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filterPrivacy="1"/>
  <xr:revisionPtr revIDLastSave="0" documentId="13_ncr:1_{8545864E-AC25-4273-AB46-476D8A1A794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Beyond_LEO_Population_V20" sheetId="3" r:id="rId1"/>
    <sheet name="Beyond_LEO_Population_vernetzt" sheetId="9" r:id="rId2"/>
    <sheet name="Tabelle1" sheetId="10" r:id="rId3"/>
    <sheet name="Country List.Spacetrack" sheetId="4" r:id="rId4"/>
    <sheet name="Launch Site.Spacetrack" sheetId="5" r:id="rId5"/>
    <sheet name="Launch Site.planet4589" sheetId="6" r:id="rId6"/>
    <sheet name="Orbit.planet4589" sheetId="7" r:id="rId7"/>
    <sheet name="Sources" sheetId="8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9" l="1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U2" i="9"/>
  <c r="U3" i="9"/>
  <c r="U4" i="9"/>
  <c r="U5" i="9"/>
  <c r="U6" i="9"/>
  <c r="U7" i="9"/>
  <c r="U8" i="9"/>
  <c r="U9" i="9"/>
  <c r="U10" i="9"/>
  <c r="U11" i="9"/>
  <c r="U12" i="9"/>
  <c r="U13" i="9"/>
  <c r="U14" i="9"/>
  <c r="U15" i="9"/>
  <c r="U16" i="9"/>
  <c r="U17" i="9"/>
  <c r="U18" i="9"/>
  <c r="U19" i="9"/>
  <c r="U20" i="9"/>
  <c r="U21" i="9"/>
  <c r="U22" i="9"/>
  <c r="U23" i="9"/>
  <c r="U24" i="9"/>
  <c r="U25" i="9"/>
  <c r="U26" i="9"/>
  <c r="U27" i="9"/>
  <c r="U28" i="9"/>
  <c r="U29" i="9"/>
  <c r="U30" i="9"/>
  <c r="U31" i="9"/>
  <c r="U32" i="9"/>
  <c r="U33" i="9"/>
  <c r="U34" i="9"/>
  <c r="U35" i="9"/>
  <c r="U36" i="9"/>
  <c r="U37" i="9"/>
  <c r="U38" i="9"/>
  <c r="U39" i="9"/>
  <c r="U40" i="9"/>
  <c r="U41" i="9"/>
  <c r="U42" i="9"/>
  <c r="U43" i="9"/>
  <c r="U44" i="9"/>
  <c r="U45" i="9"/>
  <c r="U46" i="9"/>
  <c r="U47" i="9"/>
  <c r="U48" i="9"/>
  <c r="U49" i="9"/>
  <c r="U50" i="9"/>
  <c r="U51" i="9"/>
  <c r="U52" i="9"/>
  <c r="U53" i="9"/>
  <c r="U54" i="9"/>
  <c r="U55" i="9"/>
  <c r="U56" i="9"/>
  <c r="U57" i="9"/>
  <c r="U58" i="9"/>
  <c r="U59" i="9"/>
  <c r="U60" i="9"/>
  <c r="U61" i="9"/>
  <c r="U62" i="9"/>
  <c r="U63" i="9"/>
  <c r="U64" i="9"/>
  <c r="U65" i="9"/>
  <c r="U66" i="9"/>
  <c r="U67" i="9"/>
  <c r="U68" i="9"/>
  <c r="U69" i="9"/>
  <c r="U70" i="9"/>
  <c r="U71" i="9"/>
  <c r="U72" i="9"/>
  <c r="U73" i="9"/>
  <c r="U74" i="9"/>
  <c r="U75" i="9"/>
  <c r="U76" i="9"/>
  <c r="U77" i="9"/>
  <c r="U78" i="9"/>
  <c r="U79" i="9"/>
  <c r="U80" i="9"/>
  <c r="U81" i="9"/>
  <c r="U82" i="9"/>
  <c r="U83" i="9"/>
  <c r="U84" i="9"/>
  <c r="U85" i="9"/>
  <c r="U86" i="9"/>
  <c r="U87" i="9"/>
  <c r="U88" i="9"/>
  <c r="U89" i="9"/>
  <c r="U90" i="9"/>
  <c r="U91" i="9"/>
  <c r="U92" i="9"/>
  <c r="U93" i="9"/>
  <c r="U94" i="9"/>
  <c r="U95" i="9"/>
  <c r="U96" i="9"/>
  <c r="U97" i="9"/>
  <c r="U98" i="9"/>
  <c r="U99" i="9"/>
  <c r="U100" i="9"/>
  <c r="U101" i="9"/>
  <c r="U102" i="9"/>
  <c r="U103" i="9"/>
  <c r="U104" i="9"/>
  <c r="U105" i="9"/>
  <c r="U106" i="9"/>
  <c r="U107" i="9"/>
  <c r="U108" i="9"/>
  <c r="U109" i="9"/>
  <c r="U110" i="9"/>
  <c r="U111" i="9"/>
  <c r="U112" i="9"/>
  <c r="U113" i="9"/>
  <c r="U114" i="9"/>
  <c r="U115" i="9"/>
  <c r="U116" i="9"/>
  <c r="U117" i="9"/>
  <c r="U118" i="9"/>
  <c r="U119" i="9"/>
  <c r="U120" i="9"/>
  <c r="U121" i="9"/>
  <c r="U122" i="9"/>
  <c r="U123" i="9"/>
  <c r="U124" i="9"/>
  <c r="U125" i="9"/>
  <c r="U126" i="9"/>
  <c r="U127" i="9"/>
  <c r="U128" i="9"/>
  <c r="U129" i="9"/>
  <c r="U130" i="9"/>
  <c r="U131" i="9"/>
  <c r="U132" i="9"/>
  <c r="U133" i="9"/>
  <c r="U134" i="9"/>
  <c r="U135" i="9"/>
  <c r="U136" i="9"/>
  <c r="U137" i="9"/>
  <c r="U138" i="9"/>
  <c r="U139" i="9"/>
  <c r="U140" i="9"/>
  <c r="U141" i="9"/>
  <c r="U142" i="9"/>
  <c r="U143" i="9"/>
  <c r="U144" i="9"/>
  <c r="U145" i="9"/>
  <c r="U146" i="9"/>
  <c r="U147" i="9"/>
  <c r="U148" i="9"/>
  <c r="U149" i="9"/>
  <c r="U150" i="9"/>
  <c r="U151" i="9"/>
  <c r="U152" i="9"/>
  <c r="U153" i="9"/>
  <c r="U154" i="9"/>
  <c r="U155" i="9"/>
  <c r="U156" i="9"/>
  <c r="U157" i="9"/>
  <c r="U158" i="9"/>
  <c r="U159" i="9"/>
  <c r="U160" i="9"/>
  <c r="U161" i="9"/>
  <c r="U162" i="9"/>
  <c r="U163" i="9"/>
  <c r="U164" i="9"/>
  <c r="U165" i="9"/>
  <c r="U166" i="9"/>
  <c r="U167" i="9"/>
  <c r="U168" i="9"/>
  <c r="U169" i="9"/>
  <c r="U170" i="9"/>
  <c r="U171" i="9"/>
  <c r="U172" i="9"/>
  <c r="U173" i="9"/>
  <c r="U174" i="9"/>
  <c r="U175" i="9"/>
  <c r="U176" i="9"/>
  <c r="U177" i="9"/>
  <c r="U178" i="9"/>
  <c r="U179" i="9"/>
  <c r="U180" i="9"/>
  <c r="U181" i="9"/>
  <c r="U182" i="9"/>
  <c r="U183" i="9"/>
  <c r="U184" i="9"/>
  <c r="U185" i="9"/>
  <c r="U186" i="9"/>
  <c r="U187" i="9"/>
  <c r="U188" i="9"/>
  <c r="U189" i="9"/>
  <c r="U190" i="9"/>
  <c r="U191" i="9"/>
  <c r="U192" i="9"/>
  <c r="U193" i="9"/>
  <c r="U194" i="9"/>
  <c r="U195" i="9"/>
  <c r="U196" i="9"/>
  <c r="U197" i="9"/>
  <c r="U198" i="9"/>
  <c r="U199" i="9"/>
  <c r="U200" i="9"/>
  <c r="U201" i="9"/>
  <c r="U202" i="9"/>
  <c r="U203" i="9"/>
  <c r="U204" i="9"/>
  <c r="U205" i="9"/>
  <c r="U206" i="9"/>
  <c r="U207" i="9"/>
  <c r="U208" i="9"/>
  <c r="U209" i="9"/>
  <c r="U210" i="9"/>
  <c r="U211" i="9"/>
  <c r="U212" i="9"/>
  <c r="U213" i="9"/>
  <c r="U214" i="9"/>
  <c r="U215" i="9"/>
  <c r="U216" i="9"/>
  <c r="U217" i="9"/>
  <c r="U218" i="9"/>
  <c r="U219" i="9"/>
  <c r="U220" i="9"/>
  <c r="U221" i="9"/>
  <c r="U222" i="9"/>
  <c r="U223" i="9"/>
  <c r="U224" i="9"/>
  <c r="U225" i="9"/>
  <c r="U226" i="9"/>
  <c r="U227" i="9"/>
  <c r="U228" i="9"/>
  <c r="U229" i="9"/>
  <c r="U230" i="9"/>
  <c r="U231" i="9"/>
  <c r="U232" i="9"/>
  <c r="U233" i="9"/>
  <c r="U234" i="9"/>
  <c r="U235" i="9"/>
  <c r="U236" i="9"/>
  <c r="U237" i="9"/>
  <c r="U238" i="9"/>
  <c r="U239" i="9"/>
  <c r="U240" i="9"/>
  <c r="U241" i="9"/>
  <c r="U242" i="9"/>
  <c r="U243" i="9"/>
  <c r="U244" i="9"/>
  <c r="U245" i="9"/>
  <c r="U246" i="9"/>
  <c r="U247" i="9"/>
  <c r="U248" i="9"/>
  <c r="U249" i="9"/>
  <c r="U250" i="9"/>
  <c r="U251" i="9"/>
  <c r="U252" i="9"/>
  <c r="U253" i="9"/>
  <c r="U254" i="9"/>
  <c r="U255" i="9"/>
  <c r="U256" i="9"/>
  <c r="U257" i="9"/>
  <c r="U258" i="9"/>
  <c r="U259" i="9"/>
  <c r="U260" i="9"/>
  <c r="U261" i="9"/>
  <c r="U262" i="9"/>
  <c r="U263" i="9"/>
  <c r="U264" i="9"/>
  <c r="U265" i="9"/>
  <c r="U266" i="9"/>
  <c r="U267" i="9"/>
  <c r="U268" i="9"/>
  <c r="U269" i="9"/>
  <c r="U270" i="9"/>
  <c r="U271" i="9"/>
  <c r="U272" i="9"/>
  <c r="U273" i="9"/>
  <c r="U274" i="9"/>
  <c r="U275" i="9"/>
  <c r="U276" i="9"/>
  <c r="U277" i="9"/>
  <c r="U278" i="9"/>
  <c r="U279" i="9"/>
  <c r="U280" i="9"/>
  <c r="U281" i="9"/>
  <c r="U282" i="9"/>
  <c r="U283" i="9"/>
  <c r="U284" i="9"/>
  <c r="U285" i="9"/>
  <c r="U286" i="9"/>
  <c r="U287" i="9"/>
  <c r="U288" i="9"/>
  <c r="U289" i="9"/>
  <c r="U290" i="9"/>
  <c r="U291" i="9"/>
  <c r="U292" i="9"/>
  <c r="U293" i="9"/>
  <c r="U294" i="9"/>
  <c r="U295" i="9"/>
  <c r="U296" i="9"/>
  <c r="U297" i="9"/>
  <c r="U298" i="9"/>
  <c r="U299" i="9"/>
  <c r="U300" i="9"/>
  <c r="U301" i="9"/>
  <c r="U302" i="9"/>
  <c r="U303" i="9"/>
  <c r="U304" i="9"/>
  <c r="U305" i="9"/>
  <c r="U306" i="9"/>
  <c r="U307" i="9"/>
  <c r="U308" i="9"/>
  <c r="U309" i="9"/>
  <c r="U310" i="9"/>
  <c r="U311" i="9"/>
  <c r="U312" i="9"/>
  <c r="U313" i="9"/>
  <c r="U314" i="9"/>
  <c r="U315" i="9"/>
  <c r="U316" i="9"/>
  <c r="U317" i="9"/>
  <c r="U318" i="9"/>
  <c r="U319" i="9"/>
  <c r="U320" i="9"/>
  <c r="U321" i="9"/>
  <c r="U322" i="9"/>
  <c r="U323" i="9"/>
  <c r="U324" i="9"/>
  <c r="U325" i="9"/>
  <c r="U326" i="9"/>
  <c r="U327" i="9"/>
  <c r="U328" i="9"/>
  <c r="U329" i="9"/>
  <c r="U330" i="9"/>
  <c r="U331" i="9"/>
  <c r="U332" i="9"/>
  <c r="U333" i="9"/>
  <c r="U334" i="9"/>
  <c r="U335" i="9"/>
  <c r="U336" i="9"/>
  <c r="U337" i="9"/>
  <c r="U338" i="9"/>
  <c r="U339" i="9"/>
  <c r="U340" i="9"/>
  <c r="U341" i="9"/>
  <c r="U342" i="9"/>
  <c r="U343" i="9"/>
  <c r="U344" i="9"/>
  <c r="U345" i="9"/>
  <c r="U346" i="9"/>
  <c r="U347" i="9"/>
  <c r="U348" i="9"/>
  <c r="U349" i="9"/>
  <c r="U350" i="9"/>
  <c r="U351" i="9"/>
  <c r="U352" i="9"/>
  <c r="U353" i="9"/>
  <c r="U354" i="9"/>
  <c r="U355" i="9"/>
  <c r="U356" i="9"/>
  <c r="U357" i="9"/>
  <c r="U358" i="9"/>
  <c r="U359" i="9"/>
  <c r="U360" i="9"/>
  <c r="U361" i="9"/>
  <c r="U362" i="9"/>
  <c r="U363" i="9"/>
  <c r="U364" i="9"/>
  <c r="U365" i="9"/>
  <c r="U366" i="9"/>
  <c r="U367" i="9"/>
  <c r="U368" i="9"/>
  <c r="U369" i="9"/>
  <c r="U370" i="9"/>
  <c r="U371" i="9"/>
  <c r="U372" i="9"/>
  <c r="U373" i="9"/>
  <c r="U374" i="9"/>
  <c r="U375" i="9"/>
  <c r="U376" i="9"/>
  <c r="U377" i="9"/>
  <c r="U378" i="9"/>
  <c r="U379" i="9"/>
  <c r="U380" i="9"/>
  <c r="U381" i="9"/>
  <c r="U382" i="9"/>
  <c r="U383" i="9"/>
  <c r="U384" i="9"/>
  <c r="U385" i="9"/>
  <c r="U386" i="9"/>
  <c r="U387" i="9"/>
  <c r="U388" i="9"/>
  <c r="U389" i="9"/>
  <c r="U390" i="9"/>
  <c r="U391" i="9"/>
  <c r="U392" i="9"/>
  <c r="U393" i="9"/>
  <c r="U394" i="9"/>
  <c r="U395" i="9"/>
  <c r="U396" i="9"/>
  <c r="U397" i="9"/>
  <c r="U398" i="9"/>
  <c r="U399" i="9"/>
  <c r="U400" i="9"/>
  <c r="U401" i="9"/>
  <c r="U402" i="9"/>
  <c r="U403" i="9"/>
  <c r="U404" i="9"/>
  <c r="U405" i="9"/>
  <c r="U406" i="9"/>
  <c r="U407" i="9"/>
  <c r="U408" i="9"/>
  <c r="U409" i="9"/>
  <c r="U410" i="9"/>
  <c r="U411" i="9"/>
  <c r="U412" i="9"/>
  <c r="U413" i="9"/>
  <c r="U414" i="9"/>
  <c r="U415" i="9"/>
  <c r="U416" i="9"/>
  <c r="U417" i="9"/>
  <c r="U418" i="9"/>
  <c r="U419" i="9"/>
  <c r="U420" i="9"/>
  <c r="U421" i="9"/>
  <c r="U422" i="9"/>
  <c r="U423" i="9"/>
  <c r="U424" i="9"/>
  <c r="U425" i="9"/>
  <c r="U426" i="9"/>
  <c r="U427" i="9"/>
  <c r="U428" i="9"/>
  <c r="U429" i="9"/>
  <c r="U430" i="9"/>
  <c r="U431" i="9"/>
  <c r="U432" i="9"/>
  <c r="U433" i="9"/>
  <c r="U434" i="9"/>
  <c r="U435" i="9"/>
  <c r="U436" i="9"/>
  <c r="U437" i="9"/>
  <c r="U438" i="9"/>
  <c r="U439" i="9"/>
  <c r="U440" i="9"/>
  <c r="U441" i="9"/>
  <c r="U442" i="9"/>
  <c r="U443" i="9"/>
  <c r="U444" i="9"/>
  <c r="U445" i="9"/>
  <c r="U446" i="9"/>
  <c r="U447" i="9"/>
  <c r="U448" i="9"/>
  <c r="U449" i="9"/>
  <c r="U450" i="9"/>
  <c r="U451" i="9"/>
  <c r="U452" i="9"/>
  <c r="U453" i="9"/>
  <c r="U454" i="9"/>
  <c r="U455" i="9"/>
  <c r="U456" i="9"/>
  <c r="U457" i="9"/>
  <c r="U458" i="9"/>
  <c r="U459" i="9"/>
  <c r="U460" i="9"/>
  <c r="U461" i="9"/>
  <c r="U462" i="9"/>
  <c r="U463" i="9"/>
  <c r="U464" i="9"/>
  <c r="U465" i="9"/>
  <c r="U466" i="9"/>
  <c r="U467" i="9"/>
  <c r="U468" i="9"/>
  <c r="U469" i="9"/>
  <c r="U470" i="9"/>
  <c r="U471" i="9"/>
  <c r="U472" i="9"/>
  <c r="U473" i="9"/>
  <c r="U474" i="9"/>
  <c r="U475" i="9"/>
  <c r="U476" i="9"/>
  <c r="U477" i="9"/>
  <c r="U478" i="9"/>
  <c r="U479" i="9"/>
  <c r="U480" i="9"/>
  <c r="U481" i="9"/>
  <c r="U482" i="9"/>
  <c r="U483" i="9"/>
  <c r="U484" i="9"/>
  <c r="U485" i="9"/>
  <c r="U486" i="9"/>
  <c r="U487" i="9"/>
  <c r="U488" i="9"/>
  <c r="U489" i="9"/>
  <c r="U490" i="9"/>
  <c r="U491" i="9"/>
  <c r="U492" i="9"/>
  <c r="U493" i="9"/>
  <c r="U494" i="9"/>
  <c r="U495" i="9"/>
  <c r="U496" i="9"/>
  <c r="U497" i="9"/>
  <c r="U498" i="9"/>
  <c r="U499" i="9"/>
  <c r="U500" i="9"/>
  <c r="U501" i="9"/>
  <c r="U502" i="9"/>
  <c r="U503" i="9"/>
  <c r="U504" i="9"/>
  <c r="U505" i="9"/>
  <c r="U506" i="9"/>
  <c r="U507" i="9"/>
  <c r="U508" i="9"/>
  <c r="U509" i="9"/>
  <c r="U510" i="9"/>
  <c r="U511" i="9"/>
  <c r="U512" i="9"/>
  <c r="U513" i="9"/>
  <c r="U514" i="9"/>
  <c r="U515" i="9"/>
  <c r="U516" i="9"/>
  <c r="U517" i="9"/>
  <c r="U518" i="9"/>
  <c r="U519" i="9"/>
  <c r="U520" i="9"/>
  <c r="U521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U534" i="9"/>
  <c r="U535" i="9"/>
  <c r="U536" i="9"/>
  <c r="U537" i="9"/>
  <c r="U538" i="9"/>
  <c r="U539" i="9"/>
  <c r="U540" i="9"/>
  <c r="U541" i="9"/>
  <c r="U542" i="9"/>
  <c r="U543" i="9"/>
  <c r="U544" i="9"/>
  <c r="U545" i="9"/>
  <c r="U546" i="9"/>
  <c r="U547" i="9"/>
  <c r="U548" i="9"/>
  <c r="U549" i="9"/>
  <c r="U550" i="9"/>
  <c r="U551" i="9"/>
  <c r="U552" i="9"/>
  <c r="U553" i="9"/>
  <c r="U554" i="9"/>
  <c r="U555" i="9"/>
  <c r="U556" i="9"/>
  <c r="U557" i="9"/>
  <c r="U558" i="9"/>
  <c r="U559" i="9"/>
  <c r="U560" i="9"/>
  <c r="U561" i="9"/>
  <c r="U562" i="9"/>
  <c r="U563" i="9"/>
  <c r="U564" i="9"/>
  <c r="U565" i="9"/>
  <c r="U566" i="9"/>
  <c r="U567" i="9"/>
  <c r="U568" i="9"/>
  <c r="U569" i="9"/>
  <c r="U570" i="9"/>
  <c r="U571" i="9"/>
  <c r="U572" i="9"/>
  <c r="U573" i="9"/>
  <c r="U574" i="9"/>
  <c r="U575" i="9"/>
  <c r="U576" i="9"/>
  <c r="U577" i="9"/>
  <c r="U578" i="9"/>
  <c r="U579" i="9"/>
  <c r="U580" i="9"/>
  <c r="U581" i="9"/>
  <c r="U582" i="9"/>
  <c r="U583" i="9"/>
  <c r="U584" i="9"/>
  <c r="U585" i="9"/>
  <c r="U586" i="9"/>
  <c r="U587" i="9"/>
  <c r="U588" i="9"/>
  <c r="U589" i="9"/>
  <c r="U590" i="9"/>
  <c r="U591" i="9"/>
  <c r="U592" i="9"/>
  <c r="U593" i="9"/>
  <c r="U594" i="9"/>
  <c r="U595" i="9"/>
  <c r="U596" i="9"/>
  <c r="U597" i="9"/>
  <c r="U598" i="9"/>
  <c r="U599" i="9"/>
  <c r="U600" i="9"/>
  <c r="U601" i="9"/>
  <c r="U602" i="9"/>
  <c r="U603" i="9"/>
  <c r="U604" i="9"/>
  <c r="U605" i="9"/>
  <c r="U606" i="9"/>
  <c r="U607" i="9"/>
  <c r="U608" i="9"/>
  <c r="U609" i="9"/>
  <c r="U610" i="9"/>
  <c r="U611" i="9"/>
  <c r="U612" i="9"/>
  <c r="U613" i="9"/>
  <c r="U614" i="9"/>
  <c r="U615" i="9"/>
  <c r="U616" i="9"/>
  <c r="U617" i="9"/>
  <c r="U618" i="9"/>
  <c r="U619" i="9"/>
  <c r="U620" i="9"/>
  <c r="U621" i="9"/>
  <c r="U622" i="9"/>
  <c r="U623" i="9"/>
  <c r="U624" i="9"/>
  <c r="U625" i="9"/>
  <c r="U626" i="9"/>
  <c r="U627" i="9"/>
  <c r="U628" i="9"/>
  <c r="U629" i="9"/>
  <c r="U630" i="9"/>
  <c r="U631" i="9"/>
  <c r="U632" i="9"/>
  <c r="U633" i="9"/>
  <c r="U634" i="9"/>
  <c r="U635" i="9"/>
  <c r="U636" i="9"/>
  <c r="U637" i="9"/>
  <c r="U638" i="9"/>
  <c r="U639" i="9"/>
  <c r="U640" i="9"/>
  <c r="U641" i="9"/>
  <c r="U642" i="9"/>
  <c r="U643" i="9"/>
  <c r="U644" i="9"/>
  <c r="U645" i="9"/>
  <c r="U646" i="9"/>
  <c r="U647" i="9"/>
  <c r="U648" i="9"/>
  <c r="U649" i="9"/>
  <c r="U650" i="9"/>
  <c r="U651" i="9"/>
  <c r="U652" i="9"/>
  <c r="U653" i="9"/>
  <c r="U654" i="9"/>
  <c r="U655" i="9"/>
  <c r="U656" i="9"/>
  <c r="U657" i="9"/>
  <c r="U658" i="9"/>
  <c r="U659" i="9"/>
  <c r="U660" i="9"/>
  <c r="U661" i="9"/>
  <c r="U662" i="9"/>
  <c r="U663" i="9"/>
  <c r="U664" i="9"/>
  <c r="U665" i="9"/>
  <c r="U666" i="9"/>
  <c r="U667" i="9"/>
  <c r="U668" i="9"/>
  <c r="U669" i="9"/>
  <c r="U670" i="9"/>
  <c r="U671" i="9"/>
  <c r="U672" i="9"/>
  <c r="U673" i="9"/>
  <c r="U674" i="9"/>
  <c r="U675" i="9"/>
  <c r="U676" i="9"/>
  <c r="U677" i="9"/>
  <c r="U678" i="9"/>
  <c r="U679" i="9"/>
  <c r="U680" i="9"/>
  <c r="U681" i="9"/>
  <c r="U682" i="9"/>
  <c r="U683" i="9"/>
  <c r="U684" i="9"/>
  <c r="U685" i="9"/>
  <c r="U686" i="9"/>
  <c r="U687" i="9"/>
  <c r="U688" i="9"/>
  <c r="U689" i="9"/>
  <c r="U690" i="9"/>
  <c r="U691" i="9"/>
  <c r="AB3" i="9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49" i="9"/>
  <c r="AB350" i="9"/>
  <c r="AB351" i="9"/>
  <c r="AB352" i="9"/>
  <c r="AB353" i="9"/>
  <c r="AB354" i="9"/>
  <c r="AB355" i="9"/>
  <c r="AB356" i="9"/>
  <c r="AB357" i="9"/>
  <c r="AB358" i="9"/>
  <c r="AB359" i="9"/>
  <c r="AB360" i="9"/>
  <c r="AB361" i="9"/>
  <c r="AB362" i="9"/>
  <c r="AB363" i="9"/>
  <c r="AB364" i="9"/>
  <c r="AB365" i="9"/>
  <c r="AB366" i="9"/>
  <c r="AB367" i="9"/>
  <c r="AB368" i="9"/>
  <c r="AB369" i="9"/>
  <c r="AB370" i="9"/>
  <c r="AB371" i="9"/>
  <c r="AB372" i="9"/>
  <c r="AB373" i="9"/>
  <c r="AB374" i="9"/>
  <c r="AB375" i="9"/>
  <c r="AB376" i="9"/>
  <c r="AB377" i="9"/>
  <c r="AB378" i="9"/>
  <c r="AB379" i="9"/>
  <c r="AB380" i="9"/>
  <c r="AB381" i="9"/>
  <c r="AB382" i="9"/>
  <c r="AB383" i="9"/>
  <c r="AB384" i="9"/>
  <c r="AB385" i="9"/>
  <c r="AB386" i="9"/>
  <c r="AB387" i="9"/>
  <c r="AB388" i="9"/>
  <c r="AB389" i="9"/>
  <c r="AB390" i="9"/>
  <c r="AB391" i="9"/>
  <c r="AB392" i="9"/>
  <c r="AB393" i="9"/>
  <c r="AB394" i="9"/>
  <c r="AB395" i="9"/>
  <c r="AB396" i="9"/>
  <c r="AB397" i="9"/>
  <c r="AB398" i="9"/>
  <c r="AB399" i="9"/>
  <c r="AB400" i="9"/>
  <c r="AB401" i="9"/>
  <c r="AB402" i="9"/>
  <c r="AB403" i="9"/>
  <c r="AB404" i="9"/>
  <c r="AB405" i="9"/>
  <c r="AB406" i="9"/>
  <c r="AB407" i="9"/>
  <c r="AB408" i="9"/>
  <c r="AB409" i="9"/>
  <c r="AB410" i="9"/>
  <c r="AB411" i="9"/>
  <c r="AB412" i="9"/>
  <c r="AB413" i="9"/>
  <c r="AB414" i="9"/>
  <c r="AB415" i="9"/>
  <c r="AB416" i="9"/>
  <c r="AB417" i="9"/>
  <c r="AB418" i="9"/>
  <c r="AB419" i="9"/>
  <c r="AB420" i="9"/>
  <c r="AB421" i="9"/>
  <c r="AB422" i="9"/>
  <c r="AB423" i="9"/>
  <c r="AB424" i="9"/>
  <c r="AB425" i="9"/>
  <c r="AB426" i="9"/>
  <c r="AB427" i="9"/>
  <c r="AB428" i="9"/>
  <c r="AB429" i="9"/>
  <c r="AB430" i="9"/>
  <c r="AB431" i="9"/>
  <c r="AB432" i="9"/>
  <c r="AB433" i="9"/>
  <c r="AB434" i="9"/>
  <c r="AB435" i="9"/>
  <c r="AB436" i="9"/>
  <c r="AB437" i="9"/>
  <c r="AB438" i="9"/>
  <c r="AB439" i="9"/>
  <c r="AB440" i="9"/>
  <c r="AB441" i="9"/>
  <c r="AB442" i="9"/>
  <c r="AB443" i="9"/>
  <c r="AB444" i="9"/>
  <c r="AB445" i="9"/>
  <c r="AB446" i="9"/>
  <c r="AB447" i="9"/>
  <c r="AB448" i="9"/>
  <c r="AB449" i="9"/>
  <c r="AB450" i="9"/>
  <c r="AB451" i="9"/>
  <c r="AB452" i="9"/>
  <c r="AB453" i="9"/>
  <c r="AB454" i="9"/>
  <c r="AB455" i="9"/>
  <c r="AB456" i="9"/>
  <c r="AB457" i="9"/>
  <c r="AB458" i="9"/>
  <c r="AB459" i="9"/>
  <c r="AB460" i="9"/>
  <c r="AB461" i="9"/>
  <c r="AB462" i="9"/>
  <c r="AB463" i="9"/>
  <c r="AB464" i="9"/>
  <c r="AB465" i="9"/>
  <c r="AB466" i="9"/>
  <c r="AB467" i="9"/>
  <c r="AB468" i="9"/>
  <c r="AB469" i="9"/>
  <c r="AB470" i="9"/>
  <c r="AB471" i="9"/>
  <c r="AB472" i="9"/>
  <c r="AB473" i="9"/>
  <c r="AB474" i="9"/>
  <c r="AB475" i="9"/>
  <c r="AB476" i="9"/>
  <c r="AB477" i="9"/>
  <c r="AB478" i="9"/>
  <c r="AB479" i="9"/>
  <c r="AB480" i="9"/>
  <c r="AB481" i="9"/>
  <c r="AB482" i="9"/>
  <c r="AB483" i="9"/>
  <c r="AB484" i="9"/>
  <c r="AB485" i="9"/>
  <c r="AB486" i="9"/>
  <c r="AB487" i="9"/>
  <c r="AB488" i="9"/>
  <c r="AB489" i="9"/>
  <c r="AB490" i="9"/>
  <c r="AB491" i="9"/>
  <c r="AB492" i="9"/>
  <c r="AB493" i="9"/>
  <c r="AB494" i="9"/>
  <c r="AB495" i="9"/>
  <c r="AB496" i="9"/>
  <c r="AB497" i="9"/>
  <c r="AB498" i="9"/>
  <c r="AB499" i="9"/>
  <c r="AB500" i="9"/>
  <c r="AB501" i="9"/>
  <c r="AB502" i="9"/>
  <c r="AB503" i="9"/>
  <c r="AB504" i="9"/>
  <c r="AB505" i="9"/>
  <c r="AB506" i="9"/>
  <c r="AB507" i="9"/>
  <c r="AB508" i="9"/>
  <c r="AB509" i="9"/>
  <c r="AB510" i="9"/>
  <c r="AB511" i="9"/>
  <c r="AB512" i="9"/>
  <c r="AB513" i="9"/>
  <c r="AB514" i="9"/>
  <c r="AB515" i="9"/>
  <c r="AB516" i="9"/>
  <c r="AB517" i="9"/>
  <c r="AB518" i="9"/>
  <c r="AB519" i="9"/>
  <c r="AB520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AB534" i="9"/>
  <c r="AB535" i="9"/>
  <c r="AB536" i="9"/>
  <c r="AB537" i="9"/>
  <c r="AB538" i="9"/>
  <c r="AB539" i="9"/>
  <c r="AB540" i="9"/>
  <c r="AB541" i="9"/>
  <c r="AB542" i="9"/>
  <c r="AB543" i="9"/>
  <c r="AB544" i="9"/>
  <c r="AB545" i="9"/>
  <c r="AB546" i="9"/>
  <c r="AB547" i="9"/>
  <c r="AB548" i="9"/>
  <c r="AB549" i="9"/>
  <c r="AB550" i="9"/>
  <c r="AB551" i="9"/>
  <c r="AB552" i="9"/>
  <c r="AB553" i="9"/>
  <c r="AB554" i="9"/>
  <c r="AB555" i="9"/>
  <c r="AB556" i="9"/>
  <c r="AB557" i="9"/>
  <c r="AB558" i="9"/>
  <c r="AB559" i="9"/>
  <c r="AB560" i="9"/>
  <c r="AB561" i="9"/>
  <c r="AB562" i="9"/>
  <c r="AB563" i="9"/>
  <c r="AB564" i="9"/>
  <c r="AB565" i="9"/>
  <c r="AB566" i="9"/>
  <c r="AB567" i="9"/>
  <c r="AB568" i="9"/>
  <c r="AB569" i="9"/>
  <c r="AB570" i="9"/>
  <c r="AB571" i="9"/>
  <c r="AB572" i="9"/>
  <c r="AB573" i="9"/>
  <c r="AB574" i="9"/>
  <c r="AB575" i="9"/>
  <c r="AB576" i="9"/>
  <c r="AB577" i="9"/>
  <c r="AB578" i="9"/>
  <c r="AB579" i="9"/>
  <c r="AB580" i="9"/>
  <c r="AB581" i="9"/>
  <c r="AB582" i="9"/>
  <c r="AB583" i="9"/>
  <c r="AB584" i="9"/>
  <c r="AB585" i="9"/>
  <c r="AB586" i="9"/>
  <c r="AB587" i="9"/>
  <c r="AB588" i="9"/>
  <c r="AB589" i="9"/>
  <c r="AB590" i="9"/>
  <c r="AB591" i="9"/>
  <c r="AB592" i="9"/>
  <c r="AB593" i="9"/>
  <c r="AB594" i="9"/>
  <c r="AB595" i="9"/>
  <c r="AB596" i="9"/>
  <c r="AB597" i="9"/>
  <c r="AB598" i="9"/>
  <c r="AB599" i="9"/>
  <c r="AB600" i="9"/>
  <c r="AB601" i="9"/>
  <c r="AB602" i="9"/>
  <c r="AB603" i="9"/>
  <c r="AB604" i="9"/>
  <c r="AB605" i="9"/>
  <c r="AB606" i="9"/>
  <c r="AB607" i="9"/>
  <c r="AB608" i="9"/>
  <c r="AB609" i="9"/>
  <c r="AB610" i="9"/>
  <c r="AB611" i="9"/>
  <c r="AB612" i="9"/>
  <c r="AB613" i="9"/>
  <c r="AB614" i="9"/>
  <c r="AB615" i="9"/>
  <c r="AB616" i="9"/>
  <c r="AB617" i="9"/>
  <c r="AB618" i="9"/>
  <c r="AB619" i="9"/>
  <c r="AB620" i="9"/>
  <c r="AB621" i="9"/>
  <c r="AB622" i="9"/>
  <c r="AB623" i="9"/>
  <c r="AB624" i="9"/>
  <c r="AB625" i="9"/>
  <c r="AB626" i="9"/>
  <c r="AB627" i="9"/>
  <c r="AB628" i="9"/>
  <c r="AB629" i="9"/>
  <c r="AB630" i="9"/>
  <c r="AB631" i="9"/>
  <c r="AB632" i="9"/>
  <c r="AB633" i="9"/>
  <c r="AB634" i="9"/>
  <c r="AB635" i="9"/>
  <c r="AB636" i="9"/>
  <c r="AB637" i="9"/>
  <c r="AB638" i="9"/>
  <c r="AB639" i="9"/>
  <c r="AB640" i="9"/>
  <c r="AB641" i="9"/>
  <c r="AB642" i="9"/>
  <c r="AB643" i="9"/>
  <c r="AB644" i="9"/>
  <c r="AB645" i="9"/>
  <c r="AB646" i="9"/>
  <c r="AB647" i="9"/>
  <c r="AB648" i="9"/>
  <c r="AB649" i="9"/>
  <c r="AB650" i="9"/>
  <c r="AB651" i="9"/>
  <c r="AB652" i="9"/>
  <c r="AB653" i="9"/>
  <c r="AB654" i="9"/>
  <c r="AB655" i="9"/>
  <c r="AB656" i="9"/>
  <c r="AB657" i="9"/>
  <c r="AB658" i="9"/>
  <c r="AB659" i="9"/>
  <c r="AB660" i="9"/>
  <c r="AB661" i="9"/>
  <c r="AB662" i="9"/>
  <c r="AB663" i="9"/>
  <c r="AB664" i="9"/>
  <c r="AB665" i="9"/>
  <c r="AB666" i="9"/>
  <c r="AB667" i="9"/>
  <c r="AB668" i="9"/>
  <c r="AB669" i="9"/>
  <c r="AB670" i="9"/>
  <c r="AB671" i="9"/>
  <c r="AB672" i="9"/>
  <c r="AB673" i="9"/>
  <c r="AB674" i="9"/>
  <c r="AB675" i="9"/>
  <c r="AB676" i="9"/>
  <c r="AB677" i="9"/>
  <c r="AB678" i="9"/>
  <c r="AB679" i="9"/>
  <c r="AB680" i="9"/>
  <c r="AB681" i="9"/>
  <c r="AB682" i="9"/>
  <c r="AB683" i="9"/>
  <c r="AB684" i="9"/>
  <c r="AB685" i="9"/>
  <c r="AB686" i="9"/>
  <c r="AB687" i="9"/>
  <c r="AB688" i="9"/>
  <c r="AB689" i="9"/>
  <c r="AB690" i="9"/>
  <c r="AB691" i="9"/>
  <c r="AB2" i="9"/>
  <c r="AC2" i="9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C101" i="9"/>
  <c r="AC102" i="9"/>
  <c r="AC103" i="9"/>
  <c r="AC104" i="9"/>
  <c r="AC105" i="9"/>
  <c r="AC106" i="9"/>
  <c r="AC107" i="9"/>
  <c r="AC108" i="9"/>
  <c r="AC109" i="9"/>
  <c r="AC110" i="9"/>
  <c r="AC111" i="9"/>
  <c r="AC112" i="9"/>
  <c r="AC113" i="9"/>
  <c r="AC114" i="9"/>
  <c r="AC115" i="9"/>
  <c r="AC116" i="9"/>
  <c r="AC117" i="9"/>
  <c r="AC118" i="9"/>
  <c r="AC119" i="9"/>
  <c r="AC120" i="9"/>
  <c r="AC121" i="9"/>
  <c r="AC122" i="9"/>
  <c r="AC123" i="9"/>
  <c r="AC124" i="9"/>
  <c r="AC125" i="9"/>
  <c r="AC126" i="9"/>
  <c r="AC127" i="9"/>
  <c r="AC128" i="9"/>
  <c r="AC129" i="9"/>
  <c r="AC130" i="9"/>
  <c r="AC131" i="9"/>
  <c r="AC132" i="9"/>
  <c r="AC133" i="9"/>
  <c r="AC134" i="9"/>
  <c r="AC135" i="9"/>
  <c r="AC136" i="9"/>
  <c r="AC137" i="9"/>
  <c r="AC138" i="9"/>
  <c r="AC139" i="9"/>
  <c r="AC140" i="9"/>
  <c r="AC141" i="9"/>
  <c r="AC142" i="9"/>
  <c r="AC143" i="9"/>
  <c r="AC144" i="9"/>
  <c r="AC145" i="9"/>
  <c r="AC146" i="9"/>
  <c r="AC147" i="9"/>
  <c r="AC148" i="9"/>
  <c r="AC149" i="9"/>
  <c r="AC150" i="9"/>
  <c r="AC151" i="9"/>
  <c r="AC152" i="9"/>
  <c r="AC153" i="9"/>
  <c r="AC154" i="9"/>
  <c r="AC155" i="9"/>
  <c r="AC156" i="9"/>
  <c r="AC157" i="9"/>
  <c r="AC158" i="9"/>
  <c r="AC159" i="9"/>
  <c r="AC160" i="9"/>
  <c r="AC161" i="9"/>
  <c r="AC162" i="9"/>
  <c r="AC163" i="9"/>
  <c r="AC164" i="9"/>
  <c r="AC165" i="9"/>
  <c r="AC166" i="9"/>
  <c r="AC167" i="9"/>
  <c r="AC168" i="9"/>
  <c r="AC169" i="9"/>
  <c r="AC170" i="9"/>
  <c r="AC171" i="9"/>
  <c r="AC172" i="9"/>
  <c r="AC173" i="9"/>
  <c r="AC174" i="9"/>
  <c r="AC175" i="9"/>
  <c r="AC176" i="9"/>
  <c r="AC177" i="9"/>
  <c r="AC178" i="9"/>
  <c r="AC179" i="9"/>
  <c r="AC180" i="9"/>
  <c r="AC181" i="9"/>
  <c r="AC182" i="9"/>
  <c r="AC183" i="9"/>
  <c r="AC184" i="9"/>
  <c r="AC185" i="9"/>
  <c r="AC186" i="9"/>
  <c r="AC187" i="9"/>
  <c r="AC188" i="9"/>
  <c r="AC189" i="9"/>
  <c r="AC190" i="9"/>
  <c r="AC191" i="9"/>
  <c r="AC192" i="9"/>
  <c r="AC193" i="9"/>
  <c r="AC194" i="9"/>
  <c r="AC195" i="9"/>
  <c r="AC196" i="9"/>
  <c r="AC197" i="9"/>
  <c r="AC198" i="9"/>
  <c r="AC199" i="9"/>
  <c r="AC200" i="9"/>
  <c r="AC201" i="9"/>
  <c r="AC202" i="9"/>
  <c r="AC203" i="9"/>
  <c r="AC204" i="9"/>
  <c r="AC205" i="9"/>
  <c r="AC206" i="9"/>
  <c r="AC207" i="9"/>
  <c r="AC208" i="9"/>
  <c r="AC209" i="9"/>
  <c r="AC210" i="9"/>
  <c r="AC211" i="9"/>
  <c r="AC212" i="9"/>
  <c r="AC213" i="9"/>
  <c r="AC214" i="9"/>
  <c r="AC215" i="9"/>
  <c r="AC216" i="9"/>
  <c r="AC217" i="9"/>
  <c r="AC218" i="9"/>
  <c r="AC219" i="9"/>
  <c r="AC220" i="9"/>
  <c r="AC221" i="9"/>
  <c r="AC222" i="9"/>
  <c r="AC223" i="9"/>
  <c r="AC224" i="9"/>
  <c r="AC225" i="9"/>
  <c r="AC226" i="9"/>
  <c r="AC227" i="9"/>
  <c r="AC228" i="9"/>
  <c r="AC229" i="9"/>
  <c r="AC230" i="9"/>
  <c r="AC231" i="9"/>
  <c r="AC232" i="9"/>
  <c r="AC233" i="9"/>
  <c r="AC234" i="9"/>
  <c r="AC235" i="9"/>
  <c r="AC236" i="9"/>
  <c r="AC237" i="9"/>
  <c r="AC238" i="9"/>
  <c r="AC239" i="9"/>
  <c r="AC240" i="9"/>
  <c r="AC241" i="9"/>
  <c r="AC242" i="9"/>
  <c r="AC243" i="9"/>
  <c r="AC244" i="9"/>
  <c r="AC245" i="9"/>
  <c r="AC246" i="9"/>
  <c r="AC247" i="9"/>
  <c r="AC248" i="9"/>
  <c r="AC249" i="9"/>
  <c r="AC250" i="9"/>
  <c r="AC251" i="9"/>
  <c r="AC252" i="9"/>
  <c r="AC253" i="9"/>
  <c r="AC254" i="9"/>
  <c r="AC255" i="9"/>
  <c r="AC256" i="9"/>
  <c r="AC257" i="9"/>
  <c r="AC258" i="9"/>
  <c r="AC259" i="9"/>
  <c r="AC260" i="9"/>
  <c r="AC261" i="9"/>
  <c r="AC262" i="9"/>
  <c r="AC263" i="9"/>
  <c r="AC264" i="9"/>
  <c r="AC265" i="9"/>
  <c r="AC266" i="9"/>
  <c r="AC267" i="9"/>
  <c r="AC268" i="9"/>
  <c r="AC269" i="9"/>
  <c r="AC270" i="9"/>
  <c r="AC271" i="9"/>
  <c r="AC272" i="9"/>
  <c r="AC273" i="9"/>
  <c r="AC274" i="9"/>
  <c r="AC275" i="9"/>
  <c r="AC276" i="9"/>
  <c r="AC277" i="9"/>
  <c r="AC278" i="9"/>
  <c r="AC279" i="9"/>
  <c r="AC280" i="9"/>
  <c r="AC281" i="9"/>
  <c r="AC282" i="9"/>
  <c r="AC283" i="9"/>
  <c r="AC284" i="9"/>
  <c r="AC285" i="9"/>
  <c r="AC286" i="9"/>
  <c r="AC287" i="9"/>
  <c r="AC288" i="9"/>
  <c r="AC289" i="9"/>
  <c r="AC290" i="9"/>
  <c r="AC291" i="9"/>
  <c r="AC292" i="9"/>
  <c r="AC293" i="9"/>
  <c r="AC294" i="9"/>
  <c r="AC295" i="9"/>
  <c r="AC296" i="9"/>
  <c r="AC297" i="9"/>
  <c r="AC298" i="9"/>
  <c r="AC299" i="9"/>
  <c r="AC300" i="9"/>
  <c r="AC301" i="9"/>
  <c r="AC302" i="9"/>
  <c r="AC303" i="9"/>
  <c r="AC304" i="9"/>
  <c r="AC305" i="9"/>
  <c r="AC306" i="9"/>
  <c r="AC307" i="9"/>
  <c r="AC308" i="9"/>
  <c r="AC309" i="9"/>
  <c r="AC310" i="9"/>
  <c r="AC311" i="9"/>
  <c r="AC312" i="9"/>
  <c r="AC313" i="9"/>
  <c r="AC314" i="9"/>
  <c r="AC315" i="9"/>
  <c r="AC316" i="9"/>
  <c r="AC317" i="9"/>
  <c r="AC318" i="9"/>
  <c r="AC319" i="9"/>
  <c r="AC320" i="9"/>
  <c r="AC321" i="9"/>
  <c r="AC322" i="9"/>
  <c r="AC323" i="9"/>
  <c r="AC324" i="9"/>
  <c r="AC325" i="9"/>
  <c r="AC326" i="9"/>
  <c r="AC327" i="9"/>
  <c r="AC328" i="9"/>
  <c r="AC329" i="9"/>
  <c r="AC330" i="9"/>
  <c r="AC331" i="9"/>
  <c r="AC332" i="9"/>
  <c r="AC333" i="9"/>
  <c r="AC334" i="9"/>
  <c r="AC335" i="9"/>
  <c r="AC336" i="9"/>
  <c r="AC337" i="9"/>
  <c r="AC338" i="9"/>
  <c r="AC339" i="9"/>
  <c r="AC340" i="9"/>
  <c r="AC341" i="9"/>
  <c r="AC342" i="9"/>
  <c r="AC343" i="9"/>
  <c r="AC344" i="9"/>
  <c r="AC345" i="9"/>
  <c r="AC346" i="9"/>
  <c r="AC347" i="9"/>
  <c r="AC348" i="9"/>
  <c r="AC349" i="9"/>
  <c r="AC350" i="9"/>
  <c r="AC351" i="9"/>
  <c r="AC352" i="9"/>
  <c r="AC353" i="9"/>
  <c r="AC354" i="9"/>
  <c r="AC355" i="9"/>
  <c r="AC356" i="9"/>
  <c r="AC357" i="9"/>
  <c r="AC358" i="9"/>
  <c r="AC359" i="9"/>
  <c r="AC360" i="9"/>
  <c r="AC361" i="9"/>
  <c r="AC362" i="9"/>
  <c r="AC363" i="9"/>
  <c r="AC364" i="9"/>
  <c r="AC365" i="9"/>
  <c r="AC366" i="9"/>
  <c r="AC367" i="9"/>
  <c r="AC368" i="9"/>
  <c r="AC369" i="9"/>
  <c r="AC370" i="9"/>
  <c r="AC371" i="9"/>
  <c r="AC372" i="9"/>
  <c r="AC373" i="9"/>
  <c r="AC374" i="9"/>
  <c r="AC375" i="9"/>
  <c r="AC376" i="9"/>
  <c r="AC377" i="9"/>
  <c r="AC378" i="9"/>
  <c r="AC379" i="9"/>
  <c r="AC380" i="9"/>
  <c r="AC381" i="9"/>
  <c r="AC382" i="9"/>
  <c r="AC383" i="9"/>
  <c r="AC384" i="9"/>
  <c r="AC385" i="9"/>
  <c r="AC386" i="9"/>
  <c r="AC387" i="9"/>
  <c r="AC388" i="9"/>
  <c r="AC389" i="9"/>
  <c r="AC390" i="9"/>
  <c r="AC391" i="9"/>
  <c r="AC392" i="9"/>
  <c r="AC393" i="9"/>
  <c r="AC394" i="9"/>
  <c r="AC395" i="9"/>
  <c r="AC396" i="9"/>
  <c r="AC397" i="9"/>
  <c r="AC398" i="9"/>
  <c r="AC399" i="9"/>
  <c r="AC400" i="9"/>
  <c r="AC401" i="9"/>
  <c r="AC402" i="9"/>
  <c r="AC403" i="9"/>
  <c r="AC404" i="9"/>
  <c r="AC405" i="9"/>
  <c r="AC406" i="9"/>
  <c r="AC407" i="9"/>
  <c r="AC408" i="9"/>
  <c r="AC409" i="9"/>
  <c r="AC410" i="9"/>
  <c r="AC411" i="9"/>
  <c r="AC412" i="9"/>
  <c r="AC413" i="9"/>
  <c r="AC414" i="9"/>
  <c r="AC415" i="9"/>
  <c r="AC416" i="9"/>
  <c r="AC417" i="9"/>
  <c r="AC418" i="9"/>
  <c r="AC419" i="9"/>
  <c r="AC420" i="9"/>
  <c r="AC421" i="9"/>
  <c r="AC422" i="9"/>
  <c r="AC423" i="9"/>
  <c r="AC424" i="9"/>
  <c r="AC425" i="9"/>
  <c r="AC426" i="9"/>
  <c r="AC427" i="9"/>
  <c r="AC428" i="9"/>
  <c r="AC429" i="9"/>
  <c r="AC430" i="9"/>
  <c r="AC431" i="9"/>
  <c r="AC432" i="9"/>
  <c r="AC433" i="9"/>
  <c r="AC434" i="9"/>
  <c r="AC435" i="9"/>
  <c r="AC436" i="9"/>
  <c r="AC437" i="9"/>
  <c r="AC438" i="9"/>
  <c r="AC439" i="9"/>
  <c r="AC440" i="9"/>
  <c r="AC441" i="9"/>
  <c r="AC442" i="9"/>
  <c r="AC443" i="9"/>
  <c r="AC444" i="9"/>
  <c r="AC445" i="9"/>
  <c r="AC446" i="9"/>
  <c r="AC447" i="9"/>
  <c r="AC448" i="9"/>
  <c r="AC449" i="9"/>
  <c r="AC450" i="9"/>
  <c r="AC451" i="9"/>
  <c r="AC452" i="9"/>
  <c r="AC453" i="9"/>
  <c r="AC454" i="9"/>
  <c r="AC455" i="9"/>
  <c r="AC456" i="9"/>
  <c r="AC457" i="9"/>
  <c r="AC458" i="9"/>
  <c r="AC459" i="9"/>
  <c r="AC460" i="9"/>
  <c r="AC461" i="9"/>
  <c r="AC462" i="9"/>
  <c r="AC463" i="9"/>
  <c r="AC464" i="9"/>
  <c r="AC465" i="9"/>
  <c r="AC466" i="9"/>
  <c r="AC467" i="9"/>
  <c r="AC468" i="9"/>
  <c r="AC469" i="9"/>
  <c r="AC470" i="9"/>
  <c r="AC471" i="9"/>
  <c r="AC472" i="9"/>
  <c r="AC473" i="9"/>
  <c r="AC474" i="9"/>
  <c r="AC475" i="9"/>
  <c r="AC476" i="9"/>
  <c r="AC477" i="9"/>
  <c r="AC478" i="9"/>
  <c r="AC479" i="9"/>
  <c r="AC480" i="9"/>
  <c r="AC481" i="9"/>
  <c r="AC482" i="9"/>
  <c r="AC483" i="9"/>
  <c r="AC484" i="9"/>
  <c r="AC485" i="9"/>
  <c r="AC486" i="9"/>
  <c r="AC487" i="9"/>
  <c r="AC488" i="9"/>
  <c r="AC489" i="9"/>
  <c r="AC490" i="9"/>
  <c r="AC491" i="9"/>
  <c r="AC492" i="9"/>
  <c r="AC493" i="9"/>
  <c r="AC494" i="9"/>
  <c r="AC495" i="9"/>
  <c r="AC496" i="9"/>
  <c r="AC497" i="9"/>
  <c r="AC498" i="9"/>
  <c r="AC499" i="9"/>
  <c r="AC500" i="9"/>
  <c r="AC501" i="9"/>
  <c r="AC502" i="9"/>
  <c r="AC503" i="9"/>
  <c r="AC504" i="9"/>
  <c r="AC505" i="9"/>
  <c r="AC506" i="9"/>
  <c r="AC507" i="9"/>
  <c r="AC508" i="9"/>
  <c r="AC509" i="9"/>
  <c r="AC510" i="9"/>
  <c r="AC511" i="9"/>
  <c r="AC512" i="9"/>
  <c r="AC513" i="9"/>
  <c r="AC514" i="9"/>
  <c r="AC515" i="9"/>
  <c r="AC516" i="9"/>
  <c r="AC517" i="9"/>
  <c r="AC518" i="9"/>
  <c r="AC519" i="9"/>
  <c r="AC520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C534" i="9"/>
  <c r="AC535" i="9"/>
  <c r="AC536" i="9"/>
  <c r="AC537" i="9"/>
  <c r="AC538" i="9"/>
  <c r="AC539" i="9"/>
  <c r="AC540" i="9"/>
  <c r="AC541" i="9"/>
  <c r="AC542" i="9"/>
  <c r="AC543" i="9"/>
  <c r="AC544" i="9"/>
  <c r="AC545" i="9"/>
  <c r="AC546" i="9"/>
  <c r="AC547" i="9"/>
  <c r="AC548" i="9"/>
  <c r="AC549" i="9"/>
  <c r="AC550" i="9"/>
  <c r="AC551" i="9"/>
  <c r="AC552" i="9"/>
  <c r="AC553" i="9"/>
  <c r="AC554" i="9"/>
  <c r="AC555" i="9"/>
  <c r="AC556" i="9"/>
  <c r="AC557" i="9"/>
  <c r="AC558" i="9"/>
  <c r="AC559" i="9"/>
  <c r="AC560" i="9"/>
  <c r="AC561" i="9"/>
  <c r="AC562" i="9"/>
  <c r="AC563" i="9"/>
  <c r="AC564" i="9"/>
  <c r="AC565" i="9"/>
  <c r="AC566" i="9"/>
  <c r="AC567" i="9"/>
  <c r="AC568" i="9"/>
  <c r="AC569" i="9"/>
  <c r="AC570" i="9"/>
  <c r="AC571" i="9"/>
  <c r="AC572" i="9"/>
  <c r="AC573" i="9"/>
  <c r="AC574" i="9"/>
  <c r="AC575" i="9"/>
  <c r="AC576" i="9"/>
  <c r="AC577" i="9"/>
  <c r="AC578" i="9"/>
  <c r="AC579" i="9"/>
  <c r="AC580" i="9"/>
  <c r="AC581" i="9"/>
  <c r="AC582" i="9"/>
  <c r="AC583" i="9"/>
  <c r="AC584" i="9"/>
  <c r="AC585" i="9"/>
  <c r="AC586" i="9"/>
  <c r="AC587" i="9"/>
  <c r="AC588" i="9"/>
  <c r="AC589" i="9"/>
  <c r="AC590" i="9"/>
  <c r="AC591" i="9"/>
  <c r="AC592" i="9"/>
  <c r="AC593" i="9"/>
  <c r="AC594" i="9"/>
  <c r="AC595" i="9"/>
  <c r="AC596" i="9"/>
  <c r="AC597" i="9"/>
  <c r="AC598" i="9"/>
  <c r="AC599" i="9"/>
  <c r="AC600" i="9"/>
  <c r="AC601" i="9"/>
  <c r="AC602" i="9"/>
  <c r="AC603" i="9"/>
  <c r="AC604" i="9"/>
  <c r="AC605" i="9"/>
  <c r="AC606" i="9"/>
  <c r="AC607" i="9"/>
  <c r="AC608" i="9"/>
  <c r="AC609" i="9"/>
  <c r="AC610" i="9"/>
  <c r="AC611" i="9"/>
  <c r="AC612" i="9"/>
  <c r="AC613" i="9"/>
  <c r="AC614" i="9"/>
  <c r="AC615" i="9"/>
  <c r="AC616" i="9"/>
  <c r="AC617" i="9"/>
  <c r="AC618" i="9"/>
  <c r="AC619" i="9"/>
  <c r="AC620" i="9"/>
  <c r="AC621" i="9"/>
  <c r="AC622" i="9"/>
  <c r="AC623" i="9"/>
  <c r="AC624" i="9"/>
  <c r="AC625" i="9"/>
  <c r="AC626" i="9"/>
  <c r="AC627" i="9"/>
  <c r="AC628" i="9"/>
  <c r="AC629" i="9"/>
  <c r="AC630" i="9"/>
  <c r="AC631" i="9"/>
  <c r="AC632" i="9"/>
  <c r="AC633" i="9"/>
  <c r="AC634" i="9"/>
  <c r="AC635" i="9"/>
  <c r="AC636" i="9"/>
  <c r="AC637" i="9"/>
  <c r="AC638" i="9"/>
  <c r="AC639" i="9"/>
  <c r="AC640" i="9"/>
  <c r="AC641" i="9"/>
  <c r="AC642" i="9"/>
  <c r="AC643" i="9"/>
  <c r="AC644" i="9"/>
  <c r="AC645" i="9"/>
  <c r="AC646" i="9"/>
  <c r="AC647" i="9"/>
  <c r="AC648" i="9"/>
  <c r="AC649" i="9"/>
  <c r="AC650" i="9"/>
  <c r="AC651" i="9"/>
  <c r="AC652" i="9"/>
  <c r="AC653" i="9"/>
  <c r="AC654" i="9"/>
  <c r="AC655" i="9"/>
  <c r="AC656" i="9"/>
  <c r="AC657" i="9"/>
  <c r="AC658" i="9"/>
  <c r="AC659" i="9"/>
  <c r="AC660" i="9"/>
  <c r="AC661" i="9"/>
  <c r="AC662" i="9"/>
  <c r="AC663" i="9"/>
  <c r="AC664" i="9"/>
  <c r="AC665" i="9"/>
  <c r="AC666" i="9"/>
  <c r="AC667" i="9"/>
  <c r="AC668" i="9"/>
  <c r="AC669" i="9"/>
  <c r="AC670" i="9"/>
  <c r="AC671" i="9"/>
  <c r="AC672" i="9"/>
  <c r="AC673" i="9"/>
  <c r="AC674" i="9"/>
  <c r="AC675" i="9"/>
  <c r="AC676" i="9"/>
  <c r="AC677" i="9"/>
  <c r="AC678" i="9"/>
  <c r="AC679" i="9"/>
  <c r="AC680" i="9"/>
  <c r="AC681" i="9"/>
  <c r="AC682" i="9"/>
  <c r="AC683" i="9"/>
  <c r="AC684" i="9"/>
  <c r="AC685" i="9"/>
  <c r="AC686" i="9"/>
  <c r="AC687" i="9"/>
  <c r="AC688" i="9"/>
  <c r="AC689" i="9"/>
  <c r="AC690" i="9"/>
  <c r="AC691" i="9"/>
  <c r="BN2" i="9"/>
  <c r="BN3" i="9"/>
  <c r="BN4" i="9"/>
  <c r="BN5" i="9"/>
  <c r="BN6" i="9"/>
  <c r="BN7" i="9"/>
  <c r="BN8" i="9"/>
  <c r="BN9" i="9"/>
  <c r="BN10" i="9"/>
  <c r="BN11" i="9"/>
  <c r="BN12" i="9"/>
  <c r="BN13" i="9"/>
  <c r="BN14" i="9"/>
  <c r="BN15" i="9"/>
  <c r="BN16" i="9"/>
  <c r="BN17" i="9"/>
  <c r="BN18" i="9"/>
  <c r="BN19" i="9"/>
  <c r="BN20" i="9"/>
  <c r="BN21" i="9"/>
  <c r="BN22" i="9"/>
  <c r="BN23" i="9"/>
  <c r="BN24" i="9"/>
  <c r="BN25" i="9"/>
  <c r="BN26" i="9"/>
  <c r="BN27" i="9"/>
  <c r="BN28" i="9"/>
  <c r="BN29" i="9"/>
  <c r="BN30" i="9"/>
  <c r="BN31" i="9"/>
  <c r="BN32" i="9"/>
  <c r="BN33" i="9"/>
  <c r="BN34" i="9"/>
  <c r="BN35" i="9"/>
  <c r="BN36" i="9"/>
  <c r="BN37" i="9"/>
  <c r="BN38" i="9"/>
  <c r="BN39" i="9"/>
  <c r="BN40" i="9"/>
  <c r="BN41" i="9"/>
  <c r="BN42" i="9"/>
  <c r="BN43" i="9"/>
  <c r="BN44" i="9"/>
  <c r="BN45" i="9"/>
  <c r="BN46" i="9"/>
  <c r="BN47" i="9"/>
  <c r="BN48" i="9"/>
  <c r="BN49" i="9"/>
  <c r="BN50" i="9"/>
  <c r="BN51" i="9"/>
  <c r="BN52" i="9"/>
  <c r="BN53" i="9"/>
  <c r="BN54" i="9"/>
  <c r="BN55" i="9"/>
  <c r="BN56" i="9"/>
  <c r="BN57" i="9"/>
  <c r="BN58" i="9"/>
  <c r="BN59" i="9"/>
  <c r="BN60" i="9"/>
  <c r="BN61" i="9"/>
  <c r="BN62" i="9"/>
  <c r="BN63" i="9"/>
  <c r="BN64" i="9"/>
  <c r="BN65" i="9"/>
  <c r="BN66" i="9"/>
  <c r="BN67" i="9"/>
  <c r="BN68" i="9"/>
  <c r="BN69" i="9"/>
  <c r="BN70" i="9"/>
  <c r="BN71" i="9"/>
  <c r="BN72" i="9"/>
  <c r="BN73" i="9"/>
  <c r="BN74" i="9"/>
  <c r="BN75" i="9"/>
  <c r="BN76" i="9"/>
  <c r="BN77" i="9"/>
  <c r="BN78" i="9"/>
  <c r="BN79" i="9"/>
  <c r="BN80" i="9"/>
  <c r="BN81" i="9"/>
  <c r="BN82" i="9"/>
  <c r="BN83" i="9"/>
  <c r="BN84" i="9"/>
  <c r="BN85" i="9"/>
  <c r="BN86" i="9"/>
  <c r="BN87" i="9"/>
  <c r="BN88" i="9"/>
  <c r="BN89" i="9"/>
  <c r="BN90" i="9"/>
  <c r="BN91" i="9"/>
  <c r="BN92" i="9"/>
  <c r="BN93" i="9"/>
  <c r="BN94" i="9"/>
  <c r="BN95" i="9"/>
  <c r="BN96" i="9"/>
  <c r="BN97" i="9"/>
  <c r="BN98" i="9"/>
  <c r="BN99" i="9"/>
  <c r="BN100" i="9"/>
  <c r="BN101" i="9"/>
  <c r="BN102" i="9"/>
  <c r="BN103" i="9"/>
  <c r="BN104" i="9"/>
  <c r="BN105" i="9"/>
  <c r="BN106" i="9"/>
  <c r="BN107" i="9"/>
  <c r="BN108" i="9"/>
  <c r="BN109" i="9"/>
  <c r="BN110" i="9"/>
  <c r="BN111" i="9"/>
  <c r="BN112" i="9"/>
  <c r="BN113" i="9"/>
  <c r="BN114" i="9"/>
  <c r="BN115" i="9"/>
  <c r="BN116" i="9"/>
  <c r="BN117" i="9"/>
  <c r="BN118" i="9"/>
  <c r="BN119" i="9"/>
  <c r="BN120" i="9"/>
  <c r="BN121" i="9"/>
  <c r="BN122" i="9"/>
  <c r="BN123" i="9"/>
  <c r="BN124" i="9"/>
  <c r="BN125" i="9"/>
  <c r="BN126" i="9"/>
  <c r="BN127" i="9"/>
  <c r="BN128" i="9"/>
  <c r="BN129" i="9"/>
  <c r="BN130" i="9"/>
  <c r="BN131" i="9"/>
  <c r="BN132" i="9"/>
  <c r="BN133" i="9"/>
  <c r="BN134" i="9"/>
  <c r="BN135" i="9"/>
  <c r="BN136" i="9"/>
  <c r="BN137" i="9"/>
  <c r="BN138" i="9"/>
  <c r="BN139" i="9"/>
  <c r="BN140" i="9"/>
  <c r="BN141" i="9"/>
  <c r="BN142" i="9"/>
  <c r="BN143" i="9"/>
  <c r="BN144" i="9"/>
  <c r="BN145" i="9"/>
  <c r="BN146" i="9"/>
  <c r="BN147" i="9"/>
  <c r="BN148" i="9"/>
  <c r="BN149" i="9"/>
  <c r="BN150" i="9"/>
  <c r="BN151" i="9"/>
  <c r="BN152" i="9"/>
  <c r="BN153" i="9"/>
  <c r="BN154" i="9"/>
  <c r="BN155" i="9"/>
  <c r="BN156" i="9"/>
  <c r="BN157" i="9"/>
  <c r="BN158" i="9"/>
  <c r="BN159" i="9"/>
  <c r="BN160" i="9"/>
  <c r="BN161" i="9"/>
  <c r="BN162" i="9"/>
  <c r="BN163" i="9"/>
  <c r="BN164" i="9"/>
  <c r="BN165" i="9"/>
  <c r="BN166" i="9"/>
  <c r="BN167" i="9"/>
  <c r="BN168" i="9"/>
  <c r="BN169" i="9"/>
  <c r="BN170" i="9"/>
  <c r="BN171" i="9"/>
  <c r="BN172" i="9"/>
  <c r="BN173" i="9"/>
  <c r="BN174" i="9"/>
  <c r="BN175" i="9"/>
  <c r="BN176" i="9"/>
  <c r="BN177" i="9"/>
  <c r="BN178" i="9"/>
  <c r="BN179" i="9"/>
  <c r="BN180" i="9"/>
  <c r="BN181" i="9"/>
  <c r="BN182" i="9"/>
  <c r="BN183" i="9"/>
  <c r="BN184" i="9"/>
  <c r="BN185" i="9"/>
  <c r="BN186" i="9"/>
  <c r="BN187" i="9"/>
  <c r="BN188" i="9"/>
  <c r="BN189" i="9"/>
  <c r="BN190" i="9"/>
  <c r="BN191" i="9"/>
  <c r="BN192" i="9"/>
  <c r="BN193" i="9"/>
  <c r="BN194" i="9"/>
  <c r="BN195" i="9"/>
  <c r="BN196" i="9"/>
  <c r="BN197" i="9"/>
  <c r="BN198" i="9"/>
  <c r="BN199" i="9"/>
  <c r="BN200" i="9"/>
  <c r="BN201" i="9"/>
  <c r="BN202" i="9"/>
  <c r="BN203" i="9"/>
  <c r="BN204" i="9"/>
  <c r="BN205" i="9"/>
  <c r="BN206" i="9"/>
  <c r="BN207" i="9"/>
  <c r="BN208" i="9"/>
  <c r="BN209" i="9"/>
  <c r="BN210" i="9"/>
  <c r="BN211" i="9"/>
  <c r="BN212" i="9"/>
  <c r="BN213" i="9"/>
  <c r="BN214" i="9"/>
  <c r="BN215" i="9"/>
  <c r="BN216" i="9"/>
  <c r="BN217" i="9"/>
  <c r="BN218" i="9"/>
  <c r="BN219" i="9"/>
  <c r="BN220" i="9"/>
  <c r="BN221" i="9"/>
  <c r="BN222" i="9"/>
  <c r="BN223" i="9"/>
  <c r="BN224" i="9"/>
  <c r="BN225" i="9"/>
  <c r="BN226" i="9"/>
  <c r="BN227" i="9"/>
  <c r="BN228" i="9"/>
  <c r="BN229" i="9"/>
  <c r="BN230" i="9"/>
  <c r="BN231" i="9"/>
  <c r="BN232" i="9"/>
  <c r="BN233" i="9"/>
  <c r="BN234" i="9"/>
  <c r="BN235" i="9"/>
  <c r="BN236" i="9"/>
  <c r="BN237" i="9"/>
  <c r="BN238" i="9"/>
  <c r="BN239" i="9"/>
  <c r="BN240" i="9"/>
  <c r="BN241" i="9"/>
  <c r="BN242" i="9"/>
  <c r="BN243" i="9"/>
  <c r="BN244" i="9"/>
  <c r="BN245" i="9"/>
  <c r="BN246" i="9"/>
  <c r="BN247" i="9"/>
  <c r="BN248" i="9"/>
  <c r="BN249" i="9"/>
  <c r="BN250" i="9"/>
  <c r="BN251" i="9"/>
  <c r="BN252" i="9"/>
  <c r="BN253" i="9"/>
  <c r="BN254" i="9"/>
  <c r="BN255" i="9"/>
  <c r="BN256" i="9"/>
  <c r="BN257" i="9"/>
  <c r="BN258" i="9"/>
  <c r="BN259" i="9"/>
  <c r="BN260" i="9"/>
  <c r="BN261" i="9"/>
  <c r="BN262" i="9"/>
  <c r="BN263" i="9"/>
  <c r="BN264" i="9"/>
  <c r="BN265" i="9"/>
  <c r="BN266" i="9"/>
  <c r="BN267" i="9"/>
  <c r="BN268" i="9"/>
  <c r="BN269" i="9"/>
  <c r="BN270" i="9"/>
  <c r="BN271" i="9"/>
  <c r="BN272" i="9"/>
  <c r="BN273" i="9"/>
  <c r="BN274" i="9"/>
  <c r="BN275" i="9"/>
  <c r="BN276" i="9"/>
  <c r="BN277" i="9"/>
  <c r="BN278" i="9"/>
  <c r="BN279" i="9"/>
  <c r="BN280" i="9"/>
  <c r="BN281" i="9"/>
  <c r="BN282" i="9"/>
  <c r="BN283" i="9"/>
  <c r="BN284" i="9"/>
  <c r="BN285" i="9"/>
  <c r="BN286" i="9"/>
  <c r="BN287" i="9"/>
  <c r="BN288" i="9"/>
  <c r="BN289" i="9"/>
  <c r="BN290" i="9"/>
  <c r="BN291" i="9"/>
  <c r="BN292" i="9"/>
  <c r="BN293" i="9"/>
  <c r="BN294" i="9"/>
  <c r="BN295" i="9"/>
  <c r="BN296" i="9"/>
  <c r="BN297" i="9"/>
  <c r="BN298" i="9"/>
  <c r="BN299" i="9"/>
  <c r="BN300" i="9"/>
  <c r="BN301" i="9"/>
  <c r="BN302" i="9"/>
  <c r="BN303" i="9"/>
  <c r="BN304" i="9"/>
  <c r="BN305" i="9"/>
  <c r="BN306" i="9"/>
  <c r="BN307" i="9"/>
  <c r="BN308" i="9"/>
  <c r="BN309" i="9"/>
  <c r="BN310" i="9"/>
  <c r="BN311" i="9"/>
  <c r="BN312" i="9"/>
  <c r="BN313" i="9"/>
  <c r="BN314" i="9"/>
  <c r="BN315" i="9"/>
  <c r="BN316" i="9"/>
  <c r="BN317" i="9"/>
  <c r="BN318" i="9"/>
  <c r="BN319" i="9"/>
  <c r="BN320" i="9"/>
  <c r="BN321" i="9"/>
  <c r="BN322" i="9"/>
  <c r="BN323" i="9"/>
  <c r="BN324" i="9"/>
  <c r="BN325" i="9"/>
  <c r="BN326" i="9"/>
  <c r="BN327" i="9"/>
  <c r="BN328" i="9"/>
  <c r="BN329" i="9"/>
  <c r="BN330" i="9"/>
  <c r="BN331" i="9"/>
  <c r="BN332" i="9"/>
  <c r="BN333" i="9"/>
  <c r="BN334" i="9"/>
  <c r="BN335" i="9"/>
  <c r="BN336" i="9"/>
  <c r="BN337" i="9"/>
  <c r="BN338" i="9"/>
  <c r="BN339" i="9"/>
  <c r="BN340" i="9"/>
  <c r="BN341" i="9"/>
  <c r="BN342" i="9"/>
  <c r="BN343" i="9"/>
  <c r="BN344" i="9"/>
  <c r="BN345" i="9"/>
  <c r="BN346" i="9"/>
  <c r="BN347" i="9"/>
  <c r="BN348" i="9"/>
  <c r="BN349" i="9"/>
  <c r="BN350" i="9"/>
  <c r="BN351" i="9"/>
  <c r="BN352" i="9"/>
  <c r="BN353" i="9"/>
  <c r="BN354" i="9"/>
  <c r="BN355" i="9"/>
  <c r="BN356" i="9"/>
  <c r="BN357" i="9"/>
  <c r="BN358" i="9"/>
  <c r="BN359" i="9"/>
  <c r="BN360" i="9"/>
  <c r="BN361" i="9"/>
  <c r="BN362" i="9"/>
  <c r="BN363" i="9"/>
  <c r="BN364" i="9"/>
  <c r="BN365" i="9"/>
  <c r="BN366" i="9"/>
  <c r="BN367" i="9"/>
  <c r="BN368" i="9"/>
  <c r="BN369" i="9"/>
  <c r="BN370" i="9"/>
  <c r="BN371" i="9"/>
  <c r="BN372" i="9"/>
  <c r="BN373" i="9"/>
  <c r="BN374" i="9"/>
  <c r="BN375" i="9"/>
  <c r="BN376" i="9"/>
  <c r="BN377" i="9"/>
  <c r="BN378" i="9"/>
  <c r="BN379" i="9"/>
  <c r="BN380" i="9"/>
  <c r="BN381" i="9"/>
  <c r="BN382" i="9"/>
  <c r="BN383" i="9"/>
  <c r="BN384" i="9"/>
  <c r="BN385" i="9"/>
  <c r="BN386" i="9"/>
  <c r="BN387" i="9"/>
  <c r="BN388" i="9"/>
  <c r="BN389" i="9"/>
  <c r="BN390" i="9"/>
  <c r="BN391" i="9"/>
  <c r="BN392" i="9"/>
  <c r="BN393" i="9"/>
  <c r="BN394" i="9"/>
  <c r="BN395" i="9"/>
  <c r="BN396" i="9"/>
  <c r="BN397" i="9"/>
  <c r="BN398" i="9"/>
  <c r="BN399" i="9"/>
  <c r="BN400" i="9"/>
  <c r="BN401" i="9"/>
  <c r="BN402" i="9"/>
  <c r="BN403" i="9"/>
  <c r="BN404" i="9"/>
  <c r="BN405" i="9"/>
  <c r="BN406" i="9"/>
  <c r="BN407" i="9"/>
  <c r="BN408" i="9"/>
  <c r="BN409" i="9"/>
  <c r="BN410" i="9"/>
  <c r="BN411" i="9"/>
  <c r="BN412" i="9"/>
  <c r="BN413" i="9"/>
  <c r="BN414" i="9"/>
  <c r="BN415" i="9"/>
  <c r="BN416" i="9"/>
  <c r="BN417" i="9"/>
  <c r="BN418" i="9"/>
  <c r="BN419" i="9"/>
  <c r="BN420" i="9"/>
  <c r="BN421" i="9"/>
  <c r="BN422" i="9"/>
  <c r="BN423" i="9"/>
  <c r="BN424" i="9"/>
  <c r="BN425" i="9"/>
  <c r="BN426" i="9"/>
  <c r="BN427" i="9"/>
  <c r="BN428" i="9"/>
  <c r="BN429" i="9"/>
  <c r="BN430" i="9"/>
  <c r="BN431" i="9"/>
  <c r="BN432" i="9"/>
  <c r="BN433" i="9"/>
  <c r="BN434" i="9"/>
  <c r="BN435" i="9"/>
  <c r="BN436" i="9"/>
  <c r="BN437" i="9"/>
  <c r="BN438" i="9"/>
  <c r="BN439" i="9"/>
  <c r="BN440" i="9"/>
  <c r="BN441" i="9"/>
  <c r="BN442" i="9"/>
  <c r="BN443" i="9"/>
  <c r="BN444" i="9"/>
  <c r="BN445" i="9"/>
  <c r="BN446" i="9"/>
  <c r="BN447" i="9"/>
  <c r="BN448" i="9"/>
  <c r="BN449" i="9"/>
  <c r="BN450" i="9"/>
  <c r="BN451" i="9"/>
  <c r="BN452" i="9"/>
  <c r="BN453" i="9"/>
  <c r="BN454" i="9"/>
  <c r="BN455" i="9"/>
  <c r="BN456" i="9"/>
  <c r="BN457" i="9"/>
  <c r="BN458" i="9"/>
  <c r="BN459" i="9"/>
  <c r="BN460" i="9"/>
  <c r="BN461" i="9"/>
  <c r="BN462" i="9"/>
  <c r="BN463" i="9"/>
  <c r="BN464" i="9"/>
  <c r="BN465" i="9"/>
  <c r="BN466" i="9"/>
  <c r="BN467" i="9"/>
  <c r="BN468" i="9"/>
  <c r="BN469" i="9"/>
  <c r="BN470" i="9"/>
  <c r="BN471" i="9"/>
  <c r="BN472" i="9"/>
  <c r="BN473" i="9"/>
  <c r="BN474" i="9"/>
  <c r="BN475" i="9"/>
  <c r="BN476" i="9"/>
  <c r="BN477" i="9"/>
  <c r="BN478" i="9"/>
  <c r="BN479" i="9"/>
  <c r="BN480" i="9"/>
  <c r="BN481" i="9"/>
  <c r="BN482" i="9"/>
  <c r="BN483" i="9"/>
  <c r="BN484" i="9"/>
  <c r="BN485" i="9"/>
  <c r="BN486" i="9"/>
  <c r="BN487" i="9"/>
  <c r="BN488" i="9"/>
  <c r="BN489" i="9"/>
  <c r="BN490" i="9"/>
  <c r="BN491" i="9"/>
  <c r="BN492" i="9"/>
  <c r="BN493" i="9"/>
  <c r="BN494" i="9"/>
  <c r="BN495" i="9"/>
  <c r="BN496" i="9"/>
  <c r="BN497" i="9"/>
  <c r="BN498" i="9"/>
  <c r="BN499" i="9"/>
  <c r="BN500" i="9"/>
  <c r="BN501" i="9"/>
  <c r="BN502" i="9"/>
  <c r="BN503" i="9"/>
  <c r="BN504" i="9"/>
  <c r="BN505" i="9"/>
  <c r="BN506" i="9"/>
  <c r="BN507" i="9"/>
  <c r="BN508" i="9"/>
  <c r="BN509" i="9"/>
  <c r="BN510" i="9"/>
  <c r="BN511" i="9"/>
  <c r="BN512" i="9"/>
  <c r="BN513" i="9"/>
  <c r="BN514" i="9"/>
  <c r="BN515" i="9"/>
  <c r="BN516" i="9"/>
  <c r="BN517" i="9"/>
  <c r="BN518" i="9"/>
  <c r="BN519" i="9"/>
  <c r="BN520" i="9"/>
  <c r="BN521" i="9"/>
  <c r="BN522" i="9"/>
  <c r="BN523" i="9"/>
  <c r="BN524" i="9"/>
  <c r="BN525" i="9"/>
  <c r="BN526" i="9"/>
  <c r="BN527" i="9"/>
  <c r="BN528" i="9"/>
  <c r="BN529" i="9"/>
  <c r="BN530" i="9"/>
  <c r="BN531" i="9"/>
  <c r="BN532" i="9"/>
  <c r="BN533" i="9"/>
  <c r="BN534" i="9"/>
  <c r="BN535" i="9"/>
  <c r="BN536" i="9"/>
  <c r="BN537" i="9"/>
  <c r="BN538" i="9"/>
  <c r="BN539" i="9"/>
  <c r="BN540" i="9"/>
  <c r="BN541" i="9"/>
  <c r="BN542" i="9"/>
  <c r="BN543" i="9"/>
  <c r="BN544" i="9"/>
  <c r="BN545" i="9"/>
  <c r="BN546" i="9"/>
  <c r="BN547" i="9"/>
  <c r="BN548" i="9"/>
  <c r="BN549" i="9"/>
  <c r="BN550" i="9"/>
  <c r="BN551" i="9"/>
  <c r="BN552" i="9"/>
  <c r="BN553" i="9"/>
  <c r="BN554" i="9"/>
  <c r="BN555" i="9"/>
  <c r="BN556" i="9"/>
  <c r="BN557" i="9"/>
  <c r="BN558" i="9"/>
  <c r="BN559" i="9"/>
  <c r="BN560" i="9"/>
  <c r="BN561" i="9"/>
  <c r="BN562" i="9"/>
  <c r="BN563" i="9"/>
  <c r="BN564" i="9"/>
  <c r="BN565" i="9"/>
  <c r="BN566" i="9"/>
  <c r="BN567" i="9"/>
  <c r="BN568" i="9"/>
  <c r="BN569" i="9"/>
  <c r="BN570" i="9"/>
  <c r="BN571" i="9"/>
  <c r="BN572" i="9"/>
  <c r="BN573" i="9"/>
  <c r="BN574" i="9"/>
  <c r="BN575" i="9"/>
  <c r="BN576" i="9"/>
  <c r="BN577" i="9"/>
  <c r="BN578" i="9"/>
  <c r="BN579" i="9"/>
  <c r="BN580" i="9"/>
  <c r="BN581" i="9"/>
  <c r="BN582" i="9"/>
  <c r="BN583" i="9"/>
  <c r="BN584" i="9"/>
  <c r="BN585" i="9"/>
  <c r="BN586" i="9"/>
  <c r="BN587" i="9"/>
  <c r="BN588" i="9"/>
  <c r="BN589" i="9"/>
  <c r="BN590" i="9"/>
  <c r="BN591" i="9"/>
  <c r="BN592" i="9"/>
  <c r="BN593" i="9"/>
  <c r="BN594" i="9"/>
  <c r="BN595" i="9"/>
  <c r="BN596" i="9"/>
  <c r="BN597" i="9"/>
  <c r="BN598" i="9"/>
  <c r="BN599" i="9"/>
  <c r="BN600" i="9"/>
  <c r="BN601" i="9"/>
  <c r="BN602" i="9"/>
  <c r="BN603" i="9"/>
  <c r="BN604" i="9"/>
  <c r="BN605" i="9"/>
  <c r="BN606" i="9"/>
  <c r="BN607" i="9"/>
  <c r="BN608" i="9"/>
  <c r="BN609" i="9"/>
  <c r="BN610" i="9"/>
  <c r="BN611" i="9"/>
  <c r="BN612" i="9"/>
  <c r="BN613" i="9"/>
  <c r="BN614" i="9"/>
  <c r="BN615" i="9"/>
  <c r="BN616" i="9"/>
  <c r="BN617" i="9"/>
  <c r="BN618" i="9"/>
  <c r="BN619" i="9"/>
  <c r="BN620" i="9"/>
  <c r="BN621" i="9"/>
  <c r="BN622" i="9"/>
  <c r="BN623" i="9"/>
  <c r="BN624" i="9"/>
  <c r="BN625" i="9"/>
  <c r="BN626" i="9"/>
  <c r="BN627" i="9"/>
  <c r="BN628" i="9"/>
  <c r="BN629" i="9"/>
  <c r="BN630" i="9"/>
  <c r="BN631" i="9"/>
  <c r="BN632" i="9"/>
  <c r="BN633" i="9"/>
  <c r="BN634" i="9"/>
  <c r="BN635" i="9"/>
  <c r="BN636" i="9"/>
  <c r="BN637" i="9"/>
  <c r="BN638" i="9"/>
  <c r="BN639" i="9"/>
  <c r="BN640" i="9"/>
  <c r="BN641" i="9"/>
  <c r="BN642" i="9"/>
  <c r="BN643" i="9"/>
  <c r="BN644" i="9"/>
  <c r="BN645" i="9"/>
  <c r="BN646" i="9"/>
  <c r="BN647" i="9"/>
  <c r="BN648" i="9"/>
  <c r="BN649" i="9"/>
  <c r="BN650" i="9"/>
  <c r="BN651" i="9"/>
  <c r="BN652" i="9"/>
  <c r="BN653" i="9"/>
  <c r="BN654" i="9"/>
  <c r="BN655" i="9"/>
  <c r="BN656" i="9"/>
  <c r="BN657" i="9"/>
  <c r="BN658" i="9"/>
  <c r="BN659" i="9"/>
  <c r="BN660" i="9"/>
  <c r="BN661" i="9"/>
  <c r="BN662" i="9"/>
  <c r="BN663" i="9"/>
  <c r="BN664" i="9"/>
  <c r="BN665" i="9"/>
  <c r="BN666" i="9"/>
  <c r="BN667" i="9"/>
  <c r="BN668" i="9"/>
  <c r="BN669" i="9"/>
  <c r="BN670" i="9"/>
  <c r="BN671" i="9"/>
  <c r="BN672" i="9"/>
  <c r="BN673" i="9"/>
  <c r="BN674" i="9"/>
  <c r="BN675" i="9"/>
  <c r="BN676" i="9"/>
  <c r="BN677" i="9"/>
  <c r="BN678" i="9"/>
  <c r="BN679" i="9"/>
  <c r="BN680" i="9"/>
  <c r="BN681" i="9"/>
  <c r="BN682" i="9"/>
  <c r="BN683" i="9"/>
  <c r="BN684" i="9"/>
  <c r="BN685" i="9"/>
  <c r="BN686" i="9"/>
  <c r="BN687" i="9"/>
  <c r="BN688" i="9"/>
  <c r="BN689" i="9"/>
  <c r="BN690" i="9"/>
  <c r="BN691" i="9"/>
  <c r="BO2" i="9"/>
  <c r="BO3" i="9"/>
  <c r="BO4" i="9"/>
  <c r="BO5" i="9"/>
  <c r="BO6" i="9"/>
  <c r="BO7" i="9"/>
  <c r="BO8" i="9"/>
  <c r="BO9" i="9"/>
  <c r="BO10" i="9"/>
  <c r="BO11" i="9"/>
  <c r="BO12" i="9"/>
  <c r="BO13" i="9"/>
  <c r="BO14" i="9"/>
  <c r="BO15" i="9"/>
  <c r="BO16" i="9"/>
  <c r="BO17" i="9"/>
  <c r="BO18" i="9"/>
  <c r="BO19" i="9"/>
  <c r="BO20" i="9"/>
  <c r="BO21" i="9"/>
  <c r="BO22" i="9"/>
  <c r="BO23" i="9"/>
  <c r="BO24" i="9"/>
  <c r="BO25" i="9"/>
  <c r="BO26" i="9"/>
  <c r="BO27" i="9"/>
  <c r="BO28" i="9"/>
  <c r="BO29" i="9"/>
  <c r="BO30" i="9"/>
  <c r="BO31" i="9"/>
  <c r="BO32" i="9"/>
  <c r="BO33" i="9"/>
  <c r="BO34" i="9"/>
  <c r="BO35" i="9"/>
  <c r="BO36" i="9"/>
  <c r="BO37" i="9"/>
  <c r="BO38" i="9"/>
  <c r="BO39" i="9"/>
  <c r="BO40" i="9"/>
  <c r="BO41" i="9"/>
  <c r="BO42" i="9"/>
  <c r="BO43" i="9"/>
  <c r="BO44" i="9"/>
  <c r="BO45" i="9"/>
  <c r="BO46" i="9"/>
  <c r="BO47" i="9"/>
  <c r="BO48" i="9"/>
  <c r="BO49" i="9"/>
  <c r="BO50" i="9"/>
  <c r="BO51" i="9"/>
  <c r="BO52" i="9"/>
  <c r="BO53" i="9"/>
  <c r="BO54" i="9"/>
  <c r="BO55" i="9"/>
  <c r="BO56" i="9"/>
  <c r="BO57" i="9"/>
  <c r="BO58" i="9"/>
  <c r="BO59" i="9"/>
  <c r="BO60" i="9"/>
  <c r="BO61" i="9"/>
  <c r="BO62" i="9"/>
  <c r="BO63" i="9"/>
  <c r="BO64" i="9"/>
  <c r="BO65" i="9"/>
  <c r="BO66" i="9"/>
  <c r="BO67" i="9"/>
  <c r="BO68" i="9"/>
  <c r="BO69" i="9"/>
  <c r="BO70" i="9"/>
  <c r="BO71" i="9"/>
  <c r="BO72" i="9"/>
  <c r="BO73" i="9"/>
  <c r="BO74" i="9"/>
  <c r="BO75" i="9"/>
  <c r="BO76" i="9"/>
  <c r="BO77" i="9"/>
  <c r="BO78" i="9"/>
  <c r="BO79" i="9"/>
  <c r="BO80" i="9"/>
  <c r="BO81" i="9"/>
  <c r="BO82" i="9"/>
  <c r="BO83" i="9"/>
  <c r="BO84" i="9"/>
  <c r="BO85" i="9"/>
  <c r="BO86" i="9"/>
  <c r="BO87" i="9"/>
  <c r="BO88" i="9"/>
  <c r="BO89" i="9"/>
  <c r="BO90" i="9"/>
  <c r="BO91" i="9"/>
  <c r="BO92" i="9"/>
  <c r="BO93" i="9"/>
  <c r="BO94" i="9"/>
  <c r="BO95" i="9"/>
  <c r="BO96" i="9"/>
  <c r="BO97" i="9"/>
  <c r="BO98" i="9"/>
  <c r="BO99" i="9"/>
  <c r="BO100" i="9"/>
  <c r="BO101" i="9"/>
  <c r="BO102" i="9"/>
  <c r="BO103" i="9"/>
  <c r="BO104" i="9"/>
  <c r="BO105" i="9"/>
  <c r="BO106" i="9"/>
  <c r="BO107" i="9"/>
  <c r="BO108" i="9"/>
  <c r="BO109" i="9"/>
  <c r="BO110" i="9"/>
  <c r="BO111" i="9"/>
  <c r="BO112" i="9"/>
  <c r="BO113" i="9"/>
  <c r="BO114" i="9"/>
  <c r="BO115" i="9"/>
  <c r="BO116" i="9"/>
  <c r="BO117" i="9"/>
  <c r="BO118" i="9"/>
  <c r="BO119" i="9"/>
  <c r="BO120" i="9"/>
  <c r="BO121" i="9"/>
  <c r="BO122" i="9"/>
  <c r="BO123" i="9"/>
  <c r="BO124" i="9"/>
  <c r="BO125" i="9"/>
  <c r="BO126" i="9"/>
  <c r="BO127" i="9"/>
  <c r="BO128" i="9"/>
  <c r="BO129" i="9"/>
  <c r="BO130" i="9"/>
  <c r="BO131" i="9"/>
  <c r="BO132" i="9"/>
  <c r="BO133" i="9"/>
  <c r="BO134" i="9"/>
  <c r="BO135" i="9"/>
  <c r="BO136" i="9"/>
  <c r="BO137" i="9"/>
  <c r="BO138" i="9"/>
  <c r="BO139" i="9"/>
  <c r="BO140" i="9"/>
  <c r="BO141" i="9"/>
  <c r="BO142" i="9"/>
  <c r="BO143" i="9"/>
  <c r="BO144" i="9"/>
  <c r="BO145" i="9"/>
  <c r="BO146" i="9"/>
  <c r="BO147" i="9"/>
  <c r="BO148" i="9"/>
  <c r="BO149" i="9"/>
  <c r="BO150" i="9"/>
  <c r="BO151" i="9"/>
  <c r="BO152" i="9"/>
  <c r="BO153" i="9"/>
  <c r="BO154" i="9"/>
  <c r="BO155" i="9"/>
  <c r="BO156" i="9"/>
  <c r="BO157" i="9"/>
  <c r="BO158" i="9"/>
  <c r="BO159" i="9"/>
  <c r="BO160" i="9"/>
  <c r="BO161" i="9"/>
  <c r="BO162" i="9"/>
  <c r="BO163" i="9"/>
  <c r="BO164" i="9"/>
  <c r="BO165" i="9"/>
  <c r="BO166" i="9"/>
  <c r="BO167" i="9"/>
  <c r="BO168" i="9"/>
  <c r="BO169" i="9"/>
  <c r="BO170" i="9"/>
  <c r="BO171" i="9"/>
  <c r="BO172" i="9"/>
  <c r="BO173" i="9"/>
  <c r="BO174" i="9"/>
  <c r="BO175" i="9"/>
  <c r="BO176" i="9"/>
  <c r="BO177" i="9"/>
  <c r="BO178" i="9"/>
  <c r="BO179" i="9"/>
  <c r="BO180" i="9"/>
  <c r="BO181" i="9"/>
  <c r="BO182" i="9"/>
  <c r="BO183" i="9"/>
  <c r="BO184" i="9"/>
  <c r="BO185" i="9"/>
  <c r="BO186" i="9"/>
  <c r="BO187" i="9"/>
  <c r="BO188" i="9"/>
  <c r="BO189" i="9"/>
  <c r="BO190" i="9"/>
  <c r="BO191" i="9"/>
  <c r="BO192" i="9"/>
  <c r="BO193" i="9"/>
  <c r="BO194" i="9"/>
  <c r="BO195" i="9"/>
  <c r="BO196" i="9"/>
  <c r="BO197" i="9"/>
  <c r="BO198" i="9"/>
  <c r="BO199" i="9"/>
  <c r="BO200" i="9"/>
  <c r="BO201" i="9"/>
  <c r="BO202" i="9"/>
  <c r="BO203" i="9"/>
  <c r="BO204" i="9"/>
  <c r="BO205" i="9"/>
  <c r="BO206" i="9"/>
  <c r="BO207" i="9"/>
  <c r="BO208" i="9"/>
  <c r="BO209" i="9"/>
  <c r="BO210" i="9"/>
  <c r="BO211" i="9"/>
  <c r="BO212" i="9"/>
  <c r="BO213" i="9"/>
  <c r="BO214" i="9"/>
  <c r="BO215" i="9"/>
  <c r="BO216" i="9"/>
  <c r="BO217" i="9"/>
  <c r="BO218" i="9"/>
  <c r="BO219" i="9"/>
  <c r="BO220" i="9"/>
  <c r="BO221" i="9"/>
  <c r="BO222" i="9"/>
  <c r="BO223" i="9"/>
  <c r="BO224" i="9"/>
  <c r="BO225" i="9"/>
  <c r="BO226" i="9"/>
  <c r="BO227" i="9"/>
  <c r="BO228" i="9"/>
  <c r="BO229" i="9"/>
  <c r="BO230" i="9"/>
  <c r="BO231" i="9"/>
  <c r="BO232" i="9"/>
  <c r="BO233" i="9"/>
  <c r="BO234" i="9"/>
  <c r="BO235" i="9"/>
  <c r="BO236" i="9"/>
  <c r="BO237" i="9"/>
  <c r="BO238" i="9"/>
  <c r="BO239" i="9"/>
  <c r="BO240" i="9"/>
  <c r="BO241" i="9"/>
  <c r="BO242" i="9"/>
  <c r="BO243" i="9"/>
  <c r="BO244" i="9"/>
  <c r="BO245" i="9"/>
  <c r="BO246" i="9"/>
  <c r="BO247" i="9"/>
  <c r="BO248" i="9"/>
  <c r="BO249" i="9"/>
  <c r="BO250" i="9"/>
  <c r="BO251" i="9"/>
  <c r="BO252" i="9"/>
  <c r="BO253" i="9"/>
  <c r="BO254" i="9"/>
  <c r="BO255" i="9"/>
  <c r="BO256" i="9"/>
  <c r="BO257" i="9"/>
  <c r="BO258" i="9"/>
  <c r="BO259" i="9"/>
  <c r="BO260" i="9"/>
  <c r="BO261" i="9"/>
  <c r="BO262" i="9"/>
  <c r="BO263" i="9"/>
  <c r="BO264" i="9"/>
  <c r="BO265" i="9"/>
  <c r="BO266" i="9"/>
  <c r="BO267" i="9"/>
  <c r="BO268" i="9"/>
  <c r="BO269" i="9"/>
  <c r="BO270" i="9"/>
  <c r="BO271" i="9"/>
  <c r="BO272" i="9"/>
  <c r="BO273" i="9"/>
  <c r="BO274" i="9"/>
  <c r="BO275" i="9"/>
  <c r="BO276" i="9"/>
  <c r="BO277" i="9"/>
  <c r="BO278" i="9"/>
  <c r="BO279" i="9"/>
  <c r="BO280" i="9"/>
  <c r="BO281" i="9"/>
  <c r="BO282" i="9"/>
  <c r="BO283" i="9"/>
  <c r="BO284" i="9"/>
  <c r="BO285" i="9"/>
  <c r="BO286" i="9"/>
  <c r="BO287" i="9"/>
  <c r="BO288" i="9"/>
  <c r="BO289" i="9"/>
  <c r="BO290" i="9"/>
  <c r="BO291" i="9"/>
  <c r="BO292" i="9"/>
  <c r="BO293" i="9"/>
  <c r="BO294" i="9"/>
  <c r="BO295" i="9"/>
  <c r="BO296" i="9"/>
  <c r="BO297" i="9"/>
  <c r="BO298" i="9"/>
  <c r="BO299" i="9"/>
  <c r="BO300" i="9"/>
  <c r="BO301" i="9"/>
  <c r="BO302" i="9"/>
  <c r="BO303" i="9"/>
  <c r="BO304" i="9"/>
  <c r="BO305" i="9"/>
  <c r="BO306" i="9"/>
  <c r="BO307" i="9"/>
  <c r="BO308" i="9"/>
  <c r="BO309" i="9"/>
  <c r="BO310" i="9"/>
  <c r="BO311" i="9"/>
  <c r="BO312" i="9"/>
  <c r="BO313" i="9"/>
  <c r="BO314" i="9"/>
  <c r="BO315" i="9"/>
  <c r="BO316" i="9"/>
  <c r="BO317" i="9"/>
  <c r="BO318" i="9"/>
  <c r="BO319" i="9"/>
  <c r="BO320" i="9"/>
  <c r="BO321" i="9"/>
  <c r="BO322" i="9"/>
  <c r="BO323" i="9"/>
  <c r="BO324" i="9"/>
  <c r="BO325" i="9"/>
  <c r="BO326" i="9"/>
  <c r="BO327" i="9"/>
  <c r="BO328" i="9"/>
  <c r="BO329" i="9"/>
  <c r="BO330" i="9"/>
  <c r="BO331" i="9"/>
  <c r="BO332" i="9"/>
  <c r="BO333" i="9"/>
  <c r="BO334" i="9"/>
  <c r="BO335" i="9"/>
  <c r="BO336" i="9"/>
  <c r="BO337" i="9"/>
  <c r="BO338" i="9"/>
  <c r="BO339" i="9"/>
  <c r="BO340" i="9"/>
  <c r="BO341" i="9"/>
  <c r="BO342" i="9"/>
  <c r="BO343" i="9"/>
  <c r="BO344" i="9"/>
  <c r="BO345" i="9"/>
  <c r="BO346" i="9"/>
  <c r="BO347" i="9"/>
  <c r="BO348" i="9"/>
  <c r="BO349" i="9"/>
  <c r="BO350" i="9"/>
  <c r="BO351" i="9"/>
  <c r="BO352" i="9"/>
  <c r="BO353" i="9"/>
  <c r="BO354" i="9"/>
  <c r="BO355" i="9"/>
  <c r="BO356" i="9"/>
  <c r="BO357" i="9"/>
  <c r="BO358" i="9"/>
  <c r="BO359" i="9"/>
  <c r="BO360" i="9"/>
  <c r="BO361" i="9"/>
  <c r="BO362" i="9"/>
  <c r="BO363" i="9"/>
  <c r="BO364" i="9"/>
  <c r="BO365" i="9"/>
  <c r="BO366" i="9"/>
  <c r="BO367" i="9"/>
  <c r="BO368" i="9"/>
  <c r="BO369" i="9"/>
  <c r="BO370" i="9"/>
  <c r="BO371" i="9"/>
  <c r="BO372" i="9"/>
  <c r="BO373" i="9"/>
  <c r="BO374" i="9"/>
  <c r="BO375" i="9"/>
  <c r="BO376" i="9"/>
  <c r="BO377" i="9"/>
  <c r="BO378" i="9"/>
  <c r="BO379" i="9"/>
  <c r="BO380" i="9"/>
  <c r="BO381" i="9"/>
  <c r="BO382" i="9"/>
  <c r="BO383" i="9"/>
  <c r="BO384" i="9"/>
  <c r="BO385" i="9"/>
  <c r="BO386" i="9"/>
  <c r="BO387" i="9"/>
  <c r="BO388" i="9"/>
  <c r="BO389" i="9"/>
  <c r="BO390" i="9"/>
  <c r="BO391" i="9"/>
  <c r="BO392" i="9"/>
  <c r="BO393" i="9"/>
  <c r="BO394" i="9"/>
  <c r="BO395" i="9"/>
  <c r="BO396" i="9"/>
  <c r="BO397" i="9"/>
  <c r="BO398" i="9"/>
  <c r="BO399" i="9"/>
  <c r="BO400" i="9"/>
  <c r="BO401" i="9"/>
  <c r="BO402" i="9"/>
  <c r="BO403" i="9"/>
  <c r="BO404" i="9"/>
  <c r="BO405" i="9"/>
  <c r="BO406" i="9"/>
  <c r="BO407" i="9"/>
  <c r="BO408" i="9"/>
  <c r="BO409" i="9"/>
  <c r="BO410" i="9"/>
  <c r="BO411" i="9"/>
  <c r="BO412" i="9"/>
  <c r="BO413" i="9"/>
  <c r="BO414" i="9"/>
  <c r="BO415" i="9"/>
  <c r="BO416" i="9"/>
  <c r="BO417" i="9"/>
  <c r="BO418" i="9"/>
  <c r="BO419" i="9"/>
  <c r="BO420" i="9"/>
  <c r="BO421" i="9"/>
  <c r="BO422" i="9"/>
  <c r="BO423" i="9"/>
  <c r="BO424" i="9"/>
  <c r="BO425" i="9"/>
  <c r="BO426" i="9"/>
  <c r="BO427" i="9"/>
  <c r="BO428" i="9"/>
  <c r="BO429" i="9"/>
  <c r="BO430" i="9"/>
  <c r="BO431" i="9"/>
  <c r="BO432" i="9"/>
  <c r="BO433" i="9"/>
  <c r="BO434" i="9"/>
  <c r="BO435" i="9"/>
  <c r="BO436" i="9"/>
  <c r="BO437" i="9"/>
  <c r="BO438" i="9"/>
  <c r="BO439" i="9"/>
  <c r="BO440" i="9"/>
  <c r="BO441" i="9"/>
  <c r="BO442" i="9"/>
  <c r="BO443" i="9"/>
  <c r="BO444" i="9"/>
  <c r="BO445" i="9"/>
  <c r="BO446" i="9"/>
  <c r="BO447" i="9"/>
  <c r="BO448" i="9"/>
  <c r="BO449" i="9"/>
  <c r="BO450" i="9"/>
  <c r="BO451" i="9"/>
  <c r="BO452" i="9"/>
  <c r="BO453" i="9"/>
  <c r="BO454" i="9"/>
  <c r="BO455" i="9"/>
  <c r="BO456" i="9"/>
  <c r="BO457" i="9"/>
  <c r="BO458" i="9"/>
  <c r="BO459" i="9"/>
  <c r="BO460" i="9"/>
  <c r="BO461" i="9"/>
  <c r="BO462" i="9"/>
  <c r="BO463" i="9"/>
  <c r="BO464" i="9"/>
  <c r="BO465" i="9"/>
  <c r="BO466" i="9"/>
  <c r="BO467" i="9"/>
  <c r="BO468" i="9"/>
  <c r="BO469" i="9"/>
  <c r="BO470" i="9"/>
  <c r="BO471" i="9"/>
  <c r="BO472" i="9"/>
  <c r="BO473" i="9"/>
  <c r="BO474" i="9"/>
  <c r="BO475" i="9"/>
  <c r="BO476" i="9"/>
  <c r="BO477" i="9"/>
  <c r="BO478" i="9"/>
  <c r="BO479" i="9"/>
  <c r="BO480" i="9"/>
  <c r="BO481" i="9"/>
  <c r="BO482" i="9"/>
  <c r="BO483" i="9"/>
  <c r="BO484" i="9"/>
  <c r="BO485" i="9"/>
  <c r="BO486" i="9"/>
  <c r="BO487" i="9"/>
  <c r="BO488" i="9"/>
  <c r="BO489" i="9"/>
  <c r="BO490" i="9"/>
  <c r="BO491" i="9"/>
  <c r="BO492" i="9"/>
  <c r="BO493" i="9"/>
  <c r="BO494" i="9"/>
  <c r="BO495" i="9"/>
  <c r="BO496" i="9"/>
  <c r="BO497" i="9"/>
  <c r="BO498" i="9"/>
  <c r="BO499" i="9"/>
  <c r="BO500" i="9"/>
  <c r="BO501" i="9"/>
  <c r="BO502" i="9"/>
  <c r="BO503" i="9"/>
  <c r="BO504" i="9"/>
  <c r="BO505" i="9"/>
  <c r="BO506" i="9"/>
  <c r="BO507" i="9"/>
  <c r="BO508" i="9"/>
  <c r="BO509" i="9"/>
  <c r="BO510" i="9"/>
  <c r="BO511" i="9"/>
  <c r="BO512" i="9"/>
  <c r="BO513" i="9"/>
  <c r="BO514" i="9"/>
  <c r="BO515" i="9"/>
  <c r="BO516" i="9"/>
  <c r="BO517" i="9"/>
  <c r="BO518" i="9"/>
  <c r="BO519" i="9"/>
  <c r="BO520" i="9"/>
  <c r="BO521" i="9"/>
  <c r="BO522" i="9"/>
  <c r="BO523" i="9"/>
  <c r="BO524" i="9"/>
  <c r="BO525" i="9"/>
  <c r="BO526" i="9"/>
  <c r="BO527" i="9"/>
  <c r="BO528" i="9"/>
  <c r="BO529" i="9"/>
  <c r="BO530" i="9"/>
  <c r="BO531" i="9"/>
  <c r="BO532" i="9"/>
  <c r="BO533" i="9"/>
  <c r="BO534" i="9"/>
  <c r="BO535" i="9"/>
  <c r="BO536" i="9"/>
  <c r="BO537" i="9"/>
  <c r="BO538" i="9"/>
  <c r="BO539" i="9"/>
  <c r="BO540" i="9"/>
  <c r="BO541" i="9"/>
  <c r="BO542" i="9"/>
  <c r="BO543" i="9"/>
  <c r="BO544" i="9"/>
  <c r="BO545" i="9"/>
  <c r="BO546" i="9"/>
  <c r="BO547" i="9"/>
  <c r="BO548" i="9"/>
  <c r="BO549" i="9"/>
  <c r="BO550" i="9"/>
  <c r="BO551" i="9"/>
  <c r="BO552" i="9"/>
  <c r="BO553" i="9"/>
  <c r="BO554" i="9"/>
  <c r="BO555" i="9"/>
  <c r="BO556" i="9"/>
  <c r="BO557" i="9"/>
  <c r="BO558" i="9"/>
  <c r="BO559" i="9"/>
  <c r="BO560" i="9"/>
  <c r="BO561" i="9"/>
  <c r="BO562" i="9"/>
  <c r="BO563" i="9"/>
  <c r="BO564" i="9"/>
  <c r="BO565" i="9"/>
  <c r="BO566" i="9"/>
  <c r="BO567" i="9"/>
  <c r="BO568" i="9"/>
  <c r="BO569" i="9"/>
  <c r="BO570" i="9"/>
  <c r="BO571" i="9"/>
  <c r="BO572" i="9"/>
  <c r="BO573" i="9"/>
  <c r="BO574" i="9"/>
  <c r="BO575" i="9"/>
  <c r="BO576" i="9"/>
  <c r="BO577" i="9"/>
  <c r="BO578" i="9"/>
  <c r="BO579" i="9"/>
  <c r="BO580" i="9"/>
  <c r="BO581" i="9"/>
  <c r="BO582" i="9"/>
  <c r="BO583" i="9"/>
  <c r="BO584" i="9"/>
  <c r="BO585" i="9"/>
  <c r="BO586" i="9"/>
  <c r="BO587" i="9"/>
  <c r="BO588" i="9"/>
  <c r="BO589" i="9"/>
  <c r="BO590" i="9"/>
  <c r="BO591" i="9"/>
  <c r="BO592" i="9"/>
  <c r="BO593" i="9"/>
  <c r="BO594" i="9"/>
  <c r="BO595" i="9"/>
  <c r="BO596" i="9"/>
  <c r="BO597" i="9"/>
  <c r="BO598" i="9"/>
  <c r="BO599" i="9"/>
  <c r="BO600" i="9"/>
  <c r="BO601" i="9"/>
  <c r="BO602" i="9"/>
  <c r="BO603" i="9"/>
  <c r="BO604" i="9"/>
  <c r="BO605" i="9"/>
  <c r="BO606" i="9"/>
  <c r="BO607" i="9"/>
  <c r="BO608" i="9"/>
  <c r="BO609" i="9"/>
  <c r="BO610" i="9"/>
  <c r="BO611" i="9"/>
  <c r="BO612" i="9"/>
  <c r="BO613" i="9"/>
  <c r="BO614" i="9"/>
  <c r="BO615" i="9"/>
  <c r="BO616" i="9"/>
  <c r="BO617" i="9"/>
  <c r="BO618" i="9"/>
  <c r="BO619" i="9"/>
  <c r="BO620" i="9"/>
  <c r="BO621" i="9"/>
  <c r="BO622" i="9"/>
  <c r="BO623" i="9"/>
  <c r="BO624" i="9"/>
  <c r="BO625" i="9"/>
  <c r="BO626" i="9"/>
  <c r="BO627" i="9"/>
  <c r="BO628" i="9"/>
  <c r="BO629" i="9"/>
  <c r="BO630" i="9"/>
  <c r="BO631" i="9"/>
  <c r="BO632" i="9"/>
  <c r="BO633" i="9"/>
  <c r="BO634" i="9"/>
  <c r="BO635" i="9"/>
  <c r="BO636" i="9"/>
  <c r="BO637" i="9"/>
  <c r="BO638" i="9"/>
  <c r="BO639" i="9"/>
  <c r="BO640" i="9"/>
  <c r="BO641" i="9"/>
  <c r="BO642" i="9"/>
  <c r="BO643" i="9"/>
  <c r="BO644" i="9"/>
  <c r="BO645" i="9"/>
  <c r="BO646" i="9"/>
  <c r="BO647" i="9"/>
  <c r="BO648" i="9"/>
  <c r="BO649" i="9"/>
  <c r="BO650" i="9"/>
  <c r="BO651" i="9"/>
  <c r="BO652" i="9"/>
  <c r="BO653" i="9"/>
  <c r="BO654" i="9"/>
  <c r="BO655" i="9"/>
  <c r="BO656" i="9"/>
  <c r="BO657" i="9"/>
  <c r="BO658" i="9"/>
  <c r="BO659" i="9"/>
  <c r="BO660" i="9"/>
  <c r="BO661" i="9"/>
  <c r="BO662" i="9"/>
  <c r="BO663" i="9"/>
  <c r="BO664" i="9"/>
  <c r="BO665" i="9"/>
  <c r="BO666" i="9"/>
  <c r="BO667" i="9"/>
  <c r="BO668" i="9"/>
  <c r="BO669" i="9"/>
  <c r="BO670" i="9"/>
  <c r="BO671" i="9"/>
  <c r="BO672" i="9"/>
  <c r="BO673" i="9"/>
  <c r="BO674" i="9"/>
  <c r="BO675" i="9"/>
  <c r="BO676" i="9"/>
  <c r="BO677" i="9"/>
  <c r="BO678" i="9"/>
  <c r="BO679" i="9"/>
  <c r="BO680" i="9"/>
  <c r="BO681" i="9"/>
  <c r="BO682" i="9"/>
  <c r="BO683" i="9"/>
  <c r="BO684" i="9"/>
  <c r="BO685" i="9"/>
  <c r="BO686" i="9"/>
  <c r="BO687" i="9"/>
  <c r="BO688" i="9"/>
  <c r="BO689" i="9"/>
  <c r="BO690" i="9"/>
  <c r="BO691" i="9"/>
  <c r="BP2" i="9"/>
  <c r="BP3" i="9"/>
  <c r="BP4" i="9"/>
  <c r="BP5" i="9"/>
  <c r="BP6" i="9"/>
  <c r="BP7" i="9"/>
  <c r="BP8" i="9"/>
  <c r="BP9" i="9"/>
  <c r="BP10" i="9"/>
  <c r="BP11" i="9"/>
  <c r="BP12" i="9"/>
  <c r="BP13" i="9"/>
  <c r="BP14" i="9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47" i="9"/>
  <c r="BP48" i="9"/>
  <c r="BP49" i="9"/>
  <c r="BP50" i="9"/>
  <c r="BP51" i="9"/>
  <c r="BP52" i="9"/>
  <c r="BP53" i="9"/>
  <c r="BP54" i="9"/>
  <c r="BP55" i="9"/>
  <c r="BP56" i="9"/>
  <c r="BP57" i="9"/>
  <c r="BP58" i="9"/>
  <c r="BP59" i="9"/>
  <c r="BP60" i="9"/>
  <c r="BP61" i="9"/>
  <c r="BP62" i="9"/>
  <c r="BP63" i="9"/>
  <c r="BP64" i="9"/>
  <c r="BP65" i="9"/>
  <c r="BP66" i="9"/>
  <c r="BP67" i="9"/>
  <c r="BP68" i="9"/>
  <c r="BP69" i="9"/>
  <c r="BP70" i="9"/>
  <c r="BP71" i="9"/>
  <c r="BP72" i="9"/>
  <c r="BP73" i="9"/>
  <c r="BP74" i="9"/>
  <c r="BP75" i="9"/>
  <c r="BP76" i="9"/>
  <c r="BP77" i="9"/>
  <c r="BP78" i="9"/>
  <c r="BP79" i="9"/>
  <c r="BP80" i="9"/>
  <c r="BP81" i="9"/>
  <c r="BP82" i="9"/>
  <c r="BP83" i="9"/>
  <c r="BP84" i="9"/>
  <c r="BP85" i="9"/>
  <c r="BP86" i="9"/>
  <c r="BP87" i="9"/>
  <c r="BP88" i="9"/>
  <c r="BP89" i="9"/>
  <c r="BP90" i="9"/>
  <c r="BP91" i="9"/>
  <c r="BP92" i="9"/>
  <c r="BP93" i="9"/>
  <c r="BP94" i="9"/>
  <c r="BP95" i="9"/>
  <c r="BP96" i="9"/>
  <c r="BP97" i="9"/>
  <c r="BP98" i="9"/>
  <c r="BP99" i="9"/>
  <c r="BP100" i="9"/>
  <c r="BP101" i="9"/>
  <c r="BP102" i="9"/>
  <c r="BP103" i="9"/>
  <c r="BP104" i="9"/>
  <c r="BP105" i="9"/>
  <c r="BP106" i="9"/>
  <c r="BP107" i="9"/>
  <c r="BP108" i="9"/>
  <c r="BP109" i="9"/>
  <c r="BP110" i="9"/>
  <c r="BP111" i="9"/>
  <c r="BP112" i="9"/>
  <c r="BP113" i="9"/>
  <c r="BP114" i="9"/>
  <c r="BP115" i="9"/>
  <c r="BP116" i="9"/>
  <c r="BP117" i="9"/>
  <c r="BP118" i="9"/>
  <c r="BP119" i="9"/>
  <c r="BP120" i="9"/>
  <c r="BP121" i="9"/>
  <c r="BP122" i="9"/>
  <c r="BP123" i="9"/>
  <c r="BP124" i="9"/>
  <c r="BP125" i="9"/>
  <c r="BP126" i="9"/>
  <c r="BP127" i="9"/>
  <c r="BP128" i="9"/>
  <c r="BP129" i="9"/>
  <c r="BP130" i="9"/>
  <c r="BP131" i="9"/>
  <c r="BP132" i="9"/>
  <c r="BP133" i="9"/>
  <c r="BP134" i="9"/>
  <c r="BP135" i="9"/>
  <c r="BP136" i="9"/>
  <c r="BP137" i="9"/>
  <c r="BP138" i="9"/>
  <c r="BP139" i="9"/>
  <c r="BP140" i="9"/>
  <c r="BP141" i="9"/>
  <c r="BP142" i="9"/>
  <c r="BP143" i="9"/>
  <c r="BP144" i="9"/>
  <c r="BP145" i="9"/>
  <c r="BP146" i="9"/>
  <c r="BP147" i="9"/>
  <c r="BP148" i="9"/>
  <c r="BP149" i="9"/>
  <c r="BP150" i="9"/>
  <c r="BP151" i="9"/>
  <c r="BP152" i="9"/>
  <c r="BP153" i="9"/>
  <c r="BP154" i="9"/>
  <c r="BP155" i="9"/>
  <c r="BP156" i="9"/>
  <c r="BP157" i="9"/>
  <c r="BP158" i="9"/>
  <c r="BP159" i="9"/>
  <c r="BP160" i="9"/>
  <c r="BP161" i="9"/>
  <c r="BP162" i="9"/>
  <c r="BP163" i="9"/>
  <c r="BP164" i="9"/>
  <c r="BP165" i="9"/>
  <c r="BP166" i="9"/>
  <c r="BP167" i="9"/>
  <c r="BP168" i="9"/>
  <c r="BP169" i="9"/>
  <c r="BP170" i="9"/>
  <c r="BP171" i="9"/>
  <c r="BP172" i="9"/>
  <c r="BP173" i="9"/>
  <c r="BP174" i="9"/>
  <c r="BP175" i="9"/>
  <c r="BP176" i="9"/>
  <c r="BP177" i="9"/>
  <c r="BP178" i="9"/>
  <c r="BP179" i="9"/>
  <c r="BP180" i="9"/>
  <c r="BP181" i="9"/>
  <c r="BP182" i="9"/>
  <c r="BP183" i="9"/>
  <c r="BP184" i="9"/>
  <c r="BP185" i="9"/>
  <c r="BP186" i="9"/>
  <c r="BP187" i="9"/>
  <c r="BP188" i="9"/>
  <c r="BP189" i="9"/>
  <c r="BP190" i="9"/>
  <c r="BP191" i="9"/>
  <c r="BP192" i="9"/>
  <c r="BP193" i="9"/>
  <c r="BP194" i="9"/>
  <c r="BP195" i="9"/>
  <c r="BP196" i="9"/>
  <c r="BP197" i="9"/>
  <c r="BP198" i="9"/>
  <c r="BP199" i="9"/>
  <c r="BP200" i="9"/>
  <c r="BP201" i="9"/>
  <c r="BP202" i="9"/>
  <c r="BP203" i="9"/>
  <c r="BP204" i="9"/>
  <c r="BP205" i="9"/>
  <c r="BP206" i="9"/>
  <c r="BP207" i="9"/>
  <c r="BP208" i="9"/>
  <c r="BP209" i="9"/>
  <c r="BP210" i="9"/>
  <c r="BP211" i="9"/>
  <c r="BP212" i="9"/>
  <c r="BP213" i="9"/>
  <c r="BP214" i="9"/>
  <c r="BP215" i="9"/>
  <c r="BP216" i="9"/>
  <c r="BP217" i="9"/>
  <c r="BP218" i="9"/>
  <c r="BP219" i="9"/>
  <c r="BP220" i="9"/>
  <c r="BP221" i="9"/>
  <c r="BP222" i="9"/>
  <c r="BP223" i="9"/>
  <c r="BP224" i="9"/>
  <c r="BP225" i="9"/>
  <c r="BP226" i="9"/>
  <c r="BP227" i="9"/>
  <c r="BP228" i="9"/>
  <c r="BP229" i="9"/>
  <c r="BP230" i="9"/>
  <c r="BP231" i="9"/>
  <c r="BP232" i="9"/>
  <c r="BP233" i="9"/>
  <c r="BP234" i="9"/>
  <c r="BP235" i="9"/>
  <c r="BP236" i="9"/>
  <c r="BP237" i="9"/>
  <c r="BP238" i="9"/>
  <c r="BP239" i="9"/>
  <c r="BP240" i="9"/>
  <c r="BP241" i="9"/>
  <c r="BP242" i="9"/>
  <c r="BP243" i="9"/>
  <c r="BP244" i="9"/>
  <c r="BP245" i="9"/>
  <c r="BP246" i="9"/>
  <c r="BP247" i="9"/>
  <c r="BP248" i="9"/>
  <c r="BP249" i="9"/>
  <c r="BP250" i="9"/>
  <c r="BP251" i="9"/>
  <c r="BP252" i="9"/>
  <c r="BP253" i="9"/>
  <c r="BP254" i="9"/>
  <c r="BP255" i="9"/>
  <c r="BP256" i="9"/>
  <c r="BP257" i="9"/>
  <c r="BP258" i="9"/>
  <c r="BP259" i="9"/>
  <c r="BP260" i="9"/>
  <c r="BP261" i="9"/>
  <c r="BP262" i="9"/>
  <c r="BP263" i="9"/>
  <c r="BP264" i="9"/>
  <c r="BP265" i="9"/>
  <c r="BP266" i="9"/>
  <c r="BP267" i="9"/>
  <c r="BP268" i="9"/>
  <c r="BP269" i="9"/>
  <c r="BP270" i="9"/>
  <c r="BP271" i="9"/>
  <c r="BP272" i="9"/>
  <c r="BP273" i="9"/>
  <c r="BP274" i="9"/>
  <c r="BP275" i="9"/>
  <c r="BP276" i="9"/>
  <c r="BP277" i="9"/>
  <c r="BP278" i="9"/>
  <c r="BP279" i="9"/>
  <c r="BP280" i="9"/>
  <c r="BP281" i="9"/>
  <c r="BP282" i="9"/>
  <c r="BP283" i="9"/>
  <c r="BP284" i="9"/>
  <c r="BP285" i="9"/>
  <c r="BP286" i="9"/>
  <c r="BP287" i="9"/>
  <c r="BP288" i="9"/>
  <c r="BP289" i="9"/>
  <c r="BP290" i="9"/>
  <c r="BP291" i="9"/>
  <c r="BP292" i="9"/>
  <c r="BP293" i="9"/>
  <c r="BP294" i="9"/>
  <c r="BP295" i="9"/>
  <c r="BP296" i="9"/>
  <c r="BP297" i="9"/>
  <c r="BP298" i="9"/>
  <c r="BP299" i="9"/>
  <c r="BP300" i="9"/>
  <c r="BP301" i="9"/>
  <c r="BP302" i="9"/>
  <c r="BP303" i="9"/>
  <c r="BP304" i="9"/>
  <c r="BP305" i="9"/>
  <c r="BP306" i="9"/>
  <c r="BP307" i="9"/>
  <c r="BP308" i="9"/>
  <c r="BP309" i="9"/>
  <c r="BP310" i="9"/>
  <c r="BP311" i="9"/>
  <c r="BP312" i="9"/>
  <c r="BP313" i="9"/>
  <c r="BP314" i="9"/>
  <c r="BP315" i="9"/>
  <c r="BP316" i="9"/>
  <c r="BP317" i="9"/>
  <c r="BP318" i="9"/>
  <c r="BP319" i="9"/>
  <c r="BP320" i="9"/>
  <c r="BP321" i="9"/>
  <c r="BP322" i="9"/>
  <c r="BP323" i="9"/>
  <c r="BP324" i="9"/>
  <c r="BP325" i="9"/>
  <c r="BP326" i="9"/>
  <c r="BP327" i="9"/>
  <c r="BP328" i="9"/>
  <c r="BP329" i="9"/>
  <c r="BP330" i="9"/>
  <c r="BP331" i="9"/>
  <c r="BP332" i="9"/>
  <c r="BP333" i="9"/>
  <c r="BP334" i="9"/>
  <c r="BP335" i="9"/>
  <c r="BP336" i="9"/>
  <c r="BP337" i="9"/>
  <c r="BP338" i="9"/>
  <c r="BP339" i="9"/>
  <c r="BP340" i="9"/>
  <c r="BP341" i="9"/>
  <c r="BP342" i="9"/>
  <c r="BP343" i="9"/>
  <c r="BP344" i="9"/>
  <c r="BP345" i="9"/>
  <c r="BP346" i="9"/>
  <c r="BP347" i="9"/>
  <c r="BP348" i="9"/>
  <c r="BP349" i="9"/>
  <c r="BP350" i="9"/>
  <c r="BP351" i="9"/>
  <c r="BP352" i="9"/>
  <c r="BP353" i="9"/>
  <c r="BP354" i="9"/>
  <c r="BP355" i="9"/>
  <c r="BP356" i="9"/>
  <c r="BP357" i="9"/>
  <c r="BP358" i="9"/>
  <c r="BP359" i="9"/>
  <c r="BP360" i="9"/>
  <c r="BP361" i="9"/>
  <c r="BP362" i="9"/>
  <c r="BP363" i="9"/>
  <c r="BP364" i="9"/>
  <c r="BP365" i="9"/>
  <c r="BP366" i="9"/>
  <c r="BP367" i="9"/>
  <c r="BP368" i="9"/>
  <c r="BP369" i="9"/>
  <c r="BP370" i="9"/>
  <c r="BP371" i="9"/>
  <c r="BP372" i="9"/>
  <c r="BP373" i="9"/>
  <c r="BP374" i="9"/>
  <c r="BP375" i="9"/>
  <c r="BP376" i="9"/>
  <c r="BP377" i="9"/>
  <c r="BP378" i="9"/>
  <c r="BP379" i="9"/>
  <c r="BP380" i="9"/>
  <c r="BP381" i="9"/>
  <c r="BP382" i="9"/>
  <c r="BP383" i="9"/>
  <c r="BP384" i="9"/>
  <c r="BP385" i="9"/>
  <c r="BP386" i="9"/>
  <c r="BP387" i="9"/>
  <c r="BP388" i="9"/>
  <c r="BP389" i="9"/>
  <c r="BP390" i="9"/>
  <c r="BP391" i="9"/>
  <c r="BP392" i="9"/>
  <c r="BP393" i="9"/>
  <c r="BP394" i="9"/>
  <c r="BP395" i="9"/>
  <c r="BP396" i="9"/>
  <c r="BP397" i="9"/>
  <c r="BP398" i="9"/>
  <c r="BP399" i="9"/>
  <c r="BP400" i="9"/>
  <c r="BP401" i="9"/>
  <c r="BP402" i="9"/>
  <c r="BP403" i="9"/>
  <c r="BP404" i="9"/>
  <c r="BP405" i="9"/>
  <c r="BP406" i="9"/>
  <c r="BP407" i="9"/>
  <c r="BP408" i="9"/>
  <c r="BP409" i="9"/>
  <c r="BP410" i="9"/>
  <c r="BP411" i="9"/>
  <c r="BP412" i="9"/>
  <c r="BP413" i="9"/>
  <c r="BP414" i="9"/>
  <c r="BP415" i="9"/>
  <c r="BP416" i="9"/>
  <c r="BP417" i="9"/>
  <c r="BP418" i="9"/>
  <c r="BP419" i="9"/>
  <c r="BP420" i="9"/>
  <c r="BP421" i="9"/>
  <c r="BP422" i="9"/>
  <c r="BP423" i="9"/>
  <c r="BP424" i="9"/>
  <c r="BP425" i="9"/>
  <c r="BP426" i="9"/>
  <c r="BP427" i="9"/>
  <c r="BP428" i="9"/>
  <c r="BP429" i="9"/>
  <c r="BP430" i="9"/>
  <c r="BP431" i="9"/>
  <c r="BP432" i="9"/>
  <c r="BP433" i="9"/>
  <c r="BP434" i="9"/>
  <c r="BP435" i="9"/>
  <c r="BP436" i="9"/>
  <c r="BP437" i="9"/>
  <c r="BP438" i="9"/>
  <c r="BP439" i="9"/>
  <c r="BP440" i="9"/>
  <c r="BP441" i="9"/>
  <c r="BP442" i="9"/>
  <c r="BP443" i="9"/>
  <c r="BP444" i="9"/>
  <c r="BP445" i="9"/>
  <c r="BP446" i="9"/>
  <c r="BP447" i="9"/>
  <c r="BP448" i="9"/>
  <c r="BP449" i="9"/>
  <c r="BP450" i="9"/>
  <c r="BP451" i="9"/>
  <c r="BP452" i="9"/>
  <c r="BP453" i="9"/>
  <c r="BP454" i="9"/>
  <c r="BP455" i="9"/>
  <c r="BP456" i="9"/>
  <c r="BP457" i="9"/>
  <c r="BP458" i="9"/>
  <c r="BP459" i="9"/>
  <c r="BP460" i="9"/>
  <c r="BP461" i="9"/>
  <c r="BP462" i="9"/>
  <c r="BP463" i="9"/>
  <c r="BP464" i="9"/>
  <c r="BP465" i="9"/>
  <c r="BP466" i="9"/>
  <c r="BP467" i="9"/>
  <c r="BP468" i="9"/>
  <c r="BP469" i="9"/>
  <c r="BP470" i="9"/>
  <c r="BP471" i="9"/>
  <c r="BP472" i="9"/>
  <c r="BP473" i="9"/>
  <c r="BP474" i="9"/>
  <c r="BP475" i="9"/>
  <c r="BP476" i="9"/>
  <c r="BP477" i="9"/>
  <c r="BP478" i="9"/>
  <c r="BP479" i="9"/>
  <c r="BP480" i="9"/>
  <c r="BP481" i="9"/>
  <c r="BP482" i="9"/>
  <c r="BP483" i="9"/>
  <c r="BP484" i="9"/>
  <c r="BP485" i="9"/>
  <c r="BP486" i="9"/>
  <c r="BP487" i="9"/>
  <c r="BP488" i="9"/>
  <c r="BP489" i="9"/>
  <c r="BP490" i="9"/>
  <c r="BP491" i="9"/>
  <c r="BP492" i="9"/>
  <c r="BP493" i="9"/>
  <c r="BP494" i="9"/>
  <c r="BP495" i="9"/>
  <c r="BP496" i="9"/>
  <c r="BP497" i="9"/>
  <c r="BP498" i="9"/>
  <c r="BP499" i="9"/>
  <c r="BP500" i="9"/>
  <c r="BP501" i="9"/>
  <c r="BP502" i="9"/>
  <c r="BP503" i="9"/>
  <c r="BP504" i="9"/>
  <c r="BP505" i="9"/>
  <c r="BP506" i="9"/>
  <c r="BP507" i="9"/>
  <c r="BP508" i="9"/>
  <c r="BP509" i="9"/>
  <c r="BP510" i="9"/>
  <c r="BP511" i="9"/>
  <c r="BP512" i="9"/>
  <c r="BP513" i="9"/>
  <c r="BP514" i="9"/>
  <c r="BP515" i="9"/>
  <c r="BP516" i="9"/>
  <c r="BP517" i="9"/>
  <c r="BP518" i="9"/>
  <c r="BP519" i="9"/>
  <c r="BP520" i="9"/>
  <c r="BP521" i="9"/>
  <c r="BP522" i="9"/>
  <c r="BP523" i="9"/>
  <c r="BP524" i="9"/>
  <c r="BP525" i="9"/>
  <c r="BP526" i="9"/>
  <c r="BP527" i="9"/>
  <c r="BP528" i="9"/>
  <c r="BP529" i="9"/>
  <c r="BP530" i="9"/>
  <c r="BP531" i="9"/>
  <c r="BP532" i="9"/>
  <c r="BP533" i="9"/>
  <c r="BP534" i="9"/>
  <c r="BP535" i="9"/>
  <c r="BP536" i="9"/>
  <c r="BP537" i="9"/>
  <c r="BP538" i="9"/>
  <c r="BP539" i="9"/>
  <c r="BP540" i="9"/>
  <c r="BP541" i="9"/>
  <c r="BP542" i="9"/>
  <c r="BP543" i="9"/>
  <c r="BP544" i="9"/>
  <c r="BP545" i="9"/>
  <c r="BP546" i="9"/>
  <c r="BP547" i="9"/>
  <c r="BP548" i="9"/>
  <c r="BP549" i="9"/>
  <c r="BP550" i="9"/>
  <c r="BP551" i="9"/>
  <c r="BP552" i="9"/>
  <c r="BP553" i="9"/>
  <c r="BP554" i="9"/>
  <c r="BP555" i="9"/>
  <c r="BP556" i="9"/>
  <c r="BP557" i="9"/>
  <c r="BP558" i="9"/>
  <c r="BP559" i="9"/>
  <c r="BP560" i="9"/>
  <c r="BP561" i="9"/>
  <c r="BP562" i="9"/>
  <c r="BP563" i="9"/>
  <c r="BP564" i="9"/>
  <c r="BP565" i="9"/>
  <c r="BP566" i="9"/>
  <c r="BP567" i="9"/>
  <c r="BP568" i="9"/>
  <c r="BP569" i="9"/>
  <c r="BP570" i="9"/>
  <c r="BP571" i="9"/>
  <c r="BP572" i="9"/>
  <c r="BP573" i="9"/>
  <c r="BP574" i="9"/>
  <c r="BP575" i="9"/>
  <c r="BP576" i="9"/>
  <c r="BP577" i="9"/>
  <c r="BP578" i="9"/>
  <c r="BP579" i="9"/>
  <c r="BP580" i="9"/>
  <c r="BP581" i="9"/>
  <c r="BP582" i="9"/>
  <c r="BP583" i="9"/>
  <c r="BP584" i="9"/>
  <c r="BP585" i="9"/>
  <c r="BP586" i="9"/>
  <c r="BP587" i="9"/>
  <c r="BP588" i="9"/>
  <c r="BP589" i="9"/>
  <c r="BP590" i="9"/>
  <c r="BP591" i="9"/>
  <c r="BP592" i="9"/>
  <c r="BP593" i="9"/>
  <c r="BP594" i="9"/>
  <c r="BP595" i="9"/>
  <c r="BP596" i="9"/>
  <c r="BP597" i="9"/>
  <c r="BP598" i="9"/>
  <c r="BP599" i="9"/>
  <c r="BP600" i="9"/>
  <c r="BP601" i="9"/>
  <c r="BP602" i="9"/>
  <c r="BP603" i="9"/>
  <c r="BP604" i="9"/>
  <c r="BP605" i="9"/>
  <c r="BP606" i="9"/>
  <c r="BP607" i="9"/>
  <c r="BP608" i="9"/>
  <c r="BP609" i="9"/>
  <c r="BP610" i="9"/>
  <c r="BP611" i="9"/>
  <c r="BP612" i="9"/>
  <c r="BP613" i="9"/>
  <c r="BP614" i="9"/>
  <c r="BP615" i="9"/>
  <c r="BP616" i="9"/>
  <c r="BP617" i="9"/>
  <c r="BP618" i="9"/>
  <c r="BP619" i="9"/>
  <c r="BP620" i="9"/>
  <c r="BP621" i="9"/>
  <c r="BP622" i="9"/>
  <c r="BP623" i="9"/>
  <c r="BP624" i="9"/>
  <c r="BP625" i="9"/>
  <c r="BP626" i="9"/>
  <c r="BP627" i="9"/>
  <c r="BP628" i="9"/>
  <c r="BP629" i="9"/>
  <c r="BP630" i="9"/>
  <c r="BP631" i="9"/>
  <c r="BP632" i="9"/>
  <c r="BP633" i="9"/>
  <c r="BP634" i="9"/>
  <c r="BP635" i="9"/>
  <c r="BP636" i="9"/>
  <c r="BP637" i="9"/>
  <c r="BP638" i="9"/>
  <c r="BP639" i="9"/>
  <c r="BP640" i="9"/>
  <c r="BP641" i="9"/>
  <c r="BP642" i="9"/>
  <c r="BP643" i="9"/>
  <c r="BP644" i="9"/>
  <c r="BP645" i="9"/>
  <c r="BP646" i="9"/>
  <c r="BP647" i="9"/>
  <c r="BP648" i="9"/>
  <c r="BP649" i="9"/>
  <c r="BP650" i="9"/>
  <c r="BP651" i="9"/>
  <c r="BP652" i="9"/>
  <c r="BP653" i="9"/>
  <c r="BP654" i="9"/>
  <c r="BP655" i="9"/>
  <c r="BP656" i="9"/>
  <c r="BP657" i="9"/>
  <c r="BP658" i="9"/>
  <c r="BP659" i="9"/>
  <c r="BP660" i="9"/>
  <c r="BP661" i="9"/>
  <c r="BP662" i="9"/>
  <c r="BP663" i="9"/>
  <c r="BP664" i="9"/>
  <c r="BP665" i="9"/>
  <c r="BP666" i="9"/>
  <c r="BP667" i="9"/>
  <c r="BP668" i="9"/>
  <c r="BP669" i="9"/>
  <c r="BP670" i="9"/>
  <c r="BP671" i="9"/>
  <c r="BP672" i="9"/>
  <c r="BP673" i="9"/>
  <c r="BP674" i="9"/>
  <c r="BP675" i="9"/>
  <c r="BP676" i="9"/>
  <c r="BP677" i="9"/>
  <c r="BP678" i="9"/>
  <c r="BP679" i="9"/>
  <c r="BP680" i="9"/>
  <c r="BP681" i="9"/>
  <c r="BP682" i="9"/>
  <c r="BP683" i="9"/>
  <c r="BP684" i="9"/>
  <c r="BP685" i="9"/>
  <c r="BP686" i="9"/>
  <c r="BP687" i="9"/>
  <c r="BP688" i="9"/>
  <c r="BP689" i="9"/>
  <c r="BP690" i="9"/>
  <c r="BP691" i="9"/>
  <c r="BQ2" i="9"/>
  <c r="BQ3" i="9"/>
  <c r="BQ4" i="9"/>
  <c r="BQ5" i="9"/>
  <c r="BQ6" i="9"/>
  <c r="BQ7" i="9"/>
  <c r="BQ8" i="9"/>
  <c r="BQ9" i="9"/>
  <c r="BQ10" i="9"/>
  <c r="BQ11" i="9"/>
  <c r="BQ12" i="9"/>
  <c r="BQ13" i="9"/>
  <c r="BQ14" i="9"/>
  <c r="BQ15" i="9"/>
  <c r="BQ16" i="9"/>
  <c r="BQ17" i="9"/>
  <c r="BQ18" i="9"/>
  <c r="BQ19" i="9"/>
  <c r="BQ20" i="9"/>
  <c r="BQ21" i="9"/>
  <c r="BQ22" i="9"/>
  <c r="BQ23" i="9"/>
  <c r="BQ24" i="9"/>
  <c r="BQ25" i="9"/>
  <c r="BQ26" i="9"/>
  <c r="BQ27" i="9"/>
  <c r="BQ28" i="9"/>
  <c r="BQ29" i="9"/>
  <c r="BQ30" i="9"/>
  <c r="BQ31" i="9"/>
  <c r="BQ32" i="9"/>
  <c r="BQ33" i="9"/>
  <c r="BQ34" i="9"/>
  <c r="BQ35" i="9"/>
  <c r="BQ36" i="9"/>
  <c r="BQ37" i="9"/>
  <c r="BQ38" i="9"/>
  <c r="BQ39" i="9"/>
  <c r="BQ40" i="9"/>
  <c r="BQ41" i="9"/>
  <c r="BQ42" i="9"/>
  <c r="BQ43" i="9"/>
  <c r="BQ44" i="9"/>
  <c r="BQ45" i="9"/>
  <c r="BQ46" i="9"/>
  <c r="BQ47" i="9"/>
  <c r="BQ48" i="9"/>
  <c r="BQ49" i="9"/>
  <c r="BQ50" i="9"/>
  <c r="BQ51" i="9"/>
  <c r="BQ52" i="9"/>
  <c r="BQ53" i="9"/>
  <c r="BQ54" i="9"/>
  <c r="BQ55" i="9"/>
  <c r="BQ56" i="9"/>
  <c r="BQ57" i="9"/>
  <c r="BQ58" i="9"/>
  <c r="BQ59" i="9"/>
  <c r="BQ60" i="9"/>
  <c r="BQ61" i="9"/>
  <c r="BQ62" i="9"/>
  <c r="BQ63" i="9"/>
  <c r="BQ64" i="9"/>
  <c r="BQ65" i="9"/>
  <c r="BQ66" i="9"/>
  <c r="BQ67" i="9"/>
  <c r="BQ68" i="9"/>
  <c r="BQ69" i="9"/>
  <c r="BQ70" i="9"/>
  <c r="BQ71" i="9"/>
  <c r="BQ72" i="9"/>
  <c r="BQ73" i="9"/>
  <c r="BQ74" i="9"/>
  <c r="BQ75" i="9"/>
  <c r="BQ76" i="9"/>
  <c r="BQ77" i="9"/>
  <c r="BQ78" i="9"/>
  <c r="BQ79" i="9"/>
  <c r="BQ80" i="9"/>
  <c r="BQ81" i="9"/>
  <c r="BQ82" i="9"/>
  <c r="BQ83" i="9"/>
  <c r="BQ84" i="9"/>
  <c r="BQ85" i="9"/>
  <c r="BQ86" i="9"/>
  <c r="BQ87" i="9"/>
  <c r="BQ88" i="9"/>
  <c r="BQ89" i="9"/>
  <c r="BQ90" i="9"/>
  <c r="BQ91" i="9"/>
  <c r="BQ92" i="9"/>
  <c r="BQ93" i="9"/>
  <c r="BQ94" i="9"/>
  <c r="BQ95" i="9"/>
  <c r="BQ96" i="9"/>
  <c r="BQ97" i="9"/>
  <c r="BQ98" i="9"/>
  <c r="BQ99" i="9"/>
  <c r="BQ100" i="9"/>
  <c r="BQ101" i="9"/>
  <c r="BQ102" i="9"/>
  <c r="BQ103" i="9"/>
  <c r="BQ104" i="9"/>
  <c r="BQ105" i="9"/>
  <c r="BQ106" i="9"/>
  <c r="BQ107" i="9"/>
  <c r="BQ108" i="9"/>
  <c r="BQ109" i="9"/>
  <c r="BQ110" i="9"/>
  <c r="BQ111" i="9"/>
  <c r="BQ112" i="9"/>
  <c r="BQ113" i="9"/>
  <c r="BQ114" i="9"/>
  <c r="BQ115" i="9"/>
  <c r="BQ116" i="9"/>
  <c r="BQ117" i="9"/>
  <c r="BQ118" i="9"/>
  <c r="BQ119" i="9"/>
  <c r="BQ120" i="9"/>
  <c r="BQ121" i="9"/>
  <c r="BQ122" i="9"/>
  <c r="BQ123" i="9"/>
  <c r="BQ124" i="9"/>
  <c r="BQ125" i="9"/>
  <c r="BQ126" i="9"/>
  <c r="BQ127" i="9"/>
  <c r="BQ128" i="9"/>
  <c r="BQ129" i="9"/>
  <c r="BQ130" i="9"/>
  <c r="BQ131" i="9"/>
  <c r="BQ132" i="9"/>
  <c r="BQ133" i="9"/>
  <c r="BQ134" i="9"/>
  <c r="BQ135" i="9"/>
  <c r="BQ136" i="9"/>
  <c r="BQ137" i="9"/>
  <c r="BQ138" i="9"/>
  <c r="BQ139" i="9"/>
  <c r="BQ140" i="9"/>
  <c r="BQ141" i="9"/>
  <c r="BQ142" i="9"/>
  <c r="BQ143" i="9"/>
  <c r="BQ144" i="9"/>
  <c r="BQ145" i="9"/>
  <c r="BQ146" i="9"/>
  <c r="BQ147" i="9"/>
  <c r="BQ148" i="9"/>
  <c r="BQ149" i="9"/>
  <c r="BQ150" i="9"/>
  <c r="BQ151" i="9"/>
  <c r="BQ152" i="9"/>
  <c r="BQ153" i="9"/>
  <c r="BQ154" i="9"/>
  <c r="BQ155" i="9"/>
  <c r="BQ156" i="9"/>
  <c r="BQ157" i="9"/>
  <c r="BQ158" i="9"/>
  <c r="BQ159" i="9"/>
  <c r="BQ160" i="9"/>
  <c r="BQ161" i="9"/>
  <c r="BQ162" i="9"/>
  <c r="BQ163" i="9"/>
  <c r="BQ164" i="9"/>
  <c r="BQ165" i="9"/>
  <c r="BQ166" i="9"/>
  <c r="BQ167" i="9"/>
  <c r="BQ168" i="9"/>
  <c r="BQ169" i="9"/>
  <c r="BQ170" i="9"/>
  <c r="BQ171" i="9"/>
  <c r="BQ172" i="9"/>
  <c r="BQ173" i="9"/>
  <c r="BQ174" i="9"/>
  <c r="BQ175" i="9"/>
  <c r="BQ176" i="9"/>
  <c r="BQ177" i="9"/>
  <c r="BQ178" i="9"/>
  <c r="BQ179" i="9"/>
  <c r="BQ180" i="9"/>
  <c r="BQ181" i="9"/>
  <c r="BQ182" i="9"/>
  <c r="BQ183" i="9"/>
  <c r="BQ184" i="9"/>
  <c r="BQ185" i="9"/>
  <c r="BQ186" i="9"/>
  <c r="BQ187" i="9"/>
  <c r="BQ188" i="9"/>
  <c r="BQ189" i="9"/>
  <c r="BQ190" i="9"/>
  <c r="BQ191" i="9"/>
  <c r="BQ192" i="9"/>
  <c r="BQ193" i="9"/>
  <c r="BQ194" i="9"/>
  <c r="BQ195" i="9"/>
  <c r="BQ196" i="9"/>
  <c r="BQ197" i="9"/>
  <c r="BQ198" i="9"/>
  <c r="BQ199" i="9"/>
  <c r="BQ200" i="9"/>
  <c r="BQ201" i="9"/>
  <c r="BQ202" i="9"/>
  <c r="BQ203" i="9"/>
  <c r="BQ204" i="9"/>
  <c r="BQ205" i="9"/>
  <c r="BQ206" i="9"/>
  <c r="BQ207" i="9"/>
  <c r="BQ208" i="9"/>
  <c r="BQ209" i="9"/>
  <c r="BQ210" i="9"/>
  <c r="BQ211" i="9"/>
  <c r="BQ212" i="9"/>
  <c r="BQ213" i="9"/>
  <c r="BQ214" i="9"/>
  <c r="BQ215" i="9"/>
  <c r="BQ216" i="9"/>
  <c r="BQ217" i="9"/>
  <c r="BQ218" i="9"/>
  <c r="BQ219" i="9"/>
  <c r="BQ220" i="9"/>
  <c r="BQ221" i="9"/>
  <c r="BQ222" i="9"/>
  <c r="BQ223" i="9"/>
  <c r="BQ224" i="9"/>
  <c r="BQ225" i="9"/>
  <c r="BQ226" i="9"/>
  <c r="BQ227" i="9"/>
  <c r="BQ228" i="9"/>
  <c r="BQ229" i="9"/>
  <c r="BQ230" i="9"/>
  <c r="BQ231" i="9"/>
  <c r="BQ232" i="9"/>
  <c r="BQ233" i="9"/>
  <c r="BQ234" i="9"/>
  <c r="BQ235" i="9"/>
  <c r="BQ236" i="9"/>
  <c r="BQ237" i="9"/>
  <c r="BQ238" i="9"/>
  <c r="BQ239" i="9"/>
  <c r="BQ240" i="9"/>
  <c r="BQ241" i="9"/>
  <c r="BQ242" i="9"/>
  <c r="BQ243" i="9"/>
  <c r="BQ244" i="9"/>
  <c r="BQ245" i="9"/>
  <c r="BQ246" i="9"/>
  <c r="BQ247" i="9"/>
  <c r="BQ248" i="9"/>
  <c r="BQ249" i="9"/>
  <c r="BQ250" i="9"/>
  <c r="BQ251" i="9"/>
  <c r="BQ252" i="9"/>
  <c r="BQ253" i="9"/>
  <c r="BQ254" i="9"/>
  <c r="BQ255" i="9"/>
  <c r="BQ256" i="9"/>
  <c r="BQ257" i="9"/>
  <c r="BQ258" i="9"/>
  <c r="BQ259" i="9"/>
  <c r="BQ260" i="9"/>
  <c r="BQ261" i="9"/>
  <c r="BQ262" i="9"/>
  <c r="BQ263" i="9"/>
  <c r="BQ264" i="9"/>
  <c r="BQ265" i="9"/>
  <c r="BQ266" i="9"/>
  <c r="BQ267" i="9"/>
  <c r="BQ268" i="9"/>
  <c r="BQ269" i="9"/>
  <c r="BQ270" i="9"/>
  <c r="BQ271" i="9"/>
  <c r="BQ272" i="9"/>
  <c r="BQ273" i="9"/>
  <c r="BQ274" i="9"/>
  <c r="BQ275" i="9"/>
  <c r="BQ276" i="9"/>
  <c r="BQ277" i="9"/>
  <c r="BQ278" i="9"/>
  <c r="BQ279" i="9"/>
  <c r="BQ280" i="9"/>
  <c r="BQ281" i="9"/>
  <c r="BQ282" i="9"/>
  <c r="BQ283" i="9"/>
  <c r="BQ284" i="9"/>
  <c r="BQ285" i="9"/>
  <c r="BQ286" i="9"/>
  <c r="BQ287" i="9"/>
  <c r="BQ288" i="9"/>
  <c r="BQ289" i="9"/>
  <c r="BQ290" i="9"/>
  <c r="BQ291" i="9"/>
  <c r="BQ292" i="9"/>
  <c r="BQ293" i="9"/>
  <c r="BQ294" i="9"/>
  <c r="BQ295" i="9"/>
  <c r="BQ296" i="9"/>
  <c r="BQ297" i="9"/>
  <c r="BQ298" i="9"/>
  <c r="BQ299" i="9"/>
  <c r="BQ300" i="9"/>
  <c r="BQ301" i="9"/>
  <c r="BQ302" i="9"/>
  <c r="BQ303" i="9"/>
  <c r="BQ304" i="9"/>
  <c r="BQ305" i="9"/>
  <c r="BQ306" i="9"/>
  <c r="BQ307" i="9"/>
  <c r="BQ308" i="9"/>
  <c r="BQ309" i="9"/>
  <c r="BQ310" i="9"/>
  <c r="BQ311" i="9"/>
  <c r="BQ312" i="9"/>
  <c r="BQ313" i="9"/>
  <c r="BQ314" i="9"/>
  <c r="BQ315" i="9"/>
  <c r="BQ316" i="9"/>
  <c r="BQ317" i="9"/>
  <c r="BQ318" i="9"/>
  <c r="BQ319" i="9"/>
  <c r="BQ320" i="9"/>
  <c r="BQ321" i="9"/>
  <c r="BQ322" i="9"/>
  <c r="BQ323" i="9"/>
  <c r="BQ324" i="9"/>
  <c r="BQ325" i="9"/>
  <c r="BQ326" i="9"/>
  <c r="BQ327" i="9"/>
  <c r="BQ328" i="9"/>
  <c r="BQ329" i="9"/>
  <c r="BQ330" i="9"/>
  <c r="BQ331" i="9"/>
  <c r="BQ332" i="9"/>
  <c r="BQ333" i="9"/>
  <c r="BQ334" i="9"/>
  <c r="BQ335" i="9"/>
  <c r="BQ336" i="9"/>
  <c r="BQ337" i="9"/>
  <c r="BQ338" i="9"/>
  <c r="BQ339" i="9"/>
  <c r="BQ340" i="9"/>
  <c r="BQ341" i="9"/>
  <c r="BQ342" i="9"/>
  <c r="BQ343" i="9"/>
  <c r="BQ344" i="9"/>
  <c r="BQ345" i="9"/>
  <c r="BQ346" i="9"/>
  <c r="BQ347" i="9"/>
  <c r="BQ348" i="9"/>
  <c r="BQ349" i="9"/>
  <c r="BQ350" i="9"/>
  <c r="BQ351" i="9"/>
  <c r="BQ352" i="9"/>
  <c r="BQ353" i="9"/>
  <c r="BQ354" i="9"/>
  <c r="BQ355" i="9"/>
  <c r="BQ356" i="9"/>
  <c r="BQ357" i="9"/>
  <c r="BQ358" i="9"/>
  <c r="BQ359" i="9"/>
  <c r="BQ360" i="9"/>
  <c r="BQ361" i="9"/>
  <c r="BQ362" i="9"/>
  <c r="BQ363" i="9"/>
  <c r="BQ364" i="9"/>
  <c r="BQ365" i="9"/>
  <c r="BQ366" i="9"/>
  <c r="BQ367" i="9"/>
  <c r="BQ368" i="9"/>
  <c r="BQ369" i="9"/>
  <c r="BQ370" i="9"/>
  <c r="BQ371" i="9"/>
  <c r="BQ372" i="9"/>
  <c r="BQ373" i="9"/>
  <c r="BQ374" i="9"/>
  <c r="BQ375" i="9"/>
  <c r="BQ376" i="9"/>
  <c r="BQ377" i="9"/>
  <c r="BQ378" i="9"/>
  <c r="BQ379" i="9"/>
  <c r="BQ380" i="9"/>
  <c r="BQ381" i="9"/>
  <c r="BQ382" i="9"/>
  <c r="BQ383" i="9"/>
  <c r="BQ384" i="9"/>
  <c r="BQ385" i="9"/>
  <c r="BQ386" i="9"/>
  <c r="BQ387" i="9"/>
  <c r="BQ388" i="9"/>
  <c r="BQ389" i="9"/>
  <c r="BQ390" i="9"/>
  <c r="BQ391" i="9"/>
  <c r="BQ392" i="9"/>
  <c r="BQ393" i="9"/>
  <c r="BQ394" i="9"/>
  <c r="BQ395" i="9"/>
  <c r="BQ396" i="9"/>
  <c r="BQ397" i="9"/>
  <c r="BQ398" i="9"/>
  <c r="BQ399" i="9"/>
  <c r="BQ400" i="9"/>
  <c r="BQ401" i="9"/>
  <c r="BQ402" i="9"/>
  <c r="BQ403" i="9"/>
  <c r="BQ404" i="9"/>
  <c r="BQ405" i="9"/>
  <c r="BQ406" i="9"/>
  <c r="BQ407" i="9"/>
  <c r="BQ408" i="9"/>
  <c r="BQ409" i="9"/>
  <c r="BQ410" i="9"/>
  <c r="BQ411" i="9"/>
  <c r="BQ412" i="9"/>
  <c r="BQ413" i="9"/>
  <c r="BQ414" i="9"/>
  <c r="BQ415" i="9"/>
  <c r="BQ416" i="9"/>
  <c r="BQ417" i="9"/>
  <c r="BQ418" i="9"/>
  <c r="BQ419" i="9"/>
  <c r="BQ420" i="9"/>
  <c r="BQ421" i="9"/>
  <c r="BQ422" i="9"/>
  <c r="BQ423" i="9"/>
  <c r="BQ424" i="9"/>
  <c r="BQ425" i="9"/>
  <c r="BQ426" i="9"/>
  <c r="BQ427" i="9"/>
  <c r="BQ428" i="9"/>
  <c r="BQ429" i="9"/>
  <c r="BQ430" i="9"/>
  <c r="BQ431" i="9"/>
  <c r="BQ432" i="9"/>
  <c r="BQ433" i="9"/>
  <c r="BQ434" i="9"/>
  <c r="BQ435" i="9"/>
  <c r="BQ436" i="9"/>
  <c r="BQ437" i="9"/>
  <c r="BQ438" i="9"/>
  <c r="BQ439" i="9"/>
  <c r="BQ440" i="9"/>
  <c r="BQ441" i="9"/>
  <c r="BQ442" i="9"/>
  <c r="BQ443" i="9"/>
  <c r="BQ444" i="9"/>
  <c r="BQ445" i="9"/>
  <c r="BQ446" i="9"/>
  <c r="BQ447" i="9"/>
  <c r="BQ448" i="9"/>
  <c r="BQ449" i="9"/>
  <c r="BQ450" i="9"/>
  <c r="BQ451" i="9"/>
  <c r="BQ452" i="9"/>
  <c r="BQ453" i="9"/>
  <c r="BQ454" i="9"/>
  <c r="BQ455" i="9"/>
  <c r="BQ456" i="9"/>
  <c r="BQ457" i="9"/>
  <c r="BQ458" i="9"/>
  <c r="BQ459" i="9"/>
  <c r="BQ460" i="9"/>
  <c r="BQ461" i="9"/>
  <c r="BQ462" i="9"/>
  <c r="BQ463" i="9"/>
  <c r="BQ464" i="9"/>
  <c r="BQ465" i="9"/>
  <c r="BQ466" i="9"/>
  <c r="BQ467" i="9"/>
  <c r="BQ468" i="9"/>
  <c r="BQ469" i="9"/>
  <c r="BQ470" i="9"/>
  <c r="BQ471" i="9"/>
  <c r="BQ472" i="9"/>
  <c r="BQ473" i="9"/>
  <c r="BQ474" i="9"/>
  <c r="BQ475" i="9"/>
  <c r="BQ476" i="9"/>
  <c r="BQ477" i="9"/>
  <c r="BQ478" i="9"/>
  <c r="BQ479" i="9"/>
  <c r="BQ480" i="9"/>
  <c r="BQ481" i="9"/>
  <c r="BQ482" i="9"/>
  <c r="BQ483" i="9"/>
  <c r="BQ484" i="9"/>
  <c r="BQ485" i="9"/>
  <c r="BQ486" i="9"/>
  <c r="BQ487" i="9"/>
  <c r="BQ488" i="9"/>
  <c r="BQ489" i="9"/>
  <c r="BQ490" i="9"/>
  <c r="BQ491" i="9"/>
  <c r="BQ492" i="9"/>
  <c r="BQ493" i="9"/>
  <c r="BQ494" i="9"/>
  <c r="BQ495" i="9"/>
  <c r="BQ496" i="9"/>
  <c r="BQ497" i="9"/>
  <c r="BQ498" i="9"/>
  <c r="BQ499" i="9"/>
  <c r="BQ500" i="9"/>
  <c r="BQ501" i="9"/>
  <c r="BQ502" i="9"/>
  <c r="BQ503" i="9"/>
  <c r="BQ504" i="9"/>
  <c r="BQ505" i="9"/>
  <c r="BQ506" i="9"/>
  <c r="BQ507" i="9"/>
  <c r="BQ508" i="9"/>
  <c r="BQ509" i="9"/>
  <c r="BQ510" i="9"/>
  <c r="BQ511" i="9"/>
  <c r="BQ512" i="9"/>
  <c r="BQ513" i="9"/>
  <c r="BQ514" i="9"/>
  <c r="BQ515" i="9"/>
  <c r="BQ516" i="9"/>
  <c r="BQ517" i="9"/>
  <c r="BQ518" i="9"/>
  <c r="BQ519" i="9"/>
  <c r="BQ520" i="9"/>
  <c r="BQ521" i="9"/>
  <c r="BQ522" i="9"/>
  <c r="BQ523" i="9"/>
  <c r="BQ524" i="9"/>
  <c r="BQ525" i="9"/>
  <c r="BQ526" i="9"/>
  <c r="BQ527" i="9"/>
  <c r="BQ528" i="9"/>
  <c r="BQ529" i="9"/>
  <c r="BQ530" i="9"/>
  <c r="BQ531" i="9"/>
  <c r="BQ532" i="9"/>
  <c r="BQ533" i="9"/>
  <c r="BQ534" i="9"/>
  <c r="BQ535" i="9"/>
  <c r="BQ536" i="9"/>
  <c r="BQ537" i="9"/>
  <c r="BQ538" i="9"/>
  <c r="BQ539" i="9"/>
  <c r="BQ540" i="9"/>
  <c r="BQ541" i="9"/>
  <c r="BQ542" i="9"/>
  <c r="BQ543" i="9"/>
  <c r="BQ544" i="9"/>
  <c r="BQ545" i="9"/>
  <c r="BQ546" i="9"/>
  <c r="BQ547" i="9"/>
  <c r="BQ548" i="9"/>
  <c r="BQ549" i="9"/>
  <c r="BQ550" i="9"/>
  <c r="BQ551" i="9"/>
  <c r="BQ552" i="9"/>
  <c r="BQ553" i="9"/>
  <c r="BQ554" i="9"/>
  <c r="BQ555" i="9"/>
  <c r="BQ556" i="9"/>
  <c r="BQ557" i="9"/>
  <c r="BQ558" i="9"/>
  <c r="BQ559" i="9"/>
  <c r="BQ560" i="9"/>
  <c r="BQ561" i="9"/>
  <c r="BQ562" i="9"/>
  <c r="BQ563" i="9"/>
  <c r="BQ564" i="9"/>
  <c r="BQ565" i="9"/>
  <c r="BQ566" i="9"/>
  <c r="BQ567" i="9"/>
  <c r="BQ568" i="9"/>
  <c r="BQ569" i="9"/>
  <c r="BQ570" i="9"/>
  <c r="BQ571" i="9"/>
  <c r="BQ572" i="9"/>
  <c r="BQ573" i="9"/>
  <c r="BQ574" i="9"/>
  <c r="BQ575" i="9"/>
  <c r="BQ576" i="9"/>
  <c r="BQ577" i="9"/>
  <c r="BQ578" i="9"/>
  <c r="BQ579" i="9"/>
  <c r="BQ580" i="9"/>
  <c r="BQ581" i="9"/>
  <c r="BQ582" i="9"/>
  <c r="BQ583" i="9"/>
  <c r="BQ584" i="9"/>
  <c r="BQ585" i="9"/>
  <c r="BQ586" i="9"/>
  <c r="BQ587" i="9"/>
  <c r="BQ588" i="9"/>
  <c r="BQ589" i="9"/>
  <c r="BQ590" i="9"/>
  <c r="BQ591" i="9"/>
  <c r="BQ592" i="9"/>
  <c r="BQ593" i="9"/>
  <c r="BQ594" i="9"/>
  <c r="BQ595" i="9"/>
  <c r="BQ596" i="9"/>
  <c r="BQ597" i="9"/>
  <c r="BQ598" i="9"/>
  <c r="BQ599" i="9"/>
  <c r="BQ600" i="9"/>
  <c r="BQ601" i="9"/>
  <c r="BQ602" i="9"/>
  <c r="BQ603" i="9"/>
  <c r="BQ604" i="9"/>
  <c r="BQ605" i="9"/>
  <c r="BQ606" i="9"/>
  <c r="BQ607" i="9"/>
  <c r="BQ608" i="9"/>
  <c r="BQ609" i="9"/>
  <c r="BQ610" i="9"/>
  <c r="BQ611" i="9"/>
  <c r="BQ612" i="9"/>
  <c r="BQ613" i="9"/>
  <c r="BQ614" i="9"/>
  <c r="BQ615" i="9"/>
  <c r="BQ616" i="9"/>
  <c r="BQ617" i="9"/>
  <c r="BQ618" i="9"/>
  <c r="BQ619" i="9"/>
  <c r="BQ620" i="9"/>
  <c r="BQ621" i="9"/>
  <c r="BQ622" i="9"/>
  <c r="BQ623" i="9"/>
  <c r="BQ624" i="9"/>
  <c r="BQ625" i="9"/>
  <c r="BQ626" i="9"/>
  <c r="BQ627" i="9"/>
  <c r="BQ628" i="9"/>
  <c r="BQ629" i="9"/>
  <c r="BQ630" i="9"/>
  <c r="BQ631" i="9"/>
  <c r="BQ632" i="9"/>
  <c r="BQ633" i="9"/>
  <c r="BQ634" i="9"/>
  <c r="BQ635" i="9"/>
  <c r="BQ636" i="9"/>
  <c r="BQ637" i="9"/>
  <c r="BQ638" i="9"/>
  <c r="BQ639" i="9"/>
  <c r="BQ640" i="9"/>
  <c r="BQ641" i="9"/>
  <c r="BQ642" i="9"/>
  <c r="BQ643" i="9"/>
  <c r="BQ644" i="9"/>
  <c r="BQ645" i="9"/>
  <c r="BQ646" i="9"/>
  <c r="BQ647" i="9"/>
  <c r="BQ648" i="9"/>
  <c r="BQ649" i="9"/>
  <c r="BQ650" i="9"/>
  <c r="BQ651" i="9"/>
  <c r="BQ652" i="9"/>
  <c r="BQ653" i="9"/>
  <c r="BQ654" i="9"/>
  <c r="BQ655" i="9"/>
  <c r="BQ656" i="9"/>
  <c r="BQ657" i="9"/>
  <c r="BQ658" i="9"/>
  <c r="BQ659" i="9"/>
  <c r="BQ660" i="9"/>
  <c r="BQ661" i="9"/>
  <c r="BQ662" i="9"/>
  <c r="BQ663" i="9"/>
  <c r="BQ664" i="9"/>
  <c r="BQ665" i="9"/>
  <c r="BQ666" i="9"/>
  <c r="BQ667" i="9"/>
  <c r="BQ668" i="9"/>
  <c r="BQ669" i="9"/>
  <c r="BQ670" i="9"/>
  <c r="BQ671" i="9"/>
  <c r="BQ672" i="9"/>
  <c r="BQ673" i="9"/>
  <c r="BQ674" i="9"/>
  <c r="BQ675" i="9"/>
  <c r="BQ676" i="9"/>
  <c r="BQ677" i="9"/>
  <c r="BQ678" i="9"/>
  <c r="BQ679" i="9"/>
  <c r="BQ680" i="9"/>
  <c r="BQ681" i="9"/>
  <c r="BQ682" i="9"/>
  <c r="BQ683" i="9"/>
  <c r="BQ684" i="9"/>
  <c r="BQ685" i="9"/>
  <c r="BQ686" i="9"/>
  <c r="BQ687" i="9"/>
  <c r="BQ688" i="9"/>
  <c r="BQ689" i="9"/>
  <c r="BQ690" i="9"/>
  <c r="BQ691" i="9"/>
  <c r="BM2" i="9"/>
  <c r="BM3" i="9"/>
  <c r="BM4" i="9"/>
  <c r="BM5" i="9"/>
  <c r="BM6" i="9"/>
  <c r="BM7" i="9"/>
  <c r="BM8" i="9"/>
  <c r="BM9" i="9"/>
  <c r="BM10" i="9"/>
  <c r="BM11" i="9"/>
  <c r="BM12" i="9"/>
  <c r="BM13" i="9"/>
  <c r="BM14" i="9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47" i="9"/>
  <c r="BM48" i="9"/>
  <c r="BM49" i="9"/>
  <c r="BM50" i="9"/>
  <c r="BM51" i="9"/>
  <c r="BM52" i="9"/>
  <c r="BM53" i="9"/>
  <c r="BM54" i="9"/>
  <c r="BM55" i="9"/>
  <c r="BM56" i="9"/>
  <c r="BM57" i="9"/>
  <c r="BM58" i="9"/>
  <c r="BM59" i="9"/>
  <c r="BM60" i="9"/>
  <c r="BM61" i="9"/>
  <c r="BM62" i="9"/>
  <c r="BM63" i="9"/>
  <c r="BM64" i="9"/>
  <c r="BM65" i="9"/>
  <c r="BM66" i="9"/>
  <c r="BM67" i="9"/>
  <c r="BM68" i="9"/>
  <c r="BM69" i="9"/>
  <c r="BM70" i="9"/>
  <c r="BM71" i="9"/>
  <c r="BM72" i="9"/>
  <c r="BM73" i="9"/>
  <c r="BM74" i="9"/>
  <c r="BM75" i="9"/>
  <c r="BM76" i="9"/>
  <c r="BM77" i="9"/>
  <c r="BM78" i="9"/>
  <c r="BM79" i="9"/>
  <c r="BM80" i="9"/>
  <c r="BM81" i="9"/>
  <c r="BM82" i="9"/>
  <c r="BM83" i="9"/>
  <c r="BM84" i="9"/>
  <c r="BM85" i="9"/>
  <c r="BM86" i="9"/>
  <c r="BM87" i="9"/>
  <c r="BM88" i="9"/>
  <c r="BM89" i="9"/>
  <c r="BM90" i="9"/>
  <c r="BM91" i="9"/>
  <c r="BM92" i="9"/>
  <c r="BM93" i="9"/>
  <c r="BM94" i="9"/>
  <c r="BM95" i="9"/>
  <c r="BM96" i="9"/>
  <c r="BM97" i="9"/>
  <c r="BM98" i="9"/>
  <c r="BM99" i="9"/>
  <c r="BM100" i="9"/>
  <c r="BM101" i="9"/>
  <c r="BM102" i="9"/>
  <c r="BM103" i="9"/>
  <c r="BM104" i="9"/>
  <c r="BM105" i="9"/>
  <c r="BM106" i="9"/>
  <c r="BM107" i="9"/>
  <c r="BM108" i="9"/>
  <c r="BM109" i="9"/>
  <c r="BM110" i="9"/>
  <c r="BM111" i="9"/>
  <c r="BM112" i="9"/>
  <c r="BM113" i="9"/>
  <c r="BM114" i="9"/>
  <c r="BM115" i="9"/>
  <c r="BM116" i="9"/>
  <c r="BM117" i="9"/>
  <c r="BM118" i="9"/>
  <c r="BM119" i="9"/>
  <c r="BM120" i="9"/>
  <c r="BM121" i="9"/>
  <c r="BM122" i="9"/>
  <c r="BM123" i="9"/>
  <c r="BM124" i="9"/>
  <c r="BM125" i="9"/>
  <c r="BM126" i="9"/>
  <c r="BM127" i="9"/>
  <c r="BM128" i="9"/>
  <c r="BM129" i="9"/>
  <c r="BM130" i="9"/>
  <c r="BM131" i="9"/>
  <c r="BM132" i="9"/>
  <c r="BM133" i="9"/>
  <c r="BM134" i="9"/>
  <c r="BM135" i="9"/>
  <c r="BM136" i="9"/>
  <c r="BM137" i="9"/>
  <c r="BM138" i="9"/>
  <c r="BM139" i="9"/>
  <c r="BM140" i="9"/>
  <c r="BM141" i="9"/>
  <c r="BM142" i="9"/>
  <c r="BM143" i="9"/>
  <c r="BM144" i="9"/>
  <c r="BM145" i="9"/>
  <c r="BM146" i="9"/>
  <c r="BM147" i="9"/>
  <c r="BM148" i="9"/>
  <c r="BM149" i="9"/>
  <c r="BM150" i="9"/>
  <c r="BM151" i="9"/>
  <c r="BM152" i="9"/>
  <c r="BM153" i="9"/>
  <c r="BM154" i="9"/>
  <c r="BM155" i="9"/>
  <c r="BM156" i="9"/>
  <c r="BM157" i="9"/>
  <c r="BM158" i="9"/>
  <c r="BM159" i="9"/>
  <c r="BM160" i="9"/>
  <c r="BM161" i="9"/>
  <c r="BM162" i="9"/>
  <c r="BM163" i="9"/>
  <c r="BM164" i="9"/>
  <c r="BM165" i="9"/>
  <c r="BM166" i="9"/>
  <c r="BM167" i="9"/>
  <c r="BM168" i="9"/>
  <c r="BM169" i="9"/>
  <c r="BM170" i="9"/>
  <c r="BM171" i="9"/>
  <c r="BM172" i="9"/>
  <c r="BM173" i="9"/>
  <c r="BM174" i="9"/>
  <c r="BM175" i="9"/>
  <c r="BM176" i="9"/>
  <c r="BM177" i="9"/>
  <c r="BM178" i="9"/>
  <c r="BM179" i="9"/>
  <c r="BM180" i="9"/>
  <c r="BM181" i="9"/>
  <c r="BM182" i="9"/>
  <c r="BM183" i="9"/>
  <c r="BM184" i="9"/>
  <c r="BM185" i="9"/>
  <c r="BM186" i="9"/>
  <c r="BM187" i="9"/>
  <c r="BM188" i="9"/>
  <c r="BM189" i="9"/>
  <c r="BM190" i="9"/>
  <c r="BM191" i="9"/>
  <c r="BM192" i="9"/>
  <c r="BM193" i="9"/>
  <c r="BM194" i="9"/>
  <c r="BM195" i="9"/>
  <c r="BM196" i="9"/>
  <c r="BM197" i="9"/>
  <c r="BM198" i="9"/>
  <c r="BM199" i="9"/>
  <c r="BM200" i="9"/>
  <c r="BM201" i="9"/>
  <c r="BM202" i="9"/>
  <c r="BM203" i="9"/>
  <c r="BM204" i="9"/>
  <c r="BM205" i="9"/>
  <c r="BM206" i="9"/>
  <c r="BM207" i="9"/>
  <c r="BM208" i="9"/>
  <c r="BM209" i="9"/>
  <c r="BM210" i="9"/>
  <c r="BM211" i="9"/>
  <c r="BM212" i="9"/>
  <c r="BM213" i="9"/>
  <c r="BM214" i="9"/>
  <c r="BM215" i="9"/>
  <c r="BM216" i="9"/>
  <c r="BM217" i="9"/>
  <c r="BM218" i="9"/>
  <c r="BM219" i="9"/>
  <c r="BM220" i="9"/>
  <c r="BM221" i="9"/>
  <c r="BM222" i="9"/>
  <c r="BM223" i="9"/>
  <c r="BM224" i="9"/>
  <c r="BM225" i="9"/>
  <c r="BM226" i="9"/>
  <c r="BM227" i="9"/>
  <c r="BM228" i="9"/>
  <c r="BM229" i="9"/>
  <c r="BM230" i="9"/>
  <c r="BM231" i="9"/>
  <c r="BM232" i="9"/>
  <c r="BM233" i="9"/>
  <c r="BM234" i="9"/>
  <c r="BM235" i="9"/>
  <c r="BM236" i="9"/>
  <c r="BM237" i="9"/>
  <c r="BM238" i="9"/>
  <c r="BM239" i="9"/>
  <c r="BM240" i="9"/>
  <c r="BM241" i="9"/>
  <c r="BM242" i="9"/>
  <c r="BM243" i="9"/>
  <c r="BM244" i="9"/>
  <c r="BM245" i="9"/>
  <c r="BM246" i="9"/>
  <c r="BM247" i="9"/>
  <c r="BM248" i="9"/>
  <c r="BM249" i="9"/>
  <c r="BM250" i="9"/>
  <c r="BM251" i="9"/>
  <c r="BM252" i="9"/>
  <c r="BM253" i="9"/>
  <c r="BM254" i="9"/>
  <c r="BM255" i="9"/>
  <c r="BM256" i="9"/>
  <c r="BM257" i="9"/>
  <c r="BM258" i="9"/>
  <c r="BM259" i="9"/>
  <c r="BM260" i="9"/>
  <c r="BM261" i="9"/>
  <c r="BM262" i="9"/>
  <c r="BM263" i="9"/>
  <c r="BM264" i="9"/>
  <c r="BM265" i="9"/>
  <c r="BM266" i="9"/>
  <c r="BM267" i="9"/>
  <c r="BM268" i="9"/>
  <c r="BM269" i="9"/>
  <c r="BM270" i="9"/>
  <c r="BM271" i="9"/>
  <c r="BM272" i="9"/>
  <c r="BM273" i="9"/>
  <c r="BM274" i="9"/>
  <c r="BM275" i="9"/>
  <c r="BM276" i="9"/>
  <c r="BM277" i="9"/>
  <c r="BM278" i="9"/>
  <c r="BM279" i="9"/>
  <c r="BM280" i="9"/>
  <c r="BM281" i="9"/>
  <c r="BM282" i="9"/>
  <c r="BM283" i="9"/>
  <c r="BM284" i="9"/>
  <c r="BM285" i="9"/>
  <c r="BM286" i="9"/>
  <c r="BM287" i="9"/>
  <c r="BM288" i="9"/>
  <c r="BM289" i="9"/>
  <c r="BM290" i="9"/>
  <c r="BM291" i="9"/>
  <c r="BM292" i="9"/>
  <c r="BM293" i="9"/>
  <c r="BM294" i="9"/>
  <c r="BM295" i="9"/>
  <c r="BM296" i="9"/>
  <c r="BM297" i="9"/>
  <c r="BM298" i="9"/>
  <c r="BM299" i="9"/>
  <c r="BM300" i="9"/>
  <c r="BM301" i="9"/>
  <c r="BM302" i="9"/>
  <c r="BM303" i="9"/>
  <c r="BM304" i="9"/>
  <c r="BM305" i="9"/>
  <c r="BM306" i="9"/>
  <c r="BM307" i="9"/>
  <c r="BM308" i="9"/>
  <c r="BM309" i="9"/>
  <c r="BM310" i="9"/>
  <c r="BM311" i="9"/>
  <c r="BM312" i="9"/>
  <c r="BM313" i="9"/>
  <c r="BM314" i="9"/>
  <c r="BM315" i="9"/>
  <c r="BM316" i="9"/>
  <c r="BM317" i="9"/>
  <c r="BM318" i="9"/>
  <c r="BM319" i="9"/>
  <c r="BM320" i="9"/>
  <c r="BM321" i="9"/>
  <c r="BM322" i="9"/>
  <c r="BM323" i="9"/>
  <c r="BM324" i="9"/>
  <c r="BM325" i="9"/>
  <c r="BM326" i="9"/>
  <c r="BM327" i="9"/>
  <c r="BM328" i="9"/>
  <c r="BM329" i="9"/>
  <c r="BM330" i="9"/>
  <c r="BM331" i="9"/>
  <c r="BM332" i="9"/>
  <c r="BM333" i="9"/>
  <c r="BM334" i="9"/>
  <c r="BM335" i="9"/>
  <c r="BM336" i="9"/>
  <c r="BM337" i="9"/>
  <c r="BM338" i="9"/>
  <c r="BM339" i="9"/>
  <c r="BM340" i="9"/>
  <c r="BM341" i="9"/>
  <c r="BM342" i="9"/>
  <c r="BM343" i="9"/>
  <c r="BM344" i="9"/>
  <c r="BM345" i="9"/>
  <c r="BM346" i="9"/>
  <c r="BM347" i="9"/>
  <c r="BM348" i="9"/>
  <c r="BM349" i="9"/>
  <c r="BM350" i="9"/>
  <c r="BM351" i="9"/>
  <c r="BM352" i="9"/>
  <c r="BM353" i="9"/>
  <c r="BM354" i="9"/>
  <c r="BM355" i="9"/>
  <c r="BM356" i="9"/>
  <c r="BM357" i="9"/>
  <c r="BM358" i="9"/>
  <c r="BM359" i="9"/>
  <c r="BM360" i="9"/>
  <c r="BM361" i="9"/>
  <c r="BM362" i="9"/>
  <c r="BM363" i="9"/>
  <c r="BM364" i="9"/>
  <c r="BM365" i="9"/>
  <c r="BM366" i="9"/>
  <c r="BM367" i="9"/>
  <c r="BM368" i="9"/>
  <c r="BM369" i="9"/>
  <c r="BM370" i="9"/>
  <c r="BM371" i="9"/>
  <c r="BM372" i="9"/>
  <c r="BM373" i="9"/>
  <c r="BM374" i="9"/>
  <c r="BM375" i="9"/>
  <c r="BM376" i="9"/>
  <c r="BM377" i="9"/>
  <c r="BM378" i="9"/>
  <c r="BM379" i="9"/>
  <c r="BM380" i="9"/>
  <c r="BM381" i="9"/>
  <c r="BM382" i="9"/>
  <c r="BM383" i="9"/>
  <c r="BM384" i="9"/>
  <c r="BM385" i="9"/>
  <c r="BM386" i="9"/>
  <c r="BM387" i="9"/>
  <c r="BM388" i="9"/>
  <c r="BM389" i="9"/>
  <c r="BM390" i="9"/>
  <c r="BM391" i="9"/>
  <c r="BM392" i="9"/>
  <c r="BM393" i="9"/>
  <c r="BM394" i="9"/>
  <c r="BM395" i="9"/>
  <c r="BM396" i="9"/>
  <c r="BM397" i="9"/>
  <c r="BM398" i="9"/>
  <c r="BM399" i="9"/>
  <c r="BM400" i="9"/>
  <c r="BM401" i="9"/>
  <c r="BM402" i="9"/>
  <c r="BM403" i="9"/>
  <c r="BM404" i="9"/>
  <c r="BM405" i="9"/>
  <c r="BM406" i="9"/>
  <c r="BM407" i="9"/>
  <c r="BM408" i="9"/>
  <c r="BM409" i="9"/>
  <c r="BM410" i="9"/>
  <c r="BM411" i="9"/>
  <c r="BM412" i="9"/>
  <c r="BM413" i="9"/>
  <c r="BM414" i="9"/>
  <c r="BM415" i="9"/>
  <c r="BM416" i="9"/>
  <c r="BM417" i="9"/>
  <c r="BM418" i="9"/>
  <c r="BM419" i="9"/>
  <c r="BM420" i="9"/>
  <c r="BM421" i="9"/>
  <c r="BM422" i="9"/>
  <c r="BM423" i="9"/>
  <c r="BM424" i="9"/>
  <c r="BM425" i="9"/>
  <c r="BM426" i="9"/>
  <c r="BM427" i="9"/>
  <c r="BM428" i="9"/>
  <c r="BM429" i="9"/>
  <c r="BM430" i="9"/>
  <c r="BM431" i="9"/>
  <c r="BM432" i="9"/>
  <c r="BM433" i="9"/>
  <c r="BM434" i="9"/>
  <c r="BM435" i="9"/>
  <c r="BM436" i="9"/>
  <c r="BM437" i="9"/>
  <c r="BM438" i="9"/>
  <c r="BM439" i="9"/>
  <c r="BM440" i="9"/>
  <c r="BM441" i="9"/>
  <c r="BM442" i="9"/>
  <c r="BM443" i="9"/>
  <c r="BM444" i="9"/>
  <c r="BM445" i="9"/>
  <c r="BM446" i="9"/>
  <c r="BM447" i="9"/>
  <c r="BM448" i="9"/>
  <c r="BM449" i="9"/>
  <c r="BM450" i="9"/>
  <c r="BM451" i="9"/>
  <c r="BM452" i="9"/>
  <c r="BM453" i="9"/>
  <c r="BM454" i="9"/>
  <c r="BM455" i="9"/>
  <c r="BM456" i="9"/>
  <c r="BM457" i="9"/>
  <c r="BM458" i="9"/>
  <c r="BM459" i="9"/>
  <c r="BM460" i="9"/>
  <c r="BM461" i="9"/>
  <c r="BM462" i="9"/>
  <c r="BM463" i="9"/>
  <c r="BM464" i="9"/>
  <c r="BM465" i="9"/>
  <c r="BM466" i="9"/>
  <c r="BM467" i="9"/>
  <c r="BM468" i="9"/>
  <c r="BM469" i="9"/>
  <c r="BM470" i="9"/>
  <c r="BM471" i="9"/>
  <c r="BM472" i="9"/>
  <c r="BM473" i="9"/>
  <c r="BM474" i="9"/>
  <c r="BM475" i="9"/>
  <c r="BM476" i="9"/>
  <c r="BM477" i="9"/>
  <c r="BM478" i="9"/>
  <c r="BM479" i="9"/>
  <c r="BM480" i="9"/>
  <c r="BM481" i="9"/>
  <c r="BM482" i="9"/>
  <c r="BM483" i="9"/>
  <c r="BM484" i="9"/>
  <c r="BM485" i="9"/>
  <c r="BM486" i="9"/>
  <c r="BM487" i="9"/>
  <c r="BM488" i="9"/>
  <c r="BM489" i="9"/>
  <c r="BM490" i="9"/>
  <c r="BM491" i="9"/>
  <c r="BM492" i="9"/>
  <c r="BM493" i="9"/>
  <c r="BM494" i="9"/>
  <c r="BM495" i="9"/>
  <c r="BM496" i="9"/>
  <c r="BM497" i="9"/>
  <c r="BM498" i="9"/>
  <c r="BM499" i="9"/>
  <c r="BM500" i="9"/>
  <c r="BM501" i="9"/>
  <c r="BM502" i="9"/>
  <c r="BM503" i="9"/>
  <c r="BM504" i="9"/>
  <c r="BM505" i="9"/>
  <c r="BM506" i="9"/>
  <c r="BM507" i="9"/>
  <c r="BM508" i="9"/>
  <c r="BM509" i="9"/>
  <c r="BM510" i="9"/>
  <c r="BM511" i="9"/>
  <c r="BM512" i="9"/>
  <c r="BM513" i="9"/>
  <c r="BM514" i="9"/>
  <c r="BM515" i="9"/>
  <c r="BM516" i="9"/>
  <c r="BM517" i="9"/>
  <c r="BM518" i="9"/>
  <c r="BM519" i="9"/>
  <c r="BM520" i="9"/>
  <c r="BM521" i="9"/>
  <c r="BM522" i="9"/>
  <c r="BM523" i="9"/>
  <c r="BM524" i="9"/>
  <c r="BM525" i="9"/>
  <c r="BM526" i="9"/>
  <c r="BM527" i="9"/>
  <c r="BM528" i="9"/>
  <c r="BM529" i="9"/>
  <c r="BM530" i="9"/>
  <c r="BM531" i="9"/>
  <c r="BM532" i="9"/>
  <c r="BM533" i="9"/>
  <c r="BM534" i="9"/>
  <c r="BM535" i="9"/>
  <c r="BM536" i="9"/>
  <c r="BM537" i="9"/>
  <c r="BM538" i="9"/>
  <c r="BM539" i="9"/>
  <c r="BM540" i="9"/>
  <c r="BM541" i="9"/>
  <c r="BM542" i="9"/>
  <c r="BM543" i="9"/>
  <c r="BM544" i="9"/>
  <c r="BM545" i="9"/>
  <c r="BM546" i="9"/>
  <c r="BM547" i="9"/>
  <c r="BM548" i="9"/>
  <c r="BM549" i="9"/>
  <c r="BM550" i="9"/>
  <c r="BM551" i="9"/>
  <c r="BM552" i="9"/>
  <c r="BM553" i="9"/>
  <c r="BM554" i="9"/>
  <c r="BM555" i="9"/>
  <c r="BM556" i="9"/>
  <c r="BM557" i="9"/>
  <c r="BM558" i="9"/>
  <c r="BM559" i="9"/>
  <c r="BM560" i="9"/>
  <c r="BM561" i="9"/>
  <c r="BM562" i="9"/>
  <c r="BM563" i="9"/>
  <c r="BM564" i="9"/>
  <c r="BM565" i="9"/>
  <c r="BM566" i="9"/>
  <c r="BM567" i="9"/>
  <c r="BM568" i="9"/>
  <c r="BM569" i="9"/>
  <c r="BM570" i="9"/>
  <c r="BM571" i="9"/>
  <c r="BM572" i="9"/>
  <c r="BM573" i="9"/>
  <c r="BM574" i="9"/>
  <c r="BM575" i="9"/>
  <c r="BM576" i="9"/>
  <c r="BM577" i="9"/>
  <c r="BM578" i="9"/>
  <c r="BM579" i="9"/>
  <c r="BM580" i="9"/>
  <c r="BM581" i="9"/>
  <c r="BM582" i="9"/>
  <c r="BM583" i="9"/>
  <c r="BM584" i="9"/>
  <c r="BM585" i="9"/>
  <c r="BM586" i="9"/>
  <c r="BM587" i="9"/>
  <c r="BM588" i="9"/>
  <c r="BM589" i="9"/>
  <c r="BM590" i="9"/>
  <c r="BM591" i="9"/>
  <c r="BM592" i="9"/>
  <c r="BM593" i="9"/>
  <c r="BM594" i="9"/>
  <c r="BM595" i="9"/>
  <c r="BM596" i="9"/>
  <c r="BM597" i="9"/>
  <c r="BM598" i="9"/>
  <c r="BM599" i="9"/>
  <c r="BM600" i="9"/>
  <c r="BM601" i="9"/>
  <c r="BM602" i="9"/>
  <c r="BM603" i="9"/>
  <c r="BM604" i="9"/>
  <c r="BM605" i="9"/>
  <c r="BM606" i="9"/>
  <c r="BM607" i="9"/>
  <c r="BM608" i="9"/>
  <c r="BM609" i="9"/>
  <c r="BM610" i="9"/>
  <c r="BM611" i="9"/>
  <c r="BM612" i="9"/>
  <c r="BM613" i="9"/>
  <c r="BM614" i="9"/>
  <c r="BM615" i="9"/>
  <c r="BM616" i="9"/>
  <c r="BM617" i="9"/>
  <c r="BM618" i="9"/>
  <c r="BM619" i="9"/>
  <c r="BM620" i="9"/>
  <c r="BM621" i="9"/>
  <c r="BM622" i="9"/>
  <c r="BM623" i="9"/>
  <c r="BM624" i="9"/>
  <c r="BM625" i="9"/>
  <c r="BM626" i="9"/>
  <c r="BM627" i="9"/>
  <c r="BM628" i="9"/>
  <c r="BM629" i="9"/>
  <c r="BM630" i="9"/>
  <c r="BM631" i="9"/>
  <c r="BM632" i="9"/>
  <c r="BM633" i="9"/>
  <c r="BM634" i="9"/>
  <c r="BM635" i="9"/>
  <c r="BM636" i="9"/>
  <c r="BM637" i="9"/>
  <c r="BM638" i="9"/>
  <c r="BM639" i="9"/>
  <c r="BM640" i="9"/>
  <c r="BM641" i="9"/>
  <c r="BM642" i="9"/>
  <c r="BM643" i="9"/>
  <c r="BM644" i="9"/>
  <c r="BM645" i="9"/>
  <c r="BM646" i="9"/>
  <c r="BM647" i="9"/>
  <c r="BM648" i="9"/>
  <c r="BM649" i="9"/>
  <c r="BM650" i="9"/>
  <c r="BM651" i="9"/>
  <c r="BM652" i="9"/>
  <c r="BM653" i="9"/>
  <c r="BM654" i="9"/>
  <c r="BM655" i="9"/>
  <c r="BM656" i="9"/>
  <c r="BM657" i="9"/>
  <c r="BM658" i="9"/>
  <c r="BM659" i="9"/>
  <c r="BM660" i="9"/>
  <c r="BM661" i="9"/>
  <c r="BM662" i="9"/>
  <c r="BM663" i="9"/>
  <c r="BM664" i="9"/>
  <c r="BM665" i="9"/>
  <c r="BM666" i="9"/>
  <c r="BM667" i="9"/>
  <c r="BM668" i="9"/>
  <c r="BM669" i="9"/>
  <c r="BM670" i="9"/>
  <c r="BM671" i="9"/>
  <c r="BM672" i="9"/>
  <c r="BM673" i="9"/>
  <c r="BM674" i="9"/>
  <c r="BM675" i="9"/>
  <c r="BM676" i="9"/>
  <c r="BM677" i="9"/>
  <c r="BM678" i="9"/>
  <c r="BM679" i="9"/>
  <c r="BM680" i="9"/>
  <c r="BM681" i="9"/>
  <c r="BM682" i="9"/>
  <c r="BM683" i="9"/>
  <c r="BM684" i="9"/>
  <c r="BM685" i="9"/>
  <c r="BM686" i="9"/>
  <c r="BM687" i="9"/>
  <c r="BM688" i="9"/>
  <c r="BM689" i="9"/>
  <c r="BM690" i="9"/>
  <c r="BM691" i="9"/>
  <c r="BL2" i="9"/>
  <c r="BL3" i="9"/>
  <c r="BL4" i="9"/>
  <c r="BL5" i="9"/>
  <c r="BL6" i="9"/>
  <c r="BL7" i="9"/>
  <c r="BL8" i="9"/>
  <c r="BL9" i="9"/>
  <c r="BL10" i="9"/>
  <c r="BL11" i="9"/>
  <c r="BL12" i="9"/>
  <c r="BL13" i="9"/>
  <c r="BL14" i="9"/>
  <c r="BL15" i="9"/>
  <c r="BL16" i="9"/>
  <c r="BL17" i="9"/>
  <c r="BL18" i="9"/>
  <c r="BL19" i="9"/>
  <c r="BL20" i="9"/>
  <c r="BL21" i="9"/>
  <c r="BL22" i="9"/>
  <c r="BL23" i="9"/>
  <c r="BL24" i="9"/>
  <c r="BL25" i="9"/>
  <c r="BL26" i="9"/>
  <c r="BL27" i="9"/>
  <c r="BL28" i="9"/>
  <c r="BL29" i="9"/>
  <c r="BL30" i="9"/>
  <c r="BL31" i="9"/>
  <c r="BL32" i="9"/>
  <c r="BL33" i="9"/>
  <c r="BL34" i="9"/>
  <c r="BL35" i="9"/>
  <c r="BL36" i="9"/>
  <c r="BL37" i="9"/>
  <c r="BL38" i="9"/>
  <c r="BL39" i="9"/>
  <c r="BL40" i="9"/>
  <c r="BL41" i="9"/>
  <c r="BL42" i="9"/>
  <c r="BL43" i="9"/>
  <c r="BL44" i="9"/>
  <c r="BL45" i="9"/>
  <c r="BL46" i="9"/>
  <c r="BL47" i="9"/>
  <c r="BL48" i="9"/>
  <c r="BL49" i="9"/>
  <c r="BL50" i="9"/>
  <c r="BL51" i="9"/>
  <c r="BL52" i="9"/>
  <c r="BL53" i="9"/>
  <c r="BL54" i="9"/>
  <c r="BL55" i="9"/>
  <c r="BL56" i="9"/>
  <c r="BL57" i="9"/>
  <c r="BL58" i="9"/>
  <c r="BL59" i="9"/>
  <c r="BL60" i="9"/>
  <c r="BL61" i="9"/>
  <c r="BL62" i="9"/>
  <c r="BL63" i="9"/>
  <c r="BL64" i="9"/>
  <c r="BL65" i="9"/>
  <c r="BL66" i="9"/>
  <c r="BL67" i="9"/>
  <c r="BL68" i="9"/>
  <c r="BL69" i="9"/>
  <c r="BL70" i="9"/>
  <c r="BL71" i="9"/>
  <c r="BL72" i="9"/>
  <c r="BL73" i="9"/>
  <c r="BL74" i="9"/>
  <c r="BL75" i="9"/>
  <c r="BL76" i="9"/>
  <c r="BL77" i="9"/>
  <c r="BL78" i="9"/>
  <c r="BL79" i="9"/>
  <c r="BL80" i="9"/>
  <c r="BL81" i="9"/>
  <c r="BL82" i="9"/>
  <c r="BL83" i="9"/>
  <c r="BL84" i="9"/>
  <c r="BL85" i="9"/>
  <c r="BL86" i="9"/>
  <c r="BL87" i="9"/>
  <c r="BL88" i="9"/>
  <c r="BL89" i="9"/>
  <c r="BL90" i="9"/>
  <c r="BL91" i="9"/>
  <c r="BL92" i="9"/>
  <c r="BL93" i="9"/>
  <c r="BL94" i="9"/>
  <c r="BL95" i="9"/>
  <c r="BL96" i="9"/>
  <c r="BL97" i="9"/>
  <c r="BL98" i="9"/>
  <c r="BL99" i="9"/>
  <c r="BL100" i="9"/>
  <c r="BL101" i="9"/>
  <c r="BL102" i="9"/>
  <c r="BL103" i="9"/>
  <c r="BL104" i="9"/>
  <c r="BL105" i="9"/>
  <c r="BL106" i="9"/>
  <c r="BL107" i="9"/>
  <c r="BL108" i="9"/>
  <c r="BL109" i="9"/>
  <c r="BL110" i="9"/>
  <c r="BL111" i="9"/>
  <c r="BL112" i="9"/>
  <c r="BL113" i="9"/>
  <c r="BL114" i="9"/>
  <c r="BL115" i="9"/>
  <c r="BL116" i="9"/>
  <c r="BL117" i="9"/>
  <c r="BL118" i="9"/>
  <c r="BL119" i="9"/>
  <c r="BL120" i="9"/>
  <c r="BL121" i="9"/>
  <c r="BL122" i="9"/>
  <c r="BL123" i="9"/>
  <c r="BL124" i="9"/>
  <c r="BL125" i="9"/>
  <c r="BL126" i="9"/>
  <c r="BL127" i="9"/>
  <c r="BL128" i="9"/>
  <c r="BL129" i="9"/>
  <c r="BL130" i="9"/>
  <c r="BL131" i="9"/>
  <c r="BL132" i="9"/>
  <c r="BL133" i="9"/>
  <c r="BL134" i="9"/>
  <c r="BL135" i="9"/>
  <c r="BL136" i="9"/>
  <c r="BL137" i="9"/>
  <c r="BL138" i="9"/>
  <c r="BL139" i="9"/>
  <c r="BL140" i="9"/>
  <c r="BL141" i="9"/>
  <c r="BL142" i="9"/>
  <c r="BL143" i="9"/>
  <c r="BL144" i="9"/>
  <c r="BL145" i="9"/>
  <c r="BL146" i="9"/>
  <c r="BL147" i="9"/>
  <c r="BL148" i="9"/>
  <c r="BL149" i="9"/>
  <c r="BL150" i="9"/>
  <c r="BL151" i="9"/>
  <c r="BL152" i="9"/>
  <c r="BL153" i="9"/>
  <c r="BL154" i="9"/>
  <c r="BL155" i="9"/>
  <c r="BL156" i="9"/>
  <c r="BL157" i="9"/>
  <c r="BL158" i="9"/>
  <c r="BL159" i="9"/>
  <c r="BL160" i="9"/>
  <c r="BL161" i="9"/>
  <c r="BL162" i="9"/>
  <c r="BL163" i="9"/>
  <c r="BL164" i="9"/>
  <c r="BL165" i="9"/>
  <c r="BL166" i="9"/>
  <c r="BL167" i="9"/>
  <c r="BL168" i="9"/>
  <c r="BL169" i="9"/>
  <c r="BL170" i="9"/>
  <c r="BL171" i="9"/>
  <c r="BL172" i="9"/>
  <c r="BL173" i="9"/>
  <c r="BL174" i="9"/>
  <c r="BL175" i="9"/>
  <c r="BL176" i="9"/>
  <c r="BL177" i="9"/>
  <c r="BL178" i="9"/>
  <c r="BL179" i="9"/>
  <c r="BL180" i="9"/>
  <c r="BL181" i="9"/>
  <c r="BL182" i="9"/>
  <c r="BL183" i="9"/>
  <c r="BL184" i="9"/>
  <c r="BL185" i="9"/>
  <c r="BL186" i="9"/>
  <c r="BL187" i="9"/>
  <c r="BL188" i="9"/>
  <c r="BL189" i="9"/>
  <c r="BL190" i="9"/>
  <c r="BL191" i="9"/>
  <c r="BL192" i="9"/>
  <c r="BL193" i="9"/>
  <c r="BL194" i="9"/>
  <c r="BL195" i="9"/>
  <c r="BL196" i="9"/>
  <c r="BL197" i="9"/>
  <c r="BL198" i="9"/>
  <c r="BL199" i="9"/>
  <c r="BL200" i="9"/>
  <c r="BL201" i="9"/>
  <c r="BL202" i="9"/>
  <c r="BL203" i="9"/>
  <c r="BL204" i="9"/>
  <c r="BL205" i="9"/>
  <c r="BL206" i="9"/>
  <c r="BL207" i="9"/>
  <c r="BL208" i="9"/>
  <c r="BL209" i="9"/>
  <c r="BL210" i="9"/>
  <c r="BL211" i="9"/>
  <c r="BL212" i="9"/>
  <c r="BL213" i="9"/>
  <c r="BL214" i="9"/>
  <c r="BL215" i="9"/>
  <c r="BL216" i="9"/>
  <c r="BL217" i="9"/>
  <c r="BL218" i="9"/>
  <c r="BL219" i="9"/>
  <c r="BL220" i="9"/>
  <c r="BL221" i="9"/>
  <c r="BL222" i="9"/>
  <c r="BL223" i="9"/>
  <c r="BL224" i="9"/>
  <c r="BL225" i="9"/>
  <c r="BL226" i="9"/>
  <c r="BL227" i="9"/>
  <c r="BL228" i="9"/>
  <c r="BL229" i="9"/>
  <c r="BL230" i="9"/>
  <c r="BL231" i="9"/>
  <c r="BL232" i="9"/>
  <c r="BL233" i="9"/>
  <c r="BL234" i="9"/>
  <c r="BL235" i="9"/>
  <c r="BL236" i="9"/>
  <c r="BL237" i="9"/>
  <c r="BL238" i="9"/>
  <c r="BL239" i="9"/>
  <c r="BL240" i="9"/>
  <c r="BL241" i="9"/>
  <c r="BL242" i="9"/>
  <c r="BL243" i="9"/>
  <c r="BL244" i="9"/>
  <c r="BL245" i="9"/>
  <c r="BL246" i="9"/>
  <c r="BL247" i="9"/>
  <c r="BL248" i="9"/>
  <c r="BL249" i="9"/>
  <c r="BL250" i="9"/>
  <c r="BL251" i="9"/>
  <c r="BL252" i="9"/>
  <c r="BL253" i="9"/>
  <c r="BL254" i="9"/>
  <c r="BL255" i="9"/>
  <c r="BL256" i="9"/>
  <c r="BL257" i="9"/>
  <c r="BL258" i="9"/>
  <c r="BL259" i="9"/>
  <c r="BL260" i="9"/>
  <c r="BL261" i="9"/>
  <c r="BL262" i="9"/>
  <c r="BL263" i="9"/>
  <c r="BL264" i="9"/>
  <c r="BL265" i="9"/>
  <c r="BL266" i="9"/>
  <c r="BL267" i="9"/>
  <c r="BL268" i="9"/>
  <c r="BL269" i="9"/>
  <c r="BL270" i="9"/>
  <c r="BL271" i="9"/>
  <c r="BL272" i="9"/>
  <c r="BL273" i="9"/>
  <c r="BL274" i="9"/>
  <c r="BL275" i="9"/>
  <c r="BL276" i="9"/>
  <c r="BL277" i="9"/>
  <c r="BL278" i="9"/>
  <c r="BL279" i="9"/>
  <c r="BL280" i="9"/>
  <c r="BL281" i="9"/>
  <c r="BL282" i="9"/>
  <c r="BL283" i="9"/>
  <c r="BL284" i="9"/>
  <c r="BL285" i="9"/>
  <c r="BL286" i="9"/>
  <c r="BL287" i="9"/>
  <c r="BL288" i="9"/>
  <c r="BL289" i="9"/>
  <c r="BL290" i="9"/>
  <c r="BL291" i="9"/>
  <c r="BL292" i="9"/>
  <c r="BL293" i="9"/>
  <c r="BL294" i="9"/>
  <c r="BL295" i="9"/>
  <c r="BL296" i="9"/>
  <c r="BL297" i="9"/>
  <c r="BL298" i="9"/>
  <c r="BL299" i="9"/>
  <c r="BL300" i="9"/>
  <c r="BL301" i="9"/>
  <c r="BL302" i="9"/>
  <c r="BL303" i="9"/>
  <c r="BL304" i="9"/>
  <c r="BL305" i="9"/>
  <c r="BL306" i="9"/>
  <c r="BL307" i="9"/>
  <c r="BL308" i="9"/>
  <c r="BL309" i="9"/>
  <c r="BL310" i="9"/>
  <c r="BL311" i="9"/>
  <c r="BL312" i="9"/>
  <c r="BL313" i="9"/>
  <c r="BL314" i="9"/>
  <c r="BL315" i="9"/>
  <c r="BL316" i="9"/>
  <c r="BL317" i="9"/>
  <c r="BL318" i="9"/>
  <c r="BL319" i="9"/>
  <c r="BL320" i="9"/>
  <c r="BL321" i="9"/>
  <c r="BL322" i="9"/>
  <c r="BL323" i="9"/>
  <c r="BL324" i="9"/>
  <c r="BL325" i="9"/>
  <c r="BL326" i="9"/>
  <c r="BL327" i="9"/>
  <c r="BL328" i="9"/>
  <c r="BL329" i="9"/>
  <c r="BL330" i="9"/>
  <c r="BL331" i="9"/>
  <c r="BL332" i="9"/>
  <c r="BL333" i="9"/>
  <c r="BL334" i="9"/>
  <c r="BL335" i="9"/>
  <c r="BL336" i="9"/>
  <c r="BL337" i="9"/>
  <c r="BL338" i="9"/>
  <c r="BL339" i="9"/>
  <c r="BL340" i="9"/>
  <c r="BL341" i="9"/>
  <c r="BL342" i="9"/>
  <c r="BL343" i="9"/>
  <c r="BL344" i="9"/>
  <c r="BL345" i="9"/>
  <c r="BL346" i="9"/>
  <c r="BL347" i="9"/>
  <c r="BL348" i="9"/>
  <c r="BL349" i="9"/>
  <c r="BL350" i="9"/>
  <c r="BL351" i="9"/>
  <c r="BL352" i="9"/>
  <c r="BL353" i="9"/>
  <c r="BL354" i="9"/>
  <c r="BL355" i="9"/>
  <c r="BL356" i="9"/>
  <c r="BL357" i="9"/>
  <c r="BL358" i="9"/>
  <c r="BL359" i="9"/>
  <c r="BL360" i="9"/>
  <c r="BL361" i="9"/>
  <c r="BL362" i="9"/>
  <c r="BL363" i="9"/>
  <c r="BL364" i="9"/>
  <c r="BL365" i="9"/>
  <c r="BL366" i="9"/>
  <c r="BL367" i="9"/>
  <c r="BL368" i="9"/>
  <c r="BL369" i="9"/>
  <c r="BL370" i="9"/>
  <c r="BL371" i="9"/>
  <c r="BL372" i="9"/>
  <c r="BL373" i="9"/>
  <c r="BL374" i="9"/>
  <c r="BL375" i="9"/>
  <c r="BL376" i="9"/>
  <c r="BL377" i="9"/>
  <c r="BL378" i="9"/>
  <c r="BL379" i="9"/>
  <c r="BL380" i="9"/>
  <c r="BL381" i="9"/>
  <c r="BL382" i="9"/>
  <c r="BL383" i="9"/>
  <c r="BL384" i="9"/>
  <c r="BL385" i="9"/>
  <c r="BL386" i="9"/>
  <c r="BL387" i="9"/>
  <c r="BL388" i="9"/>
  <c r="BL389" i="9"/>
  <c r="BL390" i="9"/>
  <c r="BL391" i="9"/>
  <c r="BL392" i="9"/>
  <c r="BL393" i="9"/>
  <c r="BL394" i="9"/>
  <c r="BL395" i="9"/>
  <c r="BL396" i="9"/>
  <c r="BL397" i="9"/>
  <c r="BL398" i="9"/>
  <c r="BL399" i="9"/>
  <c r="BL400" i="9"/>
  <c r="BL401" i="9"/>
  <c r="BL402" i="9"/>
  <c r="BL403" i="9"/>
  <c r="BL404" i="9"/>
  <c r="BL405" i="9"/>
  <c r="BL406" i="9"/>
  <c r="BL407" i="9"/>
  <c r="BL408" i="9"/>
  <c r="BL409" i="9"/>
  <c r="BL410" i="9"/>
  <c r="BL411" i="9"/>
  <c r="BL412" i="9"/>
  <c r="BL413" i="9"/>
  <c r="BL414" i="9"/>
  <c r="BL415" i="9"/>
  <c r="BL416" i="9"/>
  <c r="BL417" i="9"/>
  <c r="BL418" i="9"/>
  <c r="BL419" i="9"/>
  <c r="BL420" i="9"/>
  <c r="BL421" i="9"/>
  <c r="BL422" i="9"/>
  <c r="BL423" i="9"/>
  <c r="BL424" i="9"/>
  <c r="BL425" i="9"/>
  <c r="BL426" i="9"/>
  <c r="BL427" i="9"/>
  <c r="BL428" i="9"/>
  <c r="BL429" i="9"/>
  <c r="BL430" i="9"/>
  <c r="BL431" i="9"/>
  <c r="BL432" i="9"/>
  <c r="BL433" i="9"/>
  <c r="BL434" i="9"/>
  <c r="BL435" i="9"/>
  <c r="BL436" i="9"/>
  <c r="BL437" i="9"/>
  <c r="BL438" i="9"/>
  <c r="BL439" i="9"/>
  <c r="BL440" i="9"/>
  <c r="BL441" i="9"/>
  <c r="BL442" i="9"/>
  <c r="BL443" i="9"/>
  <c r="BL444" i="9"/>
  <c r="BL445" i="9"/>
  <c r="BL446" i="9"/>
  <c r="BL447" i="9"/>
  <c r="BL448" i="9"/>
  <c r="BL449" i="9"/>
  <c r="BL450" i="9"/>
  <c r="BL451" i="9"/>
  <c r="BL452" i="9"/>
  <c r="BL453" i="9"/>
  <c r="BL454" i="9"/>
  <c r="BL455" i="9"/>
  <c r="BL456" i="9"/>
  <c r="BL457" i="9"/>
  <c r="BL458" i="9"/>
  <c r="BL459" i="9"/>
  <c r="BL460" i="9"/>
  <c r="BL461" i="9"/>
  <c r="BL462" i="9"/>
  <c r="BL463" i="9"/>
  <c r="BL464" i="9"/>
  <c r="BL465" i="9"/>
  <c r="BL466" i="9"/>
  <c r="BL467" i="9"/>
  <c r="BL468" i="9"/>
  <c r="BL469" i="9"/>
  <c r="BL470" i="9"/>
  <c r="BL471" i="9"/>
  <c r="BL472" i="9"/>
  <c r="BL473" i="9"/>
  <c r="BL474" i="9"/>
  <c r="BL475" i="9"/>
  <c r="BL476" i="9"/>
  <c r="BL477" i="9"/>
  <c r="BL478" i="9"/>
  <c r="BL479" i="9"/>
  <c r="BL480" i="9"/>
  <c r="BL481" i="9"/>
  <c r="BL482" i="9"/>
  <c r="BL483" i="9"/>
  <c r="BL484" i="9"/>
  <c r="BL485" i="9"/>
  <c r="BL486" i="9"/>
  <c r="BL487" i="9"/>
  <c r="BL488" i="9"/>
  <c r="BL489" i="9"/>
  <c r="BL490" i="9"/>
  <c r="BL491" i="9"/>
  <c r="BL492" i="9"/>
  <c r="BL493" i="9"/>
  <c r="BL494" i="9"/>
  <c r="BL495" i="9"/>
  <c r="BL496" i="9"/>
  <c r="BL497" i="9"/>
  <c r="BL498" i="9"/>
  <c r="BL499" i="9"/>
  <c r="BL500" i="9"/>
  <c r="BL501" i="9"/>
  <c r="BL502" i="9"/>
  <c r="BL503" i="9"/>
  <c r="BL504" i="9"/>
  <c r="BL505" i="9"/>
  <c r="BL506" i="9"/>
  <c r="BL507" i="9"/>
  <c r="BL508" i="9"/>
  <c r="BL509" i="9"/>
  <c r="BL510" i="9"/>
  <c r="BL511" i="9"/>
  <c r="BL512" i="9"/>
  <c r="BL513" i="9"/>
  <c r="BL514" i="9"/>
  <c r="BL515" i="9"/>
  <c r="BL516" i="9"/>
  <c r="BL517" i="9"/>
  <c r="BL518" i="9"/>
  <c r="BL519" i="9"/>
  <c r="BL520" i="9"/>
  <c r="BL521" i="9"/>
  <c r="BL522" i="9"/>
  <c r="BL523" i="9"/>
  <c r="BL524" i="9"/>
  <c r="BL525" i="9"/>
  <c r="BL526" i="9"/>
  <c r="BL527" i="9"/>
  <c r="BL528" i="9"/>
  <c r="BL529" i="9"/>
  <c r="BL530" i="9"/>
  <c r="BL531" i="9"/>
  <c r="BL532" i="9"/>
  <c r="BL533" i="9"/>
  <c r="BL534" i="9"/>
  <c r="BL535" i="9"/>
  <c r="BL536" i="9"/>
  <c r="BL537" i="9"/>
  <c r="BL538" i="9"/>
  <c r="BL539" i="9"/>
  <c r="BL540" i="9"/>
  <c r="BL541" i="9"/>
  <c r="BL542" i="9"/>
  <c r="BL543" i="9"/>
  <c r="BL544" i="9"/>
  <c r="BL545" i="9"/>
  <c r="BL546" i="9"/>
  <c r="BL547" i="9"/>
  <c r="BL548" i="9"/>
  <c r="BL549" i="9"/>
  <c r="BL550" i="9"/>
  <c r="BL551" i="9"/>
  <c r="BL552" i="9"/>
  <c r="BL553" i="9"/>
  <c r="BL554" i="9"/>
  <c r="BL555" i="9"/>
  <c r="BL556" i="9"/>
  <c r="BL557" i="9"/>
  <c r="BL558" i="9"/>
  <c r="BL559" i="9"/>
  <c r="BL560" i="9"/>
  <c r="BL561" i="9"/>
  <c r="BL562" i="9"/>
  <c r="BL563" i="9"/>
  <c r="BL564" i="9"/>
  <c r="BL565" i="9"/>
  <c r="BL566" i="9"/>
  <c r="BL567" i="9"/>
  <c r="BL568" i="9"/>
  <c r="BL569" i="9"/>
  <c r="BL570" i="9"/>
  <c r="BL571" i="9"/>
  <c r="BL572" i="9"/>
  <c r="BL573" i="9"/>
  <c r="BL574" i="9"/>
  <c r="BL575" i="9"/>
  <c r="BL576" i="9"/>
  <c r="BL577" i="9"/>
  <c r="BL578" i="9"/>
  <c r="BL579" i="9"/>
  <c r="BL580" i="9"/>
  <c r="BL581" i="9"/>
  <c r="BL582" i="9"/>
  <c r="BL583" i="9"/>
  <c r="BL584" i="9"/>
  <c r="BL585" i="9"/>
  <c r="BL586" i="9"/>
  <c r="BL587" i="9"/>
  <c r="BL588" i="9"/>
  <c r="BL589" i="9"/>
  <c r="BL590" i="9"/>
  <c r="BL591" i="9"/>
  <c r="BL592" i="9"/>
  <c r="BL593" i="9"/>
  <c r="BL594" i="9"/>
  <c r="BL595" i="9"/>
  <c r="BL596" i="9"/>
  <c r="BL597" i="9"/>
  <c r="BL598" i="9"/>
  <c r="BL599" i="9"/>
  <c r="BL600" i="9"/>
  <c r="BL601" i="9"/>
  <c r="BL602" i="9"/>
  <c r="BL603" i="9"/>
  <c r="BL604" i="9"/>
  <c r="BL605" i="9"/>
  <c r="BL606" i="9"/>
  <c r="BL607" i="9"/>
  <c r="BL608" i="9"/>
  <c r="BL609" i="9"/>
  <c r="BL610" i="9"/>
  <c r="BL611" i="9"/>
  <c r="BL612" i="9"/>
  <c r="BL613" i="9"/>
  <c r="BL614" i="9"/>
  <c r="BL615" i="9"/>
  <c r="BL616" i="9"/>
  <c r="BL617" i="9"/>
  <c r="BL618" i="9"/>
  <c r="BL619" i="9"/>
  <c r="BL620" i="9"/>
  <c r="BL621" i="9"/>
  <c r="BL622" i="9"/>
  <c r="BL623" i="9"/>
  <c r="BL624" i="9"/>
  <c r="BL625" i="9"/>
  <c r="BL626" i="9"/>
  <c r="BL627" i="9"/>
  <c r="BL628" i="9"/>
  <c r="BL629" i="9"/>
  <c r="BL630" i="9"/>
  <c r="BL631" i="9"/>
  <c r="BL632" i="9"/>
  <c r="BL633" i="9"/>
  <c r="BL634" i="9"/>
  <c r="BL635" i="9"/>
  <c r="BL636" i="9"/>
  <c r="BL637" i="9"/>
  <c r="BL638" i="9"/>
  <c r="BL639" i="9"/>
  <c r="BL640" i="9"/>
  <c r="BL641" i="9"/>
  <c r="BL642" i="9"/>
  <c r="BL643" i="9"/>
  <c r="BL644" i="9"/>
  <c r="BL645" i="9"/>
  <c r="BL646" i="9"/>
  <c r="BL647" i="9"/>
  <c r="BL648" i="9"/>
  <c r="BL649" i="9"/>
  <c r="BL650" i="9"/>
  <c r="BL651" i="9"/>
  <c r="BL652" i="9"/>
  <c r="BL653" i="9"/>
  <c r="BL654" i="9"/>
  <c r="BL655" i="9"/>
  <c r="BL656" i="9"/>
  <c r="BL657" i="9"/>
  <c r="BL658" i="9"/>
  <c r="BL659" i="9"/>
  <c r="BL660" i="9"/>
  <c r="BL661" i="9"/>
  <c r="BL662" i="9"/>
  <c r="BL663" i="9"/>
  <c r="BL664" i="9"/>
  <c r="BL665" i="9"/>
  <c r="BL666" i="9"/>
  <c r="BL667" i="9"/>
  <c r="BL668" i="9"/>
  <c r="BL669" i="9"/>
  <c r="BL670" i="9"/>
  <c r="BL671" i="9"/>
  <c r="BL672" i="9"/>
  <c r="BL673" i="9"/>
  <c r="BL674" i="9"/>
  <c r="BL675" i="9"/>
  <c r="BL676" i="9"/>
  <c r="BL677" i="9"/>
  <c r="BL678" i="9"/>
  <c r="BL679" i="9"/>
  <c r="BL680" i="9"/>
  <c r="BL681" i="9"/>
  <c r="BL682" i="9"/>
  <c r="BL683" i="9"/>
  <c r="BL684" i="9"/>
  <c r="BL685" i="9"/>
  <c r="BL686" i="9"/>
  <c r="BL687" i="9"/>
  <c r="BL688" i="9"/>
  <c r="BL689" i="9"/>
  <c r="BL690" i="9"/>
  <c r="BL691" i="9"/>
  <c r="BI2" i="9"/>
  <c r="BI3" i="9"/>
  <c r="BI4" i="9"/>
  <c r="BI5" i="9"/>
  <c r="BI6" i="9"/>
  <c r="BI7" i="9"/>
  <c r="BI8" i="9"/>
  <c r="BI9" i="9"/>
  <c r="BI10" i="9"/>
  <c r="BI11" i="9"/>
  <c r="BI12" i="9"/>
  <c r="BI13" i="9"/>
  <c r="BI14" i="9"/>
  <c r="BI15" i="9"/>
  <c r="BI16" i="9"/>
  <c r="BI17" i="9"/>
  <c r="BI18" i="9"/>
  <c r="BI19" i="9"/>
  <c r="BI20" i="9"/>
  <c r="BI21" i="9"/>
  <c r="BI22" i="9"/>
  <c r="BI23" i="9"/>
  <c r="BI24" i="9"/>
  <c r="BI25" i="9"/>
  <c r="BI26" i="9"/>
  <c r="BI27" i="9"/>
  <c r="BI28" i="9"/>
  <c r="BI29" i="9"/>
  <c r="BI30" i="9"/>
  <c r="BI31" i="9"/>
  <c r="BI32" i="9"/>
  <c r="BI33" i="9"/>
  <c r="BI34" i="9"/>
  <c r="BI35" i="9"/>
  <c r="BI36" i="9"/>
  <c r="BI37" i="9"/>
  <c r="BI38" i="9"/>
  <c r="BI39" i="9"/>
  <c r="BI40" i="9"/>
  <c r="BI41" i="9"/>
  <c r="BI42" i="9"/>
  <c r="BI43" i="9"/>
  <c r="BI44" i="9"/>
  <c r="BI45" i="9"/>
  <c r="BI46" i="9"/>
  <c r="BI47" i="9"/>
  <c r="BI48" i="9"/>
  <c r="BI49" i="9"/>
  <c r="BI50" i="9"/>
  <c r="BI51" i="9"/>
  <c r="BI52" i="9"/>
  <c r="BI53" i="9"/>
  <c r="BI54" i="9"/>
  <c r="BI55" i="9"/>
  <c r="BI56" i="9"/>
  <c r="BI57" i="9"/>
  <c r="BI58" i="9"/>
  <c r="BI59" i="9"/>
  <c r="BI60" i="9"/>
  <c r="BI61" i="9"/>
  <c r="BI62" i="9"/>
  <c r="BI63" i="9"/>
  <c r="BI64" i="9"/>
  <c r="BI65" i="9"/>
  <c r="BI66" i="9"/>
  <c r="BI67" i="9"/>
  <c r="BI68" i="9"/>
  <c r="BI69" i="9"/>
  <c r="BI70" i="9"/>
  <c r="BI71" i="9"/>
  <c r="BI72" i="9"/>
  <c r="BI73" i="9"/>
  <c r="BI74" i="9"/>
  <c r="BI75" i="9"/>
  <c r="BI76" i="9"/>
  <c r="BI77" i="9"/>
  <c r="BI78" i="9"/>
  <c r="BI79" i="9"/>
  <c r="BI80" i="9"/>
  <c r="BI81" i="9"/>
  <c r="BI82" i="9"/>
  <c r="BI83" i="9"/>
  <c r="BI84" i="9"/>
  <c r="BI85" i="9"/>
  <c r="BI86" i="9"/>
  <c r="BI87" i="9"/>
  <c r="BI88" i="9"/>
  <c r="BI89" i="9"/>
  <c r="BI90" i="9"/>
  <c r="BI91" i="9"/>
  <c r="BI92" i="9"/>
  <c r="BI93" i="9"/>
  <c r="BI94" i="9"/>
  <c r="BI95" i="9"/>
  <c r="BI96" i="9"/>
  <c r="BI97" i="9"/>
  <c r="BI98" i="9"/>
  <c r="BI99" i="9"/>
  <c r="BI100" i="9"/>
  <c r="BI101" i="9"/>
  <c r="BI102" i="9"/>
  <c r="BI103" i="9"/>
  <c r="BI104" i="9"/>
  <c r="BI105" i="9"/>
  <c r="BI106" i="9"/>
  <c r="BI107" i="9"/>
  <c r="BI108" i="9"/>
  <c r="BI109" i="9"/>
  <c r="BI110" i="9"/>
  <c r="BI111" i="9"/>
  <c r="BI112" i="9"/>
  <c r="BI113" i="9"/>
  <c r="BI114" i="9"/>
  <c r="BI115" i="9"/>
  <c r="BI116" i="9"/>
  <c r="BI117" i="9"/>
  <c r="BI118" i="9"/>
  <c r="BI119" i="9"/>
  <c r="BI120" i="9"/>
  <c r="BI121" i="9"/>
  <c r="BI122" i="9"/>
  <c r="BI123" i="9"/>
  <c r="BI124" i="9"/>
  <c r="BI125" i="9"/>
  <c r="BI126" i="9"/>
  <c r="BI127" i="9"/>
  <c r="BI128" i="9"/>
  <c r="BI129" i="9"/>
  <c r="BI130" i="9"/>
  <c r="BI131" i="9"/>
  <c r="BI132" i="9"/>
  <c r="BI133" i="9"/>
  <c r="BI134" i="9"/>
  <c r="BI135" i="9"/>
  <c r="BI136" i="9"/>
  <c r="BI137" i="9"/>
  <c r="BI138" i="9"/>
  <c r="BI139" i="9"/>
  <c r="BI140" i="9"/>
  <c r="BI141" i="9"/>
  <c r="BI142" i="9"/>
  <c r="BI143" i="9"/>
  <c r="BI144" i="9"/>
  <c r="BI145" i="9"/>
  <c r="BI146" i="9"/>
  <c r="BI147" i="9"/>
  <c r="BI148" i="9"/>
  <c r="BI149" i="9"/>
  <c r="BI150" i="9"/>
  <c r="BI151" i="9"/>
  <c r="BI152" i="9"/>
  <c r="BI153" i="9"/>
  <c r="BI154" i="9"/>
  <c r="BI155" i="9"/>
  <c r="BI156" i="9"/>
  <c r="BI157" i="9"/>
  <c r="BI158" i="9"/>
  <c r="BI159" i="9"/>
  <c r="BI160" i="9"/>
  <c r="BI161" i="9"/>
  <c r="BI162" i="9"/>
  <c r="BI163" i="9"/>
  <c r="BI164" i="9"/>
  <c r="BI165" i="9"/>
  <c r="BI166" i="9"/>
  <c r="BI167" i="9"/>
  <c r="BI168" i="9"/>
  <c r="BI169" i="9"/>
  <c r="BI170" i="9"/>
  <c r="BI171" i="9"/>
  <c r="BI172" i="9"/>
  <c r="BI173" i="9"/>
  <c r="BI174" i="9"/>
  <c r="BI175" i="9"/>
  <c r="BI176" i="9"/>
  <c r="BI177" i="9"/>
  <c r="BI178" i="9"/>
  <c r="BI179" i="9"/>
  <c r="BI180" i="9"/>
  <c r="BI181" i="9"/>
  <c r="BI182" i="9"/>
  <c r="BI183" i="9"/>
  <c r="BI184" i="9"/>
  <c r="BI185" i="9"/>
  <c r="BI186" i="9"/>
  <c r="BI187" i="9"/>
  <c r="BI188" i="9"/>
  <c r="BI189" i="9"/>
  <c r="BI190" i="9"/>
  <c r="BI191" i="9"/>
  <c r="BI192" i="9"/>
  <c r="BI193" i="9"/>
  <c r="BI194" i="9"/>
  <c r="BI195" i="9"/>
  <c r="BI196" i="9"/>
  <c r="BI197" i="9"/>
  <c r="BI198" i="9"/>
  <c r="BI199" i="9"/>
  <c r="BI200" i="9"/>
  <c r="BI201" i="9"/>
  <c r="BI202" i="9"/>
  <c r="BI203" i="9"/>
  <c r="BI204" i="9"/>
  <c r="BI205" i="9"/>
  <c r="BI206" i="9"/>
  <c r="BI207" i="9"/>
  <c r="BI208" i="9"/>
  <c r="BI209" i="9"/>
  <c r="BI210" i="9"/>
  <c r="BI211" i="9"/>
  <c r="BI212" i="9"/>
  <c r="BI213" i="9"/>
  <c r="BI214" i="9"/>
  <c r="BI215" i="9"/>
  <c r="BI216" i="9"/>
  <c r="BI217" i="9"/>
  <c r="BI218" i="9"/>
  <c r="BI219" i="9"/>
  <c r="BI220" i="9"/>
  <c r="BI221" i="9"/>
  <c r="BI222" i="9"/>
  <c r="BI223" i="9"/>
  <c r="BI224" i="9"/>
  <c r="BI225" i="9"/>
  <c r="BI226" i="9"/>
  <c r="BI227" i="9"/>
  <c r="BI228" i="9"/>
  <c r="BI229" i="9"/>
  <c r="BI230" i="9"/>
  <c r="BI231" i="9"/>
  <c r="BI232" i="9"/>
  <c r="BI233" i="9"/>
  <c r="BI234" i="9"/>
  <c r="BI235" i="9"/>
  <c r="BI236" i="9"/>
  <c r="BI237" i="9"/>
  <c r="BI238" i="9"/>
  <c r="BI239" i="9"/>
  <c r="BI240" i="9"/>
  <c r="BI241" i="9"/>
  <c r="BI242" i="9"/>
  <c r="BI243" i="9"/>
  <c r="BI244" i="9"/>
  <c r="BI245" i="9"/>
  <c r="BI246" i="9"/>
  <c r="BI247" i="9"/>
  <c r="BI248" i="9"/>
  <c r="BI249" i="9"/>
  <c r="BI250" i="9"/>
  <c r="BI251" i="9"/>
  <c r="BI252" i="9"/>
  <c r="BI253" i="9"/>
  <c r="BI254" i="9"/>
  <c r="BI255" i="9"/>
  <c r="BI256" i="9"/>
  <c r="BI257" i="9"/>
  <c r="BI258" i="9"/>
  <c r="BI259" i="9"/>
  <c r="BI260" i="9"/>
  <c r="BI261" i="9"/>
  <c r="BI262" i="9"/>
  <c r="BI263" i="9"/>
  <c r="BI264" i="9"/>
  <c r="BI265" i="9"/>
  <c r="BI266" i="9"/>
  <c r="BI267" i="9"/>
  <c r="BI268" i="9"/>
  <c r="BI269" i="9"/>
  <c r="BI270" i="9"/>
  <c r="BI271" i="9"/>
  <c r="BI272" i="9"/>
  <c r="BI273" i="9"/>
  <c r="BI274" i="9"/>
  <c r="BI275" i="9"/>
  <c r="BI276" i="9"/>
  <c r="BI277" i="9"/>
  <c r="BI278" i="9"/>
  <c r="BI279" i="9"/>
  <c r="BI280" i="9"/>
  <c r="BI281" i="9"/>
  <c r="BI282" i="9"/>
  <c r="BI283" i="9"/>
  <c r="BI284" i="9"/>
  <c r="BI285" i="9"/>
  <c r="BI286" i="9"/>
  <c r="BI287" i="9"/>
  <c r="BI288" i="9"/>
  <c r="BI289" i="9"/>
  <c r="BI290" i="9"/>
  <c r="BI291" i="9"/>
  <c r="BI292" i="9"/>
  <c r="BI293" i="9"/>
  <c r="BI294" i="9"/>
  <c r="BI295" i="9"/>
  <c r="BI296" i="9"/>
  <c r="BI297" i="9"/>
  <c r="BI298" i="9"/>
  <c r="BI299" i="9"/>
  <c r="BI300" i="9"/>
  <c r="BI301" i="9"/>
  <c r="BI302" i="9"/>
  <c r="BI303" i="9"/>
  <c r="BI304" i="9"/>
  <c r="BI305" i="9"/>
  <c r="BI306" i="9"/>
  <c r="BI307" i="9"/>
  <c r="BI308" i="9"/>
  <c r="BI309" i="9"/>
  <c r="BI310" i="9"/>
  <c r="BI311" i="9"/>
  <c r="BI312" i="9"/>
  <c r="BI313" i="9"/>
  <c r="BI314" i="9"/>
  <c r="BI315" i="9"/>
  <c r="BI316" i="9"/>
  <c r="BI317" i="9"/>
  <c r="BI318" i="9"/>
  <c r="BI319" i="9"/>
  <c r="BI320" i="9"/>
  <c r="BI321" i="9"/>
  <c r="BI322" i="9"/>
  <c r="BI323" i="9"/>
  <c r="BI324" i="9"/>
  <c r="BI325" i="9"/>
  <c r="BI326" i="9"/>
  <c r="BI327" i="9"/>
  <c r="BI328" i="9"/>
  <c r="BI329" i="9"/>
  <c r="BI330" i="9"/>
  <c r="BI331" i="9"/>
  <c r="BI332" i="9"/>
  <c r="BI333" i="9"/>
  <c r="BI334" i="9"/>
  <c r="BI335" i="9"/>
  <c r="BI336" i="9"/>
  <c r="BI337" i="9"/>
  <c r="BI338" i="9"/>
  <c r="BI339" i="9"/>
  <c r="BI340" i="9"/>
  <c r="BI341" i="9"/>
  <c r="BI342" i="9"/>
  <c r="BI343" i="9"/>
  <c r="BI344" i="9"/>
  <c r="BI345" i="9"/>
  <c r="BI346" i="9"/>
  <c r="BI347" i="9"/>
  <c r="BI348" i="9"/>
  <c r="BI349" i="9"/>
  <c r="BI350" i="9"/>
  <c r="BI351" i="9"/>
  <c r="BI352" i="9"/>
  <c r="BI353" i="9"/>
  <c r="BI354" i="9"/>
  <c r="BI355" i="9"/>
  <c r="BI356" i="9"/>
  <c r="BI357" i="9"/>
  <c r="BI358" i="9"/>
  <c r="BI359" i="9"/>
  <c r="BI360" i="9"/>
  <c r="BI361" i="9"/>
  <c r="BI362" i="9"/>
  <c r="BI363" i="9"/>
  <c r="BI364" i="9"/>
  <c r="BI365" i="9"/>
  <c r="BI366" i="9"/>
  <c r="BI367" i="9"/>
  <c r="BI368" i="9"/>
  <c r="BI369" i="9"/>
  <c r="BI370" i="9"/>
  <c r="BI371" i="9"/>
  <c r="BI372" i="9"/>
  <c r="BI373" i="9"/>
  <c r="BI374" i="9"/>
  <c r="BI375" i="9"/>
  <c r="BI376" i="9"/>
  <c r="BI377" i="9"/>
  <c r="BI378" i="9"/>
  <c r="BI379" i="9"/>
  <c r="BI380" i="9"/>
  <c r="BI381" i="9"/>
  <c r="BI382" i="9"/>
  <c r="BI383" i="9"/>
  <c r="BI384" i="9"/>
  <c r="BI385" i="9"/>
  <c r="BI386" i="9"/>
  <c r="BI387" i="9"/>
  <c r="BI388" i="9"/>
  <c r="BI389" i="9"/>
  <c r="BI390" i="9"/>
  <c r="BI391" i="9"/>
  <c r="BI392" i="9"/>
  <c r="BI393" i="9"/>
  <c r="BI394" i="9"/>
  <c r="BI395" i="9"/>
  <c r="BI396" i="9"/>
  <c r="BI397" i="9"/>
  <c r="BI398" i="9"/>
  <c r="BI399" i="9"/>
  <c r="BI400" i="9"/>
  <c r="BI401" i="9"/>
  <c r="BI402" i="9"/>
  <c r="BI403" i="9"/>
  <c r="BI404" i="9"/>
  <c r="BI405" i="9"/>
  <c r="BI406" i="9"/>
  <c r="BI407" i="9"/>
  <c r="BI408" i="9"/>
  <c r="BI409" i="9"/>
  <c r="BI410" i="9"/>
  <c r="BI411" i="9"/>
  <c r="BI412" i="9"/>
  <c r="BI413" i="9"/>
  <c r="BI414" i="9"/>
  <c r="BI415" i="9"/>
  <c r="BI416" i="9"/>
  <c r="BI417" i="9"/>
  <c r="BI418" i="9"/>
  <c r="BI419" i="9"/>
  <c r="BI420" i="9"/>
  <c r="BI421" i="9"/>
  <c r="BI422" i="9"/>
  <c r="BI423" i="9"/>
  <c r="BI424" i="9"/>
  <c r="BI425" i="9"/>
  <c r="BI426" i="9"/>
  <c r="BI427" i="9"/>
  <c r="BI428" i="9"/>
  <c r="BI429" i="9"/>
  <c r="BI430" i="9"/>
  <c r="BI431" i="9"/>
  <c r="BI432" i="9"/>
  <c r="BI433" i="9"/>
  <c r="BI434" i="9"/>
  <c r="BI435" i="9"/>
  <c r="BI436" i="9"/>
  <c r="BI437" i="9"/>
  <c r="BI438" i="9"/>
  <c r="BI439" i="9"/>
  <c r="BI440" i="9"/>
  <c r="BI441" i="9"/>
  <c r="BI442" i="9"/>
  <c r="BI443" i="9"/>
  <c r="BI444" i="9"/>
  <c r="BI445" i="9"/>
  <c r="BI446" i="9"/>
  <c r="BI447" i="9"/>
  <c r="BI448" i="9"/>
  <c r="BI449" i="9"/>
  <c r="BI450" i="9"/>
  <c r="BI451" i="9"/>
  <c r="BI452" i="9"/>
  <c r="BI453" i="9"/>
  <c r="BI454" i="9"/>
  <c r="BI455" i="9"/>
  <c r="BI456" i="9"/>
  <c r="BI457" i="9"/>
  <c r="BI458" i="9"/>
  <c r="BI459" i="9"/>
  <c r="BI460" i="9"/>
  <c r="BI461" i="9"/>
  <c r="BI462" i="9"/>
  <c r="BI463" i="9"/>
  <c r="BI464" i="9"/>
  <c r="BI465" i="9"/>
  <c r="BI466" i="9"/>
  <c r="BI467" i="9"/>
  <c r="BI468" i="9"/>
  <c r="BI469" i="9"/>
  <c r="BI470" i="9"/>
  <c r="BI471" i="9"/>
  <c r="BI472" i="9"/>
  <c r="BI473" i="9"/>
  <c r="BI474" i="9"/>
  <c r="BI475" i="9"/>
  <c r="BI476" i="9"/>
  <c r="BI477" i="9"/>
  <c r="BI478" i="9"/>
  <c r="BI479" i="9"/>
  <c r="BI480" i="9"/>
  <c r="BI481" i="9"/>
  <c r="BI482" i="9"/>
  <c r="BI483" i="9"/>
  <c r="BI484" i="9"/>
  <c r="BI485" i="9"/>
  <c r="BI486" i="9"/>
  <c r="BI487" i="9"/>
  <c r="BI488" i="9"/>
  <c r="BI489" i="9"/>
  <c r="BI490" i="9"/>
  <c r="BI491" i="9"/>
  <c r="BI492" i="9"/>
  <c r="BI493" i="9"/>
  <c r="BI494" i="9"/>
  <c r="BI495" i="9"/>
  <c r="BI496" i="9"/>
  <c r="BI497" i="9"/>
  <c r="BI498" i="9"/>
  <c r="BI499" i="9"/>
  <c r="BI500" i="9"/>
  <c r="BI501" i="9"/>
  <c r="BI502" i="9"/>
  <c r="BI503" i="9"/>
  <c r="BI504" i="9"/>
  <c r="BI505" i="9"/>
  <c r="BI506" i="9"/>
  <c r="BI507" i="9"/>
  <c r="BI508" i="9"/>
  <c r="BI509" i="9"/>
  <c r="BI510" i="9"/>
  <c r="BI511" i="9"/>
  <c r="BI512" i="9"/>
  <c r="BI513" i="9"/>
  <c r="BI514" i="9"/>
  <c r="BI515" i="9"/>
  <c r="BI516" i="9"/>
  <c r="BI517" i="9"/>
  <c r="BI518" i="9"/>
  <c r="BI519" i="9"/>
  <c r="BI520" i="9"/>
  <c r="BI521" i="9"/>
  <c r="BI522" i="9"/>
  <c r="BI523" i="9"/>
  <c r="BI524" i="9"/>
  <c r="BI525" i="9"/>
  <c r="BI526" i="9"/>
  <c r="BI527" i="9"/>
  <c r="BI528" i="9"/>
  <c r="BI529" i="9"/>
  <c r="BI530" i="9"/>
  <c r="BI531" i="9"/>
  <c r="BI532" i="9"/>
  <c r="BI533" i="9"/>
  <c r="BI534" i="9"/>
  <c r="BI535" i="9"/>
  <c r="BI536" i="9"/>
  <c r="BI537" i="9"/>
  <c r="BI538" i="9"/>
  <c r="BI539" i="9"/>
  <c r="BI540" i="9"/>
  <c r="BI541" i="9"/>
  <c r="BI542" i="9"/>
  <c r="BI543" i="9"/>
  <c r="BI544" i="9"/>
  <c r="BI545" i="9"/>
  <c r="BI546" i="9"/>
  <c r="BI547" i="9"/>
  <c r="BI548" i="9"/>
  <c r="BI549" i="9"/>
  <c r="BI550" i="9"/>
  <c r="BI551" i="9"/>
  <c r="BI552" i="9"/>
  <c r="BI553" i="9"/>
  <c r="BI554" i="9"/>
  <c r="BI555" i="9"/>
  <c r="BI556" i="9"/>
  <c r="BI557" i="9"/>
  <c r="BI558" i="9"/>
  <c r="BI559" i="9"/>
  <c r="BI560" i="9"/>
  <c r="BI561" i="9"/>
  <c r="BI562" i="9"/>
  <c r="BI563" i="9"/>
  <c r="BI564" i="9"/>
  <c r="BI565" i="9"/>
  <c r="BI566" i="9"/>
  <c r="BI567" i="9"/>
  <c r="BI568" i="9"/>
  <c r="BI569" i="9"/>
  <c r="BI570" i="9"/>
  <c r="BI571" i="9"/>
  <c r="BI572" i="9"/>
  <c r="BI573" i="9"/>
  <c r="BI574" i="9"/>
  <c r="BI575" i="9"/>
  <c r="BI576" i="9"/>
  <c r="BI577" i="9"/>
  <c r="BI578" i="9"/>
  <c r="BI579" i="9"/>
  <c r="BI580" i="9"/>
  <c r="BI581" i="9"/>
  <c r="BI582" i="9"/>
  <c r="BI583" i="9"/>
  <c r="BI584" i="9"/>
  <c r="BI585" i="9"/>
  <c r="BI586" i="9"/>
  <c r="BI587" i="9"/>
  <c r="BI588" i="9"/>
  <c r="BI589" i="9"/>
  <c r="BI590" i="9"/>
  <c r="BI591" i="9"/>
  <c r="BI592" i="9"/>
  <c r="BI593" i="9"/>
  <c r="BI594" i="9"/>
  <c r="BI595" i="9"/>
  <c r="BI596" i="9"/>
  <c r="BI597" i="9"/>
  <c r="BI598" i="9"/>
  <c r="BI599" i="9"/>
  <c r="BI600" i="9"/>
  <c r="BI601" i="9"/>
  <c r="BI602" i="9"/>
  <c r="BI603" i="9"/>
  <c r="BI604" i="9"/>
  <c r="BI605" i="9"/>
  <c r="BI606" i="9"/>
  <c r="BI607" i="9"/>
  <c r="BI608" i="9"/>
  <c r="BI609" i="9"/>
  <c r="BI610" i="9"/>
  <c r="BI611" i="9"/>
  <c r="BI612" i="9"/>
  <c r="BI613" i="9"/>
  <c r="BI614" i="9"/>
  <c r="BI615" i="9"/>
  <c r="BI616" i="9"/>
  <c r="BI617" i="9"/>
  <c r="BI618" i="9"/>
  <c r="BI619" i="9"/>
  <c r="BI620" i="9"/>
  <c r="BI621" i="9"/>
  <c r="BI622" i="9"/>
  <c r="BI623" i="9"/>
  <c r="BI624" i="9"/>
  <c r="BI625" i="9"/>
  <c r="BI626" i="9"/>
  <c r="BI627" i="9"/>
  <c r="BI628" i="9"/>
  <c r="BI629" i="9"/>
  <c r="BI630" i="9"/>
  <c r="BI631" i="9"/>
  <c r="BI632" i="9"/>
  <c r="BI633" i="9"/>
  <c r="BI634" i="9"/>
  <c r="BI635" i="9"/>
  <c r="BI636" i="9"/>
  <c r="BI637" i="9"/>
  <c r="BI638" i="9"/>
  <c r="BI639" i="9"/>
  <c r="BI640" i="9"/>
  <c r="BI641" i="9"/>
  <c r="BI642" i="9"/>
  <c r="BI643" i="9"/>
  <c r="BI644" i="9"/>
  <c r="BI645" i="9"/>
  <c r="BI646" i="9"/>
  <c r="BI647" i="9"/>
  <c r="BI648" i="9"/>
  <c r="BI649" i="9"/>
  <c r="BI650" i="9"/>
  <c r="BI651" i="9"/>
  <c r="BI652" i="9"/>
  <c r="BI653" i="9"/>
  <c r="BI654" i="9"/>
  <c r="BI655" i="9"/>
  <c r="BI656" i="9"/>
  <c r="BI657" i="9"/>
  <c r="BI658" i="9"/>
  <c r="BI659" i="9"/>
  <c r="BI660" i="9"/>
  <c r="BI661" i="9"/>
  <c r="BI662" i="9"/>
  <c r="BI663" i="9"/>
  <c r="BI664" i="9"/>
  <c r="BI665" i="9"/>
  <c r="BI666" i="9"/>
  <c r="BI667" i="9"/>
  <c r="BI668" i="9"/>
  <c r="BI669" i="9"/>
  <c r="BI670" i="9"/>
  <c r="BI671" i="9"/>
  <c r="BI672" i="9"/>
  <c r="BI673" i="9"/>
  <c r="BI674" i="9"/>
  <c r="BI675" i="9"/>
  <c r="BI676" i="9"/>
  <c r="BI677" i="9"/>
  <c r="BI678" i="9"/>
  <c r="BI679" i="9"/>
  <c r="BI680" i="9"/>
  <c r="BI681" i="9"/>
  <c r="BI682" i="9"/>
  <c r="BI683" i="9"/>
  <c r="BI684" i="9"/>
  <c r="BI685" i="9"/>
  <c r="BI686" i="9"/>
  <c r="BI687" i="9"/>
  <c r="BI688" i="9"/>
  <c r="BI689" i="9"/>
  <c r="BI690" i="9"/>
  <c r="BI691" i="9"/>
  <c r="BG2" i="9"/>
  <c r="BG3" i="9"/>
  <c r="BG4" i="9"/>
  <c r="BG5" i="9"/>
  <c r="BG6" i="9"/>
  <c r="BG7" i="9"/>
  <c r="BG8" i="9"/>
  <c r="BG9" i="9"/>
  <c r="BG10" i="9"/>
  <c r="BG11" i="9"/>
  <c r="BG12" i="9"/>
  <c r="BG13" i="9"/>
  <c r="BG14" i="9"/>
  <c r="BG15" i="9"/>
  <c r="BG16" i="9"/>
  <c r="BG17" i="9"/>
  <c r="BG18" i="9"/>
  <c r="BG19" i="9"/>
  <c r="BG20" i="9"/>
  <c r="BG21" i="9"/>
  <c r="BG22" i="9"/>
  <c r="BG23" i="9"/>
  <c r="BG24" i="9"/>
  <c r="BG25" i="9"/>
  <c r="BG26" i="9"/>
  <c r="BG27" i="9"/>
  <c r="BG28" i="9"/>
  <c r="BG29" i="9"/>
  <c r="BG30" i="9"/>
  <c r="BG31" i="9"/>
  <c r="BG32" i="9"/>
  <c r="BG33" i="9"/>
  <c r="BG34" i="9"/>
  <c r="BG35" i="9"/>
  <c r="BG36" i="9"/>
  <c r="BG37" i="9"/>
  <c r="BG38" i="9"/>
  <c r="BG39" i="9"/>
  <c r="BG40" i="9"/>
  <c r="BG41" i="9"/>
  <c r="BG42" i="9"/>
  <c r="BG43" i="9"/>
  <c r="BG44" i="9"/>
  <c r="BG45" i="9"/>
  <c r="BG46" i="9"/>
  <c r="BG47" i="9"/>
  <c r="BG48" i="9"/>
  <c r="BG49" i="9"/>
  <c r="BG50" i="9"/>
  <c r="BG51" i="9"/>
  <c r="BG52" i="9"/>
  <c r="BG53" i="9"/>
  <c r="BG54" i="9"/>
  <c r="BG55" i="9"/>
  <c r="BG56" i="9"/>
  <c r="BG57" i="9"/>
  <c r="BG58" i="9"/>
  <c r="BG59" i="9"/>
  <c r="BG60" i="9"/>
  <c r="BG61" i="9"/>
  <c r="BG62" i="9"/>
  <c r="BG63" i="9"/>
  <c r="BG64" i="9"/>
  <c r="BG65" i="9"/>
  <c r="BG66" i="9"/>
  <c r="BG67" i="9"/>
  <c r="BG68" i="9"/>
  <c r="BG69" i="9"/>
  <c r="BG70" i="9"/>
  <c r="BG71" i="9"/>
  <c r="BG72" i="9"/>
  <c r="BG73" i="9"/>
  <c r="BG74" i="9"/>
  <c r="BG75" i="9"/>
  <c r="BG76" i="9"/>
  <c r="BG77" i="9"/>
  <c r="BG78" i="9"/>
  <c r="BG79" i="9"/>
  <c r="BG80" i="9"/>
  <c r="BG81" i="9"/>
  <c r="BG82" i="9"/>
  <c r="BG83" i="9"/>
  <c r="BG84" i="9"/>
  <c r="BG85" i="9"/>
  <c r="BG86" i="9"/>
  <c r="BG87" i="9"/>
  <c r="BG88" i="9"/>
  <c r="BG89" i="9"/>
  <c r="BG90" i="9"/>
  <c r="BG91" i="9"/>
  <c r="BG92" i="9"/>
  <c r="BG93" i="9"/>
  <c r="BG94" i="9"/>
  <c r="BG95" i="9"/>
  <c r="BG96" i="9"/>
  <c r="BG97" i="9"/>
  <c r="BG98" i="9"/>
  <c r="BG99" i="9"/>
  <c r="BG100" i="9"/>
  <c r="BG101" i="9"/>
  <c r="BG102" i="9"/>
  <c r="BG103" i="9"/>
  <c r="BG104" i="9"/>
  <c r="BG105" i="9"/>
  <c r="BG106" i="9"/>
  <c r="BG107" i="9"/>
  <c r="BG108" i="9"/>
  <c r="BG109" i="9"/>
  <c r="BG110" i="9"/>
  <c r="BG111" i="9"/>
  <c r="BG112" i="9"/>
  <c r="BG113" i="9"/>
  <c r="BG114" i="9"/>
  <c r="BG115" i="9"/>
  <c r="BG116" i="9"/>
  <c r="BG117" i="9"/>
  <c r="BG118" i="9"/>
  <c r="BG119" i="9"/>
  <c r="BG120" i="9"/>
  <c r="BG121" i="9"/>
  <c r="BG122" i="9"/>
  <c r="BG123" i="9"/>
  <c r="BG124" i="9"/>
  <c r="BG125" i="9"/>
  <c r="BG126" i="9"/>
  <c r="BG127" i="9"/>
  <c r="BG128" i="9"/>
  <c r="BG129" i="9"/>
  <c r="BG130" i="9"/>
  <c r="BG131" i="9"/>
  <c r="BG132" i="9"/>
  <c r="BG133" i="9"/>
  <c r="BG134" i="9"/>
  <c r="BG135" i="9"/>
  <c r="BG136" i="9"/>
  <c r="BG137" i="9"/>
  <c r="BG138" i="9"/>
  <c r="BG139" i="9"/>
  <c r="BG140" i="9"/>
  <c r="BG141" i="9"/>
  <c r="BG142" i="9"/>
  <c r="BG143" i="9"/>
  <c r="BG144" i="9"/>
  <c r="BG145" i="9"/>
  <c r="BG146" i="9"/>
  <c r="BG147" i="9"/>
  <c r="BG148" i="9"/>
  <c r="BG149" i="9"/>
  <c r="BG150" i="9"/>
  <c r="BG151" i="9"/>
  <c r="BG152" i="9"/>
  <c r="BG153" i="9"/>
  <c r="BG154" i="9"/>
  <c r="BG155" i="9"/>
  <c r="BG156" i="9"/>
  <c r="BG157" i="9"/>
  <c r="BG158" i="9"/>
  <c r="BG159" i="9"/>
  <c r="BG160" i="9"/>
  <c r="BG161" i="9"/>
  <c r="BG162" i="9"/>
  <c r="BG163" i="9"/>
  <c r="BG164" i="9"/>
  <c r="BG165" i="9"/>
  <c r="BG166" i="9"/>
  <c r="BG167" i="9"/>
  <c r="BG168" i="9"/>
  <c r="BG169" i="9"/>
  <c r="BG170" i="9"/>
  <c r="BG171" i="9"/>
  <c r="BG172" i="9"/>
  <c r="BG173" i="9"/>
  <c r="BG174" i="9"/>
  <c r="BG175" i="9"/>
  <c r="BG176" i="9"/>
  <c r="BG177" i="9"/>
  <c r="BG178" i="9"/>
  <c r="BG179" i="9"/>
  <c r="BG180" i="9"/>
  <c r="BG181" i="9"/>
  <c r="BG182" i="9"/>
  <c r="BG183" i="9"/>
  <c r="BG184" i="9"/>
  <c r="BG185" i="9"/>
  <c r="BG186" i="9"/>
  <c r="BG187" i="9"/>
  <c r="BG188" i="9"/>
  <c r="BG189" i="9"/>
  <c r="BG190" i="9"/>
  <c r="BG191" i="9"/>
  <c r="BG192" i="9"/>
  <c r="BG193" i="9"/>
  <c r="BG194" i="9"/>
  <c r="BG195" i="9"/>
  <c r="BG196" i="9"/>
  <c r="BG197" i="9"/>
  <c r="BG198" i="9"/>
  <c r="BG199" i="9"/>
  <c r="BG200" i="9"/>
  <c r="BG201" i="9"/>
  <c r="BG202" i="9"/>
  <c r="BG203" i="9"/>
  <c r="BG204" i="9"/>
  <c r="BG205" i="9"/>
  <c r="BG206" i="9"/>
  <c r="BG207" i="9"/>
  <c r="BG208" i="9"/>
  <c r="BG209" i="9"/>
  <c r="BG210" i="9"/>
  <c r="BG211" i="9"/>
  <c r="BG212" i="9"/>
  <c r="BG213" i="9"/>
  <c r="BG214" i="9"/>
  <c r="BG215" i="9"/>
  <c r="BG216" i="9"/>
  <c r="BG217" i="9"/>
  <c r="BG218" i="9"/>
  <c r="BG219" i="9"/>
  <c r="BG220" i="9"/>
  <c r="BG221" i="9"/>
  <c r="BG222" i="9"/>
  <c r="BG223" i="9"/>
  <c r="BG224" i="9"/>
  <c r="BG225" i="9"/>
  <c r="BG226" i="9"/>
  <c r="BG227" i="9"/>
  <c r="BG228" i="9"/>
  <c r="BG229" i="9"/>
  <c r="BG230" i="9"/>
  <c r="BG231" i="9"/>
  <c r="BG232" i="9"/>
  <c r="BG233" i="9"/>
  <c r="BG234" i="9"/>
  <c r="BG235" i="9"/>
  <c r="BG236" i="9"/>
  <c r="BG237" i="9"/>
  <c r="BG238" i="9"/>
  <c r="BG239" i="9"/>
  <c r="BG240" i="9"/>
  <c r="BG241" i="9"/>
  <c r="BG242" i="9"/>
  <c r="BG243" i="9"/>
  <c r="BG244" i="9"/>
  <c r="BG245" i="9"/>
  <c r="BG246" i="9"/>
  <c r="BG247" i="9"/>
  <c r="BG248" i="9"/>
  <c r="BG249" i="9"/>
  <c r="BG250" i="9"/>
  <c r="BG251" i="9"/>
  <c r="BG252" i="9"/>
  <c r="BG253" i="9"/>
  <c r="BG254" i="9"/>
  <c r="BG255" i="9"/>
  <c r="BG256" i="9"/>
  <c r="BG257" i="9"/>
  <c r="BG258" i="9"/>
  <c r="BG259" i="9"/>
  <c r="BG260" i="9"/>
  <c r="BG261" i="9"/>
  <c r="BG262" i="9"/>
  <c r="BG263" i="9"/>
  <c r="BG264" i="9"/>
  <c r="BG265" i="9"/>
  <c r="BG266" i="9"/>
  <c r="BG267" i="9"/>
  <c r="BG268" i="9"/>
  <c r="BG269" i="9"/>
  <c r="BG270" i="9"/>
  <c r="BG271" i="9"/>
  <c r="BG272" i="9"/>
  <c r="BG273" i="9"/>
  <c r="BG274" i="9"/>
  <c r="BG275" i="9"/>
  <c r="BG276" i="9"/>
  <c r="BG277" i="9"/>
  <c r="BG278" i="9"/>
  <c r="BG279" i="9"/>
  <c r="BG280" i="9"/>
  <c r="BG281" i="9"/>
  <c r="BG282" i="9"/>
  <c r="BG283" i="9"/>
  <c r="BG284" i="9"/>
  <c r="BG285" i="9"/>
  <c r="BG286" i="9"/>
  <c r="BG287" i="9"/>
  <c r="BG288" i="9"/>
  <c r="BG289" i="9"/>
  <c r="BG290" i="9"/>
  <c r="BG291" i="9"/>
  <c r="BG292" i="9"/>
  <c r="BG293" i="9"/>
  <c r="BG294" i="9"/>
  <c r="BG295" i="9"/>
  <c r="BG296" i="9"/>
  <c r="BG297" i="9"/>
  <c r="BG298" i="9"/>
  <c r="BG299" i="9"/>
  <c r="BG300" i="9"/>
  <c r="BG301" i="9"/>
  <c r="BG302" i="9"/>
  <c r="BG303" i="9"/>
  <c r="BG304" i="9"/>
  <c r="BG305" i="9"/>
  <c r="BG306" i="9"/>
  <c r="BG307" i="9"/>
  <c r="BG308" i="9"/>
  <c r="BG309" i="9"/>
  <c r="BG310" i="9"/>
  <c r="BG311" i="9"/>
  <c r="BG312" i="9"/>
  <c r="BG313" i="9"/>
  <c r="BG314" i="9"/>
  <c r="BG315" i="9"/>
  <c r="BG316" i="9"/>
  <c r="BG317" i="9"/>
  <c r="BG318" i="9"/>
  <c r="BG319" i="9"/>
  <c r="BG320" i="9"/>
  <c r="BG321" i="9"/>
  <c r="BG322" i="9"/>
  <c r="BG323" i="9"/>
  <c r="BG324" i="9"/>
  <c r="BG325" i="9"/>
  <c r="BG326" i="9"/>
  <c r="BG327" i="9"/>
  <c r="BG328" i="9"/>
  <c r="BG329" i="9"/>
  <c r="BG330" i="9"/>
  <c r="BG331" i="9"/>
  <c r="BG332" i="9"/>
  <c r="BG333" i="9"/>
  <c r="BG334" i="9"/>
  <c r="BG335" i="9"/>
  <c r="BG336" i="9"/>
  <c r="BG337" i="9"/>
  <c r="BG338" i="9"/>
  <c r="BG339" i="9"/>
  <c r="BG340" i="9"/>
  <c r="BG341" i="9"/>
  <c r="BG342" i="9"/>
  <c r="BG343" i="9"/>
  <c r="BG344" i="9"/>
  <c r="BG345" i="9"/>
  <c r="BG346" i="9"/>
  <c r="BG347" i="9"/>
  <c r="BG348" i="9"/>
  <c r="BG349" i="9"/>
  <c r="BG350" i="9"/>
  <c r="BG351" i="9"/>
  <c r="BG352" i="9"/>
  <c r="BG353" i="9"/>
  <c r="BG354" i="9"/>
  <c r="BG355" i="9"/>
  <c r="BG356" i="9"/>
  <c r="BG357" i="9"/>
  <c r="BG358" i="9"/>
  <c r="BG359" i="9"/>
  <c r="BG360" i="9"/>
  <c r="BG361" i="9"/>
  <c r="BG362" i="9"/>
  <c r="BG363" i="9"/>
  <c r="BG364" i="9"/>
  <c r="BG365" i="9"/>
  <c r="BG366" i="9"/>
  <c r="BG367" i="9"/>
  <c r="BG368" i="9"/>
  <c r="BG369" i="9"/>
  <c r="BG370" i="9"/>
  <c r="BG371" i="9"/>
  <c r="BG372" i="9"/>
  <c r="BG373" i="9"/>
  <c r="BG374" i="9"/>
  <c r="BG375" i="9"/>
  <c r="BG376" i="9"/>
  <c r="BG377" i="9"/>
  <c r="BG378" i="9"/>
  <c r="BG379" i="9"/>
  <c r="BG380" i="9"/>
  <c r="BG381" i="9"/>
  <c r="BG382" i="9"/>
  <c r="BG383" i="9"/>
  <c r="BG384" i="9"/>
  <c r="BG385" i="9"/>
  <c r="BG386" i="9"/>
  <c r="BG387" i="9"/>
  <c r="BG388" i="9"/>
  <c r="BG389" i="9"/>
  <c r="BG390" i="9"/>
  <c r="BG391" i="9"/>
  <c r="BG392" i="9"/>
  <c r="BG393" i="9"/>
  <c r="BG394" i="9"/>
  <c r="BG395" i="9"/>
  <c r="BG396" i="9"/>
  <c r="BG397" i="9"/>
  <c r="BG398" i="9"/>
  <c r="BG399" i="9"/>
  <c r="BG400" i="9"/>
  <c r="BG401" i="9"/>
  <c r="BG402" i="9"/>
  <c r="BG403" i="9"/>
  <c r="BG404" i="9"/>
  <c r="BG405" i="9"/>
  <c r="BG406" i="9"/>
  <c r="BG407" i="9"/>
  <c r="BG408" i="9"/>
  <c r="BG409" i="9"/>
  <c r="BG410" i="9"/>
  <c r="BG411" i="9"/>
  <c r="BG412" i="9"/>
  <c r="BG413" i="9"/>
  <c r="BG414" i="9"/>
  <c r="BG415" i="9"/>
  <c r="BG416" i="9"/>
  <c r="BG417" i="9"/>
  <c r="BG418" i="9"/>
  <c r="BG419" i="9"/>
  <c r="BG420" i="9"/>
  <c r="BG421" i="9"/>
  <c r="BG422" i="9"/>
  <c r="BG423" i="9"/>
  <c r="BG424" i="9"/>
  <c r="BG425" i="9"/>
  <c r="BG426" i="9"/>
  <c r="BG427" i="9"/>
  <c r="BG428" i="9"/>
  <c r="BG429" i="9"/>
  <c r="BG430" i="9"/>
  <c r="BG431" i="9"/>
  <c r="BG432" i="9"/>
  <c r="BG433" i="9"/>
  <c r="BG434" i="9"/>
  <c r="BG435" i="9"/>
  <c r="BG436" i="9"/>
  <c r="BG437" i="9"/>
  <c r="BG438" i="9"/>
  <c r="BG439" i="9"/>
  <c r="BG440" i="9"/>
  <c r="BG441" i="9"/>
  <c r="BG442" i="9"/>
  <c r="BG443" i="9"/>
  <c r="BG444" i="9"/>
  <c r="BG445" i="9"/>
  <c r="BG446" i="9"/>
  <c r="BG447" i="9"/>
  <c r="BG448" i="9"/>
  <c r="BG449" i="9"/>
  <c r="BG450" i="9"/>
  <c r="BG451" i="9"/>
  <c r="BG452" i="9"/>
  <c r="BG453" i="9"/>
  <c r="BG454" i="9"/>
  <c r="BG455" i="9"/>
  <c r="BG456" i="9"/>
  <c r="BG457" i="9"/>
  <c r="BG458" i="9"/>
  <c r="BG459" i="9"/>
  <c r="BG460" i="9"/>
  <c r="BG461" i="9"/>
  <c r="BG462" i="9"/>
  <c r="BG463" i="9"/>
  <c r="BG464" i="9"/>
  <c r="BG465" i="9"/>
  <c r="BG466" i="9"/>
  <c r="BG467" i="9"/>
  <c r="BG468" i="9"/>
  <c r="BG469" i="9"/>
  <c r="BG470" i="9"/>
  <c r="BG471" i="9"/>
  <c r="BG472" i="9"/>
  <c r="BG473" i="9"/>
  <c r="BG474" i="9"/>
  <c r="BG475" i="9"/>
  <c r="BG476" i="9"/>
  <c r="BG477" i="9"/>
  <c r="BG478" i="9"/>
  <c r="BG479" i="9"/>
  <c r="BG480" i="9"/>
  <c r="BG481" i="9"/>
  <c r="BG482" i="9"/>
  <c r="BG483" i="9"/>
  <c r="BG484" i="9"/>
  <c r="BG485" i="9"/>
  <c r="BG486" i="9"/>
  <c r="BG487" i="9"/>
  <c r="BG488" i="9"/>
  <c r="BG489" i="9"/>
  <c r="BG490" i="9"/>
  <c r="BG491" i="9"/>
  <c r="BG492" i="9"/>
  <c r="BG493" i="9"/>
  <c r="BG494" i="9"/>
  <c r="BG495" i="9"/>
  <c r="BG496" i="9"/>
  <c r="BG497" i="9"/>
  <c r="BG498" i="9"/>
  <c r="BG499" i="9"/>
  <c r="BG500" i="9"/>
  <c r="BG501" i="9"/>
  <c r="BG502" i="9"/>
  <c r="BG503" i="9"/>
  <c r="BG504" i="9"/>
  <c r="BG505" i="9"/>
  <c r="BG506" i="9"/>
  <c r="BG507" i="9"/>
  <c r="BG508" i="9"/>
  <c r="BG509" i="9"/>
  <c r="BG510" i="9"/>
  <c r="BG511" i="9"/>
  <c r="BG512" i="9"/>
  <c r="BG513" i="9"/>
  <c r="BG514" i="9"/>
  <c r="BG515" i="9"/>
  <c r="BG516" i="9"/>
  <c r="BG517" i="9"/>
  <c r="BG518" i="9"/>
  <c r="BG519" i="9"/>
  <c r="BG520" i="9"/>
  <c r="BG521" i="9"/>
  <c r="BG522" i="9"/>
  <c r="BG523" i="9"/>
  <c r="BG524" i="9"/>
  <c r="BG525" i="9"/>
  <c r="BG526" i="9"/>
  <c r="BG527" i="9"/>
  <c r="BG528" i="9"/>
  <c r="BG529" i="9"/>
  <c r="BG530" i="9"/>
  <c r="BG531" i="9"/>
  <c r="BG532" i="9"/>
  <c r="BG533" i="9"/>
  <c r="BG534" i="9"/>
  <c r="BG535" i="9"/>
  <c r="BG536" i="9"/>
  <c r="BG537" i="9"/>
  <c r="BG538" i="9"/>
  <c r="BG539" i="9"/>
  <c r="BG540" i="9"/>
  <c r="BG541" i="9"/>
  <c r="BG542" i="9"/>
  <c r="BG543" i="9"/>
  <c r="BG544" i="9"/>
  <c r="BG545" i="9"/>
  <c r="BG546" i="9"/>
  <c r="BG547" i="9"/>
  <c r="BG548" i="9"/>
  <c r="BG549" i="9"/>
  <c r="BG550" i="9"/>
  <c r="BG551" i="9"/>
  <c r="BG552" i="9"/>
  <c r="BG553" i="9"/>
  <c r="BG554" i="9"/>
  <c r="BG555" i="9"/>
  <c r="BG556" i="9"/>
  <c r="BG557" i="9"/>
  <c r="BG558" i="9"/>
  <c r="BG559" i="9"/>
  <c r="BG560" i="9"/>
  <c r="BG561" i="9"/>
  <c r="BG562" i="9"/>
  <c r="BG563" i="9"/>
  <c r="BG564" i="9"/>
  <c r="BG565" i="9"/>
  <c r="BG566" i="9"/>
  <c r="BG567" i="9"/>
  <c r="BG568" i="9"/>
  <c r="BG569" i="9"/>
  <c r="BG570" i="9"/>
  <c r="BG571" i="9"/>
  <c r="BG572" i="9"/>
  <c r="BG573" i="9"/>
  <c r="BG574" i="9"/>
  <c r="BG575" i="9"/>
  <c r="BG576" i="9"/>
  <c r="BG577" i="9"/>
  <c r="BG578" i="9"/>
  <c r="BG579" i="9"/>
  <c r="BG580" i="9"/>
  <c r="BG581" i="9"/>
  <c r="BG582" i="9"/>
  <c r="BG583" i="9"/>
  <c r="BG584" i="9"/>
  <c r="BG585" i="9"/>
  <c r="BG586" i="9"/>
  <c r="BG587" i="9"/>
  <c r="BG588" i="9"/>
  <c r="BG589" i="9"/>
  <c r="BG590" i="9"/>
  <c r="BG591" i="9"/>
  <c r="BG592" i="9"/>
  <c r="BG593" i="9"/>
  <c r="BG594" i="9"/>
  <c r="BG595" i="9"/>
  <c r="BG596" i="9"/>
  <c r="BG597" i="9"/>
  <c r="BG598" i="9"/>
  <c r="BG599" i="9"/>
  <c r="BG600" i="9"/>
  <c r="BG601" i="9"/>
  <c r="BG602" i="9"/>
  <c r="BG603" i="9"/>
  <c r="BG604" i="9"/>
  <c r="BG605" i="9"/>
  <c r="BG606" i="9"/>
  <c r="BG607" i="9"/>
  <c r="BG608" i="9"/>
  <c r="BG609" i="9"/>
  <c r="BG610" i="9"/>
  <c r="BG611" i="9"/>
  <c r="BG612" i="9"/>
  <c r="BG613" i="9"/>
  <c r="BG614" i="9"/>
  <c r="BG615" i="9"/>
  <c r="BG616" i="9"/>
  <c r="BG617" i="9"/>
  <c r="BG618" i="9"/>
  <c r="BG619" i="9"/>
  <c r="BG620" i="9"/>
  <c r="BG621" i="9"/>
  <c r="BG622" i="9"/>
  <c r="BG623" i="9"/>
  <c r="BG624" i="9"/>
  <c r="BG625" i="9"/>
  <c r="BG626" i="9"/>
  <c r="BG627" i="9"/>
  <c r="BG628" i="9"/>
  <c r="BG629" i="9"/>
  <c r="BG630" i="9"/>
  <c r="BG631" i="9"/>
  <c r="BG632" i="9"/>
  <c r="BG633" i="9"/>
  <c r="BG634" i="9"/>
  <c r="BG635" i="9"/>
  <c r="BG636" i="9"/>
  <c r="BG637" i="9"/>
  <c r="BG638" i="9"/>
  <c r="BG639" i="9"/>
  <c r="BG640" i="9"/>
  <c r="BG641" i="9"/>
  <c r="BG642" i="9"/>
  <c r="BG643" i="9"/>
  <c r="BG644" i="9"/>
  <c r="BG645" i="9"/>
  <c r="BG646" i="9"/>
  <c r="BG647" i="9"/>
  <c r="BG648" i="9"/>
  <c r="BG649" i="9"/>
  <c r="BG650" i="9"/>
  <c r="BG651" i="9"/>
  <c r="BG652" i="9"/>
  <c r="BG653" i="9"/>
  <c r="BG654" i="9"/>
  <c r="BG655" i="9"/>
  <c r="BG656" i="9"/>
  <c r="BG657" i="9"/>
  <c r="BG658" i="9"/>
  <c r="BG659" i="9"/>
  <c r="BG660" i="9"/>
  <c r="BG661" i="9"/>
  <c r="BG662" i="9"/>
  <c r="BG663" i="9"/>
  <c r="BG664" i="9"/>
  <c r="BG665" i="9"/>
  <c r="BG666" i="9"/>
  <c r="BG667" i="9"/>
  <c r="BG668" i="9"/>
  <c r="BG669" i="9"/>
  <c r="BG670" i="9"/>
  <c r="BG671" i="9"/>
  <c r="BG672" i="9"/>
  <c r="BG673" i="9"/>
  <c r="BG674" i="9"/>
  <c r="BG675" i="9"/>
  <c r="BG676" i="9"/>
  <c r="BG677" i="9"/>
  <c r="BG678" i="9"/>
  <c r="BG679" i="9"/>
  <c r="BG680" i="9"/>
  <c r="BG681" i="9"/>
  <c r="BG682" i="9"/>
  <c r="BG683" i="9"/>
  <c r="BG684" i="9"/>
  <c r="BG685" i="9"/>
  <c r="BG686" i="9"/>
  <c r="BG687" i="9"/>
  <c r="BG688" i="9"/>
  <c r="BG689" i="9"/>
  <c r="BG690" i="9"/>
  <c r="BG691" i="9"/>
  <c r="BE2" i="9"/>
  <c r="BE3" i="9"/>
  <c r="BE4" i="9"/>
  <c r="BE5" i="9"/>
  <c r="BE6" i="9"/>
  <c r="BE7" i="9"/>
  <c r="BE8" i="9"/>
  <c r="BE9" i="9"/>
  <c r="BE10" i="9"/>
  <c r="BE11" i="9"/>
  <c r="BE12" i="9"/>
  <c r="BE13" i="9"/>
  <c r="BE14" i="9"/>
  <c r="BE15" i="9"/>
  <c r="BE16" i="9"/>
  <c r="BE17" i="9"/>
  <c r="BE18" i="9"/>
  <c r="BE19" i="9"/>
  <c r="BE20" i="9"/>
  <c r="BE21" i="9"/>
  <c r="BE22" i="9"/>
  <c r="BE23" i="9"/>
  <c r="BE24" i="9"/>
  <c r="BE25" i="9"/>
  <c r="BE26" i="9"/>
  <c r="BE27" i="9"/>
  <c r="BE28" i="9"/>
  <c r="BE29" i="9"/>
  <c r="BE30" i="9"/>
  <c r="BE31" i="9"/>
  <c r="BE32" i="9"/>
  <c r="BE33" i="9"/>
  <c r="BE34" i="9"/>
  <c r="BE35" i="9"/>
  <c r="BE36" i="9"/>
  <c r="BE37" i="9"/>
  <c r="BE38" i="9"/>
  <c r="BE39" i="9"/>
  <c r="BE40" i="9"/>
  <c r="BE41" i="9"/>
  <c r="BE42" i="9"/>
  <c r="BE43" i="9"/>
  <c r="BE44" i="9"/>
  <c r="BE45" i="9"/>
  <c r="BE46" i="9"/>
  <c r="BE47" i="9"/>
  <c r="BE48" i="9"/>
  <c r="BE49" i="9"/>
  <c r="BE50" i="9"/>
  <c r="BE51" i="9"/>
  <c r="BE52" i="9"/>
  <c r="BE53" i="9"/>
  <c r="BE54" i="9"/>
  <c r="BE55" i="9"/>
  <c r="BE56" i="9"/>
  <c r="BE57" i="9"/>
  <c r="BE58" i="9"/>
  <c r="BE59" i="9"/>
  <c r="BE60" i="9"/>
  <c r="BE61" i="9"/>
  <c r="BE62" i="9"/>
  <c r="BE63" i="9"/>
  <c r="BE64" i="9"/>
  <c r="BE65" i="9"/>
  <c r="BE66" i="9"/>
  <c r="BE67" i="9"/>
  <c r="BE68" i="9"/>
  <c r="BE69" i="9"/>
  <c r="BE70" i="9"/>
  <c r="BE71" i="9"/>
  <c r="BE72" i="9"/>
  <c r="BE73" i="9"/>
  <c r="BE74" i="9"/>
  <c r="BE75" i="9"/>
  <c r="BE76" i="9"/>
  <c r="BE77" i="9"/>
  <c r="BE78" i="9"/>
  <c r="BE79" i="9"/>
  <c r="BE80" i="9"/>
  <c r="BE81" i="9"/>
  <c r="BE82" i="9"/>
  <c r="BE83" i="9"/>
  <c r="BE84" i="9"/>
  <c r="BE85" i="9"/>
  <c r="BE86" i="9"/>
  <c r="BE87" i="9"/>
  <c r="BE88" i="9"/>
  <c r="BE89" i="9"/>
  <c r="BE90" i="9"/>
  <c r="BE91" i="9"/>
  <c r="BE92" i="9"/>
  <c r="BE93" i="9"/>
  <c r="BE94" i="9"/>
  <c r="BE95" i="9"/>
  <c r="BE96" i="9"/>
  <c r="BE97" i="9"/>
  <c r="BE98" i="9"/>
  <c r="BE99" i="9"/>
  <c r="BE100" i="9"/>
  <c r="BE101" i="9"/>
  <c r="BE102" i="9"/>
  <c r="BE103" i="9"/>
  <c r="BE104" i="9"/>
  <c r="BE105" i="9"/>
  <c r="BE106" i="9"/>
  <c r="BE107" i="9"/>
  <c r="BE108" i="9"/>
  <c r="BE109" i="9"/>
  <c r="BE110" i="9"/>
  <c r="BE111" i="9"/>
  <c r="BE112" i="9"/>
  <c r="BE113" i="9"/>
  <c r="BE114" i="9"/>
  <c r="BE115" i="9"/>
  <c r="BE116" i="9"/>
  <c r="BE117" i="9"/>
  <c r="BE118" i="9"/>
  <c r="BE119" i="9"/>
  <c r="BE120" i="9"/>
  <c r="BE121" i="9"/>
  <c r="BE122" i="9"/>
  <c r="BE123" i="9"/>
  <c r="BE124" i="9"/>
  <c r="BE125" i="9"/>
  <c r="BE126" i="9"/>
  <c r="BE127" i="9"/>
  <c r="BE128" i="9"/>
  <c r="BE129" i="9"/>
  <c r="BE130" i="9"/>
  <c r="BE131" i="9"/>
  <c r="BE132" i="9"/>
  <c r="BE133" i="9"/>
  <c r="BE134" i="9"/>
  <c r="BE135" i="9"/>
  <c r="BE136" i="9"/>
  <c r="BE137" i="9"/>
  <c r="BE138" i="9"/>
  <c r="BE139" i="9"/>
  <c r="BE140" i="9"/>
  <c r="BE141" i="9"/>
  <c r="BE142" i="9"/>
  <c r="BE143" i="9"/>
  <c r="BE144" i="9"/>
  <c r="BE145" i="9"/>
  <c r="BE146" i="9"/>
  <c r="BE147" i="9"/>
  <c r="BE148" i="9"/>
  <c r="BE149" i="9"/>
  <c r="BE150" i="9"/>
  <c r="BE151" i="9"/>
  <c r="BE152" i="9"/>
  <c r="BE153" i="9"/>
  <c r="BE154" i="9"/>
  <c r="BE155" i="9"/>
  <c r="BE156" i="9"/>
  <c r="BE157" i="9"/>
  <c r="BE158" i="9"/>
  <c r="BE159" i="9"/>
  <c r="BE160" i="9"/>
  <c r="BE161" i="9"/>
  <c r="BE162" i="9"/>
  <c r="BE163" i="9"/>
  <c r="BE164" i="9"/>
  <c r="BE165" i="9"/>
  <c r="BE166" i="9"/>
  <c r="BE167" i="9"/>
  <c r="BE168" i="9"/>
  <c r="BE169" i="9"/>
  <c r="BE170" i="9"/>
  <c r="BE171" i="9"/>
  <c r="BE172" i="9"/>
  <c r="BE173" i="9"/>
  <c r="BE174" i="9"/>
  <c r="BE175" i="9"/>
  <c r="BE176" i="9"/>
  <c r="BE177" i="9"/>
  <c r="BE178" i="9"/>
  <c r="BE179" i="9"/>
  <c r="BE180" i="9"/>
  <c r="BE181" i="9"/>
  <c r="BE182" i="9"/>
  <c r="BE183" i="9"/>
  <c r="BE184" i="9"/>
  <c r="BE185" i="9"/>
  <c r="BE186" i="9"/>
  <c r="BE187" i="9"/>
  <c r="BE188" i="9"/>
  <c r="BE189" i="9"/>
  <c r="BE190" i="9"/>
  <c r="BE191" i="9"/>
  <c r="BE192" i="9"/>
  <c r="BE193" i="9"/>
  <c r="BE194" i="9"/>
  <c r="BE195" i="9"/>
  <c r="BE196" i="9"/>
  <c r="BE197" i="9"/>
  <c r="BE198" i="9"/>
  <c r="BE199" i="9"/>
  <c r="BE200" i="9"/>
  <c r="BE201" i="9"/>
  <c r="BE202" i="9"/>
  <c r="BE203" i="9"/>
  <c r="BE204" i="9"/>
  <c r="BE205" i="9"/>
  <c r="BE206" i="9"/>
  <c r="BE207" i="9"/>
  <c r="BE208" i="9"/>
  <c r="BE209" i="9"/>
  <c r="BE210" i="9"/>
  <c r="BE211" i="9"/>
  <c r="BE212" i="9"/>
  <c r="BE213" i="9"/>
  <c r="BE214" i="9"/>
  <c r="BE215" i="9"/>
  <c r="BE216" i="9"/>
  <c r="BE217" i="9"/>
  <c r="BE218" i="9"/>
  <c r="BE219" i="9"/>
  <c r="BE220" i="9"/>
  <c r="BE221" i="9"/>
  <c r="BE222" i="9"/>
  <c r="BE223" i="9"/>
  <c r="BE224" i="9"/>
  <c r="BE225" i="9"/>
  <c r="BE226" i="9"/>
  <c r="BE227" i="9"/>
  <c r="BE228" i="9"/>
  <c r="BE229" i="9"/>
  <c r="BE230" i="9"/>
  <c r="BE231" i="9"/>
  <c r="BE232" i="9"/>
  <c r="BE233" i="9"/>
  <c r="BE234" i="9"/>
  <c r="BE235" i="9"/>
  <c r="BE236" i="9"/>
  <c r="BE237" i="9"/>
  <c r="BE238" i="9"/>
  <c r="BE239" i="9"/>
  <c r="BE240" i="9"/>
  <c r="BE241" i="9"/>
  <c r="BE242" i="9"/>
  <c r="BE243" i="9"/>
  <c r="BE244" i="9"/>
  <c r="BE245" i="9"/>
  <c r="BE246" i="9"/>
  <c r="BE247" i="9"/>
  <c r="BE248" i="9"/>
  <c r="BE249" i="9"/>
  <c r="BE250" i="9"/>
  <c r="BE251" i="9"/>
  <c r="BE252" i="9"/>
  <c r="BE253" i="9"/>
  <c r="BE254" i="9"/>
  <c r="BE255" i="9"/>
  <c r="BE256" i="9"/>
  <c r="BE257" i="9"/>
  <c r="BE258" i="9"/>
  <c r="BE259" i="9"/>
  <c r="BE260" i="9"/>
  <c r="BE261" i="9"/>
  <c r="BE262" i="9"/>
  <c r="BE263" i="9"/>
  <c r="BE264" i="9"/>
  <c r="BE265" i="9"/>
  <c r="BE266" i="9"/>
  <c r="BE267" i="9"/>
  <c r="BE268" i="9"/>
  <c r="BE269" i="9"/>
  <c r="BE270" i="9"/>
  <c r="BE271" i="9"/>
  <c r="BE272" i="9"/>
  <c r="BE273" i="9"/>
  <c r="BE274" i="9"/>
  <c r="BE275" i="9"/>
  <c r="BE276" i="9"/>
  <c r="BE277" i="9"/>
  <c r="BE278" i="9"/>
  <c r="BE279" i="9"/>
  <c r="BE280" i="9"/>
  <c r="BE281" i="9"/>
  <c r="BE282" i="9"/>
  <c r="BE283" i="9"/>
  <c r="BE284" i="9"/>
  <c r="BE285" i="9"/>
  <c r="BE286" i="9"/>
  <c r="BE287" i="9"/>
  <c r="BE288" i="9"/>
  <c r="BE289" i="9"/>
  <c r="BE290" i="9"/>
  <c r="BE291" i="9"/>
  <c r="BE292" i="9"/>
  <c r="BE293" i="9"/>
  <c r="BE294" i="9"/>
  <c r="BE295" i="9"/>
  <c r="BE296" i="9"/>
  <c r="BE297" i="9"/>
  <c r="BE298" i="9"/>
  <c r="BE299" i="9"/>
  <c r="BE300" i="9"/>
  <c r="BE301" i="9"/>
  <c r="BE302" i="9"/>
  <c r="BE303" i="9"/>
  <c r="BE304" i="9"/>
  <c r="BE305" i="9"/>
  <c r="BE306" i="9"/>
  <c r="BE307" i="9"/>
  <c r="BE308" i="9"/>
  <c r="BE309" i="9"/>
  <c r="BE310" i="9"/>
  <c r="BE311" i="9"/>
  <c r="BE312" i="9"/>
  <c r="BE313" i="9"/>
  <c r="BE314" i="9"/>
  <c r="BE315" i="9"/>
  <c r="BE316" i="9"/>
  <c r="BE317" i="9"/>
  <c r="BE318" i="9"/>
  <c r="BE319" i="9"/>
  <c r="BE320" i="9"/>
  <c r="BE321" i="9"/>
  <c r="BE322" i="9"/>
  <c r="BE323" i="9"/>
  <c r="BE324" i="9"/>
  <c r="BE325" i="9"/>
  <c r="BE326" i="9"/>
  <c r="BE327" i="9"/>
  <c r="BE328" i="9"/>
  <c r="BE329" i="9"/>
  <c r="BE330" i="9"/>
  <c r="BE331" i="9"/>
  <c r="BE332" i="9"/>
  <c r="BE333" i="9"/>
  <c r="BE334" i="9"/>
  <c r="BE335" i="9"/>
  <c r="BE336" i="9"/>
  <c r="BE337" i="9"/>
  <c r="BE338" i="9"/>
  <c r="BE339" i="9"/>
  <c r="BE340" i="9"/>
  <c r="BE341" i="9"/>
  <c r="BE342" i="9"/>
  <c r="BE343" i="9"/>
  <c r="BE344" i="9"/>
  <c r="BE345" i="9"/>
  <c r="BE346" i="9"/>
  <c r="BE347" i="9"/>
  <c r="BE348" i="9"/>
  <c r="BE349" i="9"/>
  <c r="BE350" i="9"/>
  <c r="BE351" i="9"/>
  <c r="BE352" i="9"/>
  <c r="BE353" i="9"/>
  <c r="BE354" i="9"/>
  <c r="BE355" i="9"/>
  <c r="BE356" i="9"/>
  <c r="BE357" i="9"/>
  <c r="BE358" i="9"/>
  <c r="BE359" i="9"/>
  <c r="BE360" i="9"/>
  <c r="BE361" i="9"/>
  <c r="BE362" i="9"/>
  <c r="BE363" i="9"/>
  <c r="BE364" i="9"/>
  <c r="BE365" i="9"/>
  <c r="BE366" i="9"/>
  <c r="BE367" i="9"/>
  <c r="BE368" i="9"/>
  <c r="BE369" i="9"/>
  <c r="BE370" i="9"/>
  <c r="BE371" i="9"/>
  <c r="BE372" i="9"/>
  <c r="BE373" i="9"/>
  <c r="BE374" i="9"/>
  <c r="BE375" i="9"/>
  <c r="BE376" i="9"/>
  <c r="BE377" i="9"/>
  <c r="BE378" i="9"/>
  <c r="BE379" i="9"/>
  <c r="BE380" i="9"/>
  <c r="BE381" i="9"/>
  <c r="BE382" i="9"/>
  <c r="BE383" i="9"/>
  <c r="BE384" i="9"/>
  <c r="BE385" i="9"/>
  <c r="BE386" i="9"/>
  <c r="BE387" i="9"/>
  <c r="BE388" i="9"/>
  <c r="BE389" i="9"/>
  <c r="BE390" i="9"/>
  <c r="BE391" i="9"/>
  <c r="BE392" i="9"/>
  <c r="BE393" i="9"/>
  <c r="BE394" i="9"/>
  <c r="BE395" i="9"/>
  <c r="BE396" i="9"/>
  <c r="BE397" i="9"/>
  <c r="BE398" i="9"/>
  <c r="BE399" i="9"/>
  <c r="BE400" i="9"/>
  <c r="BE401" i="9"/>
  <c r="BE402" i="9"/>
  <c r="BE403" i="9"/>
  <c r="BE404" i="9"/>
  <c r="BE405" i="9"/>
  <c r="BE406" i="9"/>
  <c r="BE407" i="9"/>
  <c r="BE408" i="9"/>
  <c r="BE409" i="9"/>
  <c r="BE410" i="9"/>
  <c r="BE411" i="9"/>
  <c r="BE412" i="9"/>
  <c r="BE413" i="9"/>
  <c r="BE414" i="9"/>
  <c r="BE415" i="9"/>
  <c r="BE416" i="9"/>
  <c r="BE417" i="9"/>
  <c r="BE418" i="9"/>
  <c r="BE419" i="9"/>
  <c r="BE420" i="9"/>
  <c r="BE421" i="9"/>
  <c r="BE422" i="9"/>
  <c r="BE423" i="9"/>
  <c r="BE424" i="9"/>
  <c r="BE425" i="9"/>
  <c r="BE426" i="9"/>
  <c r="BE427" i="9"/>
  <c r="BE428" i="9"/>
  <c r="BE429" i="9"/>
  <c r="BE430" i="9"/>
  <c r="BE431" i="9"/>
  <c r="BE432" i="9"/>
  <c r="BE433" i="9"/>
  <c r="BE434" i="9"/>
  <c r="BE435" i="9"/>
  <c r="BE436" i="9"/>
  <c r="BE437" i="9"/>
  <c r="BE438" i="9"/>
  <c r="BE439" i="9"/>
  <c r="BE440" i="9"/>
  <c r="BE441" i="9"/>
  <c r="BE442" i="9"/>
  <c r="BE443" i="9"/>
  <c r="BE444" i="9"/>
  <c r="BE445" i="9"/>
  <c r="BE446" i="9"/>
  <c r="BE447" i="9"/>
  <c r="BE448" i="9"/>
  <c r="BE449" i="9"/>
  <c r="BE450" i="9"/>
  <c r="BE451" i="9"/>
  <c r="BE452" i="9"/>
  <c r="BE453" i="9"/>
  <c r="BE454" i="9"/>
  <c r="BE455" i="9"/>
  <c r="BE456" i="9"/>
  <c r="BE457" i="9"/>
  <c r="BE458" i="9"/>
  <c r="BE459" i="9"/>
  <c r="BE460" i="9"/>
  <c r="BE461" i="9"/>
  <c r="BE462" i="9"/>
  <c r="BE463" i="9"/>
  <c r="BE464" i="9"/>
  <c r="BE465" i="9"/>
  <c r="BE466" i="9"/>
  <c r="BE467" i="9"/>
  <c r="BE468" i="9"/>
  <c r="BE469" i="9"/>
  <c r="BE470" i="9"/>
  <c r="BE471" i="9"/>
  <c r="BE472" i="9"/>
  <c r="BE473" i="9"/>
  <c r="BE474" i="9"/>
  <c r="BE475" i="9"/>
  <c r="BE476" i="9"/>
  <c r="BE477" i="9"/>
  <c r="BE478" i="9"/>
  <c r="BE479" i="9"/>
  <c r="BE480" i="9"/>
  <c r="BE481" i="9"/>
  <c r="BE482" i="9"/>
  <c r="BE483" i="9"/>
  <c r="BE484" i="9"/>
  <c r="BE485" i="9"/>
  <c r="BE486" i="9"/>
  <c r="BE487" i="9"/>
  <c r="BE488" i="9"/>
  <c r="BE489" i="9"/>
  <c r="BE490" i="9"/>
  <c r="BE491" i="9"/>
  <c r="BE492" i="9"/>
  <c r="BE493" i="9"/>
  <c r="BE494" i="9"/>
  <c r="BE495" i="9"/>
  <c r="BE496" i="9"/>
  <c r="BE497" i="9"/>
  <c r="BE498" i="9"/>
  <c r="BE499" i="9"/>
  <c r="BE500" i="9"/>
  <c r="BE501" i="9"/>
  <c r="BE502" i="9"/>
  <c r="BE503" i="9"/>
  <c r="BE504" i="9"/>
  <c r="BE505" i="9"/>
  <c r="BE506" i="9"/>
  <c r="BE507" i="9"/>
  <c r="BE508" i="9"/>
  <c r="BE509" i="9"/>
  <c r="BE510" i="9"/>
  <c r="BE511" i="9"/>
  <c r="BE512" i="9"/>
  <c r="BE513" i="9"/>
  <c r="BE514" i="9"/>
  <c r="BE515" i="9"/>
  <c r="BE516" i="9"/>
  <c r="BE517" i="9"/>
  <c r="BE518" i="9"/>
  <c r="BE519" i="9"/>
  <c r="BE520" i="9"/>
  <c r="BE521" i="9"/>
  <c r="BE522" i="9"/>
  <c r="BE523" i="9"/>
  <c r="BE524" i="9"/>
  <c r="BE525" i="9"/>
  <c r="BE526" i="9"/>
  <c r="BE527" i="9"/>
  <c r="BE528" i="9"/>
  <c r="BE529" i="9"/>
  <c r="BE530" i="9"/>
  <c r="BE531" i="9"/>
  <c r="BE532" i="9"/>
  <c r="BE533" i="9"/>
  <c r="BE534" i="9"/>
  <c r="BE535" i="9"/>
  <c r="BE536" i="9"/>
  <c r="BE537" i="9"/>
  <c r="BE538" i="9"/>
  <c r="BE539" i="9"/>
  <c r="BE540" i="9"/>
  <c r="BE541" i="9"/>
  <c r="BE542" i="9"/>
  <c r="BE543" i="9"/>
  <c r="BE544" i="9"/>
  <c r="BE545" i="9"/>
  <c r="BE546" i="9"/>
  <c r="BE547" i="9"/>
  <c r="BE548" i="9"/>
  <c r="BE549" i="9"/>
  <c r="BE550" i="9"/>
  <c r="BE551" i="9"/>
  <c r="BE552" i="9"/>
  <c r="BE553" i="9"/>
  <c r="BE554" i="9"/>
  <c r="BE555" i="9"/>
  <c r="BE556" i="9"/>
  <c r="BE557" i="9"/>
  <c r="BE558" i="9"/>
  <c r="BE559" i="9"/>
  <c r="BE560" i="9"/>
  <c r="BE561" i="9"/>
  <c r="BE562" i="9"/>
  <c r="BE563" i="9"/>
  <c r="BE564" i="9"/>
  <c r="BE565" i="9"/>
  <c r="BE566" i="9"/>
  <c r="BE567" i="9"/>
  <c r="BE568" i="9"/>
  <c r="BE569" i="9"/>
  <c r="BE570" i="9"/>
  <c r="BE571" i="9"/>
  <c r="BE572" i="9"/>
  <c r="BE573" i="9"/>
  <c r="BE574" i="9"/>
  <c r="BE575" i="9"/>
  <c r="BE576" i="9"/>
  <c r="BE577" i="9"/>
  <c r="BE578" i="9"/>
  <c r="BE579" i="9"/>
  <c r="BE580" i="9"/>
  <c r="BE581" i="9"/>
  <c r="BE582" i="9"/>
  <c r="BE583" i="9"/>
  <c r="BE584" i="9"/>
  <c r="BE585" i="9"/>
  <c r="BE586" i="9"/>
  <c r="BE587" i="9"/>
  <c r="BE588" i="9"/>
  <c r="BE589" i="9"/>
  <c r="BE590" i="9"/>
  <c r="BE591" i="9"/>
  <c r="BE592" i="9"/>
  <c r="BE593" i="9"/>
  <c r="BE594" i="9"/>
  <c r="BE595" i="9"/>
  <c r="BE596" i="9"/>
  <c r="BE597" i="9"/>
  <c r="BE598" i="9"/>
  <c r="BE599" i="9"/>
  <c r="BE600" i="9"/>
  <c r="BE601" i="9"/>
  <c r="BE602" i="9"/>
  <c r="BE603" i="9"/>
  <c r="BE604" i="9"/>
  <c r="BE605" i="9"/>
  <c r="BE606" i="9"/>
  <c r="BE607" i="9"/>
  <c r="BE608" i="9"/>
  <c r="BE609" i="9"/>
  <c r="BE610" i="9"/>
  <c r="BE611" i="9"/>
  <c r="BE612" i="9"/>
  <c r="BE613" i="9"/>
  <c r="BE614" i="9"/>
  <c r="BE615" i="9"/>
  <c r="BE616" i="9"/>
  <c r="BE617" i="9"/>
  <c r="BE618" i="9"/>
  <c r="BE619" i="9"/>
  <c r="BE620" i="9"/>
  <c r="BE621" i="9"/>
  <c r="BE622" i="9"/>
  <c r="BE623" i="9"/>
  <c r="BE624" i="9"/>
  <c r="BE625" i="9"/>
  <c r="BE626" i="9"/>
  <c r="BE627" i="9"/>
  <c r="BE628" i="9"/>
  <c r="BE629" i="9"/>
  <c r="BE630" i="9"/>
  <c r="BE631" i="9"/>
  <c r="BE632" i="9"/>
  <c r="BE633" i="9"/>
  <c r="BE634" i="9"/>
  <c r="BE635" i="9"/>
  <c r="BE636" i="9"/>
  <c r="BE637" i="9"/>
  <c r="BE638" i="9"/>
  <c r="BE639" i="9"/>
  <c r="BE640" i="9"/>
  <c r="BE641" i="9"/>
  <c r="BE642" i="9"/>
  <c r="BE643" i="9"/>
  <c r="BE644" i="9"/>
  <c r="BE645" i="9"/>
  <c r="BE646" i="9"/>
  <c r="BE647" i="9"/>
  <c r="BE648" i="9"/>
  <c r="BE649" i="9"/>
  <c r="BE650" i="9"/>
  <c r="BE651" i="9"/>
  <c r="BE652" i="9"/>
  <c r="BE653" i="9"/>
  <c r="BE654" i="9"/>
  <c r="BE655" i="9"/>
  <c r="BE656" i="9"/>
  <c r="BE657" i="9"/>
  <c r="BE658" i="9"/>
  <c r="BE659" i="9"/>
  <c r="BE660" i="9"/>
  <c r="BE661" i="9"/>
  <c r="BE662" i="9"/>
  <c r="BE663" i="9"/>
  <c r="BE664" i="9"/>
  <c r="BE665" i="9"/>
  <c r="BE666" i="9"/>
  <c r="BE667" i="9"/>
  <c r="BE668" i="9"/>
  <c r="BE669" i="9"/>
  <c r="BE670" i="9"/>
  <c r="BE671" i="9"/>
  <c r="BE672" i="9"/>
  <c r="BE673" i="9"/>
  <c r="BE674" i="9"/>
  <c r="BE675" i="9"/>
  <c r="BE676" i="9"/>
  <c r="BE677" i="9"/>
  <c r="BE678" i="9"/>
  <c r="BE679" i="9"/>
  <c r="BE680" i="9"/>
  <c r="BE681" i="9"/>
  <c r="BE682" i="9"/>
  <c r="BE683" i="9"/>
  <c r="BE684" i="9"/>
  <c r="BE685" i="9"/>
  <c r="BE686" i="9"/>
  <c r="BE687" i="9"/>
  <c r="BE688" i="9"/>
  <c r="BE689" i="9"/>
  <c r="BE690" i="9"/>
  <c r="BE691" i="9"/>
  <c r="BC2" i="9"/>
  <c r="BC3" i="9"/>
  <c r="BC4" i="9"/>
  <c r="BC5" i="9"/>
  <c r="BC6" i="9"/>
  <c r="BC7" i="9"/>
  <c r="BC8" i="9"/>
  <c r="BC9" i="9"/>
  <c r="BC10" i="9"/>
  <c r="BC11" i="9"/>
  <c r="BC12" i="9"/>
  <c r="BC13" i="9"/>
  <c r="BC14" i="9"/>
  <c r="BC15" i="9"/>
  <c r="BC16" i="9"/>
  <c r="BC17" i="9"/>
  <c r="BC18" i="9"/>
  <c r="BC19" i="9"/>
  <c r="BC20" i="9"/>
  <c r="BC21" i="9"/>
  <c r="BC22" i="9"/>
  <c r="BC23" i="9"/>
  <c r="BC24" i="9"/>
  <c r="BC25" i="9"/>
  <c r="BC26" i="9"/>
  <c r="BC27" i="9"/>
  <c r="BC28" i="9"/>
  <c r="BC29" i="9"/>
  <c r="BC30" i="9"/>
  <c r="BC31" i="9"/>
  <c r="BC32" i="9"/>
  <c r="BC33" i="9"/>
  <c r="BC34" i="9"/>
  <c r="BC35" i="9"/>
  <c r="BC36" i="9"/>
  <c r="BC37" i="9"/>
  <c r="BC38" i="9"/>
  <c r="BC39" i="9"/>
  <c r="BC40" i="9"/>
  <c r="BC41" i="9"/>
  <c r="BC42" i="9"/>
  <c r="BC43" i="9"/>
  <c r="BC44" i="9"/>
  <c r="BC45" i="9"/>
  <c r="BC46" i="9"/>
  <c r="BC47" i="9"/>
  <c r="BC48" i="9"/>
  <c r="BC49" i="9"/>
  <c r="BC50" i="9"/>
  <c r="BC51" i="9"/>
  <c r="BC52" i="9"/>
  <c r="BC53" i="9"/>
  <c r="BC54" i="9"/>
  <c r="BC55" i="9"/>
  <c r="BC56" i="9"/>
  <c r="BC57" i="9"/>
  <c r="BC58" i="9"/>
  <c r="BC59" i="9"/>
  <c r="BC60" i="9"/>
  <c r="BC61" i="9"/>
  <c r="BC62" i="9"/>
  <c r="BC63" i="9"/>
  <c r="BC64" i="9"/>
  <c r="BC65" i="9"/>
  <c r="BC66" i="9"/>
  <c r="BC67" i="9"/>
  <c r="BC68" i="9"/>
  <c r="BC69" i="9"/>
  <c r="BC70" i="9"/>
  <c r="BC71" i="9"/>
  <c r="BC72" i="9"/>
  <c r="BC73" i="9"/>
  <c r="BC74" i="9"/>
  <c r="BC75" i="9"/>
  <c r="BC76" i="9"/>
  <c r="BC77" i="9"/>
  <c r="BC78" i="9"/>
  <c r="BC79" i="9"/>
  <c r="BC80" i="9"/>
  <c r="BC81" i="9"/>
  <c r="BC82" i="9"/>
  <c r="BC83" i="9"/>
  <c r="BC84" i="9"/>
  <c r="BC85" i="9"/>
  <c r="BC86" i="9"/>
  <c r="BC87" i="9"/>
  <c r="BC88" i="9"/>
  <c r="BC89" i="9"/>
  <c r="BC90" i="9"/>
  <c r="BC91" i="9"/>
  <c r="BC92" i="9"/>
  <c r="BC93" i="9"/>
  <c r="BC94" i="9"/>
  <c r="BC95" i="9"/>
  <c r="BC96" i="9"/>
  <c r="BC97" i="9"/>
  <c r="BC98" i="9"/>
  <c r="BC99" i="9"/>
  <c r="BC100" i="9"/>
  <c r="BC101" i="9"/>
  <c r="BC102" i="9"/>
  <c r="BC103" i="9"/>
  <c r="BC104" i="9"/>
  <c r="BC105" i="9"/>
  <c r="BC106" i="9"/>
  <c r="BC107" i="9"/>
  <c r="BC108" i="9"/>
  <c r="BC109" i="9"/>
  <c r="BC110" i="9"/>
  <c r="BC111" i="9"/>
  <c r="BC112" i="9"/>
  <c r="BC113" i="9"/>
  <c r="BC114" i="9"/>
  <c r="BC115" i="9"/>
  <c r="BC116" i="9"/>
  <c r="BC117" i="9"/>
  <c r="BC118" i="9"/>
  <c r="BC119" i="9"/>
  <c r="BC120" i="9"/>
  <c r="BC121" i="9"/>
  <c r="BC122" i="9"/>
  <c r="BC123" i="9"/>
  <c r="BC124" i="9"/>
  <c r="BC125" i="9"/>
  <c r="BC126" i="9"/>
  <c r="BC127" i="9"/>
  <c r="BC128" i="9"/>
  <c r="BC129" i="9"/>
  <c r="BC130" i="9"/>
  <c r="BC131" i="9"/>
  <c r="BC132" i="9"/>
  <c r="BC133" i="9"/>
  <c r="BC134" i="9"/>
  <c r="BC135" i="9"/>
  <c r="BC136" i="9"/>
  <c r="BC137" i="9"/>
  <c r="BC138" i="9"/>
  <c r="BC139" i="9"/>
  <c r="BC140" i="9"/>
  <c r="BC141" i="9"/>
  <c r="BC142" i="9"/>
  <c r="BC143" i="9"/>
  <c r="BC144" i="9"/>
  <c r="BC145" i="9"/>
  <c r="BC146" i="9"/>
  <c r="BC147" i="9"/>
  <c r="BC148" i="9"/>
  <c r="BC149" i="9"/>
  <c r="BC150" i="9"/>
  <c r="BC151" i="9"/>
  <c r="BC152" i="9"/>
  <c r="BC153" i="9"/>
  <c r="BC154" i="9"/>
  <c r="BC155" i="9"/>
  <c r="BC156" i="9"/>
  <c r="BC157" i="9"/>
  <c r="BC158" i="9"/>
  <c r="BC159" i="9"/>
  <c r="BC160" i="9"/>
  <c r="BC161" i="9"/>
  <c r="BC162" i="9"/>
  <c r="BC163" i="9"/>
  <c r="BC164" i="9"/>
  <c r="BC165" i="9"/>
  <c r="BC166" i="9"/>
  <c r="BC167" i="9"/>
  <c r="BC168" i="9"/>
  <c r="BC169" i="9"/>
  <c r="BC170" i="9"/>
  <c r="BC171" i="9"/>
  <c r="BC172" i="9"/>
  <c r="BC173" i="9"/>
  <c r="BC174" i="9"/>
  <c r="BC175" i="9"/>
  <c r="BC176" i="9"/>
  <c r="BC177" i="9"/>
  <c r="BC178" i="9"/>
  <c r="BC179" i="9"/>
  <c r="BC180" i="9"/>
  <c r="BC181" i="9"/>
  <c r="BC182" i="9"/>
  <c r="BC183" i="9"/>
  <c r="BC184" i="9"/>
  <c r="BC185" i="9"/>
  <c r="BC186" i="9"/>
  <c r="BC187" i="9"/>
  <c r="BC188" i="9"/>
  <c r="BC189" i="9"/>
  <c r="BC190" i="9"/>
  <c r="BC191" i="9"/>
  <c r="BC192" i="9"/>
  <c r="BC193" i="9"/>
  <c r="BC194" i="9"/>
  <c r="BC195" i="9"/>
  <c r="BC196" i="9"/>
  <c r="BC197" i="9"/>
  <c r="BC198" i="9"/>
  <c r="BC199" i="9"/>
  <c r="BC200" i="9"/>
  <c r="BC201" i="9"/>
  <c r="BC202" i="9"/>
  <c r="BC203" i="9"/>
  <c r="BC204" i="9"/>
  <c r="BC205" i="9"/>
  <c r="BC206" i="9"/>
  <c r="BC207" i="9"/>
  <c r="BC208" i="9"/>
  <c r="BC209" i="9"/>
  <c r="BC210" i="9"/>
  <c r="BC211" i="9"/>
  <c r="BC212" i="9"/>
  <c r="BC213" i="9"/>
  <c r="BC214" i="9"/>
  <c r="BC215" i="9"/>
  <c r="BC216" i="9"/>
  <c r="BC217" i="9"/>
  <c r="BC218" i="9"/>
  <c r="BC219" i="9"/>
  <c r="BC220" i="9"/>
  <c r="BC221" i="9"/>
  <c r="BC222" i="9"/>
  <c r="BC223" i="9"/>
  <c r="BC224" i="9"/>
  <c r="BC225" i="9"/>
  <c r="BC226" i="9"/>
  <c r="BC227" i="9"/>
  <c r="BC228" i="9"/>
  <c r="BC229" i="9"/>
  <c r="BC230" i="9"/>
  <c r="BC231" i="9"/>
  <c r="BC232" i="9"/>
  <c r="BC233" i="9"/>
  <c r="BC234" i="9"/>
  <c r="BC235" i="9"/>
  <c r="BC236" i="9"/>
  <c r="BC237" i="9"/>
  <c r="BC238" i="9"/>
  <c r="BC239" i="9"/>
  <c r="BC240" i="9"/>
  <c r="BC241" i="9"/>
  <c r="BC242" i="9"/>
  <c r="BC243" i="9"/>
  <c r="BC244" i="9"/>
  <c r="BC245" i="9"/>
  <c r="BC246" i="9"/>
  <c r="BC247" i="9"/>
  <c r="BC248" i="9"/>
  <c r="BC249" i="9"/>
  <c r="BC250" i="9"/>
  <c r="BC251" i="9"/>
  <c r="BC252" i="9"/>
  <c r="BC253" i="9"/>
  <c r="BC254" i="9"/>
  <c r="BC255" i="9"/>
  <c r="BC256" i="9"/>
  <c r="BC257" i="9"/>
  <c r="BC258" i="9"/>
  <c r="BC259" i="9"/>
  <c r="BC260" i="9"/>
  <c r="BC261" i="9"/>
  <c r="BC262" i="9"/>
  <c r="BC263" i="9"/>
  <c r="BC264" i="9"/>
  <c r="BC265" i="9"/>
  <c r="BC266" i="9"/>
  <c r="BC267" i="9"/>
  <c r="BC268" i="9"/>
  <c r="BC269" i="9"/>
  <c r="BC270" i="9"/>
  <c r="BC271" i="9"/>
  <c r="BC272" i="9"/>
  <c r="BC273" i="9"/>
  <c r="BC274" i="9"/>
  <c r="BC275" i="9"/>
  <c r="BC276" i="9"/>
  <c r="BC277" i="9"/>
  <c r="BC278" i="9"/>
  <c r="BC279" i="9"/>
  <c r="BC280" i="9"/>
  <c r="BC281" i="9"/>
  <c r="BC282" i="9"/>
  <c r="BC283" i="9"/>
  <c r="BC284" i="9"/>
  <c r="BC285" i="9"/>
  <c r="BC286" i="9"/>
  <c r="BC287" i="9"/>
  <c r="BC288" i="9"/>
  <c r="BC289" i="9"/>
  <c r="BC290" i="9"/>
  <c r="BC291" i="9"/>
  <c r="BC292" i="9"/>
  <c r="BC293" i="9"/>
  <c r="BC294" i="9"/>
  <c r="BC295" i="9"/>
  <c r="BC296" i="9"/>
  <c r="BC297" i="9"/>
  <c r="BC298" i="9"/>
  <c r="BC299" i="9"/>
  <c r="BC300" i="9"/>
  <c r="BC301" i="9"/>
  <c r="BC302" i="9"/>
  <c r="BC303" i="9"/>
  <c r="BC304" i="9"/>
  <c r="BC305" i="9"/>
  <c r="BC306" i="9"/>
  <c r="BC307" i="9"/>
  <c r="BC308" i="9"/>
  <c r="BC309" i="9"/>
  <c r="BC310" i="9"/>
  <c r="BC311" i="9"/>
  <c r="BC312" i="9"/>
  <c r="BC313" i="9"/>
  <c r="BC314" i="9"/>
  <c r="BC315" i="9"/>
  <c r="BC316" i="9"/>
  <c r="BC317" i="9"/>
  <c r="BC318" i="9"/>
  <c r="BC319" i="9"/>
  <c r="BC320" i="9"/>
  <c r="BC321" i="9"/>
  <c r="BC322" i="9"/>
  <c r="BC323" i="9"/>
  <c r="BC324" i="9"/>
  <c r="BC325" i="9"/>
  <c r="BC326" i="9"/>
  <c r="BC327" i="9"/>
  <c r="BC328" i="9"/>
  <c r="BC329" i="9"/>
  <c r="BC330" i="9"/>
  <c r="BC331" i="9"/>
  <c r="BC332" i="9"/>
  <c r="BC333" i="9"/>
  <c r="BC334" i="9"/>
  <c r="BC335" i="9"/>
  <c r="BC336" i="9"/>
  <c r="BC337" i="9"/>
  <c r="BC338" i="9"/>
  <c r="BC339" i="9"/>
  <c r="BC340" i="9"/>
  <c r="BC341" i="9"/>
  <c r="BC342" i="9"/>
  <c r="BC343" i="9"/>
  <c r="BC344" i="9"/>
  <c r="BC345" i="9"/>
  <c r="BC346" i="9"/>
  <c r="BC347" i="9"/>
  <c r="BC348" i="9"/>
  <c r="BC349" i="9"/>
  <c r="BC350" i="9"/>
  <c r="BC351" i="9"/>
  <c r="BC352" i="9"/>
  <c r="BC353" i="9"/>
  <c r="BC354" i="9"/>
  <c r="BC355" i="9"/>
  <c r="BC356" i="9"/>
  <c r="BC357" i="9"/>
  <c r="BC358" i="9"/>
  <c r="BC359" i="9"/>
  <c r="BC360" i="9"/>
  <c r="BC361" i="9"/>
  <c r="BC362" i="9"/>
  <c r="BC363" i="9"/>
  <c r="BC364" i="9"/>
  <c r="BC365" i="9"/>
  <c r="BC366" i="9"/>
  <c r="BC367" i="9"/>
  <c r="BC368" i="9"/>
  <c r="BC369" i="9"/>
  <c r="BC370" i="9"/>
  <c r="BC371" i="9"/>
  <c r="BC372" i="9"/>
  <c r="BC373" i="9"/>
  <c r="BC374" i="9"/>
  <c r="BC375" i="9"/>
  <c r="BC376" i="9"/>
  <c r="BC377" i="9"/>
  <c r="BC378" i="9"/>
  <c r="BC379" i="9"/>
  <c r="BC380" i="9"/>
  <c r="BC381" i="9"/>
  <c r="BC382" i="9"/>
  <c r="BC383" i="9"/>
  <c r="BC384" i="9"/>
  <c r="BC385" i="9"/>
  <c r="BC386" i="9"/>
  <c r="BC387" i="9"/>
  <c r="BC388" i="9"/>
  <c r="BC389" i="9"/>
  <c r="BC390" i="9"/>
  <c r="BC391" i="9"/>
  <c r="BC392" i="9"/>
  <c r="BC393" i="9"/>
  <c r="BC394" i="9"/>
  <c r="BC395" i="9"/>
  <c r="BC396" i="9"/>
  <c r="BC397" i="9"/>
  <c r="BC398" i="9"/>
  <c r="BC399" i="9"/>
  <c r="BC400" i="9"/>
  <c r="BC401" i="9"/>
  <c r="BC402" i="9"/>
  <c r="BC403" i="9"/>
  <c r="BC404" i="9"/>
  <c r="BC405" i="9"/>
  <c r="BC406" i="9"/>
  <c r="BC407" i="9"/>
  <c r="BC408" i="9"/>
  <c r="BC409" i="9"/>
  <c r="BC410" i="9"/>
  <c r="BC411" i="9"/>
  <c r="BC412" i="9"/>
  <c r="BC413" i="9"/>
  <c r="BC414" i="9"/>
  <c r="BC415" i="9"/>
  <c r="BC416" i="9"/>
  <c r="BC417" i="9"/>
  <c r="BC418" i="9"/>
  <c r="BC419" i="9"/>
  <c r="BC420" i="9"/>
  <c r="BC421" i="9"/>
  <c r="BC422" i="9"/>
  <c r="BC423" i="9"/>
  <c r="BC424" i="9"/>
  <c r="BC425" i="9"/>
  <c r="BC426" i="9"/>
  <c r="BC427" i="9"/>
  <c r="BC428" i="9"/>
  <c r="BC429" i="9"/>
  <c r="BC430" i="9"/>
  <c r="BC431" i="9"/>
  <c r="BC432" i="9"/>
  <c r="BC433" i="9"/>
  <c r="BC434" i="9"/>
  <c r="BC435" i="9"/>
  <c r="BC436" i="9"/>
  <c r="BC437" i="9"/>
  <c r="BC438" i="9"/>
  <c r="BC439" i="9"/>
  <c r="BC440" i="9"/>
  <c r="BC441" i="9"/>
  <c r="BC442" i="9"/>
  <c r="BC443" i="9"/>
  <c r="BC444" i="9"/>
  <c r="BC445" i="9"/>
  <c r="BC446" i="9"/>
  <c r="BC447" i="9"/>
  <c r="BC448" i="9"/>
  <c r="BC449" i="9"/>
  <c r="BC450" i="9"/>
  <c r="BC451" i="9"/>
  <c r="BC452" i="9"/>
  <c r="BC453" i="9"/>
  <c r="BC454" i="9"/>
  <c r="BC455" i="9"/>
  <c r="BC456" i="9"/>
  <c r="BC457" i="9"/>
  <c r="BC458" i="9"/>
  <c r="BC459" i="9"/>
  <c r="BC460" i="9"/>
  <c r="BC461" i="9"/>
  <c r="BC462" i="9"/>
  <c r="BC463" i="9"/>
  <c r="BC464" i="9"/>
  <c r="BC465" i="9"/>
  <c r="BC466" i="9"/>
  <c r="BC467" i="9"/>
  <c r="BC468" i="9"/>
  <c r="BC469" i="9"/>
  <c r="BC470" i="9"/>
  <c r="BC471" i="9"/>
  <c r="BC472" i="9"/>
  <c r="BC473" i="9"/>
  <c r="BC474" i="9"/>
  <c r="BC475" i="9"/>
  <c r="BC476" i="9"/>
  <c r="BC477" i="9"/>
  <c r="BC478" i="9"/>
  <c r="BC479" i="9"/>
  <c r="BC480" i="9"/>
  <c r="BC481" i="9"/>
  <c r="BC482" i="9"/>
  <c r="BC483" i="9"/>
  <c r="BC484" i="9"/>
  <c r="BC485" i="9"/>
  <c r="BC486" i="9"/>
  <c r="BC487" i="9"/>
  <c r="BC488" i="9"/>
  <c r="BC489" i="9"/>
  <c r="BC490" i="9"/>
  <c r="BC491" i="9"/>
  <c r="BC492" i="9"/>
  <c r="BC493" i="9"/>
  <c r="BC494" i="9"/>
  <c r="BC495" i="9"/>
  <c r="BC496" i="9"/>
  <c r="BC497" i="9"/>
  <c r="BC498" i="9"/>
  <c r="BC499" i="9"/>
  <c r="BC500" i="9"/>
  <c r="BC501" i="9"/>
  <c r="BC502" i="9"/>
  <c r="BC503" i="9"/>
  <c r="BC504" i="9"/>
  <c r="BC505" i="9"/>
  <c r="BC506" i="9"/>
  <c r="BC507" i="9"/>
  <c r="BC508" i="9"/>
  <c r="BC509" i="9"/>
  <c r="BC510" i="9"/>
  <c r="BC511" i="9"/>
  <c r="BC512" i="9"/>
  <c r="BC513" i="9"/>
  <c r="BC514" i="9"/>
  <c r="BC515" i="9"/>
  <c r="BC516" i="9"/>
  <c r="BC517" i="9"/>
  <c r="BC518" i="9"/>
  <c r="BC519" i="9"/>
  <c r="BC520" i="9"/>
  <c r="BC521" i="9"/>
  <c r="BC522" i="9"/>
  <c r="BC523" i="9"/>
  <c r="BC524" i="9"/>
  <c r="BC525" i="9"/>
  <c r="BC526" i="9"/>
  <c r="BC527" i="9"/>
  <c r="BC528" i="9"/>
  <c r="BC529" i="9"/>
  <c r="BC530" i="9"/>
  <c r="BC531" i="9"/>
  <c r="BC532" i="9"/>
  <c r="BC533" i="9"/>
  <c r="BC534" i="9"/>
  <c r="BC535" i="9"/>
  <c r="BC536" i="9"/>
  <c r="BC537" i="9"/>
  <c r="BC538" i="9"/>
  <c r="BC539" i="9"/>
  <c r="BC540" i="9"/>
  <c r="BC541" i="9"/>
  <c r="BC542" i="9"/>
  <c r="BC543" i="9"/>
  <c r="BC544" i="9"/>
  <c r="BC545" i="9"/>
  <c r="BC546" i="9"/>
  <c r="BC547" i="9"/>
  <c r="BC548" i="9"/>
  <c r="BC549" i="9"/>
  <c r="BC550" i="9"/>
  <c r="BC551" i="9"/>
  <c r="BC552" i="9"/>
  <c r="BC553" i="9"/>
  <c r="BC554" i="9"/>
  <c r="BC555" i="9"/>
  <c r="BC556" i="9"/>
  <c r="BC557" i="9"/>
  <c r="BC558" i="9"/>
  <c r="BC559" i="9"/>
  <c r="BC560" i="9"/>
  <c r="BC561" i="9"/>
  <c r="BC562" i="9"/>
  <c r="BC563" i="9"/>
  <c r="BC564" i="9"/>
  <c r="BC565" i="9"/>
  <c r="BC566" i="9"/>
  <c r="BC567" i="9"/>
  <c r="BC568" i="9"/>
  <c r="BC569" i="9"/>
  <c r="BC570" i="9"/>
  <c r="BC571" i="9"/>
  <c r="BC572" i="9"/>
  <c r="BC573" i="9"/>
  <c r="BC574" i="9"/>
  <c r="BC575" i="9"/>
  <c r="BC576" i="9"/>
  <c r="BC577" i="9"/>
  <c r="BC578" i="9"/>
  <c r="BC579" i="9"/>
  <c r="BC580" i="9"/>
  <c r="BC581" i="9"/>
  <c r="BC582" i="9"/>
  <c r="BC583" i="9"/>
  <c r="BC584" i="9"/>
  <c r="BC585" i="9"/>
  <c r="BC586" i="9"/>
  <c r="BC587" i="9"/>
  <c r="BC588" i="9"/>
  <c r="BC589" i="9"/>
  <c r="BC590" i="9"/>
  <c r="BC591" i="9"/>
  <c r="BC592" i="9"/>
  <c r="BC593" i="9"/>
  <c r="BC594" i="9"/>
  <c r="BC595" i="9"/>
  <c r="BC596" i="9"/>
  <c r="BC597" i="9"/>
  <c r="BC598" i="9"/>
  <c r="BC599" i="9"/>
  <c r="BC600" i="9"/>
  <c r="BC601" i="9"/>
  <c r="BC602" i="9"/>
  <c r="BC603" i="9"/>
  <c r="BC604" i="9"/>
  <c r="BC605" i="9"/>
  <c r="BC606" i="9"/>
  <c r="BC607" i="9"/>
  <c r="BC608" i="9"/>
  <c r="BC609" i="9"/>
  <c r="BC610" i="9"/>
  <c r="BC611" i="9"/>
  <c r="BC612" i="9"/>
  <c r="BC613" i="9"/>
  <c r="BC614" i="9"/>
  <c r="BC615" i="9"/>
  <c r="BC616" i="9"/>
  <c r="BC617" i="9"/>
  <c r="BC618" i="9"/>
  <c r="BC619" i="9"/>
  <c r="BC620" i="9"/>
  <c r="BC621" i="9"/>
  <c r="BC622" i="9"/>
  <c r="BC623" i="9"/>
  <c r="BC624" i="9"/>
  <c r="BC625" i="9"/>
  <c r="BC626" i="9"/>
  <c r="BC627" i="9"/>
  <c r="BC628" i="9"/>
  <c r="BC629" i="9"/>
  <c r="BC630" i="9"/>
  <c r="BC631" i="9"/>
  <c r="BC632" i="9"/>
  <c r="BC633" i="9"/>
  <c r="BC634" i="9"/>
  <c r="BC635" i="9"/>
  <c r="BC636" i="9"/>
  <c r="BC637" i="9"/>
  <c r="BC638" i="9"/>
  <c r="BC639" i="9"/>
  <c r="BC640" i="9"/>
  <c r="BC641" i="9"/>
  <c r="BC642" i="9"/>
  <c r="BC643" i="9"/>
  <c r="BC644" i="9"/>
  <c r="BC645" i="9"/>
  <c r="BC646" i="9"/>
  <c r="BC647" i="9"/>
  <c r="BC648" i="9"/>
  <c r="BC649" i="9"/>
  <c r="BC650" i="9"/>
  <c r="BC651" i="9"/>
  <c r="BC652" i="9"/>
  <c r="BC653" i="9"/>
  <c r="BC654" i="9"/>
  <c r="BC655" i="9"/>
  <c r="BC656" i="9"/>
  <c r="BC657" i="9"/>
  <c r="BC658" i="9"/>
  <c r="BC659" i="9"/>
  <c r="BC660" i="9"/>
  <c r="BC661" i="9"/>
  <c r="BC662" i="9"/>
  <c r="BC663" i="9"/>
  <c r="BC664" i="9"/>
  <c r="BC665" i="9"/>
  <c r="BC666" i="9"/>
  <c r="BC667" i="9"/>
  <c r="BC668" i="9"/>
  <c r="BC669" i="9"/>
  <c r="BC670" i="9"/>
  <c r="BC671" i="9"/>
  <c r="BC672" i="9"/>
  <c r="BC673" i="9"/>
  <c r="BC674" i="9"/>
  <c r="BC675" i="9"/>
  <c r="BC676" i="9"/>
  <c r="BC677" i="9"/>
  <c r="BC678" i="9"/>
  <c r="BC679" i="9"/>
  <c r="BC680" i="9"/>
  <c r="BC681" i="9"/>
  <c r="BC682" i="9"/>
  <c r="BC683" i="9"/>
  <c r="BC684" i="9"/>
  <c r="BC685" i="9"/>
  <c r="BC686" i="9"/>
  <c r="BC687" i="9"/>
  <c r="BC688" i="9"/>
  <c r="BC689" i="9"/>
  <c r="BC690" i="9"/>
  <c r="BC691" i="9"/>
  <c r="BA2" i="9"/>
  <c r="BA3" i="9"/>
  <c r="BA4" i="9"/>
  <c r="BA5" i="9"/>
  <c r="BA6" i="9"/>
  <c r="BA7" i="9"/>
  <c r="BA8" i="9"/>
  <c r="BA9" i="9"/>
  <c r="BA10" i="9"/>
  <c r="BA11" i="9"/>
  <c r="BA12" i="9"/>
  <c r="BA13" i="9"/>
  <c r="BA14" i="9"/>
  <c r="BA15" i="9"/>
  <c r="BA16" i="9"/>
  <c r="BA17" i="9"/>
  <c r="BA18" i="9"/>
  <c r="BA19" i="9"/>
  <c r="BA20" i="9"/>
  <c r="BA21" i="9"/>
  <c r="BA22" i="9"/>
  <c r="BA23" i="9"/>
  <c r="BA24" i="9"/>
  <c r="BA25" i="9"/>
  <c r="BA26" i="9"/>
  <c r="BA27" i="9"/>
  <c r="BA28" i="9"/>
  <c r="BA29" i="9"/>
  <c r="BA30" i="9"/>
  <c r="BA31" i="9"/>
  <c r="BA32" i="9"/>
  <c r="BA33" i="9"/>
  <c r="BA34" i="9"/>
  <c r="BA35" i="9"/>
  <c r="BA36" i="9"/>
  <c r="BA37" i="9"/>
  <c r="BA38" i="9"/>
  <c r="BA39" i="9"/>
  <c r="BA40" i="9"/>
  <c r="BA41" i="9"/>
  <c r="BA42" i="9"/>
  <c r="BA43" i="9"/>
  <c r="BA44" i="9"/>
  <c r="BA45" i="9"/>
  <c r="BA46" i="9"/>
  <c r="BA47" i="9"/>
  <c r="BA48" i="9"/>
  <c r="BA49" i="9"/>
  <c r="BA50" i="9"/>
  <c r="BA51" i="9"/>
  <c r="BA52" i="9"/>
  <c r="BA53" i="9"/>
  <c r="BA54" i="9"/>
  <c r="BA55" i="9"/>
  <c r="BA56" i="9"/>
  <c r="BA57" i="9"/>
  <c r="BA58" i="9"/>
  <c r="BA59" i="9"/>
  <c r="BA60" i="9"/>
  <c r="BA61" i="9"/>
  <c r="BA62" i="9"/>
  <c r="BA63" i="9"/>
  <c r="BA64" i="9"/>
  <c r="BA65" i="9"/>
  <c r="BA66" i="9"/>
  <c r="BA67" i="9"/>
  <c r="BA68" i="9"/>
  <c r="BA69" i="9"/>
  <c r="BA70" i="9"/>
  <c r="BA71" i="9"/>
  <c r="BA72" i="9"/>
  <c r="BA73" i="9"/>
  <c r="BA74" i="9"/>
  <c r="BA75" i="9"/>
  <c r="BA76" i="9"/>
  <c r="BA77" i="9"/>
  <c r="BA78" i="9"/>
  <c r="BA79" i="9"/>
  <c r="BA80" i="9"/>
  <c r="BA81" i="9"/>
  <c r="BA82" i="9"/>
  <c r="BA83" i="9"/>
  <c r="BA84" i="9"/>
  <c r="BA85" i="9"/>
  <c r="BA86" i="9"/>
  <c r="BA87" i="9"/>
  <c r="BA88" i="9"/>
  <c r="BA89" i="9"/>
  <c r="BA90" i="9"/>
  <c r="BA91" i="9"/>
  <c r="BA92" i="9"/>
  <c r="BA93" i="9"/>
  <c r="BA94" i="9"/>
  <c r="BA95" i="9"/>
  <c r="BA96" i="9"/>
  <c r="BA97" i="9"/>
  <c r="BA98" i="9"/>
  <c r="BA99" i="9"/>
  <c r="BA100" i="9"/>
  <c r="BA101" i="9"/>
  <c r="BA102" i="9"/>
  <c r="BA103" i="9"/>
  <c r="BA104" i="9"/>
  <c r="BA105" i="9"/>
  <c r="BA106" i="9"/>
  <c r="BA107" i="9"/>
  <c r="BA108" i="9"/>
  <c r="BA109" i="9"/>
  <c r="BA110" i="9"/>
  <c r="BA111" i="9"/>
  <c r="BA112" i="9"/>
  <c r="BA113" i="9"/>
  <c r="BA114" i="9"/>
  <c r="BA115" i="9"/>
  <c r="BA116" i="9"/>
  <c r="BA117" i="9"/>
  <c r="BA118" i="9"/>
  <c r="BA119" i="9"/>
  <c r="BA120" i="9"/>
  <c r="BA121" i="9"/>
  <c r="BA122" i="9"/>
  <c r="BA123" i="9"/>
  <c r="BA124" i="9"/>
  <c r="BA125" i="9"/>
  <c r="BA126" i="9"/>
  <c r="BA127" i="9"/>
  <c r="BA128" i="9"/>
  <c r="BA129" i="9"/>
  <c r="BA130" i="9"/>
  <c r="BA131" i="9"/>
  <c r="BA132" i="9"/>
  <c r="BA133" i="9"/>
  <c r="BA134" i="9"/>
  <c r="BA135" i="9"/>
  <c r="BA136" i="9"/>
  <c r="BA137" i="9"/>
  <c r="BA138" i="9"/>
  <c r="BA139" i="9"/>
  <c r="BA140" i="9"/>
  <c r="BA141" i="9"/>
  <c r="BA142" i="9"/>
  <c r="BA143" i="9"/>
  <c r="BA144" i="9"/>
  <c r="BA145" i="9"/>
  <c r="BA146" i="9"/>
  <c r="BA147" i="9"/>
  <c r="BA148" i="9"/>
  <c r="BA149" i="9"/>
  <c r="BA150" i="9"/>
  <c r="BA151" i="9"/>
  <c r="BA152" i="9"/>
  <c r="BA153" i="9"/>
  <c r="BA154" i="9"/>
  <c r="BA155" i="9"/>
  <c r="BA156" i="9"/>
  <c r="BA157" i="9"/>
  <c r="BA158" i="9"/>
  <c r="BA159" i="9"/>
  <c r="BA160" i="9"/>
  <c r="BA161" i="9"/>
  <c r="BA162" i="9"/>
  <c r="BA163" i="9"/>
  <c r="BA164" i="9"/>
  <c r="BA165" i="9"/>
  <c r="BA166" i="9"/>
  <c r="BA167" i="9"/>
  <c r="BA168" i="9"/>
  <c r="BA169" i="9"/>
  <c r="BA170" i="9"/>
  <c r="BA171" i="9"/>
  <c r="BA172" i="9"/>
  <c r="BA173" i="9"/>
  <c r="BA174" i="9"/>
  <c r="BA175" i="9"/>
  <c r="BA176" i="9"/>
  <c r="BA177" i="9"/>
  <c r="BA178" i="9"/>
  <c r="BA179" i="9"/>
  <c r="BA180" i="9"/>
  <c r="BA181" i="9"/>
  <c r="BA182" i="9"/>
  <c r="BA183" i="9"/>
  <c r="BA184" i="9"/>
  <c r="BA185" i="9"/>
  <c r="BA186" i="9"/>
  <c r="BA187" i="9"/>
  <c r="BA188" i="9"/>
  <c r="BA189" i="9"/>
  <c r="BA190" i="9"/>
  <c r="BA191" i="9"/>
  <c r="BA192" i="9"/>
  <c r="BA193" i="9"/>
  <c r="BA194" i="9"/>
  <c r="BA195" i="9"/>
  <c r="BA196" i="9"/>
  <c r="BA197" i="9"/>
  <c r="BA198" i="9"/>
  <c r="BA199" i="9"/>
  <c r="BA200" i="9"/>
  <c r="BA201" i="9"/>
  <c r="BA202" i="9"/>
  <c r="BA203" i="9"/>
  <c r="BA204" i="9"/>
  <c r="BA205" i="9"/>
  <c r="BA206" i="9"/>
  <c r="BA207" i="9"/>
  <c r="BA208" i="9"/>
  <c r="BA209" i="9"/>
  <c r="BA210" i="9"/>
  <c r="BA211" i="9"/>
  <c r="BA212" i="9"/>
  <c r="BA213" i="9"/>
  <c r="BA214" i="9"/>
  <c r="BA215" i="9"/>
  <c r="BA216" i="9"/>
  <c r="BA217" i="9"/>
  <c r="BA218" i="9"/>
  <c r="BA219" i="9"/>
  <c r="BA220" i="9"/>
  <c r="BA221" i="9"/>
  <c r="BA222" i="9"/>
  <c r="BA223" i="9"/>
  <c r="BA224" i="9"/>
  <c r="BA225" i="9"/>
  <c r="BA226" i="9"/>
  <c r="BA227" i="9"/>
  <c r="BA228" i="9"/>
  <c r="BA229" i="9"/>
  <c r="BA230" i="9"/>
  <c r="BA231" i="9"/>
  <c r="BA232" i="9"/>
  <c r="BA233" i="9"/>
  <c r="BA234" i="9"/>
  <c r="BA235" i="9"/>
  <c r="BA236" i="9"/>
  <c r="BA237" i="9"/>
  <c r="BA238" i="9"/>
  <c r="BA239" i="9"/>
  <c r="BA240" i="9"/>
  <c r="BA241" i="9"/>
  <c r="BA242" i="9"/>
  <c r="BA243" i="9"/>
  <c r="BA244" i="9"/>
  <c r="BA245" i="9"/>
  <c r="BA246" i="9"/>
  <c r="BA247" i="9"/>
  <c r="BA248" i="9"/>
  <c r="BA249" i="9"/>
  <c r="BA250" i="9"/>
  <c r="BA251" i="9"/>
  <c r="BA252" i="9"/>
  <c r="BA253" i="9"/>
  <c r="BA254" i="9"/>
  <c r="BA255" i="9"/>
  <c r="BA256" i="9"/>
  <c r="BA257" i="9"/>
  <c r="BA258" i="9"/>
  <c r="BA259" i="9"/>
  <c r="BA260" i="9"/>
  <c r="BA261" i="9"/>
  <c r="BA262" i="9"/>
  <c r="BA263" i="9"/>
  <c r="BA264" i="9"/>
  <c r="BA265" i="9"/>
  <c r="BA266" i="9"/>
  <c r="BA267" i="9"/>
  <c r="BA268" i="9"/>
  <c r="BA269" i="9"/>
  <c r="BA270" i="9"/>
  <c r="BA271" i="9"/>
  <c r="BA272" i="9"/>
  <c r="BA273" i="9"/>
  <c r="BA274" i="9"/>
  <c r="BA275" i="9"/>
  <c r="BA276" i="9"/>
  <c r="BA277" i="9"/>
  <c r="BA278" i="9"/>
  <c r="BA279" i="9"/>
  <c r="BA280" i="9"/>
  <c r="BA281" i="9"/>
  <c r="BA282" i="9"/>
  <c r="BA283" i="9"/>
  <c r="BA284" i="9"/>
  <c r="BA285" i="9"/>
  <c r="BA286" i="9"/>
  <c r="BA287" i="9"/>
  <c r="BA288" i="9"/>
  <c r="BA289" i="9"/>
  <c r="BA290" i="9"/>
  <c r="BA291" i="9"/>
  <c r="BA292" i="9"/>
  <c r="BA293" i="9"/>
  <c r="BA294" i="9"/>
  <c r="BA295" i="9"/>
  <c r="BA296" i="9"/>
  <c r="BA297" i="9"/>
  <c r="BA298" i="9"/>
  <c r="BA299" i="9"/>
  <c r="BA300" i="9"/>
  <c r="BA301" i="9"/>
  <c r="BA302" i="9"/>
  <c r="BA303" i="9"/>
  <c r="BA304" i="9"/>
  <c r="BA305" i="9"/>
  <c r="BA306" i="9"/>
  <c r="BA307" i="9"/>
  <c r="BA308" i="9"/>
  <c r="BA309" i="9"/>
  <c r="BA310" i="9"/>
  <c r="BA311" i="9"/>
  <c r="BA312" i="9"/>
  <c r="BA313" i="9"/>
  <c r="BA314" i="9"/>
  <c r="BA315" i="9"/>
  <c r="BA316" i="9"/>
  <c r="BA317" i="9"/>
  <c r="BA318" i="9"/>
  <c r="BA319" i="9"/>
  <c r="BA320" i="9"/>
  <c r="BA321" i="9"/>
  <c r="BA322" i="9"/>
  <c r="BA323" i="9"/>
  <c r="BA324" i="9"/>
  <c r="BA325" i="9"/>
  <c r="BA326" i="9"/>
  <c r="BA327" i="9"/>
  <c r="BA328" i="9"/>
  <c r="BA329" i="9"/>
  <c r="BA330" i="9"/>
  <c r="BA331" i="9"/>
  <c r="BA332" i="9"/>
  <c r="BA333" i="9"/>
  <c r="BA334" i="9"/>
  <c r="BA335" i="9"/>
  <c r="BA336" i="9"/>
  <c r="BA337" i="9"/>
  <c r="BA338" i="9"/>
  <c r="BA339" i="9"/>
  <c r="BA340" i="9"/>
  <c r="BA341" i="9"/>
  <c r="BA342" i="9"/>
  <c r="BA343" i="9"/>
  <c r="BA344" i="9"/>
  <c r="BA345" i="9"/>
  <c r="BA346" i="9"/>
  <c r="BA347" i="9"/>
  <c r="BA348" i="9"/>
  <c r="BA349" i="9"/>
  <c r="BA350" i="9"/>
  <c r="BA351" i="9"/>
  <c r="BA352" i="9"/>
  <c r="BA353" i="9"/>
  <c r="BA354" i="9"/>
  <c r="BA355" i="9"/>
  <c r="BA356" i="9"/>
  <c r="BA357" i="9"/>
  <c r="BA358" i="9"/>
  <c r="BA359" i="9"/>
  <c r="BA360" i="9"/>
  <c r="BA361" i="9"/>
  <c r="BA362" i="9"/>
  <c r="BA363" i="9"/>
  <c r="BA364" i="9"/>
  <c r="BA365" i="9"/>
  <c r="BA366" i="9"/>
  <c r="BA367" i="9"/>
  <c r="BA368" i="9"/>
  <c r="BA369" i="9"/>
  <c r="BA370" i="9"/>
  <c r="BA371" i="9"/>
  <c r="BA372" i="9"/>
  <c r="BA373" i="9"/>
  <c r="BA374" i="9"/>
  <c r="BA375" i="9"/>
  <c r="BA376" i="9"/>
  <c r="BA377" i="9"/>
  <c r="BA378" i="9"/>
  <c r="BA379" i="9"/>
  <c r="BA380" i="9"/>
  <c r="BA381" i="9"/>
  <c r="BA382" i="9"/>
  <c r="BA383" i="9"/>
  <c r="BA384" i="9"/>
  <c r="BA385" i="9"/>
  <c r="BA386" i="9"/>
  <c r="BA387" i="9"/>
  <c r="BA388" i="9"/>
  <c r="BA389" i="9"/>
  <c r="BA390" i="9"/>
  <c r="BA391" i="9"/>
  <c r="BA392" i="9"/>
  <c r="BA393" i="9"/>
  <c r="BA394" i="9"/>
  <c r="BA395" i="9"/>
  <c r="BA396" i="9"/>
  <c r="BA397" i="9"/>
  <c r="BA398" i="9"/>
  <c r="BA399" i="9"/>
  <c r="BA400" i="9"/>
  <c r="BA401" i="9"/>
  <c r="BA402" i="9"/>
  <c r="BA403" i="9"/>
  <c r="BA404" i="9"/>
  <c r="BA405" i="9"/>
  <c r="BA406" i="9"/>
  <c r="BA407" i="9"/>
  <c r="BA408" i="9"/>
  <c r="BA409" i="9"/>
  <c r="BA410" i="9"/>
  <c r="BA411" i="9"/>
  <c r="BA412" i="9"/>
  <c r="BA413" i="9"/>
  <c r="BA414" i="9"/>
  <c r="BA415" i="9"/>
  <c r="BA416" i="9"/>
  <c r="BA417" i="9"/>
  <c r="BA418" i="9"/>
  <c r="BA419" i="9"/>
  <c r="BA420" i="9"/>
  <c r="BA421" i="9"/>
  <c r="BA422" i="9"/>
  <c r="BA423" i="9"/>
  <c r="BA424" i="9"/>
  <c r="BA425" i="9"/>
  <c r="BA426" i="9"/>
  <c r="BA427" i="9"/>
  <c r="BA428" i="9"/>
  <c r="BA429" i="9"/>
  <c r="BA430" i="9"/>
  <c r="BA431" i="9"/>
  <c r="BA432" i="9"/>
  <c r="BA433" i="9"/>
  <c r="BA434" i="9"/>
  <c r="BA435" i="9"/>
  <c r="BA436" i="9"/>
  <c r="BA437" i="9"/>
  <c r="BA438" i="9"/>
  <c r="BA439" i="9"/>
  <c r="BA440" i="9"/>
  <c r="BA441" i="9"/>
  <c r="BA442" i="9"/>
  <c r="BA443" i="9"/>
  <c r="BA444" i="9"/>
  <c r="BA445" i="9"/>
  <c r="BA446" i="9"/>
  <c r="BA447" i="9"/>
  <c r="BA448" i="9"/>
  <c r="BA449" i="9"/>
  <c r="BA450" i="9"/>
  <c r="BA451" i="9"/>
  <c r="BA452" i="9"/>
  <c r="BA453" i="9"/>
  <c r="BA454" i="9"/>
  <c r="BA455" i="9"/>
  <c r="BA456" i="9"/>
  <c r="BA457" i="9"/>
  <c r="BA458" i="9"/>
  <c r="BA459" i="9"/>
  <c r="BA460" i="9"/>
  <c r="BA461" i="9"/>
  <c r="BA462" i="9"/>
  <c r="BA463" i="9"/>
  <c r="BA464" i="9"/>
  <c r="BA465" i="9"/>
  <c r="BA466" i="9"/>
  <c r="BA467" i="9"/>
  <c r="BA468" i="9"/>
  <c r="BA469" i="9"/>
  <c r="BA470" i="9"/>
  <c r="BA471" i="9"/>
  <c r="BA472" i="9"/>
  <c r="BA473" i="9"/>
  <c r="BA474" i="9"/>
  <c r="BA475" i="9"/>
  <c r="BA476" i="9"/>
  <c r="BA477" i="9"/>
  <c r="BA478" i="9"/>
  <c r="BA479" i="9"/>
  <c r="BA480" i="9"/>
  <c r="BA481" i="9"/>
  <c r="BA482" i="9"/>
  <c r="BA483" i="9"/>
  <c r="BA484" i="9"/>
  <c r="BA485" i="9"/>
  <c r="BA486" i="9"/>
  <c r="BA487" i="9"/>
  <c r="BA488" i="9"/>
  <c r="BA489" i="9"/>
  <c r="BA490" i="9"/>
  <c r="BA491" i="9"/>
  <c r="BA492" i="9"/>
  <c r="BA493" i="9"/>
  <c r="BA494" i="9"/>
  <c r="BA495" i="9"/>
  <c r="BA496" i="9"/>
  <c r="BA497" i="9"/>
  <c r="BA498" i="9"/>
  <c r="BA499" i="9"/>
  <c r="BA500" i="9"/>
  <c r="BA501" i="9"/>
  <c r="BA502" i="9"/>
  <c r="BA503" i="9"/>
  <c r="BA504" i="9"/>
  <c r="BA505" i="9"/>
  <c r="BA506" i="9"/>
  <c r="BA507" i="9"/>
  <c r="BA508" i="9"/>
  <c r="BA509" i="9"/>
  <c r="BA510" i="9"/>
  <c r="BA511" i="9"/>
  <c r="BA512" i="9"/>
  <c r="BA513" i="9"/>
  <c r="BA514" i="9"/>
  <c r="BA515" i="9"/>
  <c r="BA516" i="9"/>
  <c r="BA517" i="9"/>
  <c r="BA518" i="9"/>
  <c r="BA519" i="9"/>
  <c r="BA520" i="9"/>
  <c r="BA521" i="9"/>
  <c r="BA522" i="9"/>
  <c r="BA523" i="9"/>
  <c r="BA524" i="9"/>
  <c r="BA525" i="9"/>
  <c r="BA526" i="9"/>
  <c r="BA527" i="9"/>
  <c r="BA528" i="9"/>
  <c r="BA529" i="9"/>
  <c r="BA530" i="9"/>
  <c r="BA531" i="9"/>
  <c r="BA532" i="9"/>
  <c r="BA533" i="9"/>
  <c r="BA534" i="9"/>
  <c r="BA535" i="9"/>
  <c r="BA536" i="9"/>
  <c r="BA537" i="9"/>
  <c r="BA538" i="9"/>
  <c r="BA539" i="9"/>
  <c r="BA540" i="9"/>
  <c r="BA541" i="9"/>
  <c r="BA542" i="9"/>
  <c r="BA543" i="9"/>
  <c r="BA544" i="9"/>
  <c r="BA545" i="9"/>
  <c r="BA546" i="9"/>
  <c r="BA547" i="9"/>
  <c r="BA548" i="9"/>
  <c r="BA549" i="9"/>
  <c r="BA550" i="9"/>
  <c r="BA551" i="9"/>
  <c r="BA552" i="9"/>
  <c r="BA553" i="9"/>
  <c r="BA554" i="9"/>
  <c r="BA555" i="9"/>
  <c r="BA556" i="9"/>
  <c r="BA557" i="9"/>
  <c r="BA558" i="9"/>
  <c r="BA559" i="9"/>
  <c r="BA560" i="9"/>
  <c r="BA561" i="9"/>
  <c r="BA562" i="9"/>
  <c r="BA563" i="9"/>
  <c r="BA564" i="9"/>
  <c r="BA565" i="9"/>
  <c r="BA566" i="9"/>
  <c r="BA567" i="9"/>
  <c r="BA568" i="9"/>
  <c r="BA569" i="9"/>
  <c r="BA570" i="9"/>
  <c r="BA571" i="9"/>
  <c r="BA572" i="9"/>
  <c r="BA573" i="9"/>
  <c r="BA574" i="9"/>
  <c r="BA575" i="9"/>
  <c r="BA576" i="9"/>
  <c r="BA577" i="9"/>
  <c r="BA578" i="9"/>
  <c r="BA579" i="9"/>
  <c r="BA580" i="9"/>
  <c r="BA581" i="9"/>
  <c r="BA582" i="9"/>
  <c r="BA583" i="9"/>
  <c r="BA584" i="9"/>
  <c r="BA585" i="9"/>
  <c r="BA586" i="9"/>
  <c r="BA587" i="9"/>
  <c r="BA588" i="9"/>
  <c r="BA589" i="9"/>
  <c r="BA590" i="9"/>
  <c r="BA591" i="9"/>
  <c r="BA592" i="9"/>
  <c r="BA593" i="9"/>
  <c r="BA594" i="9"/>
  <c r="BA595" i="9"/>
  <c r="BA596" i="9"/>
  <c r="BA597" i="9"/>
  <c r="BA598" i="9"/>
  <c r="BA599" i="9"/>
  <c r="BA600" i="9"/>
  <c r="BA601" i="9"/>
  <c r="BA602" i="9"/>
  <c r="BA603" i="9"/>
  <c r="BA604" i="9"/>
  <c r="BA605" i="9"/>
  <c r="BA606" i="9"/>
  <c r="BA607" i="9"/>
  <c r="BA608" i="9"/>
  <c r="BA609" i="9"/>
  <c r="BA610" i="9"/>
  <c r="BA611" i="9"/>
  <c r="BA612" i="9"/>
  <c r="BA613" i="9"/>
  <c r="BA614" i="9"/>
  <c r="BA615" i="9"/>
  <c r="BA616" i="9"/>
  <c r="BA617" i="9"/>
  <c r="BA618" i="9"/>
  <c r="BA619" i="9"/>
  <c r="BA620" i="9"/>
  <c r="BA621" i="9"/>
  <c r="BA622" i="9"/>
  <c r="BA623" i="9"/>
  <c r="BA624" i="9"/>
  <c r="BA625" i="9"/>
  <c r="BA626" i="9"/>
  <c r="BA627" i="9"/>
  <c r="BA628" i="9"/>
  <c r="BA629" i="9"/>
  <c r="BA630" i="9"/>
  <c r="BA631" i="9"/>
  <c r="BA632" i="9"/>
  <c r="BA633" i="9"/>
  <c r="BA634" i="9"/>
  <c r="BA635" i="9"/>
  <c r="BA636" i="9"/>
  <c r="BA637" i="9"/>
  <c r="BA638" i="9"/>
  <c r="BA639" i="9"/>
  <c r="BA640" i="9"/>
  <c r="BA641" i="9"/>
  <c r="BA642" i="9"/>
  <c r="BA643" i="9"/>
  <c r="BA644" i="9"/>
  <c r="BA645" i="9"/>
  <c r="BA646" i="9"/>
  <c r="BA647" i="9"/>
  <c r="BA648" i="9"/>
  <c r="BA649" i="9"/>
  <c r="BA650" i="9"/>
  <c r="BA651" i="9"/>
  <c r="BA652" i="9"/>
  <c r="BA653" i="9"/>
  <c r="BA654" i="9"/>
  <c r="BA655" i="9"/>
  <c r="BA656" i="9"/>
  <c r="BA657" i="9"/>
  <c r="BA658" i="9"/>
  <c r="BA659" i="9"/>
  <c r="BA660" i="9"/>
  <c r="BA661" i="9"/>
  <c r="BA662" i="9"/>
  <c r="BA663" i="9"/>
  <c r="BA664" i="9"/>
  <c r="BA665" i="9"/>
  <c r="BA666" i="9"/>
  <c r="BA667" i="9"/>
  <c r="BA668" i="9"/>
  <c r="BA669" i="9"/>
  <c r="BA670" i="9"/>
  <c r="BA671" i="9"/>
  <c r="BA672" i="9"/>
  <c r="BA673" i="9"/>
  <c r="BA674" i="9"/>
  <c r="BA675" i="9"/>
  <c r="BA676" i="9"/>
  <c r="BA677" i="9"/>
  <c r="BA678" i="9"/>
  <c r="BA679" i="9"/>
  <c r="BA680" i="9"/>
  <c r="BA681" i="9"/>
  <c r="BA682" i="9"/>
  <c r="BA683" i="9"/>
  <c r="BA684" i="9"/>
  <c r="BA685" i="9"/>
  <c r="BA686" i="9"/>
  <c r="BA687" i="9"/>
  <c r="BA688" i="9"/>
  <c r="BA689" i="9"/>
  <c r="BA690" i="9"/>
  <c r="BA691" i="9"/>
  <c r="AY2" i="9"/>
  <c r="AY3" i="9"/>
  <c r="AY4" i="9"/>
  <c r="AY5" i="9"/>
  <c r="AY6" i="9"/>
  <c r="AY7" i="9"/>
  <c r="AY8" i="9"/>
  <c r="AY9" i="9"/>
  <c r="AY10" i="9"/>
  <c r="AY11" i="9"/>
  <c r="AY12" i="9"/>
  <c r="AY13" i="9"/>
  <c r="AY14" i="9"/>
  <c r="AY15" i="9"/>
  <c r="AY16" i="9"/>
  <c r="AY17" i="9"/>
  <c r="AY18" i="9"/>
  <c r="AY19" i="9"/>
  <c r="AY20" i="9"/>
  <c r="AY21" i="9"/>
  <c r="AY22" i="9"/>
  <c r="AY23" i="9"/>
  <c r="AY24" i="9"/>
  <c r="AY25" i="9"/>
  <c r="AY26" i="9"/>
  <c r="AY27" i="9"/>
  <c r="AY28" i="9"/>
  <c r="AY29" i="9"/>
  <c r="AY30" i="9"/>
  <c r="AY31" i="9"/>
  <c r="AY32" i="9"/>
  <c r="AY33" i="9"/>
  <c r="AY34" i="9"/>
  <c r="AY35" i="9"/>
  <c r="AY36" i="9"/>
  <c r="AY37" i="9"/>
  <c r="AY38" i="9"/>
  <c r="AY39" i="9"/>
  <c r="AY40" i="9"/>
  <c r="AY41" i="9"/>
  <c r="AY42" i="9"/>
  <c r="AY43" i="9"/>
  <c r="AY44" i="9"/>
  <c r="AY45" i="9"/>
  <c r="AY46" i="9"/>
  <c r="AY47" i="9"/>
  <c r="AY48" i="9"/>
  <c r="AY49" i="9"/>
  <c r="AY50" i="9"/>
  <c r="AY51" i="9"/>
  <c r="AY52" i="9"/>
  <c r="AY53" i="9"/>
  <c r="AY54" i="9"/>
  <c r="AY55" i="9"/>
  <c r="AY56" i="9"/>
  <c r="AY57" i="9"/>
  <c r="AY58" i="9"/>
  <c r="AY59" i="9"/>
  <c r="AY60" i="9"/>
  <c r="AY61" i="9"/>
  <c r="AY62" i="9"/>
  <c r="AY63" i="9"/>
  <c r="AY64" i="9"/>
  <c r="AY65" i="9"/>
  <c r="AY66" i="9"/>
  <c r="AY67" i="9"/>
  <c r="AY68" i="9"/>
  <c r="AY69" i="9"/>
  <c r="AY70" i="9"/>
  <c r="AY71" i="9"/>
  <c r="AY72" i="9"/>
  <c r="AY73" i="9"/>
  <c r="AY74" i="9"/>
  <c r="AY75" i="9"/>
  <c r="AY76" i="9"/>
  <c r="AY77" i="9"/>
  <c r="AY78" i="9"/>
  <c r="AY79" i="9"/>
  <c r="AY80" i="9"/>
  <c r="AY81" i="9"/>
  <c r="AY82" i="9"/>
  <c r="AY83" i="9"/>
  <c r="AY84" i="9"/>
  <c r="AY85" i="9"/>
  <c r="AY86" i="9"/>
  <c r="AY87" i="9"/>
  <c r="AY88" i="9"/>
  <c r="AY89" i="9"/>
  <c r="AY90" i="9"/>
  <c r="AY91" i="9"/>
  <c r="AY92" i="9"/>
  <c r="AY93" i="9"/>
  <c r="AY94" i="9"/>
  <c r="AY95" i="9"/>
  <c r="AY96" i="9"/>
  <c r="AY97" i="9"/>
  <c r="AY98" i="9"/>
  <c r="AY99" i="9"/>
  <c r="AY100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118" i="9"/>
  <c r="AY119" i="9"/>
  <c r="AY120" i="9"/>
  <c r="AY121" i="9"/>
  <c r="AY122" i="9"/>
  <c r="AY123" i="9"/>
  <c r="AY124" i="9"/>
  <c r="AY125" i="9"/>
  <c r="AY126" i="9"/>
  <c r="AY127" i="9"/>
  <c r="AY128" i="9"/>
  <c r="AY129" i="9"/>
  <c r="AY130" i="9"/>
  <c r="AY131" i="9"/>
  <c r="AY132" i="9"/>
  <c r="AY133" i="9"/>
  <c r="AY134" i="9"/>
  <c r="AY135" i="9"/>
  <c r="AY136" i="9"/>
  <c r="AY137" i="9"/>
  <c r="AY138" i="9"/>
  <c r="AY139" i="9"/>
  <c r="AY140" i="9"/>
  <c r="AY141" i="9"/>
  <c r="AY142" i="9"/>
  <c r="AY143" i="9"/>
  <c r="AY144" i="9"/>
  <c r="AY145" i="9"/>
  <c r="AY146" i="9"/>
  <c r="AY147" i="9"/>
  <c r="AY148" i="9"/>
  <c r="AY149" i="9"/>
  <c r="AY150" i="9"/>
  <c r="AY151" i="9"/>
  <c r="AY152" i="9"/>
  <c r="AY153" i="9"/>
  <c r="AY154" i="9"/>
  <c r="AY155" i="9"/>
  <c r="AY156" i="9"/>
  <c r="AY157" i="9"/>
  <c r="AY158" i="9"/>
  <c r="AY159" i="9"/>
  <c r="AY160" i="9"/>
  <c r="AY161" i="9"/>
  <c r="AY162" i="9"/>
  <c r="AY163" i="9"/>
  <c r="AY164" i="9"/>
  <c r="AY165" i="9"/>
  <c r="AY166" i="9"/>
  <c r="AY167" i="9"/>
  <c r="AY168" i="9"/>
  <c r="AY169" i="9"/>
  <c r="AY170" i="9"/>
  <c r="AY171" i="9"/>
  <c r="AY172" i="9"/>
  <c r="AY173" i="9"/>
  <c r="AY174" i="9"/>
  <c r="AY175" i="9"/>
  <c r="AY176" i="9"/>
  <c r="AY177" i="9"/>
  <c r="AY178" i="9"/>
  <c r="AY179" i="9"/>
  <c r="AY180" i="9"/>
  <c r="AY181" i="9"/>
  <c r="AY182" i="9"/>
  <c r="AY183" i="9"/>
  <c r="AY184" i="9"/>
  <c r="AY185" i="9"/>
  <c r="AY186" i="9"/>
  <c r="AY187" i="9"/>
  <c r="AY188" i="9"/>
  <c r="AY189" i="9"/>
  <c r="AY190" i="9"/>
  <c r="AY191" i="9"/>
  <c r="AY192" i="9"/>
  <c r="AY193" i="9"/>
  <c r="AY194" i="9"/>
  <c r="AY195" i="9"/>
  <c r="AY196" i="9"/>
  <c r="AY197" i="9"/>
  <c r="AY198" i="9"/>
  <c r="AY199" i="9"/>
  <c r="AY200" i="9"/>
  <c r="AY201" i="9"/>
  <c r="AY202" i="9"/>
  <c r="AY203" i="9"/>
  <c r="AY204" i="9"/>
  <c r="AY205" i="9"/>
  <c r="AY206" i="9"/>
  <c r="AY207" i="9"/>
  <c r="AY208" i="9"/>
  <c r="AY209" i="9"/>
  <c r="AY210" i="9"/>
  <c r="AY211" i="9"/>
  <c r="AY212" i="9"/>
  <c r="AY213" i="9"/>
  <c r="AY214" i="9"/>
  <c r="AY215" i="9"/>
  <c r="AY216" i="9"/>
  <c r="AY217" i="9"/>
  <c r="AY218" i="9"/>
  <c r="AY219" i="9"/>
  <c r="AY220" i="9"/>
  <c r="AY221" i="9"/>
  <c r="AY222" i="9"/>
  <c r="AY223" i="9"/>
  <c r="AY224" i="9"/>
  <c r="AY225" i="9"/>
  <c r="AY226" i="9"/>
  <c r="AY227" i="9"/>
  <c r="AY228" i="9"/>
  <c r="AY229" i="9"/>
  <c r="AY230" i="9"/>
  <c r="AY231" i="9"/>
  <c r="AY232" i="9"/>
  <c r="AY233" i="9"/>
  <c r="AY234" i="9"/>
  <c r="AY235" i="9"/>
  <c r="AY236" i="9"/>
  <c r="AY237" i="9"/>
  <c r="AY238" i="9"/>
  <c r="AY239" i="9"/>
  <c r="AY240" i="9"/>
  <c r="AY241" i="9"/>
  <c r="AY242" i="9"/>
  <c r="AY243" i="9"/>
  <c r="AY244" i="9"/>
  <c r="AY245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266" i="9"/>
  <c r="AY267" i="9"/>
  <c r="AY268" i="9"/>
  <c r="AY269" i="9"/>
  <c r="AY270" i="9"/>
  <c r="AY271" i="9"/>
  <c r="AY272" i="9"/>
  <c r="AY273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316" i="9"/>
  <c r="AY317" i="9"/>
  <c r="AY318" i="9"/>
  <c r="AY319" i="9"/>
  <c r="AY320" i="9"/>
  <c r="AY321" i="9"/>
  <c r="AY322" i="9"/>
  <c r="AY323" i="9"/>
  <c r="AY324" i="9"/>
  <c r="AY325" i="9"/>
  <c r="AY326" i="9"/>
  <c r="AY327" i="9"/>
  <c r="AY328" i="9"/>
  <c r="AY329" i="9"/>
  <c r="AY330" i="9"/>
  <c r="AY33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436" i="9"/>
  <c r="AY437" i="9"/>
  <c r="AY438" i="9"/>
  <c r="AY439" i="9"/>
  <c r="AY440" i="9"/>
  <c r="AY441" i="9"/>
  <c r="AY442" i="9"/>
  <c r="AY443" i="9"/>
  <c r="AY444" i="9"/>
  <c r="AY445" i="9"/>
  <c r="AY446" i="9"/>
  <c r="AY447" i="9"/>
  <c r="AY448" i="9"/>
  <c r="AY449" i="9"/>
  <c r="AY450" i="9"/>
  <c r="AY451" i="9"/>
  <c r="AY452" i="9"/>
  <c r="AY453" i="9"/>
  <c r="AY454" i="9"/>
  <c r="AY455" i="9"/>
  <c r="AY456" i="9"/>
  <c r="AY457" i="9"/>
  <c r="AY458" i="9"/>
  <c r="AY459" i="9"/>
  <c r="AY460" i="9"/>
  <c r="AY461" i="9"/>
  <c r="AY462" i="9"/>
  <c r="AY463" i="9"/>
  <c r="AY464" i="9"/>
  <c r="AY465" i="9"/>
  <c r="AY466" i="9"/>
  <c r="AY467" i="9"/>
  <c r="AY468" i="9"/>
  <c r="AY469" i="9"/>
  <c r="AY470" i="9"/>
  <c r="AY471" i="9"/>
  <c r="AY472" i="9"/>
  <c r="AY473" i="9"/>
  <c r="AY474" i="9"/>
  <c r="AY475" i="9"/>
  <c r="AY476" i="9"/>
  <c r="AY477" i="9"/>
  <c r="AY478" i="9"/>
  <c r="AY479" i="9"/>
  <c r="AY480" i="9"/>
  <c r="AY481" i="9"/>
  <c r="AY482" i="9"/>
  <c r="AY483" i="9"/>
  <c r="AY484" i="9"/>
  <c r="AY485" i="9"/>
  <c r="AY486" i="9"/>
  <c r="AY487" i="9"/>
  <c r="AY488" i="9"/>
  <c r="AY489" i="9"/>
  <c r="AY490" i="9"/>
  <c r="AY491" i="9"/>
  <c r="AY492" i="9"/>
  <c r="AY493" i="9"/>
  <c r="AY494" i="9"/>
  <c r="AY495" i="9"/>
  <c r="AY496" i="9"/>
  <c r="AY497" i="9"/>
  <c r="AY498" i="9"/>
  <c r="AY499" i="9"/>
  <c r="AY500" i="9"/>
  <c r="AY501" i="9"/>
  <c r="AY502" i="9"/>
  <c r="AY503" i="9"/>
  <c r="AY504" i="9"/>
  <c r="AY505" i="9"/>
  <c r="AY506" i="9"/>
  <c r="AY507" i="9"/>
  <c r="AY508" i="9"/>
  <c r="AY509" i="9"/>
  <c r="AY510" i="9"/>
  <c r="AY511" i="9"/>
  <c r="AY512" i="9"/>
  <c r="AY513" i="9"/>
  <c r="AY514" i="9"/>
  <c r="AY515" i="9"/>
  <c r="AY516" i="9"/>
  <c r="AY517" i="9"/>
  <c r="AY518" i="9"/>
  <c r="AY519" i="9"/>
  <c r="AY520" i="9"/>
  <c r="AY521" i="9"/>
  <c r="AY522" i="9"/>
  <c r="AY523" i="9"/>
  <c r="AY524" i="9"/>
  <c r="AY525" i="9"/>
  <c r="AY526" i="9"/>
  <c r="AY527" i="9"/>
  <c r="AY528" i="9"/>
  <c r="AY529" i="9"/>
  <c r="AY530" i="9"/>
  <c r="AY531" i="9"/>
  <c r="AY532" i="9"/>
  <c r="AY533" i="9"/>
  <c r="AY534" i="9"/>
  <c r="AY535" i="9"/>
  <c r="AY536" i="9"/>
  <c r="AY537" i="9"/>
  <c r="AY538" i="9"/>
  <c r="AY539" i="9"/>
  <c r="AY540" i="9"/>
  <c r="AY541" i="9"/>
  <c r="AY542" i="9"/>
  <c r="AY543" i="9"/>
  <c r="AY544" i="9"/>
  <c r="AY545" i="9"/>
  <c r="AY546" i="9"/>
  <c r="AY547" i="9"/>
  <c r="AY548" i="9"/>
  <c r="AY549" i="9"/>
  <c r="AY550" i="9"/>
  <c r="AY551" i="9"/>
  <c r="AY552" i="9"/>
  <c r="AY553" i="9"/>
  <c r="AY554" i="9"/>
  <c r="AY555" i="9"/>
  <c r="AY556" i="9"/>
  <c r="AY557" i="9"/>
  <c r="AY558" i="9"/>
  <c r="AY559" i="9"/>
  <c r="AY560" i="9"/>
  <c r="AY561" i="9"/>
  <c r="AY562" i="9"/>
  <c r="AY563" i="9"/>
  <c r="AY564" i="9"/>
  <c r="AY565" i="9"/>
  <c r="AY566" i="9"/>
  <c r="AY567" i="9"/>
  <c r="AY568" i="9"/>
  <c r="AY569" i="9"/>
  <c r="AY570" i="9"/>
  <c r="AY571" i="9"/>
  <c r="AY572" i="9"/>
  <c r="AY573" i="9"/>
  <c r="AY574" i="9"/>
  <c r="AY575" i="9"/>
  <c r="AY576" i="9"/>
  <c r="AY577" i="9"/>
  <c r="AY578" i="9"/>
  <c r="AY579" i="9"/>
  <c r="AY580" i="9"/>
  <c r="AY581" i="9"/>
  <c r="AY582" i="9"/>
  <c r="AY583" i="9"/>
  <c r="AY584" i="9"/>
  <c r="AY585" i="9"/>
  <c r="AY586" i="9"/>
  <c r="AY587" i="9"/>
  <c r="AY588" i="9"/>
  <c r="AY589" i="9"/>
  <c r="AY590" i="9"/>
  <c r="AY591" i="9"/>
  <c r="AY592" i="9"/>
  <c r="AY593" i="9"/>
  <c r="AY594" i="9"/>
  <c r="AY595" i="9"/>
  <c r="AY596" i="9"/>
  <c r="AY597" i="9"/>
  <c r="AY598" i="9"/>
  <c r="AY599" i="9"/>
  <c r="AY600" i="9"/>
  <c r="AY601" i="9"/>
  <c r="AY602" i="9"/>
  <c r="AY603" i="9"/>
  <c r="AY604" i="9"/>
  <c r="AY605" i="9"/>
  <c r="AY606" i="9"/>
  <c r="AY607" i="9"/>
  <c r="AY608" i="9"/>
  <c r="AY609" i="9"/>
  <c r="AY610" i="9"/>
  <c r="AY611" i="9"/>
  <c r="AY612" i="9"/>
  <c r="AY613" i="9"/>
  <c r="AY614" i="9"/>
  <c r="AY615" i="9"/>
  <c r="AY616" i="9"/>
  <c r="AY617" i="9"/>
  <c r="AY618" i="9"/>
  <c r="AY619" i="9"/>
  <c r="AY620" i="9"/>
  <c r="AY621" i="9"/>
  <c r="AY622" i="9"/>
  <c r="AY623" i="9"/>
  <c r="AY624" i="9"/>
  <c r="AY625" i="9"/>
  <c r="AY626" i="9"/>
  <c r="AY627" i="9"/>
  <c r="AY628" i="9"/>
  <c r="AY629" i="9"/>
  <c r="AY630" i="9"/>
  <c r="AY631" i="9"/>
  <c r="AY632" i="9"/>
  <c r="AY633" i="9"/>
  <c r="AY634" i="9"/>
  <c r="AY635" i="9"/>
  <c r="AY636" i="9"/>
  <c r="AY637" i="9"/>
  <c r="AY638" i="9"/>
  <c r="AY639" i="9"/>
  <c r="AY640" i="9"/>
  <c r="AY641" i="9"/>
  <c r="AY642" i="9"/>
  <c r="AY643" i="9"/>
  <c r="AY644" i="9"/>
  <c r="AY645" i="9"/>
  <c r="AY646" i="9"/>
  <c r="AY647" i="9"/>
  <c r="AY648" i="9"/>
  <c r="AY649" i="9"/>
  <c r="AY650" i="9"/>
  <c r="AY651" i="9"/>
  <c r="AY652" i="9"/>
  <c r="AY653" i="9"/>
  <c r="AY654" i="9"/>
  <c r="AY655" i="9"/>
  <c r="AY656" i="9"/>
  <c r="AY657" i="9"/>
  <c r="AY658" i="9"/>
  <c r="AY659" i="9"/>
  <c r="AY660" i="9"/>
  <c r="AY661" i="9"/>
  <c r="AY662" i="9"/>
  <c r="AY663" i="9"/>
  <c r="AY664" i="9"/>
  <c r="AY665" i="9"/>
  <c r="AY666" i="9"/>
  <c r="AY667" i="9"/>
  <c r="AY668" i="9"/>
  <c r="AY669" i="9"/>
  <c r="AY670" i="9"/>
  <c r="AY671" i="9"/>
  <c r="AY672" i="9"/>
  <c r="AY673" i="9"/>
  <c r="AY674" i="9"/>
  <c r="AY675" i="9"/>
  <c r="AY676" i="9"/>
  <c r="AY677" i="9"/>
  <c r="AY678" i="9"/>
  <c r="AY679" i="9"/>
  <c r="AY680" i="9"/>
  <c r="AY681" i="9"/>
  <c r="AY682" i="9"/>
  <c r="AY683" i="9"/>
  <c r="AY684" i="9"/>
  <c r="AY685" i="9"/>
  <c r="AY686" i="9"/>
  <c r="AY687" i="9"/>
  <c r="AY688" i="9"/>
  <c r="AY689" i="9"/>
  <c r="AY690" i="9"/>
  <c r="AY691" i="9"/>
  <c r="AV2" i="9"/>
  <c r="AV3" i="9"/>
  <c r="AV4" i="9"/>
  <c r="AV5" i="9"/>
  <c r="AV6" i="9"/>
  <c r="AV7" i="9"/>
  <c r="AV8" i="9"/>
  <c r="AV9" i="9"/>
  <c r="AV10" i="9"/>
  <c r="AV11" i="9"/>
  <c r="AV12" i="9"/>
  <c r="AV13" i="9"/>
  <c r="AV14" i="9"/>
  <c r="AV15" i="9"/>
  <c r="AV16" i="9"/>
  <c r="AV17" i="9"/>
  <c r="AV18" i="9"/>
  <c r="AV19" i="9"/>
  <c r="AV20" i="9"/>
  <c r="AV21" i="9"/>
  <c r="AV22" i="9"/>
  <c r="AV23" i="9"/>
  <c r="AV24" i="9"/>
  <c r="AV25" i="9"/>
  <c r="AV26" i="9"/>
  <c r="AV27" i="9"/>
  <c r="AV28" i="9"/>
  <c r="AV29" i="9"/>
  <c r="AV30" i="9"/>
  <c r="AV31" i="9"/>
  <c r="AV32" i="9"/>
  <c r="AV33" i="9"/>
  <c r="AV34" i="9"/>
  <c r="AV35" i="9"/>
  <c r="AV36" i="9"/>
  <c r="AV37" i="9"/>
  <c r="AV38" i="9"/>
  <c r="AV39" i="9"/>
  <c r="AV40" i="9"/>
  <c r="AV41" i="9"/>
  <c r="AV42" i="9"/>
  <c r="AV43" i="9"/>
  <c r="AV44" i="9"/>
  <c r="AV45" i="9"/>
  <c r="AV46" i="9"/>
  <c r="AV47" i="9"/>
  <c r="AV48" i="9"/>
  <c r="AV49" i="9"/>
  <c r="AV50" i="9"/>
  <c r="AV51" i="9"/>
  <c r="AV52" i="9"/>
  <c r="AV53" i="9"/>
  <c r="AV54" i="9"/>
  <c r="AV55" i="9"/>
  <c r="AV56" i="9"/>
  <c r="AV57" i="9"/>
  <c r="AV58" i="9"/>
  <c r="AV59" i="9"/>
  <c r="AV60" i="9"/>
  <c r="AV61" i="9"/>
  <c r="AV62" i="9"/>
  <c r="AV63" i="9"/>
  <c r="AV64" i="9"/>
  <c r="AV65" i="9"/>
  <c r="AV66" i="9"/>
  <c r="AV67" i="9"/>
  <c r="AV68" i="9"/>
  <c r="AV69" i="9"/>
  <c r="AV70" i="9"/>
  <c r="AV71" i="9"/>
  <c r="AV72" i="9"/>
  <c r="AV73" i="9"/>
  <c r="AV74" i="9"/>
  <c r="AV75" i="9"/>
  <c r="AV76" i="9"/>
  <c r="AV77" i="9"/>
  <c r="AV78" i="9"/>
  <c r="AV79" i="9"/>
  <c r="AV80" i="9"/>
  <c r="AV81" i="9"/>
  <c r="AV82" i="9"/>
  <c r="AV83" i="9"/>
  <c r="AV84" i="9"/>
  <c r="AV85" i="9"/>
  <c r="AV86" i="9"/>
  <c r="AV87" i="9"/>
  <c r="AV88" i="9"/>
  <c r="AV89" i="9"/>
  <c r="AV90" i="9"/>
  <c r="AV91" i="9"/>
  <c r="AV92" i="9"/>
  <c r="AV93" i="9"/>
  <c r="AV94" i="9"/>
  <c r="AV95" i="9"/>
  <c r="AV96" i="9"/>
  <c r="AV97" i="9"/>
  <c r="AV98" i="9"/>
  <c r="AV99" i="9"/>
  <c r="AV100" i="9"/>
  <c r="AV101" i="9"/>
  <c r="AV102" i="9"/>
  <c r="AV103" i="9"/>
  <c r="AV104" i="9"/>
  <c r="AV105" i="9"/>
  <c r="AV106" i="9"/>
  <c r="AV107" i="9"/>
  <c r="AV108" i="9"/>
  <c r="AV109" i="9"/>
  <c r="AV110" i="9"/>
  <c r="AV111" i="9"/>
  <c r="AV112" i="9"/>
  <c r="AV113" i="9"/>
  <c r="AV114" i="9"/>
  <c r="AV115" i="9"/>
  <c r="AV116" i="9"/>
  <c r="AV117" i="9"/>
  <c r="AV118" i="9"/>
  <c r="AV119" i="9"/>
  <c r="AV120" i="9"/>
  <c r="AV121" i="9"/>
  <c r="AV122" i="9"/>
  <c r="AV123" i="9"/>
  <c r="AV124" i="9"/>
  <c r="AV125" i="9"/>
  <c r="AV126" i="9"/>
  <c r="AV127" i="9"/>
  <c r="AV128" i="9"/>
  <c r="AV129" i="9"/>
  <c r="AV130" i="9"/>
  <c r="AV131" i="9"/>
  <c r="AV132" i="9"/>
  <c r="AV133" i="9"/>
  <c r="AV134" i="9"/>
  <c r="AV135" i="9"/>
  <c r="AV136" i="9"/>
  <c r="AV137" i="9"/>
  <c r="AV138" i="9"/>
  <c r="AV139" i="9"/>
  <c r="AV140" i="9"/>
  <c r="AV141" i="9"/>
  <c r="AV142" i="9"/>
  <c r="AV143" i="9"/>
  <c r="AV144" i="9"/>
  <c r="AV145" i="9"/>
  <c r="AV146" i="9"/>
  <c r="AV147" i="9"/>
  <c r="AV148" i="9"/>
  <c r="AV149" i="9"/>
  <c r="AV150" i="9"/>
  <c r="AV151" i="9"/>
  <c r="AV152" i="9"/>
  <c r="AV153" i="9"/>
  <c r="AV154" i="9"/>
  <c r="AV155" i="9"/>
  <c r="AV156" i="9"/>
  <c r="AV157" i="9"/>
  <c r="AV158" i="9"/>
  <c r="AV159" i="9"/>
  <c r="AV160" i="9"/>
  <c r="AV161" i="9"/>
  <c r="AV162" i="9"/>
  <c r="AV163" i="9"/>
  <c r="AV164" i="9"/>
  <c r="AV165" i="9"/>
  <c r="AV166" i="9"/>
  <c r="AV167" i="9"/>
  <c r="AV168" i="9"/>
  <c r="AV169" i="9"/>
  <c r="AV170" i="9"/>
  <c r="AV171" i="9"/>
  <c r="AV172" i="9"/>
  <c r="AV173" i="9"/>
  <c r="AV174" i="9"/>
  <c r="AV175" i="9"/>
  <c r="AV176" i="9"/>
  <c r="AV177" i="9"/>
  <c r="AV178" i="9"/>
  <c r="AV179" i="9"/>
  <c r="AV180" i="9"/>
  <c r="AV181" i="9"/>
  <c r="AV182" i="9"/>
  <c r="AV183" i="9"/>
  <c r="AV184" i="9"/>
  <c r="AV185" i="9"/>
  <c r="AV186" i="9"/>
  <c r="AV187" i="9"/>
  <c r="AV188" i="9"/>
  <c r="AV189" i="9"/>
  <c r="AV190" i="9"/>
  <c r="AV191" i="9"/>
  <c r="AV192" i="9"/>
  <c r="AV193" i="9"/>
  <c r="AV194" i="9"/>
  <c r="AV195" i="9"/>
  <c r="AV196" i="9"/>
  <c r="AV197" i="9"/>
  <c r="AV198" i="9"/>
  <c r="AV199" i="9"/>
  <c r="AV200" i="9"/>
  <c r="AV201" i="9"/>
  <c r="AV202" i="9"/>
  <c r="AV203" i="9"/>
  <c r="AV204" i="9"/>
  <c r="AV205" i="9"/>
  <c r="AV206" i="9"/>
  <c r="AV207" i="9"/>
  <c r="AV208" i="9"/>
  <c r="AV209" i="9"/>
  <c r="AV210" i="9"/>
  <c r="AV211" i="9"/>
  <c r="AV212" i="9"/>
  <c r="AV213" i="9"/>
  <c r="AV214" i="9"/>
  <c r="AV215" i="9"/>
  <c r="AV216" i="9"/>
  <c r="AV217" i="9"/>
  <c r="AV218" i="9"/>
  <c r="AV219" i="9"/>
  <c r="AV220" i="9"/>
  <c r="AV221" i="9"/>
  <c r="AV222" i="9"/>
  <c r="AV223" i="9"/>
  <c r="AV224" i="9"/>
  <c r="AV225" i="9"/>
  <c r="AV226" i="9"/>
  <c r="AV227" i="9"/>
  <c r="AV228" i="9"/>
  <c r="AV229" i="9"/>
  <c r="AV230" i="9"/>
  <c r="AV231" i="9"/>
  <c r="AV232" i="9"/>
  <c r="AV233" i="9"/>
  <c r="AV234" i="9"/>
  <c r="AV235" i="9"/>
  <c r="AV236" i="9"/>
  <c r="AV237" i="9"/>
  <c r="AV238" i="9"/>
  <c r="AV239" i="9"/>
  <c r="AV240" i="9"/>
  <c r="AV241" i="9"/>
  <c r="AV242" i="9"/>
  <c r="AV243" i="9"/>
  <c r="AV244" i="9"/>
  <c r="AV245" i="9"/>
  <c r="AV246" i="9"/>
  <c r="AV247" i="9"/>
  <c r="AV248" i="9"/>
  <c r="AV249" i="9"/>
  <c r="AV250" i="9"/>
  <c r="AV251" i="9"/>
  <c r="AV252" i="9"/>
  <c r="AV253" i="9"/>
  <c r="AV254" i="9"/>
  <c r="AV255" i="9"/>
  <c r="AV256" i="9"/>
  <c r="AV257" i="9"/>
  <c r="AV258" i="9"/>
  <c r="AV259" i="9"/>
  <c r="AV260" i="9"/>
  <c r="AV261" i="9"/>
  <c r="AV262" i="9"/>
  <c r="AV263" i="9"/>
  <c r="AV264" i="9"/>
  <c r="AV265" i="9"/>
  <c r="AV266" i="9"/>
  <c r="AV267" i="9"/>
  <c r="AV268" i="9"/>
  <c r="AV269" i="9"/>
  <c r="AV270" i="9"/>
  <c r="AV271" i="9"/>
  <c r="AV272" i="9"/>
  <c r="AV273" i="9"/>
  <c r="AV274" i="9"/>
  <c r="AV275" i="9"/>
  <c r="AV276" i="9"/>
  <c r="AV277" i="9"/>
  <c r="AV278" i="9"/>
  <c r="AV279" i="9"/>
  <c r="AV280" i="9"/>
  <c r="AV281" i="9"/>
  <c r="AV282" i="9"/>
  <c r="AV283" i="9"/>
  <c r="AV284" i="9"/>
  <c r="AV285" i="9"/>
  <c r="AV286" i="9"/>
  <c r="AV287" i="9"/>
  <c r="AV288" i="9"/>
  <c r="AV289" i="9"/>
  <c r="AV290" i="9"/>
  <c r="AV291" i="9"/>
  <c r="AV292" i="9"/>
  <c r="AV293" i="9"/>
  <c r="AV294" i="9"/>
  <c r="AV295" i="9"/>
  <c r="AV296" i="9"/>
  <c r="AV297" i="9"/>
  <c r="AV298" i="9"/>
  <c r="AV299" i="9"/>
  <c r="AV300" i="9"/>
  <c r="AV301" i="9"/>
  <c r="AV302" i="9"/>
  <c r="AV303" i="9"/>
  <c r="AV304" i="9"/>
  <c r="AV305" i="9"/>
  <c r="AV306" i="9"/>
  <c r="AV307" i="9"/>
  <c r="AV308" i="9"/>
  <c r="AV309" i="9"/>
  <c r="AV310" i="9"/>
  <c r="AV311" i="9"/>
  <c r="AV312" i="9"/>
  <c r="AV313" i="9"/>
  <c r="AV314" i="9"/>
  <c r="AV315" i="9"/>
  <c r="AV316" i="9"/>
  <c r="AV317" i="9"/>
  <c r="AV318" i="9"/>
  <c r="AV319" i="9"/>
  <c r="AV320" i="9"/>
  <c r="AV321" i="9"/>
  <c r="AV322" i="9"/>
  <c r="AV323" i="9"/>
  <c r="AV324" i="9"/>
  <c r="AV325" i="9"/>
  <c r="AV326" i="9"/>
  <c r="AV327" i="9"/>
  <c r="AV328" i="9"/>
  <c r="AV329" i="9"/>
  <c r="AV330" i="9"/>
  <c r="AV331" i="9"/>
  <c r="AV332" i="9"/>
  <c r="AV333" i="9"/>
  <c r="AV334" i="9"/>
  <c r="AV335" i="9"/>
  <c r="AV336" i="9"/>
  <c r="AV337" i="9"/>
  <c r="AV338" i="9"/>
  <c r="AV339" i="9"/>
  <c r="AV340" i="9"/>
  <c r="AV341" i="9"/>
  <c r="AV342" i="9"/>
  <c r="AV343" i="9"/>
  <c r="AV344" i="9"/>
  <c r="AV345" i="9"/>
  <c r="AV346" i="9"/>
  <c r="AV347" i="9"/>
  <c r="AV348" i="9"/>
  <c r="AV349" i="9"/>
  <c r="AV350" i="9"/>
  <c r="AV351" i="9"/>
  <c r="AV352" i="9"/>
  <c r="AV353" i="9"/>
  <c r="AV354" i="9"/>
  <c r="AV355" i="9"/>
  <c r="AV356" i="9"/>
  <c r="AV357" i="9"/>
  <c r="AV358" i="9"/>
  <c r="AV359" i="9"/>
  <c r="AV360" i="9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5" i="9"/>
  <c r="AV536" i="9"/>
  <c r="AV537" i="9"/>
  <c r="AV538" i="9"/>
  <c r="AV539" i="9"/>
  <c r="AV540" i="9"/>
  <c r="AV541" i="9"/>
  <c r="AV542" i="9"/>
  <c r="AV543" i="9"/>
  <c r="AV544" i="9"/>
  <c r="AV545" i="9"/>
  <c r="AV546" i="9"/>
  <c r="AV547" i="9"/>
  <c r="AV548" i="9"/>
  <c r="AV549" i="9"/>
  <c r="AV550" i="9"/>
  <c r="AV551" i="9"/>
  <c r="AV552" i="9"/>
  <c r="AV553" i="9"/>
  <c r="AV554" i="9"/>
  <c r="AV555" i="9"/>
  <c r="AV556" i="9"/>
  <c r="AV557" i="9"/>
  <c r="AV558" i="9"/>
  <c r="AV559" i="9"/>
  <c r="AV560" i="9"/>
  <c r="AV561" i="9"/>
  <c r="AV562" i="9"/>
  <c r="AV563" i="9"/>
  <c r="AV564" i="9"/>
  <c r="AV565" i="9"/>
  <c r="AV566" i="9"/>
  <c r="AV567" i="9"/>
  <c r="AV568" i="9"/>
  <c r="AV569" i="9"/>
  <c r="AV570" i="9"/>
  <c r="AV571" i="9"/>
  <c r="AV572" i="9"/>
  <c r="AV573" i="9"/>
  <c r="AV574" i="9"/>
  <c r="AV575" i="9"/>
  <c r="AV576" i="9"/>
  <c r="AV577" i="9"/>
  <c r="AV578" i="9"/>
  <c r="AV579" i="9"/>
  <c r="AV580" i="9"/>
  <c r="AV581" i="9"/>
  <c r="AV582" i="9"/>
  <c r="AV583" i="9"/>
  <c r="AV584" i="9"/>
  <c r="AV585" i="9"/>
  <c r="AV586" i="9"/>
  <c r="AV587" i="9"/>
  <c r="AV588" i="9"/>
  <c r="AV589" i="9"/>
  <c r="AV590" i="9"/>
  <c r="AV591" i="9"/>
  <c r="AV592" i="9"/>
  <c r="AV593" i="9"/>
  <c r="AV594" i="9"/>
  <c r="AV595" i="9"/>
  <c r="AV596" i="9"/>
  <c r="AV597" i="9"/>
  <c r="AV598" i="9"/>
  <c r="AV599" i="9"/>
  <c r="AV600" i="9"/>
  <c r="AV601" i="9"/>
  <c r="AV602" i="9"/>
  <c r="AV603" i="9"/>
  <c r="AV604" i="9"/>
  <c r="AV605" i="9"/>
  <c r="AV606" i="9"/>
  <c r="AV607" i="9"/>
  <c r="AV608" i="9"/>
  <c r="AV609" i="9"/>
  <c r="AV610" i="9"/>
  <c r="AV611" i="9"/>
  <c r="AV612" i="9"/>
  <c r="AV613" i="9"/>
  <c r="AV614" i="9"/>
  <c r="AV615" i="9"/>
  <c r="AV616" i="9"/>
  <c r="AV617" i="9"/>
  <c r="AV618" i="9"/>
  <c r="AV619" i="9"/>
  <c r="AV620" i="9"/>
  <c r="AV621" i="9"/>
  <c r="AV622" i="9"/>
  <c r="AV623" i="9"/>
  <c r="AV624" i="9"/>
  <c r="AV625" i="9"/>
  <c r="AV626" i="9"/>
  <c r="AV627" i="9"/>
  <c r="AV628" i="9"/>
  <c r="AV629" i="9"/>
  <c r="AV630" i="9"/>
  <c r="AV631" i="9"/>
  <c r="AV632" i="9"/>
  <c r="AV633" i="9"/>
  <c r="AV634" i="9"/>
  <c r="AV635" i="9"/>
  <c r="AV636" i="9"/>
  <c r="AV637" i="9"/>
  <c r="AV638" i="9"/>
  <c r="AV639" i="9"/>
  <c r="AV640" i="9"/>
  <c r="AV641" i="9"/>
  <c r="AV642" i="9"/>
  <c r="AV643" i="9"/>
  <c r="AV644" i="9"/>
  <c r="AV645" i="9"/>
  <c r="AV646" i="9"/>
  <c r="AV647" i="9"/>
  <c r="AV648" i="9"/>
  <c r="AV649" i="9"/>
  <c r="AV650" i="9"/>
  <c r="AV651" i="9"/>
  <c r="AV652" i="9"/>
  <c r="AV653" i="9"/>
  <c r="AV654" i="9"/>
  <c r="AV655" i="9"/>
  <c r="AV656" i="9"/>
  <c r="AV657" i="9"/>
  <c r="AV658" i="9"/>
  <c r="AV659" i="9"/>
  <c r="AV660" i="9"/>
  <c r="AV661" i="9"/>
  <c r="AV662" i="9"/>
  <c r="AV663" i="9"/>
  <c r="AV664" i="9"/>
  <c r="AV665" i="9"/>
  <c r="AV666" i="9"/>
  <c r="AV667" i="9"/>
  <c r="AV668" i="9"/>
  <c r="AV669" i="9"/>
  <c r="AV670" i="9"/>
  <c r="AV671" i="9"/>
  <c r="AV672" i="9"/>
  <c r="AV673" i="9"/>
  <c r="AV674" i="9"/>
  <c r="AV675" i="9"/>
  <c r="AV676" i="9"/>
  <c r="AV677" i="9"/>
  <c r="AV678" i="9"/>
  <c r="AV679" i="9"/>
  <c r="AV680" i="9"/>
  <c r="AV681" i="9"/>
  <c r="AV682" i="9"/>
  <c r="AV683" i="9"/>
  <c r="AV684" i="9"/>
  <c r="AV685" i="9"/>
  <c r="AV686" i="9"/>
  <c r="AV687" i="9"/>
  <c r="AV688" i="9"/>
  <c r="AV689" i="9"/>
  <c r="AV690" i="9"/>
  <c r="AV691" i="9"/>
  <c r="AU2" i="9"/>
  <c r="AU3" i="9"/>
  <c r="AU4" i="9"/>
  <c r="AU5" i="9"/>
  <c r="AU6" i="9"/>
  <c r="AU7" i="9"/>
  <c r="AU8" i="9"/>
  <c r="AU9" i="9"/>
  <c r="AU10" i="9"/>
  <c r="AU11" i="9"/>
  <c r="AU12" i="9"/>
  <c r="AU13" i="9"/>
  <c r="AU14" i="9"/>
  <c r="AU15" i="9"/>
  <c r="AU16" i="9"/>
  <c r="AU17" i="9"/>
  <c r="AU18" i="9"/>
  <c r="AU19" i="9"/>
  <c r="AU20" i="9"/>
  <c r="AU21" i="9"/>
  <c r="AU22" i="9"/>
  <c r="AU23" i="9"/>
  <c r="AU24" i="9"/>
  <c r="AU25" i="9"/>
  <c r="AU26" i="9"/>
  <c r="AU27" i="9"/>
  <c r="AU28" i="9"/>
  <c r="AU29" i="9"/>
  <c r="AU30" i="9"/>
  <c r="AU31" i="9"/>
  <c r="AU32" i="9"/>
  <c r="AU33" i="9"/>
  <c r="AU34" i="9"/>
  <c r="AU35" i="9"/>
  <c r="AU36" i="9"/>
  <c r="AU37" i="9"/>
  <c r="AU38" i="9"/>
  <c r="AU39" i="9"/>
  <c r="AU40" i="9"/>
  <c r="AU41" i="9"/>
  <c r="AU42" i="9"/>
  <c r="AU43" i="9"/>
  <c r="AU44" i="9"/>
  <c r="AU45" i="9"/>
  <c r="AU46" i="9"/>
  <c r="AU47" i="9"/>
  <c r="AU48" i="9"/>
  <c r="AU49" i="9"/>
  <c r="AU50" i="9"/>
  <c r="AU51" i="9"/>
  <c r="AU52" i="9"/>
  <c r="AU53" i="9"/>
  <c r="AU54" i="9"/>
  <c r="AU55" i="9"/>
  <c r="AU56" i="9"/>
  <c r="AU57" i="9"/>
  <c r="AU58" i="9"/>
  <c r="AU59" i="9"/>
  <c r="AU60" i="9"/>
  <c r="AU61" i="9"/>
  <c r="AU62" i="9"/>
  <c r="AU63" i="9"/>
  <c r="AU64" i="9"/>
  <c r="AU65" i="9"/>
  <c r="AU66" i="9"/>
  <c r="AU67" i="9"/>
  <c r="AU68" i="9"/>
  <c r="AU69" i="9"/>
  <c r="AU70" i="9"/>
  <c r="AU71" i="9"/>
  <c r="AU72" i="9"/>
  <c r="AU73" i="9"/>
  <c r="AU74" i="9"/>
  <c r="AU75" i="9"/>
  <c r="AU76" i="9"/>
  <c r="AU77" i="9"/>
  <c r="AU78" i="9"/>
  <c r="AU79" i="9"/>
  <c r="AU80" i="9"/>
  <c r="AU81" i="9"/>
  <c r="AU82" i="9"/>
  <c r="AU83" i="9"/>
  <c r="AU84" i="9"/>
  <c r="AU85" i="9"/>
  <c r="AU86" i="9"/>
  <c r="AU87" i="9"/>
  <c r="AU88" i="9"/>
  <c r="AU89" i="9"/>
  <c r="AU90" i="9"/>
  <c r="AU91" i="9"/>
  <c r="AU92" i="9"/>
  <c r="AU93" i="9"/>
  <c r="AU94" i="9"/>
  <c r="AU95" i="9"/>
  <c r="AU96" i="9"/>
  <c r="AU97" i="9"/>
  <c r="AU98" i="9"/>
  <c r="AU99" i="9"/>
  <c r="AU100" i="9"/>
  <c r="AU101" i="9"/>
  <c r="AU102" i="9"/>
  <c r="AU103" i="9"/>
  <c r="AU104" i="9"/>
  <c r="AU105" i="9"/>
  <c r="AU106" i="9"/>
  <c r="AU107" i="9"/>
  <c r="AU108" i="9"/>
  <c r="AU109" i="9"/>
  <c r="AU110" i="9"/>
  <c r="AU111" i="9"/>
  <c r="AU112" i="9"/>
  <c r="AU113" i="9"/>
  <c r="AU114" i="9"/>
  <c r="AU115" i="9"/>
  <c r="AU116" i="9"/>
  <c r="AU117" i="9"/>
  <c r="AU118" i="9"/>
  <c r="AU119" i="9"/>
  <c r="AU120" i="9"/>
  <c r="AU121" i="9"/>
  <c r="AU122" i="9"/>
  <c r="AU123" i="9"/>
  <c r="AU124" i="9"/>
  <c r="AU125" i="9"/>
  <c r="AU126" i="9"/>
  <c r="AU127" i="9"/>
  <c r="AU128" i="9"/>
  <c r="AU129" i="9"/>
  <c r="AU130" i="9"/>
  <c r="AU131" i="9"/>
  <c r="AU132" i="9"/>
  <c r="AU133" i="9"/>
  <c r="AU134" i="9"/>
  <c r="AU135" i="9"/>
  <c r="AU136" i="9"/>
  <c r="AU137" i="9"/>
  <c r="AU138" i="9"/>
  <c r="AU139" i="9"/>
  <c r="AU140" i="9"/>
  <c r="AU141" i="9"/>
  <c r="AU142" i="9"/>
  <c r="AU143" i="9"/>
  <c r="AU144" i="9"/>
  <c r="AU145" i="9"/>
  <c r="AU146" i="9"/>
  <c r="AU147" i="9"/>
  <c r="AU148" i="9"/>
  <c r="AU149" i="9"/>
  <c r="AU150" i="9"/>
  <c r="AU151" i="9"/>
  <c r="AU152" i="9"/>
  <c r="AU153" i="9"/>
  <c r="AU154" i="9"/>
  <c r="AU155" i="9"/>
  <c r="AU156" i="9"/>
  <c r="AU157" i="9"/>
  <c r="AU158" i="9"/>
  <c r="AU159" i="9"/>
  <c r="AU160" i="9"/>
  <c r="AU161" i="9"/>
  <c r="AU162" i="9"/>
  <c r="AU163" i="9"/>
  <c r="AU164" i="9"/>
  <c r="AU165" i="9"/>
  <c r="AU166" i="9"/>
  <c r="AU167" i="9"/>
  <c r="AU168" i="9"/>
  <c r="AU169" i="9"/>
  <c r="AU170" i="9"/>
  <c r="AU171" i="9"/>
  <c r="AU172" i="9"/>
  <c r="AU173" i="9"/>
  <c r="AU174" i="9"/>
  <c r="AU175" i="9"/>
  <c r="AU176" i="9"/>
  <c r="AU177" i="9"/>
  <c r="AU178" i="9"/>
  <c r="AU179" i="9"/>
  <c r="AU180" i="9"/>
  <c r="AU181" i="9"/>
  <c r="AU182" i="9"/>
  <c r="AU183" i="9"/>
  <c r="AU184" i="9"/>
  <c r="AU185" i="9"/>
  <c r="AU186" i="9"/>
  <c r="AU187" i="9"/>
  <c r="AU188" i="9"/>
  <c r="AU189" i="9"/>
  <c r="AU190" i="9"/>
  <c r="AU191" i="9"/>
  <c r="AU192" i="9"/>
  <c r="AU193" i="9"/>
  <c r="AU194" i="9"/>
  <c r="AU195" i="9"/>
  <c r="AU196" i="9"/>
  <c r="AU197" i="9"/>
  <c r="AU198" i="9"/>
  <c r="AU199" i="9"/>
  <c r="AU200" i="9"/>
  <c r="AU201" i="9"/>
  <c r="AU202" i="9"/>
  <c r="AU203" i="9"/>
  <c r="AU204" i="9"/>
  <c r="AU205" i="9"/>
  <c r="AU206" i="9"/>
  <c r="AU207" i="9"/>
  <c r="AU208" i="9"/>
  <c r="AU209" i="9"/>
  <c r="AU210" i="9"/>
  <c r="AU211" i="9"/>
  <c r="AU212" i="9"/>
  <c r="AU213" i="9"/>
  <c r="AU214" i="9"/>
  <c r="AU215" i="9"/>
  <c r="AU216" i="9"/>
  <c r="AU217" i="9"/>
  <c r="AU218" i="9"/>
  <c r="AU219" i="9"/>
  <c r="AU220" i="9"/>
  <c r="AU221" i="9"/>
  <c r="AU222" i="9"/>
  <c r="AU223" i="9"/>
  <c r="AU224" i="9"/>
  <c r="AU225" i="9"/>
  <c r="AU226" i="9"/>
  <c r="AU227" i="9"/>
  <c r="AU228" i="9"/>
  <c r="AU229" i="9"/>
  <c r="AU230" i="9"/>
  <c r="AU231" i="9"/>
  <c r="AU232" i="9"/>
  <c r="AU233" i="9"/>
  <c r="AU234" i="9"/>
  <c r="AU235" i="9"/>
  <c r="AU236" i="9"/>
  <c r="AU237" i="9"/>
  <c r="AU238" i="9"/>
  <c r="AU239" i="9"/>
  <c r="AU240" i="9"/>
  <c r="AU241" i="9"/>
  <c r="AU242" i="9"/>
  <c r="AU243" i="9"/>
  <c r="AU244" i="9"/>
  <c r="AU245" i="9"/>
  <c r="AU246" i="9"/>
  <c r="AU247" i="9"/>
  <c r="AU248" i="9"/>
  <c r="AU249" i="9"/>
  <c r="AU250" i="9"/>
  <c r="AU251" i="9"/>
  <c r="AU252" i="9"/>
  <c r="AU253" i="9"/>
  <c r="AU254" i="9"/>
  <c r="AU255" i="9"/>
  <c r="AU256" i="9"/>
  <c r="AU257" i="9"/>
  <c r="AU258" i="9"/>
  <c r="AU259" i="9"/>
  <c r="AU260" i="9"/>
  <c r="AU261" i="9"/>
  <c r="AU262" i="9"/>
  <c r="AU263" i="9"/>
  <c r="AU264" i="9"/>
  <c r="AU265" i="9"/>
  <c r="AU266" i="9"/>
  <c r="AU267" i="9"/>
  <c r="AU268" i="9"/>
  <c r="AU269" i="9"/>
  <c r="AU270" i="9"/>
  <c r="AU271" i="9"/>
  <c r="AU272" i="9"/>
  <c r="AU273" i="9"/>
  <c r="AU274" i="9"/>
  <c r="AU275" i="9"/>
  <c r="AU276" i="9"/>
  <c r="AU277" i="9"/>
  <c r="AU278" i="9"/>
  <c r="AU279" i="9"/>
  <c r="AU280" i="9"/>
  <c r="AU281" i="9"/>
  <c r="AU282" i="9"/>
  <c r="AU283" i="9"/>
  <c r="AU284" i="9"/>
  <c r="AU285" i="9"/>
  <c r="AU286" i="9"/>
  <c r="AU287" i="9"/>
  <c r="AU288" i="9"/>
  <c r="AU289" i="9"/>
  <c r="AU290" i="9"/>
  <c r="AU291" i="9"/>
  <c r="AU292" i="9"/>
  <c r="AU293" i="9"/>
  <c r="AU294" i="9"/>
  <c r="AU295" i="9"/>
  <c r="AU296" i="9"/>
  <c r="AU297" i="9"/>
  <c r="AU298" i="9"/>
  <c r="AU299" i="9"/>
  <c r="AU300" i="9"/>
  <c r="AU301" i="9"/>
  <c r="AU302" i="9"/>
  <c r="AU303" i="9"/>
  <c r="AU304" i="9"/>
  <c r="AU305" i="9"/>
  <c r="AU306" i="9"/>
  <c r="AU307" i="9"/>
  <c r="AU308" i="9"/>
  <c r="AU309" i="9"/>
  <c r="AU310" i="9"/>
  <c r="AU311" i="9"/>
  <c r="AU312" i="9"/>
  <c r="AU313" i="9"/>
  <c r="AU314" i="9"/>
  <c r="AU315" i="9"/>
  <c r="AU316" i="9"/>
  <c r="AU317" i="9"/>
  <c r="AU318" i="9"/>
  <c r="AU319" i="9"/>
  <c r="AU320" i="9"/>
  <c r="AU321" i="9"/>
  <c r="AU322" i="9"/>
  <c r="AU323" i="9"/>
  <c r="AU324" i="9"/>
  <c r="AU325" i="9"/>
  <c r="AU326" i="9"/>
  <c r="AU327" i="9"/>
  <c r="AU328" i="9"/>
  <c r="AU329" i="9"/>
  <c r="AU330" i="9"/>
  <c r="AU331" i="9"/>
  <c r="AU332" i="9"/>
  <c r="AU333" i="9"/>
  <c r="AU334" i="9"/>
  <c r="AU335" i="9"/>
  <c r="AU336" i="9"/>
  <c r="AU337" i="9"/>
  <c r="AU338" i="9"/>
  <c r="AU339" i="9"/>
  <c r="AU340" i="9"/>
  <c r="AU341" i="9"/>
  <c r="AU342" i="9"/>
  <c r="AU343" i="9"/>
  <c r="AU344" i="9"/>
  <c r="AU345" i="9"/>
  <c r="AU346" i="9"/>
  <c r="AU347" i="9"/>
  <c r="AU348" i="9"/>
  <c r="AU349" i="9"/>
  <c r="AU350" i="9"/>
  <c r="AU351" i="9"/>
  <c r="AU352" i="9"/>
  <c r="AU353" i="9"/>
  <c r="AU354" i="9"/>
  <c r="AU355" i="9"/>
  <c r="AU356" i="9"/>
  <c r="AU357" i="9"/>
  <c r="AU358" i="9"/>
  <c r="AU359" i="9"/>
  <c r="AU360" i="9"/>
  <c r="AU361" i="9"/>
  <c r="AU362" i="9"/>
  <c r="AU363" i="9"/>
  <c r="AU364" i="9"/>
  <c r="AU365" i="9"/>
  <c r="AU366" i="9"/>
  <c r="AU367" i="9"/>
  <c r="AU368" i="9"/>
  <c r="AU369" i="9"/>
  <c r="AU370" i="9"/>
  <c r="AU371" i="9"/>
  <c r="AU372" i="9"/>
  <c r="AU373" i="9"/>
  <c r="AU374" i="9"/>
  <c r="AU375" i="9"/>
  <c r="AU376" i="9"/>
  <c r="AU377" i="9"/>
  <c r="AU378" i="9"/>
  <c r="AU379" i="9"/>
  <c r="AU380" i="9"/>
  <c r="AU381" i="9"/>
  <c r="AU382" i="9"/>
  <c r="AU383" i="9"/>
  <c r="AU384" i="9"/>
  <c r="AU385" i="9"/>
  <c r="AU386" i="9"/>
  <c r="AU387" i="9"/>
  <c r="AU388" i="9"/>
  <c r="AU389" i="9"/>
  <c r="AU390" i="9"/>
  <c r="AU391" i="9"/>
  <c r="AU392" i="9"/>
  <c r="AU393" i="9"/>
  <c r="AU394" i="9"/>
  <c r="AU395" i="9"/>
  <c r="AU396" i="9"/>
  <c r="AU397" i="9"/>
  <c r="AU398" i="9"/>
  <c r="AU399" i="9"/>
  <c r="AU400" i="9"/>
  <c r="AU401" i="9"/>
  <c r="AU402" i="9"/>
  <c r="AU403" i="9"/>
  <c r="AU404" i="9"/>
  <c r="AU405" i="9"/>
  <c r="AU406" i="9"/>
  <c r="AU407" i="9"/>
  <c r="AU408" i="9"/>
  <c r="AU409" i="9"/>
  <c r="AU410" i="9"/>
  <c r="AU411" i="9"/>
  <c r="AU412" i="9"/>
  <c r="AU413" i="9"/>
  <c r="AU414" i="9"/>
  <c r="AU415" i="9"/>
  <c r="AU416" i="9"/>
  <c r="AU417" i="9"/>
  <c r="AU418" i="9"/>
  <c r="AU419" i="9"/>
  <c r="AU420" i="9"/>
  <c r="AU421" i="9"/>
  <c r="AU422" i="9"/>
  <c r="AU423" i="9"/>
  <c r="AU424" i="9"/>
  <c r="AU425" i="9"/>
  <c r="AU426" i="9"/>
  <c r="AU427" i="9"/>
  <c r="AU428" i="9"/>
  <c r="AU429" i="9"/>
  <c r="AU430" i="9"/>
  <c r="AU431" i="9"/>
  <c r="AU432" i="9"/>
  <c r="AU433" i="9"/>
  <c r="AU434" i="9"/>
  <c r="AU435" i="9"/>
  <c r="AU436" i="9"/>
  <c r="AU437" i="9"/>
  <c r="AU438" i="9"/>
  <c r="AU439" i="9"/>
  <c r="AU440" i="9"/>
  <c r="AU441" i="9"/>
  <c r="AU442" i="9"/>
  <c r="AU443" i="9"/>
  <c r="AU444" i="9"/>
  <c r="AU445" i="9"/>
  <c r="AU446" i="9"/>
  <c r="AU447" i="9"/>
  <c r="AU448" i="9"/>
  <c r="AU449" i="9"/>
  <c r="AU450" i="9"/>
  <c r="AU451" i="9"/>
  <c r="AU452" i="9"/>
  <c r="AU453" i="9"/>
  <c r="AU454" i="9"/>
  <c r="AU455" i="9"/>
  <c r="AU456" i="9"/>
  <c r="AU457" i="9"/>
  <c r="AU458" i="9"/>
  <c r="AU459" i="9"/>
  <c r="AU460" i="9"/>
  <c r="AU461" i="9"/>
  <c r="AU462" i="9"/>
  <c r="AU463" i="9"/>
  <c r="AU464" i="9"/>
  <c r="AU465" i="9"/>
  <c r="AU466" i="9"/>
  <c r="AU467" i="9"/>
  <c r="AU468" i="9"/>
  <c r="AU469" i="9"/>
  <c r="AU470" i="9"/>
  <c r="AU471" i="9"/>
  <c r="AU472" i="9"/>
  <c r="AU473" i="9"/>
  <c r="AU474" i="9"/>
  <c r="AU475" i="9"/>
  <c r="AU476" i="9"/>
  <c r="AU477" i="9"/>
  <c r="AU478" i="9"/>
  <c r="AU479" i="9"/>
  <c r="AU480" i="9"/>
  <c r="AU481" i="9"/>
  <c r="AU482" i="9"/>
  <c r="AU483" i="9"/>
  <c r="AU484" i="9"/>
  <c r="AU485" i="9"/>
  <c r="AU486" i="9"/>
  <c r="AU487" i="9"/>
  <c r="AU488" i="9"/>
  <c r="AU489" i="9"/>
  <c r="AU490" i="9"/>
  <c r="AU491" i="9"/>
  <c r="AU492" i="9"/>
  <c r="AU493" i="9"/>
  <c r="AU494" i="9"/>
  <c r="AU495" i="9"/>
  <c r="AU496" i="9"/>
  <c r="AU497" i="9"/>
  <c r="AU498" i="9"/>
  <c r="AU499" i="9"/>
  <c r="AU500" i="9"/>
  <c r="AU501" i="9"/>
  <c r="AU502" i="9"/>
  <c r="AU503" i="9"/>
  <c r="AU504" i="9"/>
  <c r="AU505" i="9"/>
  <c r="AU506" i="9"/>
  <c r="AU507" i="9"/>
  <c r="AU508" i="9"/>
  <c r="AU509" i="9"/>
  <c r="AU510" i="9"/>
  <c r="AU511" i="9"/>
  <c r="AU512" i="9"/>
  <c r="AU513" i="9"/>
  <c r="AU514" i="9"/>
  <c r="AU515" i="9"/>
  <c r="AU516" i="9"/>
  <c r="AU517" i="9"/>
  <c r="AU518" i="9"/>
  <c r="AU519" i="9"/>
  <c r="AU520" i="9"/>
  <c r="AU521" i="9"/>
  <c r="AU522" i="9"/>
  <c r="AU523" i="9"/>
  <c r="AU524" i="9"/>
  <c r="AU525" i="9"/>
  <c r="AU526" i="9"/>
  <c r="AU527" i="9"/>
  <c r="AU528" i="9"/>
  <c r="AU529" i="9"/>
  <c r="AU530" i="9"/>
  <c r="AU531" i="9"/>
  <c r="AU532" i="9"/>
  <c r="AU533" i="9"/>
  <c r="AU534" i="9"/>
  <c r="AU535" i="9"/>
  <c r="AU536" i="9"/>
  <c r="AU537" i="9"/>
  <c r="AU538" i="9"/>
  <c r="AU539" i="9"/>
  <c r="AU540" i="9"/>
  <c r="AU541" i="9"/>
  <c r="AU542" i="9"/>
  <c r="AU543" i="9"/>
  <c r="AU544" i="9"/>
  <c r="AU545" i="9"/>
  <c r="AU546" i="9"/>
  <c r="AU547" i="9"/>
  <c r="AU548" i="9"/>
  <c r="AU549" i="9"/>
  <c r="AU550" i="9"/>
  <c r="AU551" i="9"/>
  <c r="AU552" i="9"/>
  <c r="AU553" i="9"/>
  <c r="AU554" i="9"/>
  <c r="AU555" i="9"/>
  <c r="AU556" i="9"/>
  <c r="AU557" i="9"/>
  <c r="AU558" i="9"/>
  <c r="AU559" i="9"/>
  <c r="AU560" i="9"/>
  <c r="AU561" i="9"/>
  <c r="AU562" i="9"/>
  <c r="AU563" i="9"/>
  <c r="AU564" i="9"/>
  <c r="AU565" i="9"/>
  <c r="AU566" i="9"/>
  <c r="AU567" i="9"/>
  <c r="AU568" i="9"/>
  <c r="AU569" i="9"/>
  <c r="AU570" i="9"/>
  <c r="AU571" i="9"/>
  <c r="AU572" i="9"/>
  <c r="AU573" i="9"/>
  <c r="AU574" i="9"/>
  <c r="AU575" i="9"/>
  <c r="AU576" i="9"/>
  <c r="AU577" i="9"/>
  <c r="AU578" i="9"/>
  <c r="AU579" i="9"/>
  <c r="AU580" i="9"/>
  <c r="AU581" i="9"/>
  <c r="AU582" i="9"/>
  <c r="AU583" i="9"/>
  <c r="AU584" i="9"/>
  <c r="AU585" i="9"/>
  <c r="AU586" i="9"/>
  <c r="AU587" i="9"/>
  <c r="AU588" i="9"/>
  <c r="AU589" i="9"/>
  <c r="AU590" i="9"/>
  <c r="AU591" i="9"/>
  <c r="AU592" i="9"/>
  <c r="AU593" i="9"/>
  <c r="AU594" i="9"/>
  <c r="AU595" i="9"/>
  <c r="AU596" i="9"/>
  <c r="AU597" i="9"/>
  <c r="AU598" i="9"/>
  <c r="AU599" i="9"/>
  <c r="AU600" i="9"/>
  <c r="AU601" i="9"/>
  <c r="AU602" i="9"/>
  <c r="AU603" i="9"/>
  <c r="AU604" i="9"/>
  <c r="AU605" i="9"/>
  <c r="AU606" i="9"/>
  <c r="AU607" i="9"/>
  <c r="AU608" i="9"/>
  <c r="AU609" i="9"/>
  <c r="AU610" i="9"/>
  <c r="AU611" i="9"/>
  <c r="AU612" i="9"/>
  <c r="AU613" i="9"/>
  <c r="AU614" i="9"/>
  <c r="AU615" i="9"/>
  <c r="AU616" i="9"/>
  <c r="AU617" i="9"/>
  <c r="AU618" i="9"/>
  <c r="AU619" i="9"/>
  <c r="AU620" i="9"/>
  <c r="AU621" i="9"/>
  <c r="AU622" i="9"/>
  <c r="AU623" i="9"/>
  <c r="AU624" i="9"/>
  <c r="AU625" i="9"/>
  <c r="AU626" i="9"/>
  <c r="AU627" i="9"/>
  <c r="AU628" i="9"/>
  <c r="AU629" i="9"/>
  <c r="AU630" i="9"/>
  <c r="AU631" i="9"/>
  <c r="AU632" i="9"/>
  <c r="AU633" i="9"/>
  <c r="AU634" i="9"/>
  <c r="AU635" i="9"/>
  <c r="AU636" i="9"/>
  <c r="AU637" i="9"/>
  <c r="AU638" i="9"/>
  <c r="AU639" i="9"/>
  <c r="AU640" i="9"/>
  <c r="AU641" i="9"/>
  <c r="AU642" i="9"/>
  <c r="AU643" i="9"/>
  <c r="AU644" i="9"/>
  <c r="AU645" i="9"/>
  <c r="AU646" i="9"/>
  <c r="AU647" i="9"/>
  <c r="AU648" i="9"/>
  <c r="AU649" i="9"/>
  <c r="AU650" i="9"/>
  <c r="AU651" i="9"/>
  <c r="AU652" i="9"/>
  <c r="AU653" i="9"/>
  <c r="AU654" i="9"/>
  <c r="AU655" i="9"/>
  <c r="AU656" i="9"/>
  <c r="AU657" i="9"/>
  <c r="AU658" i="9"/>
  <c r="AU659" i="9"/>
  <c r="AU660" i="9"/>
  <c r="AU661" i="9"/>
  <c r="AU662" i="9"/>
  <c r="AU663" i="9"/>
  <c r="AU664" i="9"/>
  <c r="AU665" i="9"/>
  <c r="AU666" i="9"/>
  <c r="AU667" i="9"/>
  <c r="AU668" i="9"/>
  <c r="AU669" i="9"/>
  <c r="AU670" i="9"/>
  <c r="AU671" i="9"/>
  <c r="AU672" i="9"/>
  <c r="AU673" i="9"/>
  <c r="AU674" i="9"/>
  <c r="AU675" i="9"/>
  <c r="AU676" i="9"/>
  <c r="AU677" i="9"/>
  <c r="AU678" i="9"/>
  <c r="AU679" i="9"/>
  <c r="AU680" i="9"/>
  <c r="AU681" i="9"/>
  <c r="AU682" i="9"/>
  <c r="AU683" i="9"/>
  <c r="AU684" i="9"/>
  <c r="AU685" i="9"/>
  <c r="AU686" i="9"/>
  <c r="AU687" i="9"/>
  <c r="AU688" i="9"/>
  <c r="AU689" i="9"/>
  <c r="AU690" i="9"/>
  <c r="AU691" i="9"/>
  <c r="AK2" i="9"/>
  <c r="AK3" i="9"/>
  <c r="AK4" i="9"/>
  <c r="AK5" i="9"/>
  <c r="AK6" i="9"/>
  <c r="AK7" i="9"/>
  <c r="AK8" i="9"/>
  <c r="AK9" i="9"/>
  <c r="AK10" i="9"/>
  <c r="AK11" i="9"/>
  <c r="AK12" i="9"/>
  <c r="AK13" i="9"/>
  <c r="AK14" i="9"/>
  <c r="AK15" i="9"/>
  <c r="AK16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35" i="9"/>
  <c r="AK36" i="9"/>
  <c r="AK37" i="9"/>
  <c r="AK38" i="9"/>
  <c r="AK39" i="9"/>
  <c r="AK40" i="9"/>
  <c r="AK41" i="9"/>
  <c r="AK42" i="9"/>
  <c r="AK43" i="9"/>
  <c r="AK44" i="9"/>
  <c r="AK45" i="9"/>
  <c r="AK46" i="9"/>
  <c r="AK47" i="9"/>
  <c r="AK48" i="9"/>
  <c r="AK49" i="9"/>
  <c r="AK50" i="9"/>
  <c r="AK51" i="9"/>
  <c r="AK52" i="9"/>
  <c r="AK53" i="9"/>
  <c r="AK54" i="9"/>
  <c r="AK55" i="9"/>
  <c r="AK56" i="9"/>
  <c r="AK57" i="9"/>
  <c r="AK58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71" i="9"/>
  <c r="AK72" i="9"/>
  <c r="AK73" i="9"/>
  <c r="AK74" i="9"/>
  <c r="AK75" i="9"/>
  <c r="AK76" i="9"/>
  <c r="AK77" i="9"/>
  <c r="AK78" i="9"/>
  <c r="AK79" i="9"/>
  <c r="AK80" i="9"/>
  <c r="AK81" i="9"/>
  <c r="AK82" i="9"/>
  <c r="AK83" i="9"/>
  <c r="AK84" i="9"/>
  <c r="AK85" i="9"/>
  <c r="AK86" i="9"/>
  <c r="AK87" i="9"/>
  <c r="AK88" i="9"/>
  <c r="AK89" i="9"/>
  <c r="AK90" i="9"/>
  <c r="AK91" i="9"/>
  <c r="AK92" i="9"/>
  <c r="AK93" i="9"/>
  <c r="AK94" i="9"/>
  <c r="AK95" i="9"/>
  <c r="AK96" i="9"/>
  <c r="AK97" i="9"/>
  <c r="AK98" i="9"/>
  <c r="AK99" i="9"/>
  <c r="AK100" i="9"/>
  <c r="AK101" i="9"/>
  <c r="AK102" i="9"/>
  <c r="AK103" i="9"/>
  <c r="AK104" i="9"/>
  <c r="AK105" i="9"/>
  <c r="AK106" i="9"/>
  <c r="AK107" i="9"/>
  <c r="AK108" i="9"/>
  <c r="AK109" i="9"/>
  <c r="AK110" i="9"/>
  <c r="AK111" i="9"/>
  <c r="AK112" i="9"/>
  <c r="AK113" i="9"/>
  <c r="AK114" i="9"/>
  <c r="AK115" i="9"/>
  <c r="AK116" i="9"/>
  <c r="AK117" i="9"/>
  <c r="AK118" i="9"/>
  <c r="AK119" i="9"/>
  <c r="AK120" i="9"/>
  <c r="AK121" i="9"/>
  <c r="AK122" i="9"/>
  <c r="AK123" i="9"/>
  <c r="AK124" i="9"/>
  <c r="AK125" i="9"/>
  <c r="AK126" i="9"/>
  <c r="AK127" i="9"/>
  <c r="AK128" i="9"/>
  <c r="AK129" i="9"/>
  <c r="AK130" i="9"/>
  <c r="AK131" i="9"/>
  <c r="AK132" i="9"/>
  <c r="AK133" i="9"/>
  <c r="AK134" i="9"/>
  <c r="AK135" i="9"/>
  <c r="AK136" i="9"/>
  <c r="AK137" i="9"/>
  <c r="AK138" i="9"/>
  <c r="AK139" i="9"/>
  <c r="AK140" i="9"/>
  <c r="AK141" i="9"/>
  <c r="AK142" i="9"/>
  <c r="AK143" i="9"/>
  <c r="AK144" i="9"/>
  <c r="AK145" i="9"/>
  <c r="AK146" i="9"/>
  <c r="AK147" i="9"/>
  <c r="AK148" i="9"/>
  <c r="AK149" i="9"/>
  <c r="AK150" i="9"/>
  <c r="AK151" i="9"/>
  <c r="AK152" i="9"/>
  <c r="AK153" i="9"/>
  <c r="AK154" i="9"/>
  <c r="AK155" i="9"/>
  <c r="AK156" i="9"/>
  <c r="AK157" i="9"/>
  <c r="AK158" i="9"/>
  <c r="AK159" i="9"/>
  <c r="AK160" i="9"/>
  <c r="AK161" i="9"/>
  <c r="AK162" i="9"/>
  <c r="AK163" i="9"/>
  <c r="AK164" i="9"/>
  <c r="AK165" i="9"/>
  <c r="AK166" i="9"/>
  <c r="AK167" i="9"/>
  <c r="AK168" i="9"/>
  <c r="AK169" i="9"/>
  <c r="AK170" i="9"/>
  <c r="AK171" i="9"/>
  <c r="AK172" i="9"/>
  <c r="AK173" i="9"/>
  <c r="AK174" i="9"/>
  <c r="AK175" i="9"/>
  <c r="AK176" i="9"/>
  <c r="AK177" i="9"/>
  <c r="AK178" i="9"/>
  <c r="AK179" i="9"/>
  <c r="AK180" i="9"/>
  <c r="AK181" i="9"/>
  <c r="AK182" i="9"/>
  <c r="AK183" i="9"/>
  <c r="AK184" i="9"/>
  <c r="AK185" i="9"/>
  <c r="AK186" i="9"/>
  <c r="AK187" i="9"/>
  <c r="AK188" i="9"/>
  <c r="AK189" i="9"/>
  <c r="AK190" i="9"/>
  <c r="AK191" i="9"/>
  <c r="AK192" i="9"/>
  <c r="AK193" i="9"/>
  <c r="AK194" i="9"/>
  <c r="AK195" i="9"/>
  <c r="AK196" i="9"/>
  <c r="AK197" i="9"/>
  <c r="AK198" i="9"/>
  <c r="AK199" i="9"/>
  <c r="AK200" i="9"/>
  <c r="AK201" i="9"/>
  <c r="AK202" i="9"/>
  <c r="AK203" i="9"/>
  <c r="AK204" i="9"/>
  <c r="AK205" i="9"/>
  <c r="AK206" i="9"/>
  <c r="AK207" i="9"/>
  <c r="AK208" i="9"/>
  <c r="AK209" i="9"/>
  <c r="AK210" i="9"/>
  <c r="AK211" i="9"/>
  <c r="AK212" i="9"/>
  <c r="AK213" i="9"/>
  <c r="AK214" i="9"/>
  <c r="AK215" i="9"/>
  <c r="AK216" i="9"/>
  <c r="AK217" i="9"/>
  <c r="AK218" i="9"/>
  <c r="AK219" i="9"/>
  <c r="AK220" i="9"/>
  <c r="AK221" i="9"/>
  <c r="AK222" i="9"/>
  <c r="AK223" i="9"/>
  <c r="AK224" i="9"/>
  <c r="AK225" i="9"/>
  <c r="AK226" i="9"/>
  <c r="AK227" i="9"/>
  <c r="AK228" i="9"/>
  <c r="AK229" i="9"/>
  <c r="AK230" i="9"/>
  <c r="AK231" i="9"/>
  <c r="AK232" i="9"/>
  <c r="AK233" i="9"/>
  <c r="AK234" i="9"/>
  <c r="AK235" i="9"/>
  <c r="AK236" i="9"/>
  <c r="AK237" i="9"/>
  <c r="AK238" i="9"/>
  <c r="AK239" i="9"/>
  <c r="AK240" i="9"/>
  <c r="AK241" i="9"/>
  <c r="AK242" i="9"/>
  <c r="AK243" i="9"/>
  <c r="AK244" i="9"/>
  <c r="AK245" i="9"/>
  <c r="AK246" i="9"/>
  <c r="AK247" i="9"/>
  <c r="AK248" i="9"/>
  <c r="AK249" i="9"/>
  <c r="AK250" i="9"/>
  <c r="AK251" i="9"/>
  <c r="AK252" i="9"/>
  <c r="AK253" i="9"/>
  <c r="AK254" i="9"/>
  <c r="AK255" i="9"/>
  <c r="AK256" i="9"/>
  <c r="AK257" i="9"/>
  <c r="AK258" i="9"/>
  <c r="AK259" i="9"/>
  <c r="AK260" i="9"/>
  <c r="AK261" i="9"/>
  <c r="AK262" i="9"/>
  <c r="AK263" i="9"/>
  <c r="AK264" i="9"/>
  <c r="AK265" i="9"/>
  <c r="AK266" i="9"/>
  <c r="AK267" i="9"/>
  <c r="AK268" i="9"/>
  <c r="AK269" i="9"/>
  <c r="AK270" i="9"/>
  <c r="AK271" i="9"/>
  <c r="AK272" i="9"/>
  <c r="AK273" i="9"/>
  <c r="AK274" i="9"/>
  <c r="AK275" i="9"/>
  <c r="AK276" i="9"/>
  <c r="AK277" i="9"/>
  <c r="AK278" i="9"/>
  <c r="AK279" i="9"/>
  <c r="AK280" i="9"/>
  <c r="AK281" i="9"/>
  <c r="AK282" i="9"/>
  <c r="AK283" i="9"/>
  <c r="AK284" i="9"/>
  <c r="AK285" i="9"/>
  <c r="AK286" i="9"/>
  <c r="AK287" i="9"/>
  <c r="AK288" i="9"/>
  <c r="AK289" i="9"/>
  <c r="AK290" i="9"/>
  <c r="AK291" i="9"/>
  <c r="AK292" i="9"/>
  <c r="AK293" i="9"/>
  <c r="AK294" i="9"/>
  <c r="AK295" i="9"/>
  <c r="AK296" i="9"/>
  <c r="AK297" i="9"/>
  <c r="AK298" i="9"/>
  <c r="AK299" i="9"/>
  <c r="AK300" i="9"/>
  <c r="AK301" i="9"/>
  <c r="AK302" i="9"/>
  <c r="AK303" i="9"/>
  <c r="AK304" i="9"/>
  <c r="AK305" i="9"/>
  <c r="AK306" i="9"/>
  <c r="AK307" i="9"/>
  <c r="AK308" i="9"/>
  <c r="AK309" i="9"/>
  <c r="AK310" i="9"/>
  <c r="AK311" i="9"/>
  <c r="AK312" i="9"/>
  <c r="AK313" i="9"/>
  <c r="AK314" i="9"/>
  <c r="AK315" i="9"/>
  <c r="AK316" i="9"/>
  <c r="AK317" i="9"/>
  <c r="AK318" i="9"/>
  <c r="AK319" i="9"/>
  <c r="AK320" i="9"/>
  <c r="AK321" i="9"/>
  <c r="AK322" i="9"/>
  <c r="AK323" i="9"/>
  <c r="AK324" i="9"/>
  <c r="AK325" i="9"/>
  <c r="AK326" i="9"/>
  <c r="AK327" i="9"/>
  <c r="AK328" i="9"/>
  <c r="AK329" i="9"/>
  <c r="AK330" i="9"/>
  <c r="AK331" i="9"/>
  <c r="AK332" i="9"/>
  <c r="AK333" i="9"/>
  <c r="AK334" i="9"/>
  <c r="AK335" i="9"/>
  <c r="AK336" i="9"/>
  <c r="AK337" i="9"/>
  <c r="AK338" i="9"/>
  <c r="AK339" i="9"/>
  <c r="AK340" i="9"/>
  <c r="AK341" i="9"/>
  <c r="AK342" i="9"/>
  <c r="AK343" i="9"/>
  <c r="AK344" i="9"/>
  <c r="AK345" i="9"/>
  <c r="AK346" i="9"/>
  <c r="AK347" i="9"/>
  <c r="AK348" i="9"/>
  <c r="AK349" i="9"/>
  <c r="AK350" i="9"/>
  <c r="AK351" i="9"/>
  <c r="AK352" i="9"/>
  <c r="AK353" i="9"/>
  <c r="AK354" i="9"/>
  <c r="AK355" i="9"/>
  <c r="AK356" i="9"/>
  <c r="AK357" i="9"/>
  <c r="AK358" i="9"/>
  <c r="AK359" i="9"/>
  <c r="AK360" i="9"/>
  <c r="AK361" i="9"/>
  <c r="AK362" i="9"/>
  <c r="AK363" i="9"/>
  <c r="AK364" i="9"/>
  <c r="AK365" i="9"/>
  <c r="AK366" i="9"/>
  <c r="AK367" i="9"/>
  <c r="AK368" i="9"/>
  <c r="AK369" i="9"/>
  <c r="AK370" i="9"/>
  <c r="AK371" i="9"/>
  <c r="AK372" i="9"/>
  <c r="AK373" i="9"/>
  <c r="AK374" i="9"/>
  <c r="AK375" i="9"/>
  <c r="AK376" i="9"/>
  <c r="AK377" i="9"/>
  <c r="AK378" i="9"/>
  <c r="AK379" i="9"/>
  <c r="AK380" i="9"/>
  <c r="AK381" i="9"/>
  <c r="AK382" i="9"/>
  <c r="AK383" i="9"/>
  <c r="AK384" i="9"/>
  <c r="AK385" i="9"/>
  <c r="AK386" i="9"/>
  <c r="AK387" i="9"/>
  <c r="AK388" i="9"/>
  <c r="AK389" i="9"/>
  <c r="AK390" i="9"/>
  <c r="AK391" i="9"/>
  <c r="AK392" i="9"/>
  <c r="AK393" i="9"/>
  <c r="AK394" i="9"/>
  <c r="AK395" i="9"/>
  <c r="AK396" i="9"/>
  <c r="AK397" i="9"/>
  <c r="AK398" i="9"/>
  <c r="AK399" i="9"/>
  <c r="AK400" i="9"/>
  <c r="AK401" i="9"/>
  <c r="AK402" i="9"/>
  <c r="AK403" i="9"/>
  <c r="AK404" i="9"/>
  <c r="AK405" i="9"/>
  <c r="AK406" i="9"/>
  <c r="AK407" i="9"/>
  <c r="AK408" i="9"/>
  <c r="AK409" i="9"/>
  <c r="AK410" i="9"/>
  <c r="AK411" i="9"/>
  <c r="AK412" i="9"/>
  <c r="AK413" i="9"/>
  <c r="AK414" i="9"/>
  <c r="AK415" i="9"/>
  <c r="AK416" i="9"/>
  <c r="AK417" i="9"/>
  <c r="AK418" i="9"/>
  <c r="AK419" i="9"/>
  <c r="AK420" i="9"/>
  <c r="AK421" i="9"/>
  <c r="AK422" i="9"/>
  <c r="AK423" i="9"/>
  <c r="AK424" i="9"/>
  <c r="AK425" i="9"/>
  <c r="AK426" i="9"/>
  <c r="AK427" i="9"/>
  <c r="AK428" i="9"/>
  <c r="AK429" i="9"/>
  <c r="AK430" i="9"/>
  <c r="AK431" i="9"/>
  <c r="AK432" i="9"/>
  <c r="AK433" i="9"/>
  <c r="AK434" i="9"/>
  <c r="AK435" i="9"/>
  <c r="AK436" i="9"/>
  <c r="AK437" i="9"/>
  <c r="AK438" i="9"/>
  <c r="AK439" i="9"/>
  <c r="AK440" i="9"/>
  <c r="AK441" i="9"/>
  <c r="AK442" i="9"/>
  <c r="AK443" i="9"/>
  <c r="AK444" i="9"/>
  <c r="AK445" i="9"/>
  <c r="AK446" i="9"/>
  <c r="AK447" i="9"/>
  <c r="AK448" i="9"/>
  <c r="AK449" i="9"/>
  <c r="AK450" i="9"/>
  <c r="AK451" i="9"/>
  <c r="AK452" i="9"/>
  <c r="AK453" i="9"/>
  <c r="AK454" i="9"/>
  <c r="AK455" i="9"/>
  <c r="AK456" i="9"/>
  <c r="AK457" i="9"/>
  <c r="AK458" i="9"/>
  <c r="AK459" i="9"/>
  <c r="AK460" i="9"/>
  <c r="AK461" i="9"/>
  <c r="AK462" i="9"/>
  <c r="AK463" i="9"/>
  <c r="AK464" i="9"/>
  <c r="AK465" i="9"/>
  <c r="AK466" i="9"/>
  <c r="AK467" i="9"/>
  <c r="AK468" i="9"/>
  <c r="AK469" i="9"/>
  <c r="AK470" i="9"/>
  <c r="AK471" i="9"/>
  <c r="AK472" i="9"/>
  <c r="AK473" i="9"/>
  <c r="AK474" i="9"/>
  <c r="AK475" i="9"/>
  <c r="AK476" i="9"/>
  <c r="AK477" i="9"/>
  <c r="AK478" i="9"/>
  <c r="AK479" i="9"/>
  <c r="AK480" i="9"/>
  <c r="AK481" i="9"/>
  <c r="AK482" i="9"/>
  <c r="AK483" i="9"/>
  <c r="AK484" i="9"/>
  <c r="AK485" i="9"/>
  <c r="AK486" i="9"/>
  <c r="AK487" i="9"/>
  <c r="AK488" i="9"/>
  <c r="AK489" i="9"/>
  <c r="AK490" i="9"/>
  <c r="AK491" i="9"/>
  <c r="AK492" i="9"/>
  <c r="AK493" i="9"/>
  <c r="AK494" i="9"/>
  <c r="AK495" i="9"/>
  <c r="AK496" i="9"/>
  <c r="AK497" i="9"/>
  <c r="AK498" i="9"/>
  <c r="AK499" i="9"/>
  <c r="AK500" i="9"/>
  <c r="AK501" i="9"/>
  <c r="AK502" i="9"/>
  <c r="AK503" i="9"/>
  <c r="AK504" i="9"/>
  <c r="AK505" i="9"/>
  <c r="AK506" i="9"/>
  <c r="AK507" i="9"/>
  <c r="AK508" i="9"/>
  <c r="AK509" i="9"/>
  <c r="AK510" i="9"/>
  <c r="AK511" i="9"/>
  <c r="AK512" i="9"/>
  <c r="AK513" i="9"/>
  <c r="AK514" i="9"/>
  <c r="AK515" i="9"/>
  <c r="AK516" i="9"/>
  <c r="AK517" i="9"/>
  <c r="AK518" i="9"/>
  <c r="AK519" i="9"/>
  <c r="AK520" i="9"/>
  <c r="AK521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AK534" i="9"/>
  <c r="AK535" i="9"/>
  <c r="AK536" i="9"/>
  <c r="AK537" i="9"/>
  <c r="AK538" i="9"/>
  <c r="AK539" i="9"/>
  <c r="AK540" i="9"/>
  <c r="AK541" i="9"/>
  <c r="AK542" i="9"/>
  <c r="AK543" i="9"/>
  <c r="AK544" i="9"/>
  <c r="AK545" i="9"/>
  <c r="AK546" i="9"/>
  <c r="AK547" i="9"/>
  <c r="AK548" i="9"/>
  <c r="AK549" i="9"/>
  <c r="AK550" i="9"/>
  <c r="AK551" i="9"/>
  <c r="AK552" i="9"/>
  <c r="AK553" i="9"/>
  <c r="AK554" i="9"/>
  <c r="AK555" i="9"/>
  <c r="AK556" i="9"/>
  <c r="AK557" i="9"/>
  <c r="AK558" i="9"/>
  <c r="AK559" i="9"/>
  <c r="AK560" i="9"/>
  <c r="AK561" i="9"/>
  <c r="AK562" i="9"/>
  <c r="AK563" i="9"/>
  <c r="AK564" i="9"/>
  <c r="AK565" i="9"/>
  <c r="AK566" i="9"/>
  <c r="AK567" i="9"/>
  <c r="AK568" i="9"/>
  <c r="AK569" i="9"/>
  <c r="AK570" i="9"/>
  <c r="AK571" i="9"/>
  <c r="AK572" i="9"/>
  <c r="AK573" i="9"/>
  <c r="AK574" i="9"/>
  <c r="AK575" i="9"/>
  <c r="AK576" i="9"/>
  <c r="AK577" i="9"/>
  <c r="AK578" i="9"/>
  <c r="AK579" i="9"/>
  <c r="AK580" i="9"/>
  <c r="AK581" i="9"/>
  <c r="AK582" i="9"/>
  <c r="AK583" i="9"/>
  <c r="AK584" i="9"/>
  <c r="AK585" i="9"/>
  <c r="AK586" i="9"/>
  <c r="AK587" i="9"/>
  <c r="AK588" i="9"/>
  <c r="AK589" i="9"/>
  <c r="AK590" i="9"/>
  <c r="AK591" i="9"/>
  <c r="AK592" i="9"/>
  <c r="AK593" i="9"/>
  <c r="AK594" i="9"/>
  <c r="AK595" i="9"/>
  <c r="AK596" i="9"/>
  <c r="AK597" i="9"/>
  <c r="AK598" i="9"/>
  <c r="AK599" i="9"/>
  <c r="AK600" i="9"/>
  <c r="AK601" i="9"/>
  <c r="AK602" i="9"/>
  <c r="AK603" i="9"/>
  <c r="AK604" i="9"/>
  <c r="AK605" i="9"/>
  <c r="AK606" i="9"/>
  <c r="AK607" i="9"/>
  <c r="AK608" i="9"/>
  <c r="AK609" i="9"/>
  <c r="AK610" i="9"/>
  <c r="AK611" i="9"/>
  <c r="AK612" i="9"/>
  <c r="AK613" i="9"/>
  <c r="AK614" i="9"/>
  <c r="AK615" i="9"/>
  <c r="AK616" i="9"/>
  <c r="AK617" i="9"/>
  <c r="AK618" i="9"/>
  <c r="AK619" i="9"/>
  <c r="AK620" i="9"/>
  <c r="AK621" i="9"/>
  <c r="AK622" i="9"/>
  <c r="AK623" i="9"/>
  <c r="AK624" i="9"/>
  <c r="AK625" i="9"/>
  <c r="AK626" i="9"/>
  <c r="AK627" i="9"/>
  <c r="AK628" i="9"/>
  <c r="AK629" i="9"/>
  <c r="AK630" i="9"/>
  <c r="AK631" i="9"/>
  <c r="AK632" i="9"/>
  <c r="AK633" i="9"/>
  <c r="AK634" i="9"/>
  <c r="AK635" i="9"/>
  <c r="AK636" i="9"/>
  <c r="AK637" i="9"/>
  <c r="AK638" i="9"/>
  <c r="AK639" i="9"/>
  <c r="AK640" i="9"/>
  <c r="AK641" i="9"/>
  <c r="AK642" i="9"/>
  <c r="AK643" i="9"/>
  <c r="AK644" i="9"/>
  <c r="AK645" i="9"/>
  <c r="AK646" i="9"/>
  <c r="AK647" i="9"/>
  <c r="AK648" i="9"/>
  <c r="AK649" i="9"/>
  <c r="AK650" i="9"/>
  <c r="AK651" i="9"/>
  <c r="AK652" i="9"/>
  <c r="AK653" i="9"/>
  <c r="AK654" i="9"/>
  <c r="AK655" i="9"/>
  <c r="AK656" i="9"/>
  <c r="AK657" i="9"/>
  <c r="AK658" i="9"/>
  <c r="AK659" i="9"/>
  <c r="AK660" i="9"/>
  <c r="AK661" i="9"/>
  <c r="AK662" i="9"/>
  <c r="AK663" i="9"/>
  <c r="AK664" i="9"/>
  <c r="AK665" i="9"/>
  <c r="AK666" i="9"/>
  <c r="AK667" i="9"/>
  <c r="AK668" i="9"/>
  <c r="AK669" i="9"/>
  <c r="AK670" i="9"/>
  <c r="AK671" i="9"/>
  <c r="AK672" i="9"/>
  <c r="AK673" i="9"/>
  <c r="AK674" i="9"/>
  <c r="AK675" i="9"/>
  <c r="AK676" i="9"/>
  <c r="AK677" i="9"/>
  <c r="AK678" i="9"/>
  <c r="AK679" i="9"/>
  <c r="AK680" i="9"/>
  <c r="AK681" i="9"/>
  <c r="AK682" i="9"/>
  <c r="AK683" i="9"/>
  <c r="AK684" i="9"/>
  <c r="AK685" i="9"/>
  <c r="AK686" i="9"/>
  <c r="AK687" i="9"/>
  <c r="AK688" i="9"/>
  <c r="AK689" i="9"/>
  <c r="AK690" i="9"/>
  <c r="AK691" i="9"/>
  <c r="AJ2" i="9"/>
  <c r="AJ3" i="9"/>
  <c r="AJ4" i="9"/>
  <c r="AJ5" i="9"/>
  <c r="AJ6" i="9"/>
  <c r="AJ7" i="9"/>
  <c r="AJ8" i="9"/>
  <c r="AJ9" i="9"/>
  <c r="AJ10" i="9"/>
  <c r="AJ11" i="9"/>
  <c r="AJ12" i="9"/>
  <c r="AJ13" i="9"/>
  <c r="AJ14" i="9"/>
  <c r="AJ15" i="9"/>
  <c r="AJ16" i="9"/>
  <c r="AJ17" i="9"/>
  <c r="AJ18" i="9"/>
  <c r="AJ19" i="9"/>
  <c r="AJ20" i="9"/>
  <c r="AJ21" i="9"/>
  <c r="AJ22" i="9"/>
  <c r="AJ23" i="9"/>
  <c r="AJ24" i="9"/>
  <c r="AJ25" i="9"/>
  <c r="AJ26" i="9"/>
  <c r="AJ27" i="9"/>
  <c r="AJ28" i="9"/>
  <c r="AJ29" i="9"/>
  <c r="AJ30" i="9"/>
  <c r="AJ31" i="9"/>
  <c r="AJ32" i="9"/>
  <c r="AJ33" i="9"/>
  <c r="AJ34" i="9"/>
  <c r="AJ35" i="9"/>
  <c r="AJ36" i="9"/>
  <c r="AJ37" i="9"/>
  <c r="AJ38" i="9"/>
  <c r="AJ39" i="9"/>
  <c r="AJ40" i="9"/>
  <c r="AJ41" i="9"/>
  <c r="AJ42" i="9"/>
  <c r="AJ43" i="9"/>
  <c r="AJ44" i="9"/>
  <c r="AJ45" i="9"/>
  <c r="AJ46" i="9"/>
  <c r="AJ47" i="9"/>
  <c r="AJ48" i="9"/>
  <c r="AJ49" i="9"/>
  <c r="AJ50" i="9"/>
  <c r="AJ51" i="9"/>
  <c r="AJ52" i="9"/>
  <c r="AJ53" i="9"/>
  <c r="AJ54" i="9"/>
  <c r="AJ55" i="9"/>
  <c r="AJ56" i="9"/>
  <c r="AJ57" i="9"/>
  <c r="AJ58" i="9"/>
  <c r="AJ59" i="9"/>
  <c r="AJ60" i="9"/>
  <c r="AJ61" i="9"/>
  <c r="AJ62" i="9"/>
  <c r="AJ63" i="9"/>
  <c r="AJ64" i="9"/>
  <c r="AJ65" i="9"/>
  <c r="AJ66" i="9"/>
  <c r="AJ67" i="9"/>
  <c r="AJ68" i="9"/>
  <c r="AJ69" i="9"/>
  <c r="AJ70" i="9"/>
  <c r="AJ71" i="9"/>
  <c r="AJ72" i="9"/>
  <c r="AJ73" i="9"/>
  <c r="AJ74" i="9"/>
  <c r="AJ75" i="9"/>
  <c r="AJ76" i="9"/>
  <c r="AJ77" i="9"/>
  <c r="AJ78" i="9"/>
  <c r="AJ79" i="9"/>
  <c r="AJ80" i="9"/>
  <c r="AJ81" i="9"/>
  <c r="AJ82" i="9"/>
  <c r="AJ83" i="9"/>
  <c r="AJ84" i="9"/>
  <c r="AJ85" i="9"/>
  <c r="AJ86" i="9"/>
  <c r="AJ87" i="9"/>
  <c r="AJ88" i="9"/>
  <c r="AJ89" i="9"/>
  <c r="AJ90" i="9"/>
  <c r="AJ91" i="9"/>
  <c r="AJ92" i="9"/>
  <c r="AJ93" i="9"/>
  <c r="AJ94" i="9"/>
  <c r="AJ95" i="9"/>
  <c r="AJ96" i="9"/>
  <c r="AJ97" i="9"/>
  <c r="AJ98" i="9"/>
  <c r="AJ99" i="9"/>
  <c r="AJ100" i="9"/>
  <c r="AJ101" i="9"/>
  <c r="AJ102" i="9"/>
  <c r="AJ103" i="9"/>
  <c r="AJ104" i="9"/>
  <c r="AJ105" i="9"/>
  <c r="AJ106" i="9"/>
  <c r="AJ107" i="9"/>
  <c r="AJ108" i="9"/>
  <c r="AJ109" i="9"/>
  <c r="AJ110" i="9"/>
  <c r="AJ111" i="9"/>
  <c r="AJ112" i="9"/>
  <c r="AJ113" i="9"/>
  <c r="AJ114" i="9"/>
  <c r="AJ115" i="9"/>
  <c r="AJ116" i="9"/>
  <c r="AJ117" i="9"/>
  <c r="AJ118" i="9"/>
  <c r="AJ119" i="9"/>
  <c r="AJ120" i="9"/>
  <c r="AJ121" i="9"/>
  <c r="AJ122" i="9"/>
  <c r="AJ123" i="9"/>
  <c r="AJ124" i="9"/>
  <c r="AJ125" i="9"/>
  <c r="AJ126" i="9"/>
  <c r="AJ127" i="9"/>
  <c r="AJ128" i="9"/>
  <c r="AJ129" i="9"/>
  <c r="AJ130" i="9"/>
  <c r="AJ131" i="9"/>
  <c r="AJ132" i="9"/>
  <c r="AJ133" i="9"/>
  <c r="AJ134" i="9"/>
  <c r="AJ135" i="9"/>
  <c r="AJ136" i="9"/>
  <c r="AJ137" i="9"/>
  <c r="AJ138" i="9"/>
  <c r="AJ139" i="9"/>
  <c r="AJ140" i="9"/>
  <c r="AJ141" i="9"/>
  <c r="AJ142" i="9"/>
  <c r="AJ143" i="9"/>
  <c r="AJ144" i="9"/>
  <c r="AJ145" i="9"/>
  <c r="AJ146" i="9"/>
  <c r="AJ147" i="9"/>
  <c r="AJ148" i="9"/>
  <c r="AJ149" i="9"/>
  <c r="AJ150" i="9"/>
  <c r="AJ151" i="9"/>
  <c r="AJ152" i="9"/>
  <c r="AJ153" i="9"/>
  <c r="AJ154" i="9"/>
  <c r="AJ155" i="9"/>
  <c r="AJ156" i="9"/>
  <c r="AJ157" i="9"/>
  <c r="AJ158" i="9"/>
  <c r="AJ159" i="9"/>
  <c r="AJ160" i="9"/>
  <c r="AJ161" i="9"/>
  <c r="AJ162" i="9"/>
  <c r="AJ163" i="9"/>
  <c r="AJ164" i="9"/>
  <c r="AJ165" i="9"/>
  <c r="AJ166" i="9"/>
  <c r="AJ167" i="9"/>
  <c r="AJ168" i="9"/>
  <c r="AJ169" i="9"/>
  <c r="AJ170" i="9"/>
  <c r="AJ171" i="9"/>
  <c r="AJ172" i="9"/>
  <c r="AJ173" i="9"/>
  <c r="AJ174" i="9"/>
  <c r="AJ175" i="9"/>
  <c r="AJ176" i="9"/>
  <c r="AJ177" i="9"/>
  <c r="AJ178" i="9"/>
  <c r="AJ179" i="9"/>
  <c r="AJ180" i="9"/>
  <c r="AJ181" i="9"/>
  <c r="AJ182" i="9"/>
  <c r="AJ183" i="9"/>
  <c r="AJ184" i="9"/>
  <c r="AJ185" i="9"/>
  <c r="AJ186" i="9"/>
  <c r="AJ187" i="9"/>
  <c r="AJ188" i="9"/>
  <c r="AJ189" i="9"/>
  <c r="AJ190" i="9"/>
  <c r="AJ191" i="9"/>
  <c r="AJ192" i="9"/>
  <c r="AJ193" i="9"/>
  <c r="AJ194" i="9"/>
  <c r="AJ195" i="9"/>
  <c r="AJ196" i="9"/>
  <c r="AJ197" i="9"/>
  <c r="AJ198" i="9"/>
  <c r="AJ199" i="9"/>
  <c r="AJ200" i="9"/>
  <c r="AJ201" i="9"/>
  <c r="AJ202" i="9"/>
  <c r="AJ203" i="9"/>
  <c r="AJ204" i="9"/>
  <c r="AJ205" i="9"/>
  <c r="AJ206" i="9"/>
  <c r="AJ207" i="9"/>
  <c r="AJ208" i="9"/>
  <c r="AJ209" i="9"/>
  <c r="AJ210" i="9"/>
  <c r="AJ211" i="9"/>
  <c r="AJ212" i="9"/>
  <c r="AJ213" i="9"/>
  <c r="AJ214" i="9"/>
  <c r="AJ215" i="9"/>
  <c r="AJ216" i="9"/>
  <c r="AJ217" i="9"/>
  <c r="AJ218" i="9"/>
  <c r="AJ219" i="9"/>
  <c r="AJ220" i="9"/>
  <c r="AJ221" i="9"/>
  <c r="AJ222" i="9"/>
  <c r="AJ223" i="9"/>
  <c r="AJ224" i="9"/>
  <c r="AJ225" i="9"/>
  <c r="AJ226" i="9"/>
  <c r="AJ227" i="9"/>
  <c r="AJ228" i="9"/>
  <c r="AJ229" i="9"/>
  <c r="AJ230" i="9"/>
  <c r="AJ231" i="9"/>
  <c r="AJ232" i="9"/>
  <c r="AJ233" i="9"/>
  <c r="AJ234" i="9"/>
  <c r="AJ235" i="9"/>
  <c r="AJ236" i="9"/>
  <c r="AJ237" i="9"/>
  <c r="AJ238" i="9"/>
  <c r="AJ239" i="9"/>
  <c r="AJ240" i="9"/>
  <c r="AJ241" i="9"/>
  <c r="AJ242" i="9"/>
  <c r="AJ243" i="9"/>
  <c r="AJ244" i="9"/>
  <c r="AJ245" i="9"/>
  <c r="AJ246" i="9"/>
  <c r="AJ247" i="9"/>
  <c r="AJ248" i="9"/>
  <c r="AJ249" i="9"/>
  <c r="AJ250" i="9"/>
  <c r="AJ251" i="9"/>
  <c r="AJ252" i="9"/>
  <c r="AJ253" i="9"/>
  <c r="AJ254" i="9"/>
  <c r="AJ255" i="9"/>
  <c r="AJ256" i="9"/>
  <c r="AJ257" i="9"/>
  <c r="AJ258" i="9"/>
  <c r="AJ259" i="9"/>
  <c r="AJ260" i="9"/>
  <c r="AJ261" i="9"/>
  <c r="AJ262" i="9"/>
  <c r="AJ263" i="9"/>
  <c r="AJ264" i="9"/>
  <c r="AJ265" i="9"/>
  <c r="AJ266" i="9"/>
  <c r="AJ267" i="9"/>
  <c r="AJ268" i="9"/>
  <c r="AJ269" i="9"/>
  <c r="AJ270" i="9"/>
  <c r="AJ271" i="9"/>
  <c r="AJ272" i="9"/>
  <c r="AJ273" i="9"/>
  <c r="AJ274" i="9"/>
  <c r="AJ275" i="9"/>
  <c r="AJ276" i="9"/>
  <c r="AJ277" i="9"/>
  <c r="AJ278" i="9"/>
  <c r="AJ279" i="9"/>
  <c r="AJ280" i="9"/>
  <c r="AJ281" i="9"/>
  <c r="AJ282" i="9"/>
  <c r="AJ283" i="9"/>
  <c r="AJ284" i="9"/>
  <c r="AJ285" i="9"/>
  <c r="AJ286" i="9"/>
  <c r="AJ287" i="9"/>
  <c r="AJ288" i="9"/>
  <c r="AJ289" i="9"/>
  <c r="AJ290" i="9"/>
  <c r="AJ291" i="9"/>
  <c r="AJ292" i="9"/>
  <c r="AJ293" i="9"/>
  <c r="AJ294" i="9"/>
  <c r="AJ295" i="9"/>
  <c r="AJ296" i="9"/>
  <c r="AJ297" i="9"/>
  <c r="AJ298" i="9"/>
  <c r="AJ299" i="9"/>
  <c r="AJ300" i="9"/>
  <c r="AJ301" i="9"/>
  <c r="AJ302" i="9"/>
  <c r="AJ303" i="9"/>
  <c r="AJ304" i="9"/>
  <c r="AJ305" i="9"/>
  <c r="AJ306" i="9"/>
  <c r="AJ307" i="9"/>
  <c r="AJ308" i="9"/>
  <c r="AJ309" i="9"/>
  <c r="AJ310" i="9"/>
  <c r="AJ311" i="9"/>
  <c r="AJ312" i="9"/>
  <c r="AJ313" i="9"/>
  <c r="AJ314" i="9"/>
  <c r="AJ315" i="9"/>
  <c r="AJ316" i="9"/>
  <c r="AJ317" i="9"/>
  <c r="AJ318" i="9"/>
  <c r="AJ319" i="9"/>
  <c r="AJ320" i="9"/>
  <c r="AJ321" i="9"/>
  <c r="AJ322" i="9"/>
  <c r="AJ323" i="9"/>
  <c r="AJ324" i="9"/>
  <c r="AJ325" i="9"/>
  <c r="AJ326" i="9"/>
  <c r="AJ327" i="9"/>
  <c r="AJ328" i="9"/>
  <c r="AJ329" i="9"/>
  <c r="AJ330" i="9"/>
  <c r="AJ331" i="9"/>
  <c r="AJ332" i="9"/>
  <c r="AJ333" i="9"/>
  <c r="AJ334" i="9"/>
  <c r="AJ335" i="9"/>
  <c r="AJ336" i="9"/>
  <c r="AJ337" i="9"/>
  <c r="AJ338" i="9"/>
  <c r="AJ339" i="9"/>
  <c r="AJ340" i="9"/>
  <c r="AJ341" i="9"/>
  <c r="AJ342" i="9"/>
  <c r="AJ343" i="9"/>
  <c r="AJ344" i="9"/>
  <c r="AJ345" i="9"/>
  <c r="AJ346" i="9"/>
  <c r="AJ347" i="9"/>
  <c r="AJ348" i="9"/>
  <c r="AJ349" i="9"/>
  <c r="AJ350" i="9"/>
  <c r="AJ351" i="9"/>
  <c r="AJ352" i="9"/>
  <c r="AJ353" i="9"/>
  <c r="AJ354" i="9"/>
  <c r="AJ355" i="9"/>
  <c r="AJ356" i="9"/>
  <c r="AJ357" i="9"/>
  <c r="AJ358" i="9"/>
  <c r="AJ359" i="9"/>
  <c r="AJ360" i="9"/>
  <c r="AJ361" i="9"/>
  <c r="AJ362" i="9"/>
  <c r="AJ363" i="9"/>
  <c r="AJ364" i="9"/>
  <c r="AJ365" i="9"/>
  <c r="AJ366" i="9"/>
  <c r="AJ367" i="9"/>
  <c r="AJ368" i="9"/>
  <c r="AJ369" i="9"/>
  <c r="AJ370" i="9"/>
  <c r="AJ371" i="9"/>
  <c r="AJ372" i="9"/>
  <c r="AJ373" i="9"/>
  <c r="AJ374" i="9"/>
  <c r="AJ375" i="9"/>
  <c r="AJ376" i="9"/>
  <c r="AJ377" i="9"/>
  <c r="AJ378" i="9"/>
  <c r="AJ379" i="9"/>
  <c r="AJ380" i="9"/>
  <c r="AJ381" i="9"/>
  <c r="AJ382" i="9"/>
  <c r="AJ383" i="9"/>
  <c r="AJ384" i="9"/>
  <c r="AJ385" i="9"/>
  <c r="AJ386" i="9"/>
  <c r="AJ387" i="9"/>
  <c r="AJ388" i="9"/>
  <c r="AJ389" i="9"/>
  <c r="AJ390" i="9"/>
  <c r="AJ391" i="9"/>
  <c r="AJ392" i="9"/>
  <c r="AJ393" i="9"/>
  <c r="AJ394" i="9"/>
  <c r="AJ395" i="9"/>
  <c r="AJ396" i="9"/>
  <c r="AJ397" i="9"/>
  <c r="AJ398" i="9"/>
  <c r="AJ399" i="9"/>
  <c r="AJ400" i="9"/>
  <c r="AJ401" i="9"/>
  <c r="AJ402" i="9"/>
  <c r="AJ403" i="9"/>
  <c r="AJ404" i="9"/>
  <c r="AJ405" i="9"/>
  <c r="AJ406" i="9"/>
  <c r="AJ407" i="9"/>
  <c r="AJ408" i="9"/>
  <c r="AJ409" i="9"/>
  <c r="AJ410" i="9"/>
  <c r="AJ411" i="9"/>
  <c r="AJ412" i="9"/>
  <c r="AJ413" i="9"/>
  <c r="AJ414" i="9"/>
  <c r="AJ415" i="9"/>
  <c r="AJ416" i="9"/>
  <c r="AJ417" i="9"/>
  <c r="AJ418" i="9"/>
  <c r="AJ419" i="9"/>
  <c r="AJ420" i="9"/>
  <c r="AJ421" i="9"/>
  <c r="AJ422" i="9"/>
  <c r="AJ423" i="9"/>
  <c r="AJ424" i="9"/>
  <c r="AJ425" i="9"/>
  <c r="AJ426" i="9"/>
  <c r="AJ427" i="9"/>
  <c r="AJ428" i="9"/>
  <c r="AJ429" i="9"/>
  <c r="AJ430" i="9"/>
  <c r="AJ431" i="9"/>
  <c r="AJ432" i="9"/>
  <c r="AJ433" i="9"/>
  <c r="AJ434" i="9"/>
  <c r="AJ435" i="9"/>
  <c r="AJ436" i="9"/>
  <c r="AJ437" i="9"/>
  <c r="AJ438" i="9"/>
  <c r="AJ439" i="9"/>
  <c r="AJ440" i="9"/>
  <c r="AJ441" i="9"/>
  <c r="AJ442" i="9"/>
  <c r="AJ443" i="9"/>
  <c r="AJ444" i="9"/>
  <c r="AJ445" i="9"/>
  <c r="AJ446" i="9"/>
  <c r="AJ447" i="9"/>
  <c r="AJ448" i="9"/>
  <c r="AJ449" i="9"/>
  <c r="AJ450" i="9"/>
  <c r="AJ451" i="9"/>
  <c r="AJ452" i="9"/>
  <c r="AJ453" i="9"/>
  <c r="AJ454" i="9"/>
  <c r="AJ455" i="9"/>
  <c r="AJ456" i="9"/>
  <c r="AJ457" i="9"/>
  <c r="AJ458" i="9"/>
  <c r="AJ459" i="9"/>
  <c r="AJ460" i="9"/>
  <c r="AJ461" i="9"/>
  <c r="AJ462" i="9"/>
  <c r="AJ463" i="9"/>
  <c r="AJ464" i="9"/>
  <c r="AJ465" i="9"/>
  <c r="AJ466" i="9"/>
  <c r="AJ467" i="9"/>
  <c r="AJ468" i="9"/>
  <c r="AJ469" i="9"/>
  <c r="AJ470" i="9"/>
  <c r="AJ471" i="9"/>
  <c r="AJ472" i="9"/>
  <c r="AJ473" i="9"/>
  <c r="AJ474" i="9"/>
  <c r="AJ475" i="9"/>
  <c r="AJ476" i="9"/>
  <c r="AJ477" i="9"/>
  <c r="AJ478" i="9"/>
  <c r="AJ479" i="9"/>
  <c r="AJ480" i="9"/>
  <c r="AJ481" i="9"/>
  <c r="AJ482" i="9"/>
  <c r="AJ483" i="9"/>
  <c r="AJ484" i="9"/>
  <c r="AJ485" i="9"/>
  <c r="AJ486" i="9"/>
  <c r="AJ487" i="9"/>
  <c r="AJ488" i="9"/>
  <c r="AJ489" i="9"/>
  <c r="AJ490" i="9"/>
  <c r="AJ491" i="9"/>
  <c r="AJ492" i="9"/>
  <c r="AJ493" i="9"/>
  <c r="AJ494" i="9"/>
  <c r="AJ495" i="9"/>
  <c r="AJ496" i="9"/>
  <c r="AJ497" i="9"/>
  <c r="AJ498" i="9"/>
  <c r="AJ499" i="9"/>
  <c r="AJ500" i="9"/>
  <c r="AJ501" i="9"/>
  <c r="AJ502" i="9"/>
  <c r="AJ503" i="9"/>
  <c r="AJ504" i="9"/>
  <c r="AJ505" i="9"/>
  <c r="AJ506" i="9"/>
  <c r="AJ507" i="9"/>
  <c r="AJ508" i="9"/>
  <c r="AJ509" i="9"/>
  <c r="AJ510" i="9"/>
  <c r="AJ511" i="9"/>
  <c r="AJ512" i="9"/>
  <c r="AJ513" i="9"/>
  <c r="AJ514" i="9"/>
  <c r="AJ515" i="9"/>
  <c r="AJ516" i="9"/>
  <c r="AJ517" i="9"/>
  <c r="AJ518" i="9"/>
  <c r="AJ519" i="9"/>
  <c r="AJ520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J534" i="9"/>
  <c r="AJ535" i="9"/>
  <c r="AJ536" i="9"/>
  <c r="AJ537" i="9"/>
  <c r="AJ538" i="9"/>
  <c r="AJ539" i="9"/>
  <c r="AJ540" i="9"/>
  <c r="AJ541" i="9"/>
  <c r="AJ542" i="9"/>
  <c r="AJ543" i="9"/>
  <c r="AJ544" i="9"/>
  <c r="AJ545" i="9"/>
  <c r="AJ546" i="9"/>
  <c r="AJ547" i="9"/>
  <c r="AJ548" i="9"/>
  <c r="AJ549" i="9"/>
  <c r="AJ550" i="9"/>
  <c r="AJ551" i="9"/>
  <c r="AJ552" i="9"/>
  <c r="AJ553" i="9"/>
  <c r="AJ554" i="9"/>
  <c r="AJ555" i="9"/>
  <c r="AJ556" i="9"/>
  <c r="AJ557" i="9"/>
  <c r="AJ558" i="9"/>
  <c r="AJ559" i="9"/>
  <c r="AJ560" i="9"/>
  <c r="AJ561" i="9"/>
  <c r="AJ562" i="9"/>
  <c r="AJ563" i="9"/>
  <c r="AJ564" i="9"/>
  <c r="AJ565" i="9"/>
  <c r="AJ566" i="9"/>
  <c r="AJ567" i="9"/>
  <c r="AJ568" i="9"/>
  <c r="AJ569" i="9"/>
  <c r="AJ570" i="9"/>
  <c r="AJ571" i="9"/>
  <c r="AJ572" i="9"/>
  <c r="AJ573" i="9"/>
  <c r="AJ574" i="9"/>
  <c r="AJ575" i="9"/>
  <c r="AJ576" i="9"/>
  <c r="AJ577" i="9"/>
  <c r="AJ578" i="9"/>
  <c r="AJ579" i="9"/>
  <c r="AJ580" i="9"/>
  <c r="AJ581" i="9"/>
  <c r="AJ582" i="9"/>
  <c r="AJ583" i="9"/>
  <c r="AJ584" i="9"/>
  <c r="AJ585" i="9"/>
  <c r="AJ586" i="9"/>
  <c r="AJ587" i="9"/>
  <c r="AJ588" i="9"/>
  <c r="AJ589" i="9"/>
  <c r="AJ590" i="9"/>
  <c r="AJ591" i="9"/>
  <c r="AJ592" i="9"/>
  <c r="AJ593" i="9"/>
  <c r="AJ594" i="9"/>
  <c r="AJ595" i="9"/>
  <c r="AJ596" i="9"/>
  <c r="AJ597" i="9"/>
  <c r="AJ598" i="9"/>
  <c r="AJ599" i="9"/>
  <c r="AJ600" i="9"/>
  <c r="AJ601" i="9"/>
  <c r="AJ602" i="9"/>
  <c r="AJ603" i="9"/>
  <c r="AJ604" i="9"/>
  <c r="AJ605" i="9"/>
  <c r="AJ606" i="9"/>
  <c r="AJ607" i="9"/>
  <c r="AJ608" i="9"/>
  <c r="AJ609" i="9"/>
  <c r="AJ610" i="9"/>
  <c r="AJ611" i="9"/>
  <c r="AJ612" i="9"/>
  <c r="AJ613" i="9"/>
  <c r="AJ614" i="9"/>
  <c r="AJ615" i="9"/>
  <c r="AJ616" i="9"/>
  <c r="AJ617" i="9"/>
  <c r="AJ618" i="9"/>
  <c r="AJ619" i="9"/>
  <c r="AJ620" i="9"/>
  <c r="AJ621" i="9"/>
  <c r="AJ622" i="9"/>
  <c r="AJ623" i="9"/>
  <c r="AJ624" i="9"/>
  <c r="AJ625" i="9"/>
  <c r="AJ626" i="9"/>
  <c r="AJ627" i="9"/>
  <c r="AJ628" i="9"/>
  <c r="AJ629" i="9"/>
  <c r="AJ630" i="9"/>
  <c r="AJ631" i="9"/>
  <c r="AJ632" i="9"/>
  <c r="AJ633" i="9"/>
  <c r="AJ634" i="9"/>
  <c r="AJ635" i="9"/>
  <c r="AJ636" i="9"/>
  <c r="AJ637" i="9"/>
  <c r="AJ638" i="9"/>
  <c r="AJ639" i="9"/>
  <c r="AJ640" i="9"/>
  <c r="AJ641" i="9"/>
  <c r="AJ642" i="9"/>
  <c r="AJ643" i="9"/>
  <c r="AJ644" i="9"/>
  <c r="AJ645" i="9"/>
  <c r="AJ646" i="9"/>
  <c r="AJ647" i="9"/>
  <c r="AJ648" i="9"/>
  <c r="AJ649" i="9"/>
  <c r="AJ650" i="9"/>
  <c r="AJ651" i="9"/>
  <c r="AJ652" i="9"/>
  <c r="AJ653" i="9"/>
  <c r="AJ654" i="9"/>
  <c r="AJ655" i="9"/>
  <c r="AJ656" i="9"/>
  <c r="AJ657" i="9"/>
  <c r="AJ658" i="9"/>
  <c r="AJ659" i="9"/>
  <c r="AJ660" i="9"/>
  <c r="AJ661" i="9"/>
  <c r="AJ662" i="9"/>
  <c r="AJ663" i="9"/>
  <c r="AJ664" i="9"/>
  <c r="AJ665" i="9"/>
  <c r="AJ666" i="9"/>
  <c r="AJ667" i="9"/>
  <c r="AJ668" i="9"/>
  <c r="AJ669" i="9"/>
  <c r="AJ670" i="9"/>
  <c r="AJ671" i="9"/>
  <c r="AJ672" i="9"/>
  <c r="AJ673" i="9"/>
  <c r="AJ674" i="9"/>
  <c r="AJ675" i="9"/>
  <c r="AJ676" i="9"/>
  <c r="AJ677" i="9"/>
  <c r="AJ678" i="9"/>
  <c r="AJ679" i="9"/>
  <c r="AJ680" i="9"/>
  <c r="AJ681" i="9"/>
  <c r="AJ682" i="9"/>
  <c r="AJ683" i="9"/>
  <c r="AJ684" i="9"/>
  <c r="AJ685" i="9"/>
  <c r="AJ686" i="9"/>
  <c r="AJ687" i="9"/>
  <c r="AJ688" i="9"/>
  <c r="AJ689" i="9"/>
  <c r="AJ690" i="9"/>
  <c r="AJ691" i="9"/>
  <c r="AH2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AH201" i="9"/>
  <c r="AH202" i="9"/>
  <c r="AH203" i="9"/>
  <c r="AH204" i="9"/>
  <c r="AH205" i="9"/>
  <c r="AH206" i="9"/>
  <c r="AH207" i="9"/>
  <c r="AH208" i="9"/>
  <c r="AH209" i="9"/>
  <c r="AH210" i="9"/>
  <c r="AH211" i="9"/>
  <c r="AH212" i="9"/>
  <c r="AH213" i="9"/>
  <c r="AH214" i="9"/>
  <c r="AH215" i="9"/>
  <c r="AH216" i="9"/>
  <c r="AH217" i="9"/>
  <c r="AH218" i="9"/>
  <c r="AH219" i="9"/>
  <c r="AH220" i="9"/>
  <c r="AH221" i="9"/>
  <c r="AH222" i="9"/>
  <c r="AH223" i="9"/>
  <c r="AH224" i="9"/>
  <c r="AH225" i="9"/>
  <c r="AH226" i="9"/>
  <c r="AH227" i="9"/>
  <c r="AH228" i="9"/>
  <c r="AH229" i="9"/>
  <c r="AH230" i="9"/>
  <c r="AH231" i="9"/>
  <c r="AH232" i="9"/>
  <c r="AH233" i="9"/>
  <c r="AH234" i="9"/>
  <c r="AH235" i="9"/>
  <c r="AH236" i="9"/>
  <c r="AH237" i="9"/>
  <c r="AH238" i="9"/>
  <c r="AH239" i="9"/>
  <c r="AH240" i="9"/>
  <c r="AH241" i="9"/>
  <c r="AH242" i="9"/>
  <c r="AH243" i="9"/>
  <c r="AH244" i="9"/>
  <c r="AH245" i="9"/>
  <c r="AH246" i="9"/>
  <c r="AH247" i="9"/>
  <c r="AH248" i="9"/>
  <c r="AH249" i="9"/>
  <c r="AH250" i="9"/>
  <c r="AH251" i="9"/>
  <c r="AH252" i="9"/>
  <c r="AH253" i="9"/>
  <c r="AH254" i="9"/>
  <c r="AH255" i="9"/>
  <c r="AH256" i="9"/>
  <c r="AH257" i="9"/>
  <c r="AH258" i="9"/>
  <c r="AH259" i="9"/>
  <c r="AH260" i="9"/>
  <c r="AH261" i="9"/>
  <c r="AH262" i="9"/>
  <c r="AH263" i="9"/>
  <c r="AH264" i="9"/>
  <c r="AH265" i="9"/>
  <c r="AH266" i="9"/>
  <c r="AH267" i="9"/>
  <c r="AH268" i="9"/>
  <c r="AH269" i="9"/>
  <c r="AH270" i="9"/>
  <c r="AH271" i="9"/>
  <c r="AH272" i="9"/>
  <c r="AH273" i="9"/>
  <c r="AH274" i="9"/>
  <c r="AH275" i="9"/>
  <c r="AH276" i="9"/>
  <c r="AH277" i="9"/>
  <c r="AH278" i="9"/>
  <c r="AH279" i="9"/>
  <c r="AH280" i="9"/>
  <c r="AH281" i="9"/>
  <c r="AH282" i="9"/>
  <c r="AH283" i="9"/>
  <c r="AH284" i="9"/>
  <c r="AH285" i="9"/>
  <c r="AH286" i="9"/>
  <c r="AH287" i="9"/>
  <c r="AH288" i="9"/>
  <c r="AH289" i="9"/>
  <c r="AH290" i="9"/>
  <c r="AH291" i="9"/>
  <c r="AH292" i="9"/>
  <c r="AH293" i="9"/>
  <c r="AH294" i="9"/>
  <c r="AH295" i="9"/>
  <c r="AH296" i="9"/>
  <c r="AH297" i="9"/>
  <c r="AH298" i="9"/>
  <c r="AH299" i="9"/>
  <c r="AH300" i="9"/>
  <c r="AH301" i="9"/>
  <c r="AH302" i="9"/>
  <c r="AH303" i="9"/>
  <c r="AH304" i="9"/>
  <c r="AH305" i="9"/>
  <c r="AH306" i="9"/>
  <c r="AH307" i="9"/>
  <c r="AH308" i="9"/>
  <c r="AH309" i="9"/>
  <c r="AH310" i="9"/>
  <c r="AH311" i="9"/>
  <c r="AH312" i="9"/>
  <c r="AH313" i="9"/>
  <c r="AH314" i="9"/>
  <c r="AH315" i="9"/>
  <c r="AH316" i="9"/>
  <c r="AH317" i="9"/>
  <c r="AH318" i="9"/>
  <c r="AH319" i="9"/>
  <c r="AH320" i="9"/>
  <c r="AH321" i="9"/>
  <c r="AH322" i="9"/>
  <c r="AH323" i="9"/>
  <c r="AH324" i="9"/>
  <c r="AH325" i="9"/>
  <c r="AH326" i="9"/>
  <c r="AH327" i="9"/>
  <c r="AH328" i="9"/>
  <c r="AH329" i="9"/>
  <c r="AH330" i="9"/>
  <c r="AH331" i="9"/>
  <c r="AH332" i="9"/>
  <c r="AH333" i="9"/>
  <c r="AH334" i="9"/>
  <c r="AH335" i="9"/>
  <c r="AH336" i="9"/>
  <c r="AH337" i="9"/>
  <c r="AH338" i="9"/>
  <c r="AH339" i="9"/>
  <c r="AH340" i="9"/>
  <c r="AH341" i="9"/>
  <c r="AH342" i="9"/>
  <c r="AH343" i="9"/>
  <c r="AH344" i="9"/>
  <c r="AH345" i="9"/>
  <c r="AH346" i="9"/>
  <c r="AH347" i="9"/>
  <c r="AH348" i="9"/>
  <c r="AH349" i="9"/>
  <c r="AH350" i="9"/>
  <c r="AH351" i="9"/>
  <c r="AH352" i="9"/>
  <c r="AH353" i="9"/>
  <c r="AH354" i="9"/>
  <c r="AH355" i="9"/>
  <c r="AH356" i="9"/>
  <c r="AH357" i="9"/>
  <c r="AH358" i="9"/>
  <c r="AH359" i="9"/>
  <c r="AH360" i="9"/>
  <c r="AH361" i="9"/>
  <c r="AH362" i="9"/>
  <c r="AH363" i="9"/>
  <c r="AH364" i="9"/>
  <c r="AH365" i="9"/>
  <c r="AH366" i="9"/>
  <c r="AH367" i="9"/>
  <c r="AH368" i="9"/>
  <c r="AH369" i="9"/>
  <c r="AH370" i="9"/>
  <c r="AH371" i="9"/>
  <c r="AH372" i="9"/>
  <c r="AH373" i="9"/>
  <c r="AH374" i="9"/>
  <c r="AH375" i="9"/>
  <c r="AH376" i="9"/>
  <c r="AH377" i="9"/>
  <c r="AH378" i="9"/>
  <c r="AH379" i="9"/>
  <c r="AH380" i="9"/>
  <c r="AH381" i="9"/>
  <c r="AH382" i="9"/>
  <c r="AH383" i="9"/>
  <c r="AH384" i="9"/>
  <c r="AH385" i="9"/>
  <c r="AH386" i="9"/>
  <c r="AH387" i="9"/>
  <c r="AH388" i="9"/>
  <c r="AH389" i="9"/>
  <c r="AH390" i="9"/>
  <c r="AH391" i="9"/>
  <c r="AH392" i="9"/>
  <c r="AH393" i="9"/>
  <c r="AH394" i="9"/>
  <c r="AH395" i="9"/>
  <c r="AH396" i="9"/>
  <c r="AH397" i="9"/>
  <c r="AH398" i="9"/>
  <c r="AH399" i="9"/>
  <c r="AH400" i="9"/>
  <c r="AH401" i="9"/>
  <c r="AH402" i="9"/>
  <c r="AH403" i="9"/>
  <c r="AH404" i="9"/>
  <c r="AH405" i="9"/>
  <c r="AH406" i="9"/>
  <c r="AH407" i="9"/>
  <c r="AH408" i="9"/>
  <c r="AH409" i="9"/>
  <c r="AH410" i="9"/>
  <c r="AH411" i="9"/>
  <c r="AH412" i="9"/>
  <c r="AH413" i="9"/>
  <c r="AH414" i="9"/>
  <c r="AH415" i="9"/>
  <c r="AH416" i="9"/>
  <c r="AH417" i="9"/>
  <c r="AH418" i="9"/>
  <c r="AH419" i="9"/>
  <c r="AH420" i="9"/>
  <c r="AH421" i="9"/>
  <c r="AH422" i="9"/>
  <c r="AH423" i="9"/>
  <c r="AH424" i="9"/>
  <c r="AH425" i="9"/>
  <c r="AH426" i="9"/>
  <c r="AH427" i="9"/>
  <c r="AH428" i="9"/>
  <c r="AH429" i="9"/>
  <c r="AH430" i="9"/>
  <c r="AH431" i="9"/>
  <c r="AH432" i="9"/>
  <c r="AH433" i="9"/>
  <c r="AH434" i="9"/>
  <c r="AH435" i="9"/>
  <c r="AH436" i="9"/>
  <c r="AH437" i="9"/>
  <c r="AH438" i="9"/>
  <c r="AH439" i="9"/>
  <c r="AH440" i="9"/>
  <c r="AH441" i="9"/>
  <c r="AH442" i="9"/>
  <c r="AH443" i="9"/>
  <c r="AH444" i="9"/>
  <c r="AH445" i="9"/>
  <c r="AH446" i="9"/>
  <c r="AH447" i="9"/>
  <c r="AH448" i="9"/>
  <c r="AH449" i="9"/>
  <c r="AH450" i="9"/>
  <c r="AH451" i="9"/>
  <c r="AH452" i="9"/>
  <c r="AH453" i="9"/>
  <c r="AH454" i="9"/>
  <c r="AH455" i="9"/>
  <c r="AH456" i="9"/>
  <c r="AH457" i="9"/>
  <c r="AH458" i="9"/>
  <c r="AH459" i="9"/>
  <c r="AH460" i="9"/>
  <c r="AH461" i="9"/>
  <c r="AH462" i="9"/>
  <c r="AH463" i="9"/>
  <c r="AH464" i="9"/>
  <c r="AH465" i="9"/>
  <c r="AH466" i="9"/>
  <c r="AH467" i="9"/>
  <c r="AH468" i="9"/>
  <c r="AH469" i="9"/>
  <c r="AH470" i="9"/>
  <c r="AH471" i="9"/>
  <c r="AH472" i="9"/>
  <c r="AH473" i="9"/>
  <c r="AH474" i="9"/>
  <c r="AH475" i="9"/>
  <c r="AH476" i="9"/>
  <c r="AH477" i="9"/>
  <c r="AH478" i="9"/>
  <c r="AH479" i="9"/>
  <c r="AH480" i="9"/>
  <c r="AH481" i="9"/>
  <c r="AH482" i="9"/>
  <c r="AH483" i="9"/>
  <c r="AH484" i="9"/>
  <c r="AH485" i="9"/>
  <c r="AH486" i="9"/>
  <c r="AH487" i="9"/>
  <c r="AH488" i="9"/>
  <c r="AH489" i="9"/>
  <c r="AH490" i="9"/>
  <c r="AH491" i="9"/>
  <c r="AH492" i="9"/>
  <c r="AH493" i="9"/>
  <c r="AH494" i="9"/>
  <c r="AH495" i="9"/>
  <c r="AH496" i="9"/>
  <c r="AH497" i="9"/>
  <c r="AH498" i="9"/>
  <c r="AH499" i="9"/>
  <c r="AH500" i="9"/>
  <c r="AH501" i="9"/>
  <c r="AH502" i="9"/>
  <c r="AH503" i="9"/>
  <c r="AH504" i="9"/>
  <c r="AH505" i="9"/>
  <c r="AH506" i="9"/>
  <c r="AH507" i="9"/>
  <c r="AH508" i="9"/>
  <c r="AH509" i="9"/>
  <c r="AH510" i="9"/>
  <c r="AH511" i="9"/>
  <c r="AH512" i="9"/>
  <c r="AH513" i="9"/>
  <c r="AH514" i="9"/>
  <c r="AH515" i="9"/>
  <c r="AH516" i="9"/>
  <c r="AH517" i="9"/>
  <c r="AH518" i="9"/>
  <c r="AH519" i="9"/>
  <c r="AH520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AH534" i="9"/>
  <c r="AH535" i="9"/>
  <c r="AH536" i="9"/>
  <c r="AH537" i="9"/>
  <c r="AH538" i="9"/>
  <c r="AH539" i="9"/>
  <c r="AH540" i="9"/>
  <c r="AH541" i="9"/>
  <c r="AH542" i="9"/>
  <c r="AH543" i="9"/>
  <c r="AH544" i="9"/>
  <c r="AH545" i="9"/>
  <c r="AH546" i="9"/>
  <c r="AH547" i="9"/>
  <c r="AH548" i="9"/>
  <c r="AH549" i="9"/>
  <c r="AH550" i="9"/>
  <c r="AH551" i="9"/>
  <c r="AH552" i="9"/>
  <c r="AH553" i="9"/>
  <c r="AH554" i="9"/>
  <c r="AH555" i="9"/>
  <c r="AH556" i="9"/>
  <c r="AH557" i="9"/>
  <c r="AH558" i="9"/>
  <c r="AH559" i="9"/>
  <c r="AH560" i="9"/>
  <c r="AH561" i="9"/>
  <c r="AH562" i="9"/>
  <c r="AH563" i="9"/>
  <c r="AH564" i="9"/>
  <c r="AH565" i="9"/>
  <c r="AH566" i="9"/>
  <c r="AH567" i="9"/>
  <c r="AH568" i="9"/>
  <c r="AH569" i="9"/>
  <c r="AH570" i="9"/>
  <c r="AH571" i="9"/>
  <c r="AH572" i="9"/>
  <c r="AH573" i="9"/>
  <c r="AH574" i="9"/>
  <c r="AH575" i="9"/>
  <c r="AH576" i="9"/>
  <c r="AH577" i="9"/>
  <c r="AH578" i="9"/>
  <c r="AH579" i="9"/>
  <c r="AH580" i="9"/>
  <c r="AH581" i="9"/>
  <c r="AH582" i="9"/>
  <c r="AH583" i="9"/>
  <c r="AH584" i="9"/>
  <c r="AH585" i="9"/>
  <c r="AH586" i="9"/>
  <c r="AH587" i="9"/>
  <c r="AH588" i="9"/>
  <c r="AH589" i="9"/>
  <c r="AH590" i="9"/>
  <c r="AH591" i="9"/>
  <c r="AH592" i="9"/>
  <c r="AH593" i="9"/>
  <c r="AH594" i="9"/>
  <c r="AH595" i="9"/>
  <c r="AH596" i="9"/>
  <c r="AH597" i="9"/>
  <c r="AH598" i="9"/>
  <c r="AH599" i="9"/>
  <c r="AH600" i="9"/>
  <c r="AH601" i="9"/>
  <c r="AH602" i="9"/>
  <c r="AH603" i="9"/>
  <c r="AH604" i="9"/>
  <c r="AH605" i="9"/>
  <c r="AH606" i="9"/>
  <c r="AH607" i="9"/>
  <c r="AH608" i="9"/>
  <c r="AH609" i="9"/>
  <c r="AH610" i="9"/>
  <c r="AH611" i="9"/>
  <c r="AH612" i="9"/>
  <c r="AH613" i="9"/>
  <c r="AH614" i="9"/>
  <c r="AH615" i="9"/>
  <c r="AH616" i="9"/>
  <c r="AH617" i="9"/>
  <c r="AH618" i="9"/>
  <c r="AH619" i="9"/>
  <c r="AH620" i="9"/>
  <c r="AH621" i="9"/>
  <c r="AH622" i="9"/>
  <c r="AH623" i="9"/>
  <c r="AH624" i="9"/>
  <c r="AH625" i="9"/>
  <c r="AH626" i="9"/>
  <c r="AH627" i="9"/>
  <c r="AH628" i="9"/>
  <c r="AH629" i="9"/>
  <c r="AH630" i="9"/>
  <c r="AH631" i="9"/>
  <c r="AH632" i="9"/>
  <c r="AH633" i="9"/>
  <c r="AH634" i="9"/>
  <c r="AH635" i="9"/>
  <c r="AH636" i="9"/>
  <c r="AH637" i="9"/>
  <c r="AH638" i="9"/>
  <c r="AH639" i="9"/>
  <c r="AH640" i="9"/>
  <c r="AH641" i="9"/>
  <c r="AH642" i="9"/>
  <c r="AH643" i="9"/>
  <c r="AH644" i="9"/>
  <c r="AH645" i="9"/>
  <c r="AH646" i="9"/>
  <c r="AH647" i="9"/>
  <c r="AH648" i="9"/>
  <c r="AH649" i="9"/>
  <c r="AH650" i="9"/>
  <c r="AH651" i="9"/>
  <c r="AH652" i="9"/>
  <c r="AH653" i="9"/>
  <c r="AH654" i="9"/>
  <c r="AH655" i="9"/>
  <c r="AH656" i="9"/>
  <c r="AH657" i="9"/>
  <c r="AH658" i="9"/>
  <c r="AH659" i="9"/>
  <c r="AH660" i="9"/>
  <c r="AH661" i="9"/>
  <c r="AH662" i="9"/>
  <c r="AH663" i="9"/>
  <c r="AH664" i="9"/>
  <c r="AH665" i="9"/>
  <c r="AH666" i="9"/>
  <c r="AH667" i="9"/>
  <c r="AH668" i="9"/>
  <c r="AH669" i="9"/>
  <c r="AH670" i="9"/>
  <c r="AH671" i="9"/>
  <c r="AH672" i="9"/>
  <c r="AH673" i="9"/>
  <c r="AH674" i="9"/>
  <c r="AH675" i="9"/>
  <c r="AH676" i="9"/>
  <c r="AH677" i="9"/>
  <c r="AH678" i="9"/>
  <c r="AH679" i="9"/>
  <c r="AH680" i="9"/>
  <c r="AH681" i="9"/>
  <c r="AH682" i="9"/>
  <c r="AH683" i="9"/>
  <c r="AH684" i="9"/>
  <c r="AH685" i="9"/>
  <c r="AH686" i="9"/>
  <c r="AH687" i="9"/>
  <c r="AH688" i="9"/>
  <c r="AH689" i="9"/>
  <c r="AH690" i="9"/>
  <c r="AH691" i="9"/>
  <c r="AD2" i="9"/>
  <c r="AD3" i="9"/>
  <c r="AD4" i="9"/>
  <c r="AD5" i="9"/>
  <c r="AD6" i="9"/>
  <c r="AD7" i="9"/>
  <c r="AD8" i="9"/>
  <c r="AD9" i="9"/>
  <c r="AD10" i="9"/>
  <c r="AD11" i="9"/>
  <c r="AD12" i="9"/>
  <c r="AD13" i="9"/>
  <c r="AD14" i="9"/>
  <c r="AD15" i="9"/>
  <c r="AD16" i="9"/>
  <c r="AD17" i="9"/>
  <c r="AD18" i="9"/>
  <c r="AD19" i="9"/>
  <c r="AD20" i="9"/>
  <c r="AD21" i="9"/>
  <c r="AD22" i="9"/>
  <c r="AD23" i="9"/>
  <c r="AD24" i="9"/>
  <c r="AD25" i="9"/>
  <c r="AD26" i="9"/>
  <c r="AD27" i="9"/>
  <c r="AD28" i="9"/>
  <c r="AD29" i="9"/>
  <c r="AD30" i="9"/>
  <c r="AD31" i="9"/>
  <c r="AD32" i="9"/>
  <c r="AD33" i="9"/>
  <c r="AD34" i="9"/>
  <c r="AD35" i="9"/>
  <c r="AD36" i="9"/>
  <c r="AD37" i="9"/>
  <c r="AD38" i="9"/>
  <c r="AD39" i="9"/>
  <c r="AD40" i="9"/>
  <c r="AD41" i="9"/>
  <c r="AD42" i="9"/>
  <c r="AD43" i="9"/>
  <c r="AD44" i="9"/>
  <c r="AD45" i="9"/>
  <c r="AD46" i="9"/>
  <c r="AD47" i="9"/>
  <c r="AD48" i="9"/>
  <c r="AD49" i="9"/>
  <c r="AD50" i="9"/>
  <c r="AD51" i="9"/>
  <c r="AD52" i="9"/>
  <c r="AD53" i="9"/>
  <c r="AD54" i="9"/>
  <c r="AD55" i="9"/>
  <c r="AD56" i="9"/>
  <c r="AD57" i="9"/>
  <c r="AD58" i="9"/>
  <c r="AD59" i="9"/>
  <c r="AD60" i="9"/>
  <c r="AD61" i="9"/>
  <c r="AD62" i="9"/>
  <c r="AD63" i="9"/>
  <c r="AD64" i="9"/>
  <c r="AD65" i="9"/>
  <c r="AD66" i="9"/>
  <c r="AD67" i="9"/>
  <c r="AD68" i="9"/>
  <c r="AD69" i="9"/>
  <c r="AD70" i="9"/>
  <c r="AD71" i="9"/>
  <c r="AD72" i="9"/>
  <c r="AD73" i="9"/>
  <c r="AD74" i="9"/>
  <c r="AD75" i="9"/>
  <c r="AD76" i="9"/>
  <c r="AD77" i="9"/>
  <c r="AD78" i="9"/>
  <c r="AD79" i="9"/>
  <c r="AD80" i="9"/>
  <c r="AD81" i="9"/>
  <c r="AD82" i="9"/>
  <c r="AD83" i="9"/>
  <c r="AD84" i="9"/>
  <c r="AD85" i="9"/>
  <c r="AD86" i="9"/>
  <c r="AD87" i="9"/>
  <c r="AD88" i="9"/>
  <c r="AD89" i="9"/>
  <c r="AD90" i="9"/>
  <c r="AD91" i="9"/>
  <c r="AD92" i="9"/>
  <c r="AD93" i="9"/>
  <c r="AD94" i="9"/>
  <c r="AD95" i="9"/>
  <c r="AD96" i="9"/>
  <c r="AD97" i="9"/>
  <c r="AD98" i="9"/>
  <c r="AD99" i="9"/>
  <c r="AD100" i="9"/>
  <c r="AD101" i="9"/>
  <c r="AD102" i="9"/>
  <c r="AD103" i="9"/>
  <c r="AD104" i="9"/>
  <c r="AD105" i="9"/>
  <c r="AD106" i="9"/>
  <c r="AD107" i="9"/>
  <c r="AD108" i="9"/>
  <c r="AD109" i="9"/>
  <c r="AD110" i="9"/>
  <c r="AD111" i="9"/>
  <c r="AD112" i="9"/>
  <c r="AD113" i="9"/>
  <c r="AD114" i="9"/>
  <c r="AD115" i="9"/>
  <c r="AD116" i="9"/>
  <c r="AD117" i="9"/>
  <c r="AD118" i="9"/>
  <c r="AD119" i="9"/>
  <c r="AD120" i="9"/>
  <c r="AD121" i="9"/>
  <c r="AD122" i="9"/>
  <c r="AD123" i="9"/>
  <c r="AD124" i="9"/>
  <c r="AD125" i="9"/>
  <c r="AD126" i="9"/>
  <c r="AD127" i="9"/>
  <c r="AD128" i="9"/>
  <c r="AD129" i="9"/>
  <c r="AD130" i="9"/>
  <c r="AD131" i="9"/>
  <c r="AD132" i="9"/>
  <c r="AD133" i="9"/>
  <c r="AD134" i="9"/>
  <c r="AD135" i="9"/>
  <c r="AD136" i="9"/>
  <c r="AD137" i="9"/>
  <c r="AD138" i="9"/>
  <c r="AD139" i="9"/>
  <c r="AD140" i="9"/>
  <c r="AD141" i="9"/>
  <c r="AD142" i="9"/>
  <c r="AD143" i="9"/>
  <c r="AD144" i="9"/>
  <c r="AD145" i="9"/>
  <c r="AD146" i="9"/>
  <c r="AD147" i="9"/>
  <c r="AD148" i="9"/>
  <c r="AD149" i="9"/>
  <c r="AD150" i="9"/>
  <c r="AD151" i="9"/>
  <c r="AD152" i="9"/>
  <c r="AD153" i="9"/>
  <c r="AD154" i="9"/>
  <c r="AD155" i="9"/>
  <c r="AD156" i="9"/>
  <c r="AD157" i="9"/>
  <c r="AD158" i="9"/>
  <c r="AD159" i="9"/>
  <c r="AD160" i="9"/>
  <c r="AD161" i="9"/>
  <c r="AD162" i="9"/>
  <c r="AD163" i="9"/>
  <c r="AD164" i="9"/>
  <c r="AD165" i="9"/>
  <c r="AD166" i="9"/>
  <c r="AD167" i="9"/>
  <c r="AD168" i="9"/>
  <c r="AD169" i="9"/>
  <c r="AD170" i="9"/>
  <c r="AD171" i="9"/>
  <c r="AD172" i="9"/>
  <c r="AD173" i="9"/>
  <c r="AD174" i="9"/>
  <c r="AD175" i="9"/>
  <c r="AD176" i="9"/>
  <c r="AD177" i="9"/>
  <c r="AD178" i="9"/>
  <c r="AD179" i="9"/>
  <c r="AD180" i="9"/>
  <c r="AD181" i="9"/>
  <c r="AD182" i="9"/>
  <c r="AD183" i="9"/>
  <c r="AD184" i="9"/>
  <c r="AD185" i="9"/>
  <c r="AD186" i="9"/>
  <c r="AD187" i="9"/>
  <c r="AD188" i="9"/>
  <c r="AD189" i="9"/>
  <c r="AD190" i="9"/>
  <c r="AD191" i="9"/>
  <c r="AD192" i="9"/>
  <c r="AD193" i="9"/>
  <c r="AD194" i="9"/>
  <c r="AD195" i="9"/>
  <c r="AD196" i="9"/>
  <c r="AD197" i="9"/>
  <c r="AD198" i="9"/>
  <c r="AD199" i="9"/>
  <c r="AD200" i="9"/>
  <c r="AD201" i="9"/>
  <c r="AD202" i="9"/>
  <c r="AD203" i="9"/>
  <c r="AD204" i="9"/>
  <c r="AD205" i="9"/>
  <c r="AD206" i="9"/>
  <c r="AD207" i="9"/>
  <c r="AD208" i="9"/>
  <c r="AD209" i="9"/>
  <c r="AD210" i="9"/>
  <c r="AD211" i="9"/>
  <c r="AD212" i="9"/>
  <c r="AD213" i="9"/>
  <c r="AD214" i="9"/>
  <c r="AD215" i="9"/>
  <c r="AD216" i="9"/>
  <c r="AD217" i="9"/>
  <c r="AD218" i="9"/>
  <c r="AD219" i="9"/>
  <c r="AD220" i="9"/>
  <c r="AD221" i="9"/>
  <c r="AD222" i="9"/>
  <c r="AD223" i="9"/>
  <c r="AD224" i="9"/>
  <c r="AD225" i="9"/>
  <c r="AD226" i="9"/>
  <c r="AD227" i="9"/>
  <c r="AD228" i="9"/>
  <c r="AD229" i="9"/>
  <c r="AD230" i="9"/>
  <c r="AD231" i="9"/>
  <c r="AD232" i="9"/>
  <c r="AD233" i="9"/>
  <c r="AD234" i="9"/>
  <c r="AD235" i="9"/>
  <c r="AD236" i="9"/>
  <c r="AD237" i="9"/>
  <c r="AD238" i="9"/>
  <c r="AD239" i="9"/>
  <c r="AD240" i="9"/>
  <c r="AD241" i="9"/>
  <c r="AD242" i="9"/>
  <c r="AD243" i="9"/>
  <c r="AD244" i="9"/>
  <c r="AD245" i="9"/>
  <c r="AD246" i="9"/>
  <c r="AD247" i="9"/>
  <c r="AD248" i="9"/>
  <c r="AD249" i="9"/>
  <c r="AD250" i="9"/>
  <c r="AD251" i="9"/>
  <c r="AD252" i="9"/>
  <c r="AD253" i="9"/>
  <c r="AD254" i="9"/>
  <c r="AD255" i="9"/>
  <c r="AD256" i="9"/>
  <c r="AD257" i="9"/>
  <c r="AD258" i="9"/>
  <c r="AD259" i="9"/>
  <c r="AD260" i="9"/>
  <c r="AD261" i="9"/>
  <c r="AD262" i="9"/>
  <c r="AD263" i="9"/>
  <c r="AD264" i="9"/>
  <c r="AD265" i="9"/>
  <c r="AD266" i="9"/>
  <c r="AD267" i="9"/>
  <c r="AD268" i="9"/>
  <c r="AD269" i="9"/>
  <c r="AD270" i="9"/>
  <c r="AD271" i="9"/>
  <c r="AD272" i="9"/>
  <c r="AD273" i="9"/>
  <c r="AD274" i="9"/>
  <c r="AD275" i="9"/>
  <c r="AD276" i="9"/>
  <c r="AD277" i="9"/>
  <c r="AD278" i="9"/>
  <c r="AD279" i="9"/>
  <c r="AD280" i="9"/>
  <c r="AD281" i="9"/>
  <c r="AD282" i="9"/>
  <c r="AD283" i="9"/>
  <c r="AD284" i="9"/>
  <c r="AD285" i="9"/>
  <c r="AD286" i="9"/>
  <c r="AD287" i="9"/>
  <c r="AD288" i="9"/>
  <c r="AD289" i="9"/>
  <c r="AD290" i="9"/>
  <c r="AD291" i="9"/>
  <c r="AD292" i="9"/>
  <c r="AD293" i="9"/>
  <c r="AD294" i="9"/>
  <c r="AD295" i="9"/>
  <c r="AD296" i="9"/>
  <c r="AD297" i="9"/>
  <c r="AD298" i="9"/>
  <c r="AD299" i="9"/>
  <c r="AD300" i="9"/>
  <c r="AD301" i="9"/>
  <c r="AD302" i="9"/>
  <c r="AD303" i="9"/>
  <c r="AD304" i="9"/>
  <c r="AD305" i="9"/>
  <c r="AD306" i="9"/>
  <c r="AD307" i="9"/>
  <c r="AD308" i="9"/>
  <c r="AD309" i="9"/>
  <c r="AD310" i="9"/>
  <c r="AD311" i="9"/>
  <c r="AD312" i="9"/>
  <c r="AD313" i="9"/>
  <c r="AD314" i="9"/>
  <c r="AD315" i="9"/>
  <c r="AD316" i="9"/>
  <c r="AD317" i="9"/>
  <c r="AD318" i="9"/>
  <c r="AD319" i="9"/>
  <c r="AD320" i="9"/>
  <c r="AD321" i="9"/>
  <c r="AD322" i="9"/>
  <c r="AD323" i="9"/>
  <c r="AD324" i="9"/>
  <c r="AD325" i="9"/>
  <c r="AD326" i="9"/>
  <c r="AD327" i="9"/>
  <c r="AD328" i="9"/>
  <c r="AD329" i="9"/>
  <c r="AD330" i="9"/>
  <c r="AD331" i="9"/>
  <c r="AD332" i="9"/>
  <c r="AD333" i="9"/>
  <c r="AD334" i="9"/>
  <c r="AD335" i="9"/>
  <c r="AD336" i="9"/>
  <c r="AD337" i="9"/>
  <c r="AD338" i="9"/>
  <c r="AD339" i="9"/>
  <c r="AD340" i="9"/>
  <c r="AD341" i="9"/>
  <c r="AD342" i="9"/>
  <c r="AD343" i="9"/>
  <c r="AD344" i="9"/>
  <c r="AD345" i="9"/>
  <c r="AD346" i="9"/>
  <c r="AD347" i="9"/>
  <c r="AD348" i="9"/>
  <c r="AD349" i="9"/>
  <c r="AD350" i="9"/>
  <c r="AD351" i="9"/>
  <c r="AD352" i="9"/>
  <c r="AD353" i="9"/>
  <c r="AD354" i="9"/>
  <c r="AD355" i="9"/>
  <c r="AD356" i="9"/>
  <c r="AD357" i="9"/>
  <c r="AD358" i="9"/>
  <c r="AD359" i="9"/>
  <c r="AD360" i="9"/>
  <c r="AD361" i="9"/>
  <c r="AD362" i="9"/>
  <c r="AD363" i="9"/>
  <c r="AD364" i="9"/>
  <c r="AD365" i="9"/>
  <c r="AD366" i="9"/>
  <c r="AD367" i="9"/>
  <c r="AD368" i="9"/>
  <c r="AD369" i="9"/>
  <c r="AD370" i="9"/>
  <c r="AD371" i="9"/>
  <c r="AD372" i="9"/>
  <c r="AD373" i="9"/>
  <c r="AD374" i="9"/>
  <c r="AD375" i="9"/>
  <c r="AD376" i="9"/>
  <c r="AD377" i="9"/>
  <c r="AD378" i="9"/>
  <c r="AD379" i="9"/>
  <c r="AD380" i="9"/>
  <c r="AD381" i="9"/>
  <c r="AD382" i="9"/>
  <c r="AD383" i="9"/>
  <c r="AD384" i="9"/>
  <c r="AD385" i="9"/>
  <c r="AD386" i="9"/>
  <c r="AD387" i="9"/>
  <c r="AD388" i="9"/>
  <c r="AD389" i="9"/>
  <c r="AD390" i="9"/>
  <c r="AD391" i="9"/>
  <c r="AD392" i="9"/>
  <c r="AD393" i="9"/>
  <c r="AD394" i="9"/>
  <c r="AD395" i="9"/>
  <c r="AD396" i="9"/>
  <c r="AD397" i="9"/>
  <c r="AD398" i="9"/>
  <c r="AD399" i="9"/>
  <c r="AD400" i="9"/>
  <c r="AD401" i="9"/>
  <c r="AD402" i="9"/>
  <c r="AD403" i="9"/>
  <c r="AD404" i="9"/>
  <c r="AD405" i="9"/>
  <c r="AD406" i="9"/>
  <c r="AD407" i="9"/>
  <c r="AD408" i="9"/>
  <c r="AD409" i="9"/>
  <c r="AD410" i="9"/>
  <c r="AD411" i="9"/>
  <c r="AD412" i="9"/>
  <c r="AD413" i="9"/>
  <c r="AD414" i="9"/>
  <c r="AD415" i="9"/>
  <c r="AD416" i="9"/>
  <c r="AD417" i="9"/>
  <c r="AD418" i="9"/>
  <c r="AD419" i="9"/>
  <c r="AD420" i="9"/>
  <c r="AD421" i="9"/>
  <c r="AD422" i="9"/>
  <c r="AD423" i="9"/>
  <c r="AD424" i="9"/>
  <c r="AD425" i="9"/>
  <c r="AD426" i="9"/>
  <c r="AD427" i="9"/>
  <c r="AD428" i="9"/>
  <c r="AD429" i="9"/>
  <c r="AD430" i="9"/>
  <c r="AD431" i="9"/>
  <c r="AD432" i="9"/>
  <c r="AD433" i="9"/>
  <c r="AD434" i="9"/>
  <c r="AD435" i="9"/>
  <c r="AD436" i="9"/>
  <c r="AD437" i="9"/>
  <c r="AD438" i="9"/>
  <c r="AD439" i="9"/>
  <c r="AD440" i="9"/>
  <c r="AD441" i="9"/>
  <c r="AD442" i="9"/>
  <c r="AD443" i="9"/>
  <c r="AD444" i="9"/>
  <c r="AD445" i="9"/>
  <c r="AD446" i="9"/>
  <c r="AD447" i="9"/>
  <c r="AD448" i="9"/>
  <c r="AD449" i="9"/>
  <c r="AD450" i="9"/>
  <c r="AD451" i="9"/>
  <c r="AD452" i="9"/>
  <c r="AD453" i="9"/>
  <c r="AD454" i="9"/>
  <c r="AD455" i="9"/>
  <c r="AD456" i="9"/>
  <c r="AD457" i="9"/>
  <c r="AD458" i="9"/>
  <c r="AD459" i="9"/>
  <c r="AD460" i="9"/>
  <c r="AD461" i="9"/>
  <c r="AD462" i="9"/>
  <c r="AD463" i="9"/>
  <c r="AD464" i="9"/>
  <c r="AD465" i="9"/>
  <c r="AD466" i="9"/>
  <c r="AD467" i="9"/>
  <c r="AD468" i="9"/>
  <c r="AD469" i="9"/>
  <c r="AD470" i="9"/>
  <c r="AD471" i="9"/>
  <c r="AD472" i="9"/>
  <c r="AD473" i="9"/>
  <c r="AD474" i="9"/>
  <c r="AD475" i="9"/>
  <c r="AD476" i="9"/>
  <c r="AD477" i="9"/>
  <c r="AD478" i="9"/>
  <c r="AD479" i="9"/>
  <c r="AD480" i="9"/>
  <c r="AD481" i="9"/>
  <c r="AD482" i="9"/>
  <c r="AD483" i="9"/>
  <c r="AD484" i="9"/>
  <c r="AD485" i="9"/>
  <c r="AD486" i="9"/>
  <c r="AD487" i="9"/>
  <c r="AD488" i="9"/>
  <c r="AD489" i="9"/>
  <c r="AD490" i="9"/>
  <c r="AD491" i="9"/>
  <c r="AD492" i="9"/>
  <c r="AD493" i="9"/>
  <c r="AD494" i="9"/>
  <c r="AD495" i="9"/>
  <c r="AD496" i="9"/>
  <c r="AD497" i="9"/>
  <c r="AD498" i="9"/>
  <c r="AD499" i="9"/>
  <c r="AD500" i="9"/>
  <c r="AD501" i="9"/>
  <c r="AD502" i="9"/>
  <c r="AD503" i="9"/>
  <c r="AD504" i="9"/>
  <c r="AD505" i="9"/>
  <c r="AD506" i="9"/>
  <c r="AD507" i="9"/>
  <c r="AD508" i="9"/>
  <c r="AD509" i="9"/>
  <c r="AD510" i="9"/>
  <c r="AD511" i="9"/>
  <c r="AD512" i="9"/>
  <c r="AD513" i="9"/>
  <c r="AD514" i="9"/>
  <c r="AD515" i="9"/>
  <c r="AD516" i="9"/>
  <c r="AD517" i="9"/>
  <c r="AD518" i="9"/>
  <c r="AD519" i="9"/>
  <c r="AD520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AD534" i="9"/>
  <c r="AD535" i="9"/>
  <c r="AD536" i="9"/>
  <c r="AD537" i="9"/>
  <c r="AD538" i="9"/>
  <c r="AD539" i="9"/>
  <c r="AD540" i="9"/>
  <c r="AD541" i="9"/>
  <c r="AD542" i="9"/>
  <c r="AD543" i="9"/>
  <c r="AD544" i="9"/>
  <c r="AD545" i="9"/>
  <c r="AD546" i="9"/>
  <c r="AD547" i="9"/>
  <c r="AD548" i="9"/>
  <c r="AD549" i="9"/>
  <c r="AD550" i="9"/>
  <c r="AD551" i="9"/>
  <c r="AD552" i="9"/>
  <c r="AD553" i="9"/>
  <c r="AD554" i="9"/>
  <c r="AD555" i="9"/>
  <c r="AD556" i="9"/>
  <c r="AD557" i="9"/>
  <c r="AD558" i="9"/>
  <c r="AD559" i="9"/>
  <c r="AD560" i="9"/>
  <c r="AD561" i="9"/>
  <c r="AD562" i="9"/>
  <c r="AD563" i="9"/>
  <c r="AD564" i="9"/>
  <c r="AD565" i="9"/>
  <c r="AD566" i="9"/>
  <c r="AD567" i="9"/>
  <c r="AD568" i="9"/>
  <c r="AD569" i="9"/>
  <c r="AD570" i="9"/>
  <c r="AD571" i="9"/>
  <c r="AD572" i="9"/>
  <c r="AD573" i="9"/>
  <c r="AD574" i="9"/>
  <c r="AD575" i="9"/>
  <c r="AD576" i="9"/>
  <c r="AD577" i="9"/>
  <c r="AD578" i="9"/>
  <c r="AD579" i="9"/>
  <c r="AD580" i="9"/>
  <c r="AD581" i="9"/>
  <c r="AD582" i="9"/>
  <c r="AD583" i="9"/>
  <c r="AD584" i="9"/>
  <c r="AD585" i="9"/>
  <c r="AD586" i="9"/>
  <c r="AD587" i="9"/>
  <c r="AD588" i="9"/>
  <c r="AD589" i="9"/>
  <c r="AD590" i="9"/>
  <c r="AD591" i="9"/>
  <c r="AD592" i="9"/>
  <c r="AD593" i="9"/>
  <c r="AD594" i="9"/>
  <c r="AD595" i="9"/>
  <c r="AD596" i="9"/>
  <c r="AD597" i="9"/>
  <c r="AD598" i="9"/>
  <c r="AD599" i="9"/>
  <c r="AD600" i="9"/>
  <c r="AD601" i="9"/>
  <c r="AD602" i="9"/>
  <c r="AD603" i="9"/>
  <c r="AD604" i="9"/>
  <c r="AD605" i="9"/>
  <c r="AD606" i="9"/>
  <c r="AD607" i="9"/>
  <c r="AD608" i="9"/>
  <c r="AD609" i="9"/>
  <c r="AD610" i="9"/>
  <c r="AD611" i="9"/>
  <c r="AD612" i="9"/>
  <c r="AD613" i="9"/>
  <c r="AD614" i="9"/>
  <c r="AD615" i="9"/>
  <c r="AD616" i="9"/>
  <c r="AD617" i="9"/>
  <c r="AD618" i="9"/>
  <c r="AD619" i="9"/>
  <c r="AD620" i="9"/>
  <c r="AD621" i="9"/>
  <c r="AD622" i="9"/>
  <c r="AD623" i="9"/>
  <c r="AD624" i="9"/>
  <c r="AD625" i="9"/>
  <c r="AD626" i="9"/>
  <c r="AD627" i="9"/>
  <c r="AD628" i="9"/>
  <c r="AD629" i="9"/>
  <c r="AD630" i="9"/>
  <c r="AD631" i="9"/>
  <c r="AD632" i="9"/>
  <c r="AD633" i="9"/>
  <c r="AD634" i="9"/>
  <c r="AD635" i="9"/>
  <c r="AD636" i="9"/>
  <c r="AD637" i="9"/>
  <c r="AD638" i="9"/>
  <c r="AD639" i="9"/>
  <c r="AD640" i="9"/>
  <c r="AD641" i="9"/>
  <c r="AD642" i="9"/>
  <c r="AD643" i="9"/>
  <c r="AD644" i="9"/>
  <c r="AD645" i="9"/>
  <c r="AD646" i="9"/>
  <c r="AD647" i="9"/>
  <c r="AD648" i="9"/>
  <c r="AD649" i="9"/>
  <c r="AD650" i="9"/>
  <c r="AD651" i="9"/>
  <c r="AD652" i="9"/>
  <c r="AD653" i="9"/>
  <c r="AD654" i="9"/>
  <c r="AD655" i="9"/>
  <c r="AD656" i="9"/>
  <c r="AD657" i="9"/>
  <c r="AD658" i="9"/>
  <c r="AD659" i="9"/>
  <c r="AD660" i="9"/>
  <c r="AD661" i="9"/>
  <c r="AD662" i="9"/>
  <c r="AD663" i="9"/>
  <c r="AD664" i="9"/>
  <c r="AD665" i="9"/>
  <c r="AD666" i="9"/>
  <c r="AD667" i="9"/>
  <c r="AD668" i="9"/>
  <c r="AD669" i="9"/>
  <c r="AD670" i="9"/>
  <c r="AD671" i="9"/>
  <c r="AD672" i="9"/>
  <c r="AD673" i="9"/>
  <c r="AD674" i="9"/>
  <c r="AD675" i="9"/>
  <c r="AD676" i="9"/>
  <c r="AD677" i="9"/>
  <c r="AD678" i="9"/>
  <c r="AD679" i="9"/>
  <c r="AD680" i="9"/>
  <c r="AD681" i="9"/>
  <c r="AD682" i="9"/>
  <c r="AD683" i="9"/>
  <c r="AD684" i="9"/>
  <c r="AD685" i="9"/>
  <c r="AD686" i="9"/>
  <c r="AD687" i="9"/>
  <c r="AD688" i="9"/>
  <c r="AD689" i="9"/>
  <c r="AD690" i="9"/>
  <c r="AD691" i="9"/>
  <c r="AA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AA16" i="9"/>
  <c r="AA17" i="9"/>
  <c r="AA18" i="9"/>
  <c r="AA19" i="9"/>
  <c r="AA20" i="9"/>
  <c r="AA21" i="9"/>
  <c r="AA22" i="9"/>
  <c r="AA23" i="9"/>
  <c r="AA24" i="9"/>
  <c r="AA25" i="9"/>
  <c r="AA26" i="9"/>
  <c r="AA27" i="9"/>
  <c r="AA28" i="9"/>
  <c r="AA29" i="9"/>
  <c r="AA30" i="9"/>
  <c r="AA31" i="9"/>
  <c r="AA32" i="9"/>
  <c r="AA33" i="9"/>
  <c r="AA34" i="9"/>
  <c r="AA35" i="9"/>
  <c r="AA36" i="9"/>
  <c r="AA37" i="9"/>
  <c r="AA38" i="9"/>
  <c r="AA39" i="9"/>
  <c r="AA40" i="9"/>
  <c r="AA41" i="9"/>
  <c r="AA42" i="9"/>
  <c r="AA43" i="9"/>
  <c r="AA44" i="9"/>
  <c r="AA45" i="9"/>
  <c r="AA46" i="9"/>
  <c r="AA47" i="9"/>
  <c r="AA48" i="9"/>
  <c r="AA49" i="9"/>
  <c r="AA50" i="9"/>
  <c r="AA51" i="9"/>
  <c r="AA52" i="9"/>
  <c r="AA53" i="9"/>
  <c r="AA54" i="9"/>
  <c r="AA55" i="9"/>
  <c r="AA56" i="9"/>
  <c r="AA57" i="9"/>
  <c r="AA58" i="9"/>
  <c r="AA59" i="9"/>
  <c r="AA60" i="9"/>
  <c r="AA61" i="9"/>
  <c r="AA62" i="9"/>
  <c r="AA63" i="9"/>
  <c r="AA64" i="9"/>
  <c r="AA65" i="9"/>
  <c r="AA66" i="9"/>
  <c r="AA67" i="9"/>
  <c r="AA68" i="9"/>
  <c r="AA69" i="9"/>
  <c r="AA70" i="9"/>
  <c r="AA71" i="9"/>
  <c r="AA72" i="9"/>
  <c r="AA73" i="9"/>
  <c r="AA74" i="9"/>
  <c r="AA75" i="9"/>
  <c r="AA76" i="9"/>
  <c r="AA77" i="9"/>
  <c r="AA78" i="9"/>
  <c r="AA79" i="9"/>
  <c r="AA80" i="9"/>
  <c r="AA81" i="9"/>
  <c r="AA82" i="9"/>
  <c r="AA83" i="9"/>
  <c r="AA84" i="9"/>
  <c r="AA85" i="9"/>
  <c r="AA86" i="9"/>
  <c r="AA87" i="9"/>
  <c r="AA88" i="9"/>
  <c r="AA89" i="9"/>
  <c r="AA90" i="9"/>
  <c r="AA91" i="9"/>
  <c r="AA92" i="9"/>
  <c r="AA93" i="9"/>
  <c r="AA94" i="9"/>
  <c r="AA95" i="9"/>
  <c r="AA96" i="9"/>
  <c r="AA97" i="9"/>
  <c r="AA98" i="9"/>
  <c r="AA99" i="9"/>
  <c r="AA100" i="9"/>
  <c r="AA101" i="9"/>
  <c r="AA102" i="9"/>
  <c r="AA103" i="9"/>
  <c r="AA104" i="9"/>
  <c r="AA105" i="9"/>
  <c r="AA106" i="9"/>
  <c r="AA107" i="9"/>
  <c r="AA108" i="9"/>
  <c r="AA109" i="9"/>
  <c r="AA110" i="9"/>
  <c r="AA111" i="9"/>
  <c r="AA112" i="9"/>
  <c r="AA113" i="9"/>
  <c r="AA114" i="9"/>
  <c r="AA115" i="9"/>
  <c r="AA116" i="9"/>
  <c r="AA117" i="9"/>
  <c r="AA118" i="9"/>
  <c r="AA119" i="9"/>
  <c r="AA120" i="9"/>
  <c r="AA121" i="9"/>
  <c r="AA122" i="9"/>
  <c r="AA123" i="9"/>
  <c r="AA124" i="9"/>
  <c r="AA125" i="9"/>
  <c r="AA126" i="9"/>
  <c r="AA127" i="9"/>
  <c r="AA128" i="9"/>
  <c r="AA129" i="9"/>
  <c r="AA130" i="9"/>
  <c r="AA131" i="9"/>
  <c r="AA132" i="9"/>
  <c r="AA133" i="9"/>
  <c r="AA134" i="9"/>
  <c r="AA135" i="9"/>
  <c r="AA136" i="9"/>
  <c r="AA137" i="9"/>
  <c r="AA138" i="9"/>
  <c r="AA139" i="9"/>
  <c r="AA140" i="9"/>
  <c r="AA141" i="9"/>
  <c r="AA142" i="9"/>
  <c r="AA143" i="9"/>
  <c r="AA144" i="9"/>
  <c r="AA145" i="9"/>
  <c r="AA146" i="9"/>
  <c r="AA147" i="9"/>
  <c r="AA148" i="9"/>
  <c r="AA149" i="9"/>
  <c r="AA150" i="9"/>
  <c r="AA151" i="9"/>
  <c r="AA152" i="9"/>
  <c r="AA153" i="9"/>
  <c r="AA154" i="9"/>
  <c r="AA155" i="9"/>
  <c r="AA156" i="9"/>
  <c r="AA157" i="9"/>
  <c r="AA158" i="9"/>
  <c r="AA159" i="9"/>
  <c r="AA160" i="9"/>
  <c r="AA161" i="9"/>
  <c r="AA162" i="9"/>
  <c r="AA163" i="9"/>
  <c r="AA164" i="9"/>
  <c r="AA165" i="9"/>
  <c r="AA166" i="9"/>
  <c r="AA167" i="9"/>
  <c r="AA168" i="9"/>
  <c r="AA169" i="9"/>
  <c r="AA170" i="9"/>
  <c r="AA171" i="9"/>
  <c r="AA172" i="9"/>
  <c r="AA173" i="9"/>
  <c r="AA174" i="9"/>
  <c r="AA175" i="9"/>
  <c r="AA176" i="9"/>
  <c r="AA177" i="9"/>
  <c r="AA178" i="9"/>
  <c r="AA179" i="9"/>
  <c r="AA180" i="9"/>
  <c r="AA181" i="9"/>
  <c r="AA182" i="9"/>
  <c r="AA183" i="9"/>
  <c r="AA184" i="9"/>
  <c r="AA185" i="9"/>
  <c r="AA186" i="9"/>
  <c r="AA187" i="9"/>
  <c r="AA188" i="9"/>
  <c r="AA189" i="9"/>
  <c r="AA190" i="9"/>
  <c r="AA191" i="9"/>
  <c r="AA192" i="9"/>
  <c r="AA193" i="9"/>
  <c r="AA194" i="9"/>
  <c r="AA195" i="9"/>
  <c r="AA196" i="9"/>
  <c r="AA197" i="9"/>
  <c r="AA198" i="9"/>
  <c r="AA199" i="9"/>
  <c r="AA200" i="9"/>
  <c r="AA201" i="9"/>
  <c r="AA202" i="9"/>
  <c r="AA203" i="9"/>
  <c r="AA204" i="9"/>
  <c r="AA205" i="9"/>
  <c r="AA206" i="9"/>
  <c r="AA207" i="9"/>
  <c r="AA208" i="9"/>
  <c r="AA209" i="9"/>
  <c r="AA210" i="9"/>
  <c r="AA211" i="9"/>
  <c r="AA212" i="9"/>
  <c r="AA213" i="9"/>
  <c r="AA214" i="9"/>
  <c r="AA215" i="9"/>
  <c r="AA216" i="9"/>
  <c r="AA217" i="9"/>
  <c r="AA218" i="9"/>
  <c r="AA219" i="9"/>
  <c r="AA220" i="9"/>
  <c r="AA221" i="9"/>
  <c r="AA222" i="9"/>
  <c r="AA223" i="9"/>
  <c r="AA224" i="9"/>
  <c r="AA225" i="9"/>
  <c r="AA226" i="9"/>
  <c r="AA227" i="9"/>
  <c r="AA228" i="9"/>
  <c r="AA229" i="9"/>
  <c r="AA230" i="9"/>
  <c r="AA231" i="9"/>
  <c r="AA232" i="9"/>
  <c r="AA233" i="9"/>
  <c r="AA234" i="9"/>
  <c r="AA235" i="9"/>
  <c r="AA236" i="9"/>
  <c r="AA237" i="9"/>
  <c r="AA238" i="9"/>
  <c r="AA239" i="9"/>
  <c r="AA240" i="9"/>
  <c r="AA241" i="9"/>
  <c r="AA242" i="9"/>
  <c r="AA243" i="9"/>
  <c r="AA244" i="9"/>
  <c r="AA245" i="9"/>
  <c r="AA246" i="9"/>
  <c r="AA247" i="9"/>
  <c r="AA248" i="9"/>
  <c r="AA249" i="9"/>
  <c r="AA250" i="9"/>
  <c r="AA251" i="9"/>
  <c r="AA252" i="9"/>
  <c r="AA253" i="9"/>
  <c r="AA254" i="9"/>
  <c r="AA255" i="9"/>
  <c r="AA256" i="9"/>
  <c r="AA257" i="9"/>
  <c r="AA258" i="9"/>
  <c r="AA259" i="9"/>
  <c r="AA260" i="9"/>
  <c r="AA261" i="9"/>
  <c r="AA262" i="9"/>
  <c r="AA263" i="9"/>
  <c r="AA264" i="9"/>
  <c r="AA265" i="9"/>
  <c r="AA266" i="9"/>
  <c r="AA267" i="9"/>
  <c r="AA268" i="9"/>
  <c r="AA269" i="9"/>
  <c r="AA270" i="9"/>
  <c r="AA271" i="9"/>
  <c r="AA272" i="9"/>
  <c r="AA273" i="9"/>
  <c r="AA274" i="9"/>
  <c r="AA275" i="9"/>
  <c r="AA276" i="9"/>
  <c r="AA277" i="9"/>
  <c r="AA278" i="9"/>
  <c r="AA279" i="9"/>
  <c r="AA280" i="9"/>
  <c r="AA281" i="9"/>
  <c r="AA282" i="9"/>
  <c r="AA283" i="9"/>
  <c r="AA284" i="9"/>
  <c r="AA285" i="9"/>
  <c r="AA286" i="9"/>
  <c r="AA287" i="9"/>
  <c r="AA288" i="9"/>
  <c r="AA289" i="9"/>
  <c r="AA290" i="9"/>
  <c r="AA291" i="9"/>
  <c r="AA292" i="9"/>
  <c r="AA293" i="9"/>
  <c r="AA294" i="9"/>
  <c r="AA295" i="9"/>
  <c r="AA296" i="9"/>
  <c r="AA297" i="9"/>
  <c r="AA298" i="9"/>
  <c r="AA299" i="9"/>
  <c r="AA300" i="9"/>
  <c r="AA301" i="9"/>
  <c r="AA302" i="9"/>
  <c r="AA303" i="9"/>
  <c r="AA304" i="9"/>
  <c r="AA305" i="9"/>
  <c r="AA306" i="9"/>
  <c r="AA307" i="9"/>
  <c r="AA308" i="9"/>
  <c r="AA309" i="9"/>
  <c r="AA310" i="9"/>
  <c r="AA311" i="9"/>
  <c r="AA312" i="9"/>
  <c r="AA313" i="9"/>
  <c r="AA314" i="9"/>
  <c r="AA315" i="9"/>
  <c r="AA316" i="9"/>
  <c r="AA317" i="9"/>
  <c r="AA318" i="9"/>
  <c r="AA319" i="9"/>
  <c r="AA320" i="9"/>
  <c r="AA321" i="9"/>
  <c r="AA322" i="9"/>
  <c r="AA323" i="9"/>
  <c r="AA324" i="9"/>
  <c r="AA325" i="9"/>
  <c r="AA326" i="9"/>
  <c r="AA327" i="9"/>
  <c r="AA328" i="9"/>
  <c r="AA329" i="9"/>
  <c r="AA330" i="9"/>
  <c r="AA331" i="9"/>
  <c r="AA332" i="9"/>
  <c r="AA333" i="9"/>
  <c r="AA334" i="9"/>
  <c r="AA335" i="9"/>
  <c r="AA336" i="9"/>
  <c r="AA337" i="9"/>
  <c r="AA338" i="9"/>
  <c r="AA339" i="9"/>
  <c r="AA340" i="9"/>
  <c r="AA341" i="9"/>
  <c r="AA342" i="9"/>
  <c r="AA343" i="9"/>
  <c r="AA344" i="9"/>
  <c r="AA345" i="9"/>
  <c r="AA346" i="9"/>
  <c r="AA347" i="9"/>
  <c r="AA348" i="9"/>
  <c r="AA349" i="9"/>
  <c r="AA350" i="9"/>
  <c r="AA351" i="9"/>
  <c r="AA352" i="9"/>
  <c r="AA353" i="9"/>
  <c r="AA354" i="9"/>
  <c r="AA355" i="9"/>
  <c r="AA356" i="9"/>
  <c r="AA357" i="9"/>
  <c r="AA358" i="9"/>
  <c r="AA359" i="9"/>
  <c r="AA360" i="9"/>
  <c r="AA361" i="9"/>
  <c r="AA362" i="9"/>
  <c r="AA363" i="9"/>
  <c r="AA364" i="9"/>
  <c r="AA365" i="9"/>
  <c r="AA366" i="9"/>
  <c r="AA367" i="9"/>
  <c r="AA368" i="9"/>
  <c r="AA369" i="9"/>
  <c r="AA370" i="9"/>
  <c r="AA371" i="9"/>
  <c r="AA372" i="9"/>
  <c r="AA373" i="9"/>
  <c r="AA374" i="9"/>
  <c r="AA375" i="9"/>
  <c r="AA376" i="9"/>
  <c r="AA377" i="9"/>
  <c r="AA378" i="9"/>
  <c r="AA379" i="9"/>
  <c r="AA380" i="9"/>
  <c r="AA381" i="9"/>
  <c r="AA382" i="9"/>
  <c r="AA383" i="9"/>
  <c r="AA384" i="9"/>
  <c r="AA385" i="9"/>
  <c r="AA386" i="9"/>
  <c r="AA387" i="9"/>
  <c r="AA388" i="9"/>
  <c r="AA389" i="9"/>
  <c r="AA390" i="9"/>
  <c r="AA391" i="9"/>
  <c r="AA392" i="9"/>
  <c r="AA393" i="9"/>
  <c r="AA394" i="9"/>
  <c r="AA395" i="9"/>
  <c r="AA396" i="9"/>
  <c r="AA397" i="9"/>
  <c r="AA398" i="9"/>
  <c r="AA399" i="9"/>
  <c r="AA400" i="9"/>
  <c r="AA401" i="9"/>
  <c r="AA402" i="9"/>
  <c r="AA403" i="9"/>
  <c r="AA404" i="9"/>
  <c r="AA405" i="9"/>
  <c r="AA406" i="9"/>
  <c r="AA407" i="9"/>
  <c r="AA408" i="9"/>
  <c r="AA409" i="9"/>
  <c r="AA410" i="9"/>
  <c r="AA411" i="9"/>
  <c r="AA412" i="9"/>
  <c r="AA413" i="9"/>
  <c r="AA414" i="9"/>
  <c r="AA415" i="9"/>
  <c r="AA416" i="9"/>
  <c r="AA417" i="9"/>
  <c r="AA418" i="9"/>
  <c r="AA419" i="9"/>
  <c r="AA420" i="9"/>
  <c r="AA421" i="9"/>
  <c r="AA422" i="9"/>
  <c r="AA423" i="9"/>
  <c r="AA424" i="9"/>
  <c r="AA425" i="9"/>
  <c r="AA426" i="9"/>
  <c r="AA427" i="9"/>
  <c r="AA428" i="9"/>
  <c r="AA429" i="9"/>
  <c r="AA430" i="9"/>
  <c r="AA431" i="9"/>
  <c r="AA432" i="9"/>
  <c r="AA433" i="9"/>
  <c r="AA434" i="9"/>
  <c r="AA435" i="9"/>
  <c r="AA436" i="9"/>
  <c r="AA437" i="9"/>
  <c r="AA438" i="9"/>
  <c r="AA439" i="9"/>
  <c r="AA440" i="9"/>
  <c r="AA441" i="9"/>
  <c r="AA442" i="9"/>
  <c r="AA443" i="9"/>
  <c r="AA444" i="9"/>
  <c r="AA445" i="9"/>
  <c r="AA446" i="9"/>
  <c r="AA447" i="9"/>
  <c r="AA448" i="9"/>
  <c r="AA449" i="9"/>
  <c r="AA450" i="9"/>
  <c r="AA451" i="9"/>
  <c r="AA452" i="9"/>
  <c r="AA453" i="9"/>
  <c r="AA454" i="9"/>
  <c r="AA455" i="9"/>
  <c r="AA456" i="9"/>
  <c r="AA457" i="9"/>
  <c r="AA458" i="9"/>
  <c r="AA459" i="9"/>
  <c r="AA460" i="9"/>
  <c r="AA461" i="9"/>
  <c r="AA462" i="9"/>
  <c r="AA463" i="9"/>
  <c r="AA464" i="9"/>
  <c r="AA465" i="9"/>
  <c r="AA466" i="9"/>
  <c r="AA467" i="9"/>
  <c r="AA468" i="9"/>
  <c r="AA469" i="9"/>
  <c r="AA470" i="9"/>
  <c r="AA471" i="9"/>
  <c r="AA472" i="9"/>
  <c r="AA473" i="9"/>
  <c r="AA474" i="9"/>
  <c r="AA475" i="9"/>
  <c r="AA476" i="9"/>
  <c r="AA477" i="9"/>
  <c r="AA478" i="9"/>
  <c r="AA479" i="9"/>
  <c r="AA480" i="9"/>
  <c r="AA481" i="9"/>
  <c r="AA482" i="9"/>
  <c r="AA483" i="9"/>
  <c r="AA484" i="9"/>
  <c r="AA485" i="9"/>
  <c r="AA486" i="9"/>
  <c r="AA487" i="9"/>
  <c r="AA488" i="9"/>
  <c r="AA489" i="9"/>
  <c r="AA490" i="9"/>
  <c r="AA491" i="9"/>
  <c r="AA492" i="9"/>
  <c r="AA493" i="9"/>
  <c r="AA494" i="9"/>
  <c r="AA495" i="9"/>
  <c r="AA496" i="9"/>
  <c r="AA497" i="9"/>
  <c r="AA498" i="9"/>
  <c r="AA499" i="9"/>
  <c r="AA500" i="9"/>
  <c r="AA501" i="9"/>
  <c r="AA502" i="9"/>
  <c r="AA503" i="9"/>
  <c r="AA504" i="9"/>
  <c r="AA505" i="9"/>
  <c r="AA506" i="9"/>
  <c r="AA507" i="9"/>
  <c r="AA508" i="9"/>
  <c r="AA509" i="9"/>
  <c r="AA510" i="9"/>
  <c r="AA511" i="9"/>
  <c r="AA512" i="9"/>
  <c r="AA513" i="9"/>
  <c r="AA514" i="9"/>
  <c r="AA515" i="9"/>
  <c r="AA516" i="9"/>
  <c r="AA517" i="9"/>
  <c r="AA518" i="9"/>
  <c r="AA519" i="9"/>
  <c r="AA520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AA534" i="9"/>
  <c r="AA535" i="9"/>
  <c r="AA536" i="9"/>
  <c r="AA537" i="9"/>
  <c r="AA538" i="9"/>
  <c r="AA539" i="9"/>
  <c r="AA540" i="9"/>
  <c r="AA541" i="9"/>
  <c r="AA542" i="9"/>
  <c r="AA543" i="9"/>
  <c r="AA544" i="9"/>
  <c r="AA545" i="9"/>
  <c r="AA546" i="9"/>
  <c r="AA547" i="9"/>
  <c r="AA548" i="9"/>
  <c r="AA549" i="9"/>
  <c r="AA550" i="9"/>
  <c r="AA551" i="9"/>
  <c r="AA552" i="9"/>
  <c r="AA553" i="9"/>
  <c r="AA554" i="9"/>
  <c r="AA555" i="9"/>
  <c r="AA556" i="9"/>
  <c r="AA557" i="9"/>
  <c r="AA558" i="9"/>
  <c r="AA559" i="9"/>
  <c r="AA560" i="9"/>
  <c r="AA561" i="9"/>
  <c r="AA562" i="9"/>
  <c r="AA563" i="9"/>
  <c r="AA564" i="9"/>
  <c r="AA565" i="9"/>
  <c r="AA566" i="9"/>
  <c r="AA567" i="9"/>
  <c r="AA568" i="9"/>
  <c r="AA569" i="9"/>
  <c r="AA570" i="9"/>
  <c r="AA571" i="9"/>
  <c r="AA572" i="9"/>
  <c r="AA573" i="9"/>
  <c r="AA574" i="9"/>
  <c r="AA575" i="9"/>
  <c r="AA576" i="9"/>
  <c r="AA577" i="9"/>
  <c r="AA578" i="9"/>
  <c r="AA579" i="9"/>
  <c r="AA580" i="9"/>
  <c r="AA581" i="9"/>
  <c r="AA582" i="9"/>
  <c r="AA583" i="9"/>
  <c r="AA584" i="9"/>
  <c r="AA585" i="9"/>
  <c r="AA586" i="9"/>
  <c r="AA587" i="9"/>
  <c r="AA588" i="9"/>
  <c r="AA589" i="9"/>
  <c r="AA590" i="9"/>
  <c r="AA591" i="9"/>
  <c r="AA592" i="9"/>
  <c r="AA593" i="9"/>
  <c r="AA594" i="9"/>
  <c r="AA595" i="9"/>
  <c r="AA596" i="9"/>
  <c r="AA597" i="9"/>
  <c r="AA598" i="9"/>
  <c r="AA599" i="9"/>
  <c r="AA600" i="9"/>
  <c r="AA601" i="9"/>
  <c r="AA602" i="9"/>
  <c r="AA603" i="9"/>
  <c r="AA604" i="9"/>
  <c r="AA605" i="9"/>
  <c r="AA606" i="9"/>
  <c r="AA607" i="9"/>
  <c r="AA608" i="9"/>
  <c r="AA609" i="9"/>
  <c r="AA610" i="9"/>
  <c r="AA611" i="9"/>
  <c r="AA612" i="9"/>
  <c r="AA613" i="9"/>
  <c r="AA614" i="9"/>
  <c r="AA615" i="9"/>
  <c r="AA616" i="9"/>
  <c r="AA617" i="9"/>
  <c r="AA618" i="9"/>
  <c r="AA619" i="9"/>
  <c r="AA620" i="9"/>
  <c r="AA621" i="9"/>
  <c r="AA622" i="9"/>
  <c r="AA623" i="9"/>
  <c r="AA624" i="9"/>
  <c r="AA625" i="9"/>
  <c r="AA626" i="9"/>
  <c r="AA627" i="9"/>
  <c r="AA628" i="9"/>
  <c r="AA629" i="9"/>
  <c r="AA630" i="9"/>
  <c r="AA631" i="9"/>
  <c r="AA632" i="9"/>
  <c r="AA633" i="9"/>
  <c r="AA634" i="9"/>
  <c r="AA635" i="9"/>
  <c r="AA636" i="9"/>
  <c r="AA637" i="9"/>
  <c r="AA638" i="9"/>
  <c r="AA639" i="9"/>
  <c r="AA640" i="9"/>
  <c r="AA641" i="9"/>
  <c r="AA642" i="9"/>
  <c r="AA643" i="9"/>
  <c r="AA644" i="9"/>
  <c r="AA645" i="9"/>
  <c r="AA646" i="9"/>
  <c r="AA647" i="9"/>
  <c r="AA648" i="9"/>
  <c r="AA649" i="9"/>
  <c r="AA650" i="9"/>
  <c r="AA651" i="9"/>
  <c r="AA652" i="9"/>
  <c r="AA653" i="9"/>
  <c r="AA654" i="9"/>
  <c r="AA655" i="9"/>
  <c r="AA656" i="9"/>
  <c r="AA657" i="9"/>
  <c r="AA658" i="9"/>
  <c r="AA659" i="9"/>
  <c r="AA660" i="9"/>
  <c r="AA661" i="9"/>
  <c r="AA662" i="9"/>
  <c r="AA663" i="9"/>
  <c r="AA664" i="9"/>
  <c r="AA665" i="9"/>
  <c r="AA666" i="9"/>
  <c r="AA667" i="9"/>
  <c r="AA668" i="9"/>
  <c r="AA669" i="9"/>
  <c r="AA670" i="9"/>
  <c r="AA671" i="9"/>
  <c r="AA672" i="9"/>
  <c r="AA673" i="9"/>
  <c r="AA674" i="9"/>
  <c r="AA675" i="9"/>
  <c r="AA676" i="9"/>
  <c r="AA677" i="9"/>
  <c r="AA678" i="9"/>
  <c r="AA679" i="9"/>
  <c r="AA680" i="9"/>
  <c r="AA681" i="9"/>
  <c r="AA682" i="9"/>
  <c r="AA683" i="9"/>
  <c r="AA684" i="9"/>
  <c r="AA685" i="9"/>
  <c r="AA686" i="9"/>
  <c r="AA687" i="9"/>
  <c r="AA688" i="9"/>
  <c r="AA689" i="9"/>
  <c r="AA690" i="9"/>
  <c r="AA691" i="9"/>
  <c r="Z2" i="9"/>
  <c r="Z3" i="9"/>
  <c r="Z4" i="9"/>
  <c r="Z5" i="9"/>
  <c r="Z6" i="9"/>
  <c r="Z7" i="9"/>
  <c r="Z8" i="9"/>
  <c r="Z9" i="9"/>
  <c r="Z10" i="9"/>
  <c r="Z11" i="9"/>
  <c r="Z12" i="9"/>
  <c r="Z13" i="9"/>
  <c r="Z14" i="9"/>
  <c r="Z15" i="9"/>
  <c r="Z16" i="9"/>
  <c r="Z17" i="9"/>
  <c r="Z18" i="9"/>
  <c r="Z19" i="9"/>
  <c r="Z20" i="9"/>
  <c r="Z21" i="9"/>
  <c r="Z22" i="9"/>
  <c r="Z23" i="9"/>
  <c r="Z24" i="9"/>
  <c r="Z25" i="9"/>
  <c r="Z26" i="9"/>
  <c r="Z27" i="9"/>
  <c r="Z28" i="9"/>
  <c r="Z29" i="9"/>
  <c r="Z30" i="9"/>
  <c r="Z31" i="9"/>
  <c r="Z32" i="9"/>
  <c r="Z33" i="9"/>
  <c r="Z34" i="9"/>
  <c r="Z35" i="9"/>
  <c r="Z36" i="9"/>
  <c r="Z37" i="9"/>
  <c r="Z38" i="9"/>
  <c r="Z39" i="9"/>
  <c r="Z40" i="9"/>
  <c r="Z41" i="9"/>
  <c r="Z42" i="9"/>
  <c r="Z43" i="9"/>
  <c r="Z44" i="9"/>
  <c r="Z45" i="9"/>
  <c r="Z46" i="9"/>
  <c r="Z47" i="9"/>
  <c r="Z48" i="9"/>
  <c r="Z49" i="9"/>
  <c r="Z50" i="9"/>
  <c r="Z51" i="9"/>
  <c r="Z52" i="9"/>
  <c r="Z53" i="9"/>
  <c r="Z54" i="9"/>
  <c r="Z55" i="9"/>
  <c r="Z56" i="9"/>
  <c r="Z57" i="9"/>
  <c r="Z58" i="9"/>
  <c r="Z59" i="9"/>
  <c r="Z60" i="9"/>
  <c r="Z61" i="9"/>
  <c r="Z62" i="9"/>
  <c r="Z63" i="9"/>
  <c r="Z64" i="9"/>
  <c r="Z65" i="9"/>
  <c r="Z66" i="9"/>
  <c r="Z67" i="9"/>
  <c r="Z68" i="9"/>
  <c r="Z69" i="9"/>
  <c r="Z70" i="9"/>
  <c r="Z71" i="9"/>
  <c r="Z72" i="9"/>
  <c r="Z73" i="9"/>
  <c r="Z74" i="9"/>
  <c r="Z75" i="9"/>
  <c r="Z76" i="9"/>
  <c r="Z77" i="9"/>
  <c r="Z78" i="9"/>
  <c r="Z79" i="9"/>
  <c r="Z80" i="9"/>
  <c r="Z81" i="9"/>
  <c r="Z82" i="9"/>
  <c r="Z83" i="9"/>
  <c r="Z84" i="9"/>
  <c r="Z85" i="9"/>
  <c r="Z86" i="9"/>
  <c r="Z87" i="9"/>
  <c r="Z88" i="9"/>
  <c r="Z89" i="9"/>
  <c r="Z90" i="9"/>
  <c r="Z91" i="9"/>
  <c r="Z92" i="9"/>
  <c r="Z93" i="9"/>
  <c r="Z94" i="9"/>
  <c r="Z95" i="9"/>
  <c r="Z96" i="9"/>
  <c r="Z97" i="9"/>
  <c r="Z98" i="9"/>
  <c r="Z99" i="9"/>
  <c r="Z100" i="9"/>
  <c r="Z101" i="9"/>
  <c r="Z102" i="9"/>
  <c r="Z103" i="9"/>
  <c r="Z104" i="9"/>
  <c r="Z105" i="9"/>
  <c r="Z106" i="9"/>
  <c r="Z107" i="9"/>
  <c r="Z108" i="9"/>
  <c r="Z109" i="9"/>
  <c r="Z110" i="9"/>
  <c r="Z111" i="9"/>
  <c r="Z112" i="9"/>
  <c r="Z113" i="9"/>
  <c r="Z114" i="9"/>
  <c r="Z115" i="9"/>
  <c r="Z116" i="9"/>
  <c r="Z117" i="9"/>
  <c r="Z118" i="9"/>
  <c r="Z119" i="9"/>
  <c r="Z120" i="9"/>
  <c r="Z121" i="9"/>
  <c r="Z122" i="9"/>
  <c r="Z123" i="9"/>
  <c r="Z124" i="9"/>
  <c r="Z125" i="9"/>
  <c r="Z126" i="9"/>
  <c r="Z127" i="9"/>
  <c r="Z128" i="9"/>
  <c r="Z129" i="9"/>
  <c r="Z130" i="9"/>
  <c r="Z131" i="9"/>
  <c r="Z132" i="9"/>
  <c r="Z133" i="9"/>
  <c r="Z134" i="9"/>
  <c r="Z135" i="9"/>
  <c r="Z136" i="9"/>
  <c r="Z137" i="9"/>
  <c r="Z138" i="9"/>
  <c r="Z139" i="9"/>
  <c r="Z140" i="9"/>
  <c r="Z141" i="9"/>
  <c r="Z142" i="9"/>
  <c r="Z143" i="9"/>
  <c r="Z144" i="9"/>
  <c r="Z145" i="9"/>
  <c r="Z146" i="9"/>
  <c r="Z147" i="9"/>
  <c r="Z148" i="9"/>
  <c r="Z149" i="9"/>
  <c r="Z150" i="9"/>
  <c r="Z151" i="9"/>
  <c r="Z152" i="9"/>
  <c r="Z153" i="9"/>
  <c r="Z154" i="9"/>
  <c r="Z155" i="9"/>
  <c r="Z156" i="9"/>
  <c r="Z157" i="9"/>
  <c r="Z158" i="9"/>
  <c r="Z159" i="9"/>
  <c r="Z160" i="9"/>
  <c r="Z161" i="9"/>
  <c r="Z162" i="9"/>
  <c r="Z163" i="9"/>
  <c r="Z164" i="9"/>
  <c r="Z165" i="9"/>
  <c r="Z166" i="9"/>
  <c r="Z167" i="9"/>
  <c r="Z168" i="9"/>
  <c r="Z169" i="9"/>
  <c r="Z170" i="9"/>
  <c r="Z171" i="9"/>
  <c r="Z172" i="9"/>
  <c r="Z173" i="9"/>
  <c r="Z174" i="9"/>
  <c r="Z175" i="9"/>
  <c r="Z176" i="9"/>
  <c r="Z177" i="9"/>
  <c r="Z178" i="9"/>
  <c r="Z179" i="9"/>
  <c r="Z180" i="9"/>
  <c r="Z181" i="9"/>
  <c r="Z182" i="9"/>
  <c r="Z183" i="9"/>
  <c r="Z184" i="9"/>
  <c r="Z185" i="9"/>
  <c r="Z186" i="9"/>
  <c r="Z187" i="9"/>
  <c r="Z188" i="9"/>
  <c r="Z189" i="9"/>
  <c r="Z190" i="9"/>
  <c r="Z191" i="9"/>
  <c r="Z192" i="9"/>
  <c r="Z193" i="9"/>
  <c r="Z194" i="9"/>
  <c r="Z195" i="9"/>
  <c r="Z196" i="9"/>
  <c r="Z197" i="9"/>
  <c r="Z198" i="9"/>
  <c r="Z199" i="9"/>
  <c r="Z200" i="9"/>
  <c r="Z201" i="9"/>
  <c r="Z202" i="9"/>
  <c r="Z203" i="9"/>
  <c r="Z204" i="9"/>
  <c r="Z205" i="9"/>
  <c r="Z206" i="9"/>
  <c r="Z207" i="9"/>
  <c r="Z208" i="9"/>
  <c r="Z209" i="9"/>
  <c r="Z210" i="9"/>
  <c r="Z211" i="9"/>
  <c r="Z212" i="9"/>
  <c r="Z213" i="9"/>
  <c r="Z214" i="9"/>
  <c r="Z215" i="9"/>
  <c r="Z216" i="9"/>
  <c r="Z217" i="9"/>
  <c r="Z218" i="9"/>
  <c r="Z219" i="9"/>
  <c r="Z220" i="9"/>
  <c r="Z221" i="9"/>
  <c r="Z222" i="9"/>
  <c r="Z223" i="9"/>
  <c r="Z224" i="9"/>
  <c r="Z225" i="9"/>
  <c r="Z226" i="9"/>
  <c r="Z227" i="9"/>
  <c r="Z228" i="9"/>
  <c r="Z229" i="9"/>
  <c r="Z230" i="9"/>
  <c r="Z231" i="9"/>
  <c r="Z232" i="9"/>
  <c r="Z233" i="9"/>
  <c r="Z234" i="9"/>
  <c r="Z235" i="9"/>
  <c r="Z236" i="9"/>
  <c r="Z237" i="9"/>
  <c r="Z238" i="9"/>
  <c r="Z239" i="9"/>
  <c r="Z240" i="9"/>
  <c r="Z241" i="9"/>
  <c r="Z242" i="9"/>
  <c r="Z243" i="9"/>
  <c r="Z244" i="9"/>
  <c r="Z245" i="9"/>
  <c r="Z246" i="9"/>
  <c r="Z247" i="9"/>
  <c r="Z248" i="9"/>
  <c r="Z249" i="9"/>
  <c r="Z250" i="9"/>
  <c r="Z251" i="9"/>
  <c r="Z252" i="9"/>
  <c r="Z253" i="9"/>
  <c r="Z254" i="9"/>
  <c r="Z255" i="9"/>
  <c r="Z256" i="9"/>
  <c r="Z257" i="9"/>
  <c r="Z258" i="9"/>
  <c r="Z259" i="9"/>
  <c r="Z260" i="9"/>
  <c r="Z261" i="9"/>
  <c r="Z262" i="9"/>
  <c r="Z263" i="9"/>
  <c r="Z264" i="9"/>
  <c r="Z265" i="9"/>
  <c r="Z266" i="9"/>
  <c r="Z267" i="9"/>
  <c r="Z268" i="9"/>
  <c r="Z269" i="9"/>
  <c r="Z270" i="9"/>
  <c r="Z271" i="9"/>
  <c r="Z272" i="9"/>
  <c r="Z273" i="9"/>
  <c r="Z274" i="9"/>
  <c r="Z275" i="9"/>
  <c r="Z276" i="9"/>
  <c r="Z277" i="9"/>
  <c r="Z278" i="9"/>
  <c r="Z279" i="9"/>
  <c r="Z280" i="9"/>
  <c r="Z281" i="9"/>
  <c r="Z282" i="9"/>
  <c r="Z283" i="9"/>
  <c r="Z284" i="9"/>
  <c r="Z285" i="9"/>
  <c r="Z286" i="9"/>
  <c r="Z287" i="9"/>
  <c r="Z288" i="9"/>
  <c r="Z289" i="9"/>
  <c r="Z290" i="9"/>
  <c r="Z291" i="9"/>
  <c r="Z292" i="9"/>
  <c r="Z293" i="9"/>
  <c r="Z294" i="9"/>
  <c r="Z295" i="9"/>
  <c r="Z296" i="9"/>
  <c r="Z297" i="9"/>
  <c r="Z298" i="9"/>
  <c r="Z299" i="9"/>
  <c r="Z300" i="9"/>
  <c r="Z301" i="9"/>
  <c r="Z302" i="9"/>
  <c r="Z303" i="9"/>
  <c r="Z304" i="9"/>
  <c r="Z305" i="9"/>
  <c r="Z306" i="9"/>
  <c r="Z307" i="9"/>
  <c r="Z308" i="9"/>
  <c r="Z309" i="9"/>
  <c r="Z310" i="9"/>
  <c r="Z311" i="9"/>
  <c r="Z312" i="9"/>
  <c r="Z313" i="9"/>
  <c r="Z314" i="9"/>
  <c r="Z315" i="9"/>
  <c r="Z316" i="9"/>
  <c r="Z317" i="9"/>
  <c r="Z318" i="9"/>
  <c r="Z319" i="9"/>
  <c r="Z320" i="9"/>
  <c r="Z321" i="9"/>
  <c r="Z322" i="9"/>
  <c r="Z323" i="9"/>
  <c r="Z324" i="9"/>
  <c r="Z325" i="9"/>
  <c r="Z326" i="9"/>
  <c r="Z327" i="9"/>
  <c r="Z328" i="9"/>
  <c r="Z329" i="9"/>
  <c r="Z330" i="9"/>
  <c r="Z331" i="9"/>
  <c r="Z332" i="9"/>
  <c r="Z333" i="9"/>
  <c r="Z334" i="9"/>
  <c r="Z335" i="9"/>
  <c r="Z336" i="9"/>
  <c r="Z337" i="9"/>
  <c r="Z338" i="9"/>
  <c r="Z339" i="9"/>
  <c r="Z340" i="9"/>
  <c r="Z341" i="9"/>
  <c r="Z342" i="9"/>
  <c r="Z343" i="9"/>
  <c r="Z344" i="9"/>
  <c r="Z345" i="9"/>
  <c r="Z346" i="9"/>
  <c r="Z347" i="9"/>
  <c r="Z348" i="9"/>
  <c r="Z349" i="9"/>
  <c r="Z350" i="9"/>
  <c r="Z351" i="9"/>
  <c r="Z352" i="9"/>
  <c r="Z353" i="9"/>
  <c r="Z354" i="9"/>
  <c r="Z355" i="9"/>
  <c r="Z356" i="9"/>
  <c r="Z357" i="9"/>
  <c r="Z358" i="9"/>
  <c r="Z359" i="9"/>
  <c r="Z360" i="9"/>
  <c r="Z361" i="9"/>
  <c r="Z362" i="9"/>
  <c r="Z363" i="9"/>
  <c r="Z364" i="9"/>
  <c r="Z365" i="9"/>
  <c r="Z366" i="9"/>
  <c r="Z367" i="9"/>
  <c r="Z368" i="9"/>
  <c r="Z369" i="9"/>
  <c r="Z370" i="9"/>
  <c r="Z371" i="9"/>
  <c r="Z372" i="9"/>
  <c r="Z373" i="9"/>
  <c r="Z374" i="9"/>
  <c r="Z375" i="9"/>
  <c r="Z376" i="9"/>
  <c r="Z377" i="9"/>
  <c r="Z378" i="9"/>
  <c r="Z379" i="9"/>
  <c r="Z380" i="9"/>
  <c r="Z381" i="9"/>
  <c r="Z382" i="9"/>
  <c r="Z383" i="9"/>
  <c r="Z384" i="9"/>
  <c r="Z385" i="9"/>
  <c r="Z386" i="9"/>
  <c r="Z387" i="9"/>
  <c r="Z388" i="9"/>
  <c r="Z389" i="9"/>
  <c r="Z390" i="9"/>
  <c r="Z391" i="9"/>
  <c r="Z392" i="9"/>
  <c r="Z393" i="9"/>
  <c r="Z394" i="9"/>
  <c r="Z395" i="9"/>
  <c r="Z396" i="9"/>
  <c r="Z397" i="9"/>
  <c r="Z398" i="9"/>
  <c r="Z399" i="9"/>
  <c r="Z400" i="9"/>
  <c r="Z401" i="9"/>
  <c r="Z402" i="9"/>
  <c r="Z403" i="9"/>
  <c r="Z404" i="9"/>
  <c r="Z405" i="9"/>
  <c r="Z406" i="9"/>
  <c r="Z407" i="9"/>
  <c r="Z408" i="9"/>
  <c r="Z409" i="9"/>
  <c r="Z410" i="9"/>
  <c r="Z411" i="9"/>
  <c r="Z412" i="9"/>
  <c r="Z413" i="9"/>
  <c r="Z414" i="9"/>
  <c r="Z415" i="9"/>
  <c r="Z416" i="9"/>
  <c r="Z417" i="9"/>
  <c r="Z418" i="9"/>
  <c r="Z419" i="9"/>
  <c r="Z420" i="9"/>
  <c r="Z421" i="9"/>
  <c r="Z422" i="9"/>
  <c r="Z423" i="9"/>
  <c r="Z424" i="9"/>
  <c r="Z425" i="9"/>
  <c r="Z426" i="9"/>
  <c r="Z427" i="9"/>
  <c r="Z428" i="9"/>
  <c r="Z429" i="9"/>
  <c r="Z430" i="9"/>
  <c r="Z431" i="9"/>
  <c r="Z432" i="9"/>
  <c r="Z433" i="9"/>
  <c r="Z434" i="9"/>
  <c r="Z435" i="9"/>
  <c r="Z436" i="9"/>
  <c r="Z437" i="9"/>
  <c r="Z438" i="9"/>
  <c r="Z439" i="9"/>
  <c r="Z440" i="9"/>
  <c r="Z441" i="9"/>
  <c r="Z442" i="9"/>
  <c r="Z443" i="9"/>
  <c r="Z444" i="9"/>
  <c r="Z445" i="9"/>
  <c r="Z446" i="9"/>
  <c r="Z447" i="9"/>
  <c r="Z448" i="9"/>
  <c r="Z449" i="9"/>
  <c r="Z450" i="9"/>
  <c r="Z451" i="9"/>
  <c r="Z452" i="9"/>
  <c r="Z453" i="9"/>
  <c r="Z454" i="9"/>
  <c r="Z455" i="9"/>
  <c r="Z456" i="9"/>
  <c r="Z457" i="9"/>
  <c r="Z458" i="9"/>
  <c r="Z459" i="9"/>
  <c r="Z460" i="9"/>
  <c r="Z461" i="9"/>
  <c r="Z462" i="9"/>
  <c r="Z463" i="9"/>
  <c r="Z464" i="9"/>
  <c r="Z465" i="9"/>
  <c r="Z466" i="9"/>
  <c r="Z467" i="9"/>
  <c r="Z468" i="9"/>
  <c r="Z469" i="9"/>
  <c r="Z470" i="9"/>
  <c r="Z471" i="9"/>
  <c r="Z472" i="9"/>
  <c r="Z473" i="9"/>
  <c r="Z474" i="9"/>
  <c r="Z475" i="9"/>
  <c r="Z476" i="9"/>
  <c r="Z477" i="9"/>
  <c r="Z478" i="9"/>
  <c r="Z479" i="9"/>
  <c r="Z480" i="9"/>
  <c r="Z481" i="9"/>
  <c r="Z482" i="9"/>
  <c r="Z483" i="9"/>
  <c r="Z484" i="9"/>
  <c r="Z485" i="9"/>
  <c r="Z486" i="9"/>
  <c r="Z487" i="9"/>
  <c r="Z488" i="9"/>
  <c r="Z489" i="9"/>
  <c r="Z490" i="9"/>
  <c r="Z491" i="9"/>
  <c r="Z492" i="9"/>
  <c r="Z493" i="9"/>
  <c r="Z494" i="9"/>
  <c r="Z495" i="9"/>
  <c r="Z496" i="9"/>
  <c r="Z497" i="9"/>
  <c r="Z498" i="9"/>
  <c r="Z499" i="9"/>
  <c r="Z500" i="9"/>
  <c r="Z501" i="9"/>
  <c r="Z502" i="9"/>
  <c r="Z503" i="9"/>
  <c r="Z504" i="9"/>
  <c r="Z505" i="9"/>
  <c r="Z506" i="9"/>
  <c r="Z507" i="9"/>
  <c r="Z508" i="9"/>
  <c r="Z509" i="9"/>
  <c r="Z510" i="9"/>
  <c r="Z511" i="9"/>
  <c r="Z512" i="9"/>
  <c r="Z513" i="9"/>
  <c r="Z514" i="9"/>
  <c r="Z515" i="9"/>
  <c r="Z516" i="9"/>
  <c r="Z517" i="9"/>
  <c r="Z518" i="9"/>
  <c r="Z519" i="9"/>
  <c r="Z520" i="9"/>
  <c r="Z521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Z534" i="9"/>
  <c r="Z535" i="9"/>
  <c r="Z536" i="9"/>
  <c r="Z537" i="9"/>
  <c r="Z538" i="9"/>
  <c r="Z539" i="9"/>
  <c r="Z540" i="9"/>
  <c r="Z541" i="9"/>
  <c r="Z542" i="9"/>
  <c r="Z543" i="9"/>
  <c r="Z544" i="9"/>
  <c r="Z545" i="9"/>
  <c r="Z546" i="9"/>
  <c r="Z547" i="9"/>
  <c r="Z548" i="9"/>
  <c r="Z549" i="9"/>
  <c r="Z550" i="9"/>
  <c r="Z551" i="9"/>
  <c r="Z552" i="9"/>
  <c r="Z553" i="9"/>
  <c r="Z554" i="9"/>
  <c r="Z555" i="9"/>
  <c r="Z556" i="9"/>
  <c r="Z557" i="9"/>
  <c r="Z558" i="9"/>
  <c r="Z559" i="9"/>
  <c r="Z560" i="9"/>
  <c r="Z561" i="9"/>
  <c r="Z562" i="9"/>
  <c r="Z563" i="9"/>
  <c r="Z564" i="9"/>
  <c r="Z565" i="9"/>
  <c r="Z566" i="9"/>
  <c r="Z567" i="9"/>
  <c r="Z568" i="9"/>
  <c r="Z569" i="9"/>
  <c r="Z570" i="9"/>
  <c r="Z571" i="9"/>
  <c r="Z572" i="9"/>
  <c r="Z573" i="9"/>
  <c r="Z574" i="9"/>
  <c r="Z575" i="9"/>
  <c r="Z576" i="9"/>
  <c r="Z577" i="9"/>
  <c r="Z578" i="9"/>
  <c r="Z579" i="9"/>
  <c r="Z580" i="9"/>
  <c r="Z581" i="9"/>
  <c r="Z582" i="9"/>
  <c r="Z583" i="9"/>
  <c r="Z584" i="9"/>
  <c r="Z585" i="9"/>
  <c r="Z586" i="9"/>
  <c r="Z587" i="9"/>
  <c r="Z588" i="9"/>
  <c r="Z589" i="9"/>
  <c r="Z590" i="9"/>
  <c r="Z591" i="9"/>
  <c r="Z592" i="9"/>
  <c r="Z593" i="9"/>
  <c r="Z594" i="9"/>
  <c r="Z595" i="9"/>
  <c r="Z596" i="9"/>
  <c r="Z597" i="9"/>
  <c r="Z598" i="9"/>
  <c r="Z599" i="9"/>
  <c r="Z600" i="9"/>
  <c r="Z601" i="9"/>
  <c r="Z602" i="9"/>
  <c r="Z603" i="9"/>
  <c r="Z604" i="9"/>
  <c r="Z605" i="9"/>
  <c r="Z606" i="9"/>
  <c r="Z607" i="9"/>
  <c r="Z608" i="9"/>
  <c r="Z609" i="9"/>
  <c r="Z610" i="9"/>
  <c r="Z611" i="9"/>
  <c r="Z612" i="9"/>
  <c r="Z613" i="9"/>
  <c r="Z614" i="9"/>
  <c r="Z615" i="9"/>
  <c r="Z616" i="9"/>
  <c r="Z617" i="9"/>
  <c r="Z618" i="9"/>
  <c r="Z619" i="9"/>
  <c r="Z620" i="9"/>
  <c r="Z621" i="9"/>
  <c r="Z622" i="9"/>
  <c r="Z623" i="9"/>
  <c r="Z624" i="9"/>
  <c r="Z625" i="9"/>
  <c r="Z626" i="9"/>
  <c r="Z627" i="9"/>
  <c r="Z628" i="9"/>
  <c r="Z629" i="9"/>
  <c r="Z630" i="9"/>
  <c r="Z631" i="9"/>
  <c r="Z632" i="9"/>
  <c r="Z633" i="9"/>
  <c r="Z634" i="9"/>
  <c r="Z635" i="9"/>
  <c r="Z636" i="9"/>
  <c r="Z637" i="9"/>
  <c r="Z638" i="9"/>
  <c r="Z639" i="9"/>
  <c r="Z640" i="9"/>
  <c r="Z641" i="9"/>
  <c r="Z642" i="9"/>
  <c r="Z643" i="9"/>
  <c r="Z644" i="9"/>
  <c r="Z645" i="9"/>
  <c r="Z646" i="9"/>
  <c r="Z647" i="9"/>
  <c r="Z648" i="9"/>
  <c r="Z649" i="9"/>
  <c r="Z650" i="9"/>
  <c r="Z651" i="9"/>
  <c r="Z652" i="9"/>
  <c r="Z653" i="9"/>
  <c r="Z654" i="9"/>
  <c r="Z655" i="9"/>
  <c r="Z656" i="9"/>
  <c r="Z657" i="9"/>
  <c r="Z658" i="9"/>
  <c r="Z659" i="9"/>
  <c r="Z660" i="9"/>
  <c r="Z661" i="9"/>
  <c r="Z662" i="9"/>
  <c r="Z663" i="9"/>
  <c r="Z664" i="9"/>
  <c r="Z665" i="9"/>
  <c r="Z666" i="9"/>
  <c r="Z667" i="9"/>
  <c r="Z668" i="9"/>
  <c r="Z669" i="9"/>
  <c r="Z670" i="9"/>
  <c r="Z671" i="9"/>
  <c r="Z672" i="9"/>
  <c r="Z673" i="9"/>
  <c r="Z674" i="9"/>
  <c r="Z675" i="9"/>
  <c r="Z676" i="9"/>
  <c r="Z677" i="9"/>
  <c r="Z678" i="9"/>
  <c r="Z679" i="9"/>
  <c r="Z680" i="9"/>
  <c r="Z681" i="9"/>
  <c r="Z682" i="9"/>
  <c r="Z683" i="9"/>
  <c r="Z684" i="9"/>
  <c r="Z685" i="9"/>
  <c r="Z686" i="9"/>
  <c r="Z687" i="9"/>
  <c r="Z688" i="9"/>
  <c r="Z689" i="9"/>
  <c r="Z690" i="9"/>
  <c r="Z691" i="9"/>
  <c r="Y2" i="9"/>
  <c r="Y3" i="9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37" i="9"/>
  <c r="Y38" i="9"/>
  <c r="Y39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6" i="9"/>
  <c r="Y77" i="9"/>
  <c r="Y78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82" i="9"/>
  <c r="Y183" i="9"/>
  <c r="Y184" i="9"/>
  <c r="Y185" i="9"/>
  <c r="Y186" i="9"/>
  <c r="Y187" i="9"/>
  <c r="Y188" i="9"/>
  <c r="Y189" i="9"/>
  <c r="Y190" i="9"/>
  <c r="Y191" i="9"/>
  <c r="Y192" i="9"/>
  <c r="Y193" i="9"/>
  <c r="Y194" i="9"/>
  <c r="Y195" i="9"/>
  <c r="Y196" i="9"/>
  <c r="Y197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2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1" i="9"/>
  <c r="Y242" i="9"/>
  <c r="Y243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291" i="9"/>
  <c r="Y292" i="9"/>
  <c r="Y293" i="9"/>
  <c r="Y294" i="9"/>
  <c r="Y295" i="9"/>
  <c r="Y296" i="9"/>
  <c r="Y297" i="9"/>
  <c r="Y298" i="9"/>
  <c r="Y299" i="9"/>
  <c r="Y300" i="9"/>
  <c r="Y301" i="9"/>
  <c r="Y302" i="9"/>
  <c r="Y303" i="9"/>
  <c r="Y304" i="9"/>
  <c r="Y305" i="9"/>
  <c r="Y306" i="9"/>
  <c r="Y307" i="9"/>
  <c r="Y308" i="9"/>
  <c r="Y309" i="9"/>
  <c r="Y310" i="9"/>
  <c r="Y311" i="9"/>
  <c r="Y312" i="9"/>
  <c r="Y313" i="9"/>
  <c r="Y314" i="9"/>
  <c r="Y315" i="9"/>
  <c r="Y316" i="9"/>
  <c r="Y317" i="9"/>
  <c r="Y318" i="9"/>
  <c r="Y319" i="9"/>
  <c r="Y320" i="9"/>
  <c r="Y321" i="9"/>
  <c r="Y322" i="9"/>
  <c r="Y323" i="9"/>
  <c r="Y324" i="9"/>
  <c r="Y325" i="9"/>
  <c r="Y326" i="9"/>
  <c r="Y327" i="9"/>
  <c r="Y328" i="9"/>
  <c r="Y329" i="9"/>
  <c r="Y330" i="9"/>
  <c r="Y331" i="9"/>
  <c r="Y332" i="9"/>
  <c r="Y333" i="9"/>
  <c r="Y334" i="9"/>
  <c r="Y335" i="9"/>
  <c r="Y336" i="9"/>
  <c r="Y337" i="9"/>
  <c r="Y338" i="9"/>
  <c r="Y339" i="9"/>
  <c r="Y340" i="9"/>
  <c r="Y341" i="9"/>
  <c r="Y342" i="9"/>
  <c r="Y343" i="9"/>
  <c r="Y344" i="9"/>
  <c r="Y345" i="9"/>
  <c r="Y346" i="9"/>
  <c r="Y347" i="9"/>
  <c r="Y348" i="9"/>
  <c r="Y349" i="9"/>
  <c r="Y350" i="9"/>
  <c r="Y351" i="9"/>
  <c r="Y352" i="9"/>
  <c r="Y353" i="9"/>
  <c r="Y354" i="9"/>
  <c r="Y355" i="9"/>
  <c r="Y356" i="9"/>
  <c r="Y357" i="9"/>
  <c r="Y358" i="9"/>
  <c r="Y359" i="9"/>
  <c r="Y360" i="9"/>
  <c r="Y361" i="9"/>
  <c r="Y362" i="9"/>
  <c r="Y363" i="9"/>
  <c r="Y364" i="9"/>
  <c r="Y365" i="9"/>
  <c r="Y366" i="9"/>
  <c r="Y367" i="9"/>
  <c r="Y368" i="9"/>
  <c r="Y369" i="9"/>
  <c r="Y370" i="9"/>
  <c r="Y371" i="9"/>
  <c r="Y372" i="9"/>
  <c r="Y373" i="9"/>
  <c r="Y374" i="9"/>
  <c r="Y375" i="9"/>
  <c r="Y376" i="9"/>
  <c r="Y377" i="9"/>
  <c r="Y378" i="9"/>
  <c r="Y379" i="9"/>
  <c r="Y380" i="9"/>
  <c r="Y381" i="9"/>
  <c r="Y382" i="9"/>
  <c r="Y383" i="9"/>
  <c r="Y384" i="9"/>
  <c r="Y385" i="9"/>
  <c r="Y386" i="9"/>
  <c r="Y387" i="9"/>
  <c r="Y388" i="9"/>
  <c r="Y389" i="9"/>
  <c r="Y390" i="9"/>
  <c r="Y391" i="9"/>
  <c r="Y392" i="9"/>
  <c r="Y393" i="9"/>
  <c r="Y394" i="9"/>
  <c r="Y395" i="9"/>
  <c r="Y396" i="9"/>
  <c r="Y397" i="9"/>
  <c r="Y398" i="9"/>
  <c r="Y399" i="9"/>
  <c r="Y400" i="9"/>
  <c r="Y401" i="9"/>
  <c r="Y402" i="9"/>
  <c r="Y403" i="9"/>
  <c r="Y404" i="9"/>
  <c r="Y405" i="9"/>
  <c r="Y406" i="9"/>
  <c r="Y407" i="9"/>
  <c r="Y408" i="9"/>
  <c r="Y409" i="9"/>
  <c r="Y410" i="9"/>
  <c r="Y411" i="9"/>
  <c r="Y412" i="9"/>
  <c r="Y413" i="9"/>
  <c r="Y414" i="9"/>
  <c r="Y415" i="9"/>
  <c r="Y416" i="9"/>
  <c r="Y417" i="9"/>
  <c r="Y418" i="9"/>
  <c r="Y419" i="9"/>
  <c r="Y420" i="9"/>
  <c r="Y421" i="9"/>
  <c r="Y422" i="9"/>
  <c r="Y423" i="9"/>
  <c r="Y424" i="9"/>
  <c r="Y425" i="9"/>
  <c r="Y426" i="9"/>
  <c r="Y427" i="9"/>
  <c r="Y428" i="9"/>
  <c r="Y429" i="9"/>
  <c r="Y430" i="9"/>
  <c r="Y431" i="9"/>
  <c r="Y432" i="9"/>
  <c r="Y433" i="9"/>
  <c r="Y434" i="9"/>
  <c r="Y435" i="9"/>
  <c r="Y436" i="9"/>
  <c r="Y437" i="9"/>
  <c r="Y438" i="9"/>
  <c r="Y439" i="9"/>
  <c r="Y440" i="9"/>
  <c r="Y441" i="9"/>
  <c r="Y442" i="9"/>
  <c r="Y443" i="9"/>
  <c r="Y444" i="9"/>
  <c r="Y445" i="9"/>
  <c r="Y446" i="9"/>
  <c r="Y447" i="9"/>
  <c r="Y448" i="9"/>
  <c r="Y449" i="9"/>
  <c r="Y450" i="9"/>
  <c r="Y451" i="9"/>
  <c r="Y452" i="9"/>
  <c r="Y453" i="9"/>
  <c r="Y454" i="9"/>
  <c r="Y455" i="9"/>
  <c r="Y456" i="9"/>
  <c r="Y457" i="9"/>
  <c r="Y458" i="9"/>
  <c r="Y459" i="9"/>
  <c r="Y460" i="9"/>
  <c r="Y461" i="9"/>
  <c r="Y462" i="9"/>
  <c r="Y463" i="9"/>
  <c r="Y464" i="9"/>
  <c r="Y465" i="9"/>
  <c r="Y466" i="9"/>
  <c r="Y467" i="9"/>
  <c r="Y468" i="9"/>
  <c r="Y469" i="9"/>
  <c r="Y470" i="9"/>
  <c r="Y471" i="9"/>
  <c r="Y472" i="9"/>
  <c r="Y473" i="9"/>
  <c r="Y474" i="9"/>
  <c r="Y475" i="9"/>
  <c r="Y476" i="9"/>
  <c r="Y477" i="9"/>
  <c r="Y478" i="9"/>
  <c r="Y479" i="9"/>
  <c r="Y480" i="9"/>
  <c r="Y481" i="9"/>
  <c r="Y482" i="9"/>
  <c r="Y483" i="9"/>
  <c r="Y484" i="9"/>
  <c r="Y485" i="9"/>
  <c r="Y486" i="9"/>
  <c r="Y487" i="9"/>
  <c r="Y488" i="9"/>
  <c r="Y489" i="9"/>
  <c r="Y490" i="9"/>
  <c r="Y491" i="9"/>
  <c r="Y492" i="9"/>
  <c r="Y493" i="9"/>
  <c r="Y494" i="9"/>
  <c r="Y495" i="9"/>
  <c r="Y496" i="9"/>
  <c r="Y497" i="9"/>
  <c r="Y498" i="9"/>
  <c r="Y499" i="9"/>
  <c r="Y500" i="9"/>
  <c r="Y501" i="9"/>
  <c r="Y502" i="9"/>
  <c r="Y503" i="9"/>
  <c r="Y504" i="9"/>
  <c r="Y505" i="9"/>
  <c r="Y506" i="9"/>
  <c r="Y507" i="9"/>
  <c r="Y508" i="9"/>
  <c r="Y509" i="9"/>
  <c r="Y510" i="9"/>
  <c r="Y511" i="9"/>
  <c r="Y512" i="9"/>
  <c r="Y513" i="9"/>
  <c r="Y514" i="9"/>
  <c r="Y515" i="9"/>
  <c r="Y516" i="9"/>
  <c r="Y517" i="9"/>
  <c r="Y518" i="9"/>
  <c r="Y519" i="9"/>
  <c r="Y520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Y534" i="9"/>
  <c r="Y535" i="9"/>
  <c r="Y536" i="9"/>
  <c r="Y537" i="9"/>
  <c r="Y538" i="9"/>
  <c r="Y539" i="9"/>
  <c r="Y540" i="9"/>
  <c r="Y541" i="9"/>
  <c r="Y542" i="9"/>
  <c r="Y543" i="9"/>
  <c r="Y544" i="9"/>
  <c r="Y545" i="9"/>
  <c r="Y546" i="9"/>
  <c r="Y547" i="9"/>
  <c r="Y548" i="9"/>
  <c r="Y549" i="9"/>
  <c r="Y550" i="9"/>
  <c r="Y551" i="9"/>
  <c r="Y552" i="9"/>
  <c r="Y553" i="9"/>
  <c r="Y554" i="9"/>
  <c r="Y555" i="9"/>
  <c r="Y556" i="9"/>
  <c r="Y557" i="9"/>
  <c r="Y558" i="9"/>
  <c r="Y559" i="9"/>
  <c r="Y560" i="9"/>
  <c r="Y561" i="9"/>
  <c r="Y562" i="9"/>
  <c r="Y563" i="9"/>
  <c r="Y564" i="9"/>
  <c r="Y565" i="9"/>
  <c r="Y566" i="9"/>
  <c r="Y567" i="9"/>
  <c r="Y568" i="9"/>
  <c r="Y569" i="9"/>
  <c r="Y570" i="9"/>
  <c r="Y571" i="9"/>
  <c r="Y572" i="9"/>
  <c r="Y573" i="9"/>
  <c r="Y574" i="9"/>
  <c r="Y575" i="9"/>
  <c r="Y576" i="9"/>
  <c r="Y577" i="9"/>
  <c r="Y578" i="9"/>
  <c r="Y579" i="9"/>
  <c r="Y580" i="9"/>
  <c r="Y581" i="9"/>
  <c r="Y582" i="9"/>
  <c r="Y583" i="9"/>
  <c r="Y584" i="9"/>
  <c r="Y585" i="9"/>
  <c r="Y586" i="9"/>
  <c r="Y587" i="9"/>
  <c r="Y588" i="9"/>
  <c r="Y589" i="9"/>
  <c r="Y590" i="9"/>
  <c r="Y591" i="9"/>
  <c r="Y592" i="9"/>
  <c r="Y593" i="9"/>
  <c r="Y594" i="9"/>
  <c r="Y595" i="9"/>
  <c r="Y596" i="9"/>
  <c r="Y597" i="9"/>
  <c r="Y598" i="9"/>
  <c r="Y599" i="9"/>
  <c r="Y600" i="9"/>
  <c r="Y601" i="9"/>
  <c r="Y602" i="9"/>
  <c r="Y603" i="9"/>
  <c r="Y604" i="9"/>
  <c r="Y605" i="9"/>
  <c r="Y606" i="9"/>
  <c r="Y607" i="9"/>
  <c r="Y608" i="9"/>
  <c r="Y609" i="9"/>
  <c r="Y610" i="9"/>
  <c r="Y611" i="9"/>
  <c r="Y612" i="9"/>
  <c r="Y613" i="9"/>
  <c r="Y614" i="9"/>
  <c r="Y615" i="9"/>
  <c r="Y616" i="9"/>
  <c r="Y617" i="9"/>
  <c r="Y618" i="9"/>
  <c r="Y619" i="9"/>
  <c r="Y620" i="9"/>
  <c r="Y621" i="9"/>
  <c r="Y622" i="9"/>
  <c r="Y623" i="9"/>
  <c r="Y624" i="9"/>
  <c r="Y625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75" i="9"/>
  <c r="Y676" i="9"/>
  <c r="Y677" i="9"/>
  <c r="Y678" i="9"/>
  <c r="Y679" i="9"/>
  <c r="Y680" i="9"/>
  <c r="Y681" i="9"/>
  <c r="Y682" i="9"/>
  <c r="Y683" i="9"/>
  <c r="Y684" i="9"/>
  <c r="Y685" i="9"/>
  <c r="Y686" i="9"/>
  <c r="Y687" i="9"/>
  <c r="Y688" i="9"/>
  <c r="Y689" i="9"/>
  <c r="Y690" i="9"/>
  <c r="Y691" i="9"/>
  <c r="T2" i="9"/>
  <c r="T3" i="9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S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R2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BD3" i="9" l="1"/>
  <c r="BD4" i="9"/>
  <c r="BD5" i="9"/>
  <c r="BD6" i="9"/>
  <c r="BD8" i="9"/>
  <c r="BD9" i="9"/>
  <c r="BD10" i="9"/>
  <c r="BD11" i="9"/>
  <c r="BD13" i="9"/>
  <c r="BD14" i="9"/>
  <c r="BD16" i="9"/>
  <c r="BD17" i="9"/>
  <c r="BD18" i="9"/>
  <c r="BD20" i="9"/>
  <c r="BD21" i="9"/>
  <c r="BD24" i="9"/>
  <c r="BD25" i="9"/>
  <c r="BD26" i="9"/>
  <c r="BD27" i="9"/>
  <c r="BD28" i="9"/>
  <c r="BD29" i="9"/>
  <c r="BD30" i="9"/>
  <c r="BD31" i="9"/>
  <c r="BD32" i="9"/>
  <c r="BD33" i="9"/>
  <c r="BD34" i="9"/>
  <c r="BD35" i="9"/>
  <c r="BD36" i="9"/>
  <c r="BD37" i="9"/>
  <c r="BD38" i="9"/>
  <c r="BD39" i="9"/>
  <c r="BD40" i="9"/>
  <c r="BD41" i="9"/>
  <c r="BD42" i="9"/>
  <c r="BD44" i="9"/>
  <c r="BD45" i="9"/>
  <c r="BD46" i="9"/>
  <c r="BD48" i="9"/>
  <c r="BD49" i="9"/>
  <c r="BD50" i="9"/>
  <c r="BD53" i="9"/>
  <c r="BD54" i="9"/>
  <c r="BD55" i="9"/>
  <c r="BD56" i="9"/>
  <c r="BD57" i="9"/>
  <c r="BD58" i="9"/>
  <c r="BD60" i="9"/>
  <c r="BD61" i="9"/>
  <c r="BD62" i="9"/>
  <c r="BD63" i="9"/>
  <c r="BD64" i="9"/>
  <c r="BD65" i="9"/>
  <c r="BD66" i="9"/>
  <c r="BD67" i="9"/>
  <c r="BD69" i="9"/>
  <c r="BD70" i="9"/>
  <c r="BD71" i="9"/>
  <c r="BD72" i="9"/>
  <c r="BD73" i="9"/>
  <c r="BD74" i="9"/>
  <c r="BD76" i="9"/>
  <c r="BD77" i="9"/>
  <c r="BD78" i="9"/>
  <c r="BD79" i="9"/>
  <c r="BD80" i="9"/>
  <c r="BD81" i="9"/>
  <c r="BD84" i="9"/>
  <c r="BD85" i="9"/>
  <c r="BD86" i="9"/>
  <c r="BD88" i="9"/>
  <c r="BD89" i="9"/>
  <c r="BD90" i="9"/>
  <c r="BD93" i="9"/>
  <c r="BD94" i="9"/>
  <c r="BD95" i="9"/>
  <c r="BD96" i="9"/>
  <c r="BD97" i="9"/>
  <c r="BD98" i="9"/>
  <c r="BD100" i="9"/>
  <c r="BD101" i="9"/>
  <c r="BD103" i="9"/>
  <c r="BD104" i="9"/>
  <c r="BD105" i="9"/>
  <c r="BD108" i="9"/>
  <c r="BD109" i="9"/>
  <c r="BD110" i="9"/>
  <c r="BD111" i="9"/>
  <c r="BD112" i="9"/>
  <c r="BD113" i="9"/>
  <c r="BD114" i="9"/>
  <c r="BD117" i="9"/>
  <c r="BD118" i="9"/>
  <c r="BD119" i="9"/>
  <c r="BD120" i="9"/>
  <c r="BD121" i="9"/>
  <c r="BD122" i="9"/>
  <c r="BD124" i="9"/>
  <c r="BD126" i="9"/>
  <c r="BD127" i="9"/>
  <c r="BD128" i="9"/>
  <c r="BD129" i="9"/>
  <c r="BD130" i="9"/>
  <c r="BD132" i="9"/>
  <c r="BD133" i="9"/>
  <c r="BD134" i="9"/>
  <c r="BD135" i="9"/>
  <c r="BD136" i="9"/>
  <c r="BD137" i="9"/>
  <c r="BD138" i="9"/>
  <c r="BD141" i="9"/>
  <c r="BD142" i="9"/>
  <c r="BD143" i="9"/>
  <c r="BD144" i="9"/>
  <c r="BD145" i="9"/>
  <c r="BD146" i="9"/>
  <c r="BD148" i="9"/>
  <c r="BD149" i="9"/>
  <c r="BD150" i="9"/>
  <c r="BD151" i="9"/>
  <c r="BD152" i="9"/>
  <c r="BD153" i="9"/>
  <c r="BD154" i="9"/>
  <c r="BD156" i="9"/>
  <c r="BD157" i="9"/>
  <c r="BD158" i="9"/>
  <c r="BD159" i="9"/>
  <c r="BD160" i="9"/>
  <c r="BD161" i="9"/>
  <c r="BD162" i="9"/>
  <c r="BD165" i="9"/>
  <c r="BD167" i="9"/>
  <c r="BD168" i="9"/>
  <c r="BD169" i="9"/>
  <c r="BD170" i="9"/>
  <c r="BD172" i="9"/>
  <c r="BD174" i="9"/>
  <c r="BD175" i="9"/>
  <c r="BD176" i="9"/>
  <c r="BD177" i="9"/>
  <c r="BD178" i="9"/>
  <c r="BD180" i="9"/>
  <c r="BD181" i="9"/>
  <c r="BD182" i="9"/>
  <c r="BD184" i="9"/>
  <c r="BD185" i="9"/>
  <c r="BD186" i="9"/>
  <c r="BD189" i="9"/>
  <c r="BD190" i="9"/>
  <c r="BD191" i="9"/>
  <c r="BD192" i="9"/>
  <c r="BD193" i="9"/>
  <c r="BD194" i="9"/>
  <c r="BD196" i="9"/>
  <c r="BD197" i="9"/>
  <c r="BD198" i="9"/>
  <c r="BD199" i="9"/>
  <c r="BD200" i="9"/>
  <c r="BD201" i="9"/>
  <c r="BD202" i="9"/>
  <c r="BD204" i="9"/>
  <c r="BD205" i="9"/>
  <c r="BD206" i="9"/>
  <c r="BD207" i="9"/>
  <c r="BD208" i="9"/>
  <c r="BD209" i="9"/>
  <c r="BD210" i="9"/>
  <c r="BD213" i="9"/>
  <c r="BD214" i="9"/>
  <c r="BD215" i="9"/>
  <c r="BD216" i="9"/>
  <c r="BD217" i="9"/>
  <c r="BD220" i="9"/>
  <c r="BD221" i="9"/>
  <c r="BD224" i="9"/>
  <c r="BD225" i="9"/>
  <c r="BD226" i="9"/>
  <c r="BD228" i="9"/>
  <c r="BD229" i="9"/>
  <c r="BD230" i="9"/>
  <c r="BD231" i="9"/>
  <c r="BD232" i="9"/>
  <c r="BD233" i="9"/>
  <c r="BD234" i="9"/>
  <c r="BD237" i="9"/>
  <c r="BD238" i="9"/>
  <c r="BD239" i="9"/>
  <c r="BD240" i="9"/>
  <c r="BD241" i="9"/>
  <c r="BD242" i="9"/>
  <c r="BD244" i="9"/>
  <c r="BD245" i="9"/>
  <c r="BD246" i="9"/>
  <c r="BD247" i="9"/>
  <c r="BD248" i="9"/>
  <c r="BD249" i="9"/>
  <c r="BD250" i="9"/>
  <c r="BD252" i="9"/>
  <c r="BD253" i="9"/>
  <c r="BD255" i="9"/>
  <c r="BD256" i="9"/>
  <c r="BD257" i="9"/>
  <c r="BD258" i="9"/>
  <c r="BD260" i="9"/>
  <c r="BD261" i="9"/>
  <c r="BD262" i="9"/>
  <c r="BD263" i="9"/>
  <c r="BD264" i="9"/>
  <c r="BD265" i="9"/>
  <c r="BD266" i="9"/>
  <c r="BD268" i="9"/>
  <c r="BD270" i="9"/>
  <c r="BD271" i="9"/>
  <c r="BD272" i="9"/>
  <c r="BD273" i="9"/>
  <c r="BD274" i="9"/>
  <c r="BD276" i="9"/>
  <c r="BD277" i="9"/>
  <c r="BD278" i="9"/>
  <c r="BD280" i="9"/>
  <c r="BD281" i="9"/>
  <c r="BD282" i="9"/>
  <c r="BD285" i="9"/>
  <c r="BD287" i="9"/>
  <c r="BD288" i="9"/>
  <c r="BD289" i="9"/>
  <c r="BD290" i="9"/>
  <c r="BD292" i="9"/>
  <c r="BD294" i="9"/>
  <c r="BD295" i="9"/>
  <c r="BD296" i="9"/>
  <c r="BD297" i="9"/>
  <c r="BD298" i="9"/>
  <c r="BD300" i="9"/>
  <c r="BD301" i="9"/>
  <c r="BD302" i="9"/>
  <c r="BD303" i="9"/>
  <c r="BD304" i="9"/>
  <c r="BD305" i="9"/>
  <c r="BD306" i="9"/>
  <c r="BD308" i="9"/>
  <c r="BD309" i="9"/>
  <c r="BD311" i="9"/>
  <c r="BD312" i="9"/>
  <c r="BD313" i="9"/>
  <c r="BD314" i="9"/>
  <c r="BD317" i="9"/>
  <c r="BD318" i="9"/>
  <c r="BD319" i="9"/>
  <c r="BD320" i="9"/>
  <c r="BD321" i="9"/>
  <c r="BD322" i="9"/>
  <c r="BD324" i="9"/>
  <c r="BD325" i="9"/>
  <c r="BD326" i="9"/>
  <c r="BD327" i="9"/>
  <c r="BD328" i="9"/>
  <c r="BD329" i="9"/>
  <c r="BD330" i="9"/>
  <c r="BD332" i="9"/>
  <c r="BD333" i="9"/>
  <c r="BD335" i="9"/>
  <c r="BD336" i="9"/>
  <c r="BD337" i="9"/>
  <c r="BD338" i="9"/>
  <c r="BD341" i="9"/>
  <c r="BD342" i="9"/>
  <c r="BD343" i="9"/>
  <c r="BD344" i="9"/>
  <c r="BD345" i="9"/>
  <c r="BD346" i="9"/>
  <c r="BD348" i="9"/>
  <c r="BD349" i="9"/>
  <c r="BD350" i="9"/>
  <c r="BD352" i="9"/>
  <c r="BD353" i="9"/>
  <c r="BD354" i="9"/>
  <c r="BD356" i="9"/>
  <c r="BD357" i="9"/>
  <c r="BD358" i="9"/>
  <c r="BD359" i="9"/>
  <c r="BD360" i="9"/>
  <c r="BD361" i="9"/>
  <c r="BD362" i="9"/>
  <c r="BD365" i="9"/>
  <c r="BD368" i="9"/>
  <c r="BD369" i="9"/>
  <c r="BD370" i="9"/>
  <c r="BD373" i="9"/>
  <c r="BD374" i="9"/>
  <c r="BD375" i="9"/>
  <c r="BD376" i="9"/>
  <c r="BD377" i="9"/>
  <c r="BD380" i="9"/>
  <c r="BD381" i="9"/>
  <c r="BD382" i="9"/>
  <c r="BD383" i="9"/>
  <c r="BD384" i="9"/>
  <c r="BD385" i="9"/>
  <c r="BD386" i="9"/>
  <c r="BD388" i="9"/>
  <c r="BD389" i="9"/>
  <c r="BD391" i="9"/>
  <c r="BD392" i="9"/>
  <c r="BD393" i="9"/>
  <c r="BD394" i="9"/>
  <c r="BD397" i="9"/>
  <c r="BD398" i="9"/>
  <c r="BD399" i="9"/>
  <c r="BD400" i="9"/>
  <c r="BD401" i="9"/>
  <c r="BD402" i="9"/>
  <c r="BD404" i="9"/>
  <c r="BD405" i="9"/>
  <c r="BD406" i="9"/>
  <c r="BD407" i="9"/>
  <c r="BD408" i="9"/>
  <c r="BD409" i="9"/>
  <c r="BD410" i="9"/>
  <c r="BD412" i="9"/>
  <c r="BD413" i="9"/>
  <c r="BD415" i="9"/>
  <c r="BD416" i="9"/>
  <c r="BD417" i="9"/>
  <c r="BD418" i="9"/>
  <c r="BD421" i="9"/>
  <c r="BD423" i="9"/>
  <c r="BD424" i="9"/>
  <c r="BD425" i="9"/>
  <c r="BD426" i="9"/>
  <c r="BD428" i="9"/>
  <c r="BD431" i="9"/>
  <c r="BD432" i="9"/>
  <c r="BD433" i="9"/>
  <c r="BD434" i="9"/>
  <c r="BD436" i="9"/>
  <c r="BD437" i="9"/>
  <c r="BD438" i="9"/>
  <c r="BD439" i="9"/>
  <c r="BD440" i="9"/>
  <c r="BD441" i="9"/>
  <c r="BD442" i="9"/>
  <c r="BD444" i="9"/>
  <c r="BD445" i="9"/>
  <c r="BD447" i="9"/>
  <c r="BD448" i="9"/>
  <c r="BD449" i="9"/>
  <c r="BD450" i="9"/>
  <c r="BD453" i="9"/>
  <c r="BD455" i="9"/>
  <c r="BD456" i="9"/>
  <c r="BD457" i="9"/>
  <c r="BD458" i="9"/>
  <c r="BD460" i="9"/>
  <c r="BD463" i="9"/>
  <c r="BD464" i="9"/>
  <c r="BD465" i="9"/>
  <c r="BD466" i="9"/>
  <c r="BD468" i="9"/>
  <c r="BD469" i="9"/>
  <c r="BD471" i="9"/>
  <c r="BD472" i="9"/>
  <c r="BD473" i="9"/>
  <c r="BD474" i="9"/>
  <c r="BD476" i="9"/>
  <c r="BD477" i="9"/>
  <c r="BD479" i="9"/>
  <c r="BD480" i="9"/>
  <c r="BD481" i="9"/>
  <c r="BD482" i="9"/>
  <c r="BD484" i="9"/>
  <c r="BD485" i="9"/>
  <c r="BD487" i="9"/>
  <c r="BD488" i="9"/>
  <c r="BD489" i="9"/>
  <c r="BD490" i="9"/>
  <c r="BD493" i="9"/>
  <c r="BD495" i="9"/>
  <c r="BD496" i="9"/>
  <c r="BD497" i="9"/>
  <c r="BD498" i="9"/>
  <c r="BD500" i="9"/>
  <c r="BD502" i="9"/>
  <c r="BD503" i="9"/>
  <c r="BD504" i="9"/>
  <c r="BD505" i="9"/>
  <c r="BD506" i="9"/>
  <c r="BD508" i="9"/>
  <c r="BD509" i="9"/>
  <c r="BD511" i="9"/>
  <c r="BD512" i="9"/>
  <c r="BD513" i="9"/>
  <c r="BD514" i="9"/>
  <c r="BD516" i="9"/>
  <c r="BD517" i="9"/>
  <c r="BD519" i="9"/>
  <c r="BD520" i="9"/>
  <c r="BD521" i="9"/>
  <c r="BD522" i="9"/>
  <c r="BD525" i="9"/>
  <c r="BD527" i="9"/>
  <c r="BD528" i="9"/>
  <c r="BD529" i="9"/>
  <c r="BD532" i="9"/>
  <c r="BD533" i="9"/>
  <c r="BD535" i="9"/>
  <c r="BD536" i="9"/>
  <c r="BD537" i="9"/>
  <c r="BD538" i="9"/>
  <c r="BD540" i="9"/>
  <c r="BD541" i="9"/>
  <c r="BD544" i="9"/>
  <c r="BD545" i="9"/>
  <c r="BD548" i="9"/>
  <c r="BD549" i="9"/>
  <c r="BD551" i="9"/>
  <c r="BD552" i="9"/>
  <c r="BD553" i="9"/>
  <c r="BD554" i="9"/>
  <c r="BD557" i="9"/>
  <c r="BD560" i="9"/>
  <c r="BD561" i="9"/>
  <c r="BD562" i="9"/>
  <c r="BD565" i="9"/>
  <c r="BD567" i="9"/>
  <c r="BD568" i="9"/>
  <c r="BD569" i="9"/>
  <c r="BD570" i="9"/>
  <c r="BD572" i="9"/>
  <c r="BD573" i="9"/>
  <c r="BD575" i="9"/>
  <c r="BD576" i="9"/>
  <c r="BD577" i="9"/>
  <c r="BD578" i="9"/>
  <c r="BD580" i="9"/>
  <c r="BD581" i="9"/>
  <c r="BD583" i="9"/>
  <c r="BD584" i="9"/>
  <c r="BD585" i="9"/>
  <c r="BD586" i="9"/>
  <c r="BD588" i="9"/>
  <c r="BD589" i="9"/>
  <c r="BD591" i="9"/>
  <c r="BD592" i="9"/>
  <c r="BD593" i="9"/>
  <c r="BD594" i="9"/>
  <c r="BD597" i="9"/>
  <c r="BD599" i="9"/>
  <c r="BD600" i="9"/>
  <c r="BD601" i="9"/>
  <c r="BD602" i="9"/>
  <c r="BD604" i="9"/>
  <c r="BD607" i="9"/>
  <c r="BD608" i="9"/>
  <c r="BD609" i="9"/>
  <c r="BD610" i="9"/>
  <c r="BD612" i="9"/>
  <c r="BD613" i="9"/>
  <c r="BD615" i="9"/>
  <c r="BD616" i="9"/>
  <c r="BD617" i="9"/>
  <c r="BD618" i="9"/>
  <c r="BD620" i="9"/>
  <c r="BD621" i="9"/>
  <c r="BD623" i="9"/>
  <c r="BD624" i="9"/>
  <c r="BD625" i="9"/>
  <c r="BD626" i="9"/>
  <c r="BD628" i="9"/>
  <c r="BD629" i="9"/>
  <c r="BD631" i="9"/>
  <c r="BD632" i="9"/>
  <c r="BD633" i="9"/>
  <c r="BD634" i="9"/>
  <c r="BD637" i="9"/>
  <c r="BD639" i="9"/>
  <c r="BD640" i="9"/>
  <c r="BD641" i="9"/>
  <c r="BD644" i="9"/>
  <c r="BD645" i="9"/>
  <c r="BD647" i="9"/>
  <c r="BD648" i="9"/>
  <c r="BD649" i="9"/>
  <c r="BD650" i="9"/>
  <c r="BD652" i="9"/>
  <c r="BD653" i="9"/>
  <c r="BD655" i="9"/>
  <c r="BD656" i="9"/>
  <c r="BD657" i="9"/>
  <c r="BD658" i="9"/>
  <c r="BD660" i="9"/>
  <c r="BD661" i="9"/>
  <c r="BD663" i="9"/>
  <c r="BD664" i="9"/>
  <c r="BD666" i="9"/>
  <c r="BD669" i="9"/>
  <c r="BD671" i="9"/>
  <c r="BD672" i="9"/>
  <c r="BD673" i="9"/>
  <c r="BD674" i="9"/>
  <c r="BD676" i="9"/>
  <c r="BD680" i="9"/>
  <c r="BD681" i="9"/>
  <c r="BD682" i="9"/>
  <c r="BD684" i="9"/>
  <c r="BD685" i="9"/>
  <c r="BD687" i="9"/>
  <c r="BD688" i="9"/>
  <c r="BD689" i="9"/>
  <c r="BD690" i="9"/>
  <c r="BF3" i="9"/>
  <c r="BF4" i="9"/>
  <c r="BF5" i="9"/>
  <c r="BF6" i="9"/>
  <c r="BD7" i="9"/>
  <c r="BF7" i="9"/>
  <c r="BF8" i="9"/>
  <c r="BF9" i="9"/>
  <c r="BF10" i="9"/>
  <c r="BF11" i="9"/>
  <c r="BD12" i="9"/>
  <c r="BF12" i="9"/>
  <c r="BF13" i="9"/>
  <c r="BF14" i="9"/>
  <c r="BD15" i="9"/>
  <c r="BF15" i="9"/>
  <c r="BF16" i="9"/>
  <c r="BF17" i="9"/>
  <c r="BF18" i="9"/>
  <c r="BD19" i="9"/>
  <c r="BF19" i="9"/>
  <c r="BF20" i="9"/>
  <c r="BF21" i="9"/>
  <c r="BD22" i="9"/>
  <c r="BF22" i="9"/>
  <c r="BD23" i="9"/>
  <c r="BF23" i="9"/>
  <c r="BF24" i="9"/>
  <c r="BF25" i="9"/>
  <c r="BF26" i="9"/>
  <c r="BF27" i="9"/>
  <c r="BF28" i="9"/>
  <c r="BF29" i="9"/>
  <c r="BF30" i="9"/>
  <c r="BF31" i="9"/>
  <c r="BF32" i="9"/>
  <c r="BF33" i="9"/>
  <c r="BF34" i="9"/>
  <c r="BF35" i="9"/>
  <c r="BF36" i="9"/>
  <c r="BF37" i="9"/>
  <c r="BF38" i="9"/>
  <c r="BF39" i="9"/>
  <c r="BF40" i="9"/>
  <c r="BF41" i="9"/>
  <c r="BF42" i="9"/>
  <c r="BD43" i="9"/>
  <c r="BF43" i="9"/>
  <c r="BF44" i="9"/>
  <c r="BF45" i="9"/>
  <c r="BF46" i="9"/>
  <c r="BD47" i="9"/>
  <c r="BF47" i="9"/>
  <c r="BF48" i="9"/>
  <c r="BF49" i="9"/>
  <c r="BF50" i="9"/>
  <c r="BD51" i="9"/>
  <c r="BF51" i="9"/>
  <c r="BD52" i="9"/>
  <c r="BF52" i="9"/>
  <c r="BF53" i="9"/>
  <c r="BF54" i="9"/>
  <c r="BF55" i="9"/>
  <c r="BF56" i="9"/>
  <c r="BF57" i="9"/>
  <c r="BF58" i="9"/>
  <c r="BD59" i="9"/>
  <c r="BF59" i="9"/>
  <c r="BF60" i="9"/>
  <c r="BF61" i="9"/>
  <c r="BF62" i="9"/>
  <c r="BF63" i="9"/>
  <c r="BF64" i="9"/>
  <c r="BF65" i="9"/>
  <c r="BF66" i="9"/>
  <c r="BF67" i="9"/>
  <c r="BD68" i="9"/>
  <c r="BF68" i="9"/>
  <c r="BF69" i="9"/>
  <c r="BF70" i="9"/>
  <c r="BF71" i="9"/>
  <c r="BF72" i="9"/>
  <c r="BF73" i="9"/>
  <c r="BF74" i="9"/>
  <c r="BD75" i="9"/>
  <c r="BF75" i="9"/>
  <c r="BF76" i="9"/>
  <c r="BF77" i="9"/>
  <c r="BF78" i="9"/>
  <c r="BF79" i="9"/>
  <c r="BF80" i="9"/>
  <c r="BF81" i="9"/>
  <c r="BD82" i="9"/>
  <c r="BF82" i="9"/>
  <c r="BD83" i="9"/>
  <c r="BF83" i="9"/>
  <c r="BF84" i="9"/>
  <c r="BF85" i="9"/>
  <c r="BF86" i="9"/>
  <c r="BD87" i="9"/>
  <c r="BF87" i="9"/>
  <c r="BF88" i="9"/>
  <c r="BF89" i="9"/>
  <c r="BF90" i="9"/>
  <c r="BD91" i="9"/>
  <c r="BF91" i="9"/>
  <c r="BD92" i="9"/>
  <c r="BF92" i="9"/>
  <c r="BF93" i="9"/>
  <c r="BF94" i="9"/>
  <c r="BF95" i="9"/>
  <c r="BF96" i="9"/>
  <c r="BF97" i="9"/>
  <c r="BF98" i="9"/>
  <c r="BD99" i="9"/>
  <c r="BF99" i="9"/>
  <c r="BF100" i="9"/>
  <c r="BF101" i="9"/>
  <c r="BD102" i="9"/>
  <c r="BF102" i="9"/>
  <c r="BF103" i="9"/>
  <c r="BF104" i="9"/>
  <c r="BF105" i="9"/>
  <c r="BD106" i="9"/>
  <c r="BF106" i="9"/>
  <c r="BD107" i="9"/>
  <c r="BF107" i="9"/>
  <c r="BF108" i="9"/>
  <c r="BF109" i="9"/>
  <c r="BF110" i="9"/>
  <c r="BF111" i="9"/>
  <c r="BF112" i="9"/>
  <c r="BF113" i="9"/>
  <c r="BF114" i="9"/>
  <c r="BD115" i="9"/>
  <c r="BF115" i="9"/>
  <c r="BD116" i="9"/>
  <c r="BF116" i="9"/>
  <c r="BF117" i="9"/>
  <c r="BF118" i="9"/>
  <c r="BF119" i="9"/>
  <c r="BF120" i="9"/>
  <c r="BF121" i="9"/>
  <c r="BF122" i="9"/>
  <c r="BD123" i="9"/>
  <c r="BF123" i="9"/>
  <c r="BF124" i="9"/>
  <c r="BD125" i="9"/>
  <c r="BF125" i="9"/>
  <c r="BF126" i="9"/>
  <c r="BF127" i="9"/>
  <c r="BF128" i="9"/>
  <c r="BF129" i="9"/>
  <c r="BF130" i="9"/>
  <c r="BD131" i="9"/>
  <c r="BF131" i="9"/>
  <c r="BF132" i="9"/>
  <c r="BF133" i="9"/>
  <c r="BF134" i="9"/>
  <c r="BF135" i="9"/>
  <c r="BF136" i="9"/>
  <c r="BF137" i="9"/>
  <c r="BF138" i="9"/>
  <c r="BD139" i="9"/>
  <c r="BF139" i="9"/>
  <c r="BD140" i="9"/>
  <c r="BF140" i="9"/>
  <c r="BF141" i="9"/>
  <c r="BF142" i="9"/>
  <c r="BF143" i="9"/>
  <c r="BF144" i="9"/>
  <c r="BF145" i="9"/>
  <c r="BF146" i="9"/>
  <c r="BD147" i="9"/>
  <c r="BF147" i="9"/>
  <c r="BF148" i="9"/>
  <c r="BF149" i="9"/>
  <c r="BF150" i="9"/>
  <c r="BF151" i="9"/>
  <c r="BF152" i="9"/>
  <c r="BF153" i="9"/>
  <c r="BF154" i="9"/>
  <c r="BD155" i="9"/>
  <c r="BF155" i="9"/>
  <c r="BF156" i="9"/>
  <c r="BF157" i="9"/>
  <c r="BF158" i="9"/>
  <c r="BF159" i="9"/>
  <c r="BF160" i="9"/>
  <c r="BF161" i="9"/>
  <c r="BF162" i="9"/>
  <c r="BD163" i="9"/>
  <c r="BF163" i="9"/>
  <c r="BD164" i="9"/>
  <c r="BF164" i="9"/>
  <c r="BF165" i="9"/>
  <c r="BD166" i="9"/>
  <c r="BF166" i="9"/>
  <c r="BF167" i="9"/>
  <c r="BF168" i="9"/>
  <c r="BF169" i="9"/>
  <c r="BF170" i="9"/>
  <c r="BD171" i="9"/>
  <c r="BF171" i="9"/>
  <c r="BF172" i="9"/>
  <c r="BD173" i="9"/>
  <c r="BF173" i="9"/>
  <c r="BF174" i="9"/>
  <c r="BF175" i="9"/>
  <c r="BF176" i="9"/>
  <c r="BF177" i="9"/>
  <c r="BF178" i="9"/>
  <c r="BD179" i="9"/>
  <c r="BF179" i="9"/>
  <c r="BF180" i="9"/>
  <c r="BF181" i="9"/>
  <c r="BF182" i="9"/>
  <c r="BD183" i="9"/>
  <c r="BF183" i="9"/>
  <c r="BF184" i="9"/>
  <c r="BF185" i="9"/>
  <c r="BF186" i="9"/>
  <c r="BD187" i="9"/>
  <c r="BF187" i="9"/>
  <c r="BD188" i="9"/>
  <c r="BF188" i="9"/>
  <c r="BF189" i="9"/>
  <c r="BF190" i="9"/>
  <c r="BF191" i="9"/>
  <c r="BF192" i="9"/>
  <c r="BF193" i="9"/>
  <c r="BF194" i="9"/>
  <c r="BD195" i="9"/>
  <c r="BF195" i="9"/>
  <c r="BF196" i="9"/>
  <c r="BF197" i="9"/>
  <c r="BF198" i="9"/>
  <c r="BF199" i="9"/>
  <c r="BF200" i="9"/>
  <c r="BF201" i="9"/>
  <c r="BF202" i="9"/>
  <c r="BD203" i="9"/>
  <c r="BF203" i="9"/>
  <c r="BF204" i="9"/>
  <c r="BF205" i="9"/>
  <c r="BF206" i="9"/>
  <c r="BF207" i="9"/>
  <c r="BF208" i="9"/>
  <c r="BF209" i="9"/>
  <c r="BF210" i="9"/>
  <c r="BD211" i="9"/>
  <c r="BF211" i="9"/>
  <c r="BD212" i="9"/>
  <c r="BF212" i="9"/>
  <c r="BF213" i="9"/>
  <c r="BF214" i="9"/>
  <c r="BF215" i="9"/>
  <c r="BF216" i="9"/>
  <c r="BF217" i="9"/>
  <c r="BD218" i="9"/>
  <c r="BF218" i="9"/>
  <c r="BD219" i="9"/>
  <c r="BF219" i="9"/>
  <c r="BF220" i="9"/>
  <c r="BF221" i="9"/>
  <c r="BD222" i="9"/>
  <c r="BF222" i="9"/>
  <c r="BD223" i="9"/>
  <c r="BF223" i="9"/>
  <c r="BF224" i="9"/>
  <c r="BF225" i="9"/>
  <c r="BF226" i="9"/>
  <c r="BD227" i="9"/>
  <c r="BF227" i="9"/>
  <c r="BF228" i="9"/>
  <c r="BF229" i="9"/>
  <c r="BF230" i="9"/>
  <c r="BF231" i="9"/>
  <c r="BF232" i="9"/>
  <c r="BF233" i="9"/>
  <c r="BF234" i="9"/>
  <c r="BD235" i="9"/>
  <c r="BF235" i="9"/>
  <c r="BD236" i="9"/>
  <c r="BF236" i="9"/>
  <c r="BF237" i="9"/>
  <c r="BF238" i="9"/>
  <c r="BF239" i="9"/>
  <c r="BF240" i="9"/>
  <c r="BF241" i="9"/>
  <c r="BF242" i="9"/>
  <c r="BD243" i="9"/>
  <c r="BF243" i="9"/>
  <c r="BF244" i="9"/>
  <c r="BF245" i="9"/>
  <c r="BF246" i="9"/>
  <c r="BF247" i="9"/>
  <c r="BF248" i="9"/>
  <c r="BF249" i="9"/>
  <c r="BF250" i="9"/>
  <c r="BD251" i="9"/>
  <c r="BF251" i="9"/>
  <c r="BF252" i="9"/>
  <c r="BF253" i="9"/>
  <c r="BD254" i="9"/>
  <c r="BF254" i="9"/>
  <c r="BF255" i="9"/>
  <c r="BF256" i="9"/>
  <c r="BF257" i="9"/>
  <c r="BF258" i="9"/>
  <c r="BD259" i="9"/>
  <c r="BF259" i="9"/>
  <c r="BF260" i="9"/>
  <c r="BF261" i="9"/>
  <c r="BF262" i="9"/>
  <c r="BF263" i="9"/>
  <c r="BF264" i="9"/>
  <c r="BF265" i="9"/>
  <c r="BF266" i="9"/>
  <c r="BD267" i="9"/>
  <c r="BF267" i="9"/>
  <c r="BF268" i="9"/>
  <c r="BD269" i="9"/>
  <c r="BF269" i="9"/>
  <c r="BF270" i="9"/>
  <c r="BF271" i="9"/>
  <c r="BF272" i="9"/>
  <c r="BF273" i="9"/>
  <c r="BF274" i="9"/>
  <c r="BD275" i="9"/>
  <c r="BF275" i="9"/>
  <c r="BF276" i="9"/>
  <c r="BF277" i="9"/>
  <c r="BF278" i="9"/>
  <c r="BD279" i="9"/>
  <c r="BF279" i="9"/>
  <c r="BF280" i="9"/>
  <c r="BF281" i="9"/>
  <c r="BF282" i="9"/>
  <c r="BD283" i="9"/>
  <c r="BF283" i="9"/>
  <c r="BD284" i="9"/>
  <c r="BF284" i="9"/>
  <c r="BF285" i="9"/>
  <c r="BD286" i="9"/>
  <c r="BF286" i="9"/>
  <c r="BF287" i="9"/>
  <c r="BF288" i="9"/>
  <c r="BF289" i="9"/>
  <c r="BF290" i="9"/>
  <c r="BD291" i="9"/>
  <c r="BF291" i="9"/>
  <c r="BF292" i="9"/>
  <c r="BD293" i="9"/>
  <c r="BF293" i="9"/>
  <c r="BF294" i="9"/>
  <c r="BF295" i="9"/>
  <c r="BF296" i="9"/>
  <c r="BF297" i="9"/>
  <c r="BF298" i="9"/>
  <c r="BD299" i="9"/>
  <c r="BF299" i="9"/>
  <c r="BF300" i="9"/>
  <c r="BF301" i="9"/>
  <c r="BF302" i="9"/>
  <c r="BF303" i="9"/>
  <c r="BF304" i="9"/>
  <c r="BF305" i="9"/>
  <c r="BF306" i="9"/>
  <c r="BD307" i="9"/>
  <c r="BF307" i="9"/>
  <c r="BF308" i="9"/>
  <c r="BF309" i="9"/>
  <c r="BD310" i="9"/>
  <c r="BF310" i="9"/>
  <c r="BF311" i="9"/>
  <c r="BF312" i="9"/>
  <c r="BF313" i="9"/>
  <c r="BF314" i="9"/>
  <c r="BD315" i="9"/>
  <c r="BF315" i="9"/>
  <c r="BD316" i="9"/>
  <c r="BF316" i="9"/>
  <c r="BF317" i="9"/>
  <c r="BF318" i="9"/>
  <c r="BF319" i="9"/>
  <c r="BF320" i="9"/>
  <c r="BF321" i="9"/>
  <c r="BF322" i="9"/>
  <c r="BD323" i="9"/>
  <c r="BF323" i="9"/>
  <c r="BF324" i="9"/>
  <c r="BF325" i="9"/>
  <c r="BF326" i="9"/>
  <c r="BF327" i="9"/>
  <c r="BF328" i="9"/>
  <c r="BF329" i="9"/>
  <c r="BF330" i="9"/>
  <c r="BD331" i="9"/>
  <c r="BF331" i="9"/>
  <c r="BF332" i="9"/>
  <c r="BF333" i="9"/>
  <c r="BD334" i="9"/>
  <c r="BF334" i="9"/>
  <c r="BF335" i="9"/>
  <c r="BF336" i="9"/>
  <c r="BF337" i="9"/>
  <c r="BF338" i="9"/>
  <c r="BD339" i="9"/>
  <c r="BF339" i="9"/>
  <c r="BD340" i="9"/>
  <c r="BF340" i="9"/>
  <c r="BF341" i="9"/>
  <c r="BF342" i="9"/>
  <c r="BF343" i="9"/>
  <c r="BF344" i="9"/>
  <c r="BF345" i="9"/>
  <c r="BF346" i="9"/>
  <c r="BD347" i="9"/>
  <c r="BF347" i="9"/>
  <c r="BF348" i="9"/>
  <c r="BF349" i="9"/>
  <c r="BF350" i="9"/>
  <c r="BD351" i="9"/>
  <c r="BF351" i="9"/>
  <c r="BF352" i="9"/>
  <c r="BF353" i="9"/>
  <c r="BF354" i="9"/>
  <c r="BD355" i="9"/>
  <c r="BF355" i="9"/>
  <c r="BF356" i="9"/>
  <c r="BF357" i="9"/>
  <c r="BF358" i="9"/>
  <c r="BF359" i="9"/>
  <c r="BF360" i="9"/>
  <c r="BF361" i="9"/>
  <c r="BF362" i="9"/>
  <c r="BD363" i="9"/>
  <c r="BF363" i="9"/>
  <c r="BD364" i="9"/>
  <c r="BF364" i="9"/>
  <c r="BF365" i="9"/>
  <c r="BD366" i="9"/>
  <c r="BF366" i="9"/>
  <c r="BD367" i="9"/>
  <c r="BF367" i="9"/>
  <c r="BF368" i="9"/>
  <c r="BF369" i="9"/>
  <c r="BF370" i="9"/>
  <c r="BD371" i="9"/>
  <c r="BF371" i="9"/>
  <c r="BD372" i="9"/>
  <c r="BF372" i="9"/>
  <c r="BF373" i="9"/>
  <c r="BF374" i="9"/>
  <c r="BF375" i="9"/>
  <c r="BF376" i="9"/>
  <c r="BF377" i="9"/>
  <c r="BD378" i="9"/>
  <c r="BF378" i="9"/>
  <c r="BD379" i="9"/>
  <c r="BF379" i="9"/>
  <c r="BF380" i="9"/>
  <c r="BF381" i="9"/>
  <c r="BF382" i="9"/>
  <c r="BF383" i="9"/>
  <c r="BF384" i="9"/>
  <c r="BF385" i="9"/>
  <c r="BF386" i="9"/>
  <c r="BD387" i="9"/>
  <c r="BF387" i="9"/>
  <c r="BF388" i="9"/>
  <c r="BF389" i="9"/>
  <c r="BD390" i="9"/>
  <c r="BF390" i="9"/>
  <c r="BF391" i="9"/>
  <c r="BF392" i="9"/>
  <c r="BF393" i="9"/>
  <c r="BF394" i="9"/>
  <c r="BD395" i="9"/>
  <c r="BF395" i="9"/>
  <c r="BD396" i="9"/>
  <c r="BF396" i="9"/>
  <c r="BF397" i="9"/>
  <c r="BF398" i="9"/>
  <c r="BF399" i="9"/>
  <c r="BF400" i="9"/>
  <c r="BF401" i="9"/>
  <c r="BF402" i="9"/>
  <c r="BD403" i="9"/>
  <c r="BF403" i="9"/>
  <c r="BF404" i="9"/>
  <c r="BF405" i="9"/>
  <c r="BF406" i="9"/>
  <c r="BF407" i="9"/>
  <c r="BF408" i="9"/>
  <c r="BF409" i="9"/>
  <c r="BF410" i="9"/>
  <c r="BD411" i="9"/>
  <c r="BF411" i="9"/>
  <c r="BF412" i="9"/>
  <c r="BF413" i="9"/>
  <c r="BD414" i="9"/>
  <c r="BF414" i="9"/>
  <c r="BF415" i="9"/>
  <c r="BF416" i="9"/>
  <c r="BF417" i="9"/>
  <c r="BF418" i="9"/>
  <c r="BD419" i="9"/>
  <c r="BF419" i="9"/>
  <c r="BD420" i="9"/>
  <c r="BF420" i="9"/>
  <c r="BF421" i="9"/>
  <c r="BD422" i="9"/>
  <c r="BF422" i="9"/>
  <c r="BF423" i="9"/>
  <c r="BF424" i="9"/>
  <c r="BF425" i="9"/>
  <c r="BF426" i="9"/>
  <c r="BD427" i="9"/>
  <c r="BF427" i="9"/>
  <c r="BF428" i="9"/>
  <c r="BD429" i="9"/>
  <c r="BF429" i="9"/>
  <c r="BD430" i="9"/>
  <c r="BF430" i="9"/>
  <c r="BF431" i="9"/>
  <c r="BF432" i="9"/>
  <c r="BF433" i="9"/>
  <c r="BF434" i="9"/>
  <c r="BD435" i="9"/>
  <c r="BF435" i="9"/>
  <c r="BF436" i="9"/>
  <c r="BF437" i="9"/>
  <c r="BF438" i="9"/>
  <c r="BF439" i="9"/>
  <c r="BF440" i="9"/>
  <c r="BF441" i="9"/>
  <c r="BF442" i="9"/>
  <c r="BD443" i="9"/>
  <c r="BF443" i="9"/>
  <c r="BF444" i="9"/>
  <c r="BF445" i="9"/>
  <c r="BD446" i="9"/>
  <c r="BF446" i="9"/>
  <c r="BF447" i="9"/>
  <c r="BF448" i="9"/>
  <c r="BF449" i="9"/>
  <c r="BF450" i="9"/>
  <c r="BD451" i="9"/>
  <c r="BF451" i="9"/>
  <c r="BD452" i="9"/>
  <c r="BF452" i="9"/>
  <c r="BF453" i="9"/>
  <c r="BD454" i="9"/>
  <c r="BF454" i="9"/>
  <c r="BF455" i="9"/>
  <c r="BF456" i="9"/>
  <c r="BF457" i="9"/>
  <c r="BF458" i="9"/>
  <c r="BD459" i="9"/>
  <c r="BF459" i="9"/>
  <c r="BF460" i="9"/>
  <c r="BD461" i="9"/>
  <c r="BF461" i="9"/>
  <c r="BD462" i="9"/>
  <c r="BF462" i="9"/>
  <c r="BF463" i="9"/>
  <c r="BF464" i="9"/>
  <c r="BF465" i="9"/>
  <c r="BF466" i="9"/>
  <c r="BD467" i="9"/>
  <c r="BF467" i="9"/>
  <c r="BF468" i="9"/>
  <c r="BF469" i="9"/>
  <c r="BD470" i="9"/>
  <c r="BF470" i="9"/>
  <c r="BF471" i="9"/>
  <c r="BF472" i="9"/>
  <c r="BF473" i="9"/>
  <c r="BF474" i="9"/>
  <c r="BD475" i="9"/>
  <c r="BF475" i="9"/>
  <c r="BF476" i="9"/>
  <c r="BF477" i="9"/>
  <c r="BD478" i="9"/>
  <c r="BF478" i="9"/>
  <c r="BF479" i="9"/>
  <c r="BF480" i="9"/>
  <c r="BF481" i="9"/>
  <c r="BF482" i="9"/>
  <c r="BD483" i="9"/>
  <c r="BF483" i="9"/>
  <c r="BF484" i="9"/>
  <c r="BF485" i="9"/>
  <c r="BD486" i="9"/>
  <c r="BF486" i="9"/>
  <c r="BF487" i="9"/>
  <c r="BF488" i="9"/>
  <c r="BF489" i="9"/>
  <c r="BF490" i="9"/>
  <c r="BD491" i="9"/>
  <c r="BF491" i="9"/>
  <c r="BD492" i="9"/>
  <c r="BF492" i="9"/>
  <c r="BF493" i="9"/>
  <c r="BD494" i="9"/>
  <c r="BF494" i="9"/>
  <c r="BF495" i="9"/>
  <c r="BF496" i="9"/>
  <c r="BF497" i="9"/>
  <c r="BF498" i="9"/>
  <c r="BD499" i="9"/>
  <c r="BF499" i="9"/>
  <c r="BF500" i="9"/>
  <c r="BD501" i="9"/>
  <c r="BF501" i="9"/>
  <c r="BF502" i="9"/>
  <c r="BF503" i="9"/>
  <c r="BF504" i="9"/>
  <c r="BF505" i="9"/>
  <c r="BF506" i="9"/>
  <c r="BD507" i="9"/>
  <c r="BF507" i="9"/>
  <c r="BF508" i="9"/>
  <c r="BF509" i="9"/>
  <c r="BD510" i="9"/>
  <c r="BF510" i="9"/>
  <c r="BF511" i="9"/>
  <c r="BF512" i="9"/>
  <c r="BF513" i="9"/>
  <c r="BF514" i="9"/>
  <c r="BD515" i="9"/>
  <c r="BF515" i="9"/>
  <c r="BF516" i="9"/>
  <c r="BF517" i="9"/>
  <c r="BD518" i="9"/>
  <c r="BF518" i="9"/>
  <c r="BF519" i="9"/>
  <c r="BF520" i="9"/>
  <c r="BF521" i="9"/>
  <c r="BF522" i="9"/>
  <c r="BD523" i="9"/>
  <c r="BF523" i="9"/>
  <c r="BD524" i="9"/>
  <c r="BF524" i="9"/>
  <c r="BF525" i="9"/>
  <c r="BD526" i="9"/>
  <c r="BF526" i="9"/>
  <c r="BF527" i="9"/>
  <c r="BF528" i="9"/>
  <c r="BF529" i="9"/>
  <c r="BD530" i="9"/>
  <c r="BF530" i="9"/>
  <c r="BD531" i="9"/>
  <c r="BF531" i="9"/>
  <c r="BF532" i="9"/>
  <c r="BF533" i="9"/>
  <c r="BD534" i="9"/>
  <c r="BF534" i="9"/>
  <c r="BF535" i="9"/>
  <c r="BF536" i="9"/>
  <c r="BF537" i="9"/>
  <c r="BF538" i="9"/>
  <c r="BD539" i="9"/>
  <c r="BF539" i="9"/>
  <c r="BF540" i="9"/>
  <c r="BF541" i="9"/>
  <c r="BD542" i="9"/>
  <c r="BF542" i="9"/>
  <c r="BD543" i="9"/>
  <c r="BF543" i="9"/>
  <c r="BF544" i="9"/>
  <c r="BF545" i="9"/>
  <c r="BD546" i="9"/>
  <c r="BF546" i="9"/>
  <c r="BD547" i="9"/>
  <c r="BF547" i="9"/>
  <c r="BF548" i="9"/>
  <c r="BF549" i="9"/>
  <c r="BD550" i="9"/>
  <c r="BF550" i="9"/>
  <c r="BF551" i="9"/>
  <c r="BF552" i="9"/>
  <c r="BF553" i="9"/>
  <c r="BF554" i="9"/>
  <c r="BD555" i="9"/>
  <c r="BF555" i="9"/>
  <c r="BD556" i="9"/>
  <c r="BF556" i="9"/>
  <c r="BF557" i="9"/>
  <c r="BD558" i="9"/>
  <c r="BF558" i="9"/>
  <c r="BD559" i="9"/>
  <c r="BF559" i="9"/>
  <c r="BF560" i="9"/>
  <c r="BF561" i="9"/>
  <c r="BF562" i="9"/>
  <c r="BD563" i="9"/>
  <c r="BF563" i="9"/>
  <c r="BD564" i="9"/>
  <c r="BF564" i="9"/>
  <c r="BF565" i="9"/>
  <c r="BD566" i="9"/>
  <c r="BF566" i="9"/>
  <c r="BF567" i="9"/>
  <c r="BF568" i="9"/>
  <c r="BF569" i="9"/>
  <c r="BF570" i="9"/>
  <c r="BD571" i="9"/>
  <c r="BF571" i="9"/>
  <c r="BF572" i="9"/>
  <c r="BF573" i="9"/>
  <c r="BD574" i="9"/>
  <c r="BF574" i="9"/>
  <c r="BF575" i="9"/>
  <c r="BF576" i="9"/>
  <c r="BF577" i="9"/>
  <c r="BF578" i="9"/>
  <c r="BD579" i="9"/>
  <c r="BF579" i="9"/>
  <c r="BF580" i="9"/>
  <c r="BF581" i="9"/>
  <c r="BD582" i="9"/>
  <c r="BF582" i="9"/>
  <c r="BF583" i="9"/>
  <c r="BF584" i="9"/>
  <c r="BF585" i="9"/>
  <c r="BF586" i="9"/>
  <c r="BD587" i="9"/>
  <c r="BF587" i="9"/>
  <c r="BF588" i="9"/>
  <c r="BF589" i="9"/>
  <c r="BD590" i="9"/>
  <c r="BF590" i="9"/>
  <c r="BF591" i="9"/>
  <c r="BF592" i="9"/>
  <c r="BF593" i="9"/>
  <c r="BF594" i="9"/>
  <c r="BD595" i="9"/>
  <c r="BF595" i="9"/>
  <c r="BD596" i="9"/>
  <c r="BF596" i="9"/>
  <c r="BF597" i="9"/>
  <c r="BD598" i="9"/>
  <c r="BF598" i="9"/>
  <c r="BF599" i="9"/>
  <c r="BF600" i="9"/>
  <c r="BF601" i="9"/>
  <c r="BF602" i="9"/>
  <c r="BD603" i="9"/>
  <c r="BF603" i="9"/>
  <c r="BF604" i="9"/>
  <c r="BD605" i="9"/>
  <c r="BF605" i="9"/>
  <c r="BD606" i="9"/>
  <c r="BF606" i="9"/>
  <c r="BF607" i="9"/>
  <c r="BF608" i="9"/>
  <c r="BF609" i="9"/>
  <c r="BF610" i="9"/>
  <c r="BD611" i="9"/>
  <c r="BF611" i="9"/>
  <c r="BF612" i="9"/>
  <c r="BF613" i="9"/>
  <c r="BD614" i="9"/>
  <c r="BF614" i="9"/>
  <c r="BF615" i="9"/>
  <c r="BF616" i="9"/>
  <c r="BF617" i="9"/>
  <c r="BF618" i="9"/>
  <c r="BD619" i="9"/>
  <c r="BF619" i="9"/>
  <c r="BF620" i="9"/>
  <c r="BF621" i="9"/>
  <c r="BD622" i="9"/>
  <c r="BF622" i="9"/>
  <c r="BF623" i="9"/>
  <c r="BF624" i="9"/>
  <c r="BF625" i="9"/>
  <c r="BF626" i="9"/>
  <c r="BD627" i="9"/>
  <c r="BF627" i="9"/>
  <c r="BF628" i="9"/>
  <c r="BF629" i="9"/>
  <c r="BD630" i="9"/>
  <c r="BF630" i="9"/>
  <c r="BF631" i="9"/>
  <c r="BF632" i="9"/>
  <c r="BF633" i="9"/>
  <c r="BF634" i="9"/>
  <c r="BD635" i="9"/>
  <c r="BF635" i="9"/>
  <c r="BD636" i="9"/>
  <c r="BF636" i="9"/>
  <c r="BF637" i="9"/>
  <c r="BD638" i="9"/>
  <c r="BF638" i="9"/>
  <c r="BF639" i="9"/>
  <c r="BF640" i="9"/>
  <c r="BF641" i="9"/>
  <c r="BD642" i="9"/>
  <c r="BF642" i="9"/>
  <c r="BD643" i="9"/>
  <c r="BF643" i="9"/>
  <c r="BF644" i="9"/>
  <c r="BF645" i="9"/>
  <c r="BD646" i="9"/>
  <c r="BF646" i="9"/>
  <c r="BF647" i="9"/>
  <c r="BF648" i="9"/>
  <c r="BF649" i="9"/>
  <c r="BF650" i="9"/>
  <c r="BD651" i="9"/>
  <c r="BF651" i="9"/>
  <c r="BF652" i="9"/>
  <c r="BF653" i="9"/>
  <c r="BD654" i="9"/>
  <c r="BF654" i="9"/>
  <c r="BF655" i="9"/>
  <c r="BF656" i="9"/>
  <c r="BF657" i="9"/>
  <c r="BF658" i="9"/>
  <c r="BD659" i="9"/>
  <c r="BF659" i="9"/>
  <c r="BF660" i="9"/>
  <c r="BF661" i="9"/>
  <c r="BD662" i="9"/>
  <c r="BF662" i="9"/>
  <c r="BF663" i="9"/>
  <c r="BF664" i="9"/>
  <c r="BD665" i="9"/>
  <c r="BF665" i="9"/>
  <c r="BF666" i="9"/>
  <c r="BD667" i="9"/>
  <c r="BF667" i="9"/>
  <c r="BD668" i="9"/>
  <c r="BF668" i="9"/>
  <c r="BF669" i="9"/>
  <c r="BD670" i="9"/>
  <c r="BF670" i="9"/>
  <c r="BF671" i="9"/>
  <c r="BF672" i="9"/>
  <c r="BF673" i="9"/>
  <c r="BF674" i="9"/>
  <c r="BD675" i="9"/>
  <c r="BF675" i="9"/>
  <c r="BF676" i="9"/>
  <c r="BD677" i="9"/>
  <c r="BF677" i="9"/>
  <c r="BD678" i="9"/>
  <c r="BF678" i="9"/>
  <c r="BD679" i="9"/>
  <c r="BF679" i="9"/>
  <c r="BF680" i="9"/>
  <c r="BF681" i="9"/>
  <c r="BF682" i="9"/>
  <c r="BD683" i="9"/>
  <c r="BF683" i="9"/>
  <c r="BF684" i="9"/>
  <c r="BF685" i="9"/>
  <c r="BD686" i="9"/>
  <c r="BF686" i="9"/>
  <c r="BF687" i="9"/>
  <c r="BF688" i="9"/>
  <c r="BF689" i="9"/>
  <c r="BF690" i="9"/>
  <c r="BD691" i="9"/>
  <c r="BF691" i="9"/>
  <c r="BH6" i="9" l="1"/>
  <c r="BK6" i="9"/>
  <c r="BK691" i="9" l="1"/>
  <c r="BH691" i="9"/>
  <c r="BK690" i="9"/>
  <c r="BH690" i="9"/>
  <c r="BK689" i="9"/>
  <c r="BH689" i="9"/>
  <c r="BK688" i="9"/>
  <c r="BH688" i="9"/>
  <c r="BK687" i="9"/>
  <c r="BH687" i="9"/>
  <c r="BK686" i="9"/>
  <c r="BH686" i="9"/>
  <c r="BK685" i="9"/>
  <c r="BH685" i="9"/>
  <c r="BK684" i="9"/>
  <c r="BH684" i="9"/>
  <c r="BK683" i="9"/>
  <c r="BH683" i="9"/>
  <c r="BK682" i="9"/>
  <c r="BH682" i="9"/>
  <c r="BK681" i="9"/>
  <c r="BH681" i="9"/>
  <c r="BK680" i="9"/>
  <c r="BH680" i="9"/>
  <c r="BK679" i="9"/>
  <c r="BH679" i="9"/>
  <c r="BK678" i="9"/>
  <c r="BH678" i="9"/>
  <c r="BK677" i="9"/>
  <c r="BH677" i="9"/>
  <c r="BK676" i="9"/>
  <c r="BH676" i="9"/>
  <c r="BK675" i="9"/>
  <c r="BH675" i="9"/>
  <c r="BK674" i="9"/>
  <c r="BH674" i="9"/>
  <c r="BK673" i="9"/>
  <c r="BH673" i="9"/>
  <c r="BK672" i="9"/>
  <c r="BH672" i="9"/>
  <c r="BK671" i="9"/>
  <c r="BH671" i="9"/>
  <c r="BK670" i="9"/>
  <c r="BH670" i="9"/>
  <c r="BK669" i="9"/>
  <c r="BH669" i="9"/>
  <c r="BK650" i="9"/>
  <c r="BH650" i="9"/>
  <c r="BK648" i="9"/>
  <c r="BH648" i="9"/>
  <c r="BK643" i="9"/>
  <c r="BH643" i="9"/>
  <c r="BK633" i="9"/>
  <c r="BH633" i="9"/>
  <c r="BK632" i="9"/>
  <c r="BH632" i="9"/>
  <c r="BK627" i="9"/>
  <c r="BH627" i="9"/>
  <c r="BK623" i="9"/>
  <c r="BH623" i="9"/>
  <c r="BK621" i="9"/>
  <c r="BH621" i="9"/>
  <c r="BK656" i="9"/>
  <c r="BH656" i="9"/>
  <c r="BK617" i="9"/>
  <c r="BH617" i="9"/>
  <c r="BK668" i="9"/>
  <c r="BH668" i="9"/>
  <c r="BK667" i="9"/>
  <c r="BH667" i="9"/>
  <c r="BK666" i="9"/>
  <c r="BH666" i="9"/>
  <c r="BK665" i="9"/>
  <c r="BH665" i="9"/>
  <c r="BK591" i="9"/>
  <c r="BH591" i="9"/>
  <c r="BK586" i="9"/>
  <c r="BH586" i="9"/>
  <c r="BK663" i="9"/>
  <c r="BH663" i="9"/>
  <c r="BK609" i="9"/>
  <c r="BH609" i="9"/>
  <c r="BK593" i="9"/>
  <c r="BH593" i="9"/>
  <c r="BK585" i="9"/>
  <c r="BH585" i="9"/>
  <c r="BK584" i="9"/>
  <c r="BH584" i="9"/>
  <c r="BK583" i="9"/>
  <c r="BH583" i="9"/>
  <c r="BK582" i="9"/>
  <c r="BH582" i="9"/>
  <c r="BK581" i="9"/>
  <c r="BH581" i="9"/>
  <c r="BK580" i="9"/>
  <c r="BH580" i="9"/>
  <c r="BK579" i="9"/>
  <c r="BH579" i="9"/>
  <c r="BK578" i="9"/>
  <c r="BH578" i="9"/>
  <c r="BK577" i="9"/>
  <c r="BH577" i="9"/>
  <c r="BK576" i="9"/>
  <c r="BH576" i="9"/>
  <c r="BK575" i="9"/>
  <c r="BH575" i="9"/>
  <c r="BK574" i="9"/>
  <c r="BH574" i="9"/>
  <c r="BK573" i="9"/>
  <c r="BH573" i="9"/>
  <c r="BK572" i="9"/>
  <c r="BH572" i="9"/>
  <c r="BK571" i="9"/>
  <c r="BH571" i="9"/>
  <c r="BK570" i="9"/>
  <c r="BH570" i="9"/>
  <c r="BK569" i="9"/>
  <c r="BH569" i="9"/>
  <c r="BK568" i="9"/>
  <c r="BH568" i="9"/>
  <c r="BK567" i="9"/>
  <c r="BH567" i="9"/>
  <c r="BK566" i="9"/>
  <c r="BH566" i="9"/>
  <c r="BK565" i="9"/>
  <c r="BH565" i="9"/>
  <c r="BK564" i="9"/>
  <c r="BH564" i="9"/>
  <c r="BK563" i="9"/>
  <c r="BH563" i="9"/>
  <c r="BK562" i="9"/>
  <c r="BH562" i="9"/>
  <c r="BK561" i="9"/>
  <c r="BH561" i="9"/>
  <c r="BK560" i="9"/>
  <c r="BH560" i="9"/>
  <c r="BK559" i="9"/>
  <c r="BH559" i="9"/>
  <c r="BK558" i="9"/>
  <c r="BH558" i="9"/>
  <c r="BK557" i="9"/>
  <c r="BH557" i="9"/>
  <c r="BK556" i="9"/>
  <c r="BH556" i="9"/>
  <c r="BK555" i="9"/>
  <c r="BH555" i="9"/>
  <c r="BK554" i="9"/>
  <c r="BH554" i="9"/>
  <c r="BK553" i="9"/>
  <c r="BH553" i="9"/>
  <c r="BK552" i="9"/>
  <c r="BH552" i="9"/>
  <c r="BK551" i="9"/>
  <c r="BH551" i="9"/>
  <c r="BK550" i="9"/>
  <c r="BH550" i="9"/>
  <c r="BK549" i="9"/>
  <c r="BH549" i="9"/>
  <c r="BK548" i="9"/>
  <c r="BH548" i="9"/>
  <c r="BK547" i="9"/>
  <c r="BH547" i="9"/>
  <c r="BK546" i="9"/>
  <c r="BH546" i="9"/>
  <c r="BK545" i="9"/>
  <c r="BH545" i="9"/>
  <c r="BK544" i="9"/>
  <c r="BH544" i="9"/>
  <c r="BK543" i="9"/>
  <c r="BH543" i="9"/>
  <c r="BK542" i="9"/>
  <c r="BH542" i="9"/>
  <c r="BK541" i="9"/>
  <c r="BH541" i="9"/>
  <c r="BK540" i="9"/>
  <c r="BH540" i="9"/>
  <c r="BK539" i="9"/>
  <c r="BH539" i="9"/>
  <c r="BK538" i="9"/>
  <c r="BH538" i="9"/>
  <c r="BK537" i="9"/>
  <c r="BH537" i="9"/>
  <c r="BK536" i="9"/>
  <c r="BH536" i="9"/>
  <c r="BK535" i="9"/>
  <c r="BH535" i="9"/>
  <c r="BK534" i="9"/>
  <c r="BH534" i="9"/>
  <c r="BK533" i="9"/>
  <c r="BH533" i="9"/>
  <c r="BK532" i="9"/>
  <c r="BH532" i="9"/>
  <c r="BK531" i="9"/>
  <c r="BH531" i="9"/>
  <c r="BK530" i="9"/>
  <c r="BH530" i="9"/>
  <c r="BK529" i="9"/>
  <c r="BH529" i="9"/>
  <c r="BK528" i="9"/>
  <c r="BH528" i="9"/>
  <c r="BK527" i="9"/>
  <c r="BH527" i="9"/>
  <c r="BK526" i="9"/>
  <c r="BH526" i="9"/>
  <c r="BK525" i="9"/>
  <c r="BH525" i="9"/>
  <c r="BK524" i="9"/>
  <c r="BH524" i="9"/>
  <c r="BK523" i="9"/>
  <c r="BH523" i="9"/>
  <c r="BK522" i="9"/>
  <c r="BH522" i="9"/>
  <c r="BK521" i="9"/>
  <c r="BH521" i="9"/>
  <c r="BK520" i="9"/>
  <c r="BH520" i="9"/>
  <c r="BK519" i="9"/>
  <c r="BH519" i="9"/>
  <c r="BK518" i="9"/>
  <c r="BH518" i="9"/>
  <c r="BK517" i="9"/>
  <c r="BH517" i="9"/>
  <c r="BK516" i="9"/>
  <c r="BH516" i="9"/>
  <c r="BK515" i="9"/>
  <c r="BH515" i="9"/>
  <c r="BK514" i="9"/>
  <c r="BH514" i="9"/>
  <c r="BK512" i="9"/>
  <c r="BH512" i="9"/>
  <c r="BK511" i="9"/>
  <c r="BH511" i="9"/>
  <c r="BK510" i="9"/>
  <c r="BH510" i="9"/>
  <c r="BK509" i="9"/>
  <c r="BH509" i="9"/>
  <c r="BK508" i="9"/>
  <c r="BH508" i="9"/>
  <c r="BK507" i="9"/>
  <c r="BH507" i="9"/>
  <c r="BK506" i="9"/>
  <c r="BH506" i="9"/>
  <c r="BK505" i="9"/>
  <c r="BH505" i="9"/>
  <c r="BK504" i="9"/>
  <c r="BH504" i="9"/>
  <c r="BK513" i="9"/>
  <c r="BH513" i="9"/>
  <c r="BK503" i="9"/>
  <c r="BH503" i="9"/>
  <c r="BK502" i="9"/>
  <c r="BH502" i="9"/>
  <c r="BK501" i="9"/>
  <c r="BH501" i="9"/>
  <c r="BK500" i="9"/>
  <c r="BH500" i="9"/>
  <c r="BK499" i="9"/>
  <c r="BH499" i="9"/>
  <c r="BK498" i="9"/>
  <c r="BH498" i="9"/>
  <c r="BK497" i="9"/>
  <c r="BH497" i="9"/>
  <c r="BK496" i="9"/>
  <c r="BH496" i="9"/>
  <c r="BK495" i="9"/>
  <c r="BH495" i="9"/>
  <c r="BK494" i="9"/>
  <c r="BH494" i="9"/>
  <c r="BK493" i="9"/>
  <c r="BH493" i="9"/>
  <c r="BK492" i="9"/>
  <c r="BH492" i="9"/>
  <c r="BK491" i="9"/>
  <c r="BH491" i="9"/>
  <c r="BK490" i="9"/>
  <c r="BH490" i="9"/>
  <c r="BK489" i="9"/>
  <c r="BH489" i="9"/>
  <c r="BK488" i="9"/>
  <c r="BH488" i="9"/>
  <c r="BK487" i="9"/>
  <c r="BH487" i="9"/>
  <c r="BK486" i="9"/>
  <c r="BH486" i="9"/>
  <c r="BK485" i="9"/>
  <c r="BH485" i="9"/>
  <c r="BK484" i="9"/>
  <c r="BH484" i="9"/>
  <c r="BK651" i="9"/>
  <c r="BH651" i="9"/>
  <c r="BK649" i="9"/>
  <c r="BH649" i="9"/>
  <c r="BK630" i="9"/>
  <c r="BH630" i="9"/>
  <c r="BK625" i="9"/>
  <c r="BH625" i="9"/>
  <c r="BK483" i="9"/>
  <c r="BH483" i="9"/>
  <c r="BK482" i="9"/>
  <c r="BH482" i="9"/>
  <c r="BK481" i="9"/>
  <c r="BH481" i="9"/>
  <c r="BK480" i="9"/>
  <c r="BH480" i="9"/>
  <c r="BK479" i="9"/>
  <c r="BH479" i="9"/>
  <c r="BK478" i="9"/>
  <c r="BH478" i="9"/>
  <c r="BK477" i="9"/>
  <c r="BH477" i="9"/>
  <c r="BK476" i="9"/>
  <c r="BH476" i="9"/>
  <c r="BK475" i="9"/>
  <c r="BH475" i="9"/>
  <c r="BK474" i="9"/>
  <c r="BH474" i="9"/>
  <c r="BK473" i="9"/>
  <c r="BH473" i="9"/>
  <c r="BK472" i="9"/>
  <c r="BH472" i="9"/>
  <c r="BK471" i="9"/>
  <c r="BH471" i="9"/>
  <c r="BK470" i="9"/>
  <c r="BH470" i="9"/>
  <c r="BK469" i="9"/>
  <c r="BH469" i="9"/>
  <c r="BK468" i="9"/>
  <c r="BH468" i="9"/>
  <c r="BK467" i="9"/>
  <c r="BH467" i="9"/>
  <c r="BK466" i="9"/>
  <c r="BH466" i="9"/>
  <c r="BK465" i="9"/>
  <c r="BH465" i="9"/>
  <c r="BK464" i="9"/>
  <c r="BH464" i="9"/>
  <c r="BK463" i="9"/>
  <c r="BH463" i="9"/>
  <c r="BK462" i="9"/>
  <c r="BH462" i="9"/>
  <c r="BK461" i="9"/>
  <c r="BH461" i="9"/>
  <c r="BK460" i="9"/>
  <c r="BH460" i="9"/>
  <c r="BK459" i="9"/>
  <c r="BH459" i="9"/>
  <c r="BK458" i="9"/>
  <c r="BH458" i="9"/>
  <c r="BK457" i="9"/>
  <c r="BH457" i="9"/>
  <c r="BK456" i="9"/>
  <c r="BH456" i="9"/>
  <c r="BK455" i="9"/>
  <c r="BH455" i="9"/>
  <c r="BK454" i="9"/>
  <c r="BH454" i="9"/>
  <c r="BK453" i="9"/>
  <c r="BH453" i="9"/>
  <c r="BK452" i="9"/>
  <c r="BH452" i="9"/>
  <c r="BK451" i="9"/>
  <c r="BH451" i="9"/>
  <c r="BK450" i="9"/>
  <c r="BH450" i="9"/>
  <c r="BK449" i="9"/>
  <c r="BH449" i="9"/>
  <c r="BK448" i="9"/>
  <c r="BH448" i="9"/>
  <c r="BK447" i="9"/>
  <c r="BH447" i="9"/>
  <c r="BK446" i="9"/>
  <c r="BH446" i="9"/>
  <c r="BK445" i="9"/>
  <c r="BH445" i="9"/>
  <c r="BK444" i="9"/>
  <c r="BH444" i="9"/>
  <c r="BK443" i="9"/>
  <c r="BH443" i="9"/>
  <c r="BK442" i="9"/>
  <c r="BH442" i="9"/>
  <c r="BK441" i="9"/>
  <c r="BH441" i="9"/>
  <c r="BK440" i="9"/>
  <c r="BH440" i="9"/>
  <c r="BK439" i="9"/>
  <c r="BH439" i="9"/>
  <c r="BK438" i="9"/>
  <c r="BH438" i="9"/>
  <c r="BK437" i="9"/>
  <c r="BH437" i="9"/>
  <c r="BK436" i="9"/>
  <c r="BH436" i="9"/>
  <c r="BK435" i="9"/>
  <c r="BH435" i="9"/>
  <c r="BK434" i="9"/>
  <c r="BH434" i="9"/>
  <c r="BK433" i="9"/>
  <c r="BH433" i="9"/>
  <c r="BK432" i="9"/>
  <c r="BH432" i="9"/>
  <c r="BK622" i="9"/>
  <c r="BH622" i="9"/>
  <c r="BK620" i="9"/>
  <c r="BH620" i="9"/>
  <c r="BK619" i="9"/>
  <c r="BH619" i="9"/>
  <c r="BK618" i="9"/>
  <c r="BH618" i="9"/>
  <c r="BK616" i="9"/>
  <c r="BH616" i="9"/>
  <c r="BK615" i="9"/>
  <c r="BH615" i="9"/>
  <c r="BK614" i="9"/>
  <c r="BH614" i="9"/>
  <c r="BK606" i="9"/>
  <c r="BH606" i="9"/>
  <c r="BK604" i="9"/>
  <c r="BH604" i="9"/>
  <c r="BK600" i="9"/>
  <c r="BH600" i="9"/>
  <c r="BK599" i="9"/>
  <c r="BH599" i="9"/>
  <c r="BK597" i="9"/>
  <c r="BH597" i="9"/>
  <c r="BK596" i="9"/>
  <c r="BH596" i="9"/>
  <c r="BK592" i="9"/>
  <c r="BH592" i="9"/>
  <c r="BK589" i="9"/>
  <c r="BH589" i="9"/>
  <c r="BK613" i="9"/>
  <c r="BH613" i="9"/>
  <c r="BK612" i="9"/>
  <c r="BH612" i="9"/>
  <c r="BK610" i="9"/>
  <c r="BH610" i="9"/>
  <c r="BK661" i="9"/>
  <c r="BH661" i="9"/>
  <c r="BK660" i="9"/>
  <c r="BH660" i="9"/>
  <c r="BK658" i="9"/>
  <c r="BH658" i="9"/>
  <c r="BK655" i="9"/>
  <c r="BH655" i="9"/>
  <c r="BK641" i="9"/>
  <c r="BH641" i="9"/>
  <c r="BK640" i="9"/>
  <c r="BH640" i="9"/>
  <c r="BK639" i="9"/>
  <c r="BH639" i="9"/>
  <c r="BK636" i="9"/>
  <c r="BH636" i="9"/>
  <c r="BK635" i="9"/>
  <c r="BH635" i="9"/>
  <c r="BK631" i="9"/>
  <c r="BH631" i="9"/>
  <c r="BK629" i="9"/>
  <c r="BH629" i="9"/>
  <c r="BK626" i="9"/>
  <c r="BH626" i="9"/>
  <c r="BK645" i="9"/>
  <c r="BH645" i="9"/>
  <c r="BK644" i="9"/>
  <c r="BH644" i="9"/>
  <c r="BK642" i="9"/>
  <c r="BH642" i="9"/>
  <c r="BK624" i="9"/>
  <c r="BH624" i="9"/>
  <c r="BK431" i="9"/>
  <c r="BH431" i="9"/>
  <c r="BK430" i="9"/>
  <c r="BH430" i="9"/>
  <c r="BK429" i="9"/>
  <c r="BH429" i="9"/>
  <c r="BK428" i="9"/>
  <c r="BH428" i="9"/>
  <c r="BK427" i="9"/>
  <c r="BH427" i="9"/>
  <c r="BK426" i="9"/>
  <c r="BH426" i="9"/>
  <c r="BK425" i="9"/>
  <c r="BH425" i="9"/>
  <c r="BK424" i="9"/>
  <c r="BH424" i="9"/>
  <c r="BK607" i="9"/>
  <c r="BH607" i="9"/>
  <c r="BK603" i="9"/>
  <c r="BH603" i="9"/>
  <c r="BK601" i="9"/>
  <c r="BH601" i="9"/>
  <c r="BK664" i="9"/>
  <c r="BH664" i="9"/>
  <c r="BK422" i="9"/>
  <c r="BH422" i="9"/>
  <c r="BK423" i="9"/>
  <c r="BH423" i="9"/>
  <c r="BK421" i="9"/>
  <c r="BH421" i="9"/>
  <c r="BK420" i="9"/>
  <c r="BH420" i="9"/>
  <c r="BK419" i="9"/>
  <c r="BH419" i="9"/>
  <c r="BK418" i="9"/>
  <c r="BH418" i="9"/>
  <c r="BK417" i="9"/>
  <c r="BH417" i="9"/>
  <c r="BK416" i="9"/>
  <c r="BH416" i="9"/>
  <c r="BK415" i="9"/>
  <c r="BH415" i="9"/>
  <c r="BK414" i="9"/>
  <c r="BH414" i="9"/>
  <c r="BK413" i="9"/>
  <c r="BH413" i="9"/>
  <c r="BK412" i="9"/>
  <c r="BH412" i="9"/>
  <c r="BK411" i="9"/>
  <c r="BH411" i="9"/>
  <c r="BK410" i="9"/>
  <c r="BH410" i="9"/>
  <c r="BK409" i="9"/>
  <c r="BH409" i="9"/>
  <c r="BK408" i="9"/>
  <c r="BH408" i="9"/>
  <c r="BK407" i="9"/>
  <c r="BH407" i="9"/>
  <c r="BK406" i="9"/>
  <c r="BH406" i="9"/>
  <c r="BK405" i="9"/>
  <c r="BH405" i="9"/>
  <c r="BK404" i="9"/>
  <c r="BH404" i="9"/>
  <c r="BK403" i="9"/>
  <c r="BH403" i="9"/>
  <c r="BK402" i="9"/>
  <c r="BH402" i="9"/>
  <c r="BK401" i="9"/>
  <c r="BH401" i="9"/>
  <c r="BK400" i="9"/>
  <c r="BH400" i="9"/>
  <c r="BK399" i="9"/>
  <c r="BH399" i="9"/>
  <c r="BK397" i="9"/>
  <c r="BH397" i="9"/>
  <c r="BK395" i="9"/>
  <c r="BH395" i="9"/>
  <c r="BK394" i="9"/>
  <c r="BH394" i="9"/>
  <c r="BK393" i="9"/>
  <c r="BH393" i="9"/>
  <c r="BK398" i="9"/>
  <c r="BH398" i="9"/>
  <c r="BK392" i="9"/>
  <c r="BH392" i="9"/>
  <c r="BK391" i="9"/>
  <c r="BH391" i="9"/>
  <c r="BK390" i="9"/>
  <c r="BH390" i="9"/>
  <c r="BK389" i="9"/>
  <c r="BH389" i="9"/>
  <c r="BK388" i="9"/>
  <c r="BH388" i="9"/>
  <c r="BK387" i="9"/>
  <c r="BH387" i="9"/>
  <c r="BK386" i="9"/>
  <c r="BH386" i="9"/>
  <c r="BK385" i="9"/>
  <c r="BH385" i="9"/>
  <c r="BK384" i="9"/>
  <c r="BH384" i="9"/>
  <c r="BK383" i="9"/>
  <c r="BH383" i="9"/>
  <c r="BK382" i="9"/>
  <c r="BH382" i="9"/>
  <c r="BK381" i="9"/>
  <c r="BH381" i="9"/>
  <c r="BK380" i="9"/>
  <c r="BH380" i="9"/>
  <c r="BK379" i="9"/>
  <c r="BH379" i="9"/>
  <c r="BK378" i="9"/>
  <c r="BH378" i="9"/>
  <c r="BK376" i="9"/>
  <c r="BH376" i="9"/>
  <c r="BK375" i="9"/>
  <c r="BH375" i="9"/>
  <c r="BK374" i="9"/>
  <c r="BH374" i="9"/>
  <c r="BK373" i="9"/>
  <c r="BH373" i="9"/>
  <c r="BK372" i="9"/>
  <c r="BH372" i="9"/>
  <c r="BK371" i="9"/>
  <c r="BH371" i="9"/>
  <c r="BK370" i="9"/>
  <c r="BH370" i="9"/>
  <c r="BK369" i="9"/>
  <c r="BH369" i="9"/>
  <c r="BK368" i="9"/>
  <c r="BH368" i="9"/>
  <c r="BK367" i="9"/>
  <c r="BH367" i="9"/>
  <c r="BK366" i="9"/>
  <c r="BH366" i="9"/>
  <c r="BK365" i="9"/>
  <c r="BH365" i="9"/>
  <c r="BK364" i="9"/>
  <c r="BH364" i="9"/>
  <c r="BK363" i="9"/>
  <c r="BH363" i="9"/>
  <c r="BK362" i="9"/>
  <c r="BH362" i="9"/>
  <c r="BK361" i="9"/>
  <c r="BH361" i="9"/>
  <c r="BK396" i="9"/>
  <c r="BH396" i="9"/>
  <c r="BK360" i="9"/>
  <c r="BH360" i="9"/>
  <c r="BK359" i="9"/>
  <c r="BH359" i="9"/>
  <c r="BK358" i="9"/>
  <c r="BH358" i="9"/>
  <c r="BK357" i="9"/>
  <c r="BH357" i="9"/>
  <c r="BK356" i="9"/>
  <c r="BH356" i="9"/>
  <c r="BK355" i="9"/>
  <c r="BH355" i="9"/>
  <c r="BK354" i="9"/>
  <c r="BH354" i="9"/>
  <c r="BK353" i="9"/>
  <c r="BH353" i="9"/>
  <c r="BK352" i="9"/>
  <c r="BH352" i="9"/>
  <c r="BK351" i="9"/>
  <c r="BH351" i="9"/>
  <c r="BK350" i="9"/>
  <c r="BH350" i="9"/>
  <c r="BK349" i="9"/>
  <c r="BH349" i="9"/>
  <c r="BK348" i="9"/>
  <c r="BH348" i="9"/>
  <c r="BK347" i="9"/>
  <c r="BH347" i="9"/>
  <c r="BK346" i="9"/>
  <c r="BH346" i="9"/>
  <c r="BK345" i="9"/>
  <c r="BH345" i="9"/>
  <c r="BK377" i="9"/>
  <c r="BH377" i="9"/>
  <c r="BK344" i="9"/>
  <c r="BH344" i="9"/>
  <c r="BK343" i="9"/>
  <c r="BH343" i="9"/>
  <c r="BK342" i="9"/>
  <c r="BH342" i="9"/>
  <c r="BK341" i="9"/>
  <c r="BH341" i="9"/>
  <c r="BK340" i="9"/>
  <c r="BH340" i="9"/>
  <c r="BK339" i="9"/>
  <c r="BH339" i="9"/>
  <c r="BK338" i="9"/>
  <c r="BH338" i="9"/>
  <c r="BK337" i="9"/>
  <c r="BH337" i="9"/>
  <c r="BK336" i="9"/>
  <c r="BH336" i="9"/>
  <c r="BK335" i="9"/>
  <c r="BH335" i="9"/>
  <c r="BK334" i="9"/>
  <c r="BH334" i="9"/>
  <c r="BK333" i="9"/>
  <c r="BH333" i="9"/>
  <c r="BK332" i="9"/>
  <c r="BH332" i="9"/>
  <c r="BK331" i="9"/>
  <c r="BH331" i="9"/>
  <c r="BK330" i="9"/>
  <c r="BH330" i="9"/>
  <c r="BK329" i="9"/>
  <c r="BH329" i="9"/>
  <c r="BK328" i="9"/>
  <c r="BH328" i="9"/>
  <c r="BK327" i="9"/>
  <c r="BH327" i="9"/>
  <c r="BK326" i="9"/>
  <c r="BH326" i="9"/>
  <c r="BK325" i="9"/>
  <c r="BH325" i="9"/>
  <c r="BK324" i="9"/>
  <c r="BH324" i="9"/>
  <c r="BK323" i="9"/>
  <c r="BH323" i="9"/>
  <c r="BK322" i="9"/>
  <c r="BH322" i="9"/>
  <c r="BK321" i="9"/>
  <c r="BH321" i="9"/>
  <c r="BK320" i="9"/>
  <c r="BH320" i="9"/>
  <c r="BK319" i="9"/>
  <c r="BH319" i="9"/>
  <c r="BK318" i="9"/>
  <c r="BH318" i="9"/>
  <c r="BK317" i="9"/>
  <c r="BH317" i="9"/>
  <c r="BK316" i="9"/>
  <c r="BH316" i="9"/>
  <c r="BK647" i="9"/>
  <c r="BH647" i="9"/>
  <c r="BK646" i="9"/>
  <c r="BH646" i="9"/>
  <c r="BK638" i="9"/>
  <c r="BH638" i="9"/>
  <c r="BK637" i="9"/>
  <c r="BH637" i="9"/>
  <c r="BK315" i="9"/>
  <c r="BH315" i="9"/>
  <c r="BK314" i="9"/>
  <c r="BH314" i="9"/>
  <c r="BK313" i="9"/>
  <c r="BH313" i="9"/>
  <c r="BK312" i="9"/>
  <c r="BH312" i="9"/>
  <c r="BK311" i="9"/>
  <c r="BH311" i="9"/>
  <c r="BK310" i="9"/>
  <c r="BH310" i="9"/>
  <c r="BK309" i="9"/>
  <c r="BH309" i="9"/>
  <c r="BK308" i="9"/>
  <c r="BH308" i="9"/>
  <c r="BK307" i="9"/>
  <c r="BH307" i="9"/>
  <c r="BK306" i="9"/>
  <c r="BH306" i="9"/>
  <c r="BK305" i="9"/>
  <c r="BH305" i="9"/>
  <c r="BK304" i="9"/>
  <c r="BH304" i="9"/>
  <c r="BK303" i="9"/>
  <c r="BH303" i="9"/>
  <c r="BK302" i="9"/>
  <c r="BH302" i="9"/>
  <c r="BK301" i="9"/>
  <c r="BH301" i="9"/>
  <c r="BK300" i="9"/>
  <c r="BH300" i="9"/>
  <c r="BK299" i="9"/>
  <c r="BH299" i="9"/>
  <c r="BK298" i="9"/>
  <c r="BH298" i="9"/>
  <c r="BK297" i="9"/>
  <c r="BH297" i="9"/>
  <c r="BK296" i="9"/>
  <c r="BH296" i="9"/>
  <c r="BK295" i="9"/>
  <c r="BH295" i="9"/>
  <c r="BK174" i="9"/>
  <c r="BH174" i="9"/>
  <c r="BK173" i="9"/>
  <c r="BH173" i="9"/>
  <c r="BK171" i="9"/>
  <c r="BH171" i="9"/>
  <c r="BK169" i="9"/>
  <c r="BH169" i="9"/>
  <c r="BK168" i="9"/>
  <c r="BH168" i="9"/>
  <c r="BK160" i="9"/>
  <c r="BH160" i="9"/>
  <c r="BK164" i="9"/>
  <c r="BH164" i="9"/>
  <c r="BK166" i="9"/>
  <c r="BH166" i="9"/>
  <c r="BK163" i="9"/>
  <c r="BH163" i="9"/>
  <c r="BK159" i="9"/>
  <c r="BH159" i="9"/>
  <c r="BK156" i="9"/>
  <c r="BH156" i="9"/>
  <c r="BK158" i="9"/>
  <c r="BH158" i="9"/>
  <c r="BK157" i="9"/>
  <c r="BH157" i="9"/>
  <c r="BK155" i="9"/>
  <c r="BH155" i="9"/>
  <c r="BK152" i="9"/>
  <c r="BH152" i="9"/>
  <c r="BK151" i="9"/>
  <c r="BH151" i="9"/>
  <c r="BK148" i="9"/>
  <c r="BH148" i="9"/>
  <c r="BK150" i="9"/>
  <c r="BH150" i="9"/>
  <c r="BK149" i="9"/>
  <c r="BH149" i="9"/>
  <c r="BK147" i="9"/>
  <c r="BH147" i="9"/>
  <c r="BK146" i="9"/>
  <c r="BH146" i="9"/>
  <c r="BK145" i="9"/>
  <c r="BH145" i="9"/>
  <c r="BK144" i="9"/>
  <c r="BH144" i="9"/>
  <c r="BK143" i="9"/>
  <c r="BH143" i="9"/>
  <c r="BK142" i="9"/>
  <c r="BH142" i="9"/>
  <c r="BK141" i="9"/>
  <c r="BH141" i="9"/>
  <c r="BK175" i="9"/>
  <c r="BH175" i="9"/>
  <c r="BK161" i="9"/>
  <c r="BH161" i="9"/>
  <c r="BK153" i="9"/>
  <c r="BH153" i="9"/>
  <c r="BK294" i="9"/>
  <c r="BH294" i="9"/>
  <c r="BK293" i="9"/>
  <c r="BH293" i="9"/>
  <c r="BK292" i="9"/>
  <c r="BH292" i="9"/>
  <c r="BK162" i="9"/>
  <c r="BH162" i="9"/>
  <c r="BK154" i="9"/>
  <c r="BH154" i="9"/>
  <c r="BK291" i="9"/>
  <c r="BH291" i="9"/>
  <c r="BK290" i="9"/>
  <c r="BH290" i="9"/>
  <c r="BK289" i="9"/>
  <c r="BH289" i="9"/>
  <c r="BK288" i="9"/>
  <c r="BH288" i="9"/>
  <c r="BK287" i="9"/>
  <c r="BH287" i="9"/>
  <c r="BK286" i="9"/>
  <c r="BH286" i="9"/>
  <c r="BK285" i="9"/>
  <c r="BH285" i="9"/>
  <c r="BK284" i="9"/>
  <c r="BH284" i="9"/>
  <c r="BK283" i="9"/>
  <c r="BH283" i="9"/>
  <c r="BK282" i="9"/>
  <c r="BH282" i="9"/>
  <c r="BK281" i="9"/>
  <c r="BH281" i="9"/>
  <c r="BK280" i="9"/>
  <c r="BH280" i="9"/>
  <c r="BK279" i="9"/>
  <c r="BH279" i="9"/>
  <c r="BK278" i="9"/>
  <c r="BH278" i="9"/>
  <c r="BK277" i="9"/>
  <c r="BH277" i="9"/>
  <c r="BK276" i="9"/>
  <c r="BH276" i="9"/>
  <c r="BK275" i="9"/>
  <c r="BH275" i="9"/>
  <c r="BK274" i="9"/>
  <c r="BH274" i="9"/>
  <c r="BK273" i="9"/>
  <c r="BH273" i="9"/>
  <c r="BK272" i="9"/>
  <c r="BH272" i="9"/>
  <c r="BK271" i="9"/>
  <c r="BH271" i="9"/>
  <c r="BK270" i="9"/>
  <c r="BH270" i="9"/>
  <c r="BK269" i="9"/>
  <c r="BH269" i="9"/>
  <c r="BK268" i="9"/>
  <c r="BH268" i="9"/>
  <c r="BK267" i="9"/>
  <c r="BH267" i="9"/>
  <c r="BK266" i="9"/>
  <c r="BH266" i="9"/>
  <c r="BK265" i="9"/>
  <c r="BH265" i="9"/>
  <c r="BK264" i="9"/>
  <c r="BH264" i="9"/>
  <c r="BK263" i="9"/>
  <c r="BH263" i="9"/>
  <c r="BK262" i="9"/>
  <c r="BH262" i="9"/>
  <c r="BK261" i="9"/>
  <c r="BH261" i="9"/>
  <c r="BK260" i="9"/>
  <c r="BH260" i="9"/>
  <c r="BK259" i="9"/>
  <c r="BH259" i="9"/>
  <c r="BK258" i="9"/>
  <c r="BH258" i="9"/>
  <c r="BK257" i="9"/>
  <c r="BH257" i="9"/>
  <c r="BK256" i="9"/>
  <c r="BH256" i="9"/>
  <c r="BK255" i="9"/>
  <c r="BH255" i="9"/>
  <c r="BK254" i="9"/>
  <c r="BH254" i="9"/>
  <c r="BK253" i="9"/>
  <c r="BH253" i="9"/>
  <c r="BK252" i="9"/>
  <c r="BH252" i="9"/>
  <c r="BK662" i="9"/>
  <c r="BH662" i="9"/>
  <c r="BK250" i="9"/>
  <c r="BH250" i="9"/>
  <c r="BK251" i="9"/>
  <c r="BH251" i="9"/>
  <c r="BK249" i="9"/>
  <c r="BH249" i="9"/>
  <c r="BK248" i="9"/>
  <c r="BH248" i="9"/>
  <c r="BK247" i="9"/>
  <c r="BH247" i="9"/>
  <c r="BK246" i="9"/>
  <c r="BH246" i="9"/>
  <c r="BK245" i="9"/>
  <c r="BH245" i="9"/>
  <c r="BK244" i="9"/>
  <c r="BH244" i="9"/>
  <c r="BK243" i="9"/>
  <c r="BH243" i="9"/>
  <c r="BK242" i="9"/>
  <c r="BH242" i="9"/>
  <c r="BK241" i="9"/>
  <c r="BH241" i="9"/>
  <c r="BK240" i="9"/>
  <c r="BH240" i="9"/>
  <c r="BK239" i="9"/>
  <c r="BH239" i="9"/>
  <c r="BK238" i="9"/>
  <c r="BH238" i="9"/>
  <c r="BK237" i="9"/>
  <c r="BH237" i="9"/>
  <c r="BK236" i="9"/>
  <c r="BH236" i="9"/>
  <c r="BK234" i="9"/>
  <c r="BH234" i="9"/>
  <c r="BK233" i="9"/>
  <c r="BH233" i="9"/>
  <c r="BK232" i="9"/>
  <c r="BH232" i="9"/>
  <c r="BK231" i="9"/>
  <c r="BH231" i="9"/>
  <c r="BK230" i="9"/>
  <c r="BH230" i="9"/>
  <c r="BK229" i="9"/>
  <c r="BH229" i="9"/>
  <c r="BK228" i="9"/>
  <c r="BH228" i="9"/>
  <c r="BK227" i="9"/>
  <c r="BH227" i="9"/>
  <c r="BK226" i="9"/>
  <c r="BH226" i="9"/>
  <c r="BK225" i="9"/>
  <c r="BH225" i="9"/>
  <c r="BK224" i="9"/>
  <c r="BH224" i="9"/>
  <c r="BK223" i="9"/>
  <c r="BH223" i="9"/>
  <c r="BK222" i="9"/>
  <c r="BH222" i="9"/>
  <c r="BK221" i="9"/>
  <c r="BH221" i="9"/>
  <c r="BK220" i="9"/>
  <c r="BH220" i="9"/>
  <c r="BK218" i="9"/>
  <c r="BH218" i="9"/>
  <c r="BK217" i="9"/>
  <c r="BH217" i="9"/>
  <c r="BK216" i="9"/>
  <c r="BH216" i="9"/>
  <c r="BK215" i="9"/>
  <c r="BH215" i="9"/>
  <c r="BK214" i="9"/>
  <c r="BH214" i="9"/>
  <c r="BK213" i="9"/>
  <c r="BH213" i="9"/>
  <c r="BK212" i="9"/>
  <c r="BH212" i="9"/>
  <c r="BK211" i="9"/>
  <c r="BH211" i="9"/>
  <c r="BK210" i="9"/>
  <c r="BH210" i="9"/>
  <c r="BK209" i="9"/>
  <c r="BH209" i="9"/>
  <c r="BK208" i="9"/>
  <c r="BH208" i="9"/>
  <c r="BK235" i="9"/>
  <c r="BH235" i="9"/>
  <c r="BK207" i="9"/>
  <c r="BH207" i="9"/>
  <c r="BK206" i="9"/>
  <c r="BH206" i="9"/>
  <c r="BK653" i="9"/>
  <c r="BH653" i="9"/>
  <c r="BK205" i="9"/>
  <c r="BH205" i="9"/>
  <c r="BK204" i="9"/>
  <c r="BH204" i="9"/>
  <c r="BK203" i="9"/>
  <c r="BH203" i="9"/>
  <c r="BK202" i="9"/>
  <c r="BH202" i="9"/>
  <c r="BK201" i="9"/>
  <c r="BH201" i="9"/>
  <c r="BK200" i="9"/>
  <c r="BH200" i="9"/>
  <c r="BK199" i="9"/>
  <c r="BH199" i="9"/>
  <c r="BK198" i="9"/>
  <c r="BH198" i="9"/>
  <c r="BK197" i="9"/>
  <c r="BH197" i="9"/>
  <c r="BK196" i="9"/>
  <c r="BH196" i="9"/>
  <c r="BK195" i="9"/>
  <c r="BH195" i="9"/>
  <c r="BK194" i="9"/>
  <c r="BH194" i="9"/>
  <c r="BK193" i="9"/>
  <c r="BH193" i="9"/>
  <c r="BK192" i="9"/>
  <c r="BH192" i="9"/>
  <c r="BK191" i="9"/>
  <c r="BH191" i="9"/>
  <c r="BK190" i="9"/>
  <c r="BH190" i="9"/>
  <c r="BK189" i="9"/>
  <c r="BH189" i="9"/>
  <c r="BK188" i="9"/>
  <c r="BH188" i="9"/>
  <c r="BK187" i="9"/>
  <c r="BH187" i="9"/>
  <c r="BK186" i="9"/>
  <c r="BH186" i="9"/>
  <c r="BK185" i="9"/>
  <c r="BH185" i="9"/>
  <c r="BK611" i="9"/>
  <c r="BH611" i="9"/>
  <c r="BK602" i="9"/>
  <c r="BH602" i="9"/>
  <c r="BK595" i="9"/>
  <c r="BH595" i="9"/>
  <c r="BK588" i="9"/>
  <c r="BH588" i="9"/>
  <c r="BK587" i="9"/>
  <c r="BH587" i="9"/>
  <c r="BK598" i="9"/>
  <c r="BH598" i="9"/>
  <c r="BK594" i="9"/>
  <c r="BH594" i="9"/>
  <c r="BK590" i="9"/>
  <c r="BH590" i="9"/>
  <c r="BK608" i="9"/>
  <c r="BH608" i="9"/>
  <c r="BK605" i="9"/>
  <c r="BH605" i="9"/>
  <c r="BK184" i="9"/>
  <c r="BH184" i="9"/>
  <c r="BK183" i="9"/>
  <c r="BH183" i="9"/>
  <c r="BK182" i="9"/>
  <c r="BH182" i="9"/>
  <c r="BK181" i="9"/>
  <c r="BH181" i="9"/>
  <c r="BK180" i="9"/>
  <c r="BH180" i="9"/>
  <c r="BK179" i="9"/>
  <c r="BH179" i="9"/>
  <c r="BK178" i="9"/>
  <c r="BH178" i="9"/>
  <c r="BK177" i="9"/>
  <c r="BH177" i="9"/>
  <c r="BK176" i="9"/>
  <c r="BH176" i="9"/>
  <c r="BK140" i="9"/>
  <c r="BH140" i="9"/>
  <c r="BK139" i="9"/>
  <c r="BH139" i="9"/>
  <c r="BK138" i="9"/>
  <c r="BH138" i="9"/>
  <c r="BK137" i="9"/>
  <c r="BH137" i="9"/>
  <c r="BK136" i="9"/>
  <c r="BH136" i="9"/>
  <c r="BK135" i="9"/>
  <c r="BH135" i="9"/>
  <c r="BK652" i="9"/>
  <c r="BH652" i="9"/>
  <c r="BK134" i="9"/>
  <c r="BH134" i="9"/>
  <c r="BK133" i="9"/>
  <c r="BH133" i="9"/>
  <c r="BK132" i="9"/>
  <c r="BH132" i="9"/>
  <c r="BK131" i="9"/>
  <c r="BH131" i="9"/>
  <c r="BK130" i="9"/>
  <c r="BH130" i="9"/>
  <c r="BK129" i="9"/>
  <c r="BH129" i="9"/>
  <c r="BK128" i="9"/>
  <c r="BH128" i="9"/>
  <c r="BK127" i="9"/>
  <c r="BH127" i="9"/>
  <c r="BK172" i="9"/>
  <c r="BH172" i="9"/>
  <c r="BK170" i="9"/>
  <c r="BH170" i="9"/>
  <c r="BK167" i="9"/>
  <c r="BH167" i="9"/>
  <c r="BK165" i="9"/>
  <c r="BH165" i="9"/>
  <c r="BK126" i="9"/>
  <c r="BH126" i="9"/>
  <c r="BK125" i="9"/>
  <c r="BH125" i="9"/>
  <c r="BK124" i="9"/>
  <c r="BH124" i="9"/>
  <c r="BK123" i="9"/>
  <c r="BH123" i="9"/>
  <c r="BK122" i="9"/>
  <c r="BH122" i="9"/>
  <c r="BK121" i="9"/>
  <c r="BH121" i="9"/>
  <c r="BK120" i="9"/>
  <c r="BH120" i="9"/>
  <c r="BK119" i="9"/>
  <c r="BH119" i="9"/>
  <c r="BK118" i="9"/>
  <c r="BH118" i="9"/>
  <c r="BK117" i="9"/>
  <c r="BH117" i="9"/>
  <c r="BK116" i="9"/>
  <c r="BH116" i="9"/>
  <c r="BK115" i="9"/>
  <c r="BH115" i="9"/>
  <c r="BK114" i="9"/>
  <c r="BH114" i="9"/>
  <c r="BK113" i="9"/>
  <c r="BH113" i="9"/>
  <c r="BK83" i="9"/>
  <c r="BH83" i="9"/>
  <c r="BK112" i="9"/>
  <c r="BH112" i="9"/>
  <c r="BK111" i="9"/>
  <c r="BH111" i="9"/>
  <c r="BK110" i="9"/>
  <c r="BH110" i="9"/>
  <c r="BK109" i="9"/>
  <c r="BH109" i="9"/>
  <c r="BK108" i="9"/>
  <c r="BH108" i="9"/>
  <c r="BK107" i="9"/>
  <c r="BH107" i="9"/>
  <c r="BK106" i="9"/>
  <c r="BH106" i="9"/>
  <c r="BK105" i="9"/>
  <c r="BH105" i="9"/>
  <c r="BK104" i="9"/>
  <c r="BH104" i="9"/>
  <c r="BK103" i="9"/>
  <c r="BH103" i="9"/>
  <c r="BK102" i="9"/>
  <c r="BH102" i="9"/>
  <c r="BK101" i="9"/>
  <c r="BH101" i="9"/>
  <c r="BK100" i="9"/>
  <c r="BH100" i="9"/>
  <c r="BK99" i="9"/>
  <c r="BH99" i="9"/>
  <c r="BK98" i="9"/>
  <c r="BH98" i="9"/>
  <c r="BK97" i="9"/>
  <c r="BH97" i="9"/>
  <c r="BK96" i="9"/>
  <c r="BH96" i="9"/>
  <c r="BK95" i="9"/>
  <c r="BH95" i="9"/>
  <c r="BK94" i="9"/>
  <c r="BH94" i="9"/>
  <c r="BK93" i="9"/>
  <c r="BH93" i="9"/>
  <c r="BK92" i="9"/>
  <c r="BH92" i="9"/>
  <c r="BK91" i="9"/>
  <c r="BH91" i="9"/>
  <c r="BK90" i="9"/>
  <c r="BH90" i="9"/>
  <c r="BK86" i="9"/>
  <c r="BH86" i="9"/>
  <c r="BK85" i="9"/>
  <c r="BH85" i="9"/>
  <c r="BK84" i="9"/>
  <c r="BH84" i="9"/>
  <c r="BK89" i="9"/>
  <c r="BH89" i="9"/>
  <c r="BK88" i="9"/>
  <c r="BH88" i="9"/>
  <c r="BK87" i="9"/>
  <c r="BH87" i="9"/>
  <c r="BK82" i="9"/>
  <c r="BH82" i="9"/>
  <c r="BK81" i="9"/>
  <c r="BH81" i="9"/>
  <c r="BK80" i="9"/>
  <c r="BH80" i="9"/>
  <c r="BK79" i="9"/>
  <c r="BH79" i="9"/>
  <c r="BK78" i="9"/>
  <c r="BH78" i="9"/>
  <c r="BK77" i="9"/>
  <c r="BH77" i="9"/>
  <c r="BK76" i="9"/>
  <c r="BH76" i="9"/>
  <c r="BK75" i="9"/>
  <c r="BH75" i="9"/>
  <c r="BK74" i="9"/>
  <c r="BH74" i="9"/>
  <c r="BK73" i="9"/>
  <c r="BH73" i="9"/>
  <c r="BK72" i="9"/>
  <c r="BH72" i="9"/>
  <c r="BK71" i="9"/>
  <c r="BH71" i="9"/>
  <c r="BK70" i="9"/>
  <c r="BH70" i="9"/>
  <c r="BK69" i="9"/>
  <c r="BH69" i="9"/>
  <c r="BK68" i="9"/>
  <c r="BH68" i="9"/>
  <c r="BK67" i="9"/>
  <c r="BH67" i="9"/>
  <c r="BK66" i="9"/>
  <c r="BH66" i="9"/>
  <c r="BK65" i="9"/>
  <c r="BH65" i="9"/>
  <c r="BK64" i="9"/>
  <c r="BH64" i="9"/>
  <c r="BK63" i="9"/>
  <c r="BH63" i="9"/>
  <c r="BK62" i="9"/>
  <c r="BH62" i="9"/>
  <c r="BK61" i="9"/>
  <c r="BH61" i="9"/>
  <c r="BK60" i="9"/>
  <c r="BH60" i="9"/>
  <c r="BK59" i="9"/>
  <c r="BH59" i="9"/>
  <c r="BK58" i="9"/>
  <c r="BH58" i="9"/>
  <c r="BK57" i="9"/>
  <c r="BH57" i="9"/>
  <c r="BK56" i="9"/>
  <c r="BH56" i="9"/>
  <c r="BK55" i="9"/>
  <c r="BH55" i="9"/>
  <c r="BK54" i="9"/>
  <c r="BH54" i="9"/>
  <c r="BK53" i="9"/>
  <c r="BH53" i="9"/>
  <c r="BK52" i="9"/>
  <c r="BH52" i="9"/>
  <c r="BK51" i="9"/>
  <c r="BH51" i="9"/>
  <c r="BK50" i="9"/>
  <c r="BH50" i="9"/>
  <c r="BK49" i="9"/>
  <c r="BH49" i="9"/>
  <c r="BK48" i="9"/>
  <c r="BH48" i="9"/>
  <c r="BK47" i="9"/>
  <c r="BH47" i="9"/>
  <c r="BK46" i="9"/>
  <c r="BH46" i="9"/>
  <c r="BK45" i="9"/>
  <c r="BH45" i="9"/>
  <c r="BK44" i="9"/>
  <c r="BH44" i="9"/>
  <c r="BK43" i="9"/>
  <c r="BH43" i="9"/>
  <c r="BK42" i="9"/>
  <c r="BH42" i="9"/>
  <c r="BK41" i="9"/>
  <c r="BH41" i="9"/>
  <c r="BK40" i="9"/>
  <c r="BH40" i="9"/>
  <c r="BK39" i="9"/>
  <c r="BH39" i="9"/>
  <c r="BK38" i="9"/>
  <c r="BH38" i="9"/>
  <c r="BK37" i="9"/>
  <c r="BH37" i="9"/>
  <c r="BK36" i="9"/>
  <c r="BH36" i="9"/>
  <c r="BK35" i="9"/>
  <c r="BH35" i="9"/>
  <c r="BK34" i="9"/>
  <c r="BH34" i="9"/>
  <c r="BK33" i="9"/>
  <c r="BH33" i="9"/>
  <c r="BK32" i="9"/>
  <c r="BH32" i="9"/>
  <c r="BK31" i="9"/>
  <c r="BH31" i="9"/>
  <c r="BK30" i="9"/>
  <c r="BH30" i="9"/>
  <c r="BK29" i="9"/>
  <c r="BH29" i="9"/>
  <c r="BK28" i="9"/>
  <c r="BH28" i="9"/>
  <c r="BK27" i="9"/>
  <c r="BH27" i="9"/>
  <c r="BK26" i="9"/>
  <c r="BH26" i="9"/>
  <c r="BK25" i="9"/>
  <c r="BH25" i="9"/>
  <c r="BK24" i="9"/>
  <c r="BH24" i="9"/>
  <c r="BK23" i="9"/>
  <c r="BH23" i="9"/>
  <c r="BK22" i="9"/>
  <c r="BH22" i="9"/>
  <c r="BK21" i="9"/>
  <c r="BH21" i="9"/>
  <c r="BK20" i="9"/>
  <c r="BH20" i="9"/>
  <c r="BK19" i="9"/>
  <c r="BH19" i="9"/>
  <c r="BK18" i="9"/>
  <c r="BH18" i="9"/>
  <c r="BK17" i="9"/>
  <c r="BH17" i="9"/>
  <c r="BK16" i="9"/>
  <c r="BH16" i="9"/>
  <c r="BK15" i="9"/>
  <c r="BH15" i="9"/>
  <c r="BK14" i="9"/>
  <c r="BH14" i="9"/>
  <c r="BK13" i="9"/>
  <c r="BH13" i="9"/>
  <c r="BK12" i="9"/>
  <c r="BH12" i="9"/>
  <c r="BK11" i="9"/>
  <c r="BH11" i="9"/>
  <c r="BK10" i="9"/>
  <c r="BH10" i="9"/>
  <c r="BK9" i="9"/>
  <c r="BH9" i="9"/>
  <c r="BK8" i="9"/>
  <c r="BH8" i="9"/>
  <c r="BK219" i="9"/>
  <c r="BH219" i="9"/>
  <c r="BK659" i="9"/>
  <c r="BH659" i="9"/>
  <c r="BK657" i="9"/>
  <c r="BH657" i="9"/>
  <c r="BK654" i="9"/>
  <c r="BH654" i="9"/>
  <c r="BK634" i="9"/>
  <c r="BH634" i="9"/>
  <c r="BK628" i="9"/>
  <c r="BH628" i="9"/>
  <c r="BK7" i="9"/>
  <c r="BH7" i="9"/>
  <c r="BK5" i="9"/>
  <c r="BH5" i="9"/>
  <c r="BK4" i="9"/>
  <c r="BH4" i="9"/>
  <c r="BK3" i="9"/>
  <c r="BH3" i="9"/>
  <c r="BK2" i="9"/>
  <c r="BH2" i="9"/>
  <c r="BF2" i="9"/>
  <c r="BD2" i="9"/>
  <c r="CY2" i="9" l="1"/>
  <c r="CZ2" i="9" s="1"/>
  <c r="Q2" i="9" l="1"/>
  <c r="Q6" i="9"/>
  <c r="Q7" i="9"/>
  <c r="Q8" i="9"/>
  <c r="Q10" i="9"/>
  <c r="Q11" i="9"/>
  <c r="Q12" i="9"/>
  <c r="Q13" i="9"/>
  <c r="Q16" i="9"/>
  <c r="Q18" i="9"/>
  <c r="Q19" i="9"/>
  <c r="Q20" i="9"/>
  <c r="Q21" i="9"/>
  <c r="Q22" i="9"/>
  <c r="Q23" i="9"/>
  <c r="Q25" i="9"/>
  <c r="Q26" i="9"/>
  <c r="Q28" i="9"/>
  <c r="Q29" i="9"/>
  <c r="Q30" i="9"/>
  <c r="Q31" i="9"/>
  <c r="Q32" i="9"/>
  <c r="Q38" i="9"/>
  <c r="Q39" i="9"/>
  <c r="Q41" i="9"/>
  <c r="Q42" i="9"/>
  <c r="Q43" i="9"/>
  <c r="Q44" i="9"/>
  <c r="Q45" i="9"/>
  <c r="Q47" i="9"/>
  <c r="Q49" i="9"/>
  <c r="Q50" i="9"/>
  <c r="Q51" i="9"/>
  <c r="Q52" i="9"/>
  <c r="Q53" i="9"/>
  <c r="Q55" i="9"/>
  <c r="Q56" i="9"/>
  <c r="Q57" i="9"/>
  <c r="Q58" i="9"/>
  <c r="Q59" i="9"/>
  <c r="Q60" i="9"/>
  <c r="Q61" i="9"/>
  <c r="Q62" i="9"/>
  <c r="Q63" i="9"/>
  <c r="Q64" i="9"/>
  <c r="Q65" i="9"/>
  <c r="Q66" i="9"/>
  <c r="Q67" i="9"/>
  <c r="Q68" i="9"/>
  <c r="Q69" i="9"/>
  <c r="Q70" i="9"/>
  <c r="Q71" i="9"/>
  <c r="Q72" i="9"/>
  <c r="Q73" i="9"/>
  <c r="Q74" i="9"/>
  <c r="Q75" i="9"/>
  <c r="Q127" i="9"/>
  <c r="Q128" i="9"/>
  <c r="Q129" i="9"/>
  <c r="Q130" i="9"/>
  <c r="Q131" i="9"/>
  <c r="Q132" i="9"/>
  <c r="Q133" i="9"/>
  <c r="Q136" i="9"/>
  <c r="Q137" i="9"/>
  <c r="Q138" i="9"/>
  <c r="Q139" i="9"/>
  <c r="Q140" i="9"/>
  <c r="Q141" i="9"/>
  <c r="Q142" i="9"/>
  <c r="Q143" i="9"/>
  <c r="Q144" i="9"/>
  <c r="Q145" i="9"/>
  <c r="Q146" i="9"/>
  <c r="Q147" i="9"/>
  <c r="Q148" i="9"/>
  <c r="Q149" i="9"/>
  <c r="Q150" i="9"/>
  <c r="Q151" i="9"/>
  <c r="Q153" i="9"/>
  <c r="Q155" i="9"/>
  <c r="Q156" i="9"/>
  <c r="Q157" i="9"/>
  <c r="Q161" i="9"/>
  <c r="Q164" i="9"/>
  <c r="Q166" i="9"/>
  <c r="Q169" i="9"/>
  <c r="Q171" i="9"/>
  <c r="Q175" i="9"/>
  <c r="Q176" i="9"/>
  <c r="Q177" i="9"/>
  <c r="Q178" i="9"/>
  <c r="Q179" i="9"/>
  <c r="Q180" i="9"/>
  <c r="Q181" i="9"/>
  <c r="Q182" i="9"/>
  <c r="Q183" i="9"/>
  <c r="Q186" i="9"/>
  <c r="Q187" i="9"/>
  <c r="Q188" i="9"/>
  <c r="Q189" i="9"/>
  <c r="Q190" i="9"/>
  <c r="Q191" i="9"/>
  <c r="Q192" i="9"/>
  <c r="Q194" i="9"/>
  <c r="Q197" i="9"/>
  <c r="Q199" i="9"/>
  <c r="Q200" i="9"/>
  <c r="Q201" i="9"/>
  <c r="Q202" i="9"/>
  <c r="Q203" i="9"/>
  <c r="Q205" i="9"/>
  <c r="Q206" i="9"/>
  <c r="Q208" i="9"/>
  <c r="Q210" i="9"/>
  <c r="Q212" i="9"/>
  <c r="Q213" i="9"/>
  <c r="Q214" i="9"/>
  <c r="Q215" i="9"/>
  <c r="Q217" i="9"/>
  <c r="Q218" i="9"/>
  <c r="Q219" i="9"/>
  <c r="Q220" i="9"/>
  <c r="Q221" i="9"/>
  <c r="Q222" i="9"/>
  <c r="Q223" i="9"/>
  <c r="Q224" i="9"/>
  <c r="Q225" i="9"/>
  <c r="Q226" i="9"/>
  <c r="Q227" i="9"/>
  <c r="Q228" i="9"/>
  <c r="Q229" i="9"/>
  <c r="Q230" i="9"/>
  <c r="Q231" i="9"/>
  <c r="Q232" i="9"/>
  <c r="Q233" i="9"/>
  <c r="Q234" i="9"/>
  <c r="Q235" i="9"/>
  <c r="Q236" i="9"/>
  <c r="Q237" i="9"/>
  <c r="Q238" i="9"/>
  <c r="Q239" i="9"/>
  <c r="Q240" i="9"/>
  <c r="Q241" i="9"/>
  <c r="Q242" i="9"/>
  <c r="Q243" i="9"/>
  <c r="Q244" i="9"/>
  <c r="Q245" i="9"/>
  <c r="Q246" i="9"/>
  <c r="Q251" i="9"/>
  <c r="Q252" i="9"/>
  <c r="Q253" i="9"/>
  <c r="Q254" i="9"/>
  <c r="Q255" i="9"/>
  <c r="Q256" i="9"/>
  <c r="Q257" i="9"/>
  <c r="Q258" i="9"/>
  <c r="Q259" i="9"/>
  <c r="Q260" i="9"/>
  <c r="Q261" i="9"/>
  <c r="Q262" i="9"/>
  <c r="Q263" i="9"/>
  <c r="Q264" i="9"/>
  <c r="Q265" i="9"/>
  <c r="Q266" i="9"/>
  <c r="Q267" i="9"/>
  <c r="Q268" i="9"/>
  <c r="Q269" i="9"/>
  <c r="Q270" i="9"/>
  <c r="Q271" i="9"/>
  <c r="Q272" i="9"/>
  <c r="Q273" i="9"/>
  <c r="Q274" i="9"/>
  <c r="Q275" i="9"/>
  <c r="Q276" i="9"/>
  <c r="Q277" i="9"/>
  <c r="Q278" i="9"/>
  <c r="Q279" i="9"/>
  <c r="Q280" i="9"/>
  <c r="Q281" i="9"/>
  <c r="Q282" i="9"/>
  <c r="Q283" i="9"/>
  <c r="Q284" i="9"/>
  <c r="Q285" i="9"/>
  <c r="Q286" i="9"/>
  <c r="Q287" i="9"/>
  <c r="Q288" i="9"/>
  <c r="Q291" i="9"/>
  <c r="Q292" i="9"/>
  <c r="Q300" i="9"/>
  <c r="Q301" i="9"/>
  <c r="Q304" i="9"/>
  <c r="Q305" i="9"/>
  <c r="Q306" i="9"/>
  <c r="Q307" i="9"/>
  <c r="Q310" i="9"/>
  <c r="Q311" i="9"/>
  <c r="Q313" i="9"/>
  <c r="Q315" i="9"/>
  <c r="Q317" i="9"/>
  <c r="Q318" i="9"/>
  <c r="Q322" i="9"/>
  <c r="Q324" i="9"/>
  <c r="Q325" i="9"/>
  <c r="Q326" i="9"/>
  <c r="Q327" i="9"/>
  <c r="Q328" i="9"/>
  <c r="Q329" i="9"/>
  <c r="Q331" i="9"/>
  <c r="Q333" i="9"/>
  <c r="Q334" i="9"/>
  <c r="Q335" i="9"/>
  <c r="Q336" i="9"/>
  <c r="Q337" i="9"/>
  <c r="Q339" i="9"/>
  <c r="Q340" i="9"/>
  <c r="Q341" i="9"/>
  <c r="Q343" i="9"/>
  <c r="Q345" i="9"/>
  <c r="Q346" i="9"/>
  <c r="Q347" i="9"/>
  <c r="Q348" i="9"/>
  <c r="Q350" i="9"/>
  <c r="Q351" i="9"/>
  <c r="Q352" i="9"/>
  <c r="Q353" i="9"/>
  <c r="Q354" i="9"/>
  <c r="Q355" i="9"/>
  <c r="Q356" i="9"/>
  <c r="Q357" i="9"/>
  <c r="Q358" i="9"/>
  <c r="Q359" i="9"/>
  <c r="Q360" i="9"/>
  <c r="Q361" i="9"/>
  <c r="Q362" i="9"/>
  <c r="Q363" i="9"/>
  <c r="Q364" i="9"/>
  <c r="Q366" i="9"/>
  <c r="Q367" i="9"/>
  <c r="Q368" i="9"/>
  <c r="Q369" i="9"/>
  <c r="Q370" i="9"/>
  <c r="Q372" i="9"/>
  <c r="Q373" i="9"/>
  <c r="Q374" i="9"/>
  <c r="Q375" i="9"/>
  <c r="Q376" i="9"/>
  <c r="Q377" i="9"/>
  <c r="Q386" i="9"/>
  <c r="Q387" i="9"/>
  <c r="Q388" i="9"/>
  <c r="Q390" i="9"/>
  <c r="Q392" i="9"/>
  <c r="Q393" i="9"/>
  <c r="Q395" i="9"/>
  <c r="Q397" i="9"/>
  <c r="Q399" i="9"/>
  <c r="Q400" i="9"/>
  <c r="Q401" i="9"/>
  <c r="Q403" i="9"/>
  <c r="Q404" i="9"/>
  <c r="Q407" i="9"/>
  <c r="Q408" i="9"/>
  <c r="Q409" i="9"/>
  <c r="Q410" i="9"/>
  <c r="Q411" i="9"/>
  <c r="Q412" i="9"/>
  <c r="Q413" i="9"/>
  <c r="Q416" i="9"/>
  <c r="Q417" i="9"/>
  <c r="Q418" i="9"/>
  <c r="Q419" i="9"/>
  <c r="Q420" i="9"/>
  <c r="Q421" i="9"/>
  <c r="Q423" i="9"/>
  <c r="Q424" i="9"/>
  <c r="Q433" i="9"/>
  <c r="Q434" i="9"/>
  <c r="Q435" i="9"/>
  <c r="Q436" i="9"/>
  <c r="Q437" i="9"/>
  <c r="Q438" i="9"/>
  <c r="Q439" i="9"/>
  <c r="Q440" i="9"/>
  <c r="Q441" i="9"/>
  <c r="Q442" i="9"/>
  <c r="Q443" i="9"/>
  <c r="Q444" i="9"/>
  <c r="Q446" i="9"/>
  <c r="Q447" i="9"/>
  <c r="Q448" i="9"/>
  <c r="Q449" i="9"/>
  <c r="Q450" i="9"/>
  <c r="Q451" i="9"/>
  <c r="Q452" i="9"/>
  <c r="Q453" i="9"/>
  <c r="Q454" i="9"/>
  <c r="Q455" i="9"/>
  <c r="Q456" i="9"/>
  <c r="Q457" i="9"/>
  <c r="Q458" i="9"/>
  <c r="Q459" i="9"/>
  <c r="Q460" i="9"/>
  <c r="Q461" i="9"/>
  <c r="Q462" i="9"/>
  <c r="Q463" i="9"/>
  <c r="Q464" i="9"/>
  <c r="Q465" i="9"/>
  <c r="Q466" i="9"/>
  <c r="Q467" i="9"/>
  <c r="Q468" i="9"/>
  <c r="Q469" i="9"/>
  <c r="Q470" i="9"/>
  <c r="Q473" i="9"/>
  <c r="Q478" i="9"/>
  <c r="Q479" i="9"/>
  <c r="Q480" i="9"/>
  <c r="Q481" i="9"/>
  <c r="Q482" i="9"/>
  <c r="Q483" i="9"/>
  <c r="Q485" i="9"/>
  <c r="Q489" i="9"/>
  <c r="Q490" i="9"/>
  <c r="Q491" i="9"/>
  <c r="Q492" i="9"/>
  <c r="Q493" i="9"/>
  <c r="Q494" i="9"/>
  <c r="Q495" i="9"/>
  <c r="Q496" i="9"/>
  <c r="Q499" i="9"/>
  <c r="Q504" i="9"/>
  <c r="Q505" i="9"/>
  <c r="Q506" i="9"/>
  <c r="Q507" i="9"/>
  <c r="Q508" i="9"/>
  <c r="Q509" i="9"/>
  <c r="Q510" i="9"/>
  <c r="Q511" i="9"/>
  <c r="Q513" i="9"/>
  <c r="Q514" i="9"/>
  <c r="Q515" i="9"/>
  <c r="Q516" i="9"/>
  <c r="Q517" i="9"/>
  <c r="Q518" i="9"/>
  <c r="Q519" i="9"/>
  <c r="Q520" i="9"/>
  <c r="Q521" i="9"/>
  <c r="Q522" i="9"/>
  <c r="Q523" i="9"/>
  <c r="Q524" i="9"/>
  <c r="Q526" i="9"/>
  <c r="Q527" i="9"/>
  <c r="Q528" i="9"/>
  <c r="Q529" i="9"/>
  <c r="Q530" i="9"/>
  <c r="Q531" i="9"/>
  <c r="Q532" i="9"/>
  <c r="Q533" i="9"/>
  <c r="Q534" i="9"/>
  <c r="Q535" i="9"/>
  <c r="Q536" i="9"/>
  <c r="Q537" i="9"/>
  <c r="Q538" i="9"/>
  <c r="Q539" i="9"/>
  <c r="Q550" i="9"/>
  <c r="Q551" i="9"/>
  <c r="Q552" i="9"/>
  <c r="Q553" i="9"/>
  <c r="Q555" i="9"/>
  <c r="Q558" i="9"/>
  <c r="Q559" i="9"/>
  <c r="Q562" i="9"/>
  <c r="Q563" i="9"/>
  <c r="Q564" i="9"/>
  <c r="Q565" i="9"/>
  <c r="Q566" i="9"/>
  <c r="Q574" i="9"/>
  <c r="Q583" i="9"/>
  <c r="Q584" i="9"/>
  <c r="Q585" i="9"/>
  <c r="Q665" i="9"/>
  <c r="Q666" i="9"/>
  <c r="Q667" i="9"/>
  <c r="Q668" i="9"/>
  <c r="Q669" i="9"/>
  <c r="Q670" i="9"/>
  <c r="Q671" i="9"/>
  <c r="Q672" i="9"/>
  <c r="Q673" i="9"/>
  <c r="Q674" i="9"/>
  <c r="Q675" i="9"/>
  <c r="Q676" i="9"/>
  <c r="Q677" i="9"/>
  <c r="Q678" i="9"/>
  <c r="DD2" i="9"/>
  <c r="DD3" i="9"/>
  <c r="DD4" i="9"/>
  <c r="DD5" i="9"/>
  <c r="DD6" i="9"/>
  <c r="DD7" i="9"/>
  <c r="DD8" i="9"/>
  <c r="DD9" i="9"/>
  <c r="DD10" i="9"/>
  <c r="DD11" i="9"/>
  <c r="DD12" i="9"/>
  <c r="DD13" i="9"/>
  <c r="DD14" i="9"/>
  <c r="DD15" i="9"/>
  <c r="DD16" i="9"/>
  <c r="DD17" i="9"/>
  <c r="DD18" i="9"/>
  <c r="DD19" i="9"/>
  <c r="DD20" i="9"/>
  <c r="DD21" i="9"/>
  <c r="DD22" i="9"/>
  <c r="DD23" i="9"/>
  <c r="DD24" i="9"/>
  <c r="DD25" i="9"/>
  <c r="DD26" i="9"/>
  <c r="DD27" i="9"/>
  <c r="DD28" i="9"/>
  <c r="DD29" i="9"/>
  <c r="DD30" i="9"/>
  <c r="DD31" i="9"/>
  <c r="DD32" i="9"/>
  <c r="DD33" i="9"/>
  <c r="DD34" i="9"/>
  <c r="DD35" i="9"/>
  <c r="DD36" i="9"/>
  <c r="DD37" i="9"/>
  <c r="DD38" i="9"/>
  <c r="DD39" i="9"/>
  <c r="DD40" i="9"/>
  <c r="DD41" i="9"/>
  <c r="DD42" i="9"/>
  <c r="DD43" i="9"/>
  <c r="DD44" i="9"/>
  <c r="DD45" i="9"/>
  <c r="DD46" i="9"/>
  <c r="DD47" i="9"/>
  <c r="DD48" i="9"/>
  <c r="DD49" i="9"/>
  <c r="DD50" i="9"/>
  <c r="DD51" i="9"/>
  <c r="DD52" i="9"/>
  <c r="DD53" i="9"/>
  <c r="DD54" i="9"/>
  <c r="DD55" i="9"/>
  <c r="DD56" i="9"/>
  <c r="DD57" i="9"/>
  <c r="DD58" i="9"/>
  <c r="DD59" i="9"/>
  <c r="DD60" i="9"/>
  <c r="DD61" i="9"/>
  <c r="DD62" i="9"/>
  <c r="DD63" i="9"/>
  <c r="DD64" i="9"/>
  <c r="DD65" i="9"/>
  <c r="DD66" i="9"/>
  <c r="DD67" i="9"/>
  <c r="DD68" i="9"/>
  <c r="DD69" i="9"/>
  <c r="DD70" i="9"/>
  <c r="DD71" i="9"/>
  <c r="DD72" i="9"/>
  <c r="DD73" i="9"/>
  <c r="DD74" i="9"/>
  <c r="DD75" i="9"/>
  <c r="DD76" i="9"/>
  <c r="DD77" i="9"/>
  <c r="DD78" i="9"/>
  <c r="DD79" i="9"/>
  <c r="DD80" i="9"/>
  <c r="DD81" i="9"/>
  <c r="DD82" i="9"/>
  <c r="DD83" i="9"/>
  <c r="DD84" i="9"/>
  <c r="DD85" i="9"/>
  <c r="DD86" i="9"/>
  <c r="DD87" i="9"/>
  <c r="DD88" i="9"/>
  <c r="DD89" i="9"/>
  <c r="DD90" i="9"/>
  <c r="DD91" i="9"/>
  <c r="DD92" i="9"/>
  <c r="DD93" i="9"/>
  <c r="DD94" i="9"/>
  <c r="DD95" i="9"/>
  <c r="DD96" i="9"/>
  <c r="DD97" i="9"/>
  <c r="DD98" i="9"/>
  <c r="DD99" i="9"/>
  <c r="DD100" i="9"/>
  <c r="DD101" i="9"/>
  <c r="DD102" i="9"/>
  <c r="DD103" i="9"/>
  <c r="DD104" i="9"/>
  <c r="DD105" i="9"/>
  <c r="DD106" i="9"/>
  <c r="DD107" i="9"/>
  <c r="DD108" i="9"/>
  <c r="DD109" i="9"/>
  <c r="DD110" i="9"/>
  <c r="DD111" i="9"/>
  <c r="DD112" i="9"/>
  <c r="DD113" i="9"/>
  <c r="DD114" i="9"/>
  <c r="DD115" i="9"/>
  <c r="DD116" i="9"/>
  <c r="DD117" i="9"/>
  <c r="DD118" i="9"/>
  <c r="DD119" i="9"/>
  <c r="DD120" i="9"/>
  <c r="DD121" i="9"/>
  <c r="DD122" i="9"/>
  <c r="DD123" i="9"/>
  <c r="DD124" i="9"/>
  <c r="DD125" i="9"/>
  <c r="DD126" i="9"/>
  <c r="DD127" i="9"/>
  <c r="DD128" i="9"/>
  <c r="DD129" i="9"/>
  <c r="DD130" i="9"/>
  <c r="DD131" i="9"/>
  <c r="DD132" i="9"/>
  <c r="DD133" i="9"/>
  <c r="DD134" i="9"/>
  <c r="DD135" i="9"/>
  <c r="DD136" i="9"/>
  <c r="DD299" i="9"/>
  <c r="DD137" i="9"/>
  <c r="DD138" i="9"/>
  <c r="DD139" i="9"/>
  <c r="DD140" i="9"/>
  <c r="DD141" i="9"/>
  <c r="DD142" i="9"/>
  <c r="DD143" i="9"/>
  <c r="DD144" i="9"/>
  <c r="DD145" i="9"/>
  <c r="DD146" i="9"/>
  <c r="DD147" i="9"/>
  <c r="DD148" i="9"/>
  <c r="DD149" i="9"/>
  <c r="DD150" i="9"/>
  <c r="DD151" i="9"/>
  <c r="DD152" i="9"/>
  <c r="DD153" i="9"/>
  <c r="DD154" i="9"/>
  <c r="DD155" i="9"/>
  <c r="DD156" i="9"/>
  <c r="DD157" i="9"/>
  <c r="DD158" i="9"/>
  <c r="DD159" i="9"/>
  <c r="DD160" i="9"/>
  <c r="DD161" i="9"/>
  <c r="DD162" i="9"/>
  <c r="DD163" i="9"/>
  <c r="DD164" i="9"/>
  <c r="DD165" i="9"/>
  <c r="DD166" i="9"/>
  <c r="DD167" i="9"/>
  <c r="DD168" i="9"/>
  <c r="DD169" i="9"/>
  <c r="DD170" i="9"/>
  <c r="DD171" i="9"/>
  <c r="DD172" i="9"/>
  <c r="DD173" i="9"/>
  <c r="DD174" i="9"/>
  <c r="DD175" i="9"/>
  <c r="DD176" i="9"/>
  <c r="DD177" i="9"/>
  <c r="DD178" i="9"/>
  <c r="DD179" i="9"/>
  <c r="DD180" i="9"/>
  <c r="DD181" i="9"/>
  <c r="DD182" i="9"/>
  <c r="DD183" i="9"/>
  <c r="DD184" i="9"/>
  <c r="DD185" i="9"/>
  <c r="DD186" i="9"/>
  <c r="DD187" i="9"/>
  <c r="DD188" i="9"/>
  <c r="DD189" i="9"/>
  <c r="DD190" i="9"/>
  <c r="DD191" i="9"/>
  <c r="DD192" i="9"/>
  <c r="DD193" i="9"/>
  <c r="DD194" i="9"/>
  <c r="DD195" i="9"/>
  <c r="DD196" i="9"/>
  <c r="DD197" i="9"/>
  <c r="DD198" i="9"/>
  <c r="DD199" i="9"/>
  <c r="DD200" i="9"/>
  <c r="DD201" i="9"/>
  <c r="DD202" i="9"/>
  <c r="DD203" i="9"/>
  <c r="DD204" i="9"/>
  <c r="DD205" i="9"/>
  <c r="DD206" i="9"/>
  <c r="DD207" i="9"/>
  <c r="DD208" i="9"/>
  <c r="DD209" i="9"/>
  <c r="DD210" i="9"/>
  <c r="DD211" i="9"/>
  <c r="DD212" i="9"/>
  <c r="DD213" i="9"/>
  <c r="DD214" i="9"/>
  <c r="DD215" i="9"/>
  <c r="DD216" i="9"/>
  <c r="DD217" i="9"/>
  <c r="DD218" i="9"/>
  <c r="DD219" i="9"/>
  <c r="DD220" i="9"/>
  <c r="DD221" i="9"/>
  <c r="DD222" i="9"/>
  <c r="DD223" i="9"/>
  <c r="DD224" i="9"/>
  <c r="DD225" i="9"/>
  <c r="DD226" i="9"/>
  <c r="DD227" i="9"/>
  <c r="DD228" i="9"/>
  <c r="DD229" i="9"/>
  <c r="DD230" i="9"/>
  <c r="DD231" i="9"/>
  <c r="DD232" i="9"/>
  <c r="DD233" i="9"/>
  <c r="DD234" i="9"/>
  <c r="DD235" i="9"/>
  <c r="DD236" i="9"/>
  <c r="DD237" i="9"/>
  <c r="DD238" i="9"/>
  <c r="DD239" i="9"/>
  <c r="DD240" i="9"/>
  <c r="DD241" i="9"/>
  <c r="DD242" i="9"/>
  <c r="DD243" i="9"/>
  <c r="DD244" i="9"/>
  <c r="DD245" i="9"/>
  <c r="DD246" i="9"/>
  <c r="DD247" i="9"/>
  <c r="DD248" i="9"/>
  <c r="DD249" i="9"/>
  <c r="DD250" i="9"/>
  <c r="DD251" i="9"/>
  <c r="DD252" i="9"/>
  <c r="DD253" i="9"/>
  <c r="DD254" i="9"/>
  <c r="DD255" i="9"/>
  <c r="DD256" i="9"/>
  <c r="DD257" i="9"/>
  <c r="DD258" i="9"/>
  <c r="DD259" i="9"/>
  <c r="DD260" i="9"/>
  <c r="DD261" i="9"/>
  <c r="DD262" i="9"/>
  <c r="DD263" i="9"/>
  <c r="DD264" i="9"/>
  <c r="DD265" i="9"/>
  <c r="DD266" i="9"/>
  <c r="DD267" i="9"/>
  <c r="DD268" i="9"/>
  <c r="DD269" i="9"/>
  <c r="DD270" i="9"/>
  <c r="DD271" i="9"/>
  <c r="DD272" i="9"/>
  <c r="DD273" i="9"/>
  <c r="DD274" i="9"/>
  <c r="DD275" i="9"/>
  <c r="DD276" i="9"/>
  <c r="DD277" i="9"/>
  <c r="DD278" i="9"/>
  <c r="DD279" i="9"/>
  <c r="DD280" i="9"/>
  <c r="DD281" i="9"/>
  <c r="DD282" i="9"/>
  <c r="DD283" i="9"/>
  <c r="DD284" i="9"/>
  <c r="DD285" i="9"/>
  <c r="DD286" i="9"/>
  <c r="DD287" i="9"/>
  <c r="DD288" i="9"/>
  <c r="DD289" i="9"/>
  <c r="DD290" i="9"/>
  <c r="DD291" i="9"/>
  <c r="DD292" i="9"/>
  <c r="DD293" i="9"/>
  <c r="DD294" i="9"/>
  <c r="DD295" i="9"/>
  <c r="DD296" i="9"/>
  <c r="DD297" i="9"/>
  <c r="DD298" i="9"/>
  <c r="DD300" i="9"/>
  <c r="DD301" i="9"/>
  <c r="DD302" i="9"/>
  <c r="DD303" i="9"/>
  <c r="DD304" i="9"/>
  <c r="DD305" i="9"/>
  <c r="DD306" i="9"/>
  <c r="DD307" i="9"/>
  <c r="DD308" i="9"/>
  <c r="DD309" i="9"/>
  <c r="DD310" i="9"/>
  <c r="DD311" i="9"/>
  <c r="DD312" i="9"/>
  <c r="DD313" i="9"/>
  <c r="DD314" i="9"/>
  <c r="DD315" i="9"/>
  <c r="DD316" i="9"/>
  <c r="DD317" i="9"/>
  <c r="DD318" i="9"/>
  <c r="DD319" i="9"/>
  <c r="DD320" i="9"/>
  <c r="DD321" i="9"/>
  <c r="DD322" i="9"/>
  <c r="DD323" i="9"/>
  <c r="DD324" i="9"/>
  <c r="DD325" i="9"/>
  <c r="DD326" i="9"/>
  <c r="DD327" i="9"/>
  <c r="DD328" i="9"/>
  <c r="DD329" i="9"/>
  <c r="DD330" i="9"/>
  <c r="DD331" i="9"/>
  <c r="DD332" i="9"/>
  <c r="DD333" i="9"/>
  <c r="DD334" i="9"/>
  <c r="DD335" i="9"/>
  <c r="DD336" i="9"/>
  <c r="DD337" i="9"/>
  <c r="DD338" i="9"/>
  <c r="DD339" i="9"/>
  <c r="DD340" i="9"/>
  <c r="DD341" i="9"/>
  <c r="DD342" i="9"/>
  <c r="DD343" i="9"/>
  <c r="DD344" i="9"/>
  <c r="DD345" i="9"/>
  <c r="DD346" i="9"/>
  <c r="DD347" i="9"/>
  <c r="DD348" i="9"/>
  <c r="DD349" i="9"/>
  <c r="DD350" i="9"/>
  <c r="DD351" i="9"/>
  <c r="DD352" i="9"/>
  <c r="DD353" i="9"/>
  <c r="DD354" i="9"/>
  <c r="DD355" i="9"/>
  <c r="DD356" i="9"/>
  <c r="DD357" i="9"/>
  <c r="DD358" i="9"/>
  <c r="DD359" i="9"/>
  <c r="DD360" i="9"/>
  <c r="DD361" i="9"/>
  <c r="DD362" i="9"/>
  <c r="DD363" i="9"/>
  <c r="DD364" i="9"/>
  <c r="DD365" i="9"/>
  <c r="DD366" i="9"/>
  <c r="DD367" i="9"/>
  <c r="DD368" i="9"/>
  <c r="DD369" i="9"/>
  <c r="DD370" i="9"/>
  <c r="DD371" i="9"/>
  <c r="DD372" i="9"/>
  <c r="DD373" i="9"/>
  <c r="DD374" i="9"/>
  <c r="DD375" i="9"/>
  <c r="DD376" i="9"/>
  <c r="DD377" i="9"/>
  <c r="DD378" i="9"/>
  <c r="DD379" i="9"/>
  <c r="DD380" i="9"/>
  <c r="DD381" i="9"/>
  <c r="DD382" i="9"/>
  <c r="DD383" i="9"/>
  <c r="DD384" i="9"/>
  <c r="DD385" i="9"/>
  <c r="DD386" i="9"/>
  <c r="DD387" i="9"/>
  <c r="DD388" i="9"/>
  <c r="DD389" i="9"/>
  <c r="DD390" i="9"/>
  <c r="DD391" i="9"/>
  <c r="DD392" i="9"/>
  <c r="DD393" i="9"/>
  <c r="DD394" i="9"/>
  <c r="DD395" i="9"/>
  <c r="DD396" i="9"/>
  <c r="DD397" i="9"/>
  <c r="DD398" i="9"/>
  <c r="DD399" i="9"/>
  <c r="DD400" i="9"/>
  <c r="DD401" i="9"/>
  <c r="DD402" i="9"/>
  <c r="DD403" i="9"/>
  <c r="DD404" i="9"/>
  <c r="DD405" i="9"/>
  <c r="DD406" i="9"/>
  <c r="DD407" i="9"/>
  <c r="DD408" i="9"/>
  <c r="DD409" i="9"/>
  <c r="DD410" i="9"/>
  <c r="DD411" i="9"/>
  <c r="DD412" i="9"/>
  <c r="DD413" i="9"/>
  <c r="DD414" i="9"/>
  <c r="DD415" i="9"/>
  <c r="DD416" i="9"/>
  <c r="DD417" i="9"/>
  <c r="DD418" i="9"/>
  <c r="DD419" i="9"/>
  <c r="DD420" i="9"/>
  <c r="DD421" i="9"/>
  <c r="DD422" i="9"/>
  <c r="DD423" i="9"/>
  <c r="DD424" i="9"/>
  <c r="DD425" i="9"/>
  <c r="DD426" i="9"/>
  <c r="DD427" i="9"/>
  <c r="DD428" i="9"/>
  <c r="DD429" i="9"/>
  <c r="DD430" i="9"/>
  <c r="DD431" i="9"/>
  <c r="DD432" i="9"/>
  <c r="DD433" i="9"/>
  <c r="DD434" i="9"/>
  <c r="DD435" i="9"/>
  <c r="DD436" i="9"/>
  <c r="DD437" i="9"/>
  <c r="DD438" i="9"/>
  <c r="DD439" i="9"/>
  <c r="DD440" i="9"/>
  <c r="DD441" i="9"/>
  <c r="DD442" i="9"/>
  <c r="DD443" i="9"/>
  <c r="DD444" i="9"/>
  <c r="DD445" i="9"/>
  <c r="DD446" i="9"/>
  <c r="DD447" i="9"/>
  <c r="DD448" i="9"/>
  <c r="DD449" i="9"/>
  <c r="DD450" i="9"/>
  <c r="DD451" i="9"/>
  <c r="DD452" i="9"/>
  <c r="DD453" i="9"/>
  <c r="DD454" i="9"/>
  <c r="DD455" i="9"/>
  <c r="DD456" i="9"/>
  <c r="DD457" i="9"/>
  <c r="DD458" i="9"/>
  <c r="DD459" i="9"/>
  <c r="DD460" i="9"/>
  <c r="DD461" i="9"/>
  <c r="DD462" i="9"/>
  <c r="DD463" i="9"/>
  <c r="DD464" i="9"/>
  <c r="DD465" i="9"/>
  <c r="DD466" i="9"/>
  <c r="DD467" i="9"/>
  <c r="DD468" i="9"/>
  <c r="DD469" i="9"/>
  <c r="DD470" i="9"/>
  <c r="DD471" i="9"/>
  <c r="DD472" i="9"/>
  <c r="DD473" i="9"/>
  <c r="DD474" i="9"/>
  <c r="DD475" i="9"/>
  <c r="DD476" i="9"/>
  <c r="DD477" i="9"/>
  <c r="DD478" i="9"/>
  <c r="DD479" i="9"/>
  <c r="DD480" i="9"/>
  <c r="DD481" i="9"/>
  <c r="DD482" i="9"/>
  <c r="DD483" i="9"/>
  <c r="DD484" i="9"/>
  <c r="DD485" i="9"/>
  <c r="DD486" i="9"/>
  <c r="DD487" i="9"/>
  <c r="DD488" i="9"/>
  <c r="DD489" i="9"/>
  <c r="DD490" i="9"/>
  <c r="DD491" i="9"/>
  <c r="DD492" i="9"/>
  <c r="DD493" i="9"/>
  <c r="DD494" i="9"/>
  <c r="DD495" i="9"/>
  <c r="DD496" i="9"/>
  <c r="DD497" i="9"/>
  <c r="DD498" i="9"/>
  <c r="DD499" i="9"/>
  <c r="DD500" i="9"/>
  <c r="DD501" i="9"/>
  <c r="DD502" i="9"/>
  <c r="DD503" i="9"/>
  <c r="DD504" i="9"/>
  <c r="DD505" i="9"/>
  <c r="DD506" i="9"/>
  <c r="DD507" i="9"/>
  <c r="DD508" i="9"/>
  <c r="DD509" i="9"/>
  <c r="DD510" i="9"/>
  <c r="DD511" i="9"/>
  <c r="DD512" i="9"/>
  <c r="DD513" i="9"/>
  <c r="DD514" i="9"/>
  <c r="DD515" i="9"/>
  <c r="DD516" i="9"/>
  <c r="DD517" i="9"/>
  <c r="DD518" i="9"/>
  <c r="DD519" i="9"/>
  <c r="DD520" i="9"/>
  <c r="DD521" i="9"/>
  <c r="DD522" i="9"/>
  <c r="DD523" i="9"/>
  <c r="DD524" i="9"/>
  <c r="DD525" i="9"/>
  <c r="DD526" i="9"/>
  <c r="DD527" i="9"/>
  <c r="DD528" i="9"/>
  <c r="DD529" i="9"/>
  <c r="DD530" i="9"/>
  <c r="DD531" i="9"/>
  <c r="DD532" i="9"/>
  <c r="DD533" i="9"/>
  <c r="DD534" i="9"/>
  <c r="DD535" i="9"/>
  <c r="DD536" i="9"/>
  <c r="DD537" i="9"/>
  <c r="DD538" i="9"/>
  <c r="DD539" i="9"/>
  <c r="DD540" i="9"/>
  <c r="DD541" i="9"/>
  <c r="DD542" i="9"/>
  <c r="DD543" i="9"/>
  <c r="DD544" i="9"/>
  <c r="DD545" i="9"/>
  <c r="DD546" i="9"/>
  <c r="DD547" i="9"/>
  <c r="DD548" i="9"/>
  <c r="DD549" i="9"/>
  <c r="DD550" i="9"/>
  <c r="DD551" i="9"/>
  <c r="DD552" i="9"/>
  <c r="DD553" i="9"/>
  <c r="DD554" i="9"/>
  <c r="DD555" i="9"/>
  <c r="DD556" i="9"/>
  <c r="DD557" i="9"/>
  <c r="DD558" i="9"/>
  <c r="DD559" i="9"/>
  <c r="DD560" i="9"/>
  <c r="DD561" i="9"/>
  <c r="DD562" i="9"/>
  <c r="DD563" i="9"/>
  <c r="DD564" i="9"/>
  <c r="DD565" i="9"/>
  <c r="DD566" i="9"/>
  <c r="DD567" i="9"/>
  <c r="DD568" i="9"/>
  <c r="DD569" i="9"/>
  <c r="DD570" i="9"/>
  <c r="DD571" i="9"/>
  <c r="DD572" i="9"/>
  <c r="DD573" i="9"/>
  <c r="DD574" i="9"/>
  <c r="DD575" i="9"/>
  <c r="DD576" i="9"/>
  <c r="DD577" i="9"/>
  <c r="DD578" i="9"/>
  <c r="DD579" i="9"/>
  <c r="DD580" i="9"/>
  <c r="DD581" i="9"/>
  <c r="DD582" i="9"/>
  <c r="DD583" i="9"/>
  <c r="DD584" i="9"/>
  <c r="DD585" i="9"/>
  <c r="DD586" i="9"/>
  <c r="DD587" i="9"/>
  <c r="DD588" i="9"/>
  <c r="DD589" i="9"/>
  <c r="DD590" i="9"/>
  <c r="DD591" i="9"/>
  <c r="DD592" i="9"/>
  <c r="DD593" i="9"/>
  <c r="DD594" i="9"/>
  <c r="DD595" i="9"/>
  <c r="DD596" i="9"/>
  <c r="DD597" i="9"/>
  <c r="DD598" i="9"/>
  <c r="DD599" i="9"/>
  <c r="DD600" i="9"/>
  <c r="DD601" i="9"/>
  <c r="DD602" i="9"/>
  <c r="DD603" i="9"/>
  <c r="DD604" i="9"/>
  <c r="DD605" i="9"/>
  <c r="DD606" i="9"/>
  <c r="DD607" i="9"/>
  <c r="DD608" i="9"/>
  <c r="DD609" i="9"/>
  <c r="DD610" i="9"/>
  <c r="DD611" i="9"/>
  <c r="DD612" i="9"/>
  <c r="DD613" i="9"/>
  <c r="DD614" i="9"/>
  <c r="DD615" i="9"/>
  <c r="DD616" i="9"/>
  <c r="DD617" i="9"/>
  <c r="DD618" i="9"/>
  <c r="DD619" i="9"/>
  <c r="DD620" i="9"/>
  <c r="DD621" i="9"/>
  <c r="DD622" i="9"/>
  <c r="DD623" i="9"/>
  <c r="DD624" i="9"/>
  <c r="DD625" i="9"/>
  <c r="DD626" i="9"/>
  <c r="DD627" i="9"/>
  <c r="DD628" i="9"/>
  <c r="DD629" i="9"/>
  <c r="DD630" i="9"/>
  <c r="DD631" i="9"/>
  <c r="DD632" i="9"/>
  <c r="DD633" i="9"/>
  <c r="DD634" i="9"/>
  <c r="DD635" i="9"/>
  <c r="DD636" i="9"/>
  <c r="DD637" i="9"/>
  <c r="DD638" i="9"/>
  <c r="DD639" i="9"/>
  <c r="DD640" i="9"/>
  <c r="DD641" i="9"/>
  <c r="DD642" i="9"/>
  <c r="DD643" i="9"/>
  <c r="DD644" i="9"/>
  <c r="DD645" i="9"/>
  <c r="DD646" i="9"/>
  <c r="DD647" i="9"/>
  <c r="DD648" i="9"/>
  <c r="DD649" i="9"/>
  <c r="DD650" i="9"/>
  <c r="DD651" i="9"/>
  <c r="DD652" i="9"/>
  <c r="DD653" i="9"/>
  <c r="DD654" i="9"/>
  <c r="DD655" i="9"/>
  <c r="DD656" i="9"/>
  <c r="DD657" i="9"/>
  <c r="DD658" i="9"/>
  <c r="DD659" i="9"/>
  <c r="DD660" i="9"/>
  <c r="DD661" i="9"/>
  <c r="DD662" i="9"/>
  <c r="DD663" i="9"/>
  <c r="DD664" i="9"/>
  <c r="DD665" i="9"/>
  <c r="DD666" i="9"/>
  <c r="DD667" i="9"/>
  <c r="DD668" i="9"/>
  <c r="DD669" i="9"/>
  <c r="DD670" i="9"/>
  <c r="DD671" i="9"/>
  <c r="DD672" i="9"/>
  <c r="DD673" i="9"/>
  <c r="DD674" i="9"/>
  <c r="DD675" i="9"/>
  <c r="DD676" i="9"/>
  <c r="DD677" i="9"/>
  <c r="DD678" i="9"/>
  <c r="DD679" i="9"/>
  <c r="DD680" i="9"/>
  <c r="DD681" i="9"/>
  <c r="DD682" i="9"/>
  <c r="DD683" i="9"/>
  <c r="DD684" i="9"/>
  <c r="DD685" i="9"/>
  <c r="DD686" i="9"/>
  <c r="DD687" i="9"/>
  <c r="DD688" i="9"/>
  <c r="DD689" i="9"/>
  <c r="DD690" i="9"/>
  <c r="DD691" i="9"/>
  <c r="DA2" i="9"/>
  <c r="DB2" i="9" s="1"/>
  <c r="DA3" i="9"/>
  <c r="DB3" i="9" s="1"/>
  <c r="DA4" i="9"/>
  <c r="DB4" i="9" s="1"/>
  <c r="DA5" i="9"/>
  <c r="DB5" i="9" s="1"/>
  <c r="DA6" i="9"/>
  <c r="DB6" i="9" s="1"/>
  <c r="DA7" i="9"/>
  <c r="DB7" i="9" s="1"/>
  <c r="DA8" i="9"/>
  <c r="DB8" i="9" s="1"/>
  <c r="DA9" i="9"/>
  <c r="DB9" i="9" s="1"/>
  <c r="DA10" i="9"/>
  <c r="DB10" i="9" s="1"/>
  <c r="DA11" i="9"/>
  <c r="DB11" i="9" s="1"/>
  <c r="DA12" i="9"/>
  <c r="DB12" i="9" s="1"/>
  <c r="DA13" i="9"/>
  <c r="DB13" i="9" s="1"/>
  <c r="DA14" i="9"/>
  <c r="DB14" i="9" s="1"/>
  <c r="DA15" i="9"/>
  <c r="DB15" i="9" s="1"/>
  <c r="DA16" i="9"/>
  <c r="DB16" i="9" s="1"/>
  <c r="DA17" i="9"/>
  <c r="DB17" i="9" s="1"/>
  <c r="DA18" i="9"/>
  <c r="DB18" i="9" s="1"/>
  <c r="DA19" i="9"/>
  <c r="DB19" i="9" s="1"/>
  <c r="DA20" i="9"/>
  <c r="DB20" i="9" s="1"/>
  <c r="DA21" i="9"/>
  <c r="DB21" i="9" s="1"/>
  <c r="DA22" i="9"/>
  <c r="DB22" i="9" s="1"/>
  <c r="DA23" i="9"/>
  <c r="DB23" i="9" s="1"/>
  <c r="DA24" i="9"/>
  <c r="DB24" i="9" s="1"/>
  <c r="DA25" i="9"/>
  <c r="DB25" i="9" s="1"/>
  <c r="DA26" i="9"/>
  <c r="DB26" i="9" s="1"/>
  <c r="DA27" i="9"/>
  <c r="DB27" i="9" s="1"/>
  <c r="DA28" i="9"/>
  <c r="DB28" i="9" s="1"/>
  <c r="DA29" i="9"/>
  <c r="DB29" i="9" s="1"/>
  <c r="DA30" i="9"/>
  <c r="DB30" i="9" s="1"/>
  <c r="DA31" i="9"/>
  <c r="DB31" i="9" s="1"/>
  <c r="DA32" i="9"/>
  <c r="DB32" i="9" s="1"/>
  <c r="DA33" i="9"/>
  <c r="DB33" i="9" s="1"/>
  <c r="DA34" i="9"/>
  <c r="DB34" i="9" s="1"/>
  <c r="DA35" i="9"/>
  <c r="DB35" i="9" s="1"/>
  <c r="DA36" i="9"/>
  <c r="DB36" i="9" s="1"/>
  <c r="DA37" i="9"/>
  <c r="DB37" i="9" s="1"/>
  <c r="DA38" i="9"/>
  <c r="DB38" i="9" s="1"/>
  <c r="DA39" i="9"/>
  <c r="DB39" i="9" s="1"/>
  <c r="DA40" i="9"/>
  <c r="DB40" i="9" s="1"/>
  <c r="DA41" i="9"/>
  <c r="DB41" i="9" s="1"/>
  <c r="DA42" i="9"/>
  <c r="DB42" i="9" s="1"/>
  <c r="DA43" i="9"/>
  <c r="DB43" i="9" s="1"/>
  <c r="DA44" i="9"/>
  <c r="DB44" i="9" s="1"/>
  <c r="DA45" i="9"/>
  <c r="DB45" i="9" s="1"/>
  <c r="DA46" i="9"/>
  <c r="DB46" i="9" s="1"/>
  <c r="DA47" i="9"/>
  <c r="DB47" i="9" s="1"/>
  <c r="DA48" i="9"/>
  <c r="DB48" i="9" s="1"/>
  <c r="DA49" i="9"/>
  <c r="DB49" i="9" s="1"/>
  <c r="DA50" i="9"/>
  <c r="DB50" i="9" s="1"/>
  <c r="DA51" i="9"/>
  <c r="DB51" i="9" s="1"/>
  <c r="DA52" i="9"/>
  <c r="DB52" i="9" s="1"/>
  <c r="DA53" i="9"/>
  <c r="DB53" i="9" s="1"/>
  <c r="DA54" i="9"/>
  <c r="DB54" i="9" s="1"/>
  <c r="DA55" i="9"/>
  <c r="DB55" i="9" s="1"/>
  <c r="DA56" i="9"/>
  <c r="DB56" i="9" s="1"/>
  <c r="DA57" i="9"/>
  <c r="DB57" i="9" s="1"/>
  <c r="DA58" i="9"/>
  <c r="DB58" i="9" s="1"/>
  <c r="DA59" i="9"/>
  <c r="DB59" i="9" s="1"/>
  <c r="DA60" i="9"/>
  <c r="DB60" i="9" s="1"/>
  <c r="DA61" i="9"/>
  <c r="DB61" i="9" s="1"/>
  <c r="DA62" i="9"/>
  <c r="DB62" i="9" s="1"/>
  <c r="DA63" i="9"/>
  <c r="DB63" i="9" s="1"/>
  <c r="DA64" i="9"/>
  <c r="DB64" i="9" s="1"/>
  <c r="DA65" i="9"/>
  <c r="DB65" i="9" s="1"/>
  <c r="DA66" i="9"/>
  <c r="DB66" i="9" s="1"/>
  <c r="DA67" i="9"/>
  <c r="DB67" i="9" s="1"/>
  <c r="DA68" i="9"/>
  <c r="DB68" i="9" s="1"/>
  <c r="DA69" i="9"/>
  <c r="DB69" i="9" s="1"/>
  <c r="DA70" i="9"/>
  <c r="DB70" i="9" s="1"/>
  <c r="DA71" i="9"/>
  <c r="DB71" i="9" s="1"/>
  <c r="DA72" i="9"/>
  <c r="DB72" i="9" s="1"/>
  <c r="DA73" i="9"/>
  <c r="DB73" i="9" s="1"/>
  <c r="DA74" i="9"/>
  <c r="DB74" i="9" s="1"/>
  <c r="DA75" i="9"/>
  <c r="DB75" i="9" s="1"/>
  <c r="DA76" i="9"/>
  <c r="DB76" i="9" s="1"/>
  <c r="DA77" i="9"/>
  <c r="DB77" i="9" s="1"/>
  <c r="DA78" i="9"/>
  <c r="DB78" i="9" s="1"/>
  <c r="DA79" i="9"/>
  <c r="DB79" i="9" s="1"/>
  <c r="DA80" i="9"/>
  <c r="DB80" i="9" s="1"/>
  <c r="DA81" i="9"/>
  <c r="DB81" i="9" s="1"/>
  <c r="DA82" i="9"/>
  <c r="DB82" i="9" s="1"/>
  <c r="DA83" i="9"/>
  <c r="DB83" i="9" s="1"/>
  <c r="DA84" i="9"/>
  <c r="DB84" i="9" s="1"/>
  <c r="DA85" i="9"/>
  <c r="DB85" i="9" s="1"/>
  <c r="DA86" i="9"/>
  <c r="DB86" i="9" s="1"/>
  <c r="DA87" i="9"/>
  <c r="DB87" i="9" s="1"/>
  <c r="DA88" i="9"/>
  <c r="DB88" i="9" s="1"/>
  <c r="DA89" i="9"/>
  <c r="DB89" i="9" s="1"/>
  <c r="DA90" i="9"/>
  <c r="DB90" i="9" s="1"/>
  <c r="DA91" i="9"/>
  <c r="DB91" i="9" s="1"/>
  <c r="DA92" i="9"/>
  <c r="DB92" i="9" s="1"/>
  <c r="DA93" i="9"/>
  <c r="DB93" i="9" s="1"/>
  <c r="DA94" i="9"/>
  <c r="DB94" i="9" s="1"/>
  <c r="DA95" i="9"/>
  <c r="DB95" i="9" s="1"/>
  <c r="DA96" i="9"/>
  <c r="DB96" i="9" s="1"/>
  <c r="DA97" i="9"/>
  <c r="DB97" i="9" s="1"/>
  <c r="DA98" i="9"/>
  <c r="DB98" i="9" s="1"/>
  <c r="DA99" i="9"/>
  <c r="DB99" i="9" s="1"/>
  <c r="DA100" i="9"/>
  <c r="DB100" i="9" s="1"/>
  <c r="DA101" i="9"/>
  <c r="DB101" i="9" s="1"/>
  <c r="DA102" i="9"/>
  <c r="DB102" i="9" s="1"/>
  <c r="DA103" i="9"/>
  <c r="DB103" i="9" s="1"/>
  <c r="DA104" i="9"/>
  <c r="DB104" i="9" s="1"/>
  <c r="DA105" i="9"/>
  <c r="DB105" i="9" s="1"/>
  <c r="DA106" i="9"/>
  <c r="DB106" i="9" s="1"/>
  <c r="DA107" i="9"/>
  <c r="DB107" i="9" s="1"/>
  <c r="DA108" i="9"/>
  <c r="DB108" i="9" s="1"/>
  <c r="DA109" i="9"/>
  <c r="DB109" i="9" s="1"/>
  <c r="DA110" i="9"/>
  <c r="DB110" i="9" s="1"/>
  <c r="DA111" i="9"/>
  <c r="DB111" i="9" s="1"/>
  <c r="DA112" i="9"/>
  <c r="DB112" i="9" s="1"/>
  <c r="DA113" i="9"/>
  <c r="DB113" i="9" s="1"/>
  <c r="DA114" i="9"/>
  <c r="DB114" i="9" s="1"/>
  <c r="DA115" i="9"/>
  <c r="DB115" i="9" s="1"/>
  <c r="DA116" i="9"/>
  <c r="DB116" i="9" s="1"/>
  <c r="DA117" i="9"/>
  <c r="DB117" i="9" s="1"/>
  <c r="DA118" i="9"/>
  <c r="DB118" i="9" s="1"/>
  <c r="DA119" i="9"/>
  <c r="DB119" i="9" s="1"/>
  <c r="DA120" i="9"/>
  <c r="DB120" i="9" s="1"/>
  <c r="DA121" i="9"/>
  <c r="DB121" i="9" s="1"/>
  <c r="DA122" i="9"/>
  <c r="DB122" i="9" s="1"/>
  <c r="DA123" i="9"/>
  <c r="DB123" i="9" s="1"/>
  <c r="DA124" i="9"/>
  <c r="DB124" i="9" s="1"/>
  <c r="DA125" i="9"/>
  <c r="DB125" i="9" s="1"/>
  <c r="DA126" i="9"/>
  <c r="DB126" i="9" s="1"/>
  <c r="DA127" i="9"/>
  <c r="DB127" i="9" s="1"/>
  <c r="DA128" i="9"/>
  <c r="DB128" i="9" s="1"/>
  <c r="DA129" i="9"/>
  <c r="DB129" i="9" s="1"/>
  <c r="DA130" i="9"/>
  <c r="DB130" i="9" s="1"/>
  <c r="DA131" i="9"/>
  <c r="DB131" i="9" s="1"/>
  <c r="DA132" i="9"/>
  <c r="DB132" i="9" s="1"/>
  <c r="DA133" i="9"/>
  <c r="DB133" i="9" s="1"/>
  <c r="DA134" i="9"/>
  <c r="DB134" i="9" s="1"/>
  <c r="DA135" i="9"/>
  <c r="DB135" i="9" s="1"/>
  <c r="DA136" i="9"/>
  <c r="DB136" i="9" s="1"/>
  <c r="DA299" i="9"/>
  <c r="DB299" i="9" s="1"/>
  <c r="DA137" i="9"/>
  <c r="DB137" i="9" s="1"/>
  <c r="DA138" i="9"/>
  <c r="DB138" i="9" s="1"/>
  <c r="DA139" i="9"/>
  <c r="DB139" i="9" s="1"/>
  <c r="DA140" i="9"/>
  <c r="DB140" i="9" s="1"/>
  <c r="DA141" i="9"/>
  <c r="DB141" i="9" s="1"/>
  <c r="DA142" i="9"/>
  <c r="DB142" i="9" s="1"/>
  <c r="DA143" i="9"/>
  <c r="DB143" i="9" s="1"/>
  <c r="DA144" i="9"/>
  <c r="DB144" i="9" s="1"/>
  <c r="DA145" i="9"/>
  <c r="DB145" i="9" s="1"/>
  <c r="DA146" i="9"/>
  <c r="DB146" i="9" s="1"/>
  <c r="DA147" i="9"/>
  <c r="DB147" i="9" s="1"/>
  <c r="DA148" i="9"/>
  <c r="DB148" i="9" s="1"/>
  <c r="DA149" i="9"/>
  <c r="DB149" i="9" s="1"/>
  <c r="DA150" i="9"/>
  <c r="DB150" i="9" s="1"/>
  <c r="DA151" i="9"/>
  <c r="DB151" i="9" s="1"/>
  <c r="DA152" i="9"/>
  <c r="DB152" i="9" s="1"/>
  <c r="DA153" i="9"/>
  <c r="DB153" i="9" s="1"/>
  <c r="DA154" i="9"/>
  <c r="DB154" i="9" s="1"/>
  <c r="DA155" i="9"/>
  <c r="DB155" i="9" s="1"/>
  <c r="DA156" i="9"/>
  <c r="DB156" i="9" s="1"/>
  <c r="DA157" i="9"/>
  <c r="DB157" i="9" s="1"/>
  <c r="DA158" i="9"/>
  <c r="DB158" i="9" s="1"/>
  <c r="DA159" i="9"/>
  <c r="DB159" i="9" s="1"/>
  <c r="DA160" i="9"/>
  <c r="DB160" i="9" s="1"/>
  <c r="DA161" i="9"/>
  <c r="DB161" i="9" s="1"/>
  <c r="DA162" i="9"/>
  <c r="DB162" i="9" s="1"/>
  <c r="DA163" i="9"/>
  <c r="DB163" i="9" s="1"/>
  <c r="DA164" i="9"/>
  <c r="DB164" i="9" s="1"/>
  <c r="DA165" i="9"/>
  <c r="DB165" i="9" s="1"/>
  <c r="DA166" i="9"/>
  <c r="DB166" i="9" s="1"/>
  <c r="DA167" i="9"/>
  <c r="DB167" i="9" s="1"/>
  <c r="DA168" i="9"/>
  <c r="DB168" i="9" s="1"/>
  <c r="DA169" i="9"/>
  <c r="DB169" i="9" s="1"/>
  <c r="DA170" i="9"/>
  <c r="DB170" i="9" s="1"/>
  <c r="DA171" i="9"/>
  <c r="DB171" i="9" s="1"/>
  <c r="DA172" i="9"/>
  <c r="DB172" i="9" s="1"/>
  <c r="DA173" i="9"/>
  <c r="DB173" i="9" s="1"/>
  <c r="DA174" i="9"/>
  <c r="DB174" i="9" s="1"/>
  <c r="DA175" i="9"/>
  <c r="DB175" i="9" s="1"/>
  <c r="DA176" i="9"/>
  <c r="DB176" i="9" s="1"/>
  <c r="DA177" i="9"/>
  <c r="DB177" i="9" s="1"/>
  <c r="DA178" i="9"/>
  <c r="DB178" i="9" s="1"/>
  <c r="DA179" i="9"/>
  <c r="DB179" i="9" s="1"/>
  <c r="DA180" i="9"/>
  <c r="DB180" i="9" s="1"/>
  <c r="DA181" i="9"/>
  <c r="DB181" i="9" s="1"/>
  <c r="DA182" i="9"/>
  <c r="DB182" i="9" s="1"/>
  <c r="DA183" i="9"/>
  <c r="DB183" i="9" s="1"/>
  <c r="DA184" i="9"/>
  <c r="DB184" i="9" s="1"/>
  <c r="DA185" i="9"/>
  <c r="DB185" i="9" s="1"/>
  <c r="DA186" i="9"/>
  <c r="DB186" i="9" s="1"/>
  <c r="DA187" i="9"/>
  <c r="DB187" i="9" s="1"/>
  <c r="DA188" i="9"/>
  <c r="DB188" i="9" s="1"/>
  <c r="DA189" i="9"/>
  <c r="DB189" i="9" s="1"/>
  <c r="DA190" i="9"/>
  <c r="DB190" i="9" s="1"/>
  <c r="DA191" i="9"/>
  <c r="DB191" i="9" s="1"/>
  <c r="DA192" i="9"/>
  <c r="DB192" i="9" s="1"/>
  <c r="DA193" i="9"/>
  <c r="DB193" i="9" s="1"/>
  <c r="DA194" i="9"/>
  <c r="DB194" i="9" s="1"/>
  <c r="DA195" i="9"/>
  <c r="DB195" i="9" s="1"/>
  <c r="DA196" i="9"/>
  <c r="DB196" i="9" s="1"/>
  <c r="DA197" i="9"/>
  <c r="DB197" i="9" s="1"/>
  <c r="DA198" i="9"/>
  <c r="DB198" i="9" s="1"/>
  <c r="DA199" i="9"/>
  <c r="DB199" i="9" s="1"/>
  <c r="DA200" i="9"/>
  <c r="DB200" i="9" s="1"/>
  <c r="DA201" i="9"/>
  <c r="DB201" i="9" s="1"/>
  <c r="DA202" i="9"/>
  <c r="DB202" i="9" s="1"/>
  <c r="DA203" i="9"/>
  <c r="DB203" i="9" s="1"/>
  <c r="DA204" i="9"/>
  <c r="DB204" i="9" s="1"/>
  <c r="DA205" i="9"/>
  <c r="DB205" i="9" s="1"/>
  <c r="DA206" i="9"/>
  <c r="DB206" i="9" s="1"/>
  <c r="DA207" i="9"/>
  <c r="DB207" i="9" s="1"/>
  <c r="DA208" i="9"/>
  <c r="DB208" i="9" s="1"/>
  <c r="DA209" i="9"/>
  <c r="DB209" i="9" s="1"/>
  <c r="DA210" i="9"/>
  <c r="DB210" i="9" s="1"/>
  <c r="DA211" i="9"/>
  <c r="DB211" i="9" s="1"/>
  <c r="DA212" i="9"/>
  <c r="DB212" i="9" s="1"/>
  <c r="DA213" i="9"/>
  <c r="DB213" i="9" s="1"/>
  <c r="DA214" i="9"/>
  <c r="DB214" i="9" s="1"/>
  <c r="DA215" i="9"/>
  <c r="DB215" i="9" s="1"/>
  <c r="DA216" i="9"/>
  <c r="DB216" i="9" s="1"/>
  <c r="DA217" i="9"/>
  <c r="DB217" i="9" s="1"/>
  <c r="DA218" i="9"/>
  <c r="DB218" i="9" s="1"/>
  <c r="DA219" i="9"/>
  <c r="DB219" i="9" s="1"/>
  <c r="DA220" i="9"/>
  <c r="DB220" i="9" s="1"/>
  <c r="DA221" i="9"/>
  <c r="DB221" i="9" s="1"/>
  <c r="DA222" i="9"/>
  <c r="DB222" i="9" s="1"/>
  <c r="DA223" i="9"/>
  <c r="DB223" i="9" s="1"/>
  <c r="DA224" i="9"/>
  <c r="DB224" i="9" s="1"/>
  <c r="DA225" i="9"/>
  <c r="DB225" i="9" s="1"/>
  <c r="DA226" i="9"/>
  <c r="DB226" i="9" s="1"/>
  <c r="DA227" i="9"/>
  <c r="DB227" i="9" s="1"/>
  <c r="DA228" i="9"/>
  <c r="DB228" i="9" s="1"/>
  <c r="DA229" i="9"/>
  <c r="DB229" i="9" s="1"/>
  <c r="DA230" i="9"/>
  <c r="DB230" i="9" s="1"/>
  <c r="DA231" i="9"/>
  <c r="DB231" i="9" s="1"/>
  <c r="DA232" i="9"/>
  <c r="DB232" i="9" s="1"/>
  <c r="DA233" i="9"/>
  <c r="DB233" i="9" s="1"/>
  <c r="DA234" i="9"/>
  <c r="DB234" i="9" s="1"/>
  <c r="DA235" i="9"/>
  <c r="DB235" i="9" s="1"/>
  <c r="DA236" i="9"/>
  <c r="DB236" i="9" s="1"/>
  <c r="DA237" i="9"/>
  <c r="DB237" i="9" s="1"/>
  <c r="DA238" i="9"/>
  <c r="DB238" i="9" s="1"/>
  <c r="DA239" i="9"/>
  <c r="DB239" i="9" s="1"/>
  <c r="DA240" i="9"/>
  <c r="DB240" i="9" s="1"/>
  <c r="DA241" i="9"/>
  <c r="DB241" i="9" s="1"/>
  <c r="DA242" i="9"/>
  <c r="DB242" i="9" s="1"/>
  <c r="DA243" i="9"/>
  <c r="DB243" i="9" s="1"/>
  <c r="DA244" i="9"/>
  <c r="DB244" i="9" s="1"/>
  <c r="DA245" i="9"/>
  <c r="DB245" i="9" s="1"/>
  <c r="DA246" i="9"/>
  <c r="DB246" i="9" s="1"/>
  <c r="DA247" i="9"/>
  <c r="DB247" i="9" s="1"/>
  <c r="DA248" i="9"/>
  <c r="DB248" i="9" s="1"/>
  <c r="DA249" i="9"/>
  <c r="DB249" i="9" s="1"/>
  <c r="DA250" i="9"/>
  <c r="DB250" i="9" s="1"/>
  <c r="DA251" i="9"/>
  <c r="DB251" i="9" s="1"/>
  <c r="DA252" i="9"/>
  <c r="DB252" i="9" s="1"/>
  <c r="DA253" i="9"/>
  <c r="DB253" i="9" s="1"/>
  <c r="DA254" i="9"/>
  <c r="DB254" i="9" s="1"/>
  <c r="DA255" i="9"/>
  <c r="DB255" i="9" s="1"/>
  <c r="DA256" i="9"/>
  <c r="DB256" i="9" s="1"/>
  <c r="DA257" i="9"/>
  <c r="DB257" i="9" s="1"/>
  <c r="DA258" i="9"/>
  <c r="DB258" i="9" s="1"/>
  <c r="DA259" i="9"/>
  <c r="DB259" i="9" s="1"/>
  <c r="DA260" i="9"/>
  <c r="DB260" i="9" s="1"/>
  <c r="DA261" i="9"/>
  <c r="DB261" i="9" s="1"/>
  <c r="DA262" i="9"/>
  <c r="DB262" i="9" s="1"/>
  <c r="DA263" i="9"/>
  <c r="DB263" i="9" s="1"/>
  <c r="DA264" i="9"/>
  <c r="DB264" i="9" s="1"/>
  <c r="DA265" i="9"/>
  <c r="DB265" i="9" s="1"/>
  <c r="DA266" i="9"/>
  <c r="DB266" i="9" s="1"/>
  <c r="DA267" i="9"/>
  <c r="DB267" i="9" s="1"/>
  <c r="DA268" i="9"/>
  <c r="DB268" i="9" s="1"/>
  <c r="DA269" i="9"/>
  <c r="DB269" i="9" s="1"/>
  <c r="DA270" i="9"/>
  <c r="DB270" i="9" s="1"/>
  <c r="DA271" i="9"/>
  <c r="DB271" i="9" s="1"/>
  <c r="DA272" i="9"/>
  <c r="DB272" i="9" s="1"/>
  <c r="DA273" i="9"/>
  <c r="DB273" i="9" s="1"/>
  <c r="DA274" i="9"/>
  <c r="DB274" i="9" s="1"/>
  <c r="DA275" i="9"/>
  <c r="DB275" i="9" s="1"/>
  <c r="DA276" i="9"/>
  <c r="DB276" i="9" s="1"/>
  <c r="DA277" i="9"/>
  <c r="DB277" i="9" s="1"/>
  <c r="DA278" i="9"/>
  <c r="DB278" i="9" s="1"/>
  <c r="DA279" i="9"/>
  <c r="DB279" i="9" s="1"/>
  <c r="DA280" i="9"/>
  <c r="DB280" i="9" s="1"/>
  <c r="DA281" i="9"/>
  <c r="DB281" i="9" s="1"/>
  <c r="DA282" i="9"/>
  <c r="DB282" i="9" s="1"/>
  <c r="DA283" i="9"/>
  <c r="DB283" i="9" s="1"/>
  <c r="DA284" i="9"/>
  <c r="DB284" i="9" s="1"/>
  <c r="DA285" i="9"/>
  <c r="DB285" i="9" s="1"/>
  <c r="DA286" i="9"/>
  <c r="DB286" i="9" s="1"/>
  <c r="DA287" i="9"/>
  <c r="DB287" i="9" s="1"/>
  <c r="DA288" i="9"/>
  <c r="DB288" i="9" s="1"/>
  <c r="DA289" i="9"/>
  <c r="DB289" i="9" s="1"/>
  <c r="DA290" i="9"/>
  <c r="DB290" i="9" s="1"/>
  <c r="DA291" i="9"/>
  <c r="DB291" i="9" s="1"/>
  <c r="DA292" i="9"/>
  <c r="DB292" i="9" s="1"/>
  <c r="DA293" i="9"/>
  <c r="DB293" i="9" s="1"/>
  <c r="DA294" i="9"/>
  <c r="DB294" i="9" s="1"/>
  <c r="DA295" i="9"/>
  <c r="DB295" i="9" s="1"/>
  <c r="DA296" i="9"/>
  <c r="DB296" i="9" s="1"/>
  <c r="DA297" i="9"/>
  <c r="DB297" i="9" s="1"/>
  <c r="DA298" i="9"/>
  <c r="DB298" i="9" s="1"/>
  <c r="DA300" i="9"/>
  <c r="DB300" i="9" s="1"/>
  <c r="DA301" i="9"/>
  <c r="DB301" i="9" s="1"/>
  <c r="DA302" i="9"/>
  <c r="DB302" i="9" s="1"/>
  <c r="DA303" i="9"/>
  <c r="DB303" i="9" s="1"/>
  <c r="DA304" i="9"/>
  <c r="DB304" i="9" s="1"/>
  <c r="DA305" i="9"/>
  <c r="DB305" i="9" s="1"/>
  <c r="DA306" i="9"/>
  <c r="DB306" i="9" s="1"/>
  <c r="DA307" i="9"/>
  <c r="DB307" i="9" s="1"/>
  <c r="DA308" i="9"/>
  <c r="DB308" i="9" s="1"/>
  <c r="DA309" i="9"/>
  <c r="DB309" i="9" s="1"/>
  <c r="DA310" i="9"/>
  <c r="DB310" i="9" s="1"/>
  <c r="DA311" i="9"/>
  <c r="DB311" i="9" s="1"/>
  <c r="DA312" i="9"/>
  <c r="DB312" i="9" s="1"/>
  <c r="DA313" i="9"/>
  <c r="DB313" i="9" s="1"/>
  <c r="DA314" i="9"/>
  <c r="DB314" i="9" s="1"/>
  <c r="DA315" i="9"/>
  <c r="DB315" i="9" s="1"/>
  <c r="DA316" i="9"/>
  <c r="DB316" i="9" s="1"/>
  <c r="DA317" i="9"/>
  <c r="DB317" i="9" s="1"/>
  <c r="DA318" i="9"/>
  <c r="DB318" i="9" s="1"/>
  <c r="DA319" i="9"/>
  <c r="DB319" i="9" s="1"/>
  <c r="DA320" i="9"/>
  <c r="DB320" i="9" s="1"/>
  <c r="DA321" i="9"/>
  <c r="DB321" i="9" s="1"/>
  <c r="DA322" i="9"/>
  <c r="DB322" i="9" s="1"/>
  <c r="DA323" i="9"/>
  <c r="DB323" i="9" s="1"/>
  <c r="DA324" i="9"/>
  <c r="DB324" i="9" s="1"/>
  <c r="DA325" i="9"/>
  <c r="DB325" i="9" s="1"/>
  <c r="DA326" i="9"/>
  <c r="DB326" i="9" s="1"/>
  <c r="DA327" i="9"/>
  <c r="DB327" i="9" s="1"/>
  <c r="DA328" i="9"/>
  <c r="DB328" i="9" s="1"/>
  <c r="DA329" i="9"/>
  <c r="DB329" i="9" s="1"/>
  <c r="DA330" i="9"/>
  <c r="DB330" i="9" s="1"/>
  <c r="DA331" i="9"/>
  <c r="DB331" i="9" s="1"/>
  <c r="DA332" i="9"/>
  <c r="DB332" i="9" s="1"/>
  <c r="DA333" i="9"/>
  <c r="DB333" i="9" s="1"/>
  <c r="DA334" i="9"/>
  <c r="DB334" i="9" s="1"/>
  <c r="DA335" i="9"/>
  <c r="DB335" i="9" s="1"/>
  <c r="DA336" i="9"/>
  <c r="DB336" i="9" s="1"/>
  <c r="DA337" i="9"/>
  <c r="DB337" i="9" s="1"/>
  <c r="DA338" i="9"/>
  <c r="DB338" i="9" s="1"/>
  <c r="DA339" i="9"/>
  <c r="DB339" i="9" s="1"/>
  <c r="DA340" i="9"/>
  <c r="DB340" i="9" s="1"/>
  <c r="DA341" i="9"/>
  <c r="DB341" i="9" s="1"/>
  <c r="DA342" i="9"/>
  <c r="DB342" i="9" s="1"/>
  <c r="DA343" i="9"/>
  <c r="DB343" i="9" s="1"/>
  <c r="DA344" i="9"/>
  <c r="DB344" i="9" s="1"/>
  <c r="DA345" i="9"/>
  <c r="DB345" i="9" s="1"/>
  <c r="DA346" i="9"/>
  <c r="DB346" i="9" s="1"/>
  <c r="DA347" i="9"/>
  <c r="DB347" i="9" s="1"/>
  <c r="DA348" i="9"/>
  <c r="DB348" i="9" s="1"/>
  <c r="DA349" i="9"/>
  <c r="DB349" i="9" s="1"/>
  <c r="DA350" i="9"/>
  <c r="DB350" i="9" s="1"/>
  <c r="DA351" i="9"/>
  <c r="DB351" i="9" s="1"/>
  <c r="DA352" i="9"/>
  <c r="DB352" i="9" s="1"/>
  <c r="DA353" i="9"/>
  <c r="DB353" i="9" s="1"/>
  <c r="DA354" i="9"/>
  <c r="DB354" i="9" s="1"/>
  <c r="DA355" i="9"/>
  <c r="DB355" i="9" s="1"/>
  <c r="DA356" i="9"/>
  <c r="DB356" i="9" s="1"/>
  <c r="DA357" i="9"/>
  <c r="DB357" i="9" s="1"/>
  <c r="DA358" i="9"/>
  <c r="DB358" i="9" s="1"/>
  <c r="DA359" i="9"/>
  <c r="DB359" i="9" s="1"/>
  <c r="DA360" i="9"/>
  <c r="DB360" i="9" s="1"/>
  <c r="DA361" i="9"/>
  <c r="DB361" i="9" s="1"/>
  <c r="DA362" i="9"/>
  <c r="DB362" i="9" s="1"/>
  <c r="DA363" i="9"/>
  <c r="DB363" i="9" s="1"/>
  <c r="DA364" i="9"/>
  <c r="DB364" i="9" s="1"/>
  <c r="DA365" i="9"/>
  <c r="DB365" i="9" s="1"/>
  <c r="DA366" i="9"/>
  <c r="DB366" i="9" s="1"/>
  <c r="DA367" i="9"/>
  <c r="DB367" i="9" s="1"/>
  <c r="DA368" i="9"/>
  <c r="DB368" i="9" s="1"/>
  <c r="DA369" i="9"/>
  <c r="DB369" i="9" s="1"/>
  <c r="DA370" i="9"/>
  <c r="DB370" i="9" s="1"/>
  <c r="DA371" i="9"/>
  <c r="DB371" i="9" s="1"/>
  <c r="DA372" i="9"/>
  <c r="DB372" i="9" s="1"/>
  <c r="DA373" i="9"/>
  <c r="DB373" i="9" s="1"/>
  <c r="DA374" i="9"/>
  <c r="DB374" i="9" s="1"/>
  <c r="DA375" i="9"/>
  <c r="DB375" i="9" s="1"/>
  <c r="DA376" i="9"/>
  <c r="DB376" i="9" s="1"/>
  <c r="DA377" i="9"/>
  <c r="DB377" i="9" s="1"/>
  <c r="DA378" i="9"/>
  <c r="DB378" i="9" s="1"/>
  <c r="DA379" i="9"/>
  <c r="DB379" i="9" s="1"/>
  <c r="DA380" i="9"/>
  <c r="DB380" i="9" s="1"/>
  <c r="DA381" i="9"/>
  <c r="DB381" i="9" s="1"/>
  <c r="DA382" i="9"/>
  <c r="DB382" i="9" s="1"/>
  <c r="DA383" i="9"/>
  <c r="DB383" i="9" s="1"/>
  <c r="DA384" i="9"/>
  <c r="DB384" i="9" s="1"/>
  <c r="DA385" i="9"/>
  <c r="DB385" i="9" s="1"/>
  <c r="DA386" i="9"/>
  <c r="DB386" i="9" s="1"/>
  <c r="DA387" i="9"/>
  <c r="DB387" i="9" s="1"/>
  <c r="DA388" i="9"/>
  <c r="DB388" i="9" s="1"/>
  <c r="DA389" i="9"/>
  <c r="DB389" i="9" s="1"/>
  <c r="DA390" i="9"/>
  <c r="DB390" i="9" s="1"/>
  <c r="DA391" i="9"/>
  <c r="DB391" i="9" s="1"/>
  <c r="DA392" i="9"/>
  <c r="DB392" i="9" s="1"/>
  <c r="DA393" i="9"/>
  <c r="DB393" i="9" s="1"/>
  <c r="DA394" i="9"/>
  <c r="DB394" i="9" s="1"/>
  <c r="DA395" i="9"/>
  <c r="DB395" i="9" s="1"/>
  <c r="DA396" i="9"/>
  <c r="DB396" i="9" s="1"/>
  <c r="DA397" i="9"/>
  <c r="DB397" i="9" s="1"/>
  <c r="DA398" i="9"/>
  <c r="DB398" i="9" s="1"/>
  <c r="DA399" i="9"/>
  <c r="DB399" i="9" s="1"/>
  <c r="DA400" i="9"/>
  <c r="DB400" i="9" s="1"/>
  <c r="DA401" i="9"/>
  <c r="DB401" i="9" s="1"/>
  <c r="DA402" i="9"/>
  <c r="DB402" i="9" s="1"/>
  <c r="DA403" i="9"/>
  <c r="DB403" i="9" s="1"/>
  <c r="DA404" i="9"/>
  <c r="DB404" i="9" s="1"/>
  <c r="DA405" i="9"/>
  <c r="DB405" i="9" s="1"/>
  <c r="DA406" i="9"/>
  <c r="DB406" i="9" s="1"/>
  <c r="DA407" i="9"/>
  <c r="DB407" i="9" s="1"/>
  <c r="DA408" i="9"/>
  <c r="DB408" i="9" s="1"/>
  <c r="DA409" i="9"/>
  <c r="DB409" i="9" s="1"/>
  <c r="DA410" i="9"/>
  <c r="DB410" i="9" s="1"/>
  <c r="DA411" i="9"/>
  <c r="DB411" i="9" s="1"/>
  <c r="DA412" i="9"/>
  <c r="DB412" i="9" s="1"/>
  <c r="DA413" i="9"/>
  <c r="DB413" i="9" s="1"/>
  <c r="DA414" i="9"/>
  <c r="DB414" i="9" s="1"/>
  <c r="DA415" i="9"/>
  <c r="DB415" i="9" s="1"/>
  <c r="DA416" i="9"/>
  <c r="DB416" i="9" s="1"/>
  <c r="DA417" i="9"/>
  <c r="DB417" i="9" s="1"/>
  <c r="DA418" i="9"/>
  <c r="DB418" i="9" s="1"/>
  <c r="DA419" i="9"/>
  <c r="DB419" i="9" s="1"/>
  <c r="DA420" i="9"/>
  <c r="DB420" i="9" s="1"/>
  <c r="DA421" i="9"/>
  <c r="DB421" i="9" s="1"/>
  <c r="DA422" i="9"/>
  <c r="DB422" i="9" s="1"/>
  <c r="DA423" i="9"/>
  <c r="DB423" i="9" s="1"/>
  <c r="DA424" i="9"/>
  <c r="DB424" i="9" s="1"/>
  <c r="DA425" i="9"/>
  <c r="DB425" i="9" s="1"/>
  <c r="DA426" i="9"/>
  <c r="DB426" i="9" s="1"/>
  <c r="DA427" i="9"/>
  <c r="DB427" i="9" s="1"/>
  <c r="DA428" i="9"/>
  <c r="DB428" i="9" s="1"/>
  <c r="DA429" i="9"/>
  <c r="DB429" i="9" s="1"/>
  <c r="DA430" i="9"/>
  <c r="DB430" i="9" s="1"/>
  <c r="DA431" i="9"/>
  <c r="DB431" i="9" s="1"/>
  <c r="DA432" i="9"/>
  <c r="DB432" i="9" s="1"/>
  <c r="DA433" i="9"/>
  <c r="DB433" i="9" s="1"/>
  <c r="DA434" i="9"/>
  <c r="DB434" i="9" s="1"/>
  <c r="DA435" i="9"/>
  <c r="DB435" i="9" s="1"/>
  <c r="DA436" i="9"/>
  <c r="DB436" i="9" s="1"/>
  <c r="DA437" i="9"/>
  <c r="DB437" i="9" s="1"/>
  <c r="DA438" i="9"/>
  <c r="DB438" i="9" s="1"/>
  <c r="DA439" i="9"/>
  <c r="DB439" i="9" s="1"/>
  <c r="DA440" i="9"/>
  <c r="DB440" i="9" s="1"/>
  <c r="DA441" i="9"/>
  <c r="DB441" i="9" s="1"/>
  <c r="DA442" i="9"/>
  <c r="DB442" i="9" s="1"/>
  <c r="DA443" i="9"/>
  <c r="DB443" i="9" s="1"/>
  <c r="DA444" i="9"/>
  <c r="DB444" i="9" s="1"/>
  <c r="DA445" i="9"/>
  <c r="DB445" i="9" s="1"/>
  <c r="DA446" i="9"/>
  <c r="DB446" i="9" s="1"/>
  <c r="DA447" i="9"/>
  <c r="DB447" i="9" s="1"/>
  <c r="DA448" i="9"/>
  <c r="DB448" i="9" s="1"/>
  <c r="DA449" i="9"/>
  <c r="DB449" i="9" s="1"/>
  <c r="DA450" i="9"/>
  <c r="DB450" i="9" s="1"/>
  <c r="DA451" i="9"/>
  <c r="DB451" i="9" s="1"/>
  <c r="DA452" i="9"/>
  <c r="DB452" i="9" s="1"/>
  <c r="DA453" i="9"/>
  <c r="DB453" i="9" s="1"/>
  <c r="DA454" i="9"/>
  <c r="DB454" i="9" s="1"/>
  <c r="DA455" i="9"/>
  <c r="DB455" i="9" s="1"/>
  <c r="DA456" i="9"/>
  <c r="DB456" i="9" s="1"/>
  <c r="DA457" i="9"/>
  <c r="DB457" i="9" s="1"/>
  <c r="DA458" i="9"/>
  <c r="DB458" i="9" s="1"/>
  <c r="DA459" i="9"/>
  <c r="DB459" i="9" s="1"/>
  <c r="DA460" i="9"/>
  <c r="DB460" i="9" s="1"/>
  <c r="DA461" i="9"/>
  <c r="DB461" i="9" s="1"/>
  <c r="DA462" i="9"/>
  <c r="DB462" i="9" s="1"/>
  <c r="DA463" i="9"/>
  <c r="DB463" i="9" s="1"/>
  <c r="DA464" i="9"/>
  <c r="DB464" i="9" s="1"/>
  <c r="DA465" i="9"/>
  <c r="DB465" i="9" s="1"/>
  <c r="DA466" i="9"/>
  <c r="DB466" i="9" s="1"/>
  <c r="DA467" i="9"/>
  <c r="DB467" i="9" s="1"/>
  <c r="DA468" i="9"/>
  <c r="DB468" i="9" s="1"/>
  <c r="DA469" i="9"/>
  <c r="DB469" i="9" s="1"/>
  <c r="DA470" i="9"/>
  <c r="DB470" i="9" s="1"/>
  <c r="DA471" i="9"/>
  <c r="DB471" i="9" s="1"/>
  <c r="DA472" i="9"/>
  <c r="DB472" i="9" s="1"/>
  <c r="DA473" i="9"/>
  <c r="DB473" i="9" s="1"/>
  <c r="DA474" i="9"/>
  <c r="DB474" i="9" s="1"/>
  <c r="DA475" i="9"/>
  <c r="DB475" i="9" s="1"/>
  <c r="DA476" i="9"/>
  <c r="DB476" i="9" s="1"/>
  <c r="DA477" i="9"/>
  <c r="DB477" i="9" s="1"/>
  <c r="DA478" i="9"/>
  <c r="DB478" i="9" s="1"/>
  <c r="DA479" i="9"/>
  <c r="DB479" i="9" s="1"/>
  <c r="DA480" i="9"/>
  <c r="DB480" i="9" s="1"/>
  <c r="DA481" i="9"/>
  <c r="DB481" i="9" s="1"/>
  <c r="DA482" i="9"/>
  <c r="DB482" i="9" s="1"/>
  <c r="DA483" i="9"/>
  <c r="DB483" i="9" s="1"/>
  <c r="DA484" i="9"/>
  <c r="DB484" i="9" s="1"/>
  <c r="DA485" i="9"/>
  <c r="DB485" i="9" s="1"/>
  <c r="DA486" i="9"/>
  <c r="DB486" i="9" s="1"/>
  <c r="DA487" i="9"/>
  <c r="DB487" i="9" s="1"/>
  <c r="DA488" i="9"/>
  <c r="DB488" i="9" s="1"/>
  <c r="DA489" i="9"/>
  <c r="DB489" i="9" s="1"/>
  <c r="DA490" i="9"/>
  <c r="DB490" i="9" s="1"/>
  <c r="DA491" i="9"/>
  <c r="DB491" i="9" s="1"/>
  <c r="DA492" i="9"/>
  <c r="DB492" i="9" s="1"/>
  <c r="DA493" i="9"/>
  <c r="DB493" i="9" s="1"/>
  <c r="DA494" i="9"/>
  <c r="DB494" i="9" s="1"/>
  <c r="DA495" i="9"/>
  <c r="DB495" i="9" s="1"/>
  <c r="DA496" i="9"/>
  <c r="DB496" i="9" s="1"/>
  <c r="DA497" i="9"/>
  <c r="DB497" i="9" s="1"/>
  <c r="DA498" i="9"/>
  <c r="DB498" i="9" s="1"/>
  <c r="DA499" i="9"/>
  <c r="DB499" i="9" s="1"/>
  <c r="DA500" i="9"/>
  <c r="DB500" i="9" s="1"/>
  <c r="DA501" i="9"/>
  <c r="DB501" i="9" s="1"/>
  <c r="DA502" i="9"/>
  <c r="DB502" i="9" s="1"/>
  <c r="DA503" i="9"/>
  <c r="DB503" i="9" s="1"/>
  <c r="DA504" i="9"/>
  <c r="DB504" i="9" s="1"/>
  <c r="DA505" i="9"/>
  <c r="DB505" i="9" s="1"/>
  <c r="DA506" i="9"/>
  <c r="DB506" i="9" s="1"/>
  <c r="DA507" i="9"/>
  <c r="DB507" i="9" s="1"/>
  <c r="DA508" i="9"/>
  <c r="DB508" i="9" s="1"/>
  <c r="DA509" i="9"/>
  <c r="DB509" i="9" s="1"/>
  <c r="DA510" i="9"/>
  <c r="DB510" i="9" s="1"/>
  <c r="DA511" i="9"/>
  <c r="DB511" i="9" s="1"/>
  <c r="DA512" i="9"/>
  <c r="DB512" i="9" s="1"/>
  <c r="DA513" i="9"/>
  <c r="DB513" i="9" s="1"/>
  <c r="DA514" i="9"/>
  <c r="DB514" i="9" s="1"/>
  <c r="DA515" i="9"/>
  <c r="DB515" i="9" s="1"/>
  <c r="DA516" i="9"/>
  <c r="DB516" i="9" s="1"/>
  <c r="DA517" i="9"/>
  <c r="DB517" i="9" s="1"/>
  <c r="DA518" i="9"/>
  <c r="DB518" i="9" s="1"/>
  <c r="DA519" i="9"/>
  <c r="DB519" i="9" s="1"/>
  <c r="DA520" i="9"/>
  <c r="DB520" i="9" s="1"/>
  <c r="DA521" i="9"/>
  <c r="DB521" i="9" s="1"/>
  <c r="DA522" i="9"/>
  <c r="DB522" i="9" s="1"/>
  <c r="DA523" i="9"/>
  <c r="DB523" i="9" s="1"/>
  <c r="DA524" i="9"/>
  <c r="DB524" i="9" s="1"/>
  <c r="DA525" i="9"/>
  <c r="DB525" i="9" s="1"/>
  <c r="DA526" i="9"/>
  <c r="DB526" i="9" s="1"/>
  <c r="DA527" i="9"/>
  <c r="DB527" i="9" s="1"/>
  <c r="DA528" i="9"/>
  <c r="DB528" i="9" s="1"/>
  <c r="DA529" i="9"/>
  <c r="DB529" i="9" s="1"/>
  <c r="DA530" i="9"/>
  <c r="DB530" i="9" s="1"/>
  <c r="DA531" i="9"/>
  <c r="DB531" i="9" s="1"/>
  <c r="DA532" i="9"/>
  <c r="DB532" i="9" s="1"/>
  <c r="DA533" i="9"/>
  <c r="DB533" i="9" s="1"/>
  <c r="DA534" i="9"/>
  <c r="DB534" i="9" s="1"/>
  <c r="DA535" i="9"/>
  <c r="DB535" i="9" s="1"/>
  <c r="DA536" i="9"/>
  <c r="DB536" i="9" s="1"/>
  <c r="DA537" i="9"/>
  <c r="DB537" i="9" s="1"/>
  <c r="DA538" i="9"/>
  <c r="DB538" i="9" s="1"/>
  <c r="DA539" i="9"/>
  <c r="DB539" i="9" s="1"/>
  <c r="DA540" i="9"/>
  <c r="DB540" i="9" s="1"/>
  <c r="DA541" i="9"/>
  <c r="DB541" i="9" s="1"/>
  <c r="DA542" i="9"/>
  <c r="DB542" i="9" s="1"/>
  <c r="DA543" i="9"/>
  <c r="DB543" i="9" s="1"/>
  <c r="DA544" i="9"/>
  <c r="DB544" i="9" s="1"/>
  <c r="DA545" i="9"/>
  <c r="DB545" i="9" s="1"/>
  <c r="DA546" i="9"/>
  <c r="DB546" i="9" s="1"/>
  <c r="DA547" i="9"/>
  <c r="DB547" i="9" s="1"/>
  <c r="DA548" i="9"/>
  <c r="DB548" i="9" s="1"/>
  <c r="DA549" i="9"/>
  <c r="DB549" i="9" s="1"/>
  <c r="DA550" i="9"/>
  <c r="DB550" i="9" s="1"/>
  <c r="DA551" i="9"/>
  <c r="DB551" i="9" s="1"/>
  <c r="DA552" i="9"/>
  <c r="DB552" i="9" s="1"/>
  <c r="DA553" i="9"/>
  <c r="DB553" i="9" s="1"/>
  <c r="DA554" i="9"/>
  <c r="DB554" i="9" s="1"/>
  <c r="DA555" i="9"/>
  <c r="DB555" i="9" s="1"/>
  <c r="DA556" i="9"/>
  <c r="DB556" i="9" s="1"/>
  <c r="DA557" i="9"/>
  <c r="DB557" i="9" s="1"/>
  <c r="DA558" i="9"/>
  <c r="DB558" i="9" s="1"/>
  <c r="DA559" i="9"/>
  <c r="DB559" i="9" s="1"/>
  <c r="DA560" i="9"/>
  <c r="DB560" i="9" s="1"/>
  <c r="DA561" i="9"/>
  <c r="DB561" i="9" s="1"/>
  <c r="DA562" i="9"/>
  <c r="DB562" i="9" s="1"/>
  <c r="DA563" i="9"/>
  <c r="DB563" i="9" s="1"/>
  <c r="DA564" i="9"/>
  <c r="DB564" i="9" s="1"/>
  <c r="DA565" i="9"/>
  <c r="DB565" i="9" s="1"/>
  <c r="DA566" i="9"/>
  <c r="DB566" i="9" s="1"/>
  <c r="DA567" i="9"/>
  <c r="DB567" i="9" s="1"/>
  <c r="DA568" i="9"/>
  <c r="DB568" i="9" s="1"/>
  <c r="DA569" i="9"/>
  <c r="DB569" i="9" s="1"/>
  <c r="DA570" i="9"/>
  <c r="DB570" i="9" s="1"/>
  <c r="DA571" i="9"/>
  <c r="DB571" i="9" s="1"/>
  <c r="DA572" i="9"/>
  <c r="DB572" i="9" s="1"/>
  <c r="DA573" i="9"/>
  <c r="DB573" i="9" s="1"/>
  <c r="DA574" i="9"/>
  <c r="DB574" i="9" s="1"/>
  <c r="DA575" i="9"/>
  <c r="DB575" i="9" s="1"/>
  <c r="DA576" i="9"/>
  <c r="DB576" i="9" s="1"/>
  <c r="DA577" i="9"/>
  <c r="DB577" i="9" s="1"/>
  <c r="DA578" i="9"/>
  <c r="DB578" i="9" s="1"/>
  <c r="DA579" i="9"/>
  <c r="DB579" i="9" s="1"/>
  <c r="DA580" i="9"/>
  <c r="DB580" i="9" s="1"/>
  <c r="DA581" i="9"/>
  <c r="DB581" i="9" s="1"/>
  <c r="DA582" i="9"/>
  <c r="DB582" i="9" s="1"/>
  <c r="DA583" i="9"/>
  <c r="DB583" i="9" s="1"/>
  <c r="DA584" i="9"/>
  <c r="DB584" i="9" s="1"/>
  <c r="DA585" i="9"/>
  <c r="DB585" i="9" s="1"/>
  <c r="DA586" i="9"/>
  <c r="DB586" i="9" s="1"/>
  <c r="DA587" i="9"/>
  <c r="DB587" i="9" s="1"/>
  <c r="DA588" i="9"/>
  <c r="DB588" i="9" s="1"/>
  <c r="DA589" i="9"/>
  <c r="DB589" i="9" s="1"/>
  <c r="DA590" i="9"/>
  <c r="DB590" i="9" s="1"/>
  <c r="DA591" i="9"/>
  <c r="DB591" i="9" s="1"/>
  <c r="DA592" i="9"/>
  <c r="DB592" i="9" s="1"/>
  <c r="DA593" i="9"/>
  <c r="DB593" i="9" s="1"/>
  <c r="DA594" i="9"/>
  <c r="DB594" i="9" s="1"/>
  <c r="DA595" i="9"/>
  <c r="DB595" i="9" s="1"/>
  <c r="DA596" i="9"/>
  <c r="DB596" i="9" s="1"/>
  <c r="DA597" i="9"/>
  <c r="DB597" i="9" s="1"/>
  <c r="DA598" i="9"/>
  <c r="DB598" i="9" s="1"/>
  <c r="DA599" i="9"/>
  <c r="DB599" i="9" s="1"/>
  <c r="DA600" i="9"/>
  <c r="DB600" i="9" s="1"/>
  <c r="DA601" i="9"/>
  <c r="DB601" i="9" s="1"/>
  <c r="DA602" i="9"/>
  <c r="DB602" i="9" s="1"/>
  <c r="DA603" i="9"/>
  <c r="DB603" i="9" s="1"/>
  <c r="DA604" i="9"/>
  <c r="DB604" i="9" s="1"/>
  <c r="DA605" i="9"/>
  <c r="DB605" i="9" s="1"/>
  <c r="DA606" i="9"/>
  <c r="DB606" i="9" s="1"/>
  <c r="DA607" i="9"/>
  <c r="DB607" i="9" s="1"/>
  <c r="DA608" i="9"/>
  <c r="DB608" i="9" s="1"/>
  <c r="DA609" i="9"/>
  <c r="DB609" i="9" s="1"/>
  <c r="DA610" i="9"/>
  <c r="DB610" i="9" s="1"/>
  <c r="DA611" i="9"/>
  <c r="DB611" i="9" s="1"/>
  <c r="DA612" i="9"/>
  <c r="DB612" i="9" s="1"/>
  <c r="DA613" i="9"/>
  <c r="DB613" i="9" s="1"/>
  <c r="DA614" i="9"/>
  <c r="DB614" i="9" s="1"/>
  <c r="DA615" i="9"/>
  <c r="DB615" i="9" s="1"/>
  <c r="DA616" i="9"/>
  <c r="DB616" i="9" s="1"/>
  <c r="DA617" i="9"/>
  <c r="DB617" i="9" s="1"/>
  <c r="DA618" i="9"/>
  <c r="DB618" i="9" s="1"/>
  <c r="DA619" i="9"/>
  <c r="DB619" i="9" s="1"/>
  <c r="DA620" i="9"/>
  <c r="DB620" i="9" s="1"/>
  <c r="DA621" i="9"/>
  <c r="DB621" i="9" s="1"/>
  <c r="DA622" i="9"/>
  <c r="DB622" i="9" s="1"/>
  <c r="DA623" i="9"/>
  <c r="DB623" i="9" s="1"/>
  <c r="DA624" i="9"/>
  <c r="DB624" i="9" s="1"/>
  <c r="DA625" i="9"/>
  <c r="DB625" i="9" s="1"/>
  <c r="DA626" i="9"/>
  <c r="DB626" i="9" s="1"/>
  <c r="DA627" i="9"/>
  <c r="DB627" i="9" s="1"/>
  <c r="DA628" i="9"/>
  <c r="DB628" i="9" s="1"/>
  <c r="DA629" i="9"/>
  <c r="DB629" i="9" s="1"/>
  <c r="DA630" i="9"/>
  <c r="DB630" i="9" s="1"/>
  <c r="DA631" i="9"/>
  <c r="DB631" i="9" s="1"/>
  <c r="DA632" i="9"/>
  <c r="DB632" i="9" s="1"/>
  <c r="DA633" i="9"/>
  <c r="DB633" i="9" s="1"/>
  <c r="DA634" i="9"/>
  <c r="DB634" i="9" s="1"/>
  <c r="DA635" i="9"/>
  <c r="DB635" i="9" s="1"/>
  <c r="DA636" i="9"/>
  <c r="DB636" i="9" s="1"/>
  <c r="DA637" i="9"/>
  <c r="DB637" i="9" s="1"/>
  <c r="DA638" i="9"/>
  <c r="DB638" i="9" s="1"/>
  <c r="DA639" i="9"/>
  <c r="DB639" i="9" s="1"/>
  <c r="DA640" i="9"/>
  <c r="DB640" i="9" s="1"/>
  <c r="DA641" i="9"/>
  <c r="DB641" i="9" s="1"/>
  <c r="DA642" i="9"/>
  <c r="DB642" i="9" s="1"/>
  <c r="DA643" i="9"/>
  <c r="DB643" i="9" s="1"/>
  <c r="DA644" i="9"/>
  <c r="DB644" i="9" s="1"/>
  <c r="DA645" i="9"/>
  <c r="DB645" i="9" s="1"/>
  <c r="DA646" i="9"/>
  <c r="DB646" i="9" s="1"/>
  <c r="DA647" i="9"/>
  <c r="DB647" i="9" s="1"/>
  <c r="DA648" i="9"/>
  <c r="DB648" i="9" s="1"/>
  <c r="DA649" i="9"/>
  <c r="DB649" i="9" s="1"/>
  <c r="DA650" i="9"/>
  <c r="DB650" i="9" s="1"/>
  <c r="DA651" i="9"/>
  <c r="DB651" i="9" s="1"/>
  <c r="DA652" i="9"/>
  <c r="DB652" i="9" s="1"/>
  <c r="DA653" i="9"/>
  <c r="DB653" i="9" s="1"/>
  <c r="DA654" i="9"/>
  <c r="DB654" i="9" s="1"/>
  <c r="DA655" i="9"/>
  <c r="DB655" i="9" s="1"/>
  <c r="DA656" i="9"/>
  <c r="DB656" i="9" s="1"/>
  <c r="DA657" i="9"/>
  <c r="DB657" i="9" s="1"/>
  <c r="DA658" i="9"/>
  <c r="DB658" i="9" s="1"/>
  <c r="DA659" i="9"/>
  <c r="DB659" i="9" s="1"/>
  <c r="DA660" i="9"/>
  <c r="DB660" i="9" s="1"/>
  <c r="DA661" i="9"/>
  <c r="DB661" i="9" s="1"/>
  <c r="DA662" i="9"/>
  <c r="DB662" i="9" s="1"/>
  <c r="DA663" i="9"/>
  <c r="DB663" i="9" s="1"/>
  <c r="DA664" i="9"/>
  <c r="DB664" i="9" s="1"/>
  <c r="DA665" i="9"/>
  <c r="DB665" i="9" s="1"/>
  <c r="DA666" i="9"/>
  <c r="DB666" i="9" s="1"/>
  <c r="DA667" i="9"/>
  <c r="DB667" i="9" s="1"/>
  <c r="DA668" i="9"/>
  <c r="DB668" i="9" s="1"/>
  <c r="DA669" i="9"/>
  <c r="DB669" i="9" s="1"/>
  <c r="DA670" i="9"/>
  <c r="DB670" i="9" s="1"/>
  <c r="DA671" i="9"/>
  <c r="DB671" i="9" s="1"/>
  <c r="DA672" i="9"/>
  <c r="DB672" i="9" s="1"/>
  <c r="DA673" i="9"/>
  <c r="DB673" i="9" s="1"/>
  <c r="DA674" i="9"/>
  <c r="DB674" i="9" s="1"/>
  <c r="DA675" i="9"/>
  <c r="DB675" i="9" s="1"/>
  <c r="DA676" i="9"/>
  <c r="DB676" i="9" s="1"/>
  <c r="DA677" i="9"/>
  <c r="DB677" i="9" s="1"/>
  <c r="DA678" i="9"/>
  <c r="DB678" i="9" s="1"/>
  <c r="DA679" i="9"/>
  <c r="DB679" i="9" s="1"/>
  <c r="DA680" i="9"/>
  <c r="DB680" i="9" s="1"/>
  <c r="DA681" i="9"/>
  <c r="DB681" i="9" s="1"/>
  <c r="DA682" i="9"/>
  <c r="DB682" i="9" s="1"/>
  <c r="DA683" i="9"/>
  <c r="DB683" i="9" s="1"/>
  <c r="DA684" i="9"/>
  <c r="DB684" i="9" s="1"/>
  <c r="DA685" i="9"/>
  <c r="DB685" i="9" s="1"/>
  <c r="DA686" i="9"/>
  <c r="DB686" i="9" s="1"/>
  <c r="DA687" i="9"/>
  <c r="DB687" i="9" s="1"/>
  <c r="DA688" i="9"/>
  <c r="DB688" i="9" s="1"/>
  <c r="DA689" i="9"/>
  <c r="DB689" i="9" s="1"/>
  <c r="DA690" i="9"/>
  <c r="DB690" i="9" s="1"/>
  <c r="DA691" i="9"/>
  <c r="DB691" i="9" s="1"/>
  <c r="DC539" i="9" l="1"/>
  <c r="DC377" i="9"/>
  <c r="DC688" i="9"/>
  <c r="DC680" i="9"/>
  <c r="DC672" i="9"/>
  <c r="DC663" i="9"/>
  <c r="DC651" i="9"/>
  <c r="DC637" i="9"/>
  <c r="DC623" i="9"/>
  <c r="DC603" i="9"/>
  <c r="DC590" i="9"/>
  <c r="DC581" i="9"/>
  <c r="DC573" i="9"/>
  <c r="DC565" i="9"/>
  <c r="DC557" i="9"/>
  <c r="DC549" i="9"/>
  <c r="DC541" i="9"/>
  <c r="DC532" i="9"/>
  <c r="DC524" i="9"/>
  <c r="DC516" i="9"/>
  <c r="DC507" i="9"/>
  <c r="DC497" i="9"/>
  <c r="DC489" i="9"/>
  <c r="DC478" i="9"/>
  <c r="DC470" i="9"/>
  <c r="DC442" i="9"/>
  <c r="DC434" i="9"/>
  <c r="DC426" i="9"/>
  <c r="DC418" i="9"/>
  <c r="DC409" i="9"/>
  <c r="DC401" i="9"/>
  <c r="DC393" i="9"/>
  <c r="DC385" i="9"/>
  <c r="DC376" i="9"/>
  <c r="DC368" i="9"/>
  <c r="DC360" i="9"/>
  <c r="DC352" i="9"/>
  <c r="DC344" i="9"/>
  <c r="DC336" i="9"/>
  <c r="DC328" i="9"/>
  <c r="DC320" i="9"/>
  <c r="DC312" i="9"/>
  <c r="DC304" i="9"/>
  <c r="DC295" i="9"/>
  <c r="DC260" i="9"/>
  <c r="DC252" i="9"/>
  <c r="DC244" i="9"/>
  <c r="DC236" i="9"/>
  <c r="DC228" i="9"/>
  <c r="DC220" i="9"/>
  <c r="DC212" i="9"/>
  <c r="DC204" i="9"/>
  <c r="DC196" i="9"/>
  <c r="DC188" i="9"/>
  <c r="DC179" i="9"/>
  <c r="DC164" i="9"/>
  <c r="DC134" i="9"/>
  <c r="DC126" i="9"/>
  <c r="DC118" i="9"/>
  <c r="DC87" i="9"/>
  <c r="DC73" i="9"/>
  <c r="DC65" i="9"/>
  <c r="DC57" i="9"/>
  <c r="DC49" i="9"/>
  <c r="DC41" i="9"/>
  <c r="DC33" i="9"/>
  <c r="DC25" i="9"/>
  <c r="DC17" i="9"/>
  <c r="DC9" i="9"/>
  <c r="DC661" i="9"/>
  <c r="DC640" i="9"/>
  <c r="DC622" i="9"/>
  <c r="DC612" i="9"/>
  <c r="DC589" i="9"/>
  <c r="DC458" i="9"/>
  <c r="DC450" i="9"/>
  <c r="DC285" i="9"/>
  <c r="DC277" i="9"/>
  <c r="DC268" i="9"/>
  <c r="DC172" i="9"/>
  <c r="DC159" i="9"/>
  <c r="DC150" i="9"/>
  <c r="DC142" i="9"/>
  <c r="DC108" i="9"/>
  <c r="DC99" i="9"/>
  <c r="DC90" i="9"/>
  <c r="DC592" i="9"/>
  <c r="DC513" i="9"/>
  <c r="DC293" i="9"/>
  <c r="DC687" i="9"/>
  <c r="DC679" i="9"/>
  <c r="DC671" i="9"/>
  <c r="DC662" i="9"/>
  <c r="DC650" i="9"/>
  <c r="DC634" i="9"/>
  <c r="DC621" i="9"/>
  <c r="DC602" i="9"/>
  <c r="DC588" i="9"/>
  <c r="DC580" i="9"/>
  <c r="DC572" i="9"/>
  <c r="DC564" i="9"/>
  <c r="DC556" i="9"/>
  <c r="DC548" i="9"/>
  <c r="DC540" i="9"/>
  <c r="DC531" i="9"/>
  <c r="DC523" i="9"/>
  <c r="DC515" i="9"/>
  <c r="DC506" i="9"/>
  <c r="DC496" i="9"/>
  <c r="DC488" i="9"/>
  <c r="DC477" i="9"/>
  <c r="DC469" i="9"/>
  <c r="DC441" i="9"/>
  <c r="DC433" i="9"/>
  <c r="DC425" i="9"/>
  <c r="DC417" i="9"/>
  <c r="DC408" i="9"/>
  <c r="DC400" i="9"/>
  <c r="DC392" i="9"/>
  <c r="DC384" i="9"/>
  <c r="DC375" i="9"/>
  <c r="DC367" i="9"/>
  <c r="DC359" i="9"/>
  <c r="DC351" i="9"/>
  <c r="DC343" i="9"/>
  <c r="DC335" i="9"/>
  <c r="DC327" i="9"/>
  <c r="DC319" i="9"/>
  <c r="DC311" i="9"/>
  <c r="DC303" i="9"/>
  <c r="DC294" i="9"/>
  <c r="DC259" i="9"/>
  <c r="DC251" i="9"/>
  <c r="DC243" i="9"/>
  <c r="DC235" i="9"/>
  <c r="DC227" i="9"/>
  <c r="DC219" i="9"/>
  <c r="DC211" i="9"/>
  <c r="DC203" i="9"/>
  <c r="DC195" i="9"/>
  <c r="DC187" i="9"/>
  <c r="DC178" i="9"/>
  <c r="DC161" i="9"/>
  <c r="DC133" i="9"/>
  <c r="DC125" i="9"/>
  <c r="DC117" i="9"/>
  <c r="DC83" i="9"/>
  <c r="DC72" i="9"/>
  <c r="DC64" i="9"/>
  <c r="DC56" i="9"/>
  <c r="DC48" i="9"/>
  <c r="DC40" i="9"/>
  <c r="DC32" i="9"/>
  <c r="DC24" i="9"/>
  <c r="DC16" i="9"/>
  <c r="DC8" i="9"/>
  <c r="DC660" i="9"/>
  <c r="DC639" i="9"/>
  <c r="DC620" i="9"/>
  <c r="DC610" i="9"/>
  <c r="DC465" i="9"/>
  <c r="DC457" i="9"/>
  <c r="DC449" i="9"/>
  <c r="DC284" i="9"/>
  <c r="DC276" i="9"/>
  <c r="DC267" i="9"/>
  <c r="DC170" i="9"/>
  <c r="DC158" i="9"/>
  <c r="DC149" i="9"/>
  <c r="DC141" i="9"/>
  <c r="DC106" i="9"/>
  <c r="DC97" i="9"/>
  <c r="DC89" i="9"/>
  <c r="DC505" i="9"/>
  <c r="DC274" i="9"/>
  <c r="DC686" i="9"/>
  <c r="DC678" i="9"/>
  <c r="DC669" i="9"/>
  <c r="DC659" i="9"/>
  <c r="DC649" i="9"/>
  <c r="DC633" i="9"/>
  <c r="DC617" i="9"/>
  <c r="DC601" i="9"/>
  <c r="DC587" i="9"/>
  <c r="DC579" i="9"/>
  <c r="DC571" i="9"/>
  <c r="DC563" i="9"/>
  <c r="DC555" i="9"/>
  <c r="DC547" i="9"/>
  <c r="DC538" i="9"/>
  <c r="DC530" i="9"/>
  <c r="DC522" i="9"/>
  <c r="DC514" i="9"/>
  <c r="DC503" i="9"/>
  <c r="DC495" i="9"/>
  <c r="DC487" i="9"/>
  <c r="DC476" i="9"/>
  <c r="DC468" i="9"/>
  <c r="DC440" i="9"/>
  <c r="DC432" i="9"/>
  <c r="DC424" i="9"/>
  <c r="DC416" i="9"/>
  <c r="DC407" i="9"/>
  <c r="DC399" i="9"/>
  <c r="DC391" i="9"/>
  <c r="DC383" i="9"/>
  <c r="DC374" i="9"/>
  <c r="DC366" i="9"/>
  <c r="DC358" i="9"/>
  <c r="DC350" i="9"/>
  <c r="DC342" i="9"/>
  <c r="DC334" i="9"/>
  <c r="DC326" i="9"/>
  <c r="DC318" i="9"/>
  <c r="DC310" i="9"/>
  <c r="DC302" i="9"/>
  <c r="DC292" i="9"/>
  <c r="DC258" i="9"/>
  <c r="DC250" i="9"/>
  <c r="DC242" i="9"/>
  <c r="DC234" i="9"/>
  <c r="DC226" i="9"/>
  <c r="DC218" i="9"/>
  <c r="DC210" i="9"/>
  <c r="DC202" i="9"/>
  <c r="DC194" i="9"/>
  <c r="DC186" i="9"/>
  <c r="DC177" i="9"/>
  <c r="DC153" i="9"/>
  <c r="DC132" i="9"/>
  <c r="DC124" i="9"/>
  <c r="DC112" i="9"/>
  <c r="DC82" i="9"/>
  <c r="DC71" i="9"/>
  <c r="DC63" i="9"/>
  <c r="DC55" i="9"/>
  <c r="DC47" i="9"/>
  <c r="DC39" i="9"/>
  <c r="DC31" i="9"/>
  <c r="DC23" i="9"/>
  <c r="DC15" i="9"/>
  <c r="DC7" i="9"/>
  <c r="DC658" i="9"/>
  <c r="DC636" i="9"/>
  <c r="DC619" i="9"/>
  <c r="DC606" i="9"/>
  <c r="DC464" i="9"/>
  <c r="DC456" i="9"/>
  <c r="DC448" i="9"/>
  <c r="DC283" i="9"/>
  <c r="DC275" i="9"/>
  <c r="DC266" i="9"/>
  <c r="DC168" i="9"/>
  <c r="DC157" i="9"/>
  <c r="DC148" i="9"/>
  <c r="DC140" i="9"/>
  <c r="DC105" i="9"/>
  <c r="DC96" i="9"/>
  <c r="DC86" i="9"/>
  <c r="DC504" i="9"/>
  <c r="DC263" i="9"/>
  <c r="DC685" i="9"/>
  <c r="DC677" i="9"/>
  <c r="DC668" i="9"/>
  <c r="DC657" i="9"/>
  <c r="DC648" i="9"/>
  <c r="DC632" i="9"/>
  <c r="DC611" i="9"/>
  <c r="DC598" i="9"/>
  <c r="DC586" i="9"/>
  <c r="DC578" i="9"/>
  <c r="DC570" i="9"/>
  <c r="DC562" i="9"/>
  <c r="DC554" i="9"/>
  <c r="DC546" i="9"/>
  <c r="DC537" i="9"/>
  <c r="DC529" i="9"/>
  <c r="DC521" i="9"/>
  <c r="DC512" i="9"/>
  <c r="DC502" i="9"/>
  <c r="DC494" i="9"/>
  <c r="DC486" i="9"/>
  <c r="DC475" i="9"/>
  <c r="DC467" i="9"/>
  <c r="DC439" i="9"/>
  <c r="DC431" i="9"/>
  <c r="DC423" i="9"/>
  <c r="DC414" i="9"/>
  <c r="DC406" i="9"/>
  <c r="DC398" i="9"/>
  <c r="DC390" i="9"/>
  <c r="DC382" i="9"/>
  <c r="DC373" i="9"/>
  <c r="DC365" i="9"/>
  <c r="DC357" i="9"/>
  <c r="DC349" i="9"/>
  <c r="DC341" i="9"/>
  <c r="DC333" i="9"/>
  <c r="DC325" i="9"/>
  <c r="DC317" i="9"/>
  <c r="DC309" i="9"/>
  <c r="DC301" i="9"/>
  <c r="DC291" i="9"/>
  <c r="DC257" i="9"/>
  <c r="DC249" i="9"/>
  <c r="DC241" i="9"/>
  <c r="DC233" i="9"/>
  <c r="DC225" i="9"/>
  <c r="DC217" i="9"/>
  <c r="DC209" i="9"/>
  <c r="DC201" i="9"/>
  <c r="DC193" i="9"/>
  <c r="DC185" i="9"/>
  <c r="DC176" i="9"/>
  <c r="DC139" i="9"/>
  <c r="DC131" i="9"/>
  <c r="DC123" i="9"/>
  <c r="DC111" i="9"/>
  <c r="DC81" i="9"/>
  <c r="DC70" i="9"/>
  <c r="DC62" i="9"/>
  <c r="DC54" i="9"/>
  <c r="DC46" i="9"/>
  <c r="DC38" i="9"/>
  <c r="DC30" i="9"/>
  <c r="DC22" i="9"/>
  <c r="DC14" i="9"/>
  <c r="DC6" i="9"/>
  <c r="DC655" i="9"/>
  <c r="DC635" i="9"/>
  <c r="DC618" i="9"/>
  <c r="DC604" i="9"/>
  <c r="DC463" i="9"/>
  <c r="DC455" i="9"/>
  <c r="DC447" i="9"/>
  <c r="DC282" i="9"/>
  <c r="DC273" i="9"/>
  <c r="DC265" i="9"/>
  <c r="DC167" i="9"/>
  <c r="DC156" i="9"/>
  <c r="DC147" i="9"/>
  <c r="DC116" i="9"/>
  <c r="DC104" i="9"/>
  <c r="DC95" i="9"/>
  <c r="DC85" i="9"/>
  <c r="DC483" i="9"/>
  <c r="DC135" i="9"/>
  <c r="DC684" i="9"/>
  <c r="DC676" i="9"/>
  <c r="DC667" i="9"/>
  <c r="DC656" i="9"/>
  <c r="DC647" i="9"/>
  <c r="DC630" i="9"/>
  <c r="DC609" i="9"/>
  <c r="DC595" i="9"/>
  <c r="DC585" i="9"/>
  <c r="DC577" i="9"/>
  <c r="DC569" i="9"/>
  <c r="DC561" i="9"/>
  <c r="DC553" i="9"/>
  <c r="DC545" i="9"/>
  <c r="DC536" i="9"/>
  <c r="DC528" i="9"/>
  <c r="DC520" i="9"/>
  <c r="DC511" i="9"/>
  <c r="DC501" i="9"/>
  <c r="DC493" i="9"/>
  <c r="DC485" i="9"/>
  <c r="DC474" i="9"/>
  <c r="DC466" i="9"/>
  <c r="DC438" i="9"/>
  <c r="DC430" i="9"/>
  <c r="DC422" i="9"/>
  <c r="DC413" i="9"/>
  <c r="DC405" i="9"/>
  <c r="DC397" i="9"/>
  <c r="DC389" i="9"/>
  <c r="DC381" i="9"/>
  <c r="DC372" i="9"/>
  <c r="DC364" i="9"/>
  <c r="DC356" i="9"/>
  <c r="DC348" i="9"/>
  <c r="DC340" i="9"/>
  <c r="DC332" i="9"/>
  <c r="DC324" i="9"/>
  <c r="DC316" i="9"/>
  <c r="DC308" i="9"/>
  <c r="DC300" i="9"/>
  <c r="DC290" i="9"/>
  <c r="DC256" i="9"/>
  <c r="DC248" i="9"/>
  <c r="DC240" i="9"/>
  <c r="DC232" i="9"/>
  <c r="DC224" i="9"/>
  <c r="DC216" i="9"/>
  <c r="DC208" i="9"/>
  <c r="DC200" i="9"/>
  <c r="DC192" i="9"/>
  <c r="DC183" i="9"/>
  <c r="DC175" i="9"/>
  <c r="DC138" i="9"/>
  <c r="DC130" i="9"/>
  <c r="DC122" i="9"/>
  <c r="DC110" i="9"/>
  <c r="DC80" i="9"/>
  <c r="DC69" i="9"/>
  <c r="DC61" i="9"/>
  <c r="DC53" i="9"/>
  <c r="DC45" i="9"/>
  <c r="DC37" i="9"/>
  <c r="DC29" i="9"/>
  <c r="DC21" i="9"/>
  <c r="DC13" i="9"/>
  <c r="DC5" i="9"/>
  <c r="DC645" i="9"/>
  <c r="DC631" i="9"/>
  <c r="DC616" i="9"/>
  <c r="DC600" i="9"/>
  <c r="DC462" i="9"/>
  <c r="DC454" i="9"/>
  <c r="DC446" i="9"/>
  <c r="DC281" i="9"/>
  <c r="DC272" i="9"/>
  <c r="DC264" i="9"/>
  <c r="DC165" i="9"/>
  <c r="DC155" i="9"/>
  <c r="DC146" i="9"/>
  <c r="DC115" i="9"/>
  <c r="DC103" i="9"/>
  <c r="DC94" i="9"/>
  <c r="DC84" i="9"/>
  <c r="DC482" i="9"/>
  <c r="DC691" i="9"/>
  <c r="DC683" i="9"/>
  <c r="DC675" i="9"/>
  <c r="DC666" i="9"/>
  <c r="DC654" i="9"/>
  <c r="DC646" i="9"/>
  <c r="DC628" i="9"/>
  <c r="DC608" i="9"/>
  <c r="DC594" i="9"/>
  <c r="DC584" i="9"/>
  <c r="DC576" i="9"/>
  <c r="DC568" i="9"/>
  <c r="DC560" i="9"/>
  <c r="DC552" i="9"/>
  <c r="DC544" i="9"/>
  <c r="DC535" i="9"/>
  <c r="DC527" i="9"/>
  <c r="DC519" i="9"/>
  <c r="DC510" i="9"/>
  <c r="DC500" i="9"/>
  <c r="DC492" i="9"/>
  <c r="DC484" i="9"/>
  <c r="DC473" i="9"/>
  <c r="DC445" i="9"/>
  <c r="DC437" i="9"/>
  <c r="DC429" i="9"/>
  <c r="DC421" i="9"/>
  <c r="DC412" i="9"/>
  <c r="DC404" i="9"/>
  <c r="DC396" i="9"/>
  <c r="DC388" i="9"/>
  <c r="DC380" i="9"/>
  <c r="DC371" i="9"/>
  <c r="DC363" i="9"/>
  <c r="DC355" i="9"/>
  <c r="DC347" i="9"/>
  <c r="DC339" i="9"/>
  <c r="DC331" i="9"/>
  <c r="DC323" i="9"/>
  <c r="DC315" i="9"/>
  <c r="DC307" i="9"/>
  <c r="DC298" i="9"/>
  <c r="DC289" i="9"/>
  <c r="DC255" i="9"/>
  <c r="DC247" i="9"/>
  <c r="DC239" i="9"/>
  <c r="DC231" i="9"/>
  <c r="DC223" i="9"/>
  <c r="DC215" i="9"/>
  <c r="DC207" i="9"/>
  <c r="DC199" i="9"/>
  <c r="DC191" i="9"/>
  <c r="DC182" i="9"/>
  <c r="DC171" i="9"/>
  <c r="DC137" i="9"/>
  <c r="DC129" i="9"/>
  <c r="DC121" i="9"/>
  <c r="DC107" i="9"/>
  <c r="DC76" i="9"/>
  <c r="DC68" i="9"/>
  <c r="DC60" i="9"/>
  <c r="DC52" i="9"/>
  <c r="DC44" i="9"/>
  <c r="DC36" i="9"/>
  <c r="DC28" i="9"/>
  <c r="DC20" i="9"/>
  <c r="DC12" i="9"/>
  <c r="DC4" i="9"/>
  <c r="DC644" i="9"/>
  <c r="DC629" i="9"/>
  <c r="DC615" i="9"/>
  <c r="DC599" i="9"/>
  <c r="DC461" i="9"/>
  <c r="DC453" i="9"/>
  <c r="DC288" i="9"/>
  <c r="DC280" i="9"/>
  <c r="DC271" i="9"/>
  <c r="DC184" i="9"/>
  <c r="DC163" i="9"/>
  <c r="DC154" i="9"/>
  <c r="DC145" i="9"/>
  <c r="DC114" i="9"/>
  <c r="DC102" i="9"/>
  <c r="DC93" i="9"/>
  <c r="DC79" i="9"/>
  <c r="DC481" i="9"/>
  <c r="DC690" i="9"/>
  <c r="DC682" i="9"/>
  <c r="DC674" i="9"/>
  <c r="DC665" i="9"/>
  <c r="DC653" i="9"/>
  <c r="DC643" i="9"/>
  <c r="DC627" i="9"/>
  <c r="DC607" i="9"/>
  <c r="DC593" i="9"/>
  <c r="DC583" i="9"/>
  <c r="DC575" i="9"/>
  <c r="DC567" i="9"/>
  <c r="DC559" i="9"/>
  <c r="DC551" i="9"/>
  <c r="DC543" i="9"/>
  <c r="DC534" i="9"/>
  <c r="DC526" i="9"/>
  <c r="DC518" i="9"/>
  <c r="DC509" i="9"/>
  <c r="DC499" i="9"/>
  <c r="DC491" i="9"/>
  <c r="DC480" i="9"/>
  <c r="DC472" i="9"/>
  <c r="DC444" i="9"/>
  <c r="DC436" i="9"/>
  <c r="DC428" i="9"/>
  <c r="DC420" i="9"/>
  <c r="DC411" i="9"/>
  <c r="DC403" i="9"/>
  <c r="DC395" i="9"/>
  <c r="DC387" i="9"/>
  <c r="DC379" i="9"/>
  <c r="DC370" i="9"/>
  <c r="DC362" i="9"/>
  <c r="DC354" i="9"/>
  <c r="DC346" i="9"/>
  <c r="DC338" i="9"/>
  <c r="DC330" i="9"/>
  <c r="DC322" i="9"/>
  <c r="DC314" i="9"/>
  <c r="DC306" i="9"/>
  <c r="DC297" i="9"/>
  <c r="DC262" i="9"/>
  <c r="DC254" i="9"/>
  <c r="DC246" i="9"/>
  <c r="DC238" i="9"/>
  <c r="DC230" i="9"/>
  <c r="DC222" i="9"/>
  <c r="DC214" i="9"/>
  <c r="DC206" i="9"/>
  <c r="DC198" i="9"/>
  <c r="DC190" i="9"/>
  <c r="DC181" i="9"/>
  <c r="DC169" i="9"/>
  <c r="DC299" i="9"/>
  <c r="DC128" i="9"/>
  <c r="DC120" i="9"/>
  <c r="DC98" i="9"/>
  <c r="DC75" i="9"/>
  <c r="DC67" i="9"/>
  <c r="DC59" i="9"/>
  <c r="DC51" i="9"/>
  <c r="DC43" i="9"/>
  <c r="DC35" i="9"/>
  <c r="DC27" i="9"/>
  <c r="DC19" i="9"/>
  <c r="DC11" i="9"/>
  <c r="DC3" i="9"/>
  <c r="DC642" i="9"/>
  <c r="DC626" i="9"/>
  <c r="DC614" i="9"/>
  <c r="DC597" i="9"/>
  <c r="DC460" i="9"/>
  <c r="DC452" i="9"/>
  <c r="DC287" i="9"/>
  <c r="DC279" i="9"/>
  <c r="DC270" i="9"/>
  <c r="DC174" i="9"/>
  <c r="DC162" i="9"/>
  <c r="DC152" i="9"/>
  <c r="DC144" i="9"/>
  <c r="DC113" i="9"/>
  <c r="DC101" i="9"/>
  <c r="DC92" i="9"/>
  <c r="DC78" i="9"/>
  <c r="DC670" i="9"/>
  <c r="DC415" i="9"/>
  <c r="DC689" i="9"/>
  <c r="DC681" i="9"/>
  <c r="DC673" i="9"/>
  <c r="DC664" i="9"/>
  <c r="DC652" i="9"/>
  <c r="DC638" i="9"/>
  <c r="DC625" i="9"/>
  <c r="DC605" i="9"/>
  <c r="DC591" i="9"/>
  <c r="DC582" i="9"/>
  <c r="DC574" i="9"/>
  <c r="DC566" i="9"/>
  <c r="DC558" i="9"/>
  <c r="DC550" i="9"/>
  <c r="DC542" i="9"/>
  <c r="DC533" i="9"/>
  <c r="DC525" i="9"/>
  <c r="DC517" i="9"/>
  <c r="DC508" i="9"/>
  <c r="DC498" i="9"/>
  <c r="DC490" i="9"/>
  <c r="DC479" i="9"/>
  <c r="DC471" i="9"/>
  <c r="DC443" i="9"/>
  <c r="DC435" i="9"/>
  <c r="DC427" i="9"/>
  <c r="DC419" i="9"/>
  <c r="DC410" i="9"/>
  <c r="DC402" i="9"/>
  <c r="DC394" i="9"/>
  <c r="DC386" i="9"/>
  <c r="DC378" i="9"/>
  <c r="DC369" i="9"/>
  <c r="DC361" i="9"/>
  <c r="DC353" i="9"/>
  <c r="DC345" i="9"/>
  <c r="DC337" i="9"/>
  <c r="DC329" i="9"/>
  <c r="DC321" i="9"/>
  <c r="DC313" i="9"/>
  <c r="DC305" i="9"/>
  <c r="DC296" i="9"/>
  <c r="DC261" i="9"/>
  <c r="DC253" i="9"/>
  <c r="DC245" i="9"/>
  <c r="DC237" i="9"/>
  <c r="DC229" i="9"/>
  <c r="DC221" i="9"/>
  <c r="DC213" i="9"/>
  <c r="DC205" i="9"/>
  <c r="DC197" i="9"/>
  <c r="DC189" i="9"/>
  <c r="DC180" i="9"/>
  <c r="DC166" i="9"/>
  <c r="DC136" i="9"/>
  <c r="DC127" i="9"/>
  <c r="DC119" i="9"/>
  <c r="DC88" i="9"/>
  <c r="DC74" i="9"/>
  <c r="DC66" i="9"/>
  <c r="DC58" i="9"/>
  <c r="DC50" i="9"/>
  <c r="DC42" i="9"/>
  <c r="DC34" i="9"/>
  <c r="DC26" i="9"/>
  <c r="DC18" i="9"/>
  <c r="DC10" i="9"/>
  <c r="DC2" i="9"/>
  <c r="DC641" i="9"/>
  <c r="DC624" i="9"/>
  <c r="DC613" i="9"/>
  <c r="DC596" i="9"/>
  <c r="DC459" i="9"/>
  <c r="DC451" i="9"/>
  <c r="DC286" i="9"/>
  <c r="DC278" i="9"/>
  <c r="DC269" i="9"/>
  <c r="DC173" i="9"/>
  <c r="DC160" i="9"/>
  <c r="DC151" i="9"/>
  <c r="DC143" i="9"/>
  <c r="DC109" i="9"/>
  <c r="DC100" i="9"/>
  <c r="DC91" i="9"/>
  <c r="DC77" i="9"/>
  <c r="CY3" i="9"/>
  <c r="CZ3" i="9" s="1"/>
  <c r="CY4" i="9"/>
  <c r="CZ4" i="9" s="1"/>
  <c r="CY5" i="9"/>
  <c r="CZ5" i="9" s="1"/>
  <c r="CY6" i="9"/>
  <c r="CZ6" i="9" s="1"/>
  <c r="CY7" i="9"/>
  <c r="CZ7" i="9" s="1"/>
  <c r="CY8" i="9"/>
  <c r="CZ8" i="9" s="1"/>
  <c r="CY9" i="9"/>
  <c r="CZ9" i="9" s="1"/>
  <c r="CY10" i="9"/>
  <c r="CZ10" i="9" s="1"/>
  <c r="CY11" i="9"/>
  <c r="CZ11" i="9" s="1"/>
  <c r="CY12" i="9"/>
  <c r="CZ12" i="9" s="1"/>
  <c r="CY13" i="9"/>
  <c r="CZ13" i="9" s="1"/>
  <c r="CY14" i="9"/>
  <c r="CZ14" i="9" s="1"/>
  <c r="CY15" i="9"/>
  <c r="CZ15" i="9" s="1"/>
  <c r="CY16" i="9"/>
  <c r="CZ16" i="9" s="1"/>
  <c r="CY17" i="9"/>
  <c r="CZ17" i="9" s="1"/>
  <c r="CY18" i="9"/>
  <c r="CZ18" i="9" s="1"/>
  <c r="CY19" i="9"/>
  <c r="CZ19" i="9" s="1"/>
  <c r="CY20" i="9"/>
  <c r="CZ20" i="9" s="1"/>
  <c r="CY21" i="9"/>
  <c r="CZ21" i="9" s="1"/>
  <c r="CY22" i="9"/>
  <c r="CZ22" i="9" s="1"/>
  <c r="CY23" i="9"/>
  <c r="CZ23" i="9" s="1"/>
  <c r="CY24" i="9"/>
  <c r="CZ24" i="9" s="1"/>
  <c r="CY25" i="9"/>
  <c r="CZ25" i="9" s="1"/>
  <c r="CY26" i="9"/>
  <c r="CZ26" i="9" s="1"/>
  <c r="CY27" i="9"/>
  <c r="CZ27" i="9" s="1"/>
  <c r="CY28" i="9"/>
  <c r="CZ28" i="9" s="1"/>
  <c r="CY29" i="9"/>
  <c r="CZ29" i="9" s="1"/>
  <c r="CY30" i="9"/>
  <c r="CZ30" i="9" s="1"/>
  <c r="CY31" i="9"/>
  <c r="CZ31" i="9" s="1"/>
  <c r="CY32" i="9"/>
  <c r="CZ32" i="9" s="1"/>
  <c r="CY33" i="9"/>
  <c r="CZ33" i="9" s="1"/>
  <c r="CY34" i="9"/>
  <c r="CZ34" i="9" s="1"/>
  <c r="CY35" i="9"/>
  <c r="CZ35" i="9" s="1"/>
  <c r="CY36" i="9"/>
  <c r="CZ36" i="9" s="1"/>
  <c r="CY37" i="9"/>
  <c r="CZ37" i="9" s="1"/>
  <c r="CY38" i="9"/>
  <c r="CZ38" i="9" s="1"/>
  <c r="CY39" i="9"/>
  <c r="CZ39" i="9" s="1"/>
  <c r="CY40" i="9"/>
  <c r="CZ40" i="9" s="1"/>
  <c r="CY41" i="9"/>
  <c r="CZ41" i="9" s="1"/>
  <c r="CY42" i="9"/>
  <c r="CZ42" i="9" s="1"/>
  <c r="CY43" i="9"/>
  <c r="CZ43" i="9" s="1"/>
  <c r="CY44" i="9"/>
  <c r="CZ44" i="9" s="1"/>
  <c r="CY45" i="9"/>
  <c r="CZ45" i="9" s="1"/>
  <c r="CY46" i="9"/>
  <c r="CZ46" i="9" s="1"/>
  <c r="CY47" i="9"/>
  <c r="CZ47" i="9" s="1"/>
  <c r="CY48" i="9"/>
  <c r="CZ48" i="9" s="1"/>
  <c r="CY49" i="9"/>
  <c r="CZ49" i="9" s="1"/>
  <c r="CY50" i="9"/>
  <c r="CZ50" i="9" s="1"/>
  <c r="CY51" i="9"/>
  <c r="CZ51" i="9" s="1"/>
  <c r="CY52" i="9"/>
  <c r="CZ52" i="9" s="1"/>
  <c r="CY53" i="9"/>
  <c r="CZ53" i="9" s="1"/>
  <c r="CY54" i="9"/>
  <c r="CZ54" i="9" s="1"/>
  <c r="CY55" i="9"/>
  <c r="CZ55" i="9" s="1"/>
  <c r="CY56" i="9"/>
  <c r="CZ56" i="9" s="1"/>
  <c r="CY57" i="9"/>
  <c r="CZ57" i="9" s="1"/>
  <c r="CY58" i="9"/>
  <c r="CZ58" i="9" s="1"/>
  <c r="CY59" i="9"/>
  <c r="CZ59" i="9" s="1"/>
  <c r="CY60" i="9"/>
  <c r="CZ60" i="9" s="1"/>
  <c r="CY61" i="9"/>
  <c r="CZ61" i="9" s="1"/>
  <c r="CY62" i="9"/>
  <c r="CZ62" i="9" s="1"/>
  <c r="CY63" i="9"/>
  <c r="CZ63" i="9" s="1"/>
  <c r="CY64" i="9"/>
  <c r="CZ64" i="9" s="1"/>
  <c r="CY65" i="9"/>
  <c r="CZ65" i="9" s="1"/>
  <c r="CY66" i="9"/>
  <c r="CZ66" i="9" s="1"/>
  <c r="CY67" i="9"/>
  <c r="CZ67" i="9" s="1"/>
  <c r="CY68" i="9"/>
  <c r="CZ68" i="9" s="1"/>
  <c r="CY69" i="9"/>
  <c r="CZ69" i="9" s="1"/>
  <c r="CY70" i="9"/>
  <c r="CZ70" i="9" s="1"/>
  <c r="CY71" i="9"/>
  <c r="CZ71" i="9" s="1"/>
  <c r="CY72" i="9"/>
  <c r="CZ72" i="9" s="1"/>
  <c r="CY73" i="9"/>
  <c r="CZ73" i="9" s="1"/>
  <c r="CY74" i="9"/>
  <c r="CZ74" i="9" s="1"/>
  <c r="CY75" i="9"/>
  <c r="CZ75" i="9" s="1"/>
  <c r="CY76" i="9"/>
  <c r="CZ76" i="9" s="1"/>
  <c r="CY77" i="9"/>
  <c r="CZ77" i="9" s="1"/>
  <c r="CY78" i="9"/>
  <c r="CZ78" i="9" s="1"/>
  <c r="CY79" i="9"/>
  <c r="CZ79" i="9" s="1"/>
  <c r="CY80" i="9"/>
  <c r="CZ80" i="9" s="1"/>
  <c r="CY81" i="9"/>
  <c r="CZ81" i="9" s="1"/>
  <c r="CY82" i="9"/>
  <c r="CZ82" i="9" s="1"/>
  <c r="CY83" i="9"/>
  <c r="CZ83" i="9" s="1"/>
  <c r="CY84" i="9"/>
  <c r="CZ84" i="9" s="1"/>
  <c r="CY85" i="9"/>
  <c r="CZ85" i="9" s="1"/>
  <c r="CY86" i="9"/>
  <c r="CZ86" i="9" s="1"/>
  <c r="CY87" i="9"/>
  <c r="CZ87" i="9" s="1"/>
  <c r="CY88" i="9"/>
  <c r="CZ88" i="9" s="1"/>
  <c r="CY89" i="9"/>
  <c r="CZ89" i="9" s="1"/>
  <c r="CY90" i="9"/>
  <c r="CZ90" i="9" s="1"/>
  <c r="CY91" i="9"/>
  <c r="CZ91" i="9" s="1"/>
  <c r="CY92" i="9"/>
  <c r="CZ92" i="9" s="1"/>
  <c r="CY93" i="9"/>
  <c r="CZ93" i="9" s="1"/>
  <c r="CY94" i="9"/>
  <c r="CZ94" i="9" s="1"/>
  <c r="CY95" i="9"/>
  <c r="CZ95" i="9" s="1"/>
  <c r="CY96" i="9"/>
  <c r="CZ96" i="9" s="1"/>
  <c r="CY97" i="9"/>
  <c r="CZ97" i="9" s="1"/>
  <c r="CY98" i="9"/>
  <c r="CZ98" i="9" s="1"/>
  <c r="CY99" i="9"/>
  <c r="CZ99" i="9" s="1"/>
  <c r="CY100" i="9"/>
  <c r="CZ100" i="9" s="1"/>
  <c r="CY101" i="9"/>
  <c r="CZ101" i="9" s="1"/>
  <c r="CY102" i="9"/>
  <c r="CZ102" i="9" s="1"/>
  <c r="CY103" i="9"/>
  <c r="CZ103" i="9" s="1"/>
  <c r="CY104" i="9"/>
  <c r="CZ104" i="9" s="1"/>
  <c r="CY105" i="9"/>
  <c r="CZ105" i="9" s="1"/>
  <c r="CY106" i="9"/>
  <c r="CZ106" i="9" s="1"/>
  <c r="CY107" i="9"/>
  <c r="CZ107" i="9" s="1"/>
  <c r="CY108" i="9"/>
  <c r="CZ108" i="9" s="1"/>
  <c r="CY109" i="9"/>
  <c r="CZ109" i="9" s="1"/>
  <c r="CY110" i="9"/>
  <c r="CZ110" i="9" s="1"/>
  <c r="CY111" i="9"/>
  <c r="CZ111" i="9" s="1"/>
  <c r="CY112" i="9"/>
  <c r="CZ112" i="9" s="1"/>
  <c r="CY113" i="9"/>
  <c r="CZ113" i="9" s="1"/>
  <c r="CY114" i="9"/>
  <c r="CZ114" i="9" s="1"/>
  <c r="CY115" i="9"/>
  <c r="CZ115" i="9" s="1"/>
  <c r="CY116" i="9"/>
  <c r="CZ116" i="9" s="1"/>
  <c r="CY117" i="9"/>
  <c r="CZ117" i="9" s="1"/>
  <c r="CY118" i="9"/>
  <c r="CZ118" i="9" s="1"/>
  <c r="CY119" i="9"/>
  <c r="CZ119" i="9" s="1"/>
  <c r="CY120" i="9"/>
  <c r="CZ120" i="9" s="1"/>
  <c r="CY121" i="9"/>
  <c r="CZ121" i="9" s="1"/>
  <c r="CY122" i="9"/>
  <c r="CZ122" i="9" s="1"/>
  <c r="CY123" i="9"/>
  <c r="CZ123" i="9" s="1"/>
  <c r="CY124" i="9"/>
  <c r="CZ124" i="9" s="1"/>
  <c r="CY125" i="9"/>
  <c r="CZ125" i="9" s="1"/>
  <c r="CY126" i="9"/>
  <c r="CZ126" i="9" s="1"/>
  <c r="CY127" i="9"/>
  <c r="CZ127" i="9" s="1"/>
  <c r="CY128" i="9"/>
  <c r="CZ128" i="9" s="1"/>
  <c r="CY129" i="9"/>
  <c r="CZ129" i="9" s="1"/>
  <c r="CY130" i="9"/>
  <c r="CZ130" i="9" s="1"/>
  <c r="CY131" i="9"/>
  <c r="CZ131" i="9" s="1"/>
  <c r="CY132" i="9"/>
  <c r="CZ132" i="9" s="1"/>
  <c r="CY133" i="9"/>
  <c r="CZ133" i="9" s="1"/>
  <c r="CY134" i="9"/>
  <c r="CZ134" i="9" s="1"/>
  <c r="CY135" i="9"/>
  <c r="CZ135" i="9" s="1"/>
  <c r="CY136" i="9"/>
  <c r="CZ136" i="9" s="1"/>
  <c r="CY299" i="9"/>
  <c r="CZ299" i="9" s="1"/>
  <c r="CY137" i="9"/>
  <c r="CZ137" i="9" s="1"/>
  <c r="CY138" i="9"/>
  <c r="CZ138" i="9" s="1"/>
  <c r="CY139" i="9"/>
  <c r="CZ139" i="9" s="1"/>
  <c r="CY140" i="9"/>
  <c r="CZ140" i="9" s="1"/>
  <c r="CY141" i="9"/>
  <c r="CZ141" i="9" s="1"/>
  <c r="CY142" i="9"/>
  <c r="CZ142" i="9" s="1"/>
  <c r="CY143" i="9"/>
  <c r="CZ143" i="9" s="1"/>
  <c r="CY144" i="9"/>
  <c r="CZ144" i="9" s="1"/>
  <c r="CY145" i="9"/>
  <c r="CZ145" i="9" s="1"/>
  <c r="CY146" i="9"/>
  <c r="CZ146" i="9" s="1"/>
  <c r="CY147" i="9"/>
  <c r="CZ147" i="9" s="1"/>
  <c r="CY148" i="9"/>
  <c r="CZ148" i="9" s="1"/>
  <c r="CY149" i="9"/>
  <c r="CZ149" i="9" s="1"/>
  <c r="CY150" i="9"/>
  <c r="CZ150" i="9" s="1"/>
  <c r="CY151" i="9"/>
  <c r="CZ151" i="9" s="1"/>
  <c r="CY152" i="9"/>
  <c r="CZ152" i="9" s="1"/>
  <c r="CY153" i="9"/>
  <c r="CZ153" i="9" s="1"/>
  <c r="CY154" i="9"/>
  <c r="CZ154" i="9" s="1"/>
  <c r="CY155" i="9"/>
  <c r="CZ155" i="9" s="1"/>
  <c r="CY156" i="9"/>
  <c r="CZ156" i="9" s="1"/>
  <c r="CY157" i="9"/>
  <c r="CZ157" i="9" s="1"/>
  <c r="CY158" i="9"/>
  <c r="CZ158" i="9" s="1"/>
  <c r="CY159" i="9"/>
  <c r="CZ159" i="9" s="1"/>
  <c r="CY160" i="9"/>
  <c r="CZ160" i="9" s="1"/>
  <c r="CY161" i="9"/>
  <c r="CZ161" i="9" s="1"/>
  <c r="CY162" i="9"/>
  <c r="CZ162" i="9" s="1"/>
  <c r="CY163" i="9"/>
  <c r="CZ163" i="9" s="1"/>
  <c r="CY164" i="9"/>
  <c r="CZ164" i="9" s="1"/>
  <c r="CY165" i="9"/>
  <c r="CZ165" i="9" s="1"/>
  <c r="CY166" i="9"/>
  <c r="CZ166" i="9" s="1"/>
  <c r="CY167" i="9"/>
  <c r="CZ167" i="9" s="1"/>
  <c r="CY168" i="9"/>
  <c r="CZ168" i="9" s="1"/>
  <c r="CY169" i="9"/>
  <c r="CZ169" i="9" s="1"/>
  <c r="CY170" i="9"/>
  <c r="CZ170" i="9" s="1"/>
  <c r="CY171" i="9"/>
  <c r="CZ171" i="9" s="1"/>
  <c r="CY172" i="9"/>
  <c r="CZ172" i="9" s="1"/>
  <c r="CY173" i="9"/>
  <c r="CZ173" i="9" s="1"/>
  <c r="CY174" i="9"/>
  <c r="CZ174" i="9" s="1"/>
  <c r="CY175" i="9"/>
  <c r="CZ175" i="9" s="1"/>
  <c r="CY176" i="9"/>
  <c r="CZ176" i="9" s="1"/>
  <c r="CY177" i="9"/>
  <c r="CZ177" i="9" s="1"/>
  <c r="CY178" i="9"/>
  <c r="CZ178" i="9" s="1"/>
  <c r="CY179" i="9"/>
  <c r="CZ179" i="9" s="1"/>
  <c r="CY180" i="9"/>
  <c r="CZ180" i="9" s="1"/>
  <c r="CY181" i="9"/>
  <c r="CZ181" i="9" s="1"/>
  <c r="CY182" i="9"/>
  <c r="CZ182" i="9" s="1"/>
  <c r="CY183" i="9"/>
  <c r="CZ183" i="9" s="1"/>
  <c r="CY184" i="9"/>
  <c r="CZ184" i="9" s="1"/>
  <c r="CY185" i="9"/>
  <c r="CZ185" i="9" s="1"/>
  <c r="CY186" i="9"/>
  <c r="CZ186" i="9" s="1"/>
  <c r="CY187" i="9"/>
  <c r="CZ187" i="9" s="1"/>
  <c r="CY188" i="9"/>
  <c r="CZ188" i="9" s="1"/>
  <c r="CY189" i="9"/>
  <c r="CZ189" i="9" s="1"/>
  <c r="CY190" i="9"/>
  <c r="CZ190" i="9" s="1"/>
  <c r="CY191" i="9"/>
  <c r="CZ191" i="9" s="1"/>
  <c r="CY192" i="9"/>
  <c r="CZ192" i="9" s="1"/>
  <c r="CY193" i="9"/>
  <c r="CZ193" i="9" s="1"/>
  <c r="CY194" i="9"/>
  <c r="CZ194" i="9" s="1"/>
  <c r="CY195" i="9"/>
  <c r="CZ195" i="9" s="1"/>
  <c r="CY196" i="9"/>
  <c r="CZ196" i="9" s="1"/>
  <c r="CY197" i="9"/>
  <c r="CZ197" i="9" s="1"/>
  <c r="CY198" i="9"/>
  <c r="CZ198" i="9" s="1"/>
  <c r="CY199" i="9"/>
  <c r="CZ199" i="9" s="1"/>
  <c r="CY200" i="9"/>
  <c r="CZ200" i="9" s="1"/>
  <c r="CY201" i="9"/>
  <c r="CZ201" i="9" s="1"/>
  <c r="CY202" i="9"/>
  <c r="CZ202" i="9" s="1"/>
  <c r="CY203" i="9"/>
  <c r="CZ203" i="9" s="1"/>
  <c r="CY204" i="9"/>
  <c r="CZ204" i="9" s="1"/>
  <c r="CY205" i="9"/>
  <c r="CZ205" i="9" s="1"/>
  <c r="CY206" i="9"/>
  <c r="CZ206" i="9" s="1"/>
  <c r="CY207" i="9"/>
  <c r="CZ207" i="9" s="1"/>
  <c r="CY208" i="9"/>
  <c r="CZ208" i="9" s="1"/>
  <c r="CY209" i="9"/>
  <c r="CZ209" i="9" s="1"/>
  <c r="CY210" i="9"/>
  <c r="CZ210" i="9" s="1"/>
  <c r="CY211" i="9"/>
  <c r="CZ211" i="9" s="1"/>
  <c r="CY212" i="9"/>
  <c r="CZ212" i="9" s="1"/>
  <c r="CY213" i="9"/>
  <c r="CZ213" i="9" s="1"/>
  <c r="CY214" i="9"/>
  <c r="CZ214" i="9" s="1"/>
  <c r="CY215" i="9"/>
  <c r="CZ215" i="9" s="1"/>
  <c r="CY216" i="9"/>
  <c r="CZ216" i="9" s="1"/>
  <c r="CY217" i="9"/>
  <c r="CZ217" i="9" s="1"/>
  <c r="CY218" i="9"/>
  <c r="CZ218" i="9" s="1"/>
  <c r="CY219" i="9"/>
  <c r="CZ219" i="9" s="1"/>
  <c r="CY220" i="9"/>
  <c r="CZ220" i="9" s="1"/>
  <c r="CY221" i="9"/>
  <c r="CZ221" i="9" s="1"/>
  <c r="CY222" i="9"/>
  <c r="CZ222" i="9" s="1"/>
  <c r="CY223" i="9"/>
  <c r="CZ223" i="9" s="1"/>
  <c r="CY224" i="9"/>
  <c r="CZ224" i="9" s="1"/>
  <c r="CY225" i="9"/>
  <c r="CZ225" i="9" s="1"/>
  <c r="CY226" i="9"/>
  <c r="CZ226" i="9" s="1"/>
  <c r="CY227" i="9"/>
  <c r="CZ227" i="9" s="1"/>
  <c r="CY228" i="9"/>
  <c r="CZ228" i="9" s="1"/>
  <c r="CY229" i="9"/>
  <c r="CZ229" i="9" s="1"/>
  <c r="CY230" i="9"/>
  <c r="CZ230" i="9" s="1"/>
  <c r="CY231" i="9"/>
  <c r="CZ231" i="9" s="1"/>
  <c r="CY232" i="9"/>
  <c r="CZ232" i="9" s="1"/>
  <c r="CY233" i="9"/>
  <c r="CZ233" i="9" s="1"/>
  <c r="CY234" i="9"/>
  <c r="CZ234" i="9" s="1"/>
  <c r="CY235" i="9"/>
  <c r="CZ235" i="9" s="1"/>
  <c r="CY236" i="9"/>
  <c r="CZ236" i="9" s="1"/>
  <c r="CY237" i="9"/>
  <c r="CZ237" i="9" s="1"/>
  <c r="CY238" i="9"/>
  <c r="CZ238" i="9" s="1"/>
  <c r="CY239" i="9"/>
  <c r="CZ239" i="9" s="1"/>
  <c r="CY240" i="9"/>
  <c r="CZ240" i="9" s="1"/>
  <c r="CY241" i="9"/>
  <c r="CZ241" i="9" s="1"/>
  <c r="CY242" i="9"/>
  <c r="CZ242" i="9" s="1"/>
  <c r="CY243" i="9"/>
  <c r="CZ243" i="9" s="1"/>
  <c r="CY244" i="9"/>
  <c r="CZ244" i="9" s="1"/>
  <c r="CY245" i="9"/>
  <c r="CZ245" i="9" s="1"/>
  <c r="CY246" i="9"/>
  <c r="CZ246" i="9" s="1"/>
  <c r="CY247" i="9"/>
  <c r="CZ247" i="9" s="1"/>
  <c r="CY248" i="9"/>
  <c r="CZ248" i="9" s="1"/>
  <c r="CY249" i="9"/>
  <c r="CZ249" i="9" s="1"/>
  <c r="CY250" i="9"/>
  <c r="CZ250" i="9" s="1"/>
  <c r="CY251" i="9"/>
  <c r="CZ251" i="9" s="1"/>
  <c r="CY252" i="9"/>
  <c r="CZ252" i="9" s="1"/>
  <c r="CY253" i="9"/>
  <c r="CZ253" i="9" s="1"/>
  <c r="CY254" i="9"/>
  <c r="CZ254" i="9" s="1"/>
  <c r="CY255" i="9"/>
  <c r="CZ255" i="9" s="1"/>
  <c r="CY256" i="9"/>
  <c r="CZ256" i="9" s="1"/>
  <c r="CY257" i="9"/>
  <c r="CZ257" i="9" s="1"/>
  <c r="CY258" i="9"/>
  <c r="CZ258" i="9" s="1"/>
  <c r="CY259" i="9"/>
  <c r="CZ259" i="9" s="1"/>
  <c r="CY260" i="9"/>
  <c r="CZ260" i="9" s="1"/>
  <c r="CY261" i="9"/>
  <c r="CZ261" i="9" s="1"/>
  <c r="CY262" i="9"/>
  <c r="CZ262" i="9" s="1"/>
  <c r="CY263" i="9"/>
  <c r="CZ263" i="9" s="1"/>
  <c r="CY264" i="9"/>
  <c r="CZ264" i="9" s="1"/>
  <c r="CY265" i="9"/>
  <c r="CZ265" i="9" s="1"/>
  <c r="CY266" i="9"/>
  <c r="CZ266" i="9" s="1"/>
  <c r="CY267" i="9"/>
  <c r="CZ267" i="9" s="1"/>
  <c r="CY268" i="9"/>
  <c r="CZ268" i="9" s="1"/>
  <c r="CY269" i="9"/>
  <c r="CZ269" i="9" s="1"/>
  <c r="CY270" i="9"/>
  <c r="CZ270" i="9" s="1"/>
  <c r="CY271" i="9"/>
  <c r="CZ271" i="9" s="1"/>
  <c r="CY272" i="9"/>
  <c r="CZ272" i="9" s="1"/>
  <c r="CY273" i="9"/>
  <c r="CZ273" i="9" s="1"/>
  <c r="CY274" i="9"/>
  <c r="CZ274" i="9" s="1"/>
  <c r="CY275" i="9"/>
  <c r="CZ275" i="9" s="1"/>
  <c r="CY276" i="9"/>
  <c r="CZ276" i="9" s="1"/>
  <c r="CY277" i="9"/>
  <c r="CZ277" i="9" s="1"/>
  <c r="CY278" i="9"/>
  <c r="CZ278" i="9" s="1"/>
  <c r="CY279" i="9"/>
  <c r="CZ279" i="9" s="1"/>
  <c r="CY280" i="9"/>
  <c r="CZ280" i="9" s="1"/>
  <c r="CY281" i="9"/>
  <c r="CZ281" i="9" s="1"/>
  <c r="CY282" i="9"/>
  <c r="CZ282" i="9" s="1"/>
  <c r="CY283" i="9"/>
  <c r="CZ283" i="9" s="1"/>
  <c r="CY284" i="9"/>
  <c r="CZ284" i="9" s="1"/>
  <c r="CY285" i="9"/>
  <c r="CZ285" i="9" s="1"/>
  <c r="CY286" i="9"/>
  <c r="CZ286" i="9" s="1"/>
  <c r="CY287" i="9"/>
  <c r="CZ287" i="9" s="1"/>
  <c r="CY288" i="9"/>
  <c r="CZ288" i="9" s="1"/>
  <c r="CY289" i="9"/>
  <c r="CZ289" i="9" s="1"/>
  <c r="CY290" i="9"/>
  <c r="CZ290" i="9" s="1"/>
  <c r="CY291" i="9"/>
  <c r="CZ291" i="9" s="1"/>
  <c r="CY292" i="9"/>
  <c r="CZ292" i="9" s="1"/>
  <c r="CY293" i="9"/>
  <c r="CZ293" i="9" s="1"/>
  <c r="CY294" i="9"/>
  <c r="CZ294" i="9" s="1"/>
  <c r="CY295" i="9"/>
  <c r="CZ295" i="9" s="1"/>
  <c r="CY296" i="9"/>
  <c r="CZ296" i="9" s="1"/>
  <c r="CY297" i="9"/>
  <c r="CZ297" i="9" s="1"/>
  <c r="CY298" i="9"/>
  <c r="CZ298" i="9" s="1"/>
  <c r="CY300" i="9"/>
  <c r="CZ300" i="9" s="1"/>
  <c r="CY301" i="9"/>
  <c r="CZ301" i="9" s="1"/>
  <c r="CY302" i="9"/>
  <c r="CZ302" i="9" s="1"/>
  <c r="CY303" i="9"/>
  <c r="CZ303" i="9" s="1"/>
  <c r="CY304" i="9"/>
  <c r="CZ304" i="9" s="1"/>
  <c r="CY305" i="9"/>
  <c r="CZ305" i="9" s="1"/>
  <c r="CY306" i="9"/>
  <c r="CZ306" i="9" s="1"/>
  <c r="CY307" i="9"/>
  <c r="CZ307" i="9" s="1"/>
  <c r="CY308" i="9"/>
  <c r="CZ308" i="9" s="1"/>
  <c r="CY309" i="9"/>
  <c r="CZ309" i="9" s="1"/>
  <c r="CY310" i="9"/>
  <c r="CZ310" i="9" s="1"/>
  <c r="CY311" i="9"/>
  <c r="CZ311" i="9" s="1"/>
  <c r="CY312" i="9"/>
  <c r="CZ312" i="9" s="1"/>
  <c r="CY313" i="9"/>
  <c r="CZ313" i="9" s="1"/>
  <c r="CY314" i="9"/>
  <c r="CZ314" i="9" s="1"/>
  <c r="CY315" i="9"/>
  <c r="CZ315" i="9" s="1"/>
  <c r="CY316" i="9"/>
  <c r="CZ316" i="9" s="1"/>
  <c r="CY317" i="9"/>
  <c r="CZ317" i="9" s="1"/>
  <c r="CY318" i="9"/>
  <c r="CZ318" i="9" s="1"/>
  <c r="CY319" i="9"/>
  <c r="CZ319" i="9" s="1"/>
  <c r="CY320" i="9"/>
  <c r="CZ320" i="9" s="1"/>
  <c r="CY321" i="9"/>
  <c r="CZ321" i="9" s="1"/>
  <c r="CY322" i="9"/>
  <c r="CZ322" i="9" s="1"/>
  <c r="CY323" i="9"/>
  <c r="CZ323" i="9" s="1"/>
  <c r="CY324" i="9"/>
  <c r="CZ324" i="9" s="1"/>
  <c r="CY325" i="9"/>
  <c r="CZ325" i="9" s="1"/>
  <c r="CY326" i="9"/>
  <c r="CZ326" i="9" s="1"/>
  <c r="CY327" i="9"/>
  <c r="CZ327" i="9" s="1"/>
  <c r="CY328" i="9"/>
  <c r="CZ328" i="9" s="1"/>
  <c r="CY329" i="9"/>
  <c r="CZ329" i="9" s="1"/>
  <c r="CY330" i="9"/>
  <c r="CZ330" i="9" s="1"/>
  <c r="CY331" i="9"/>
  <c r="CZ331" i="9" s="1"/>
  <c r="CY332" i="9"/>
  <c r="CZ332" i="9" s="1"/>
  <c r="CY333" i="9"/>
  <c r="CZ333" i="9" s="1"/>
  <c r="CY334" i="9"/>
  <c r="CZ334" i="9" s="1"/>
  <c r="CY335" i="9"/>
  <c r="CZ335" i="9" s="1"/>
  <c r="CY336" i="9"/>
  <c r="CZ336" i="9" s="1"/>
  <c r="CY337" i="9"/>
  <c r="CZ337" i="9" s="1"/>
  <c r="CY338" i="9"/>
  <c r="CZ338" i="9" s="1"/>
  <c r="CY339" i="9"/>
  <c r="CZ339" i="9" s="1"/>
  <c r="CY340" i="9"/>
  <c r="CZ340" i="9" s="1"/>
  <c r="CY341" i="9"/>
  <c r="CZ341" i="9" s="1"/>
  <c r="CY342" i="9"/>
  <c r="CZ342" i="9" s="1"/>
  <c r="CY343" i="9"/>
  <c r="CZ343" i="9" s="1"/>
  <c r="CY344" i="9"/>
  <c r="CZ344" i="9" s="1"/>
  <c r="CY345" i="9"/>
  <c r="CZ345" i="9" s="1"/>
  <c r="CY346" i="9"/>
  <c r="CZ346" i="9" s="1"/>
  <c r="CY347" i="9"/>
  <c r="CZ347" i="9" s="1"/>
  <c r="CY348" i="9"/>
  <c r="CZ348" i="9" s="1"/>
  <c r="CY349" i="9"/>
  <c r="CZ349" i="9" s="1"/>
  <c r="CY350" i="9"/>
  <c r="CZ350" i="9" s="1"/>
  <c r="CY351" i="9"/>
  <c r="CZ351" i="9" s="1"/>
  <c r="CY352" i="9"/>
  <c r="CZ352" i="9" s="1"/>
  <c r="CY353" i="9"/>
  <c r="CZ353" i="9" s="1"/>
  <c r="CY354" i="9"/>
  <c r="CZ354" i="9" s="1"/>
  <c r="CY355" i="9"/>
  <c r="CZ355" i="9" s="1"/>
  <c r="CY356" i="9"/>
  <c r="CZ356" i="9" s="1"/>
  <c r="CY357" i="9"/>
  <c r="CZ357" i="9" s="1"/>
  <c r="CY358" i="9"/>
  <c r="CZ358" i="9" s="1"/>
  <c r="CY359" i="9"/>
  <c r="CZ359" i="9" s="1"/>
  <c r="CY360" i="9"/>
  <c r="CZ360" i="9" s="1"/>
  <c r="CY361" i="9"/>
  <c r="CZ361" i="9" s="1"/>
  <c r="CY362" i="9"/>
  <c r="CZ362" i="9" s="1"/>
  <c r="CY363" i="9"/>
  <c r="CZ363" i="9" s="1"/>
  <c r="CY364" i="9"/>
  <c r="CZ364" i="9" s="1"/>
  <c r="CY365" i="9"/>
  <c r="CZ365" i="9" s="1"/>
  <c r="CY366" i="9"/>
  <c r="CZ366" i="9" s="1"/>
  <c r="CY367" i="9"/>
  <c r="CZ367" i="9" s="1"/>
  <c r="CY368" i="9"/>
  <c r="CZ368" i="9" s="1"/>
  <c r="CY369" i="9"/>
  <c r="CZ369" i="9" s="1"/>
  <c r="CY370" i="9"/>
  <c r="CZ370" i="9" s="1"/>
  <c r="CY371" i="9"/>
  <c r="CZ371" i="9" s="1"/>
  <c r="CY372" i="9"/>
  <c r="CZ372" i="9" s="1"/>
  <c r="CY373" i="9"/>
  <c r="CZ373" i="9" s="1"/>
  <c r="CY374" i="9"/>
  <c r="CZ374" i="9" s="1"/>
  <c r="CY375" i="9"/>
  <c r="CZ375" i="9" s="1"/>
  <c r="CY376" i="9"/>
  <c r="CZ376" i="9" s="1"/>
  <c r="CY377" i="9"/>
  <c r="CZ377" i="9" s="1"/>
  <c r="CY378" i="9"/>
  <c r="CZ378" i="9" s="1"/>
  <c r="CY379" i="9"/>
  <c r="CZ379" i="9" s="1"/>
  <c r="CY380" i="9"/>
  <c r="CZ380" i="9" s="1"/>
  <c r="CY381" i="9"/>
  <c r="CZ381" i="9" s="1"/>
  <c r="CY382" i="9"/>
  <c r="CZ382" i="9" s="1"/>
  <c r="CY383" i="9"/>
  <c r="CZ383" i="9" s="1"/>
  <c r="CY384" i="9"/>
  <c r="CZ384" i="9" s="1"/>
  <c r="CY385" i="9"/>
  <c r="CZ385" i="9" s="1"/>
  <c r="CY386" i="9"/>
  <c r="CZ386" i="9" s="1"/>
  <c r="CY387" i="9"/>
  <c r="CZ387" i="9" s="1"/>
  <c r="CY388" i="9"/>
  <c r="CZ388" i="9" s="1"/>
  <c r="CY389" i="9"/>
  <c r="CZ389" i="9" s="1"/>
  <c r="CY390" i="9"/>
  <c r="CZ390" i="9" s="1"/>
  <c r="CY391" i="9"/>
  <c r="CZ391" i="9" s="1"/>
  <c r="CY392" i="9"/>
  <c r="CZ392" i="9" s="1"/>
  <c r="CY393" i="9"/>
  <c r="CZ393" i="9" s="1"/>
  <c r="CY394" i="9"/>
  <c r="CZ394" i="9" s="1"/>
  <c r="CY395" i="9"/>
  <c r="CZ395" i="9" s="1"/>
  <c r="CY396" i="9"/>
  <c r="CZ396" i="9" s="1"/>
  <c r="CY397" i="9"/>
  <c r="CZ397" i="9" s="1"/>
  <c r="CY398" i="9"/>
  <c r="CZ398" i="9" s="1"/>
  <c r="CY399" i="9"/>
  <c r="CZ399" i="9" s="1"/>
  <c r="CY400" i="9"/>
  <c r="CZ400" i="9" s="1"/>
  <c r="CY401" i="9"/>
  <c r="CZ401" i="9" s="1"/>
  <c r="CY402" i="9"/>
  <c r="CZ402" i="9" s="1"/>
  <c r="CY403" i="9"/>
  <c r="CZ403" i="9" s="1"/>
  <c r="CY404" i="9"/>
  <c r="CZ404" i="9" s="1"/>
  <c r="CY405" i="9"/>
  <c r="CZ405" i="9" s="1"/>
  <c r="CY406" i="9"/>
  <c r="CZ406" i="9" s="1"/>
  <c r="CY407" i="9"/>
  <c r="CZ407" i="9" s="1"/>
  <c r="CY408" i="9"/>
  <c r="CZ408" i="9" s="1"/>
  <c r="CY409" i="9"/>
  <c r="CZ409" i="9" s="1"/>
  <c r="CY410" i="9"/>
  <c r="CZ410" i="9" s="1"/>
  <c r="CY411" i="9"/>
  <c r="CZ411" i="9" s="1"/>
  <c r="CY412" i="9"/>
  <c r="CZ412" i="9" s="1"/>
  <c r="CY413" i="9"/>
  <c r="CZ413" i="9" s="1"/>
  <c r="CY414" i="9"/>
  <c r="CZ414" i="9" s="1"/>
  <c r="CY415" i="9"/>
  <c r="CZ415" i="9" s="1"/>
  <c r="CY416" i="9"/>
  <c r="CZ416" i="9" s="1"/>
  <c r="CY417" i="9"/>
  <c r="CZ417" i="9" s="1"/>
  <c r="CY418" i="9"/>
  <c r="CZ418" i="9" s="1"/>
  <c r="CY419" i="9"/>
  <c r="CZ419" i="9" s="1"/>
  <c r="CY420" i="9"/>
  <c r="CZ420" i="9" s="1"/>
  <c r="CY421" i="9"/>
  <c r="CZ421" i="9" s="1"/>
  <c r="CY422" i="9"/>
  <c r="CZ422" i="9" s="1"/>
  <c r="CY423" i="9"/>
  <c r="CZ423" i="9" s="1"/>
  <c r="CY424" i="9"/>
  <c r="CZ424" i="9" s="1"/>
  <c r="CY425" i="9"/>
  <c r="CZ425" i="9" s="1"/>
  <c r="CY426" i="9"/>
  <c r="CZ426" i="9" s="1"/>
  <c r="CY427" i="9"/>
  <c r="CZ427" i="9" s="1"/>
  <c r="CY428" i="9"/>
  <c r="CZ428" i="9" s="1"/>
  <c r="CY429" i="9"/>
  <c r="CZ429" i="9" s="1"/>
  <c r="CY430" i="9"/>
  <c r="CZ430" i="9" s="1"/>
  <c r="CY431" i="9"/>
  <c r="CZ431" i="9" s="1"/>
  <c r="CY432" i="9"/>
  <c r="CZ432" i="9" s="1"/>
  <c r="CY433" i="9"/>
  <c r="CZ433" i="9" s="1"/>
  <c r="CY434" i="9"/>
  <c r="CZ434" i="9" s="1"/>
  <c r="CY435" i="9"/>
  <c r="CZ435" i="9" s="1"/>
  <c r="CY436" i="9"/>
  <c r="CZ436" i="9" s="1"/>
  <c r="CY437" i="9"/>
  <c r="CZ437" i="9" s="1"/>
  <c r="CY438" i="9"/>
  <c r="CZ438" i="9" s="1"/>
  <c r="CY439" i="9"/>
  <c r="CZ439" i="9" s="1"/>
  <c r="CY440" i="9"/>
  <c r="CZ440" i="9" s="1"/>
  <c r="CY441" i="9"/>
  <c r="CZ441" i="9" s="1"/>
  <c r="CY442" i="9"/>
  <c r="CZ442" i="9" s="1"/>
  <c r="CY443" i="9"/>
  <c r="CZ443" i="9" s="1"/>
  <c r="CY444" i="9"/>
  <c r="CZ444" i="9" s="1"/>
  <c r="CY445" i="9"/>
  <c r="CZ445" i="9" s="1"/>
  <c r="CY446" i="9"/>
  <c r="CZ446" i="9" s="1"/>
  <c r="CY447" i="9"/>
  <c r="CZ447" i="9" s="1"/>
  <c r="CY448" i="9"/>
  <c r="CZ448" i="9" s="1"/>
  <c r="CY449" i="9"/>
  <c r="CZ449" i="9" s="1"/>
  <c r="CY450" i="9"/>
  <c r="CZ450" i="9" s="1"/>
  <c r="CY451" i="9"/>
  <c r="CZ451" i="9" s="1"/>
  <c r="CY452" i="9"/>
  <c r="CZ452" i="9" s="1"/>
  <c r="CY453" i="9"/>
  <c r="CZ453" i="9" s="1"/>
  <c r="CY454" i="9"/>
  <c r="CZ454" i="9" s="1"/>
  <c r="CY455" i="9"/>
  <c r="CZ455" i="9" s="1"/>
  <c r="CY456" i="9"/>
  <c r="CZ456" i="9" s="1"/>
  <c r="CY457" i="9"/>
  <c r="CZ457" i="9" s="1"/>
  <c r="CY458" i="9"/>
  <c r="CZ458" i="9" s="1"/>
  <c r="CY459" i="9"/>
  <c r="CZ459" i="9" s="1"/>
  <c r="CY460" i="9"/>
  <c r="CZ460" i="9" s="1"/>
  <c r="CY461" i="9"/>
  <c r="CZ461" i="9" s="1"/>
  <c r="CY462" i="9"/>
  <c r="CZ462" i="9" s="1"/>
  <c r="CY463" i="9"/>
  <c r="CZ463" i="9" s="1"/>
  <c r="CY464" i="9"/>
  <c r="CZ464" i="9" s="1"/>
  <c r="CY465" i="9"/>
  <c r="CZ465" i="9" s="1"/>
  <c r="CY466" i="9"/>
  <c r="CZ466" i="9" s="1"/>
  <c r="CY467" i="9"/>
  <c r="CZ467" i="9" s="1"/>
  <c r="CY468" i="9"/>
  <c r="CZ468" i="9" s="1"/>
  <c r="CY469" i="9"/>
  <c r="CZ469" i="9" s="1"/>
  <c r="CY470" i="9"/>
  <c r="CZ470" i="9" s="1"/>
  <c r="CY471" i="9"/>
  <c r="CZ471" i="9" s="1"/>
  <c r="CY472" i="9"/>
  <c r="CZ472" i="9" s="1"/>
  <c r="CY473" i="9"/>
  <c r="CZ473" i="9" s="1"/>
  <c r="CY474" i="9"/>
  <c r="CZ474" i="9" s="1"/>
  <c r="CY475" i="9"/>
  <c r="CZ475" i="9" s="1"/>
  <c r="CY476" i="9"/>
  <c r="CZ476" i="9" s="1"/>
  <c r="CY477" i="9"/>
  <c r="CZ477" i="9" s="1"/>
  <c r="CY478" i="9"/>
  <c r="CZ478" i="9" s="1"/>
  <c r="CY479" i="9"/>
  <c r="CZ479" i="9" s="1"/>
  <c r="CY480" i="9"/>
  <c r="CZ480" i="9" s="1"/>
  <c r="CY481" i="9"/>
  <c r="CZ481" i="9" s="1"/>
  <c r="CY482" i="9"/>
  <c r="CZ482" i="9" s="1"/>
  <c r="CY483" i="9"/>
  <c r="CZ483" i="9" s="1"/>
  <c r="CY484" i="9"/>
  <c r="CZ484" i="9" s="1"/>
  <c r="CY485" i="9"/>
  <c r="CZ485" i="9" s="1"/>
  <c r="CY486" i="9"/>
  <c r="CZ486" i="9" s="1"/>
  <c r="CY487" i="9"/>
  <c r="CZ487" i="9" s="1"/>
  <c r="CY488" i="9"/>
  <c r="CZ488" i="9" s="1"/>
  <c r="CY489" i="9"/>
  <c r="CZ489" i="9" s="1"/>
  <c r="CY490" i="9"/>
  <c r="CZ490" i="9" s="1"/>
  <c r="CY491" i="9"/>
  <c r="CZ491" i="9" s="1"/>
  <c r="CY492" i="9"/>
  <c r="CZ492" i="9" s="1"/>
  <c r="CY493" i="9"/>
  <c r="CZ493" i="9" s="1"/>
  <c r="CY494" i="9"/>
  <c r="CZ494" i="9" s="1"/>
  <c r="CY495" i="9"/>
  <c r="CZ495" i="9" s="1"/>
  <c r="CY496" i="9"/>
  <c r="CZ496" i="9" s="1"/>
  <c r="CY497" i="9"/>
  <c r="CZ497" i="9" s="1"/>
  <c r="CY498" i="9"/>
  <c r="CZ498" i="9" s="1"/>
  <c r="CY499" i="9"/>
  <c r="CZ499" i="9" s="1"/>
  <c r="CY500" i="9"/>
  <c r="CZ500" i="9" s="1"/>
  <c r="CY501" i="9"/>
  <c r="CZ501" i="9" s="1"/>
  <c r="CY502" i="9"/>
  <c r="CZ502" i="9" s="1"/>
  <c r="CY503" i="9"/>
  <c r="CZ503" i="9" s="1"/>
  <c r="CY504" i="9"/>
  <c r="CZ504" i="9" s="1"/>
  <c r="CY505" i="9"/>
  <c r="CZ505" i="9" s="1"/>
  <c r="CY506" i="9"/>
  <c r="CZ506" i="9" s="1"/>
  <c r="CY507" i="9"/>
  <c r="CZ507" i="9" s="1"/>
  <c r="CY508" i="9"/>
  <c r="CZ508" i="9" s="1"/>
  <c r="CY509" i="9"/>
  <c r="CZ509" i="9" s="1"/>
  <c r="CY510" i="9"/>
  <c r="CZ510" i="9" s="1"/>
  <c r="CY511" i="9"/>
  <c r="CZ511" i="9" s="1"/>
  <c r="CY512" i="9"/>
  <c r="CZ512" i="9" s="1"/>
  <c r="CY513" i="9"/>
  <c r="CZ513" i="9" s="1"/>
  <c r="CY514" i="9"/>
  <c r="CZ514" i="9" s="1"/>
  <c r="CY515" i="9"/>
  <c r="CZ515" i="9" s="1"/>
  <c r="CY516" i="9"/>
  <c r="CZ516" i="9" s="1"/>
  <c r="CY517" i="9"/>
  <c r="CZ517" i="9" s="1"/>
  <c r="CY518" i="9"/>
  <c r="CZ518" i="9" s="1"/>
  <c r="CY519" i="9"/>
  <c r="CZ519" i="9" s="1"/>
  <c r="CY520" i="9"/>
  <c r="CZ520" i="9" s="1"/>
  <c r="CY521" i="9"/>
  <c r="CZ521" i="9" s="1"/>
  <c r="CY522" i="9"/>
  <c r="CZ522" i="9" s="1"/>
  <c r="CY523" i="9"/>
  <c r="CZ523" i="9" s="1"/>
  <c r="CY524" i="9"/>
  <c r="CZ524" i="9" s="1"/>
  <c r="CY525" i="9"/>
  <c r="CZ525" i="9" s="1"/>
  <c r="CY526" i="9"/>
  <c r="CZ526" i="9" s="1"/>
  <c r="CY527" i="9"/>
  <c r="CZ527" i="9" s="1"/>
  <c r="CY528" i="9"/>
  <c r="CZ528" i="9" s="1"/>
  <c r="CY529" i="9"/>
  <c r="CZ529" i="9" s="1"/>
  <c r="CY530" i="9"/>
  <c r="CZ530" i="9" s="1"/>
  <c r="CY531" i="9"/>
  <c r="CZ531" i="9" s="1"/>
  <c r="CY532" i="9"/>
  <c r="CZ532" i="9" s="1"/>
  <c r="CY533" i="9"/>
  <c r="CZ533" i="9" s="1"/>
  <c r="CY534" i="9"/>
  <c r="CZ534" i="9" s="1"/>
  <c r="CY535" i="9"/>
  <c r="CZ535" i="9" s="1"/>
  <c r="CY536" i="9"/>
  <c r="CZ536" i="9" s="1"/>
  <c r="CY537" i="9"/>
  <c r="CZ537" i="9" s="1"/>
  <c r="CY538" i="9"/>
  <c r="CZ538" i="9" s="1"/>
  <c r="CY539" i="9"/>
  <c r="CZ539" i="9" s="1"/>
  <c r="CY540" i="9"/>
  <c r="CZ540" i="9" s="1"/>
  <c r="CY541" i="9"/>
  <c r="CZ541" i="9" s="1"/>
  <c r="CY542" i="9"/>
  <c r="CZ542" i="9" s="1"/>
  <c r="CY543" i="9"/>
  <c r="CZ543" i="9" s="1"/>
  <c r="CY544" i="9"/>
  <c r="CZ544" i="9" s="1"/>
  <c r="CY545" i="9"/>
  <c r="CZ545" i="9" s="1"/>
  <c r="CY546" i="9"/>
  <c r="CZ546" i="9" s="1"/>
  <c r="CY547" i="9"/>
  <c r="CZ547" i="9" s="1"/>
  <c r="CY548" i="9"/>
  <c r="CZ548" i="9" s="1"/>
  <c r="CY549" i="9"/>
  <c r="CZ549" i="9" s="1"/>
  <c r="CY550" i="9"/>
  <c r="CZ550" i="9" s="1"/>
  <c r="CY551" i="9"/>
  <c r="CZ551" i="9" s="1"/>
  <c r="CY552" i="9"/>
  <c r="CZ552" i="9" s="1"/>
  <c r="CY553" i="9"/>
  <c r="CZ553" i="9" s="1"/>
  <c r="CY554" i="9"/>
  <c r="CZ554" i="9" s="1"/>
  <c r="CY555" i="9"/>
  <c r="CZ555" i="9" s="1"/>
  <c r="CY556" i="9"/>
  <c r="CZ556" i="9" s="1"/>
  <c r="CY557" i="9"/>
  <c r="CZ557" i="9" s="1"/>
  <c r="CY558" i="9"/>
  <c r="CZ558" i="9" s="1"/>
  <c r="CY559" i="9"/>
  <c r="CZ559" i="9" s="1"/>
  <c r="CY560" i="9"/>
  <c r="CZ560" i="9" s="1"/>
  <c r="CY561" i="9"/>
  <c r="CZ561" i="9" s="1"/>
  <c r="CY562" i="9"/>
  <c r="CZ562" i="9" s="1"/>
  <c r="CY563" i="9"/>
  <c r="CZ563" i="9" s="1"/>
  <c r="CY564" i="9"/>
  <c r="CZ564" i="9" s="1"/>
  <c r="CY565" i="9"/>
  <c r="CZ565" i="9" s="1"/>
  <c r="CY566" i="9"/>
  <c r="CZ566" i="9" s="1"/>
  <c r="CY567" i="9"/>
  <c r="CZ567" i="9" s="1"/>
  <c r="CY568" i="9"/>
  <c r="CZ568" i="9" s="1"/>
  <c r="CY569" i="9"/>
  <c r="CZ569" i="9" s="1"/>
  <c r="CY570" i="9"/>
  <c r="CZ570" i="9" s="1"/>
  <c r="CY571" i="9"/>
  <c r="CZ571" i="9" s="1"/>
  <c r="CY572" i="9"/>
  <c r="CZ572" i="9" s="1"/>
  <c r="CY573" i="9"/>
  <c r="CZ573" i="9" s="1"/>
  <c r="CY574" i="9"/>
  <c r="CZ574" i="9" s="1"/>
  <c r="CY575" i="9"/>
  <c r="CZ575" i="9" s="1"/>
  <c r="CY576" i="9"/>
  <c r="CZ576" i="9" s="1"/>
  <c r="CY577" i="9"/>
  <c r="CZ577" i="9" s="1"/>
  <c r="CY578" i="9"/>
  <c r="CZ578" i="9" s="1"/>
  <c r="CY579" i="9"/>
  <c r="CZ579" i="9" s="1"/>
  <c r="CY580" i="9"/>
  <c r="CZ580" i="9" s="1"/>
  <c r="CY581" i="9"/>
  <c r="CZ581" i="9" s="1"/>
  <c r="CY582" i="9"/>
  <c r="CZ582" i="9" s="1"/>
  <c r="CY583" i="9"/>
  <c r="CZ583" i="9" s="1"/>
  <c r="CY584" i="9"/>
  <c r="CZ584" i="9" s="1"/>
  <c r="CY585" i="9"/>
  <c r="CZ585" i="9" s="1"/>
  <c r="CY586" i="9"/>
  <c r="CZ586" i="9" s="1"/>
  <c r="CY587" i="9"/>
  <c r="CZ587" i="9" s="1"/>
  <c r="CY588" i="9"/>
  <c r="CZ588" i="9" s="1"/>
  <c r="CY589" i="9"/>
  <c r="CZ589" i="9" s="1"/>
  <c r="CY590" i="9"/>
  <c r="CZ590" i="9" s="1"/>
  <c r="CY591" i="9"/>
  <c r="CZ591" i="9" s="1"/>
  <c r="CY593" i="9"/>
  <c r="CZ593" i="9" s="1"/>
  <c r="CY594" i="9"/>
  <c r="CZ594" i="9" s="1"/>
  <c r="CY595" i="9"/>
  <c r="CZ595" i="9" s="1"/>
  <c r="CY596" i="9"/>
  <c r="CZ596" i="9" s="1"/>
  <c r="CY597" i="9"/>
  <c r="CZ597" i="9" s="1"/>
  <c r="CY598" i="9"/>
  <c r="CZ598" i="9" s="1"/>
  <c r="CY599" i="9"/>
  <c r="CZ599" i="9" s="1"/>
  <c r="CY600" i="9"/>
  <c r="CZ600" i="9" s="1"/>
  <c r="CY601" i="9"/>
  <c r="CZ601" i="9" s="1"/>
  <c r="CY602" i="9"/>
  <c r="CZ602" i="9" s="1"/>
  <c r="CY603" i="9"/>
  <c r="CZ603" i="9" s="1"/>
  <c r="CY604" i="9"/>
  <c r="CZ604" i="9" s="1"/>
  <c r="CY605" i="9"/>
  <c r="CZ605" i="9" s="1"/>
  <c r="CY606" i="9"/>
  <c r="CZ606" i="9" s="1"/>
  <c r="CY607" i="9"/>
  <c r="CZ607" i="9" s="1"/>
  <c r="CY608" i="9"/>
  <c r="CZ608" i="9" s="1"/>
  <c r="CY609" i="9"/>
  <c r="CZ609" i="9" s="1"/>
  <c r="CY610" i="9"/>
  <c r="CZ610" i="9" s="1"/>
  <c r="CY611" i="9"/>
  <c r="CZ611" i="9" s="1"/>
  <c r="CY612" i="9"/>
  <c r="CZ612" i="9" s="1"/>
  <c r="CY613" i="9"/>
  <c r="CZ613" i="9" s="1"/>
  <c r="CY614" i="9"/>
  <c r="CZ614" i="9" s="1"/>
  <c r="CY615" i="9"/>
  <c r="CZ615" i="9" s="1"/>
  <c r="CY616" i="9"/>
  <c r="CZ616" i="9" s="1"/>
  <c r="CY617" i="9"/>
  <c r="CZ617" i="9" s="1"/>
  <c r="CY618" i="9"/>
  <c r="CZ618" i="9" s="1"/>
  <c r="CY619" i="9"/>
  <c r="CZ619" i="9" s="1"/>
  <c r="CY620" i="9"/>
  <c r="CZ620" i="9" s="1"/>
  <c r="CY621" i="9"/>
  <c r="CZ621" i="9" s="1"/>
  <c r="CY622" i="9"/>
  <c r="CZ622" i="9" s="1"/>
  <c r="CY623" i="9"/>
  <c r="CZ623" i="9" s="1"/>
  <c r="CY624" i="9"/>
  <c r="CZ624" i="9" s="1"/>
  <c r="CY625" i="9"/>
  <c r="CZ625" i="9" s="1"/>
  <c r="CY626" i="9"/>
  <c r="CZ626" i="9" s="1"/>
  <c r="CY627" i="9"/>
  <c r="CZ627" i="9" s="1"/>
  <c r="CY628" i="9"/>
  <c r="CZ628" i="9" s="1"/>
  <c r="CY629" i="9"/>
  <c r="CZ629" i="9" s="1"/>
  <c r="CY630" i="9"/>
  <c r="CZ630" i="9" s="1"/>
  <c r="CY631" i="9"/>
  <c r="CZ631" i="9" s="1"/>
  <c r="CY632" i="9"/>
  <c r="CZ632" i="9" s="1"/>
  <c r="CY633" i="9"/>
  <c r="CZ633" i="9" s="1"/>
  <c r="CY634" i="9"/>
  <c r="CZ634" i="9" s="1"/>
  <c r="CY635" i="9"/>
  <c r="CZ635" i="9" s="1"/>
  <c r="CY636" i="9"/>
  <c r="CZ636" i="9" s="1"/>
  <c r="CY637" i="9"/>
  <c r="CZ637" i="9" s="1"/>
  <c r="CY638" i="9"/>
  <c r="CZ638" i="9" s="1"/>
  <c r="CY639" i="9"/>
  <c r="CZ639" i="9" s="1"/>
  <c r="CY640" i="9"/>
  <c r="CZ640" i="9" s="1"/>
  <c r="CY641" i="9"/>
  <c r="CZ641" i="9" s="1"/>
  <c r="CY642" i="9"/>
  <c r="CZ642" i="9" s="1"/>
  <c r="CY643" i="9"/>
  <c r="CZ643" i="9" s="1"/>
  <c r="CY644" i="9"/>
  <c r="CZ644" i="9" s="1"/>
  <c r="CY645" i="9"/>
  <c r="CZ645" i="9" s="1"/>
  <c r="CY646" i="9"/>
  <c r="CZ646" i="9" s="1"/>
  <c r="CY647" i="9"/>
  <c r="CZ647" i="9" s="1"/>
  <c r="CY648" i="9"/>
  <c r="CZ648" i="9" s="1"/>
  <c r="CY649" i="9"/>
  <c r="CZ649" i="9" s="1"/>
  <c r="CY650" i="9"/>
  <c r="CZ650" i="9" s="1"/>
  <c r="CY651" i="9"/>
  <c r="CZ651" i="9" s="1"/>
  <c r="CY652" i="9"/>
  <c r="CZ652" i="9" s="1"/>
  <c r="CY653" i="9"/>
  <c r="CZ653" i="9" s="1"/>
  <c r="CY654" i="9"/>
  <c r="CZ654" i="9" s="1"/>
  <c r="CY655" i="9"/>
  <c r="CZ655" i="9" s="1"/>
  <c r="CY656" i="9"/>
  <c r="CZ656" i="9" s="1"/>
  <c r="CY657" i="9"/>
  <c r="CZ657" i="9" s="1"/>
  <c r="CY658" i="9"/>
  <c r="CZ658" i="9" s="1"/>
  <c r="CY659" i="9"/>
  <c r="CZ659" i="9" s="1"/>
  <c r="CY660" i="9"/>
  <c r="CZ660" i="9" s="1"/>
  <c r="CY661" i="9"/>
  <c r="CZ661" i="9" s="1"/>
  <c r="CY662" i="9"/>
  <c r="CZ662" i="9" s="1"/>
  <c r="CY663" i="9"/>
  <c r="CZ663" i="9" s="1"/>
  <c r="CY664" i="9"/>
  <c r="CZ664" i="9" s="1"/>
  <c r="CY665" i="9"/>
  <c r="CZ665" i="9" s="1"/>
  <c r="CY666" i="9"/>
  <c r="CZ666" i="9" s="1"/>
  <c r="CY667" i="9"/>
  <c r="CZ667" i="9" s="1"/>
  <c r="CY668" i="9"/>
  <c r="CZ668" i="9" s="1"/>
  <c r="CY669" i="9"/>
  <c r="CZ669" i="9" s="1"/>
  <c r="CY670" i="9"/>
  <c r="CZ670" i="9" s="1"/>
  <c r="CY671" i="9"/>
  <c r="CZ671" i="9" s="1"/>
  <c r="CY672" i="9"/>
  <c r="CZ672" i="9" s="1"/>
  <c r="CY673" i="9"/>
  <c r="CZ673" i="9" s="1"/>
  <c r="CY674" i="9"/>
  <c r="CZ674" i="9" s="1"/>
  <c r="CY675" i="9"/>
  <c r="CZ675" i="9" s="1"/>
  <c r="CY676" i="9"/>
  <c r="CZ676" i="9" s="1"/>
  <c r="CY677" i="9"/>
  <c r="CZ677" i="9" s="1"/>
  <c r="CY678" i="9"/>
  <c r="CZ678" i="9" s="1"/>
  <c r="CY679" i="9"/>
  <c r="CZ679" i="9" s="1"/>
  <c r="CY680" i="9"/>
  <c r="CZ680" i="9" s="1"/>
  <c r="CY681" i="9"/>
  <c r="CZ681" i="9" s="1"/>
  <c r="CY682" i="9"/>
  <c r="CZ682" i="9" s="1"/>
  <c r="CY683" i="9"/>
  <c r="CZ683" i="9" s="1"/>
  <c r="CY684" i="9"/>
  <c r="CZ684" i="9" s="1"/>
  <c r="CY685" i="9"/>
  <c r="CZ685" i="9" s="1"/>
  <c r="CY686" i="9"/>
  <c r="CZ686" i="9" s="1"/>
  <c r="CY687" i="9"/>
  <c r="CZ687" i="9" s="1"/>
  <c r="CY688" i="9"/>
  <c r="CZ688" i="9" s="1"/>
  <c r="CY689" i="9"/>
  <c r="CZ689" i="9" s="1"/>
  <c r="CY690" i="9"/>
  <c r="CZ690" i="9" s="1"/>
  <c r="CY691" i="9"/>
  <c r="CZ691" i="9" s="1"/>
  <c r="V126" i="9" l="1"/>
  <c r="V501" i="9"/>
  <c r="V187" i="9"/>
  <c r="V160" i="9"/>
  <c r="Q17" i="9" l="1"/>
  <c r="Q184" i="9"/>
  <c r="Q216" i="9"/>
  <c r="Q296" i="9"/>
  <c r="Q321" i="9"/>
  <c r="Q425" i="9"/>
  <c r="Q497" i="9"/>
  <c r="Q545" i="9"/>
  <c r="Q561" i="9"/>
  <c r="Q593" i="9"/>
  <c r="Q601" i="9"/>
  <c r="Q609" i="9"/>
  <c r="Q617" i="9"/>
  <c r="Q625" i="9"/>
  <c r="Q633" i="9"/>
  <c r="Q641" i="9"/>
  <c r="Q649" i="9"/>
  <c r="Q657" i="9"/>
  <c r="Q427" i="9"/>
  <c r="Q185" i="9"/>
  <c r="Q193" i="9"/>
  <c r="Q209" i="9"/>
  <c r="Q297" i="9"/>
  <c r="Q330" i="9"/>
  <c r="Q338" i="9"/>
  <c r="Q394" i="9"/>
  <c r="Q402" i="9"/>
  <c r="Q498" i="9"/>
  <c r="Q546" i="9"/>
  <c r="Q586" i="9"/>
  <c r="Q594" i="9"/>
  <c r="Q602" i="9"/>
  <c r="Q610" i="9"/>
  <c r="Q618" i="9"/>
  <c r="Q626" i="9"/>
  <c r="Q634" i="9"/>
  <c r="Q642" i="9"/>
  <c r="Q650" i="9"/>
  <c r="Q658" i="9"/>
  <c r="Q4" i="9"/>
  <c r="Q76" i="9"/>
  <c r="Q195" i="9"/>
  <c r="Q316" i="9"/>
  <c r="Q332" i="9"/>
  <c r="Q396" i="9"/>
  <c r="Q428" i="9"/>
  <c r="Q484" i="9"/>
  <c r="Q540" i="9"/>
  <c r="Q548" i="9"/>
  <c r="Q556" i="9"/>
  <c r="Q588" i="9"/>
  <c r="Q596" i="9"/>
  <c r="Q604" i="9"/>
  <c r="Q612" i="9"/>
  <c r="Q620" i="9"/>
  <c r="Q628" i="9"/>
  <c r="Q636" i="9"/>
  <c r="Q644" i="9"/>
  <c r="Q652" i="9"/>
  <c r="Q660" i="9"/>
  <c r="Q547" i="9"/>
  <c r="Q595" i="9"/>
  <c r="Q635" i="9"/>
  <c r="Q5" i="9"/>
  <c r="Q196" i="9"/>
  <c r="Q204" i="9"/>
  <c r="Q349" i="9"/>
  <c r="Q365" i="9"/>
  <c r="Q389" i="9"/>
  <c r="Q429" i="9"/>
  <c r="Q445" i="9"/>
  <c r="Q541" i="9"/>
  <c r="Q549" i="9"/>
  <c r="Q557" i="9"/>
  <c r="Q589" i="9"/>
  <c r="Q597" i="9"/>
  <c r="Q605" i="9"/>
  <c r="Q613" i="9"/>
  <c r="Q621" i="9"/>
  <c r="Q629" i="9"/>
  <c r="Q637" i="9"/>
  <c r="Q645" i="9"/>
  <c r="Q653" i="9"/>
  <c r="Q661" i="9"/>
  <c r="Q14" i="9"/>
  <c r="Q46" i="9"/>
  <c r="Q54" i="9"/>
  <c r="Q134" i="9"/>
  <c r="Q293" i="9"/>
  <c r="Q398" i="9"/>
  <c r="Q414" i="9"/>
  <c r="Q422" i="9"/>
  <c r="Q430" i="9"/>
  <c r="Q486" i="9"/>
  <c r="Q542" i="9"/>
  <c r="Q582" i="9"/>
  <c r="Q590" i="9"/>
  <c r="Q598" i="9"/>
  <c r="Q606" i="9"/>
  <c r="Q614" i="9"/>
  <c r="Q622" i="9"/>
  <c r="Q630" i="9"/>
  <c r="Q638" i="9"/>
  <c r="Q646" i="9"/>
  <c r="Q654" i="9"/>
  <c r="Q662" i="9"/>
  <c r="Q27" i="9"/>
  <c r="Q371" i="9"/>
  <c r="Q587" i="9"/>
  <c r="Q619" i="9"/>
  <c r="Q651" i="9"/>
  <c r="Q15" i="9"/>
  <c r="Q135" i="9"/>
  <c r="Q198" i="9"/>
  <c r="Q294" i="9"/>
  <c r="Q391" i="9"/>
  <c r="Q431" i="9"/>
  <c r="Q487" i="9"/>
  <c r="Q543" i="9"/>
  <c r="Q591" i="9"/>
  <c r="Q599" i="9"/>
  <c r="Q607" i="9"/>
  <c r="Q615" i="9"/>
  <c r="Q623" i="9"/>
  <c r="Q631" i="9"/>
  <c r="Q639" i="9"/>
  <c r="Q647" i="9"/>
  <c r="Q655" i="9"/>
  <c r="Q663" i="9"/>
  <c r="Q298" i="9"/>
  <c r="Q323" i="9"/>
  <c r="Q603" i="9"/>
  <c r="Q627" i="9"/>
  <c r="Q659" i="9"/>
  <c r="Q24" i="9"/>
  <c r="Q40" i="9"/>
  <c r="Q48" i="9"/>
  <c r="Q207" i="9"/>
  <c r="Q295" i="9"/>
  <c r="Q488" i="9"/>
  <c r="Q512" i="9"/>
  <c r="Q544" i="9"/>
  <c r="Q560" i="9"/>
  <c r="Q592" i="9"/>
  <c r="Q600" i="9"/>
  <c r="Q608" i="9"/>
  <c r="Q616" i="9"/>
  <c r="Q624" i="9"/>
  <c r="Q632" i="9"/>
  <c r="Q640" i="9"/>
  <c r="Q648" i="9"/>
  <c r="Q656" i="9"/>
  <c r="Q664" i="9"/>
  <c r="Q3" i="9"/>
  <c r="Q611" i="9"/>
  <c r="Q643" i="9"/>
  <c r="Q426" i="9"/>
  <c r="Q474" i="9"/>
  <c r="Q554" i="9"/>
  <c r="Q476" i="9"/>
  <c r="Q477" i="9"/>
  <c r="Q406" i="9"/>
  <c r="Q319" i="9"/>
  <c r="Q475" i="9"/>
  <c r="Q320" i="9"/>
  <c r="Q152" i="9"/>
  <c r="Q160" i="9"/>
  <c r="Q168" i="9"/>
  <c r="Q163" i="9"/>
  <c r="Q154" i="9"/>
  <c r="Q172" i="9"/>
  <c r="Q165" i="9"/>
  <c r="Q173" i="9"/>
  <c r="Q158" i="9"/>
  <c r="Q174" i="9"/>
  <c r="Q415" i="9"/>
  <c r="Q162" i="9"/>
  <c r="Q159" i="9"/>
  <c r="Q167" i="9"/>
  <c r="Q170" i="9"/>
  <c r="Q299" i="9"/>
  <c r="Q385" i="9"/>
  <c r="Q314" i="9"/>
  <c r="Q378" i="9"/>
  <c r="Q308" i="9"/>
  <c r="Q380" i="9"/>
  <c r="Q309" i="9"/>
  <c r="Q381" i="9"/>
  <c r="Q525" i="9"/>
  <c r="Q302" i="9"/>
  <c r="Q342" i="9"/>
  <c r="Q382" i="9"/>
  <c r="Q303" i="9"/>
  <c r="Q383" i="9"/>
  <c r="Q379" i="9"/>
  <c r="Q312" i="9"/>
  <c r="Q344" i="9"/>
  <c r="Q384" i="9"/>
  <c r="Q9" i="9"/>
  <c r="Q33" i="9"/>
  <c r="Q81" i="9"/>
  <c r="Q89" i="9"/>
  <c r="Q97" i="9"/>
  <c r="Q105" i="9"/>
  <c r="Q113" i="9"/>
  <c r="Q121" i="9"/>
  <c r="Q248" i="9"/>
  <c r="Q569" i="9"/>
  <c r="Q577" i="9"/>
  <c r="Q681" i="9"/>
  <c r="Q689" i="9"/>
  <c r="Q91" i="9"/>
  <c r="Q571" i="9"/>
  <c r="Q34" i="9"/>
  <c r="Q82" i="9"/>
  <c r="Q90" i="9"/>
  <c r="Q98" i="9"/>
  <c r="Q106" i="9"/>
  <c r="Q114" i="9"/>
  <c r="Q122" i="9"/>
  <c r="Q249" i="9"/>
  <c r="Q289" i="9"/>
  <c r="Q570" i="9"/>
  <c r="Q578" i="9"/>
  <c r="Q682" i="9"/>
  <c r="Q690" i="9"/>
  <c r="Q99" i="9"/>
  <c r="Q579" i="9"/>
  <c r="Q683" i="9"/>
  <c r="Q36" i="9"/>
  <c r="Q84" i="9"/>
  <c r="Q92" i="9"/>
  <c r="Q100" i="9"/>
  <c r="Q108" i="9"/>
  <c r="Q116" i="9"/>
  <c r="Q124" i="9"/>
  <c r="Q211" i="9"/>
  <c r="Q500" i="9"/>
  <c r="Q572" i="9"/>
  <c r="Q580" i="9"/>
  <c r="Q684" i="9"/>
  <c r="Q83" i="9"/>
  <c r="Q290" i="9"/>
  <c r="Q37" i="9"/>
  <c r="Q77" i="9"/>
  <c r="Q85" i="9"/>
  <c r="Q93" i="9"/>
  <c r="Q101" i="9"/>
  <c r="Q109" i="9"/>
  <c r="Q117" i="9"/>
  <c r="Q125" i="9"/>
  <c r="Q405" i="9"/>
  <c r="Q573" i="9"/>
  <c r="Q581" i="9"/>
  <c r="Q685" i="9"/>
  <c r="Q78" i="9"/>
  <c r="Q86" i="9"/>
  <c r="Q94" i="9"/>
  <c r="Q102" i="9"/>
  <c r="Q110" i="9"/>
  <c r="Q118" i="9"/>
  <c r="Q126" i="9"/>
  <c r="Q686" i="9"/>
  <c r="Q107" i="9"/>
  <c r="Q250" i="9"/>
  <c r="Q79" i="9"/>
  <c r="Q87" i="9"/>
  <c r="Q95" i="9"/>
  <c r="Q103" i="9"/>
  <c r="Q111" i="9"/>
  <c r="Q119" i="9"/>
  <c r="Q471" i="9"/>
  <c r="Q503" i="9"/>
  <c r="Q567" i="9"/>
  <c r="Q575" i="9"/>
  <c r="Q679" i="9"/>
  <c r="Q687" i="9"/>
  <c r="Q35" i="9"/>
  <c r="Q123" i="9"/>
  <c r="Q80" i="9"/>
  <c r="Q88" i="9"/>
  <c r="Q96" i="9"/>
  <c r="Q104" i="9"/>
  <c r="Q112" i="9"/>
  <c r="Q120" i="9"/>
  <c r="Q247" i="9"/>
  <c r="Q432" i="9"/>
  <c r="Q472" i="9"/>
  <c r="Q568" i="9"/>
  <c r="Q576" i="9"/>
  <c r="Q680" i="9"/>
  <c r="Q688" i="9"/>
  <c r="Q115" i="9"/>
  <c r="Q691" i="9"/>
  <c r="Q501" i="9"/>
  <c r="Q502" i="9"/>
  <c r="V312" i="9"/>
  <c r="V665" i="9"/>
  <c r="V511" i="9"/>
  <c r="V494" i="9"/>
  <c r="V478" i="9"/>
  <c r="V420" i="9"/>
  <c r="V399" i="9"/>
  <c r="V351" i="9"/>
  <c r="V259" i="9"/>
  <c r="V240" i="9"/>
  <c r="V229" i="9"/>
  <c r="V202" i="9"/>
  <c r="V180" i="9"/>
  <c r="V157" i="9"/>
  <c r="V147" i="9"/>
  <c r="V136" i="9"/>
  <c r="V53" i="9"/>
  <c r="V31" i="9"/>
  <c r="V585" i="9"/>
  <c r="V508" i="9"/>
  <c r="V493" i="9"/>
  <c r="V473" i="9"/>
  <c r="V412" i="9"/>
  <c r="V377" i="9"/>
  <c r="V350" i="9"/>
  <c r="V254" i="9"/>
  <c r="V239" i="9"/>
  <c r="V226" i="9"/>
  <c r="V201" i="9"/>
  <c r="V177" i="9"/>
  <c r="V156" i="9"/>
  <c r="V146" i="9"/>
  <c r="V73" i="9"/>
  <c r="V52" i="9"/>
  <c r="V29" i="9"/>
  <c r="V678" i="9"/>
  <c r="V584" i="9"/>
  <c r="V507" i="9"/>
  <c r="V492" i="9"/>
  <c r="V439" i="9"/>
  <c r="V411" i="9"/>
  <c r="V373" i="9"/>
  <c r="V346" i="9"/>
  <c r="V246" i="9"/>
  <c r="V238" i="9"/>
  <c r="V225" i="9"/>
  <c r="V200" i="9"/>
  <c r="V175" i="9"/>
  <c r="V155" i="9"/>
  <c r="V145" i="9"/>
  <c r="V72" i="9"/>
  <c r="V49" i="9"/>
  <c r="V26" i="9"/>
  <c r="V196" i="9"/>
  <c r="V677" i="9"/>
  <c r="V562" i="9"/>
  <c r="V506" i="9"/>
  <c r="V485" i="9"/>
  <c r="V438" i="9"/>
  <c r="V410" i="9"/>
  <c r="V369" i="9"/>
  <c r="V345" i="9"/>
  <c r="V245" i="9"/>
  <c r="V237" i="9"/>
  <c r="V221" i="9"/>
  <c r="V194" i="9"/>
  <c r="V171" i="9"/>
  <c r="V153" i="9"/>
  <c r="V144" i="9"/>
  <c r="V64" i="9"/>
  <c r="V47" i="9"/>
  <c r="V25" i="9"/>
  <c r="V327" i="9"/>
  <c r="V676" i="9"/>
  <c r="V555" i="9"/>
  <c r="V505" i="9"/>
  <c r="V483" i="9"/>
  <c r="V437" i="9"/>
  <c r="V409" i="9"/>
  <c r="V362" i="9"/>
  <c r="V337" i="9"/>
  <c r="V244" i="9"/>
  <c r="V236" i="9"/>
  <c r="V217" i="9"/>
  <c r="V190" i="9"/>
  <c r="V169" i="9"/>
  <c r="V151" i="9"/>
  <c r="V143" i="9"/>
  <c r="V62" i="9"/>
  <c r="V45" i="9"/>
  <c r="V22" i="9"/>
  <c r="V675" i="9"/>
  <c r="V539" i="9"/>
  <c r="V504" i="9"/>
  <c r="V482" i="9"/>
  <c r="V436" i="9"/>
  <c r="V408" i="9"/>
  <c r="V359" i="9"/>
  <c r="V336" i="9"/>
  <c r="V243" i="9"/>
  <c r="V235" i="9"/>
  <c r="V213" i="9"/>
  <c r="V189" i="9"/>
  <c r="V166" i="9"/>
  <c r="V150" i="9"/>
  <c r="V142" i="9"/>
  <c r="V60" i="9"/>
  <c r="V44" i="9"/>
  <c r="V16" i="9"/>
  <c r="V674" i="9"/>
  <c r="V524" i="9"/>
  <c r="V496" i="9"/>
  <c r="V481" i="9"/>
  <c r="V435" i="9"/>
  <c r="V407" i="9"/>
  <c r="V358" i="9"/>
  <c r="V335" i="9"/>
  <c r="V242" i="9"/>
  <c r="V233" i="9"/>
  <c r="V208" i="9"/>
  <c r="V188" i="9"/>
  <c r="V164" i="9"/>
  <c r="V149" i="9"/>
  <c r="V141" i="9"/>
  <c r="V58" i="9"/>
  <c r="V41" i="9"/>
  <c r="V13" i="9"/>
  <c r="V673" i="9"/>
  <c r="V513" i="9"/>
  <c r="V495" i="9"/>
  <c r="V479" i="9"/>
  <c r="V434" i="9"/>
  <c r="V400" i="9"/>
  <c r="V353" i="9"/>
  <c r="V334" i="9"/>
  <c r="V241" i="9"/>
  <c r="V230" i="9"/>
  <c r="V205" i="9"/>
  <c r="V182" i="9"/>
  <c r="V161" i="9"/>
  <c r="V148" i="9"/>
  <c r="V140" i="9"/>
  <c r="V56" i="9"/>
  <c r="V32" i="9"/>
  <c r="V6" i="9"/>
  <c r="V219" i="9"/>
  <c r="V192" i="9"/>
  <c r="V480" i="9"/>
  <c r="V463" i="9"/>
  <c r="V347" i="9"/>
  <c r="V577" i="9"/>
  <c r="V86" i="9"/>
  <c r="V656" i="9"/>
  <c r="V592" i="9"/>
  <c r="V5" i="9"/>
  <c r="V48" i="9"/>
  <c r="V195" i="9"/>
  <c r="V294" i="9"/>
  <c r="V330" i="9"/>
  <c r="V394" i="9"/>
  <c r="V428" i="9"/>
  <c r="V488" i="9"/>
  <c r="V544" i="9"/>
  <c r="V560" i="9"/>
  <c r="V591" i="9"/>
  <c r="V599" i="9"/>
  <c r="V607" i="9"/>
  <c r="V615" i="9"/>
  <c r="V623" i="9"/>
  <c r="V631" i="9"/>
  <c r="V639" i="9"/>
  <c r="V647" i="9"/>
  <c r="V655" i="9"/>
  <c r="V663" i="9"/>
  <c r="V14" i="9"/>
  <c r="V15" i="9"/>
  <c r="V76" i="9"/>
  <c r="V198" i="9"/>
  <c r="V296" i="9"/>
  <c r="V338" i="9"/>
  <c r="V398" i="9"/>
  <c r="V430" i="9"/>
  <c r="V498" i="9"/>
  <c r="V546" i="9"/>
  <c r="V582" i="9"/>
  <c r="V593" i="9"/>
  <c r="V601" i="9"/>
  <c r="V609" i="9"/>
  <c r="V617" i="9"/>
  <c r="V625" i="9"/>
  <c r="V633" i="9"/>
  <c r="V641" i="9"/>
  <c r="V649" i="9"/>
  <c r="V657" i="9"/>
  <c r="V17" i="9"/>
  <c r="V134" i="9"/>
  <c r="V204" i="9"/>
  <c r="V297" i="9"/>
  <c r="V349" i="9"/>
  <c r="V402" i="9"/>
  <c r="V431" i="9"/>
  <c r="V512" i="9"/>
  <c r="V547" i="9"/>
  <c r="V586" i="9"/>
  <c r="V594" i="9"/>
  <c r="V602" i="9"/>
  <c r="V610" i="9"/>
  <c r="V618" i="9"/>
  <c r="V626" i="9"/>
  <c r="V634" i="9"/>
  <c r="V642" i="9"/>
  <c r="V650" i="9"/>
  <c r="V658" i="9"/>
  <c r="V24" i="9"/>
  <c r="V135" i="9"/>
  <c r="V207" i="9"/>
  <c r="V298" i="9"/>
  <c r="V365" i="9"/>
  <c r="V414" i="9"/>
  <c r="V445" i="9"/>
  <c r="V540" i="9"/>
  <c r="V548" i="9"/>
  <c r="V587" i="9"/>
  <c r="V595" i="9"/>
  <c r="V603" i="9"/>
  <c r="V611" i="9"/>
  <c r="V619" i="9"/>
  <c r="V627" i="9"/>
  <c r="V635" i="9"/>
  <c r="V643" i="9"/>
  <c r="V651" i="9"/>
  <c r="V659" i="9"/>
  <c r="V27" i="9"/>
  <c r="V184" i="9"/>
  <c r="V209" i="9"/>
  <c r="V316" i="9"/>
  <c r="V371" i="9"/>
  <c r="V422" i="9"/>
  <c r="V484" i="9"/>
  <c r="V541" i="9"/>
  <c r="V549" i="9"/>
  <c r="V588" i="9"/>
  <c r="V596" i="9"/>
  <c r="V604" i="9"/>
  <c r="V612" i="9"/>
  <c r="V620" i="9"/>
  <c r="V628" i="9"/>
  <c r="V636" i="9"/>
  <c r="V644" i="9"/>
  <c r="V652" i="9"/>
  <c r="V660" i="9"/>
  <c r="V3" i="9"/>
  <c r="V40" i="9"/>
  <c r="V185" i="9"/>
  <c r="V216" i="9"/>
  <c r="V321" i="9"/>
  <c r="V389" i="9"/>
  <c r="V425" i="9"/>
  <c r="V486" i="9"/>
  <c r="V542" i="9"/>
  <c r="V556" i="9"/>
  <c r="V589" i="9"/>
  <c r="V597" i="9"/>
  <c r="V605" i="9"/>
  <c r="V613" i="9"/>
  <c r="V621" i="9"/>
  <c r="V629" i="9"/>
  <c r="V637" i="9"/>
  <c r="V645" i="9"/>
  <c r="V653" i="9"/>
  <c r="V661" i="9"/>
  <c r="V4" i="9"/>
  <c r="V46" i="9"/>
  <c r="V193" i="9"/>
  <c r="V293" i="9"/>
  <c r="V323" i="9"/>
  <c r="V391" i="9"/>
  <c r="V427" i="9"/>
  <c r="V487" i="9"/>
  <c r="V543" i="9"/>
  <c r="V557" i="9"/>
  <c r="V590" i="9"/>
  <c r="V598" i="9"/>
  <c r="V606" i="9"/>
  <c r="V614" i="9"/>
  <c r="V622" i="9"/>
  <c r="V630" i="9"/>
  <c r="V638" i="9"/>
  <c r="V646" i="9"/>
  <c r="V654" i="9"/>
  <c r="V662" i="9"/>
  <c r="V320" i="9"/>
  <c r="V426" i="9"/>
  <c r="V474" i="9"/>
  <c r="V475" i="9"/>
  <c r="V476" i="9"/>
  <c r="V477" i="9"/>
  <c r="V319" i="9"/>
  <c r="V554" i="9"/>
  <c r="V569" i="9"/>
  <c r="V78" i="9"/>
  <c r="V173" i="9"/>
  <c r="V648" i="9"/>
  <c r="V561" i="9"/>
  <c r="V54" i="9"/>
  <c r="V18" i="9"/>
  <c r="V42" i="9"/>
  <c r="V63" i="9"/>
  <c r="V38" i="9"/>
  <c r="V132" i="9"/>
  <c r="V191" i="9"/>
  <c r="V215" i="9"/>
  <c r="V234" i="9"/>
  <c r="V266" i="9"/>
  <c r="V274" i="9"/>
  <c r="V282" i="9"/>
  <c r="V292" i="9"/>
  <c r="V311" i="9"/>
  <c r="V326" i="9"/>
  <c r="V343" i="9"/>
  <c r="V363" i="9"/>
  <c r="V376" i="9"/>
  <c r="V403" i="9"/>
  <c r="V423" i="9"/>
  <c r="V446" i="9"/>
  <c r="V454" i="9"/>
  <c r="V462" i="9"/>
  <c r="V470" i="9"/>
  <c r="V516" i="9"/>
  <c r="V526" i="9"/>
  <c r="V534" i="9"/>
  <c r="V558" i="9"/>
  <c r="V668" i="9"/>
  <c r="V2" i="9"/>
  <c r="V20" i="9"/>
  <c r="V50" i="9"/>
  <c r="V66" i="9"/>
  <c r="V75" i="9"/>
  <c r="V137" i="9"/>
  <c r="V199" i="9"/>
  <c r="V220" i="9"/>
  <c r="V252" i="9"/>
  <c r="V268" i="9"/>
  <c r="V276" i="9"/>
  <c r="V284" i="9"/>
  <c r="V301" i="9"/>
  <c r="V315" i="9"/>
  <c r="V328" i="9"/>
  <c r="V348" i="9"/>
  <c r="V366" i="9"/>
  <c r="V387" i="9"/>
  <c r="V413" i="9"/>
  <c r="V433" i="9"/>
  <c r="V448" i="9"/>
  <c r="V456" i="9"/>
  <c r="V464" i="9"/>
  <c r="V489" i="9"/>
  <c r="V518" i="9"/>
  <c r="V528" i="9"/>
  <c r="V536" i="9"/>
  <c r="V563" i="9"/>
  <c r="V670" i="9"/>
  <c r="V7" i="9"/>
  <c r="V21" i="9"/>
  <c r="V51" i="9"/>
  <c r="V67" i="9"/>
  <c r="V127" i="9"/>
  <c r="V138" i="9"/>
  <c r="V203" i="9"/>
  <c r="V222" i="9"/>
  <c r="V256" i="9"/>
  <c r="V269" i="9"/>
  <c r="V277" i="9"/>
  <c r="V285" i="9"/>
  <c r="V304" i="9"/>
  <c r="V317" i="9"/>
  <c r="V329" i="9"/>
  <c r="V352" i="9"/>
  <c r="V367" i="9"/>
  <c r="V388" i="9"/>
  <c r="V416" i="9"/>
  <c r="V440" i="9"/>
  <c r="V449" i="9"/>
  <c r="V457" i="9"/>
  <c r="V465" i="9"/>
  <c r="V490" i="9"/>
  <c r="V519" i="9"/>
  <c r="V529" i="9"/>
  <c r="V537" i="9"/>
  <c r="V564" i="9"/>
  <c r="V671" i="9"/>
  <c r="V8" i="9"/>
  <c r="V23" i="9"/>
  <c r="V55" i="9"/>
  <c r="V68" i="9"/>
  <c r="V128" i="9"/>
  <c r="V139" i="9"/>
  <c r="V206" i="9"/>
  <c r="V227" i="9"/>
  <c r="V261" i="9"/>
  <c r="V270" i="9"/>
  <c r="V278" i="9"/>
  <c r="V286" i="9"/>
  <c r="V305" i="9"/>
  <c r="V318" i="9"/>
  <c r="V331" i="9"/>
  <c r="V355" i="9"/>
  <c r="V368" i="9"/>
  <c r="V390" i="9"/>
  <c r="V417" i="9"/>
  <c r="V441" i="9"/>
  <c r="V450" i="9"/>
  <c r="V458" i="9"/>
  <c r="V466" i="9"/>
  <c r="V491" i="9"/>
  <c r="V520" i="9"/>
  <c r="V530" i="9"/>
  <c r="V538" i="9"/>
  <c r="V574" i="9"/>
  <c r="V672" i="9"/>
  <c r="V10" i="9"/>
  <c r="V28" i="9"/>
  <c r="V57" i="9"/>
  <c r="V69" i="9"/>
  <c r="V129" i="9"/>
  <c r="V178" i="9"/>
  <c r="V210" i="9"/>
  <c r="V228" i="9"/>
  <c r="V263" i="9"/>
  <c r="V271" i="9"/>
  <c r="V279" i="9"/>
  <c r="V287" i="9"/>
  <c r="V306" i="9"/>
  <c r="V322" i="9"/>
  <c r="V339" i="9"/>
  <c r="V356" i="9"/>
  <c r="V372" i="9"/>
  <c r="V392" i="9"/>
  <c r="V418" i="9"/>
  <c r="V442" i="9"/>
  <c r="V451" i="9"/>
  <c r="V459" i="9"/>
  <c r="V467" i="9"/>
  <c r="V499" i="9"/>
  <c r="V521" i="9"/>
  <c r="V531" i="9"/>
  <c r="V550" i="9"/>
  <c r="V583" i="9"/>
  <c r="V11" i="9"/>
  <c r="V30" i="9"/>
  <c r="V59" i="9"/>
  <c r="V70" i="9"/>
  <c r="V130" i="9"/>
  <c r="V179" i="9"/>
  <c r="V212" i="9"/>
  <c r="V231" i="9"/>
  <c r="V264" i="9"/>
  <c r="V272" i="9"/>
  <c r="V280" i="9"/>
  <c r="V288" i="9"/>
  <c r="V307" i="9"/>
  <c r="V324" i="9"/>
  <c r="V340" i="9"/>
  <c r="V360" i="9"/>
  <c r="V374" i="9"/>
  <c r="V393" i="9"/>
  <c r="V419" i="9"/>
  <c r="V443" i="9"/>
  <c r="V452" i="9"/>
  <c r="V460" i="9"/>
  <c r="V468" i="9"/>
  <c r="V514" i="9"/>
  <c r="V522" i="9"/>
  <c r="V532" i="9"/>
  <c r="V551" i="9"/>
  <c r="V666" i="9"/>
  <c r="V12" i="9"/>
  <c r="V39" i="9"/>
  <c r="V61" i="9"/>
  <c r="V71" i="9"/>
  <c r="V131" i="9"/>
  <c r="V183" i="9"/>
  <c r="V214" i="9"/>
  <c r="V232" i="9"/>
  <c r="V265" i="9"/>
  <c r="V273" i="9"/>
  <c r="V281" i="9"/>
  <c r="V291" i="9"/>
  <c r="V310" i="9"/>
  <c r="V325" i="9"/>
  <c r="V341" i="9"/>
  <c r="V361" i="9"/>
  <c r="V375" i="9"/>
  <c r="V397" i="9"/>
  <c r="V421" i="9"/>
  <c r="V444" i="9"/>
  <c r="V453" i="9"/>
  <c r="V461" i="9"/>
  <c r="V469" i="9"/>
  <c r="V515" i="9"/>
  <c r="V523" i="9"/>
  <c r="V533" i="9"/>
  <c r="V553" i="9"/>
  <c r="V667" i="9"/>
  <c r="V405" i="9"/>
  <c r="V502" i="9"/>
  <c r="V455" i="9"/>
  <c r="V313" i="9"/>
  <c r="V133" i="9"/>
  <c r="V640" i="9"/>
  <c r="V545" i="9"/>
  <c r="V159" i="9"/>
  <c r="V172" i="9"/>
  <c r="V162" i="9"/>
  <c r="V174" i="9"/>
  <c r="V163" i="9"/>
  <c r="V415" i="9"/>
  <c r="V165" i="9"/>
  <c r="V152" i="9"/>
  <c r="V167" i="9"/>
  <c r="V154" i="9"/>
  <c r="V168" i="9"/>
  <c r="V158" i="9"/>
  <c r="V170" i="9"/>
  <c r="V691" i="9"/>
  <c r="V406" i="9"/>
  <c r="V669" i="9"/>
  <c r="V447" i="9"/>
  <c r="V300" i="9"/>
  <c r="V74" i="9"/>
  <c r="V632" i="9"/>
  <c r="V497" i="9"/>
  <c r="V77" i="9"/>
  <c r="V85" i="9"/>
  <c r="V93" i="9"/>
  <c r="V101" i="9"/>
  <c r="V109" i="9"/>
  <c r="V117" i="9"/>
  <c r="V125" i="9"/>
  <c r="V290" i="9"/>
  <c r="V568" i="9"/>
  <c r="V9" i="9"/>
  <c r="V79" i="9"/>
  <c r="V87" i="9"/>
  <c r="V95" i="9"/>
  <c r="V103" i="9"/>
  <c r="V111" i="9"/>
  <c r="V119" i="9"/>
  <c r="V211" i="9"/>
  <c r="V432" i="9"/>
  <c r="V570" i="9"/>
  <c r="V579" i="9"/>
  <c r="V684" i="9"/>
  <c r="V33" i="9"/>
  <c r="V80" i="9"/>
  <c r="V88" i="9"/>
  <c r="V96" i="9"/>
  <c r="V104" i="9"/>
  <c r="V112" i="9"/>
  <c r="V120" i="9"/>
  <c r="V247" i="9"/>
  <c r="V471" i="9"/>
  <c r="V571" i="9"/>
  <c r="V580" i="9"/>
  <c r="V685" i="9"/>
  <c r="V34" i="9"/>
  <c r="V81" i="9"/>
  <c r="V89" i="9"/>
  <c r="V97" i="9"/>
  <c r="V105" i="9"/>
  <c r="V113" i="9"/>
  <c r="V121" i="9"/>
  <c r="V248" i="9"/>
  <c r="V472" i="9"/>
  <c r="V572" i="9"/>
  <c r="V581" i="9"/>
  <c r="V686" i="9"/>
  <c r="V35" i="9"/>
  <c r="V82" i="9"/>
  <c r="V90" i="9"/>
  <c r="V98" i="9"/>
  <c r="V106" i="9"/>
  <c r="V114" i="9"/>
  <c r="V122" i="9"/>
  <c r="V249" i="9"/>
  <c r="V500" i="9"/>
  <c r="V573" i="9"/>
  <c r="V679" i="9"/>
  <c r="V687" i="9"/>
  <c r="V36" i="9"/>
  <c r="V83" i="9"/>
  <c r="V91" i="9"/>
  <c r="V99" i="9"/>
  <c r="V107" i="9"/>
  <c r="V115" i="9"/>
  <c r="V123" i="9"/>
  <c r="V250" i="9"/>
  <c r="V503" i="9"/>
  <c r="V575" i="9"/>
  <c r="V680" i="9"/>
  <c r="V688" i="9"/>
  <c r="V37" i="9"/>
  <c r="V84" i="9"/>
  <c r="V92" i="9"/>
  <c r="V100" i="9"/>
  <c r="V108" i="9"/>
  <c r="V116" i="9"/>
  <c r="V124" i="9"/>
  <c r="V289" i="9"/>
  <c r="V567" i="9"/>
  <c r="V576" i="9"/>
  <c r="V681" i="9"/>
  <c r="V689" i="9"/>
  <c r="V690" i="9"/>
  <c r="V118" i="9"/>
  <c r="V401" i="9"/>
  <c r="V559" i="9"/>
  <c r="V424" i="9"/>
  <c r="V283" i="9"/>
  <c r="V65" i="9"/>
  <c r="V624" i="9"/>
  <c r="V429" i="9"/>
  <c r="V683" i="9"/>
  <c r="V110" i="9"/>
  <c r="V258" i="9"/>
  <c r="V535" i="9"/>
  <c r="V404" i="9"/>
  <c r="V275" i="9"/>
  <c r="V43" i="9"/>
  <c r="V616" i="9"/>
  <c r="V396" i="9"/>
  <c r="V309" i="9"/>
  <c r="V381" i="9"/>
  <c r="V314" i="9"/>
  <c r="V383" i="9"/>
  <c r="V342" i="9"/>
  <c r="V384" i="9"/>
  <c r="V299" i="9"/>
  <c r="V344" i="9"/>
  <c r="V385" i="9"/>
  <c r="V302" i="9"/>
  <c r="V378" i="9"/>
  <c r="V525" i="9"/>
  <c r="V303" i="9"/>
  <c r="V379" i="9"/>
  <c r="V308" i="9"/>
  <c r="V380" i="9"/>
  <c r="V682" i="9"/>
  <c r="V102" i="9"/>
  <c r="V527" i="9"/>
  <c r="V386" i="9"/>
  <c r="V267" i="9"/>
  <c r="V19" i="9"/>
  <c r="V608" i="9"/>
  <c r="V332" i="9"/>
  <c r="V186" i="9"/>
  <c r="V257" i="9"/>
  <c r="V395" i="9"/>
  <c r="V197" i="9"/>
  <c r="V260" i="9"/>
  <c r="V509" i="9"/>
  <c r="V218" i="9"/>
  <c r="V262" i="9"/>
  <c r="V510" i="9"/>
  <c r="V223" i="9"/>
  <c r="V333" i="9"/>
  <c r="V552" i="9"/>
  <c r="V224" i="9"/>
  <c r="V354" i="9"/>
  <c r="V565" i="9"/>
  <c r="V176" i="9"/>
  <c r="V253" i="9"/>
  <c r="V357" i="9"/>
  <c r="V566" i="9"/>
  <c r="V181" i="9"/>
  <c r="V255" i="9"/>
  <c r="V370" i="9"/>
  <c r="V578" i="9"/>
  <c r="V94" i="9"/>
  <c r="V382" i="9"/>
  <c r="V517" i="9"/>
  <c r="V364" i="9"/>
  <c r="V251" i="9"/>
  <c r="V664" i="9"/>
  <c r="V600" i="9"/>
  <c r="V295" i="9"/>
  <c r="K234" i="9" l="1"/>
  <c r="K670" i="9"/>
  <c r="K4" i="9"/>
  <c r="K209" i="9"/>
  <c r="K3" i="9"/>
  <c r="K207" i="9"/>
  <c r="K177" i="9"/>
  <c r="K176" i="9"/>
  <c r="K135" i="9"/>
  <c r="K685" i="9"/>
  <c r="K518" i="9"/>
  <c r="K622" i="9"/>
  <c r="K620" i="9"/>
  <c r="K610" i="9"/>
  <c r="K614" i="9"/>
  <c r="K616" i="9"/>
  <c r="K600" i="9"/>
  <c r="K612" i="9"/>
  <c r="K604" i="9"/>
  <c r="K597" i="9"/>
  <c r="K599" i="9"/>
  <c r="K619" i="9"/>
  <c r="K615" i="9"/>
  <c r="K596" i="9"/>
  <c r="K606" i="9"/>
  <c r="K618" i="9"/>
  <c r="K613" i="9"/>
  <c r="K592" i="9"/>
  <c r="K330" i="9"/>
  <c r="K589" i="9"/>
  <c r="K662" i="9"/>
  <c r="K331" i="9"/>
  <c r="K519" i="9"/>
  <c r="K61" i="9"/>
  <c r="K65" i="9"/>
  <c r="K248" i="9"/>
  <c r="K247" i="9"/>
  <c r="K250" i="9"/>
  <c r="K291" i="9"/>
  <c r="K292" i="9"/>
  <c r="K417" i="9"/>
  <c r="K416" i="9"/>
  <c r="K418" i="9"/>
  <c r="K419" i="9"/>
  <c r="K483" i="9"/>
  <c r="K481" i="9"/>
  <c r="K482" i="9"/>
  <c r="K539" i="9"/>
  <c r="K211" i="9"/>
  <c r="K228" i="9"/>
  <c r="K214" i="9"/>
  <c r="K139" i="9"/>
  <c r="K339" i="9"/>
  <c r="K217" i="9"/>
  <c r="K210" i="9"/>
  <c r="K472" i="9"/>
  <c r="K216" i="9"/>
  <c r="K677" i="9"/>
  <c r="K531" i="9"/>
  <c r="K528" i="9"/>
  <c r="K69" i="9"/>
  <c r="K136" i="9"/>
  <c r="K433" i="9"/>
  <c r="K138" i="9"/>
  <c r="K220" i="9"/>
  <c r="K681" i="9"/>
  <c r="K36" i="9"/>
  <c r="K226" i="9"/>
  <c r="K678" i="9"/>
  <c r="K538" i="9"/>
  <c r="K205" i="9"/>
  <c r="K690" i="9"/>
  <c r="K530" i="9"/>
  <c r="K340" i="9"/>
  <c r="K401" i="9"/>
  <c r="K563" i="9"/>
  <c r="K438" i="9"/>
  <c r="K256" i="9"/>
  <c r="K321" i="9"/>
  <c r="K480" i="9"/>
  <c r="K43" i="9"/>
  <c r="K583" i="9"/>
  <c r="K33" i="9"/>
  <c r="K42" i="9"/>
  <c r="K213" i="9"/>
  <c r="K26" i="9"/>
  <c r="K324" i="9"/>
  <c r="K199" i="9"/>
  <c r="K404" i="9"/>
  <c r="K402" i="9"/>
  <c r="K537" i="9"/>
  <c r="K551" i="9"/>
  <c r="K76" i="9"/>
  <c r="K499" i="9"/>
  <c r="K317" i="9"/>
  <c r="K582" i="9"/>
  <c r="K566" i="9"/>
  <c r="K334" i="9"/>
  <c r="K333" i="9"/>
  <c r="K332" i="9"/>
  <c r="K522" i="9"/>
  <c r="K523" i="9"/>
  <c r="K520" i="9"/>
  <c r="K521" i="9"/>
  <c r="K526" i="9"/>
  <c r="K225" i="9"/>
  <c r="K74" i="9"/>
  <c r="K621" i="9"/>
  <c r="K10" i="9"/>
  <c r="K29" i="9"/>
  <c r="K230" i="9"/>
  <c r="K627" i="9"/>
  <c r="K435" i="9"/>
  <c r="K31" i="9"/>
  <c r="K648" i="9"/>
  <c r="K623" i="9"/>
  <c r="K617" i="9"/>
  <c r="K633" i="9"/>
  <c r="K650" i="9"/>
  <c r="K643" i="9"/>
  <c r="K656" i="9"/>
  <c r="K632" i="9"/>
  <c r="K198" i="9"/>
  <c r="K56" i="9"/>
  <c r="K192" i="9"/>
  <c r="K322" i="9"/>
  <c r="K189" i="9"/>
  <c r="K231" i="9"/>
  <c r="K223" i="9"/>
  <c r="K215" i="9"/>
  <c r="K188" i="9"/>
  <c r="K258" i="9"/>
  <c r="K190" i="9"/>
  <c r="K187" i="9"/>
  <c r="K511" i="9"/>
  <c r="K206" i="9"/>
  <c r="K555" i="9"/>
  <c r="K473" i="9"/>
  <c r="K181" i="9"/>
  <c r="K195" i="9"/>
  <c r="K559" i="9"/>
  <c r="K134" i="9"/>
  <c r="K467" i="9"/>
  <c r="K375" i="9"/>
  <c r="K374" i="9"/>
  <c r="K13" i="9"/>
  <c r="K11" i="9"/>
  <c r="K32" i="9"/>
  <c r="K495" i="9"/>
  <c r="K57" i="9"/>
  <c r="K66" i="9"/>
  <c r="K39" i="9"/>
  <c r="K38" i="9"/>
  <c r="K137" i="9"/>
  <c r="K487" i="9"/>
  <c r="K486" i="9"/>
  <c r="K524" i="9"/>
  <c r="K565" i="9"/>
  <c r="K527" i="9"/>
  <c r="K175" i="9"/>
  <c r="K28" i="9"/>
  <c r="K30" i="9"/>
  <c r="K370" i="9"/>
  <c r="K411" i="9"/>
  <c r="K541" i="9"/>
  <c r="K542" i="9"/>
  <c r="K591" i="9"/>
  <c r="K425" i="9"/>
  <c r="K586" i="9"/>
  <c r="K609" i="9"/>
  <c r="K593" i="9"/>
  <c r="K540" i="9"/>
  <c r="K424" i="9"/>
  <c r="K51" i="9"/>
  <c r="K548" i="9"/>
  <c r="K294" i="9"/>
  <c r="K58" i="9"/>
  <c r="K72" i="9"/>
  <c r="K127" i="9"/>
  <c r="K59" i="9"/>
  <c r="K60" i="9"/>
  <c r="K394" i="9"/>
  <c r="K355" i="9"/>
  <c r="K73" i="9"/>
  <c r="K251" i="9"/>
  <c r="K53" i="9"/>
  <c r="K345" i="9"/>
  <c r="K52" i="9"/>
  <c r="K369" i="9"/>
  <c r="K346" i="9"/>
  <c r="K44" i="9"/>
  <c r="K396" i="9"/>
  <c r="K50" i="9"/>
  <c r="K549" i="9"/>
  <c r="K510" i="9"/>
  <c r="K262" i="9"/>
  <c r="K393" i="9"/>
  <c r="K509" i="9"/>
  <c r="K253" i="9"/>
  <c r="K316" i="9"/>
  <c r="K543" i="9"/>
  <c r="K505" i="9"/>
  <c r="K513" i="9"/>
  <c r="K504" i="9"/>
  <c r="K558" i="9"/>
  <c r="K535" i="9"/>
  <c r="K671" i="9"/>
  <c r="K508" i="9"/>
  <c r="K232" i="9"/>
  <c r="K180" i="9"/>
  <c r="K553" i="9"/>
  <c r="K552" i="9"/>
  <c r="K585" i="9"/>
  <c r="K183" i="9"/>
  <c r="K529" i="9"/>
  <c r="K360" i="9"/>
  <c r="K182" i="9"/>
  <c r="K372" i="9"/>
  <c r="K257" i="9"/>
  <c r="K373" i="9"/>
  <c r="K5" i="9"/>
  <c r="K669" i="9"/>
  <c r="K426" i="9"/>
  <c r="K584" i="9"/>
  <c r="K197" i="9"/>
  <c r="K260" i="9"/>
  <c r="K255" i="9"/>
  <c r="K371" i="9"/>
  <c r="K45" i="9"/>
  <c r="K348" i="9"/>
  <c r="K507" i="9"/>
  <c r="K663" i="9"/>
  <c r="K194" i="9"/>
  <c r="K204" i="9"/>
  <c r="K259" i="9"/>
  <c r="K208" i="9"/>
  <c r="K362" i="9"/>
  <c r="K296" i="9"/>
  <c r="K62" i="9"/>
  <c r="K237" i="9"/>
  <c r="K75" i="9"/>
  <c r="K179" i="9"/>
  <c r="K64" i="9"/>
  <c r="K229" i="9"/>
  <c r="K222" i="9"/>
  <c r="K398" i="9"/>
  <c r="K218" i="9"/>
  <c r="K515" i="9"/>
  <c r="K574" i="9"/>
  <c r="K63" i="9"/>
  <c r="K224" i="9"/>
  <c r="K498" i="9"/>
  <c r="K67" i="9"/>
  <c r="K413" i="9"/>
  <c r="K68" i="9"/>
  <c r="K27" i="9"/>
  <c r="K243" i="9"/>
  <c r="K40" i="9"/>
  <c r="K295" i="9"/>
  <c r="K490" i="9"/>
  <c r="K517" i="9"/>
  <c r="K516" i="9"/>
  <c r="K326" i="9"/>
  <c r="K24" i="9"/>
  <c r="K484" i="9"/>
  <c r="K422" i="9"/>
  <c r="K193" i="9"/>
  <c r="K494" i="9"/>
  <c r="K354" i="9"/>
  <c r="K233" i="9"/>
  <c r="K366" i="9"/>
  <c r="K364" i="9"/>
  <c r="K554" i="9"/>
  <c r="K2" i="9"/>
  <c r="K319" i="9"/>
  <c r="K46" i="9"/>
  <c r="K48" i="9"/>
  <c r="K128" i="9"/>
  <c r="K335" i="9"/>
  <c r="K440" i="9"/>
  <c r="K493" i="9"/>
  <c r="K557" i="9"/>
  <c r="K466" i="9"/>
  <c r="K512" i="9"/>
  <c r="K556" i="9"/>
  <c r="K665" i="9"/>
  <c r="K437" i="9"/>
  <c r="K672" i="9"/>
  <c r="K336" i="9"/>
  <c r="K496" i="9"/>
  <c r="K361" i="9"/>
  <c r="K445" i="9"/>
  <c r="K352" i="9"/>
  <c r="K71" i="9"/>
  <c r="K178" i="9"/>
  <c r="K132" i="9"/>
  <c r="K49" i="9"/>
  <c r="K356" i="9"/>
  <c r="K47" i="9"/>
  <c r="K349" i="9"/>
  <c r="K389" i="9"/>
  <c r="K436" i="9"/>
  <c r="K133" i="9"/>
  <c r="K191" i="9"/>
  <c r="K337" i="9"/>
  <c r="K323" i="9"/>
  <c r="K666" i="9"/>
  <c r="K368" i="9"/>
  <c r="K338" i="9"/>
  <c r="K414" i="9"/>
  <c r="K320" i="9"/>
  <c r="K673" i="9"/>
  <c r="K564" i="9"/>
  <c r="K533" i="9"/>
  <c r="K391" i="9"/>
  <c r="K227" i="9"/>
  <c r="K536" i="9"/>
  <c r="K534" i="9"/>
  <c r="K390" i="9"/>
  <c r="K595" i="9"/>
  <c r="K602" i="9"/>
  <c r="K611" i="9"/>
  <c r="K588" i="9"/>
  <c r="K450" i="9"/>
  <c r="K451" i="9"/>
  <c r="K452" i="9"/>
  <c r="K447" i="9"/>
  <c r="K457" i="9"/>
  <c r="K458" i="9"/>
  <c r="K460" i="9"/>
  <c r="K459" i="9"/>
  <c r="K461" i="9"/>
  <c r="K453" i="9"/>
  <c r="K455" i="9"/>
  <c r="K456" i="9"/>
  <c r="K454" i="9"/>
  <c r="K448" i="9"/>
  <c r="K462" i="9"/>
  <c r="K463" i="9"/>
  <c r="K464" i="9"/>
  <c r="K449" i="9"/>
  <c r="K446" i="9"/>
  <c r="K465" i="9"/>
  <c r="K500" i="9"/>
  <c r="K363" i="9"/>
  <c r="K392" i="9"/>
  <c r="K297" i="9"/>
  <c r="K298" i="9"/>
  <c r="K506" i="9"/>
  <c r="K129" i="9"/>
  <c r="K625" i="9"/>
  <c r="K630" i="9"/>
  <c r="K651" i="9"/>
  <c r="K649" i="9"/>
  <c r="K130" i="9"/>
  <c r="K131" i="9"/>
  <c r="K443" i="9"/>
  <c r="K439" i="9"/>
  <c r="K22" i="9"/>
  <c r="K19" i="9"/>
  <c r="K397" i="9"/>
  <c r="K16" i="9"/>
  <c r="K15" i="9"/>
  <c r="K23" i="9"/>
  <c r="K14" i="9"/>
  <c r="K667" i="9"/>
  <c r="K17" i="9"/>
  <c r="K185" i="9"/>
  <c r="K442" i="9"/>
  <c r="K387" i="9"/>
  <c r="K196" i="9"/>
  <c r="K21" i="9"/>
  <c r="K7" i="9"/>
  <c r="K434" i="9"/>
  <c r="K41" i="9"/>
  <c r="K6" i="9"/>
  <c r="K18" i="9"/>
  <c r="K54" i="9"/>
  <c r="K186" i="9"/>
  <c r="K357" i="9"/>
  <c r="K55" i="9"/>
  <c r="K358" i="9"/>
  <c r="K475" i="9"/>
  <c r="K477" i="9"/>
  <c r="K474" i="9"/>
  <c r="K476" i="9"/>
  <c r="K249" i="9"/>
  <c r="K313" i="9"/>
  <c r="K219" i="9"/>
  <c r="K300" i="9"/>
  <c r="K310" i="9"/>
  <c r="K327" i="9"/>
  <c r="K379" i="9"/>
  <c r="K381" i="9"/>
  <c r="K385" i="9"/>
  <c r="K382" i="9"/>
  <c r="K378" i="9"/>
  <c r="K383" i="9"/>
  <c r="K384" i="9"/>
  <c r="K380" i="9"/>
  <c r="K341" i="9"/>
  <c r="K303" i="9"/>
  <c r="K305" i="9"/>
  <c r="K304" i="9"/>
  <c r="K315" i="9"/>
  <c r="K302" i="9"/>
  <c r="K299" i="9"/>
  <c r="K343" i="9"/>
  <c r="K344" i="9"/>
  <c r="K342" i="9"/>
  <c r="K314" i="9"/>
  <c r="K312" i="9"/>
  <c r="K525" i="9"/>
  <c r="K307" i="9"/>
  <c r="K252" i="9"/>
  <c r="K550" i="9"/>
  <c r="K254" i="9"/>
  <c r="K420" i="9"/>
  <c r="K421" i="9"/>
  <c r="K221" i="9"/>
  <c r="K329" i="9"/>
  <c r="K12" i="9"/>
  <c r="K423" i="9"/>
  <c r="K560" i="9"/>
  <c r="K561" i="9"/>
  <c r="K497" i="9"/>
  <c r="K514" i="9"/>
  <c r="K365" i="9"/>
  <c r="K8" i="9"/>
  <c r="K328" i="9"/>
  <c r="K532" i="9"/>
  <c r="K77" i="9"/>
  <c r="K78" i="9"/>
  <c r="K79" i="9"/>
  <c r="K123" i="9"/>
  <c r="K83" i="9"/>
  <c r="K122" i="9"/>
  <c r="K124" i="9"/>
  <c r="K125" i="9"/>
  <c r="K121" i="9"/>
  <c r="K112" i="9"/>
  <c r="K110" i="9"/>
  <c r="K98" i="9"/>
  <c r="K81" i="9"/>
  <c r="K117" i="9"/>
  <c r="K118" i="9"/>
  <c r="K571" i="9"/>
  <c r="K569" i="9"/>
  <c r="K107" i="9"/>
  <c r="K570" i="9"/>
  <c r="K120" i="9"/>
  <c r="K82" i="9"/>
  <c r="K80" i="9"/>
  <c r="K111" i="9"/>
  <c r="K119" i="9"/>
  <c r="K568" i="9"/>
  <c r="K684" i="9"/>
  <c r="K567" i="9"/>
  <c r="K503" i="9"/>
  <c r="K682" i="9"/>
  <c r="K679" i="9"/>
  <c r="K471" i="9"/>
  <c r="K488" i="9"/>
  <c r="K489" i="9"/>
  <c r="K212" i="9"/>
  <c r="K573" i="9"/>
  <c r="K572" i="9"/>
  <c r="K289" i="9"/>
  <c r="K290" i="9"/>
  <c r="K686" i="9"/>
  <c r="K126" i="9"/>
  <c r="K581" i="9"/>
  <c r="K432" i="9"/>
  <c r="K37" i="9"/>
  <c r="K405" i="9"/>
  <c r="K689" i="9"/>
  <c r="K34" i="9"/>
  <c r="K9" i="9"/>
  <c r="K687" i="9"/>
  <c r="K680" i="9"/>
  <c r="K579" i="9"/>
  <c r="K683" i="9"/>
  <c r="K35" i="9"/>
  <c r="K575" i="9"/>
  <c r="K691" i="9"/>
  <c r="K388" i="9"/>
  <c r="K318" i="9"/>
  <c r="K261" i="9"/>
  <c r="K657" i="9"/>
  <c r="K634" i="9"/>
  <c r="K628" i="9"/>
  <c r="K654" i="9"/>
  <c r="K659" i="9"/>
  <c r="K406" i="9"/>
  <c r="K20" i="9"/>
  <c r="K430" i="9"/>
  <c r="K429" i="9"/>
  <c r="K431" i="9"/>
  <c r="K428" i="9"/>
  <c r="K427" i="9"/>
  <c r="K386" i="9"/>
  <c r="K668" i="9"/>
  <c r="K351" i="9"/>
  <c r="K492" i="9"/>
  <c r="K485" i="9"/>
  <c r="K350" i="9"/>
  <c r="K70" i="9"/>
  <c r="K470" i="9"/>
  <c r="K412" i="9"/>
  <c r="K359" i="9"/>
  <c r="K347" i="9"/>
  <c r="K469" i="9"/>
  <c r="K444" i="9"/>
  <c r="K367" i="9"/>
  <c r="K468" i="9"/>
  <c r="K491" i="9"/>
  <c r="K395" i="9"/>
  <c r="K353" i="9"/>
  <c r="K562" i="9"/>
  <c r="K325" i="9"/>
  <c r="K160" i="9"/>
  <c r="K174" i="9"/>
  <c r="K152" i="9"/>
  <c r="K264" i="9"/>
  <c r="K265" i="9"/>
  <c r="K281" i="9"/>
  <c r="K280" i="9"/>
  <c r="K272" i="9"/>
  <c r="K270" i="9"/>
  <c r="K271" i="9"/>
  <c r="K269" i="9"/>
  <c r="K276" i="9"/>
  <c r="K273" i="9"/>
  <c r="K277" i="9"/>
  <c r="K275" i="9"/>
  <c r="K287" i="9"/>
  <c r="K288" i="9"/>
  <c r="K658" i="9"/>
  <c r="K279" i="9"/>
  <c r="K631" i="9"/>
  <c r="K660" i="9"/>
  <c r="K636" i="9"/>
  <c r="K626" i="9"/>
  <c r="K661" i="9"/>
  <c r="K645" i="9"/>
  <c r="K641" i="9"/>
  <c r="K624" i="9"/>
  <c r="K278" i="9"/>
  <c r="K644" i="9"/>
  <c r="K635" i="9"/>
  <c r="K640" i="9"/>
  <c r="K283" i="9"/>
  <c r="K284" i="9"/>
  <c r="K629" i="9"/>
  <c r="K639" i="9"/>
  <c r="K642" i="9"/>
  <c r="K655" i="9"/>
  <c r="K286" i="9"/>
  <c r="K285" i="9"/>
  <c r="K267" i="9"/>
  <c r="K266" i="9"/>
  <c r="K268" i="9"/>
  <c r="K282" i="9"/>
  <c r="K263" i="9"/>
  <c r="K274" i="9"/>
  <c r="K377" i="9"/>
  <c r="K544" i="9"/>
  <c r="K547" i="9"/>
  <c r="K545" i="9"/>
  <c r="K546" i="9"/>
  <c r="K407" i="9"/>
  <c r="K409" i="9"/>
  <c r="K601" i="9"/>
  <c r="K603" i="9"/>
  <c r="K590" i="9"/>
  <c r="K607" i="9"/>
  <c r="K242" i="9"/>
  <c r="K408" i="9"/>
  <c r="K675" i="9"/>
  <c r="K400" i="9"/>
  <c r="K240" i="9"/>
  <c r="K235" i="9"/>
  <c r="K236" i="9"/>
  <c r="K246" i="9"/>
  <c r="K153" i="9"/>
  <c r="K238" i="9"/>
  <c r="K637" i="9"/>
  <c r="K241" i="9"/>
  <c r="K245" i="9"/>
  <c r="K638" i="9"/>
  <c r="K239" i="9"/>
  <c r="K608" i="9"/>
  <c r="K25" i="9"/>
  <c r="K598" i="9"/>
  <c r="K244" i="9"/>
  <c r="K605" i="9"/>
  <c r="K676" i="9"/>
  <c r="K646" i="9"/>
  <c r="K647" i="9"/>
  <c r="K594" i="9"/>
  <c r="K587" i="9"/>
  <c r="K169" i="9"/>
  <c r="K166" i="9"/>
  <c r="K161" i="9"/>
  <c r="K164" i="9"/>
  <c r="K171" i="9"/>
  <c r="K88" i="9"/>
  <c r="K87" i="9"/>
  <c r="K441" i="9"/>
  <c r="K143" i="9"/>
  <c r="K142" i="9"/>
  <c r="K154" i="9"/>
  <c r="K151" i="9"/>
  <c r="K146" i="9"/>
  <c r="K140" i="9"/>
  <c r="K141" i="9"/>
  <c r="K173" i="9"/>
  <c r="K167" i="9"/>
  <c r="K168" i="9"/>
  <c r="K162" i="9"/>
  <c r="K157" i="9"/>
  <c r="K165" i="9"/>
  <c r="K163" i="9"/>
  <c r="K156" i="9"/>
  <c r="K170" i="9"/>
  <c r="K172" i="9"/>
  <c r="K155" i="9"/>
  <c r="K147" i="9"/>
  <c r="K149" i="9"/>
  <c r="K150" i="9"/>
  <c r="K159" i="9"/>
  <c r="K158" i="9"/>
  <c r="K148" i="9"/>
  <c r="K145" i="9"/>
  <c r="K144" i="9"/>
  <c r="K115" i="9"/>
  <c r="K116" i="9"/>
  <c r="K96" i="9"/>
  <c r="K102" i="9"/>
  <c r="K100" i="9"/>
  <c r="K93" i="9"/>
  <c r="K101" i="9"/>
  <c r="K92" i="9"/>
  <c r="K104" i="9"/>
  <c r="K91" i="9"/>
  <c r="K90" i="9"/>
  <c r="K99" i="9"/>
  <c r="K85" i="9"/>
  <c r="K94" i="9"/>
  <c r="K89" i="9"/>
  <c r="K95" i="9"/>
  <c r="K84" i="9"/>
  <c r="K97" i="9"/>
  <c r="K105" i="9"/>
  <c r="K106" i="9"/>
  <c r="K103" i="9"/>
  <c r="K109" i="9"/>
  <c r="K108" i="9"/>
  <c r="K86" i="9"/>
  <c r="K113" i="9"/>
  <c r="K114" i="9"/>
  <c r="K184" i="9"/>
  <c r="K415" i="9"/>
  <c r="K293" i="9"/>
  <c r="K664" i="9"/>
  <c r="K653" i="9"/>
  <c r="K501" i="9"/>
  <c r="K202" i="9"/>
  <c r="K576" i="9"/>
  <c r="K200" i="9"/>
  <c r="K201" i="9"/>
  <c r="K301" i="9"/>
  <c r="K479" i="9"/>
  <c r="K309" i="9"/>
  <c r="K311" i="9"/>
  <c r="K580" i="9"/>
  <c r="K578" i="9"/>
  <c r="K203" i="9"/>
  <c r="K577" i="9"/>
  <c r="K410" i="9"/>
  <c r="K403" i="9"/>
  <c r="K688" i="9"/>
  <c r="K376" i="9"/>
  <c r="K674" i="9"/>
  <c r="K399" i="9"/>
  <c r="K478" i="9"/>
  <c r="K502" i="9"/>
  <c r="K308" i="9"/>
  <c r="K306" i="9"/>
  <c r="K652" i="9"/>
  <c r="L628" i="9"/>
  <c r="L689" i="9"/>
  <c r="L209" i="9"/>
  <c r="L207" i="9"/>
  <c r="L622" i="9"/>
  <c r="L620" i="9"/>
  <c r="L610" i="9"/>
  <c r="L616" i="9"/>
  <c r="L597" i="9"/>
  <c r="L619" i="9"/>
  <c r="L592" i="9"/>
  <c r="L589" i="9"/>
  <c r="L248" i="9"/>
  <c r="L250" i="9"/>
  <c r="L419" i="9"/>
  <c r="L481" i="9"/>
  <c r="L139" i="9"/>
  <c r="L217" i="9"/>
  <c r="L528" i="9"/>
  <c r="L136" i="9"/>
  <c r="L138" i="9"/>
  <c r="L226" i="9"/>
  <c r="L538" i="9"/>
  <c r="L563" i="9"/>
  <c r="L438" i="9"/>
  <c r="L256" i="9"/>
  <c r="L42" i="9"/>
  <c r="L26" i="9"/>
  <c r="L551" i="9"/>
  <c r="L499" i="9"/>
  <c r="L332" i="9"/>
  <c r="L523" i="9"/>
  <c r="L74" i="9"/>
  <c r="L621" i="9"/>
  <c r="L29" i="9"/>
  <c r="L623" i="9"/>
  <c r="L633" i="9"/>
  <c r="L56" i="9"/>
  <c r="L322" i="9"/>
  <c r="L258" i="9"/>
  <c r="L187" i="9"/>
  <c r="L195" i="9"/>
  <c r="L134" i="9"/>
  <c r="L32" i="9"/>
  <c r="L57" i="9"/>
  <c r="L486" i="9"/>
  <c r="L565" i="9"/>
  <c r="L411" i="9"/>
  <c r="L542" i="9"/>
  <c r="L540" i="9"/>
  <c r="L51" i="9"/>
  <c r="L59" i="9"/>
  <c r="L394" i="9"/>
  <c r="L52" i="9"/>
  <c r="L346" i="9"/>
  <c r="L262" i="9"/>
  <c r="L504" i="9"/>
  <c r="L535" i="9"/>
  <c r="L552" i="9"/>
  <c r="L183" i="9"/>
  <c r="L373" i="9"/>
  <c r="L669" i="9"/>
  <c r="L371" i="9"/>
  <c r="L208" i="9"/>
  <c r="L296" i="9"/>
  <c r="L229" i="9"/>
  <c r="L398" i="9"/>
  <c r="L498" i="9"/>
  <c r="L67" i="9"/>
  <c r="L243" i="9"/>
  <c r="L490" i="9"/>
  <c r="L494" i="9"/>
  <c r="L46" i="9"/>
  <c r="L128" i="9"/>
  <c r="L512" i="9"/>
  <c r="L665" i="9"/>
  <c r="L445" i="9"/>
  <c r="L49" i="9"/>
  <c r="L47" i="9"/>
  <c r="L349" i="9"/>
  <c r="L436" i="9"/>
  <c r="L368" i="9"/>
  <c r="L414" i="9"/>
  <c r="L227" i="9"/>
  <c r="L450" i="9"/>
  <c r="L461" i="9"/>
  <c r="L464" i="9"/>
  <c r="L298" i="9"/>
  <c r="L129" i="9"/>
  <c r="L131" i="9"/>
  <c r="L23" i="9"/>
  <c r="L21" i="9"/>
  <c r="L357" i="9"/>
  <c r="L313" i="9"/>
  <c r="L382" i="9"/>
  <c r="L383" i="9"/>
  <c r="L304" i="9"/>
  <c r="L312" i="9"/>
  <c r="L221" i="9"/>
  <c r="L365" i="9"/>
  <c r="L328" i="9"/>
  <c r="L83" i="9"/>
  <c r="L81" i="9"/>
  <c r="L82" i="9"/>
  <c r="L682" i="9"/>
  <c r="L471" i="9"/>
  <c r="L289" i="9"/>
  <c r="L9" i="9"/>
  <c r="L575" i="9"/>
  <c r="L654" i="9"/>
  <c r="L427" i="9"/>
  <c r="L470" i="9"/>
  <c r="L359" i="9"/>
  <c r="L468" i="9"/>
  <c r="L491" i="9"/>
  <c r="L264" i="9"/>
  <c r="L276" i="9"/>
  <c r="L631" i="9"/>
  <c r="L278" i="9"/>
  <c r="L263" i="9"/>
  <c r="L605" i="9" l="1"/>
  <c r="L611" i="9"/>
  <c r="L38" i="9"/>
  <c r="L672" i="9"/>
  <c r="L27" i="9"/>
  <c r="L39" i="9"/>
  <c r="L643" i="9"/>
  <c r="L582" i="9"/>
  <c r="L107" i="9"/>
  <c r="L220" i="9"/>
  <c r="L150" i="9"/>
  <c r="L165" i="9"/>
  <c r="L171" i="9"/>
  <c r="L603" i="9"/>
  <c r="L286" i="9"/>
  <c r="L635" i="9"/>
  <c r="L636" i="9"/>
  <c r="L277" i="9"/>
  <c r="L281" i="9"/>
  <c r="L353" i="9"/>
  <c r="L668" i="9"/>
  <c r="L406" i="9"/>
  <c r="L388" i="9"/>
  <c r="L686" i="9"/>
  <c r="L111" i="9"/>
  <c r="L118" i="9"/>
  <c r="L124" i="9"/>
  <c r="L12" i="9"/>
  <c r="L307" i="9"/>
  <c r="L302" i="9"/>
  <c r="L300" i="9"/>
  <c r="L358" i="9"/>
  <c r="L434" i="9"/>
  <c r="L667" i="9"/>
  <c r="L439" i="9"/>
  <c r="L446" i="9"/>
  <c r="L455" i="9"/>
  <c r="L452" i="9"/>
  <c r="L534" i="9"/>
  <c r="L71" i="9"/>
  <c r="L233" i="9"/>
  <c r="L516" i="9"/>
  <c r="L413" i="9"/>
  <c r="L348" i="9"/>
  <c r="L509" i="9"/>
  <c r="L444" i="9"/>
  <c r="L18" i="9"/>
  <c r="L76" i="9"/>
  <c r="L105" i="9"/>
  <c r="L104" i="9"/>
  <c r="L75" i="9"/>
  <c r="L429" i="9"/>
  <c r="L651" i="9"/>
  <c r="L564" i="9"/>
  <c r="L182" i="9"/>
  <c r="L50" i="9"/>
  <c r="L519" i="9"/>
  <c r="L191" i="9"/>
  <c r="L132" i="9"/>
  <c r="L440" i="9"/>
  <c r="L364" i="9"/>
  <c r="L24" i="9"/>
  <c r="L515" i="9"/>
  <c r="L237" i="9"/>
  <c r="L663" i="9"/>
  <c r="L584" i="9"/>
  <c r="L360" i="9"/>
  <c r="L508" i="9"/>
  <c r="L316" i="9"/>
  <c r="L396" i="9"/>
  <c r="L73" i="9"/>
  <c r="L294" i="9"/>
  <c r="L425" i="9"/>
  <c r="L175" i="9"/>
  <c r="L375" i="9"/>
  <c r="L206" i="9"/>
  <c r="L231" i="9"/>
  <c r="L627" i="9"/>
  <c r="L521" i="9"/>
  <c r="L199" i="9"/>
  <c r="L480" i="9"/>
  <c r="L690" i="9"/>
  <c r="L472" i="9"/>
  <c r="L539" i="9"/>
  <c r="L292" i="9"/>
  <c r="L331" i="9"/>
  <c r="L596" i="9"/>
  <c r="L176" i="9"/>
  <c r="L306" i="9"/>
  <c r="L148" i="9"/>
  <c r="L242" i="9"/>
  <c r="L160" i="9"/>
  <c r="L432" i="9"/>
  <c r="L254" i="9"/>
  <c r="L379" i="9"/>
  <c r="L554" i="9"/>
  <c r="L479" i="9"/>
  <c r="L284" i="9"/>
  <c r="L657" i="9"/>
  <c r="L78" i="9"/>
  <c r="L344" i="9"/>
  <c r="L223" i="9"/>
  <c r="L442" i="9"/>
  <c r="L203" i="9"/>
  <c r="L184" i="9"/>
  <c r="L90" i="9"/>
  <c r="L146" i="9"/>
  <c r="L646" i="9"/>
  <c r="L638" i="9"/>
  <c r="L377" i="9"/>
  <c r="L109" i="9"/>
  <c r="L288" i="9"/>
  <c r="L212" i="9"/>
  <c r="L435" i="9"/>
  <c r="L266" i="9"/>
  <c r="L458" i="9"/>
  <c r="L586" i="9"/>
  <c r="L530" i="9"/>
  <c r="L336" i="9"/>
  <c r="L194" i="9"/>
  <c r="L211" i="9"/>
  <c r="L478" i="9"/>
  <c r="L200" i="9"/>
  <c r="L96" i="9"/>
  <c r="L162" i="9"/>
  <c r="L642" i="9"/>
  <c r="L363" i="9"/>
  <c r="L337" i="9"/>
  <c r="L232" i="9"/>
  <c r="L251" i="9"/>
  <c r="L374" i="9"/>
  <c r="L526" i="9"/>
  <c r="L404" i="9"/>
  <c r="L606" i="9"/>
  <c r="L399" i="9"/>
  <c r="L578" i="9"/>
  <c r="L576" i="9"/>
  <c r="L114" i="9"/>
  <c r="L97" i="9"/>
  <c r="L91" i="9"/>
  <c r="L116" i="9"/>
  <c r="L149" i="9"/>
  <c r="L157" i="9"/>
  <c r="L151" i="9"/>
  <c r="L164" i="9"/>
  <c r="L676" i="9"/>
  <c r="L245" i="9"/>
  <c r="L240" i="9"/>
  <c r="L601" i="9"/>
  <c r="L274" i="9"/>
  <c r="L655" i="9"/>
  <c r="L644" i="9"/>
  <c r="L660" i="9"/>
  <c r="L273" i="9"/>
  <c r="L265" i="9"/>
  <c r="L395" i="9"/>
  <c r="L412" i="9"/>
  <c r="L386" i="9"/>
  <c r="L659" i="9"/>
  <c r="L691" i="9"/>
  <c r="L34" i="9"/>
  <c r="L290" i="9"/>
  <c r="L679" i="9"/>
  <c r="L80" i="9"/>
  <c r="L117" i="9"/>
  <c r="L122" i="9"/>
  <c r="L8" i="9"/>
  <c r="L329" i="9"/>
  <c r="L525" i="9"/>
  <c r="L315" i="9"/>
  <c r="L378" i="9"/>
  <c r="L219" i="9"/>
  <c r="L55" i="9"/>
  <c r="L7" i="9"/>
  <c r="L14" i="9"/>
  <c r="L443" i="9"/>
  <c r="L506" i="9"/>
  <c r="L449" i="9"/>
  <c r="L453" i="9"/>
  <c r="L451" i="9"/>
  <c r="L536" i="9"/>
  <c r="L338" i="9"/>
  <c r="L389" i="9"/>
  <c r="L352" i="9"/>
  <c r="L556" i="9"/>
  <c r="L48" i="9"/>
  <c r="L354" i="9"/>
  <c r="L517" i="9"/>
  <c r="L222" i="9"/>
  <c r="L362" i="9"/>
  <c r="L45" i="9"/>
  <c r="L5" i="9"/>
  <c r="L585" i="9"/>
  <c r="L558" i="9"/>
  <c r="L393" i="9"/>
  <c r="L369" i="9"/>
  <c r="L60" i="9"/>
  <c r="L424" i="9"/>
  <c r="L541" i="9"/>
  <c r="L524" i="9"/>
  <c r="L495" i="9"/>
  <c r="L559" i="9"/>
  <c r="L190" i="9"/>
  <c r="L192" i="9"/>
  <c r="L617" i="9"/>
  <c r="L10" i="9"/>
  <c r="L522" i="9"/>
  <c r="L213" i="9"/>
  <c r="L678" i="9"/>
  <c r="L69" i="9"/>
  <c r="L339" i="9"/>
  <c r="L483" i="9"/>
  <c r="L247" i="9"/>
  <c r="L330" i="9"/>
  <c r="L599" i="9"/>
  <c r="L3" i="9"/>
  <c r="L403" i="9"/>
  <c r="L645" i="9"/>
  <c r="L543" i="9"/>
  <c r="L664" i="9"/>
  <c r="L270" i="9"/>
  <c r="L579" i="9"/>
  <c r="L474" i="9"/>
  <c r="L84" i="9"/>
  <c r="L397" i="9"/>
  <c r="L602" i="9"/>
  <c r="L197" i="9"/>
  <c r="L417" i="9"/>
  <c r="L624" i="9"/>
  <c r="L259" i="9"/>
  <c r="L593" i="9"/>
  <c r="L418" i="9"/>
  <c r="L684" i="9"/>
  <c r="L484" i="9"/>
  <c r="L574" i="9"/>
  <c r="L28" i="9"/>
  <c r="L656" i="9"/>
  <c r="L235" i="9"/>
  <c r="L561" i="9"/>
  <c r="L341" i="9"/>
  <c r="L448" i="9"/>
  <c r="L493" i="9"/>
  <c r="L58" i="9"/>
  <c r="L555" i="9"/>
  <c r="L566" i="9"/>
  <c r="L89" i="9"/>
  <c r="L101" i="9"/>
  <c r="L145" i="9"/>
  <c r="L172" i="9"/>
  <c r="L167" i="9"/>
  <c r="L143" i="9"/>
  <c r="L169" i="9"/>
  <c r="L598" i="9"/>
  <c r="L238" i="9"/>
  <c r="L408" i="9"/>
  <c r="L546" i="9"/>
  <c r="L268" i="9"/>
  <c r="L629" i="9"/>
  <c r="L641" i="9"/>
  <c r="L658" i="9"/>
  <c r="L271" i="9"/>
  <c r="L174" i="9"/>
  <c r="L367" i="9"/>
  <c r="L350" i="9"/>
  <c r="L431" i="9"/>
  <c r="L634" i="9"/>
  <c r="L683" i="9"/>
  <c r="L37" i="9"/>
  <c r="L573" i="9"/>
  <c r="L567" i="9"/>
  <c r="L570" i="9"/>
  <c r="L110" i="9"/>
  <c r="L79" i="9"/>
  <c r="L497" i="9"/>
  <c r="L420" i="9"/>
  <c r="L342" i="9"/>
  <c r="L303" i="9"/>
  <c r="L381" i="9"/>
  <c r="L476" i="9"/>
  <c r="L54" i="9"/>
  <c r="L387" i="9"/>
  <c r="L16" i="9"/>
  <c r="L649" i="9"/>
  <c r="L392" i="9"/>
  <c r="L462" i="9"/>
  <c r="L460" i="9"/>
  <c r="L533" i="9"/>
  <c r="L323" i="9"/>
  <c r="L356" i="9"/>
  <c r="L496" i="9"/>
  <c r="L557" i="9"/>
  <c r="L2" i="9"/>
  <c r="L422" i="9"/>
  <c r="L40" i="9"/>
  <c r="L63" i="9"/>
  <c r="L179" i="9"/>
  <c r="L204" i="9"/>
  <c r="L260" i="9"/>
  <c r="L372" i="9"/>
  <c r="L180" i="9"/>
  <c r="L505" i="9"/>
  <c r="L549" i="9"/>
  <c r="L53" i="9"/>
  <c r="L72" i="9"/>
  <c r="L609" i="9"/>
  <c r="L30" i="9"/>
  <c r="L137" i="9"/>
  <c r="L13" i="9"/>
  <c r="L473" i="9"/>
  <c r="L215" i="9"/>
  <c r="L632" i="9"/>
  <c r="L31" i="9"/>
  <c r="L225" i="9"/>
  <c r="L334" i="9"/>
  <c r="L402" i="9"/>
  <c r="L583" i="9"/>
  <c r="L340" i="9"/>
  <c r="L681" i="9"/>
  <c r="L677" i="9"/>
  <c r="L228" i="9"/>
  <c r="L416" i="9"/>
  <c r="L61" i="9"/>
  <c r="L618" i="9"/>
  <c r="L612" i="9"/>
  <c r="L685" i="9"/>
  <c r="L670" i="9"/>
  <c r="L545" i="9"/>
  <c r="L485" i="9"/>
  <c r="L112" i="9"/>
  <c r="L43" i="9"/>
  <c r="L216" i="9"/>
  <c r="L600" i="9"/>
  <c r="L135" i="9"/>
  <c r="L405" i="9"/>
  <c r="L98" i="9"/>
  <c r="L314" i="9"/>
  <c r="L186" i="9"/>
  <c r="L297" i="9"/>
  <c r="L391" i="9"/>
  <c r="L295" i="9"/>
  <c r="L510" i="9"/>
  <c r="L188" i="9"/>
  <c r="L36" i="9"/>
  <c r="L4" i="9"/>
  <c r="L269" i="9"/>
  <c r="L193" i="9"/>
  <c r="L513" i="9"/>
  <c r="L181" i="9"/>
  <c r="L401" i="9"/>
  <c r="L518" i="9"/>
  <c r="L166" i="9"/>
  <c r="L637" i="9"/>
  <c r="L120" i="9"/>
  <c r="L421" i="9"/>
  <c r="L249" i="9"/>
  <c r="L130" i="9"/>
  <c r="L588" i="9"/>
  <c r="L319" i="9"/>
  <c r="L553" i="9"/>
  <c r="L11" i="9"/>
  <c r="L33" i="9"/>
  <c r="L604" i="9"/>
  <c r="L282" i="9"/>
  <c r="L428" i="9"/>
  <c r="L144" i="9"/>
  <c r="L407" i="9"/>
  <c r="L279" i="9"/>
  <c r="L70" i="9"/>
  <c r="L35" i="9"/>
  <c r="L466" i="9"/>
  <c r="L257" i="9"/>
  <c r="L487" i="9"/>
  <c r="L537" i="9"/>
  <c r="L613" i="9"/>
  <c r="L503" i="9"/>
  <c r="L514" i="9"/>
  <c r="L385" i="9"/>
  <c r="L15" i="9"/>
  <c r="L459" i="9"/>
  <c r="L361" i="9"/>
  <c r="L255" i="9"/>
  <c r="L370" i="9"/>
  <c r="L333" i="9"/>
  <c r="L65" i="9"/>
  <c r="L675" i="9"/>
  <c r="L572" i="9"/>
  <c r="L123" i="9"/>
  <c r="L305" i="9"/>
  <c r="L196" i="9"/>
  <c r="L463" i="9"/>
  <c r="L666" i="9"/>
  <c r="L64" i="9"/>
  <c r="L127" i="9"/>
  <c r="L648" i="9"/>
  <c r="L214" i="9"/>
  <c r="L244" i="9"/>
  <c r="L86" i="9"/>
  <c r="L639" i="9"/>
  <c r="L152" i="9"/>
  <c r="L224" i="9"/>
  <c r="L345" i="9"/>
  <c r="L198" i="9"/>
  <c r="L531" i="9"/>
  <c r="L239" i="9"/>
  <c r="L94" i="9"/>
  <c r="L115" i="9"/>
  <c r="L170" i="9"/>
  <c r="L154" i="9"/>
  <c r="L587" i="9"/>
  <c r="L400" i="9"/>
  <c r="L280" i="9"/>
  <c r="L580" i="9"/>
  <c r="L113" i="9"/>
  <c r="L441" i="9"/>
  <c r="L241" i="9"/>
  <c r="L687" i="9"/>
  <c r="L93" i="9"/>
  <c r="L173" i="9"/>
  <c r="L161" i="9"/>
  <c r="L153" i="9"/>
  <c r="L423" i="9"/>
  <c r="L674" i="9"/>
  <c r="L202" i="9"/>
  <c r="L147" i="9"/>
  <c r="L25" i="9"/>
  <c r="L409" i="9"/>
  <c r="L22" i="9"/>
  <c r="L501" i="9"/>
  <c r="L168" i="9"/>
  <c r="L653" i="9"/>
  <c r="L415" i="9"/>
  <c r="L102" i="9"/>
  <c r="L159" i="9"/>
  <c r="L140" i="9"/>
  <c r="L285" i="9"/>
  <c r="L640" i="9"/>
  <c r="L626" i="9"/>
  <c r="L275" i="9"/>
  <c r="L562" i="9"/>
  <c r="L351" i="9"/>
  <c r="L20" i="9"/>
  <c r="L318" i="9"/>
  <c r="L126" i="9"/>
  <c r="L488" i="9"/>
  <c r="L571" i="9"/>
  <c r="L125" i="9"/>
  <c r="L532" i="9"/>
  <c r="L299" i="9"/>
  <c r="L384" i="9"/>
  <c r="L310" i="9"/>
  <c r="L41" i="9"/>
  <c r="L17" i="9"/>
  <c r="L625" i="9"/>
  <c r="L465" i="9"/>
  <c r="L456" i="9"/>
  <c r="L447" i="9"/>
  <c r="L390" i="9"/>
  <c r="L320" i="9"/>
  <c r="L133" i="9"/>
  <c r="L178" i="9"/>
  <c r="L437" i="9"/>
  <c r="L335" i="9"/>
  <c r="L366" i="9"/>
  <c r="L326" i="9"/>
  <c r="L68" i="9"/>
  <c r="L218" i="9"/>
  <c r="L62" i="9"/>
  <c r="L507" i="9"/>
  <c r="L426" i="9"/>
  <c r="L529" i="9"/>
  <c r="L671" i="9"/>
  <c r="L253" i="9"/>
  <c r="L44" i="9"/>
  <c r="L355" i="9"/>
  <c r="L548" i="9"/>
  <c r="L591" i="9"/>
  <c r="L527" i="9"/>
  <c r="L66" i="9"/>
  <c r="L467" i="9"/>
  <c r="L511" i="9"/>
  <c r="L189" i="9"/>
  <c r="L650" i="9"/>
  <c r="L230" i="9"/>
  <c r="L520" i="9"/>
  <c r="L317" i="9"/>
  <c r="L324" i="9"/>
  <c r="L321" i="9"/>
  <c r="L205" i="9"/>
  <c r="L433" i="9"/>
  <c r="L210" i="9"/>
  <c r="L482" i="9"/>
  <c r="L291" i="9"/>
  <c r="L662" i="9"/>
  <c r="L615" i="9"/>
  <c r="L614" i="9"/>
  <c r="L177" i="9"/>
  <c r="L95" i="9"/>
  <c r="L376" i="9"/>
  <c r="L311" i="9"/>
  <c r="L155" i="9"/>
  <c r="L92" i="9"/>
  <c r="L142" i="9"/>
  <c r="L201" i="9"/>
  <c r="L577" i="9"/>
  <c r="L99" i="9"/>
  <c r="L236" i="9"/>
  <c r="L252" i="9"/>
  <c r="L502" i="9"/>
  <c r="L106" i="9"/>
  <c r="L647" i="9"/>
  <c r="L88" i="9"/>
  <c r="L475" i="9"/>
  <c r="L163" i="9"/>
  <c r="L119" i="9"/>
  <c r="L544" i="9"/>
  <c r="L590" i="9"/>
  <c r="L347" i="9"/>
  <c r="L108" i="9"/>
  <c r="L410" i="9"/>
  <c r="L581" i="9"/>
  <c r="L489" i="9"/>
  <c r="L568" i="9"/>
  <c r="L569" i="9"/>
  <c r="L121" i="9"/>
  <c r="L77" i="9"/>
  <c r="L560" i="9"/>
  <c r="L550" i="9"/>
  <c r="L343" i="9"/>
  <c r="L380" i="9"/>
  <c r="L327" i="9"/>
  <c r="L477" i="9"/>
  <c r="L6" i="9"/>
  <c r="L185" i="9"/>
  <c r="L19" i="9"/>
  <c r="L630" i="9"/>
  <c r="L500" i="9"/>
  <c r="L454" i="9"/>
  <c r="L457" i="9"/>
  <c r="L595" i="9"/>
  <c r="L673" i="9"/>
  <c r="L308" i="9"/>
  <c r="L301" i="9"/>
  <c r="L293" i="9"/>
  <c r="L103" i="9"/>
  <c r="L85" i="9"/>
  <c r="L100" i="9"/>
  <c r="L158" i="9"/>
  <c r="L156" i="9"/>
  <c r="L141" i="9"/>
  <c r="L87" i="9"/>
  <c r="L594" i="9"/>
  <c r="L608" i="9"/>
  <c r="L246" i="9"/>
  <c r="L607" i="9"/>
  <c r="L547" i="9"/>
  <c r="L267" i="9"/>
  <c r="L283" i="9"/>
  <c r="L661" i="9"/>
  <c r="L287" i="9"/>
  <c r="L272" i="9"/>
  <c r="L325" i="9"/>
  <c r="L469" i="9"/>
  <c r="L492" i="9"/>
  <c r="L430" i="9"/>
  <c r="L261" i="9"/>
  <c r="L680" i="9"/>
  <c r="L652" i="9"/>
  <c r="L688" i="9"/>
  <c r="L309" i="9"/>
  <c r="L234" i="9"/>
  <c r="CY592" i="9" l="1"/>
  <c r="CZ592" i="9" s="1"/>
  <c r="DG539" i="9" l="1"/>
  <c r="DG377" i="9"/>
  <c r="DG688" i="9"/>
  <c r="DG680" i="9"/>
  <c r="DG672" i="9"/>
  <c r="DG663" i="9"/>
  <c r="DG651" i="9"/>
  <c r="DG637" i="9"/>
  <c r="DE637" i="9"/>
  <c r="DG623" i="9"/>
  <c r="DG603" i="9"/>
  <c r="DG590" i="9"/>
  <c r="DG581" i="9"/>
  <c r="DG573" i="9"/>
  <c r="DG565" i="9"/>
  <c r="DG557" i="9"/>
  <c r="DG549" i="9"/>
  <c r="DG541" i="9"/>
  <c r="DG532" i="9"/>
  <c r="DG524" i="9"/>
  <c r="DG516" i="9"/>
  <c r="DG507" i="9"/>
  <c r="DG497" i="9"/>
  <c r="DG489" i="9"/>
  <c r="DG478" i="9"/>
  <c r="DG470" i="9"/>
  <c r="DG442" i="9"/>
  <c r="DG434" i="9"/>
  <c r="DG426" i="9"/>
  <c r="DG418" i="9"/>
  <c r="DG409" i="9"/>
  <c r="DG401" i="9"/>
  <c r="DG393" i="9"/>
  <c r="DG385" i="9"/>
  <c r="DG376" i="9"/>
  <c r="DG368" i="9"/>
  <c r="DG360" i="9"/>
  <c r="DG352" i="9"/>
  <c r="DG344" i="9"/>
  <c r="DG336" i="9"/>
  <c r="DG328" i="9"/>
  <c r="DG320" i="9"/>
  <c r="DG312" i="9"/>
  <c r="DG304" i="9"/>
  <c r="DG295" i="9"/>
  <c r="DG260" i="9"/>
  <c r="DG252" i="9"/>
  <c r="DG244" i="9"/>
  <c r="DG236" i="9"/>
  <c r="DG228" i="9"/>
  <c r="DG220" i="9"/>
  <c r="DG212" i="9"/>
  <c r="DG204" i="9"/>
  <c r="DG196" i="9"/>
  <c r="DG188" i="9"/>
  <c r="DG179" i="9"/>
  <c r="DG164" i="9"/>
  <c r="DG134" i="9"/>
  <c r="DG126" i="9"/>
  <c r="DG118" i="9"/>
  <c r="DG87" i="9"/>
  <c r="DG73" i="9"/>
  <c r="DG65" i="9"/>
  <c r="DG57" i="9"/>
  <c r="DG49" i="9"/>
  <c r="DG41" i="9"/>
  <c r="DG33" i="9"/>
  <c r="DG25" i="9"/>
  <c r="DG17" i="9"/>
  <c r="DG9" i="9"/>
  <c r="DG661" i="9"/>
  <c r="DG640" i="9"/>
  <c r="DG622" i="9"/>
  <c r="DG612" i="9"/>
  <c r="DG589" i="9"/>
  <c r="DG285" i="9"/>
  <c r="DG277" i="9"/>
  <c r="DG268" i="9"/>
  <c r="DG159" i="9"/>
  <c r="DG592" i="9"/>
  <c r="DG513" i="9"/>
  <c r="DG293" i="9"/>
  <c r="DG687" i="9"/>
  <c r="DG679" i="9"/>
  <c r="DG671" i="9"/>
  <c r="DG662" i="9"/>
  <c r="DG650" i="9"/>
  <c r="DG634" i="9"/>
  <c r="DG621" i="9"/>
  <c r="DG602" i="9"/>
  <c r="DG588" i="9"/>
  <c r="DG580" i="9"/>
  <c r="DG572" i="9"/>
  <c r="DG564" i="9"/>
  <c r="DG556" i="9"/>
  <c r="DG548" i="9"/>
  <c r="DG540" i="9"/>
  <c r="DG531" i="9"/>
  <c r="DG523" i="9"/>
  <c r="DG515" i="9"/>
  <c r="DG506" i="9"/>
  <c r="DG496" i="9"/>
  <c r="DG488" i="9"/>
  <c r="DG477" i="9"/>
  <c r="DG469" i="9"/>
  <c r="DG441" i="9"/>
  <c r="DG433" i="9"/>
  <c r="DG425" i="9"/>
  <c r="DG417" i="9"/>
  <c r="DG408" i="9"/>
  <c r="DG400" i="9"/>
  <c r="DG392" i="9"/>
  <c r="DG384" i="9"/>
  <c r="DG375" i="9"/>
  <c r="DG367" i="9"/>
  <c r="DG359" i="9"/>
  <c r="DG351" i="9"/>
  <c r="DG343" i="9"/>
  <c r="DG335" i="9"/>
  <c r="DG327" i="9"/>
  <c r="DG319" i="9"/>
  <c r="DG311" i="9"/>
  <c r="DG303" i="9"/>
  <c r="DG294" i="9"/>
  <c r="DG259" i="9"/>
  <c r="DG251" i="9"/>
  <c r="DG243" i="9"/>
  <c r="DG235" i="9"/>
  <c r="DG227" i="9"/>
  <c r="DG219" i="9"/>
  <c r="DG211" i="9"/>
  <c r="DG203" i="9"/>
  <c r="DG195" i="9"/>
  <c r="DG187" i="9"/>
  <c r="DG178" i="9"/>
  <c r="DG161" i="9"/>
  <c r="DG133" i="9"/>
  <c r="DG125" i="9"/>
  <c r="DG117" i="9"/>
  <c r="DG83" i="9"/>
  <c r="DG72" i="9"/>
  <c r="DG64" i="9"/>
  <c r="DG56" i="9"/>
  <c r="DG48" i="9"/>
  <c r="DG40" i="9"/>
  <c r="DG32" i="9"/>
  <c r="DG24" i="9"/>
  <c r="DG16" i="9"/>
  <c r="DG8" i="9"/>
  <c r="DG660" i="9"/>
  <c r="DG639" i="9"/>
  <c r="DG620" i="9"/>
  <c r="DG610" i="9"/>
  <c r="DG284" i="9"/>
  <c r="DG276" i="9"/>
  <c r="DG267" i="9"/>
  <c r="DG106" i="9"/>
  <c r="DG97" i="9"/>
  <c r="DG505" i="9"/>
  <c r="DG274" i="9"/>
  <c r="DG686" i="9"/>
  <c r="DG678" i="9"/>
  <c r="DG669" i="9"/>
  <c r="DG659" i="9"/>
  <c r="DG649" i="9"/>
  <c r="DG633" i="9"/>
  <c r="DG617" i="9"/>
  <c r="DG601" i="9"/>
  <c r="DG587" i="9"/>
  <c r="DG579" i="9"/>
  <c r="DG571" i="9"/>
  <c r="DG563" i="9"/>
  <c r="DG555" i="9"/>
  <c r="DG547" i="9"/>
  <c r="DG538" i="9"/>
  <c r="DG530" i="9"/>
  <c r="DG522" i="9"/>
  <c r="DG514" i="9"/>
  <c r="DG503" i="9"/>
  <c r="DG495" i="9"/>
  <c r="DG487" i="9"/>
  <c r="DG476" i="9"/>
  <c r="DG468" i="9"/>
  <c r="DG440" i="9"/>
  <c r="DG432" i="9"/>
  <c r="DG424" i="9"/>
  <c r="DG416" i="9"/>
  <c r="DG407" i="9"/>
  <c r="DG399" i="9"/>
  <c r="DG391" i="9"/>
  <c r="DG383" i="9"/>
  <c r="DG374" i="9"/>
  <c r="DG366" i="9"/>
  <c r="DG358" i="9"/>
  <c r="DG350" i="9"/>
  <c r="DG342" i="9"/>
  <c r="DG334" i="9"/>
  <c r="DG326" i="9"/>
  <c r="DG318" i="9"/>
  <c r="DG310" i="9"/>
  <c r="DG302" i="9"/>
  <c r="DG292" i="9"/>
  <c r="DG258" i="9"/>
  <c r="DG250" i="9"/>
  <c r="DG242" i="9"/>
  <c r="DG234" i="9"/>
  <c r="DG226" i="9"/>
  <c r="DG218" i="9"/>
  <c r="DG210" i="9"/>
  <c r="DG202" i="9"/>
  <c r="DG194" i="9"/>
  <c r="DG186" i="9"/>
  <c r="DG177" i="9"/>
  <c r="DG153" i="9"/>
  <c r="DG132" i="9"/>
  <c r="DG124" i="9"/>
  <c r="DG112" i="9"/>
  <c r="DG82" i="9"/>
  <c r="DG71" i="9"/>
  <c r="DG63" i="9"/>
  <c r="DG55" i="9"/>
  <c r="DG47" i="9"/>
  <c r="DG39" i="9"/>
  <c r="DG31" i="9"/>
  <c r="DG23" i="9"/>
  <c r="DG15" i="9"/>
  <c r="DG7" i="9"/>
  <c r="DG658" i="9"/>
  <c r="DG636" i="9"/>
  <c r="DG619" i="9"/>
  <c r="DG606" i="9"/>
  <c r="DG283" i="9"/>
  <c r="DG275" i="9"/>
  <c r="DG266" i="9"/>
  <c r="DG105" i="9"/>
  <c r="DG96" i="9"/>
  <c r="DG504" i="9"/>
  <c r="DG263" i="9"/>
  <c r="DG685" i="9"/>
  <c r="DG677" i="9"/>
  <c r="DG668" i="9"/>
  <c r="DG657" i="9"/>
  <c r="DG648" i="9"/>
  <c r="DG632" i="9"/>
  <c r="DG611" i="9"/>
  <c r="DG598" i="9"/>
  <c r="DG586" i="9"/>
  <c r="DG578" i="9"/>
  <c r="DG570" i="9"/>
  <c r="DG562" i="9"/>
  <c r="DG554" i="9"/>
  <c r="DG546" i="9"/>
  <c r="DG537" i="9"/>
  <c r="DG529" i="9"/>
  <c r="DG521" i="9"/>
  <c r="DG512" i="9"/>
  <c r="DG502" i="9"/>
  <c r="DG494" i="9"/>
  <c r="DG486" i="9"/>
  <c r="DG475" i="9"/>
  <c r="DG467" i="9"/>
  <c r="DG439" i="9"/>
  <c r="DG431" i="9"/>
  <c r="DG423" i="9"/>
  <c r="DG414" i="9"/>
  <c r="DG406" i="9"/>
  <c r="DG398" i="9"/>
  <c r="DG390" i="9"/>
  <c r="DG382" i="9"/>
  <c r="DG373" i="9"/>
  <c r="DG365" i="9"/>
  <c r="DG357" i="9"/>
  <c r="DG349" i="9"/>
  <c r="DG341" i="9"/>
  <c r="DG333" i="9"/>
  <c r="DG325" i="9"/>
  <c r="DG317" i="9"/>
  <c r="DG309" i="9"/>
  <c r="DG301" i="9"/>
  <c r="DG291" i="9"/>
  <c r="DG257" i="9"/>
  <c r="DG249" i="9"/>
  <c r="DG241" i="9"/>
  <c r="DG233" i="9"/>
  <c r="DG225" i="9"/>
  <c r="DG217" i="9"/>
  <c r="DG209" i="9"/>
  <c r="DG201" i="9"/>
  <c r="DG193" i="9"/>
  <c r="DG185" i="9"/>
  <c r="DG176" i="9"/>
  <c r="DG139" i="9"/>
  <c r="DG131" i="9"/>
  <c r="DG123" i="9"/>
  <c r="DG111" i="9"/>
  <c r="DG81" i="9"/>
  <c r="DG70" i="9"/>
  <c r="DG62" i="9"/>
  <c r="DG54" i="9"/>
  <c r="DG46" i="9"/>
  <c r="DG38" i="9"/>
  <c r="DG30" i="9"/>
  <c r="DG22" i="9"/>
  <c r="DG14" i="9"/>
  <c r="DG6" i="9"/>
  <c r="DG655" i="9"/>
  <c r="DG635" i="9"/>
  <c r="DG618" i="9"/>
  <c r="DG604" i="9"/>
  <c r="DG282" i="9"/>
  <c r="DG273" i="9"/>
  <c r="DG265" i="9"/>
  <c r="DG483" i="9"/>
  <c r="DG135" i="9"/>
  <c r="DG684" i="9"/>
  <c r="DG676" i="9"/>
  <c r="DG667" i="9"/>
  <c r="DG656" i="9"/>
  <c r="DG647" i="9"/>
  <c r="DG630" i="9"/>
  <c r="DG609" i="9"/>
  <c r="DG595" i="9"/>
  <c r="DG585" i="9"/>
  <c r="DG577" i="9"/>
  <c r="DG569" i="9"/>
  <c r="DG561" i="9"/>
  <c r="DG553" i="9"/>
  <c r="DG545" i="9"/>
  <c r="DG536" i="9"/>
  <c r="DG528" i="9"/>
  <c r="DG520" i="9"/>
  <c r="DG511" i="9"/>
  <c r="DG501" i="9"/>
  <c r="DG493" i="9"/>
  <c r="DG485" i="9"/>
  <c r="DG474" i="9"/>
  <c r="DG466" i="9"/>
  <c r="DG438" i="9"/>
  <c r="DG430" i="9"/>
  <c r="DG422" i="9"/>
  <c r="DG413" i="9"/>
  <c r="DG405" i="9"/>
  <c r="DG397" i="9"/>
  <c r="DG389" i="9"/>
  <c r="DG381" i="9"/>
  <c r="DG372" i="9"/>
  <c r="DG364" i="9"/>
  <c r="DG356" i="9"/>
  <c r="DG348" i="9"/>
  <c r="DG340" i="9"/>
  <c r="DG332" i="9"/>
  <c r="DG324" i="9"/>
  <c r="DG316" i="9"/>
  <c r="DG308" i="9"/>
  <c r="DG300" i="9"/>
  <c r="DG290" i="9"/>
  <c r="DG256" i="9"/>
  <c r="DG248" i="9"/>
  <c r="DG240" i="9"/>
  <c r="DG232" i="9"/>
  <c r="DG224" i="9"/>
  <c r="DG216" i="9"/>
  <c r="DG208" i="9"/>
  <c r="DG200" i="9"/>
  <c r="DG192" i="9"/>
  <c r="DG183" i="9"/>
  <c r="DG175" i="9"/>
  <c r="DG138" i="9"/>
  <c r="DG130" i="9"/>
  <c r="DG122" i="9"/>
  <c r="DG110" i="9"/>
  <c r="DG80" i="9"/>
  <c r="DG69" i="9"/>
  <c r="DG61" i="9"/>
  <c r="DG53" i="9"/>
  <c r="DG45" i="9"/>
  <c r="DG37" i="9"/>
  <c r="DG29" i="9"/>
  <c r="DG21" i="9"/>
  <c r="DG13" i="9"/>
  <c r="DG5" i="9"/>
  <c r="DG645" i="9"/>
  <c r="DG631" i="9"/>
  <c r="DG616" i="9"/>
  <c r="DG600" i="9"/>
  <c r="DG281" i="9"/>
  <c r="DG272" i="9"/>
  <c r="DG264" i="9"/>
  <c r="DG482" i="9"/>
  <c r="DG691" i="9"/>
  <c r="DG683" i="9"/>
  <c r="DG675" i="9"/>
  <c r="DG666" i="9"/>
  <c r="DG654" i="9"/>
  <c r="DG646" i="9"/>
  <c r="DG628" i="9"/>
  <c r="DG608" i="9"/>
  <c r="DG594" i="9"/>
  <c r="DG584" i="9"/>
  <c r="DG576" i="9"/>
  <c r="DG568" i="9"/>
  <c r="DG560" i="9"/>
  <c r="DG552" i="9"/>
  <c r="DG544" i="9"/>
  <c r="DG535" i="9"/>
  <c r="DG527" i="9"/>
  <c r="DG519" i="9"/>
  <c r="DG510" i="9"/>
  <c r="DG500" i="9"/>
  <c r="DG492" i="9"/>
  <c r="DG484" i="9"/>
  <c r="DG473" i="9"/>
  <c r="DG445" i="9"/>
  <c r="DG437" i="9"/>
  <c r="DG429" i="9"/>
  <c r="DG421" i="9"/>
  <c r="DG412" i="9"/>
  <c r="DG404" i="9"/>
  <c r="DG396" i="9"/>
  <c r="DG388" i="9"/>
  <c r="DG380" i="9"/>
  <c r="DG371" i="9"/>
  <c r="DG363" i="9"/>
  <c r="DG355" i="9"/>
  <c r="DG347" i="9"/>
  <c r="DG339" i="9"/>
  <c r="DG331" i="9"/>
  <c r="DG323" i="9"/>
  <c r="DG315" i="9"/>
  <c r="DG307" i="9"/>
  <c r="DG298" i="9"/>
  <c r="DG289" i="9"/>
  <c r="DG255" i="9"/>
  <c r="DG247" i="9"/>
  <c r="DG239" i="9"/>
  <c r="DG231" i="9"/>
  <c r="DG223" i="9"/>
  <c r="DG215" i="9"/>
  <c r="DG207" i="9"/>
  <c r="DG199" i="9"/>
  <c r="DG191" i="9"/>
  <c r="DG182" i="9"/>
  <c r="DG171" i="9"/>
  <c r="DG137" i="9"/>
  <c r="DG129" i="9"/>
  <c r="DG121" i="9"/>
  <c r="DG107" i="9"/>
  <c r="DG76" i="9"/>
  <c r="DG68" i="9"/>
  <c r="DG60" i="9"/>
  <c r="DG52" i="9"/>
  <c r="DG44" i="9"/>
  <c r="DG36" i="9"/>
  <c r="DG28" i="9"/>
  <c r="DG20" i="9"/>
  <c r="DG12" i="9"/>
  <c r="DG4" i="9"/>
  <c r="DG644" i="9"/>
  <c r="DG629" i="9"/>
  <c r="DG615" i="9"/>
  <c r="DG599" i="9"/>
  <c r="DG288" i="9"/>
  <c r="DG280" i="9"/>
  <c r="DG271" i="9"/>
  <c r="DG184" i="9"/>
  <c r="DG481" i="9"/>
  <c r="DG690" i="9"/>
  <c r="DG682" i="9"/>
  <c r="DG674" i="9"/>
  <c r="DG665" i="9"/>
  <c r="DG653" i="9"/>
  <c r="DG643" i="9"/>
  <c r="DG627" i="9"/>
  <c r="DG607" i="9"/>
  <c r="DG593" i="9"/>
  <c r="DG583" i="9"/>
  <c r="DG575" i="9"/>
  <c r="DG567" i="9"/>
  <c r="DG559" i="9"/>
  <c r="DG551" i="9"/>
  <c r="DG543" i="9"/>
  <c r="DG534" i="9"/>
  <c r="DG526" i="9"/>
  <c r="DG518" i="9"/>
  <c r="DG509" i="9"/>
  <c r="DG499" i="9"/>
  <c r="DG491" i="9"/>
  <c r="DG480" i="9"/>
  <c r="DG472" i="9"/>
  <c r="DG444" i="9"/>
  <c r="DG436" i="9"/>
  <c r="DG428" i="9"/>
  <c r="DG420" i="9"/>
  <c r="DG411" i="9"/>
  <c r="DG403" i="9"/>
  <c r="DG395" i="9"/>
  <c r="DG387" i="9"/>
  <c r="DG379" i="9"/>
  <c r="DG370" i="9"/>
  <c r="DG362" i="9"/>
  <c r="DG354" i="9"/>
  <c r="DG346" i="9"/>
  <c r="DG338" i="9"/>
  <c r="DG330" i="9"/>
  <c r="DG322" i="9"/>
  <c r="DG314" i="9"/>
  <c r="DG306" i="9"/>
  <c r="DG297" i="9"/>
  <c r="DG262" i="9"/>
  <c r="DG254" i="9"/>
  <c r="DG246" i="9"/>
  <c r="DG238" i="9"/>
  <c r="DG230" i="9"/>
  <c r="DG222" i="9"/>
  <c r="DG214" i="9"/>
  <c r="DG206" i="9"/>
  <c r="DG198" i="9"/>
  <c r="DG190" i="9"/>
  <c r="DG181" i="9"/>
  <c r="DG169" i="9"/>
  <c r="DG299" i="9"/>
  <c r="DG128" i="9"/>
  <c r="DG120" i="9"/>
  <c r="DG98" i="9"/>
  <c r="DG75" i="9"/>
  <c r="DG67" i="9"/>
  <c r="DG59" i="9"/>
  <c r="DG51" i="9"/>
  <c r="DG43" i="9"/>
  <c r="DG35" i="9"/>
  <c r="DG27" i="9"/>
  <c r="DG19" i="9"/>
  <c r="DG11" i="9"/>
  <c r="DG3" i="9"/>
  <c r="DG642" i="9"/>
  <c r="DG626" i="9"/>
  <c r="DG614" i="9"/>
  <c r="DG597" i="9"/>
  <c r="DG287" i="9"/>
  <c r="DG279" i="9"/>
  <c r="DG270" i="9"/>
  <c r="DG162" i="9"/>
  <c r="DG113" i="9"/>
  <c r="DG670" i="9"/>
  <c r="DG415" i="9"/>
  <c r="DG689" i="9"/>
  <c r="DG681" i="9"/>
  <c r="DG673" i="9"/>
  <c r="DG664" i="9"/>
  <c r="DG652" i="9"/>
  <c r="DG638" i="9"/>
  <c r="DG625" i="9"/>
  <c r="DG605" i="9"/>
  <c r="DG591" i="9"/>
  <c r="DG582" i="9"/>
  <c r="DG574" i="9"/>
  <c r="DG566" i="9"/>
  <c r="DG558" i="9"/>
  <c r="DG550" i="9"/>
  <c r="DG542" i="9"/>
  <c r="DG533" i="9"/>
  <c r="DG525" i="9"/>
  <c r="DG517" i="9"/>
  <c r="DG508" i="9"/>
  <c r="DG498" i="9"/>
  <c r="DG490" i="9"/>
  <c r="DG479" i="9"/>
  <c r="DG471" i="9"/>
  <c r="DG443" i="9"/>
  <c r="DG435" i="9"/>
  <c r="DG427" i="9"/>
  <c r="DG419" i="9"/>
  <c r="DG410" i="9"/>
  <c r="DG402" i="9"/>
  <c r="DG394" i="9"/>
  <c r="DG386" i="9"/>
  <c r="DG378" i="9"/>
  <c r="DG369" i="9"/>
  <c r="DG361" i="9"/>
  <c r="DG353" i="9"/>
  <c r="DG345" i="9"/>
  <c r="DG337" i="9"/>
  <c r="DG329" i="9"/>
  <c r="DG321" i="9"/>
  <c r="DG313" i="9"/>
  <c r="DG305" i="9"/>
  <c r="DG296" i="9"/>
  <c r="DG261" i="9"/>
  <c r="DG253" i="9"/>
  <c r="DG245" i="9"/>
  <c r="DG237" i="9"/>
  <c r="DG229" i="9"/>
  <c r="DG221" i="9"/>
  <c r="DG213" i="9"/>
  <c r="DG205" i="9"/>
  <c r="DG197" i="9"/>
  <c r="DG189" i="9"/>
  <c r="DG180" i="9"/>
  <c r="DG166" i="9"/>
  <c r="DG136" i="9"/>
  <c r="DG127" i="9"/>
  <c r="DG119" i="9"/>
  <c r="DG88" i="9"/>
  <c r="DG74" i="9"/>
  <c r="DG66" i="9"/>
  <c r="DG58" i="9"/>
  <c r="DG50" i="9"/>
  <c r="DG42" i="9"/>
  <c r="DG34" i="9"/>
  <c r="DG26" i="9"/>
  <c r="DG18" i="9"/>
  <c r="DG10" i="9"/>
  <c r="DG2" i="9"/>
  <c r="DE2" i="9"/>
  <c r="DG641" i="9"/>
  <c r="DG624" i="9"/>
  <c r="DG613" i="9"/>
  <c r="DG596" i="9"/>
  <c r="DG286" i="9"/>
  <c r="DG278" i="9"/>
  <c r="DG269" i="9"/>
  <c r="DF137" i="9"/>
  <c r="DF483" i="9"/>
  <c r="DF135" i="9"/>
  <c r="DF684" i="9"/>
  <c r="DF676" i="9"/>
  <c r="DF667" i="9"/>
  <c r="DF656" i="9"/>
  <c r="DE647" i="9"/>
  <c r="DF630" i="9"/>
  <c r="DF609" i="9"/>
  <c r="DF595" i="9"/>
  <c r="DF585" i="9"/>
  <c r="DF577" i="9"/>
  <c r="DF569" i="9"/>
  <c r="DF561" i="9"/>
  <c r="DF553" i="9"/>
  <c r="DF545" i="9"/>
  <c r="DF536" i="9"/>
  <c r="DF528" i="9"/>
  <c r="DE520" i="9"/>
  <c r="DF511" i="9"/>
  <c r="DF501" i="9"/>
  <c r="DF493" i="9"/>
  <c r="DF485" i="9"/>
  <c r="DF474" i="9"/>
  <c r="DF466" i="9"/>
  <c r="DF438" i="9"/>
  <c r="DF430" i="9"/>
  <c r="DF422" i="9"/>
  <c r="DF413" i="9"/>
  <c r="DF405" i="9"/>
  <c r="DF397" i="9"/>
  <c r="DF389" i="9"/>
  <c r="DF381" i="9"/>
  <c r="DF372" i="9"/>
  <c r="DF364" i="9"/>
  <c r="DF356" i="9"/>
  <c r="DF348" i="9"/>
  <c r="DF340" i="9"/>
  <c r="DF332" i="9"/>
  <c r="DF324" i="9"/>
  <c r="DF316" i="9"/>
  <c r="DF482" i="9"/>
  <c r="DF691" i="9"/>
  <c r="DF683" i="9"/>
  <c r="DF675" i="9"/>
  <c r="DF666" i="9"/>
  <c r="DF654" i="9"/>
  <c r="DF646" i="9"/>
  <c r="DE628" i="9"/>
  <c r="DF608" i="9"/>
  <c r="DF594" i="9"/>
  <c r="DF584" i="9"/>
  <c r="DF576" i="9"/>
  <c r="DF568" i="9"/>
  <c r="DF560" i="9"/>
  <c r="DF552" i="9"/>
  <c r="DF544" i="9"/>
  <c r="DF535" i="9"/>
  <c r="DF527" i="9"/>
  <c r="DF519" i="9"/>
  <c r="DF510" i="9"/>
  <c r="DF500" i="9"/>
  <c r="DF492" i="9"/>
  <c r="DF484" i="9"/>
  <c r="DF473" i="9"/>
  <c r="DF445" i="9"/>
  <c r="DF437" i="9"/>
  <c r="DF429" i="9"/>
  <c r="DF421" i="9"/>
  <c r="DF412" i="9"/>
  <c r="DF404" i="9"/>
  <c r="DF396" i="9"/>
  <c r="DF388" i="9"/>
  <c r="DF380" i="9"/>
  <c r="DF371" i="9"/>
  <c r="DF363" i="9"/>
  <c r="DF355" i="9"/>
  <c r="DF347" i="9"/>
  <c r="DF339" i="9"/>
  <c r="DF331" i="9"/>
  <c r="DF323" i="9"/>
  <c r="DF315" i="9"/>
  <c r="DF307" i="9"/>
  <c r="DF298" i="9"/>
  <c r="DF289" i="9"/>
  <c r="DF255" i="9"/>
  <c r="DF247" i="9"/>
  <c r="DF239" i="9"/>
  <c r="DF231" i="9"/>
  <c r="DF223" i="9"/>
  <c r="DF215" i="9"/>
  <c r="DF207" i="9"/>
  <c r="DF199" i="9"/>
  <c r="DF191" i="9"/>
  <c r="DF182" i="9"/>
  <c r="DF171" i="9"/>
  <c r="DF129" i="9"/>
  <c r="DE481" i="9"/>
  <c r="DF690" i="9"/>
  <c r="DF682" i="9"/>
  <c r="DF674" i="9"/>
  <c r="DF665" i="9"/>
  <c r="DF653" i="9"/>
  <c r="DF643" i="9"/>
  <c r="DF627" i="9"/>
  <c r="DF607" i="9"/>
  <c r="DF593" i="9"/>
  <c r="DF583" i="9"/>
  <c r="DF575" i="9"/>
  <c r="DF567" i="9"/>
  <c r="DF559" i="9"/>
  <c r="DF551" i="9"/>
  <c r="DF543" i="9"/>
  <c r="DF534" i="9"/>
  <c r="DF526" i="9"/>
  <c r="DF518" i="9"/>
  <c r="DF509" i="9"/>
  <c r="DF499" i="9"/>
  <c r="DF491" i="9"/>
  <c r="DF480" i="9"/>
  <c r="DF472" i="9"/>
  <c r="DF444" i="9"/>
  <c r="DF436" i="9"/>
  <c r="DF428" i="9"/>
  <c r="DF670" i="9"/>
  <c r="DF415" i="9"/>
  <c r="DE689" i="9"/>
  <c r="DF681" i="9"/>
  <c r="DF673" i="9"/>
  <c r="DF664" i="9"/>
  <c r="DF652" i="9"/>
  <c r="DF638" i="9"/>
  <c r="DF625" i="9"/>
  <c r="DF605" i="9"/>
  <c r="DF591" i="9"/>
  <c r="DF582" i="9"/>
  <c r="DF574" i="9"/>
  <c r="DF539" i="9"/>
  <c r="DF377" i="9"/>
  <c r="DF688" i="9"/>
  <c r="DE680" i="9"/>
  <c r="DF672" i="9"/>
  <c r="DF663" i="9"/>
  <c r="DF651" i="9"/>
  <c r="DF637" i="9"/>
  <c r="DF623" i="9"/>
  <c r="DE603" i="9"/>
  <c r="DF590" i="9"/>
  <c r="DF581" i="9"/>
  <c r="DF573" i="9"/>
  <c r="DF565" i="9"/>
  <c r="DF557" i="9"/>
  <c r="DF549" i="9"/>
  <c r="DF541" i="9"/>
  <c r="DE532" i="9"/>
  <c r="DF524" i="9"/>
  <c r="DF516" i="9"/>
  <c r="DF507" i="9"/>
  <c r="DF497" i="9"/>
  <c r="DE489" i="9"/>
  <c r="DF478" i="9"/>
  <c r="DF470" i="9"/>
  <c r="DF442" i="9"/>
  <c r="DF434" i="9"/>
  <c r="DF426" i="9"/>
  <c r="DF418" i="9"/>
  <c r="DF409" i="9"/>
  <c r="DF401" i="9"/>
  <c r="DF393" i="9"/>
  <c r="DF385" i="9"/>
  <c r="DF376" i="9"/>
  <c r="DF368" i="9"/>
  <c r="DF360" i="9"/>
  <c r="DF352" i="9"/>
  <c r="DF344" i="9"/>
  <c r="DF336" i="9"/>
  <c r="DF328" i="9"/>
  <c r="DF320" i="9"/>
  <c r="DF312" i="9"/>
  <c r="DF513" i="9"/>
  <c r="DF293" i="9"/>
  <c r="DF687" i="9"/>
  <c r="DF679" i="9"/>
  <c r="DF671" i="9"/>
  <c r="DF662" i="9"/>
  <c r="DF650" i="9"/>
  <c r="DF634" i="9"/>
  <c r="DF621" i="9"/>
  <c r="DF602" i="9"/>
  <c r="DF588" i="9"/>
  <c r="DF580" i="9"/>
  <c r="DF572" i="9"/>
  <c r="DF564" i="9"/>
  <c r="DF556" i="9"/>
  <c r="DF548" i="9"/>
  <c r="DF540" i="9"/>
  <c r="DF531" i="9"/>
  <c r="DF523" i="9"/>
  <c r="DF515" i="9"/>
  <c r="DF506" i="9"/>
  <c r="DF496" i="9"/>
  <c r="DF488" i="9"/>
  <c r="DF477" i="9"/>
  <c r="DF469" i="9"/>
  <c r="DF441" i="9"/>
  <c r="DF433" i="9"/>
  <c r="DF425" i="9"/>
  <c r="DF417" i="9"/>
  <c r="DF408" i="9"/>
  <c r="DF400" i="9"/>
  <c r="DF392" i="9"/>
  <c r="DF384" i="9"/>
  <c r="DF375" i="9"/>
  <c r="DF367" i="9"/>
  <c r="DF359" i="9"/>
  <c r="DF351" i="9"/>
  <c r="DF343" i="9"/>
  <c r="DF335" i="9"/>
  <c r="DF327" i="9"/>
  <c r="DF319" i="9"/>
  <c r="DF311" i="9"/>
  <c r="DF303" i="9"/>
  <c r="DF294" i="9"/>
  <c r="DF259" i="9"/>
  <c r="DF251" i="9"/>
  <c r="DF243" i="9"/>
  <c r="DF235" i="9"/>
  <c r="DF227" i="9"/>
  <c r="DF219" i="9"/>
  <c r="DF211" i="9"/>
  <c r="DF203" i="9"/>
  <c r="DF195" i="9"/>
  <c r="DF187" i="9"/>
  <c r="DF178" i="9"/>
  <c r="DF161" i="9"/>
  <c r="DF133" i="9"/>
  <c r="DF125" i="9"/>
  <c r="DF505" i="9"/>
  <c r="DF274" i="9"/>
  <c r="DF686" i="9"/>
  <c r="DF678" i="9"/>
  <c r="DF669" i="9"/>
  <c r="DF659" i="9"/>
  <c r="DF649" i="9"/>
  <c r="DF633" i="9"/>
  <c r="DF617" i="9"/>
  <c r="DF601" i="9"/>
  <c r="DF587" i="9"/>
  <c r="DF579" i="9"/>
  <c r="DF571" i="9"/>
  <c r="DF563" i="9"/>
  <c r="DF555" i="9"/>
  <c r="DF547" i="9"/>
  <c r="DF538" i="9"/>
  <c r="DF530" i="9"/>
  <c r="DF522" i="9"/>
  <c r="DF514" i="9"/>
  <c r="DF503" i="9"/>
  <c r="DF495" i="9"/>
  <c r="DF487" i="9"/>
  <c r="DF476" i="9"/>
  <c r="DF468" i="9"/>
  <c r="DF440" i="9"/>
  <c r="DF432" i="9"/>
  <c r="DF424" i="9"/>
  <c r="DF416" i="9"/>
  <c r="DE399" i="9"/>
  <c r="DE366" i="9"/>
  <c r="DE334" i="9"/>
  <c r="DE302" i="9"/>
  <c r="DE226" i="9"/>
  <c r="DE132" i="9"/>
  <c r="DE39" i="9"/>
  <c r="DE606" i="9"/>
  <c r="DF504" i="9"/>
  <c r="DF263" i="9"/>
  <c r="DF685" i="9"/>
  <c r="DF677" i="9"/>
  <c r="DF668" i="9"/>
  <c r="DE657" i="9"/>
  <c r="DF648" i="9"/>
  <c r="DF632" i="9"/>
  <c r="DF611" i="9"/>
  <c r="DF598" i="9"/>
  <c r="DF586" i="9"/>
  <c r="DF578" i="9"/>
  <c r="DF570" i="9"/>
  <c r="DF562" i="9"/>
  <c r="DF554" i="9"/>
  <c r="DF546" i="9"/>
  <c r="DF537" i="9"/>
  <c r="DF529" i="9"/>
  <c r="DF521" i="9"/>
  <c r="DF512" i="9"/>
  <c r="DF502" i="9"/>
  <c r="DF494" i="9"/>
  <c r="DF486" i="9"/>
  <c r="DF475" i="9"/>
  <c r="DF467" i="9"/>
  <c r="DF439" i="9"/>
  <c r="DF431" i="9"/>
  <c r="DF423" i="9"/>
  <c r="DF414" i="9"/>
  <c r="DF406" i="9"/>
  <c r="DF398" i="9"/>
  <c r="DF390" i="9"/>
  <c r="DF382" i="9"/>
  <c r="DF592" i="9"/>
  <c r="DF566" i="9"/>
  <c r="DF558" i="9"/>
  <c r="DF550" i="9"/>
  <c r="DF542" i="9"/>
  <c r="DF533" i="9"/>
  <c r="DF525" i="9"/>
  <c r="DF517" i="9"/>
  <c r="DF508" i="9"/>
  <c r="DF498" i="9"/>
  <c r="DF490" i="9"/>
  <c r="DF479" i="9"/>
  <c r="DF471" i="9"/>
  <c r="DF443" i="9"/>
  <c r="DF435" i="9"/>
  <c r="DF427" i="9"/>
  <c r="DF419" i="9"/>
  <c r="DF410" i="9"/>
  <c r="DF402" i="9"/>
  <c r="DF394" i="9"/>
  <c r="DF386" i="9"/>
  <c r="DF378" i="9"/>
  <c r="DF369" i="9"/>
  <c r="DF361" i="9"/>
  <c r="DF353" i="9"/>
  <c r="DF345" i="9"/>
  <c r="DF337" i="9"/>
  <c r="DF329" i="9"/>
  <c r="DF321" i="9"/>
  <c r="DF313" i="9"/>
  <c r="DF305" i="9"/>
  <c r="DF296" i="9"/>
  <c r="DF261" i="9"/>
  <c r="DF253" i="9"/>
  <c r="DF245" i="9"/>
  <c r="DF237" i="9"/>
  <c r="DF229" i="9"/>
  <c r="DF221" i="9"/>
  <c r="DF213" i="9"/>
  <c r="DF205" i="9"/>
  <c r="DF197" i="9"/>
  <c r="DF189" i="9"/>
  <c r="DF180" i="9"/>
  <c r="DF166" i="9"/>
  <c r="DF136" i="9"/>
  <c r="DF127" i="9"/>
  <c r="DF119" i="9"/>
  <c r="DF88" i="9"/>
  <c r="DF74" i="9"/>
  <c r="DF66" i="9"/>
  <c r="DF58" i="9"/>
  <c r="DF50" i="9"/>
  <c r="DF42" i="9"/>
  <c r="DF34" i="9"/>
  <c r="DF26" i="9"/>
  <c r="DF18" i="9"/>
  <c r="DF10" i="9"/>
  <c r="DF2" i="9"/>
  <c r="DF641" i="9"/>
  <c r="DF624" i="9"/>
  <c r="DF613" i="9"/>
  <c r="DF596" i="9"/>
  <c r="DF459" i="9"/>
  <c r="DF451" i="9"/>
  <c r="DF286" i="9"/>
  <c r="DF278" i="9"/>
  <c r="DF269" i="9"/>
  <c r="DF173" i="9"/>
  <c r="DF160" i="9"/>
  <c r="DF151" i="9"/>
  <c r="DF143" i="9"/>
  <c r="DF109" i="9"/>
  <c r="DF100" i="9"/>
  <c r="DF91" i="9"/>
  <c r="DF77" i="9"/>
  <c r="DE274" i="9"/>
  <c r="DE601" i="9"/>
  <c r="DE530" i="9"/>
  <c r="DE440" i="9"/>
  <c r="DE344" i="9"/>
  <c r="DF520" i="9"/>
  <c r="DE669" i="9"/>
  <c r="DE571" i="9"/>
  <c r="DE503" i="9"/>
  <c r="DE414" i="9"/>
  <c r="DE303" i="9"/>
  <c r="DE659" i="9"/>
  <c r="DE563" i="9"/>
  <c r="DE495" i="9"/>
  <c r="DE404" i="9"/>
  <c r="DE231" i="9"/>
  <c r="DE649" i="9"/>
  <c r="DE555" i="9"/>
  <c r="DE487" i="9"/>
  <c r="DE393" i="9"/>
  <c r="DE211" i="9"/>
  <c r="DE633" i="9"/>
  <c r="DE547" i="9"/>
  <c r="DE476" i="9"/>
  <c r="DE382" i="9"/>
  <c r="DE137" i="9"/>
  <c r="DE505" i="9"/>
  <c r="DE617" i="9"/>
  <c r="DE538" i="9"/>
  <c r="DE468" i="9"/>
  <c r="DE356" i="9"/>
  <c r="DF647" i="9"/>
  <c r="DE686" i="9"/>
  <c r="DE587" i="9"/>
  <c r="DE522" i="9"/>
  <c r="DE432" i="9"/>
  <c r="DE331" i="9"/>
  <c r="DF302" i="9"/>
  <c r="DE678" i="9"/>
  <c r="DE579" i="9"/>
  <c r="DE514" i="9"/>
  <c r="DE424" i="9"/>
  <c r="DE319" i="9"/>
  <c r="DF420" i="9"/>
  <c r="DE420" i="9"/>
  <c r="DF411" i="9"/>
  <c r="DE411" i="9"/>
  <c r="DF403" i="9"/>
  <c r="DE403" i="9"/>
  <c r="DF395" i="9"/>
  <c r="DE395" i="9"/>
  <c r="DF387" i="9"/>
  <c r="DE387" i="9"/>
  <c r="DF379" i="9"/>
  <c r="DE379" i="9"/>
  <c r="DF370" i="9"/>
  <c r="DE370" i="9"/>
  <c r="DF362" i="9"/>
  <c r="DE362" i="9"/>
  <c r="DF354" i="9"/>
  <c r="DE354" i="9"/>
  <c r="DF346" i="9"/>
  <c r="DE346" i="9"/>
  <c r="DF338" i="9"/>
  <c r="DE338" i="9"/>
  <c r="DF330" i="9"/>
  <c r="DE330" i="9"/>
  <c r="DF322" i="9"/>
  <c r="DE322" i="9"/>
  <c r="DF314" i="9"/>
  <c r="DE314" i="9"/>
  <c r="DF306" i="9"/>
  <c r="DE306" i="9"/>
  <c r="DF297" i="9"/>
  <c r="DE297" i="9"/>
  <c r="DF262" i="9"/>
  <c r="DE262" i="9"/>
  <c r="DF254" i="9"/>
  <c r="DE254" i="9"/>
  <c r="DF246" i="9"/>
  <c r="DE246" i="9"/>
  <c r="DF238" i="9"/>
  <c r="DE238" i="9"/>
  <c r="DF230" i="9"/>
  <c r="DE230" i="9"/>
  <c r="DF222" i="9"/>
  <c r="DE222" i="9"/>
  <c r="DF214" i="9"/>
  <c r="DE214" i="9"/>
  <c r="DF206" i="9"/>
  <c r="DE206" i="9"/>
  <c r="DF198" i="9"/>
  <c r="DE198" i="9"/>
  <c r="DF190" i="9"/>
  <c r="DE190" i="9"/>
  <c r="DF181" i="9"/>
  <c r="DE181" i="9"/>
  <c r="DF169" i="9"/>
  <c r="DE169" i="9"/>
  <c r="DF299" i="9"/>
  <c r="DE299" i="9"/>
  <c r="DF128" i="9"/>
  <c r="DE128" i="9"/>
  <c r="DF120" i="9"/>
  <c r="DE120" i="9"/>
  <c r="DF98" i="9"/>
  <c r="DE98" i="9"/>
  <c r="DF75" i="9"/>
  <c r="DE75" i="9"/>
  <c r="DF67" i="9"/>
  <c r="DE67" i="9"/>
  <c r="DF59" i="9"/>
  <c r="DE59" i="9"/>
  <c r="DF51" i="9"/>
  <c r="DE51" i="9"/>
  <c r="DF43" i="9"/>
  <c r="DE43" i="9"/>
  <c r="DF35" i="9"/>
  <c r="DE35" i="9"/>
  <c r="DF27" i="9"/>
  <c r="DE27" i="9"/>
  <c r="DF19" i="9"/>
  <c r="DE19" i="9"/>
  <c r="DF11" i="9"/>
  <c r="DE11" i="9"/>
  <c r="DF3" i="9"/>
  <c r="DE3" i="9"/>
  <c r="DF642" i="9"/>
  <c r="DE642" i="9"/>
  <c r="DF626" i="9"/>
  <c r="DE626" i="9"/>
  <c r="DF614" i="9"/>
  <c r="DE614" i="9"/>
  <c r="DF597" i="9"/>
  <c r="DE597" i="9"/>
  <c r="DF460" i="9"/>
  <c r="DF452" i="9"/>
  <c r="DF287" i="9"/>
  <c r="DF279" i="9"/>
  <c r="DF270" i="9"/>
  <c r="DF174" i="9"/>
  <c r="DF162" i="9"/>
  <c r="DE162" i="9"/>
  <c r="DF152" i="9"/>
  <c r="DF144" i="9"/>
  <c r="DF113" i="9"/>
  <c r="DF101" i="9"/>
  <c r="DF92" i="9"/>
  <c r="DF78" i="9"/>
  <c r="DE513" i="9"/>
  <c r="DE293" i="9"/>
  <c r="DE687" i="9"/>
  <c r="DE679" i="9"/>
  <c r="DE671" i="9"/>
  <c r="DE662" i="9"/>
  <c r="DE650" i="9"/>
  <c r="DE634" i="9"/>
  <c r="DE621" i="9"/>
  <c r="DE602" i="9"/>
  <c r="DE588" i="9"/>
  <c r="DE580" i="9"/>
  <c r="DE572" i="9"/>
  <c r="DE564" i="9"/>
  <c r="DE556" i="9"/>
  <c r="DE548" i="9"/>
  <c r="DE540" i="9"/>
  <c r="DE531" i="9"/>
  <c r="DE523" i="9"/>
  <c r="DE515" i="9"/>
  <c r="DE506" i="9"/>
  <c r="DE496" i="9"/>
  <c r="DE488" i="9"/>
  <c r="DE477" i="9"/>
  <c r="DE469" i="9"/>
  <c r="DE441" i="9"/>
  <c r="DE433" i="9"/>
  <c r="DE425" i="9"/>
  <c r="DE416" i="9"/>
  <c r="DE405" i="9"/>
  <c r="DE394" i="9"/>
  <c r="DE384" i="9"/>
  <c r="DE371" i="9"/>
  <c r="DE359" i="9"/>
  <c r="DE345" i="9"/>
  <c r="DE332" i="9"/>
  <c r="DE320" i="9"/>
  <c r="DE305" i="9"/>
  <c r="DE255" i="9"/>
  <c r="DE235" i="9"/>
  <c r="DE213" i="9"/>
  <c r="DE191" i="9"/>
  <c r="DE161" i="9"/>
  <c r="DE88" i="9"/>
  <c r="DE18" i="9"/>
  <c r="DF657" i="9"/>
  <c r="DF532" i="9"/>
  <c r="DF334" i="9"/>
  <c r="DE369" i="9"/>
  <c r="DE253" i="9"/>
  <c r="DE189" i="9"/>
  <c r="DE74" i="9"/>
  <c r="DE10" i="9"/>
  <c r="DE304" i="9"/>
  <c r="DF304" i="9"/>
  <c r="DF295" i="9"/>
  <c r="DE295" i="9"/>
  <c r="DF260" i="9"/>
  <c r="DE260" i="9"/>
  <c r="DF252" i="9"/>
  <c r="DE252" i="9"/>
  <c r="DF244" i="9"/>
  <c r="DE244" i="9"/>
  <c r="DF236" i="9"/>
  <c r="DE236" i="9"/>
  <c r="DF228" i="9"/>
  <c r="DE228" i="9"/>
  <c r="DF220" i="9"/>
  <c r="DE220" i="9"/>
  <c r="DF212" i="9"/>
  <c r="DE212" i="9"/>
  <c r="DF204" i="9"/>
  <c r="DE204" i="9"/>
  <c r="DF196" i="9"/>
  <c r="DE196" i="9"/>
  <c r="DF188" i="9"/>
  <c r="DE188" i="9"/>
  <c r="DF179" i="9"/>
  <c r="DE179" i="9"/>
  <c r="DF164" i="9"/>
  <c r="DE164" i="9"/>
  <c r="DF134" i="9"/>
  <c r="DE134" i="9"/>
  <c r="DF126" i="9"/>
  <c r="DE126" i="9"/>
  <c r="DF118" i="9"/>
  <c r="DE118" i="9"/>
  <c r="DF87" i="9"/>
  <c r="DE87" i="9"/>
  <c r="DF73" i="9"/>
  <c r="DE73" i="9"/>
  <c r="DF65" i="9"/>
  <c r="DE65" i="9"/>
  <c r="DF57" i="9"/>
  <c r="DE57" i="9"/>
  <c r="DF49" i="9"/>
  <c r="DE49" i="9"/>
  <c r="DF41" i="9"/>
  <c r="DE41" i="9"/>
  <c r="DF33" i="9"/>
  <c r="DE33" i="9"/>
  <c r="DF25" i="9"/>
  <c r="DE25" i="9"/>
  <c r="DF17" i="9"/>
  <c r="DE17" i="9"/>
  <c r="DF9" i="9"/>
  <c r="DE9" i="9"/>
  <c r="DF661" i="9"/>
  <c r="DE661" i="9"/>
  <c r="DF640" i="9"/>
  <c r="DE640" i="9"/>
  <c r="DF622" i="9"/>
  <c r="DE622" i="9"/>
  <c r="DF612" i="9"/>
  <c r="DE612" i="9"/>
  <c r="DF589" i="9"/>
  <c r="DE589" i="9"/>
  <c r="DF458" i="9"/>
  <c r="DF450" i="9"/>
  <c r="DF285" i="9"/>
  <c r="DF277" i="9"/>
  <c r="DF268" i="9"/>
  <c r="DF172" i="9"/>
  <c r="DF159" i="9"/>
  <c r="DF150" i="9"/>
  <c r="DF142" i="9"/>
  <c r="DF108" i="9"/>
  <c r="DF99" i="9"/>
  <c r="DF90" i="9"/>
  <c r="DE504" i="9"/>
  <c r="DE263" i="9"/>
  <c r="DE685" i="9"/>
  <c r="DE677" i="9"/>
  <c r="DE668" i="9"/>
  <c r="DE648" i="9"/>
  <c r="DE632" i="9"/>
  <c r="DE611" i="9"/>
  <c r="DE598" i="9"/>
  <c r="DE586" i="9"/>
  <c r="DE578" i="9"/>
  <c r="DE570" i="9"/>
  <c r="DE562" i="9"/>
  <c r="DE554" i="9"/>
  <c r="DE546" i="9"/>
  <c r="DE537" i="9"/>
  <c r="DE529" i="9"/>
  <c r="DE521" i="9"/>
  <c r="DE512" i="9"/>
  <c r="DE502" i="9"/>
  <c r="DE494" i="9"/>
  <c r="DE486" i="9"/>
  <c r="DE475" i="9"/>
  <c r="DE467" i="9"/>
  <c r="DE439" i="9"/>
  <c r="DE431" i="9"/>
  <c r="DE423" i="9"/>
  <c r="DE413" i="9"/>
  <c r="DE402" i="9"/>
  <c r="DE392" i="9"/>
  <c r="DE381" i="9"/>
  <c r="DE368" i="9"/>
  <c r="DE355" i="9"/>
  <c r="DE343" i="9"/>
  <c r="DE329" i="9"/>
  <c r="DE316" i="9"/>
  <c r="DE298" i="9"/>
  <c r="DE251" i="9"/>
  <c r="DE229" i="9"/>
  <c r="DE207" i="9"/>
  <c r="DE187" i="9"/>
  <c r="DE136" i="9"/>
  <c r="DE66" i="9"/>
  <c r="DF628" i="9"/>
  <c r="DF226" i="9"/>
  <c r="DF117" i="9"/>
  <c r="DE117" i="9"/>
  <c r="DF83" i="9"/>
  <c r="DE83" i="9"/>
  <c r="DF72" i="9"/>
  <c r="DE72" i="9"/>
  <c r="DF64" i="9"/>
  <c r="DE64" i="9"/>
  <c r="DF56" i="9"/>
  <c r="DE56" i="9"/>
  <c r="DF48" i="9"/>
  <c r="DE48" i="9"/>
  <c r="DF40" i="9"/>
  <c r="DE40" i="9"/>
  <c r="DF32" i="9"/>
  <c r="DE32" i="9"/>
  <c r="DF24" i="9"/>
  <c r="DE24" i="9"/>
  <c r="DF16" i="9"/>
  <c r="DE16" i="9"/>
  <c r="DF8" i="9"/>
  <c r="DE8" i="9"/>
  <c r="DF660" i="9"/>
  <c r="DE660" i="9"/>
  <c r="DF639" i="9"/>
  <c r="DE639" i="9"/>
  <c r="DF620" i="9"/>
  <c r="DE620" i="9"/>
  <c r="DF610" i="9"/>
  <c r="DE610" i="9"/>
  <c r="DF465" i="9"/>
  <c r="DF457" i="9"/>
  <c r="DF449" i="9"/>
  <c r="DF284" i="9"/>
  <c r="DF276" i="9"/>
  <c r="DF267" i="9"/>
  <c r="DF170" i="9"/>
  <c r="DF158" i="9"/>
  <c r="DF149" i="9"/>
  <c r="DF141" i="9"/>
  <c r="DF106" i="9"/>
  <c r="DF97" i="9"/>
  <c r="DE97" i="9"/>
  <c r="DF89" i="9"/>
  <c r="DE483" i="9"/>
  <c r="DE135" i="9"/>
  <c r="DE684" i="9"/>
  <c r="DE676" i="9"/>
  <c r="DE667" i="9"/>
  <c r="DE656" i="9"/>
  <c r="DE630" i="9"/>
  <c r="DE609" i="9"/>
  <c r="DE595" i="9"/>
  <c r="DE585" i="9"/>
  <c r="DE577" i="9"/>
  <c r="DE569" i="9"/>
  <c r="DE561" i="9"/>
  <c r="DE553" i="9"/>
  <c r="DE545" i="9"/>
  <c r="DE536" i="9"/>
  <c r="DE528" i="9"/>
  <c r="DE511" i="9"/>
  <c r="DE501" i="9"/>
  <c r="DE493" i="9"/>
  <c r="DE485" i="9"/>
  <c r="DE474" i="9"/>
  <c r="DE466" i="9"/>
  <c r="DE438" i="9"/>
  <c r="DE430" i="9"/>
  <c r="DE422" i="9"/>
  <c r="DE412" i="9"/>
  <c r="DE401" i="9"/>
  <c r="DE390" i="9"/>
  <c r="DE380" i="9"/>
  <c r="DE367" i="9"/>
  <c r="DE353" i="9"/>
  <c r="DE340" i="9"/>
  <c r="DE328" i="9"/>
  <c r="DE315" i="9"/>
  <c r="DE296" i="9"/>
  <c r="DE247" i="9"/>
  <c r="DE227" i="9"/>
  <c r="DE205" i="9"/>
  <c r="DE182" i="9"/>
  <c r="DE133" i="9"/>
  <c r="DE58" i="9"/>
  <c r="DE641" i="9"/>
  <c r="DF603" i="9"/>
  <c r="DF489" i="9"/>
  <c r="DF132" i="9"/>
  <c r="DF407" i="9"/>
  <c r="DE407" i="9"/>
  <c r="DE391" i="9"/>
  <c r="DF391" i="9"/>
  <c r="DF383" i="9"/>
  <c r="DE383" i="9"/>
  <c r="DF374" i="9"/>
  <c r="DE374" i="9"/>
  <c r="DE358" i="9"/>
  <c r="DF358" i="9"/>
  <c r="DF350" i="9"/>
  <c r="DE350" i="9"/>
  <c r="DF342" i="9"/>
  <c r="DE342" i="9"/>
  <c r="DE326" i="9"/>
  <c r="DF326" i="9"/>
  <c r="DF318" i="9"/>
  <c r="DE318" i="9"/>
  <c r="DF310" i="9"/>
  <c r="DE310" i="9"/>
  <c r="DE292" i="9"/>
  <c r="DF292" i="9"/>
  <c r="DF258" i="9"/>
  <c r="DE258" i="9"/>
  <c r="DF250" i="9"/>
  <c r="DE250" i="9"/>
  <c r="DF242" i="9"/>
  <c r="DE242" i="9"/>
  <c r="DE234" i="9"/>
  <c r="DF234" i="9"/>
  <c r="DE218" i="9"/>
  <c r="DF218" i="9"/>
  <c r="DE210" i="9"/>
  <c r="DF210" i="9"/>
  <c r="DF202" i="9"/>
  <c r="DE202" i="9"/>
  <c r="DF194" i="9"/>
  <c r="DE194" i="9"/>
  <c r="DF186" i="9"/>
  <c r="DE186" i="9"/>
  <c r="DF177" i="9"/>
  <c r="DE177" i="9"/>
  <c r="DE153" i="9"/>
  <c r="DF153" i="9"/>
  <c r="DE124" i="9"/>
  <c r="DF124" i="9"/>
  <c r="DE112" i="9"/>
  <c r="DF112" i="9"/>
  <c r="DF82" i="9"/>
  <c r="DE82" i="9"/>
  <c r="DF71" i="9"/>
  <c r="DE71" i="9"/>
  <c r="DF63" i="9"/>
  <c r="DE63" i="9"/>
  <c r="DF55" i="9"/>
  <c r="DE55" i="9"/>
  <c r="DE47" i="9"/>
  <c r="DF47" i="9"/>
  <c r="DE31" i="9"/>
  <c r="DF31" i="9"/>
  <c r="DE23" i="9"/>
  <c r="DF23" i="9"/>
  <c r="DF15" i="9"/>
  <c r="DE15" i="9"/>
  <c r="DF7" i="9"/>
  <c r="DE7" i="9"/>
  <c r="DF658" i="9"/>
  <c r="DE658" i="9"/>
  <c r="DF636" i="9"/>
  <c r="DE636" i="9"/>
  <c r="DE619" i="9"/>
  <c r="DF619" i="9"/>
  <c r="DF464" i="9"/>
  <c r="DF456" i="9"/>
  <c r="DF448" i="9"/>
  <c r="DF283" i="9"/>
  <c r="DF275" i="9"/>
  <c r="DF266" i="9"/>
  <c r="DF168" i="9"/>
  <c r="DF148" i="9"/>
  <c r="DF140" i="9"/>
  <c r="DF105" i="9"/>
  <c r="DF96" i="9"/>
  <c r="DF86" i="9"/>
  <c r="DE482" i="9"/>
  <c r="DE691" i="9"/>
  <c r="DE683" i="9"/>
  <c r="DE675" i="9"/>
  <c r="DE666" i="9"/>
  <c r="DE654" i="9"/>
  <c r="DE646" i="9"/>
  <c r="DE608" i="9"/>
  <c r="DE594" i="9"/>
  <c r="DE584" i="9"/>
  <c r="DE576" i="9"/>
  <c r="DE568" i="9"/>
  <c r="DE560" i="9"/>
  <c r="DE552" i="9"/>
  <c r="DE544" i="9"/>
  <c r="DE535" i="9"/>
  <c r="DE527" i="9"/>
  <c r="DE519" i="9"/>
  <c r="DE510" i="9"/>
  <c r="DE500" i="9"/>
  <c r="DE492" i="9"/>
  <c r="DE484" i="9"/>
  <c r="DE473" i="9"/>
  <c r="DE445" i="9"/>
  <c r="DE437" i="9"/>
  <c r="DE429" i="9"/>
  <c r="DE421" i="9"/>
  <c r="DE410" i="9"/>
  <c r="DE400" i="9"/>
  <c r="DE389" i="9"/>
  <c r="DE378" i="9"/>
  <c r="DE364" i="9"/>
  <c r="DE352" i="9"/>
  <c r="DE339" i="9"/>
  <c r="DE327" i="9"/>
  <c r="DE313" i="9"/>
  <c r="DE294" i="9"/>
  <c r="DE245" i="9"/>
  <c r="DE223" i="9"/>
  <c r="DE203" i="9"/>
  <c r="DE180" i="9"/>
  <c r="DE129" i="9"/>
  <c r="DE50" i="9"/>
  <c r="DE624" i="9"/>
  <c r="DF481" i="9"/>
  <c r="DF39" i="9"/>
  <c r="DF373" i="9"/>
  <c r="DE373" i="9"/>
  <c r="DF365" i="9"/>
  <c r="DE365" i="9"/>
  <c r="DF357" i="9"/>
  <c r="DE357" i="9"/>
  <c r="DF349" i="9"/>
  <c r="DE349" i="9"/>
  <c r="DF341" i="9"/>
  <c r="DE341" i="9"/>
  <c r="DF333" i="9"/>
  <c r="DE333" i="9"/>
  <c r="DF325" i="9"/>
  <c r="DE325" i="9"/>
  <c r="DF317" i="9"/>
  <c r="DE317" i="9"/>
  <c r="DF309" i="9"/>
  <c r="DE309" i="9"/>
  <c r="DF301" i="9"/>
  <c r="DE301" i="9"/>
  <c r="DF291" i="9"/>
  <c r="DE291" i="9"/>
  <c r="DF257" i="9"/>
  <c r="DE257" i="9"/>
  <c r="DF249" i="9"/>
  <c r="DE249" i="9"/>
  <c r="DF241" i="9"/>
  <c r="DE241" i="9"/>
  <c r="DF233" i="9"/>
  <c r="DE233" i="9"/>
  <c r="DF225" i="9"/>
  <c r="DE225" i="9"/>
  <c r="DF217" i="9"/>
  <c r="DE217" i="9"/>
  <c r="DF209" i="9"/>
  <c r="DE209" i="9"/>
  <c r="DF201" i="9"/>
  <c r="DE201" i="9"/>
  <c r="DF193" i="9"/>
  <c r="DE193" i="9"/>
  <c r="DF185" i="9"/>
  <c r="DE185" i="9"/>
  <c r="DF176" i="9"/>
  <c r="DE176" i="9"/>
  <c r="DF139" i="9"/>
  <c r="DE139" i="9"/>
  <c r="DF131" i="9"/>
  <c r="DE131" i="9"/>
  <c r="DF123" i="9"/>
  <c r="DE123" i="9"/>
  <c r="DF111" i="9"/>
  <c r="DE111" i="9"/>
  <c r="DF81" i="9"/>
  <c r="DE81" i="9"/>
  <c r="DF70" i="9"/>
  <c r="DE70" i="9"/>
  <c r="DF62" i="9"/>
  <c r="DE62" i="9"/>
  <c r="DF54" i="9"/>
  <c r="DE54" i="9"/>
  <c r="DF46" i="9"/>
  <c r="DE46" i="9"/>
  <c r="DF38" i="9"/>
  <c r="DE38" i="9"/>
  <c r="DF30" i="9"/>
  <c r="DE30" i="9"/>
  <c r="DF22" i="9"/>
  <c r="DE22" i="9"/>
  <c r="DF14" i="9"/>
  <c r="DE14" i="9"/>
  <c r="DF6" i="9"/>
  <c r="DE6" i="9"/>
  <c r="DF655" i="9"/>
  <c r="DE655" i="9"/>
  <c r="DF635" i="9"/>
  <c r="DE635" i="9"/>
  <c r="DF618" i="9"/>
  <c r="DE618" i="9"/>
  <c r="DF604" i="9"/>
  <c r="DE604" i="9"/>
  <c r="DF463" i="9"/>
  <c r="DF455" i="9"/>
  <c r="DF447" i="9"/>
  <c r="DF282" i="9"/>
  <c r="DF273" i="9"/>
  <c r="DF265" i="9"/>
  <c r="DF167" i="9"/>
  <c r="DF156" i="9"/>
  <c r="DF147" i="9"/>
  <c r="DF116" i="9"/>
  <c r="DF104" i="9"/>
  <c r="DF95" i="9"/>
  <c r="DF85" i="9"/>
  <c r="DE690" i="9"/>
  <c r="DE682" i="9"/>
  <c r="DE674" i="9"/>
  <c r="DE665" i="9"/>
  <c r="DE653" i="9"/>
  <c r="DE643" i="9"/>
  <c r="DE627" i="9"/>
  <c r="DE607" i="9"/>
  <c r="DE593" i="9"/>
  <c r="DE583" i="9"/>
  <c r="DE575" i="9"/>
  <c r="DE567" i="9"/>
  <c r="DE559" i="9"/>
  <c r="DE551" i="9"/>
  <c r="DE543" i="9"/>
  <c r="DE534" i="9"/>
  <c r="DE526" i="9"/>
  <c r="DE518" i="9"/>
  <c r="DE509" i="9"/>
  <c r="DE499" i="9"/>
  <c r="DE491" i="9"/>
  <c r="DE480" i="9"/>
  <c r="DE472" i="9"/>
  <c r="DE444" i="9"/>
  <c r="DE436" i="9"/>
  <c r="DE428" i="9"/>
  <c r="DE419" i="9"/>
  <c r="DE409" i="9"/>
  <c r="DE398" i="9"/>
  <c r="DE388" i="9"/>
  <c r="DE376" i="9"/>
  <c r="DE363" i="9"/>
  <c r="DE351" i="9"/>
  <c r="DE337" i="9"/>
  <c r="DE324" i="9"/>
  <c r="DE312" i="9"/>
  <c r="DE289" i="9"/>
  <c r="DE243" i="9"/>
  <c r="DE221" i="9"/>
  <c r="DE199" i="9"/>
  <c r="DE178" i="9"/>
  <c r="DE127" i="9"/>
  <c r="DE42" i="9"/>
  <c r="DE613" i="9"/>
  <c r="DF689" i="9"/>
  <c r="DF606" i="9"/>
  <c r="DF308" i="9"/>
  <c r="DE308" i="9"/>
  <c r="DF300" i="9"/>
  <c r="DE300" i="9"/>
  <c r="DF290" i="9"/>
  <c r="DE290" i="9"/>
  <c r="DF256" i="9"/>
  <c r="DE256" i="9"/>
  <c r="DF248" i="9"/>
  <c r="DE248" i="9"/>
  <c r="DF240" i="9"/>
  <c r="DE240" i="9"/>
  <c r="DF232" i="9"/>
  <c r="DE232" i="9"/>
  <c r="DF224" i="9"/>
  <c r="DE224" i="9"/>
  <c r="DF216" i="9"/>
  <c r="DE216" i="9"/>
  <c r="DF208" i="9"/>
  <c r="DE208" i="9"/>
  <c r="DF200" i="9"/>
  <c r="DE200" i="9"/>
  <c r="DF192" i="9"/>
  <c r="DE192" i="9"/>
  <c r="DF183" i="9"/>
  <c r="DE183" i="9"/>
  <c r="DF175" i="9"/>
  <c r="DE175" i="9"/>
  <c r="DF138" i="9"/>
  <c r="DE138" i="9"/>
  <c r="DF130" i="9"/>
  <c r="DE130" i="9"/>
  <c r="DF122" i="9"/>
  <c r="DE122" i="9"/>
  <c r="DF110" i="9"/>
  <c r="DE110" i="9"/>
  <c r="DF80" i="9"/>
  <c r="DE80" i="9"/>
  <c r="DF69" i="9"/>
  <c r="DE69" i="9"/>
  <c r="DF61" i="9"/>
  <c r="DE61" i="9"/>
  <c r="DF53" i="9"/>
  <c r="DE53" i="9"/>
  <c r="DF45" i="9"/>
  <c r="DE45" i="9"/>
  <c r="DF37" i="9"/>
  <c r="DE37" i="9"/>
  <c r="DF29" i="9"/>
  <c r="DE29" i="9"/>
  <c r="DF21" i="9"/>
  <c r="DE21" i="9"/>
  <c r="DF13" i="9"/>
  <c r="DE13" i="9"/>
  <c r="DF5" i="9"/>
  <c r="DE5" i="9"/>
  <c r="DF645" i="9"/>
  <c r="DE645" i="9"/>
  <c r="DF631" i="9"/>
  <c r="DE631" i="9"/>
  <c r="DF616" i="9"/>
  <c r="DE616" i="9"/>
  <c r="DF600" i="9"/>
  <c r="DE600" i="9"/>
  <c r="DF462" i="9"/>
  <c r="DF454" i="9"/>
  <c r="DF446" i="9"/>
  <c r="DF281" i="9"/>
  <c r="DF272" i="9"/>
  <c r="DF264" i="9"/>
  <c r="DF165" i="9"/>
  <c r="DF155" i="9"/>
  <c r="DF146" i="9"/>
  <c r="DF115" i="9"/>
  <c r="DF103" i="9"/>
  <c r="DF94" i="9"/>
  <c r="DF84" i="9"/>
  <c r="DE670" i="9"/>
  <c r="DE415" i="9"/>
  <c r="DE681" i="9"/>
  <c r="DE673" i="9"/>
  <c r="DE664" i="9"/>
  <c r="DE652" i="9"/>
  <c r="DE638" i="9"/>
  <c r="DE625" i="9"/>
  <c r="DE605" i="9"/>
  <c r="DE591" i="9"/>
  <c r="DE582" i="9"/>
  <c r="DE574" i="9"/>
  <c r="DE566" i="9"/>
  <c r="DE558" i="9"/>
  <c r="DE550" i="9"/>
  <c r="DE542" i="9"/>
  <c r="DE533" i="9"/>
  <c r="DE525" i="9"/>
  <c r="DE517" i="9"/>
  <c r="DE508" i="9"/>
  <c r="DE498" i="9"/>
  <c r="DE490" i="9"/>
  <c r="DE479" i="9"/>
  <c r="DE471" i="9"/>
  <c r="DE443" i="9"/>
  <c r="DE435" i="9"/>
  <c r="DE427" i="9"/>
  <c r="DE418" i="9"/>
  <c r="DE408" i="9"/>
  <c r="DE397" i="9"/>
  <c r="DE386" i="9"/>
  <c r="DE375" i="9"/>
  <c r="DE361" i="9"/>
  <c r="DE348" i="9"/>
  <c r="DE336" i="9"/>
  <c r="DE323" i="9"/>
  <c r="DE311" i="9"/>
  <c r="DE261" i="9"/>
  <c r="DE239" i="9"/>
  <c r="DE219" i="9"/>
  <c r="DE197" i="9"/>
  <c r="DE171" i="9"/>
  <c r="DE125" i="9"/>
  <c r="DE34" i="9"/>
  <c r="DE596" i="9"/>
  <c r="DF680" i="9"/>
  <c r="DF399" i="9"/>
  <c r="DF157" i="9"/>
  <c r="DF121" i="9"/>
  <c r="DE121" i="9"/>
  <c r="DF107" i="9"/>
  <c r="DE107" i="9"/>
  <c r="DF76" i="9"/>
  <c r="DE76" i="9"/>
  <c r="DF68" i="9"/>
  <c r="DE68" i="9"/>
  <c r="DF60" i="9"/>
  <c r="DE60" i="9"/>
  <c r="DF52" i="9"/>
  <c r="DE52" i="9"/>
  <c r="DF44" i="9"/>
  <c r="DE44" i="9"/>
  <c r="DF36" i="9"/>
  <c r="DE36" i="9"/>
  <c r="DF28" i="9"/>
  <c r="DE28" i="9"/>
  <c r="DF20" i="9"/>
  <c r="DE20" i="9"/>
  <c r="DF12" i="9"/>
  <c r="DE12" i="9"/>
  <c r="DF4" i="9"/>
  <c r="DE4" i="9"/>
  <c r="DF644" i="9"/>
  <c r="DE644" i="9"/>
  <c r="DF629" i="9"/>
  <c r="DE629" i="9"/>
  <c r="DF615" i="9"/>
  <c r="DE615" i="9"/>
  <c r="DF599" i="9"/>
  <c r="DE599" i="9"/>
  <c r="DF461" i="9"/>
  <c r="DF453" i="9"/>
  <c r="DF288" i="9"/>
  <c r="DF280" i="9"/>
  <c r="DF271" i="9"/>
  <c r="DF184" i="9"/>
  <c r="DE184" i="9"/>
  <c r="DF163" i="9"/>
  <c r="DF154" i="9"/>
  <c r="DF145" i="9"/>
  <c r="DF114" i="9"/>
  <c r="DF102" i="9"/>
  <c r="DF93" i="9"/>
  <c r="DF79" i="9"/>
  <c r="DE539" i="9"/>
  <c r="DE377" i="9"/>
  <c r="DE688" i="9"/>
  <c r="DE672" i="9"/>
  <c r="DE663" i="9"/>
  <c r="DE651" i="9"/>
  <c r="DE623" i="9"/>
  <c r="DE590" i="9"/>
  <c r="DE581" i="9"/>
  <c r="DE573" i="9"/>
  <c r="DE565" i="9"/>
  <c r="DE557" i="9"/>
  <c r="DE549" i="9"/>
  <c r="DE541" i="9"/>
  <c r="DE524" i="9"/>
  <c r="DE516" i="9"/>
  <c r="DE507" i="9"/>
  <c r="DE497" i="9"/>
  <c r="DE478" i="9"/>
  <c r="DE470" i="9"/>
  <c r="DE442" i="9"/>
  <c r="DE434" i="9"/>
  <c r="DE426" i="9"/>
  <c r="DE417" i="9"/>
  <c r="DE406" i="9"/>
  <c r="DE396" i="9"/>
  <c r="DE385" i="9"/>
  <c r="DE372" i="9"/>
  <c r="DE360" i="9"/>
  <c r="DE347" i="9"/>
  <c r="DE335" i="9"/>
  <c r="DE321" i="9"/>
  <c r="DE307" i="9"/>
  <c r="DE259" i="9"/>
  <c r="DE237" i="9"/>
  <c r="DE215" i="9"/>
  <c r="DE195" i="9"/>
  <c r="DE166" i="9"/>
  <c r="DE119" i="9"/>
  <c r="DE26" i="9"/>
  <c r="DF366" i="9"/>
  <c r="DE592" i="9"/>
  <c r="DE91" i="9"/>
  <c r="DE90" i="9"/>
  <c r="DG152" i="9"/>
  <c r="DE463" i="9"/>
  <c r="DE450" i="9"/>
  <c r="DE275" i="9"/>
  <c r="DE276" i="9"/>
  <c r="DG91" i="9" l="1"/>
  <c r="DG90" i="9"/>
  <c r="DH18" i="9"/>
  <c r="DH88" i="9"/>
  <c r="DH205" i="9"/>
  <c r="DH296" i="9"/>
  <c r="DH361" i="9"/>
  <c r="DH427" i="9"/>
  <c r="DH517" i="9"/>
  <c r="DH582" i="9"/>
  <c r="DH681" i="9"/>
  <c r="DH27" i="9"/>
  <c r="DH120" i="9"/>
  <c r="DH214" i="9"/>
  <c r="DH306" i="9"/>
  <c r="DH370" i="9"/>
  <c r="DH436" i="9"/>
  <c r="DH526" i="9"/>
  <c r="DH593" i="9"/>
  <c r="DH690" i="9"/>
  <c r="DH615" i="9"/>
  <c r="DH44" i="9"/>
  <c r="DH137" i="9"/>
  <c r="DH231" i="9"/>
  <c r="DH323" i="9"/>
  <c r="DH388" i="9"/>
  <c r="DH473" i="9"/>
  <c r="DH544" i="9"/>
  <c r="DH628" i="9"/>
  <c r="DH272" i="9"/>
  <c r="DH645" i="9"/>
  <c r="DH61" i="9"/>
  <c r="DH183" i="9"/>
  <c r="DH248" i="9"/>
  <c r="DH340" i="9"/>
  <c r="DH405" i="9"/>
  <c r="DH493" i="9"/>
  <c r="DH561" i="9"/>
  <c r="DH656" i="9"/>
  <c r="DH14" i="9"/>
  <c r="DH81" i="9"/>
  <c r="DH201" i="9"/>
  <c r="DH291" i="9"/>
  <c r="DH357" i="9"/>
  <c r="DH423" i="9"/>
  <c r="DH512" i="9"/>
  <c r="DH578" i="9"/>
  <c r="DH677" i="9"/>
  <c r="DH31" i="9"/>
  <c r="DH124" i="9"/>
  <c r="DH218" i="9"/>
  <c r="DH310" i="9"/>
  <c r="DH374" i="9"/>
  <c r="DH440" i="9"/>
  <c r="DH530" i="9"/>
  <c r="DH601" i="9"/>
  <c r="DH274" i="9"/>
  <c r="DH620" i="9"/>
  <c r="DH48" i="9"/>
  <c r="DH161" i="9"/>
  <c r="DH235" i="9"/>
  <c r="DH327" i="9"/>
  <c r="DH392" i="9"/>
  <c r="DH477" i="9"/>
  <c r="DH548" i="9"/>
  <c r="DH634" i="9"/>
  <c r="DH592" i="9"/>
  <c r="DH268" i="9"/>
  <c r="DH640" i="9"/>
  <c r="DH57" i="9"/>
  <c r="DH179" i="9"/>
  <c r="DH244" i="9"/>
  <c r="DH336" i="9"/>
  <c r="DH401" i="9"/>
  <c r="DH489" i="9"/>
  <c r="DH557" i="9"/>
  <c r="DH637" i="9"/>
  <c r="DH596" i="9"/>
  <c r="DH26" i="9"/>
  <c r="DH119" i="9"/>
  <c r="DH213" i="9"/>
  <c r="DH305" i="9"/>
  <c r="DH369" i="9"/>
  <c r="DH435" i="9"/>
  <c r="DH525" i="9"/>
  <c r="DH591" i="9"/>
  <c r="DH689" i="9"/>
  <c r="DH152" i="9"/>
  <c r="DH597" i="9"/>
  <c r="DH35" i="9"/>
  <c r="DH128" i="9"/>
  <c r="DH222" i="9"/>
  <c r="DH314" i="9"/>
  <c r="DH379" i="9"/>
  <c r="DH444" i="9"/>
  <c r="DH534" i="9"/>
  <c r="DH607" i="9"/>
  <c r="DH481" i="9"/>
  <c r="DH184" i="9"/>
  <c r="DH629" i="9"/>
  <c r="DH52" i="9"/>
  <c r="DH171" i="9"/>
  <c r="DH239" i="9"/>
  <c r="DH331" i="9"/>
  <c r="DH396" i="9"/>
  <c r="DH484" i="9"/>
  <c r="DH552" i="9"/>
  <c r="DH646" i="9"/>
  <c r="DH281" i="9"/>
  <c r="DH5" i="9"/>
  <c r="DH69" i="9"/>
  <c r="DH192" i="9"/>
  <c r="DH256" i="9"/>
  <c r="DH348" i="9"/>
  <c r="DH413" i="9"/>
  <c r="DH501" i="9"/>
  <c r="DH569" i="9"/>
  <c r="DH667" i="9"/>
  <c r="DH22" i="9"/>
  <c r="DH111" i="9"/>
  <c r="DH209" i="9"/>
  <c r="DH301" i="9"/>
  <c r="DH365" i="9"/>
  <c r="DH431" i="9"/>
  <c r="DH521" i="9"/>
  <c r="DH586" i="9"/>
  <c r="DH685" i="9"/>
  <c r="DH606" i="9"/>
  <c r="DH39" i="9"/>
  <c r="DH132" i="9"/>
  <c r="DH226" i="9"/>
  <c r="DH318" i="9"/>
  <c r="DH383" i="9"/>
  <c r="DH468" i="9"/>
  <c r="DH538" i="9"/>
  <c r="DH617" i="9"/>
  <c r="DH505" i="9"/>
  <c r="DH267" i="9"/>
  <c r="DH639" i="9"/>
  <c r="DH56" i="9"/>
  <c r="DH178" i="9"/>
  <c r="DH243" i="9"/>
  <c r="DH335" i="9"/>
  <c r="DH400" i="9"/>
  <c r="DH488" i="9"/>
  <c r="DH556" i="9"/>
  <c r="DH650" i="9"/>
  <c r="DH90" i="9"/>
  <c r="DH277" i="9"/>
  <c r="DH661" i="9"/>
  <c r="DH65" i="9"/>
  <c r="DH188" i="9"/>
  <c r="DH252" i="9"/>
  <c r="DH344" i="9"/>
  <c r="DH409" i="9"/>
  <c r="DH497" i="9"/>
  <c r="DH565" i="9"/>
  <c r="DH651" i="9"/>
  <c r="DH613" i="9"/>
  <c r="DH34" i="9"/>
  <c r="DH127" i="9"/>
  <c r="DH221" i="9"/>
  <c r="DH313" i="9"/>
  <c r="DH378" i="9"/>
  <c r="DH443" i="9"/>
  <c r="DH533" i="9"/>
  <c r="DH605" i="9"/>
  <c r="DH415" i="9"/>
  <c r="DH162" i="9"/>
  <c r="DH614" i="9"/>
  <c r="DH43" i="9"/>
  <c r="DH299" i="9"/>
  <c r="DH230" i="9"/>
  <c r="DH322" i="9"/>
  <c r="DH387" i="9"/>
  <c r="DH472" i="9"/>
  <c r="DH543" i="9"/>
  <c r="DH627" i="9"/>
  <c r="DH271" i="9"/>
  <c r="DH644" i="9"/>
  <c r="DH60" i="9"/>
  <c r="DH182" i="9"/>
  <c r="DH247" i="9"/>
  <c r="DH339" i="9"/>
  <c r="DH404" i="9"/>
  <c r="DH492" i="9"/>
  <c r="DH560" i="9"/>
  <c r="DH654" i="9"/>
  <c r="DH13" i="9"/>
  <c r="DH80" i="9"/>
  <c r="DH200" i="9"/>
  <c r="DH290" i="9"/>
  <c r="DH356" i="9"/>
  <c r="DH422" i="9"/>
  <c r="DH511" i="9"/>
  <c r="DH577" i="9"/>
  <c r="DH676" i="9"/>
  <c r="DG463" i="9"/>
  <c r="DH30" i="9"/>
  <c r="DH123" i="9"/>
  <c r="DH217" i="9"/>
  <c r="DH309" i="9"/>
  <c r="DH373" i="9"/>
  <c r="DH439" i="9"/>
  <c r="DH529" i="9"/>
  <c r="DH598" i="9"/>
  <c r="DH263" i="9"/>
  <c r="DH619" i="9"/>
  <c r="DH47" i="9"/>
  <c r="DH153" i="9"/>
  <c r="DH234" i="9"/>
  <c r="DH326" i="9"/>
  <c r="DH391" i="9"/>
  <c r="DH476" i="9"/>
  <c r="DH547" i="9"/>
  <c r="DH633" i="9"/>
  <c r="DH276" i="9"/>
  <c r="DH660" i="9"/>
  <c r="DH64" i="9"/>
  <c r="DH187" i="9"/>
  <c r="DH251" i="9"/>
  <c r="DH343" i="9"/>
  <c r="DH408" i="9"/>
  <c r="DH496" i="9"/>
  <c r="DH564" i="9"/>
  <c r="DH662" i="9"/>
  <c r="DH285" i="9"/>
  <c r="DH9" i="9"/>
  <c r="DH73" i="9"/>
  <c r="DH196" i="9"/>
  <c r="DH260" i="9"/>
  <c r="DH352" i="9"/>
  <c r="DH418" i="9"/>
  <c r="DH507" i="9"/>
  <c r="DH573" i="9"/>
  <c r="DH663" i="9"/>
  <c r="DH624" i="9"/>
  <c r="DH42" i="9"/>
  <c r="DH136" i="9"/>
  <c r="DH229" i="9"/>
  <c r="DH321" i="9"/>
  <c r="DH386" i="9"/>
  <c r="DH471" i="9"/>
  <c r="DH542" i="9"/>
  <c r="DH625" i="9"/>
  <c r="DH670" i="9"/>
  <c r="DH626" i="9"/>
  <c r="DH51" i="9"/>
  <c r="DH169" i="9"/>
  <c r="DH238" i="9"/>
  <c r="DH330" i="9"/>
  <c r="DH395" i="9"/>
  <c r="DH480" i="9"/>
  <c r="DH551" i="9"/>
  <c r="DH643" i="9"/>
  <c r="DH280" i="9"/>
  <c r="DH4" i="9"/>
  <c r="DH68" i="9"/>
  <c r="DH191" i="9"/>
  <c r="DH255" i="9"/>
  <c r="DH347" i="9"/>
  <c r="DH412" i="9"/>
  <c r="DH500" i="9"/>
  <c r="DH568" i="9"/>
  <c r="DH666" i="9"/>
  <c r="DH21" i="9"/>
  <c r="DH110" i="9"/>
  <c r="DH208" i="9"/>
  <c r="DH300" i="9"/>
  <c r="DH364" i="9"/>
  <c r="DH430" i="9"/>
  <c r="DH520" i="9"/>
  <c r="DH585" i="9"/>
  <c r="DH684" i="9"/>
  <c r="DH604" i="9"/>
  <c r="DH38" i="9"/>
  <c r="DH131" i="9"/>
  <c r="DH225" i="9"/>
  <c r="DH317" i="9"/>
  <c r="DH382" i="9"/>
  <c r="DH467" i="9"/>
  <c r="DH537" i="9"/>
  <c r="DH611" i="9"/>
  <c r="DH504" i="9"/>
  <c r="DH266" i="9"/>
  <c r="DH636" i="9"/>
  <c r="DH55" i="9"/>
  <c r="DH177" i="9"/>
  <c r="DH242" i="9"/>
  <c r="DH334" i="9"/>
  <c r="DH399" i="9"/>
  <c r="DH487" i="9"/>
  <c r="DH555" i="9"/>
  <c r="DH649" i="9"/>
  <c r="DH97" i="9"/>
  <c r="DH284" i="9"/>
  <c r="DH8" i="9"/>
  <c r="DH72" i="9"/>
  <c r="DH195" i="9"/>
  <c r="DH259" i="9"/>
  <c r="DH351" i="9"/>
  <c r="DH417" i="9"/>
  <c r="DH506" i="9"/>
  <c r="DH572" i="9"/>
  <c r="DH671" i="9"/>
  <c r="DG450" i="9"/>
  <c r="DH17" i="9"/>
  <c r="DH87" i="9"/>
  <c r="DH204" i="9"/>
  <c r="DH295" i="9"/>
  <c r="DH360" i="9"/>
  <c r="DH426" i="9"/>
  <c r="DH516" i="9"/>
  <c r="DH581" i="9"/>
  <c r="DH672" i="9"/>
  <c r="DH269" i="9"/>
  <c r="DH641" i="9"/>
  <c r="DH50" i="9"/>
  <c r="DH166" i="9"/>
  <c r="DH237" i="9"/>
  <c r="DH329" i="9"/>
  <c r="DH394" i="9"/>
  <c r="DH479" i="9"/>
  <c r="DH550" i="9"/>
  <c r="DH638" i="9"/>
  <c r="DH270" i="9"/>
  <c r="DH642" i="9"/>
  <c r="DH59" i="9"/>
  <c r="DH181" i="9"/>
  <c r="DH246" i="9"/>
  <c r="DH338" i="9"/>
  <c r="DH403" i="9"/>
  <c r="DH491" i="9"/>
  <c r="DH559" i="9"/>
  <c r="DH653" i="9"/>
  <c r="DH288" i="9"/>
  <c r="DH12" i="9"/>
  <c r="DH76" i="9"/>
  <c r="DH199" i="9"/>
  <c r="DH289" i="9"/>
  <c r="DH355" i="9"/>
  <c r="DH421" i="9"/>
  <c r="DH510" i="9"/>
  <c r="DH576" i="9"/>
  <c r="DH675" i="9"/>
  <c r="DH29" i="9"/>
  <c r="DH122" i="9"/>
  <c r="DH216" i="9"/>
  <c r="DH308" i="9"/>
  <c r="DH372" i="9"/>
  <c r="DH438" i="9"/>
  <c r="DH528" i="9"/>
  <c r="DH595" i="9"/>
  <c r="DH135" i="9"/>
  <c r="DH618" i="9"/>
  <c r="DH46" i="9"/>
  <c r="DH139" i="9"/>
  <c r="DH233" i="9"/>
  <c r="DH325" i="9"/>
  <c r="DH390" i="9"/>
  <c r="DH475" i="9"/>
  <c r="DH546" i="9"/>
  <c r="DH632" i="9"/>
  <c r="DH275" i="9"/>
  <c r="DH658" i="9"/>
  <c r="DH63" i="9"/>
  <c r="DH186" i="9"/>
  <c r="DH250" i="9"/>
  <c r="DH342" i="9"/>
  <c r="DH407" i="9"/>
  <c r="DH495" i="9"/>
  <c r="DH563" i="9"/>
  <c r="DH659" i="9"/>
  <c r="DH106" i="9"/>
  <c r="DH16" i="9"/>
  <c r="DH83" i="9"/>
  <c r="DH203" i="9"/>
  <c r="DH294" i="9"/>
  <c r="DH359" i="9"/>
  <c r="DH425" i="9"/>
  <c r="DH515" i="9"/>
  <c r="DH580" i="9"/>
  <c r="DH679" i="9"/>
  <c r="DH25" i="9"/>
  <c r="DH118" i="9"/>
  <c r="DH212" i="9"/>
  <c r="DH304" i="9"/>
  <c r="DH368" i="9"/>
  <c r="DH434" i="9"/>
  <c r="DH524" i="9"/>
  <c r="DH590" i="9"/>
  <c r="DH680" i="9"/>
  <c r="DH91" i="9"/>
  <c r="DH278" i="9"/>
  <c r="DH58" i="9"/>
  <c r="DH180" i="9"/>
  <c r="DH245" i="9"/>
  <c r="DH337" i="9"/>
  <c r="DH402" i="9"/>
  <c r="DH490" i="9"/>
  <c r="DH558" i="9"/>
  <c r="DH652" i="9"/>
  <c r="DH279" i="9"/>
  <c r="DH3" i="9"/>
  <c r="DH67" i="9"/>
  <c r="DH190" i="9"/>
  <c r="DH254" i="9"/>
  <c r="DH346" i="9"/>
  <c r="DH411" i="9"/>
  <c r="DH499" i="9"/>
  <c r="DH567" i="9"/>
  <c r="DH665" i="9"/>
  <c r="DH20" i="9"/>
  <c r="DH107" i="9"/>
  <c r="DH207" i="9"/>
  <c r="DH298" i="9"/>
  <c r="DH363" i="9"/>
  <c r="DH429" i="9"/>
  <c r="DH519" i="9"/>
  <c r="DH584" i="9"/>
  <c r="DH683" i="9"/>
  <c r="DH600" i="9"/>
  <c r="DH37" i="9"/>
  <c r="DH130" i="9"/>
  <c r="DH224" i="9"/>
  <c r="DH316" i="9"/>
  <c r="DH381" i="9"/>
  <c r="DH466" i="9"/>
  <c r="DH536" i="9"/>
  <c r="DH609" i="9"/>
  <c r="DH483" i="9"/>
  <c r="DH265" i="9"/>
  <c r="DH635" i="9"/>
  <c r="DH54" i="9"/>
  <c r="DH176" i="9"/>
  <c r="DH241" i="9"/>
  <c r="DH333" i="9"/>
  <c r="DH398" i="9"/>
  <c r="DH486" i="9"/>
  <c r="DH554" i="9"/>
  <c r="DH648" i="9"/>
  <c r="DH96" i="9"/>
  <c r="DH283" i="9"/>
  <c r="DH7" i="9"/>
  <c r="DH71" i="9"/>
  <c r="DH194" i="9"/>
  <c r="DH258" i="9"/>
  <c r="DH350" i="9"/>
  <c r="DH416" i="9"/>
  <c r="DH503" i="9"/>
  <c r="DH571" i="9"/>
  <c r="DH669" i="9"/>
  <c r="DH24" i="9"/>
  <c r="DH117" i="9"/>
  <c r="DH211" i="9"/>
  <c r="DH303" i="9"/>
  <c r="DH367" i="9"/>
  <c r="DH433" i="9"/>
  <c r="DH523" i="9"/>
  <c r="DH588" i="9"/>
  <c r="DH687" i="9"/>
  <c r="DH589" i="9"/>
  <c r="DH33" i="9"/>
  <c r="DH126" i="9"/>
  <c r="DH220" i="9"/>
  <c r="DH312" i="9"/>
  <c r="DH376" i="9"/>
  <c r="DH442" i="9"/>
  <c r="DH532" i="9"/>
  <c r="DH603" i="9"/>
  <c r="DH688" i="9"/>
  <c r="DH286" i="9"/>
  <c r="DH2" i="9"/>
  <c r="DH66" i="9"/>
  <c r="DH189" i="9"/>
  <c r="DH253" i="9"/>
  <c r="DH345" i="9"/>
  <c r="DH410" i="9"/>
  <c r="DH498" i="9"/>
  <c r="DH566" i="9"/>
  <c r="DH664" i="9"/>
  <c r="DH287" i="9"/>
  <c r="DH11" i="9"/>
  <c r="DH75" i="9"/>
  <c r="DH198" i="9"/>
  <c r="DH262" i="9"/>
  <c r="DH354" i="9"/>
  <c r="DH420" i="9"/>
  <c r="DH509" i="9"/>
  <c r="DH575" i="9"/>
  <c r="DH674" i="9"/>
  <c r="DH28" i="9"/>
  <c r="DH121" i="9"/>
  <c r="DH215" i="9"/>
  <c r="DH307" i="9"/>
  <c r="DH371" i="9"/>
  <c r="DH437" i="9"/>
  <c r="DH527" i="9"/>
  <c r="DH594" i="9"/>
  <c r="DH691" i="9"/>
  <c r="DH616" i="9"/>
  <c r="DH45" i="9"/>
  <c r="DH138" i="9"/>
  <c r="DH232" i="9"/>
  <c r="DH324" i="9"/>
  <c r="DH389" i="9"/>
  <c r="DH474" i="9"/>
  <c r="DH545" i="9"/>
  <c r="DH630" i="9"/>
  <c r="DH273" i="9"/>
  <c r="DH655" i="9"/>
  <c r="DH62" i="9"/>
  <c r="DH185" i="9"/>
  <c r="DH249" i="9"/>
  <c r="DH341" i="9"/>
  <c r="DH406" i="9"/>
  <c r="DH494" i="9"/>
  <c r="DH562" i="9"/>
  <c r="DH657" i="9"/>
  <c r="DH105" i="9"/>
  <c r="DH15" i="9"/>
  <c r="DH82" i="9"/>
  <c r="DH202" i="9"/>
  <c r="DH292" i="9"/>
  <c r="DH358" i="9"/>
  <c r="DH424" i="9"/>
  <c r="DH514" i="9"/>
  <c r="DH579" i="9"/>
  <c r="DH678" i="9"/>
  <c r="DH32" i="9"/>
  <c r="DH125" i="9"/>
  <c r="DH219" i="9"/>
  <c r="DH311" i="9"/>
  <c r="DH375" i="9"/>
  <c r="DH441" i="9"/>
  <c r="DH531" i="9"/>
  <c r="DH602" i="9"/>
  <c r="DH293" i="9"/>
  <c r="DH159" i="9"/>
  <c r="DH612" i="9"/>
  <c r="DH41" i="9"/>
  <c r="DH134" i="9"/>
  <c r="DH228" i="9"/>
  <c r="DH320" i="9"/>
  <c r="DH385" i="9"/>
  <c r="DH470" i="9"/>
  <c r="DH541" i="9"/>
  <c r="DH623" i="9"/>
  <c r="DH377" i="9"/>
  <c r="DH10" i="9"/>
  <c r="DH74" i="9"/>
  <c r="DH197" i="9"/>
  <c r="DH261" i="9"/>
  <c r="DH353" i="9"/>
  <c r="DH419" i="9"/>
  <c r="DH508" i="9"/>
  <c r="DH574" i="9"/>
  <c r="DH673" i="9"/>
  <c r="DH113" i="9"/>
  <c r="DH19" i="9"/>
  <c r="DH98" i="9"/>
  <c r="DH206" i="9"/>
  <c r="DH297" i="9"/>
  <c r="DH362" i="9"/>
  <c r="DH428" i="9"/>
  <c r="DH518" i="9"/>
  <c r="DH583" i="9"/>
  <c r="DH682" i="9"/>
  <c r="DH599" i="9"/>
  <c r="DH36" i="9"/>
  <c r="DH129" i="9"/>
  <c r="DH223" i="9"/>
  <c r="DH315" i="9"/>
  <c r="DH380" i="9"/>
  <c r="DH445" i="9"/>
  <c r="DH535" i="9"/>
  <c r="DH608" i="9"/>
  <c r="DH482" i="9"/>
  <c r="DH264" i="9"/>
  <c r="DH631" i="9"/>
  <c r="DH53" i="9"/>
  <c r="DH175" i="9"/>
  <c r="DH240" i="9"/>
  <c r="DH332" i="9"/>
  <c r="DH397" i="9"/>
  <c r="DH485" i="9"/>
  <c r="DH553" i="9"/>
  <c r="DH647" i="9"/>
  <c r="DH282" i="9"/>
  <c r="DH6" i="9"/>
  <c r="DH70" i="9"/>
  <c r="DH193" i="9"/>
  <c r="DH257" i="9"/>
  <c r="DH349" i="9"/>
  <c r="DH414" i="9"/>
  <c r="DH502" i="9"/>
  <c r="DH570" i="9"/>
  <c r="DH668" i="9"/>
  <c r="DH23" i="9"/>
  <c r="DH112" i="9"/>
  <c r="DH210" i="9"/>
  <c r="DH302" i="9"/>
  <c r="DH366" i="9"/>
  <c r="DH432" i="9"/>
  <c r="DH522" i="9"/>
  <c r="DH587" i="9"/>
  <c r="DH686" i="9"/>
  <c r="DH610" i="9"/>
  <c r="DH40" i="9"/>
  <c r="DH133" i="9"/>
  <c r="DH227" i="9"/>
  <c r="DH319" i="9"/>
  <c r="DH384" i="9"/>
  <c r="DH469" i="9"/>
  <c r="DH540" i="9"/>
  <c r="DH621" i="9"/>
  <c r="DH513" i="9"/>
  <c r="DH622" i="9"/>
  <c r="DH49" i="9"/>
  <c r="DH164" i="9"/>
  <c r="DH236" i="9"/>
  <c r="DH328" i="9"/>
  <c r="DH393" i="9"/>
  <c r="DH478" i="9"/>
  <c r="DH549" i="9"/>
  <c r="DH539" i="9"/>
  <c r="DG149" i="9"/>
  <c r="DE96" i="9"/>
  <c r="DE152" i="9"/>
  <c r="DE159" i="9"/>
  <c r="DE273" i="9"/>
  <c r="DE148" i="9" l="1"/>
  <c r="DE78" i="9"/>
  <c r="DE146" i="9"/>
  <c r="DH149" i="9"/>
  <c r="DH450" i="9"/>
  <c r="DH463" i="9"/>
  <c r="DE449" i="9"/>
  <c r="DG449" i="9"/>
  <c r="DE149" i="9"/>
  <c r="DE106" i="9"/>
  <c r="DE277" i="9"/>
  <c r="DH146" i="9" l="1"/>
  <c r="DG148" i="9"/>
  <c r="DH148" i="9"/>
  <c r="DE77" i="9"/>
  <c r="DG78" i="9"/>
  <c r="DH78" i="9"/>
  <c r="DE150" i="9"/>
  <c r="DH449" i="9"/>
  <c r="DE453" i="9"/>
  <c r="DG453" i="9"/>
  <c r="DE105" i="9"/>
  <c r="DE285" i="9"/>
  <c r="DE140" i="9" l="1"/>
  <c r="DG146" i="9"/>
  <c r="DG140" i="9"/>
  <c r="DE79" i="9"/>
  <c r="DG77" i="9"/>
  <c r="DH77" i="9"/>
  <c r="DG150" i="9"/>
  <c r="DH150" i="9"/>
  <c r="DE173" i="9"/>
  <c r="DE455" i="9"/>
  <c r="DG455" i="9"/>
  <c r="DH453" i="9"/>
  <c r="DE113" i="9"/>
  <c r="DE141" i="9"/>
  <c r="DE286" i="9"/>
  <c r="DH140" i="9" l="1"/>
  <c r="DG79" i="9"/>
  <c r="DH79" i="9"/>
  <c r="DG173" i="9"/>
  <c r="DH173" i="9"/>
  <c r="DG141" i="9"/>
  <c r="DH141" i="9"/>
  <c r="DE143" i="9"/>
  <c r="DH455" i="9"/>
  <c r="DE456" i="9"/>
  <c r="DG456" i="9"/>
  <c r="DE114" i="9"/>
  <c r="DE278" i="9"/>
  <c r="DG114" i="9" l="1"/>
  <c r="DH114" i="9"/>
  <c r="DG143" i="9"/>
  <c r="DH143" i="9"/>
  <c r="DE142" i="9"/>
  <c r="DE447" i="9"/>
  <c r="DG447" i="9"/>
  <c r="DH456" i="9"/>
  <c r="DE147" i="9"/>
  <c r="DE279" i="9"/>
  <c r="DE93" i="9" l="1"/>
  <c r="DG147" i="9"/>
  <c r="DH147" i="9"/>
  <c r="DG142" i="9"/>
  <c r="DH142" i="9"/>
  <c r="DE465" i="9"/>
  <c r="DG465" i="9"/>
  <c r="DH447" i="9"/>
  <c r="DE92" i="9"/>
  <c r="DE283" i="9"/>
  <c r="DG104" i="9" l="1"/>
  <c r="DH104" i="9"/>
  <c r="DG92" i="9"/>
  <c r="DH92" i="9"/>
  <c r="DG93" i="9"/>
  <c r="DH93" i="9"/>
  <c r="DE154" i="9"/>
  <c r="DH465" i="9"/>
  <c r="DE451" i="9"/>
  <c r="DG451" i="9"/>
  <c r="DE156" i="9"/>
  <c r="DE104" i="9"/>
  <c r="DE284" i="9"/>
  <c r="DE103" i="9" l="1"/>
  <c r="DG156" i="9"/>
  <c r="DH156" i="9"/>
  <c r="DG154" i="9"/>
  <c r="DH154" i="9"/>
  <c r="DE448" i="9"/>
  <c r="DG448" i="9"/>
  <c r="DH451" i="9"/>
  <c r="DE267" i="9"/>
  <c r="DE115" i="9" l="1"/>
  <c r="DG103" i="9"/>
  <c r="DH103" i="9"/>
  <c r="DE157" i="9"/>
  <c r="DE446" i="9"/>
  <c r="DG446" i="9"/>
  <c r="DH448" i="9"/>
  <c r="DE155" i="9"/>
  <c r="DE266" i="9"/>
  <c r="DE116" i="9" l="1"/>
  <c r="DG115" i="9"/>
  <c r="DH115" i="9"/>
  <c r="DG157" i="9"/>
  <c r="DH157" i="9"/>
  <c r="DG155" i="9"/>
  <c r="DH155" i="9"/>
  <c r="DE452" i="9"/>
  <c r="DG452" i="9"/>
  <c r="DH446" i="9"/>
  <c r="DE89" i="9"/>
  <c r="DE268" i="9"/>
  <c r="DG89" i="9" l="1"/>
  <c r="DH89" i="9"/>
  <c r="DG116" i="9"/>
  <c r="DH116" i="9"/>
  <c r="DE172" i="9"/>
  <c r="DH452" i="9"/>
  <c r="DE462" i="9"/>
  <c r="DG462" i="9"/>
  <c r="DE167" i="9"/>
  <c r="DE86" i="9"/>
  <c r="DE282" i="9"/>
  <c r="DG86" i="9" l="1"/>
  <c r="DH86" i="9"/>
  <c r="DG167" i="9"/>
  <c r="DH167" i="9"/>
  <c r="DG172" i="9"/>
  <c r="DH172" i="9"/>
  <c r="DE454" i="9"/>
  <c r="DG454" i="9"/>
  <c r="DH462" i="9"/>
  <c r="DE95" i="9"/>
  <c r="DE287" i="9"/>
  <c r="DG95" i="9" l="1"/>
  <c r="DH95" i="9"/>
  <c r="DE158" i="9"/>
  <c r="DH454" i="9"/>
  <c r="DE464" i="9"/>
  <c r="DG464" i="9"/>
  <c r="DE288" i="9"/>
  <c r="DE94" i="9" l="1"/>
  <c r="DE151" i="9"/>
  <c r="DG158" i="9"/>
  <c r="DH158" i="9"/>
  <c r="DE459" i="9"/>
  <c r="DG459" i="9"/>
  <c r="DH464" i="9"/>
  <c r="DE174" i="9"/>
  <c r="DE269" i="9"/>
  <c r="DE102" i="9" l="1"/>
  <c r="DG94" i="9"/>
  <c r="DH94" i="9"/>
  <c r="DG174" i="9"/>
  <c r="DH174" i="9"/>
  <c r="DG151" i="9"/>
  <c r="DH151" i="9"/>
  <c r="DH459" i="9"/>
  <c r="DE460" i="9"/>
  <c r="DG460" i="9"/>
  <c r="DE271" i="9"/>
  <c r="DE101" i="9" l="1"/>
  <c r="DG102" i="9"/>
  <c r="DH102" i="9"/>
  <c r="DE144" i="9"/>
  <c r="DH460" i="9"/>
  <c r="DE458" i="9"/>
  <c r="DG458" i="9"/>
  <c r="DE145" i="9"/>
  <c r="DE272" i="9"/>
  <c r="DE109" i="9" l="1"/>
  <c r="DG101" i="9"/>
  <c r="DH101" i="9"/>
  <c r="DG145" i="9"/>
  <c r="DH145" i="9"/>
  <c r="DG144" i="9"/>
  <c r="DH144" i="9"/>
  <c r="DH458" i="9"/>
  <c r="DE457" i="9"/>
  <c r="DG457" i="9"/>
  <c r="DE461" i="9"/>
  <c r="DG461" i="9"/>
  <c r="DE160" i="9"/>
  <c r="DE270" i="9"/>
  <c r="DE108" i="9" l="1"/>
  <c r="DG109" i="9"/>
  <c r="DH109" i="9"/>
  <c r="DG160" i="9"/>
  <c r="DH160" i="9"/>
  <c r="DH461" i="9"/>
  <c r="DH457" i="9"/>
  <c r="DE264" i="9"/>
  <c r="DE85" i="9" l="1"/>
  <c r="DG108" i="9"/>
  <c r="DH108" i="9"/>
  <c r="DE163" i="9"/>
  <c r="DE265" i="9"/>
  <c r="DE84" i="9" l="1"/>
  <c r="DG85" i="9"/>
  <c r="DH85" i="9"/>
  <c r="DE165" i="9"/>
  <c r="DG163" i="9"/>
  <c r="DH163" i="9"/>
  <c r="DE280" i="9"/>
  <c r="DE281" i="9"/>
  <c r="DE100" i="9" l="1"/>
  <c r="DG84" i="9"/>
  <c r="DH84" i="9"/>
  <c r="DG168" i="9"/>
  <c r="DH168" i="9"/>
  <c r="DE170" i="9"/>
  <c r="DG165" i="9"/>
  <c r="DH165" i="9"/>
  <c r="DE168" i="9"/>
  <c r="DE99" i="9"/>
  <c r="DG99" i="9" l="1"/>
  <c r="DH99" i="9"/>
  <c r="DG100" i="9"/>
  <c r="DH100" i="9"/>
  <c r="DG170" i="9"/>
  <c r="DH170" i="9"/>
  <c r="CI2" i="9"/>
  <c r="CI3" i="9"/>
  <c r="CI4" i="9"/>
  <c r="CI5" i="9"/>
  <c r="CI6" i="9"/>
  <c r="CI7" i="9"/>
  <c r="CI8" i="9"/>
  <c r="CI9" i="9"/>
  <c r="CI10" i="9"/>
  <c r="CI11" i="9"/>
  <c r="CI12" i="9"/>
  <c r="CI13" i="9"/>
  <c r="CI14" i="9"/>
  <c r="CI15" i="9"/>
  <c r="CI16" i="9"/>
  <c r="CI17" i="9"/>
  <c r="CI18" i="9"/>
  <c r="CI19" i="9"/>
  <c r="CI20" i="9"/>
  <c r="CI21" i="9"/>
  <c r="CI22" i="9"/>
  <c r="CI23" i="9"/>
  <c r="CI24" i="9"/>
  <c r="CI25" i="9"/>
  <c r="CI26" i="9"/>
  <c r="CI27" i="9"/>
  <c r="CI28" i="9"/>
  <c r="CI29" i="9"/>
  <c r="CI30" i="9"/>
  <c r="CI31" i="9"/>
  <c r="CI32" i="9"/>
  <c r="CI33" i="9"/>
  <c r="CI34" i="9"/>
  <c r="CI35" i="9"/>
  <c r="CI36" i="9"/>
  <c r="CI37" i="9"/>
  <c r="CI38" i="9"/>
  <c r="CI39" i="9"/>
  <c r="CI40" i="9"/>
  <c r="CI41" i="9"/>
  <c r="CI42" i="9"/>
  <c r="CI43" i="9"/>
  <c r="CI44" i="9"/>
  <c r="CI45" i="9"/>
  <c r="CI46" i="9"/>
  <c r="CI47" i="9"/>
  <c r="CI48" i="9"/>
  <c r="CI49" i="9"/>
  <c r="CI50" i="9"/>
  <c r="CI51" i="9"/>
  <c r="CI52" i="9"/>
  <c r="CI53" i="9"/>
  <c r="CI54" i="9"/>
  <c r="CI55" i="9"/>
  <c r="CI56" i="9"/>
  <c r="CI57" i="9"/>
  <c r="CI58" i="9"/>
  <c r="CI59" i="9"/>
  <c r="CI60" i="9"/>
  <c r="CI61" i="9"/>
  <c r="CI62" i="9"/>
  <c r="CI63" i="9"/>
  <c r="CI64" i="9"/>
  <c r="CI65" i="9"/>
  <c r="CI66" i="9"/>
  <c r="CI67" i="9"/>
  <c r="CI68" i="9"/>
  <c r="CI69" i="9"/>
  <c r="CI70" i="9"/>
  <c r="CI71" i="9"/>
  <c r="CI72" i="9"/>
  <c r="CI73" i="9"/>
  <c r="CI74" i="9"/>
  <c r="CI75" i="9"/>
  <c r="CI76" i="9"/>
  <c r="CI77" i="9"/>
  <c r="CI78" i="9"/>
  <c r="CI79" i="9"/>
  <c r="CI80" i="9"/>
  <c r="CI81" i="9"/>
  <c r="CI82" i="9"/>
  <c r="CI83" i="9"/>
  <c r="CI84" i="9"/>
  <c r="CI85" i="9"/>
  <c r="CI86" i="9"/>
  <c r="CI87" i="9"/>
  <c r="CI88" i="9"/>
  <c r="CI89" i="9"/>
  <c r="CI90" i="9"/>
  <c r="CI91" i="9"/>
  <c r="CI92" i="9"/>
  <c r="CI93" i="9"/>
  <c r="CI94" i="9"/>
  <c r="CI95" i="9"/>
  <c r="CI96" i="9"/>
  <c r="CI97" i="9"/>
  <c r="CI98" i="9"/>
  <c r="CI99" i="9"/>
  <c r="CI100" i="9"/>
  <c r="CI101" i="9"/>
  <c r="CI102" i="9"/>
  <c r="CI103" i="9"/>
  <c r="CI104" i="9"/>
  <c r="CI105" i="9"/>
  <c r="CI106" i="9"/>
  <c r="CI107" i="9"/>
  <c r="CI108" i="9"/>
  <c r="CI109" i="9"/>
  <c r="CI110" i="9"/>
  <c r="CI111" i="9"/>
  <c r="CI112" i="9"/>
  <c r="CI113" i="9"/>
  <c r="CI114" i="9"/>
  <c r="CI115" i="9"/>
  <c r="CI116" i="9"/>
  <c r="CI117" i="9"/>
  <c r="CI118" i="9"/>
  <c r="CI119" i="9"/>
  <c r="CI120" i="9"/>
  <c r="CI121" i="9"/>
  <c r="CI122" i="9"/>
  <c r="CI123" i="9"/>
  <c r="CI124" i="9"/>
  <c r="CI125" i="9"/>
  <c r="CI126" i="9"/>
  <c r="CI127" i="9"/>
  <c r="CI128" i="9"/>
  <c r="CI129" i="9"/>
  <c r="CI130" i="9"/>
  <c r="CI131" i="9"/>
  <c r="CI132" i="9"/>
  <c r="CI133" i="9"/>
  <c r="CI134" i="9"/>
  <c r="CI135" i="9"/>
  <c r="CI136" i="9"/>
  <c r="CI137" i="9"/>
  <c r="CI138" i="9"/>
  <c r="CI139" i="9"/>
  <c r="CI140" i="9"/>
  <c r="CI141" i="9"/>
  <c r="CI142" i="9"/>
  <c r="CI143" i="9"/>
  <c r="CI144" i="9"/>
  <c r="CI145" i="9"/>
  <c r="CI146" i="9"/>
  <c r="CI147" i="9"/>
  <c r="CI148" i="9"/>
  <c r="CI149" i="9"/>
  <c r="CI150" i="9"/>
  <c r="CI151" i="9"/>
  <c r="CI152" i="9"/>
  <c r="CI153" i="9"/>
  <c r="CI154" i="9"/>
  <c r="CI155" i="9"/>
  <c r="CI156" i="9"/>
  <c r="CI157" i="9"/>
  <c r="CI158" i="9"/>
  <c r="CI159" i="9"/>
  <c r="CI160" i="9"/>
  <c r="CI161" i="9"/>
  <c r="CI162" i="9"/>
  <c r="CI163" i="9"/>
  <c r="CI164" i="9"/>
  <c r="CI165" i="9"/>
  <c r="CI166" i="9"/>
  <c r="CI167" i="9"/>
  <c r="CI168" i="9"/>
  <c r="CI169" i="9"/>
  <c r="CI170" i="9"/>
  <c r="CI171" i="9"/>
  <c r="CI172" i="9"/>
  <c r="CI173" i="9"/>
  <c r="CI174" i="9"/>
  <c r="CI175" i="9"/>
  <c r="CI176" i="9"/>
  <c r="CI177" i="9"/>
  <c r="CI178" i="9"/>
  <c r="CI179" i="9"/>
  <c r="CI180" i="9"/>
  <c r="CI181" i="9"/>
  <c r="CI182" i="9"/>
  <c r="CI183" i="9"/>
  <c r="CI184" i="9"/>
  <c r="CI185" i="9"/>
  <c r="CI186" i="9"/>
  <c r="CI187" i="9"/>
  <c r="CI188" i="9"/>
  <c r="CI189" i="9"/>
  <c r="CI190" i="9"/>
  <c r="CI191" i="9"/>
  <c r="CI192" i="9"/>
  <c r="CI193" i="9"/>
  <c r="CI194" i="9"/>
  <c r="CI195" i="9"/>
  <c r="CI196" i="9"/>
  <c r="CI197" i="9"/>
  <c r="CI198" i="9"/>
  <c r="CI199" i="9"/>
  <c r="CI200" i="9"/>
  <c r="CI201" i="9"/>
  <c r="CI202" i="9"/>
  <c r="CI203" i="9"/>
  <c r="CI204" i="9"/>
  <c r="CI205" i="9"/>
  <c r="CI206" i="9"/>
  <c r="CI207" i="9"/>
  <c r="CI208" i="9"/>
  <c r="CI209" i="9"/>
  <c r="CI210" i="9"/>
  <c r="CI211" i="9"/>
  <c r="CI212" i="9"/>
  <c r="CI213" i="9"/>
  <c r="CI214" i="9"/>
  <c r="CI215" i="9"/>
  <c r="CI216" i="9"/>
  <c r="CI217" i="9"/>
  <c r="CI218" i="9"/>
  <c r="CI219" i="9"/>
  <c r="CI220" i="9"/>
  <c r="CI221" i="9"/>
  <c r="CI222" i="9"/>
  <c r="CI223" i="9"/>
  <c r="CI224" i="9"/>
  <c r="CI225" i="9"/>
  <c r="CI226" i="9"/>
  <c r="CI227" i="9"/>
  <c r="CI228" i="9"/>
  <c r="CI229" i="9"/>
  <c r="CI230" i="9"/>
  <c r="CI231" i="9"/>
  <c r="CI232" i="9"/>
  <c r="CI233" i="9"/>
  <c r="CI234" i="9"/>
  <c r="CI235" i="9"/>
  <c r="CI236" i="9"/>
  <c r="CI237" i="9"/>
  <c r="CI238" i="9"/>
  <c r="CI239" i="9"/>
  <c r="CI240" i="9"/>
  <c r="CI241" i="9"/>
  <c r="CI242" i="9"/>
  <c r="CI243" i="9"/>
  <c r="CI244" i="9"/>
  <c r="CI245" i="9"/>
  <c r="CI246" i="9"/>
  <c r="CI247" i="9"/>
  <c r="CI248" i="9"/>
  <c r="CI249" i="9"/>
  <c r="CI250" i="9"/>
  <c r="CI251" i="9"/>
  <c r="CI252" i="9"/>
  <c r="CI253" i="9"/>
  <c r="CI254" i="9"/>
  <c r="CI255" i="9"/>
  <c r="CI256" i="9"/>
  <c r="CI257" i="9"/>
  <c r="CI258" i="9"/>
  <c r="CI259" i="9"/>
  <c r="CI260" i="9"/>
  <c r="CI261" i="9"/>
  <c r="CI262" i="9"/>
  <c r="CI263" i="9"/>
  <c r="CI264" i="9"/>
  <c r="CI265" i="9"/>
  <c r="CI266" i="9"/>
  <c r="CI267" i="9"/>
  <c r="CI268" i="9"/>
  <c r="CI269" i="9"/>
  <c r="CI270" i="9"/>
  <c r="CI271" i="9"/>
  <c r="CI272" i="9"/>
  <c r="CI273" i="9"/>
  <c r="CI274" i="9"/>
  <c r="CI275" i="9"/>
  <c r="CI276" i="9"/>
  <c r="CI277" i="9"/>
  <c r="CI278" i="9"/>
  <c r="CI279" i="9"/>
  <c r="CI280" i="9"/>
  <c r="CI281" i="9"/>
  <c r="CI282" i="9"/>
  <c r="CI283" i="9"/>
  <c r="CI284" i="9"/>
  <c r="CI285" i="9"/>
  <c r="CI286" i="9"/>
  <c r="CI287" i="9"/>
  <c r="CI288" i="9"/>
  <c r="CI289" i="9"/>
  <c r="CI290" i="9"/>
  <c r="CI291" i="9"/>
  <c r="CI292" i="9"/>
  <c r="CI293" i="9"/>
  <c r="CI294" i="9"/>
  <c r="CI295" i="9"/>
  <c r="CI296" i="9"/>
  <c r="CI297" i="9"/>
  <c r="CI298" i="9"/>
  <c r="CI299" i="9"/>
  <c r="CI300" i="9"/>
  <c r="CI301" i="9"/>
  <c r="CI302" i="9"/>
  <c r="CI303" i="9"/>
  <c r="CI304" i="9"/>
  <c r="CI305" i="9"/>
  <c r="CI306" i="9"/>
  <c r="CI307" i="9"/>
  <c r="CI308" i="9"/>
  <c r="CI309" i="9"/>
  <c r="CI310" i="9"/>
  <c r="CI311" i="9"/>
  <c r="CI312" i="9"/>
  <c r="CI313" i="9"/>
  <c r="CI314" i="9"/>
  <c r="CI315" i="9"/>
  <c r="CI316" i="9"/>
  <c r="CI317" i="9"/>
  <c r="CI318" i="9"/>
  <c r="CI319" i="9"/>
  <c r="CI320" i="9"/>
  <c r="CI321" i="9"/>
  <c r="CI322" i="9"/>
  <c r="CI323" i="9"/>
  <c r="CI324" i="9"/>
  <c r="CI325" i="9"/>
  <c r="CI326" i="9"/>
  <c r="CI327" i="9"/>
  <c r="CI328" i="9"/>
  <c r="CI329" i="9"/>
  <c r="CI330" i="9"/>
  <c r="CI331" i="9"/>
  <c r="CI332" i="9"/>
  <c r="CI333" i="9"/>
  <c r="CI334" i="9"/>
  <c r="CI335" i="9"/>
  <c r="CI336" i="9"/>
  <c r="CI337" i="9"/>
  <c r="CI338" i="9"/>
  <c r="CI339" i="9"/>
  <c r="CI340" i="9"/>
  <c r="CI341" i="9"/>
  <c r="CI342" i="9"/>
  <c r="CI343" i="9"/>
  <c r="CI344" i="9"/>
  <c r="CI345" i="9"/>
  <c r="CI346" i="9"/>
  <c r="CI347" i="9"/>
  <c r="CI348" i="9"/>
  <c r="CI349" i="9"/>
  <c r="CI350" i="9"/>
  <c r="CI351" i="9"/>
  <c r="CI352" i="9"/>
  <c r="CI353" i="9"/>
  <c r="CI354" i="9"/>
  <c r="CI355" i="9"/>
  <c r="CI356" i="9"/>
  <c r="CI357" i="9"/>
  <c r="CI358" i="9"/>
  <c r="CI359" i="9"/>
  <c r="CI360" i="9"/>
  <c r="CI361" i="9"/>
  <c r="CI362" i="9"/>
  <c r="CI363" i="9"/>
  <c r="CI364" i="9"/>
  <c r="CI365" i="9"/>
  <c r="CI366" i="9"/>
  <c r="CI367" i="9"/>
  <c r="CI368" i="9"/>
  <c r="CI369" i="9"/>
  <c r="CI370" i="9"/>
  <c r="CI371" i="9"/>
  <c r="CI372" i="9"/>
  <c r="CI373" i="9"/>
  <c r="CI374" i="9"/>
  <c r="CI375" i="9"/>
  <c r="CI376" i="9"/>
  <c r="CI377" i="9"/>
  <c r="CI378" i="9"/>
  <c r="CI379" i="9"/>
  <c r="CI380" i="9"/>
  <c r="CI381" i="9"/>
  <c r="CI382" i="9"/>
  <c r="CI383" i="9"/>
  <c r="CI384" i="9"/>
  <c r="CI385" i="9"/>
  <c r="CI386" i="9"/>
  <c r="CI387" i="9"/>
  <c r="CI388" i="9"/>
  <c r="CI389" i="9"/>
  <c r="CI390" i="9"/>
  <c r="CI391" i="9"/>
  <c r="CI392" i="9"/>
  <c r="CI393" i="9"/>
  <c r="CI394" i="9"/>
  <c r="CI395" i="9"/>
  <c r="CI396" i="9"/>
  <c r="CI397" i="9"/>
  <c r="CI398" i="9"/>
  <c r="CI399" i="9"/>
  <c r="CI400" i="9"/>
  <c r="CI401" i="9"/>
  <c r="CI402" i="9"/>
  <c r="CI403" i="9"/>
  <c r="CI404" i="9"/>
  <c r="CI405" i="9"/>
  <c r="CI406" i="9"/>
  <c r="CI407" i="9"/>
  <c r="CI408" i="9"/>
  <c r="CI409" i="9"/>
  <c r="CI410" i="9"/>
  <c r="CI411" i="9"/>
  <c r="CI412" i="9"/>
  <c r="CI413" i="9"/>
  <c r="CI414" i="9"/>
  <c r="CI415" i="9"/>
  <c r="CI416" i="9"/>
  <c r="CI417" i="9"/>
  <c r="CI418" i="9"/>
  <c r="CI419" i="9"/>
  <c r="CI420" i="9"/>
  <c r="CI421" i="9"/>
  <c r="CI422" i="9"/>
  <c r="CI423" i="9"/>
  <c r="CI424" i="9"/>
  <c r="CI425" i="9"/>
  <c r="CI426" i="9"/>
  <c r="CI427" i="9"/>
  <c r="CI428" i="9"/>
  <c r="CI429" i="9"/>
  <c r="CI430" i="9"/>
  <c r="CI431" i="9"/>
  <c r="CI432" i="9"/>
  <c r="CI433" i="9"/>
  <c r="CI434" i="9"/>
  <c r="CI435" i="9"/>
  <c r="CI436" i="9"/>
  <c r="CI437" i="9"/>
  <c r="CI438" i="9"/>
  <c r="CI439" i="9"/>
  <c r="CI440" i="9"/>
  <c r="CI441" i="9"/>
  <c r="CI442" i="9"/>
  <c r="CI443" i="9"/>
  <c r="CI444" i="9"/>
  <c r="CI445" i="9"/>
  <c r="CI446" i="9"/>
  <c r="CI447" i="9"/>
  <c r="CI448" i="9"/>
  <c r="CI449" i="9"/>
  <c r="CI450" i="9"/>
  <c r="CI451" i="9"/>
  <c r="CI452" i="9"/>
  <c r="CI453" i="9"/>
  <c r="CI454" i="9"/>
  <c r="CI455" i="9"/>
  <c r="CI456" i="9"/>
  <c r="CI457" i="9"/>
  <c r="CI458" i="9"/>
  <c r="CI459" i="9"/>
  <c r="CI460" i="9"/>
  <c r="CI461" i="9"/>
  <c r="CI462" i="9"/>
  <c r="CI463" i="9"/>
  <c r="CI464" i="9"/>
  <c r="CI465" i="9"/>
  <c r="CI466" i="9"/>
  <c r="CI467" i="9"/>
  <c r="CI468" i="9"/>
  <c r="CI469" i="9"/>
  <c r="CI470" i="9"/>
  <c r="CI471" i="9"/>
  <c r="CI472" i="9"/>
  <c r="CI473" i="9"/>
  <c r="CI474" i="9"/>
  <c r="CI475" i="9"/>
  <c r="CI476" i="9"/>
  <c r="CI477" i="9"/>
  <c r="CI478" i="9"/>
  <c r="CI479" i="9"/>
  <c r="CI480" i="9"/>
  <c r="CI481" i="9"/>
  <c r="CI482" i="9"/>
  <c r="CI483" i="9"/>
  <c r="CI484" i="9"/>
  <c r="CI485" i="9"/>
  <c r="CI486" i="9"/>
  <c r="CI487" i="9"/>
  <c r="CI488" i="9"/>
  <c r="CI489" i="9"/>
  <c r="CI490" i="9"/>
  <c r="CI491" i="9"/>
  <c r="CI492" i="9"/>
  <c r="CI493" i="9"/>
  <c r="CI494" i="9"/>
  <c r="CI495" i="9"/>
  <c r="CI496" i="9"/>
  <c r="CI497" i="9"/>
  <c r="CI498" i="9"/>
  <c r="CI499" i="9"/>
  <c r="CI500" i="9"/>
  <c r="CI501" i="9"/>
  <c r="CI502" i="9"/>
  <c r="CI503" i="9"/>
  <c r="CI504" i="9"/>
  <c r="CI505" i="9"/>
  <c r="CI506" i="9"/>
  <c r="CI507" i="9"/>
  <c r="CI508" i="9"/>
  <c r="CI509" i="9"/>
  <c r="CI510" i="9"/>
  <c r="CI511" i="9"/>
  <c r="CI512" i="9"/>
  <c r="CI513" i="9"/>
  <c r="CI514" i="9"/>
  <c r="CI515" i="9"/>
  <c r="CI516" i="9"/>
  <c r="CI517" i="9"/>
  <c r="CI518" i="9"/>
  <c r="CI519" i="9"/>
  <c r="CI520" i="9"/>
  <c r="CI521" i="9"/>
  <c r="CI522" i="9"/>
  <c r="CI523" i="9"/>
  <c r="CI524" i="9"/>
  <c r="CI525" i="9"/>
  <c r="CI526" i="9"/>
  <c r="CI527" i="9"/>
  <c r="CI528" i="9"/>
  <c r="CI529" i="9"/>
  <c r="CI530" i="9"/>
  <c r="CI531" i="9"/>
  <c r="CI532" i="9"/>
  <c r="CI533" i="9"/>
  <c r="CI534" i="9"/>
  <c r="CI535" i="9"/>
  <c r="CI536" i="9"/>
  <c r="CI537" i="9"/>
  <c r="CI538" i="9"/>
  <c r="CI539" i="9"/>
  <c r="CI540" i="9"/>
  <c r="CI541" i="9"/>
  <c r="CI542" i="9"/>
  <c r="CI543" i="9"/>
  <c r="CI544" i="9"/>
  <c r="CI545" i="9"/>
  <c r="CI546" i="9"/>
  <c r="CI547" i="9"/>
  <c r="CI548" i="9"/>
  <c r="CI549" i="9"/>
  <c r="CI550" i="9"/>
  <c r="CI551" i="9"/>
  <c r="CI552" i="9"/>
  <c r="CI553" i="9"/>
  <c r="CI554" i="9"/>
  <c r="CI555" i="9"/>
  <c r="CI556" i="9"/>
  <c r="CI557" i="9"/>
  <c r="CI558" i="9"/>
  <c r="CI559" i="9"/>
  <c r="CI560" i="9"/>
  <c r="CI561" i="9"/>
  <c r="CI562" i="9"/>
  <c r="CI563" i="9"/>
  <c r="CI564" i="9"/>
  <c r="CI565" i="9"/>
  <c r="CI566" i="9"/>
  <c r="CI567" i="9"/>
  <c r="CI568" i="9"/>
  <c r="CI569" i="9"/>
  <c r="CI570" i="9"/>
  <c r="CI571" i="9"/>
  <c r="CI572" i="9"/>
  <c r="CI573" i="9"/>
  <c r="CI574" i="9"/>
  <c r="CI575" i="9"/>
  <c r="CI576" i="9"/>
  <c r="CI577" i="9"/>
  <c r="CI578" i="9"/>
  <c r="CI579" i="9"/>
  <c r="CI580" i="9"/>
  <c r="CI581" i="9"/>
  <c r="CI582" i="9"/>
  <c r="CI583" i="9"/>
  <c r="CI584" i="9"/>
  <c r="CI585" i="9"/>
  <c r="CI586" i="9"/>
  <c r="CI587" i="9"/>
  <c r="CI588" i="9"/>
  <c r="CI589" i="9"/>
  <c r="CI590" i="9"/>
  <c r="CI591" i="9"/>
  <c r="CI592" i="9"/>
  <c r="CI593" i="9"/>
  <c r="CI594" i="9"/>
  <c r="CI595" i="9"/>
  <c r="CI596" i="9"/>
  <c r="CI597" i="9"/>
  <c r="CI598" i="9"/>
  <c r="CI599" i="9"/>
  <c r="CI600" i="9"/>
  <c r="CI601" i="9"/>
  <c r="CI602" i="9"/>
  <c r="CI603" i="9"/>
  <c r="CI604" i="9"/>
  <c r="CI605" i="9"/>
  <c r="CI606" i="9"/>
  <c r="CI607" i="9"/>
  <c r="CI608" i="9"/>
  <c r="CI609" i="9"/>
  <c r="CI610" i="9"/>
  <c r="CI611" i="9"/>
  <c r="CI612" i="9"/>
  <c r="CI613" i="9"/>
  <c r="CI614" i="9"/>
  <c r="CI615" i="9"/>
  <c r="CI616" i="9"/>
  <c r="CI617" i="9"/>
  <c r="CI618" i="9"/>
  <c r="CI619" i="9"/>
  <c r="CI620" i="9"/>
  <c r="CI621" i="9"/>
  <c r="CI622" i="9"/>
  <c r="CI623" i="9"/>
  <c r="CI624" i="9"/>
  <c r="CI625" i="9"/>
  <c r="CI626" i="9"/>
  <c r="CI627" i="9"/>
  <c r="CI628" i="9"/>
  <c r="CI629" i="9"/>
  <c r="CI630" i="9"/>
  <c r="CI631" i="9"/>
  <c r="CI632" i="9"/>
  <c r="CI633" i="9"/>
  <c r="CI634" i="9"/>
  <c r="CI635" i="9"/>
  <c r="CI636" i="9"/>
  <c r="CI637" i="9"/>
  <c r="CI638" i="9"/>
  <c r="CI639" i="9"/>
  <c r="CI640" i="9"/>
  <c r="CI641" i="9"/>
  <c r="CI642" i="9"/>
  <c r="CI643" i="9"/>
  <c r="CI644" i="9"/>
  <c r="CI645" i="9"/>
  <c r="CI646" i="9"/>
  <c r="CI647" i="9"/>
  <c r="CI648" i="9"/>
  <c r="CI649" i="9"/>
  <c r="CI650" i="9"/>
  <c r="CI651" i="9"/>
  <c r="CI652" i="9"/>
  <c r="CI653" i="9"/>
  <c r="CI654" i="9"/>
  <c r="CI655" i="9"/>
  <c r="CI656" i="9"/>
  <c r="CI657" i="9"/>
  <c r="CI658" i="9"/>
  <c r="CI659" i="9"/>
  <c r="CI660" i="9"/>
  <c r="CI661" i="9"/>
  <c r="CI662" i="9"/>
  <c r="CI663" i="9"/>
  <c r="CI664" i="9"/>
  <c r="CI665" i="9"/>
  <c r="CI666" i="9"/>
  <c r="CI667" i="9"/>
  <c r="CI668" i="9"/>
  <c r="CI669" i="9"/>
  <c r="CI670" i="9"/>
  <c r="CI671" i="9"/>
  <c r="CI672" i="9"/>
  <c r="CI673" i="9"/>
  <c r="CI674" i="9"/>
  <c r="CI675" i="9"/>
  <c r="CI676" i="9"/>
  <c r="CI677" i="9"/>
  <c r="CI678" i="9"/>
  <c r="CI679" i="9"/>
  <c r="CI680" i="9"/>
  <c r="CI681" i="9"/>
  <c r="CI682" i="9"/>
  <c r="CI683" i="9"/>
  <c r="CI684" i="9"/>
  <c r="CI685" i="9"/>
  <c r="CI686" i="9"/>
  <c r="CI687" i="9"/>
  <c r="CI688" i="9"/>
  <c r="CI689" i="9"/>
  <c r="CI690" i="9"/>
  <c r="CI691" i="9"/>
  <c r="N670" i="9" l="1"/>
  <c r="N644" i="9"/>
  <c r="N635" i="9"/>
  <c r="N618" i="9"/>
  <c r="N604" i="9"/>
  <c r="N539" i="9"/>
  <c r="N464" i="9"/>
  <c r="N456" i="9"/>
  <c r="N448" i="9"/>
  <c r="N286" i="9"/>
  <c r="N278" i="9"/>
  <c r="N270" i="9"/>
  <c r="N184" i="9"/>
  <c r="N163" i="9"/>
  <c r="N154" i="9"/>
  <c r="N145" i="9"/>
  <c r="N115" i="9"/>
  <c r="N103" i="9"/>
  <c r="N94" i="9"/>
  <c r="N85" i="9"/>
  <c r="N642" i="9"/>
  <c r="N631" i="9"/>
  <c r="N616" i="9"/>
  <c r="N600" i="9"/>
  <c r="N513" i="9"/>
  <c r="N463" i="9"/>
  <c r="N455" i="9"/>
  <c r="N447" i="9"/>
  <c r="N285" i="9"/>
  <c r="N277" i="9"/>
  <c r="N269" i="9"/>
  <c r="N174" i="9"/>
  <c r="N162" i="9"/>
  <c r="N152" i="9"/>
  <c r="N144" i="9"/>
  <c r="N114" i="9"/>
  <c r="N102" i="9"/>
  <c r="N93" i="9"/>
  <c r="N84" i="9"/>
  <c r="N660" i="9"/>
  <c r="N641" i="9"/>
  <c r="N629" i="9"/>
  <c r="N615" i="9"/>
  <c r="N599" i="9"/>
  <c r="N505" i="9"/>
  <c r="N462" i="9"/>
  <c r="N454" i="9"/>
  <c r="N446" i="9"/>
  <c r="N284" i="9"/>
  <c r="N276" i="9"/>
  <c r="N268" i="9"/>
  <c r="N173" i="9"/>
  <c r="N160" i="9"/>
  <c r="N151" i="9"/>
  <c r="N143" i="9"/>
  <c r="N113" i="9"/>
  <c r="N101" i="9"/>
  <c r="N92" i="9"/>
  <c r="N79" i="9"/>
  <c r="N661" i="9"/>
  <c r="N658" i="9"/>
  <c r="N640" i="9"/>
  <c r="N626" i="9"/>
  <c r="N614" i="9"/>
  <c r="N597" i="9"/>
  <c r="N504" i="9"/>
  <c r="N461" i="9"/>
  <c r="N453" i="9"/>
  <c r="N415" i="9"/>
  <c r="N283" i="9"/>
  <c r="N275" i="9"/>
  <c r="N267" i="9"/>
  <c r="N172" i="9"/>
  <c r="N159" i="9"/>
  <c r="N150" i="9"/>
  <c r="N142" i="9"/>
  <c r="N109" i="9"/>
  <c r="N100" i="9"/>
  <c r="N91" i="9"/>
  <c r="N78" i="9"/>
  <c r="N647" i="9"/>
  <c r="N655" i="9"/>
  <c r="N639" i="9"/>
  <c r="N624" i="9"/>
  <c r="N613" i="9"/>
  <c r="N596" i="9"/>
  <c r="N483" i="9"/>
  <c r="N460" i="9"/>
  <c r="N452" i="9"/>
  <c r="N377" i="9"/>
  <c r="N282" i="9"/>
  <c r="N274" i="9"/>
  <c r="N266" i="9"/>
  <c r="N170" i="9"/>
  <c r="N158" i="9"/>
  <c r="N149" i="9"/>
  <c r="N141" i="9"/>
  <c r="N108" i="9"/>
  <c r="N99" i="9"/>
  <c r="N90" i="9"/>
  <c r="N77" i="9"/>
  <c r="N638" i="9"/>
  <c r="N622" i="9"/>
  <c r="N612" i="9"/>
  <c r="N592" i="9"/>
  <c r="N482" i="9"/>
  <c r="N459" i="9"/>
  <c r="N451" i="9"/>
  <c r="N293" i="9"/>
  <c r="N281" i="9"/>
  <c r="N273" i="9"/>
  <c r="N265" i="9"/>
  <c r="N168" i="9"/>
  <c r="N157" i="9"/>
  <c r="N148" i="9"/>
  <c r="N140" i="9"/>
  <c r="N106" i="9"/>
  <c r="N97" i="9"/>
  <c r="N89" i="9"/>
  <c r="N646" i="9"/>
  <c r="N637" i="9"/>
  <c r="N620" i="9"/>
  <c r="N610" i="9"/>
  <c r="N589" i="9"/>
  <c r="N481" i="9"/>
  <c r="N458" i="9"/>
  <c r="N450" i="9"/>
  <c r="N288" i="9"/>
  <c r="N280" i="9"/>
  <c r="N272" i="9"/>
  <c r="N264" i="9"/>
  <c r="N167" i="9"/>
  <c r="N156" i="9"/>
  <c r="N147" i="9"/>
  <c r="N135" i="9"/>
  <c r="N105" i="9"/>
  <c r="N96" i="9"/>
  <c r="N88" i="9"/>
  <c r="N645" i="9"/>
  <c r="N636" i="9"/>
  <c r="N619" i="9"/>
  <c r="N606" i="9"/>
  <c r="N578" i="9"/>
  <c r="N465" i="9"/>
  <c r="N457" i="9"/>
  <c r="N449" i="9"/>
  <c r="N287" i="9"/>
  <c r="N279" i="9"/>
  <c r="N271" i="9"/>
  <c r="N263" i="9"/>
  <c r="N165" i="9"/>
  <c r="N155" i="9"/>
  <c r="N146" i="9"/>
  <c r="N116" i="9"/>
  <c r="N104" i="9"/>
  <c r="N95" i="9"/>
  <c r="N86" i="9"/>
  <c r="CT77" i="9" l="1"/>
  <c r="CU77" i="9" s="1"/>
  <c r="CT78" i="9"/>
  <c r="CU78" i="9" s="1"/>
  <c r="CT79" i="9"/>
  <c r="CU79" i="9" s="1"/>
  <c r="CT84" i="9"/>
  <c r="CU84" i="9" s="1"/>
  <c r="CT85" i="9"/>
  <c r="CU85" i="9" s="1"/>
  <c r="CT86" i="9"/>
  <c r="CU86" i="9" s="1"/>
  <c r="CT89" i="9"/>
  <c r="CU89" i="9" s="1"/>
  <c r="CT90" i="9"/>
  <c r="CU90" i="9" s="1"/>
  <c r="CT91" i="9"/>
  <c r="CU91" i="9" s="1"/>
  <c r="CT92" i="9"/>
  <c r="CU92" i="9" s="1"/>
  <c r="CT93" i="9"/>
  <c r="CU93" i="9" s="1"/>
  <c r="CT94" i="9"/>
  <c r="CU94" i="9" s="1"/>
  <c r="CT95" i="9"/>
  <c r="CU95" i="9" s="1"/>
  <c r="CT96" i="9"/>
  <c r="CU96" i="9" s="1"/>
  <c r="CT97" i="9"/>
  <c r="CU97" i="9" s="1"/>
  <c r="CT99" i="9"/>
  <c r="CU99" i="9" s="1"/>
  <c r="CT100" i="9"/>
  <c r="CU100" i="9" s="1"/>
  <c r="CT101" i="9"/>
  <c r="CU101" i="9" s="1"/>
  <c r="CT102" i="9"/>
  <c r="CU102" i="9" s="1"/>
  <c r="CT103" i="9"/>
  <c r="CU103" i="9" s="1"/>
  <c r="CT104" i="9"/>
  <c r="CU104" i="9" s="1"/>
  <c r="CT105" i="9"/>
  <c r="CU105" i="9" s="1"/>
  <c r="CT106" i="9"/>
  <c r="CU106" i="9" s="1"/>
  <c r="CT108" i="9"/>
  <c r="CU108" i="9" s="1"/>
  <c r="CT109" i="9"/>
  <c r="CU109" i="9" s="1"/>
  <c r="CT113" i="9"/>
  <c r="CU113" i="9" s="1"/>
  <c r="CT114" i="9"/>
  <c r="CU114" i="9" s="1"/>
  <c r="CT115" i="9"/>
  <c r="CU115" i="9" s="1"/>
  <c r="CT116" i="9"/>
  <c r="CU116" i="9" s="1"/>
  <c r="CT135" i="9"/>
  <c r="CU135" i="9" s="1"/>
  <c r="CT140" i="9"/>
  <c r="CU140" i="9" s="1"/>
  <c r="CT141" i="9"/>
  <c r="CU141" i="9" s="1"/>
  <c r="CT142" i="9"/>
  <c r="CU142" i="9" s="1"/>
  <c r="CT143" i="9"/>
  <c r="CU143" i="9" s="1"/>
  <c r="CT144" i="9"/>
  <c r="CU144" i="9" s="1"/>
  <c r="CT145" i="9"/>
  <c r="CU145" i="9" s="1"/>
  <c r="CT146" i="9"/>
  <c r="CU146" i="9" s="1"/>
  <c r="CT147" i="9"/>
  <c r="CU147" i="9" s="1"/>
  <c r="CT148" i="9"/>
  <c r="CU148" i="9" s="1"/>
  <c r="CT149" i="9"/>
  <c r="CU149" i="9" s="1"/>
  <c r="CT150" i="9"/>
  <c r="CU150" i="9" s="1"/>
  <c r="CT151" i="9"/>
  <c r="CU151" i="9" s="1"/>
  <c r="CT152" i="9"/>
  <c r="CU152" i="9" s="1"/>
  <c r="CT154" i="9"/>
  <c r="CU154" i="9" s="1"/>
  <c r="CT155" i="9"/>
  <c r="CU155" i="9" s="1"/>
  <c r="CT156" i="9"/>
  <c r="CU156" i="9" s="1"/>
  <c r="CT157" i="9"/>
  <c r="CU157" i="9" s="1"/>
  <c r="CT158" i="9"/>
  <c r="CU158" i="9" s="1"/>
  <c r="CT159" i="9"/>
  <c r="CU159" i="9" s="1"/>
  <c r="CT160" i="9"/>
  <c r="CU160" i="9" s="1"/>
  <c r="CT162" i="9"/>
  <c r="CU162" i="9" s="1"/>
  <c r="CT163" i="9"/>
  <c r="CU163" i="9" s="1"/>
  <c r="CT165" i="9"/>
  <c r="CU165" i="9" s="1"/>
  <c r="CT167" i="9"/>
  <c r="CU167" i="9" s="1"/>
  <c r="CT168" i="9"/>
  <c r="CU168" i="9" s="1"/>
  <c r="CT170" i="9"/>
  <c r="CU170" i="9" s="1"/>
  <c r="CT172" i="9"/>
  <c r="CU172" i="9" s="1"/>
  <c r="CT173" i="9"/>
  <c r="CU173" i="9" s="1"/>
  <c r="CT174" i="9"/>
  <c r="CU174" i="9" s="1"/>
  <c r="CT184" i="9"/>
  <c r="CU184" i="9" s="1"/>
  <c r="CT263" i="9"/>
  <c r="CU263" i="9" s="1"/>
  <c r="CT264" i="9"/>
  <c r="CU264" i="9" s="1"/>
  <c r="CT265" i="9"/>
  <c r="CU265" i="9" s="1"/>
  <c r="CT266" i="9"/>
  <c r="CU266" i="9" s="1"/>
  <c r="CT267" i="9"/>
  <c r="CU267" i="9" s="1"/>
  <c r="CT268" i="9"/>
  <c r="CU268" i="9" s="1"/>
  <c r="CT269" i="9"/>
  <c r="CU269" i="9" s="1"/>
  <c r="CT270" i="9"/>
  <c r="CU270" i="9" s="1"/>
  <c r="CT271" i="9"/>
  <c r="CU271" i="9" s="1"/>
  <c r="CT272" i="9"/>
  <c r="CU272" i="9" s="1"/>
  <c r="CT273" i="9"/>
  <c r="CU273" i="9" s="1"/>
  <c r="CT274" i="9"/>
  <c r="CU274" i="9" s="1"/>
  <c r="CT275" i="9"/>
  <c r="CU275" i="9" s="1"/>
  <c r="CT276" i="9"/>
  <c r="CU276" i="9" s="1"/>
  <c r="CT277" i="9"/>
  <c r="CU277" i="9" s="1"/>
  <c r="CT278" i="9"/>
  <c r="CU278" i="9" s="1"/>
  <c r="CT279" i="9"/>
  <c r="CU279" i="9" s="1"/>
  <c r="CT280" i="9"/>
  <c r="CU280" i="9" s="1"/>
  <c r="CT281" i="9"/>
  <c r="CU281" i="9" s="1"/>
  <c r="CT282" i="9"/>
  <c r="CU282" i="9" s="1"/>
  <c r="CT283" i="9"/>
  <c r="CU283" i="9" s="1"/>
  <c r="CT284" i="9"/>
  <c r="CU284" i="9" s="1"/>
  <c r="CT285" i="9"/>
  <c r="CU285" i="9" s="1"/>
  <c r="CT286" i="9"/>
  <c r="CU286" i="9" s="1"/>
  <c r="CT287" i="9"/>
  <c r="CU287" i="9" s="1"/>
  <c r="CT288" i="9"/>
  <c r="CU288" i="9" s="1"/>
  <c r="CT293" i="9"/>
  <c r="CU293" i="9" s="1"/>
  <c r="CT377" i="9"/>
  <c r="CU377" i="9" s="1"/>
  <c r="CT415" i="9"/>
  <c r="CU415" i="9" s="1"/>
  <c r="CT446" i="9"/>
  <c r="CU446" i="9" s="1"/>
  <c r="CT447" i="9"/>
  <c r="CU447" i="9" s="1"/>
  <c r="CT448" i="9"/>
  <c r="CU448" i="9" s="1"/>
  <c r="CT449" i="9"/>
  <c r="CU449" i="9" s="1"/>
  <c r="CT450" i="9"/>
  <c r="CU450" i="9" s="1"/>
  <c r="CT451" i="9"/>
  <c r="CU451" i="9" s="1"/>
  <c r="CT452" i="9"/>
  <c r="CU452" i="9" s="1"/>
  <c r="CT453" i="9"/>
  <c r="CU453" i="9" s="1"/>
  <c r="CT454" i="9"/>
  <c r="CU454" i="9" s="1"/>
  <c r="CT455" i="9"/>
  <c r="CU455" i="9" s="1"/>
  <c r="CT456" i="9"/>
  <c r="CU456" i="9" s="1"/>
  <c r="CT457" i="9"/>
  <c r="CU457" i="9" s="1"/>
  <c r="CT458" i="9"/>
  <c r="CU458" i="9" s="1"/>
  <c r="CT459" i="9"/>
  <c r="CU459" i="9" s="1"/>
  <c r="CT460" i="9"/>
  <c r="CU460" i="9" s="1"/>
  <c r="CT461" i="9"/>
  <c r="CU461" i="9" s="1"/>
  <c r="CT462" i="9"/>
  <c r="CU462" i="9" s="1"/>
  <c r="CT463" i="9"/>
  <c r="CU463" i="9" s="1"/>
  <c r="CT464" i="9"/>
  <c r="CU464" i="9" s="1"/>
  <c r="CT465" i="9"/>
  <c r="CU465" i="9" s="1"/>
  <c r="CT481" i="9"/>
  <c r="CU481" i="9" s="1"/>
  <c r="CT482" i="9"/>
  <c r="CU482" i="9" s="1"/>
  <c r="CT483" i="9"/>
  <c r="CU483" i="9" s="1"/>
  <c r="CT504" i="9"/>
  <c r="CU504" i="9" s="1"/>
  <c r="CT505" i="9"/>
  <c r="CU505" i="9" s="1"/>
  <c r="CT513" i="9"/>
  <c r="CU513" i="9" s="1"/>
  <c r="CT539" i="9"/>
  <c r="CU539" i="9" s="1"/>
  <c r="CT589" i="9"/>
  <c r="CU589" i="9" s="1"/>
  <c r="CT592" i="9"/>
  <c r="CU592" i="9" s="1"/>
  <c r="CT596" i="9"/>
  <c r="CU596" i="9" s="1"/>
  <c r="CT597" i="9"/>
  <c r="CU597" i="9" s="1"/>
  <c r="CT599" i="9"/>
  <c r="CU599" i="9" s="1"/>
  <c r="CT600" i="9"/>
  <c r="CU600" i="9" s="1"/>
  <c r="CT604" i="9"/>
  <c r="CU604" i="9" s="1"/>
  <c r="CT606" i="9"/>
  <c r="CU606" i="9" s="1"/>
  <c r="CT610" i="9"/>
  <c r="CU610" i="9" s="1"/>
  <c r="CT612" i="9"/>
  <c r="CU612" i="9" s="1"/>
  <c r="CT613" i="9"/>
  <c r="CU613" i="9" s="1"/>
  <c r="CT614" i="9"/>
  <c r="CU614" i="9" s="1"/>
  <c r="CT615" i="9"/>
  <c r="CU615" i="9" s="1"/>
  <c r="CT616" i="9"/>
  <c r="CU616" i="9" s="1"/>
  <c r="CT618" i="9"/>
  <c r="CU618" i="9" s="1"/>
  <c r="CT619" i="9"/>
  <c r="CU619" i="9" s="1"/>
  <c r="CT620" i="9"/>
  <c r="CU620" i="9" s="1"/>
  <c r="CT622" i="9"/>
  <c r="CU622" i="9" s="1"/>
  <c r="CT624" i="9"/>
  <c r="CU624" i="9" s="1"/>
  <c r="CT626" i="9"/>
  <c r="CU626" i="9" s="1"/>
  <c r="CT629" i="9"/>
  <c r="CU629" i="9" s="1"/>
  <c r="CT631" i="9"/>
  <c r="CU631" i="9" s="1"/>
  <c r="CT635" i="9"/>
  <c r="CU635" i="9" s="1"/>
  <c r="CT636" i="9"/>
  <c r="CU636" i="9" s="1"/>
  <c r="CT639" i="9"/>
  <c r="CU639" i="9" s="1"/>
  <c r="CT640" i="9"/>
  <c r="CU640" i="9" s="1"/>
  <c r="CT641" i="9"/>
  <c r="CU641" i="9" s="1"/>
  <c r="CT642" i="9"/>
  <c r="CU642" i="9" s="1"/>
  <c r="CT644" i="9"/>
  <c r="CU644" i="9" s="1"/>
  <c r="CT645" i="9"/>
  <c r="CU645" i="9" s="1"/>
  <c r="CT655" i="9"/>
  <c r="CU655" i="9" s="1"/>
  <c r="CT658" i="9"/>
  <c r="CU658" i="9" s="1"/>
  <c r="CT660" i="9"/>
  <c r="CU660" i="9" s="1"/>
  <c r="CT661" i="9"/>
  <c r="CU661" i="9" s="1"/>
  <c r="CT670" i="9"/>
  <c r="CU670" i="9" s="1"/>
  <c r="CR77" i="9"/>
  <c r="CS77" i="9" s="1"/>
  <c r="CR78" i="9"/>
  <c r="CS78" i="9" s="1"/>
  <c r="CR79" i="9"/>
  <c r="CS79" i="9" s="1"/>
  <c r="CR84" i="9"/>
  <c r="CS84" i="9" s="1"/>
  <c r="CR85" i="9"/>
  <c r="CS85" i="9" s="1"/>
  <c r="CR86" i="9"/>
  <c r="CS86" i="9" s="1"/>
  <c r="CR89" i="9"/>
  <c r="CS89" i="9" s="1"/>
  <c r="CR90" i="9"/>
  <c r="CS90" i="9" s="1"/>
  <c r="CR91" i="9"/>
  <c r="CS91" i="9" s="1"/>
  <c r="CR92" i="9"/>
  <c r="CS92" i="9" s="1"/>
  <c r="CR93" i="9"/>
  <c r="CS93" i="9" s="1"/>
  <c r="CR94" i="9"/>
  <c r="CS94" i="9" s="1"/>
  <c r="CR95" i="9"/>
  <c r="CS95" i="9" s="1"/>
  <c r="CR96" i="9"/>
  <c r="CS96" i="9" s="1"/>
  <c r="CR97" i="9"/>
  <c r="CS97" i="9" s="1"/>
  <c r="CR99" i="9"/>
  <c r="CS99" i="9" s="1"/>
  <c r="CR100" i="9"/>
  <c r="CS100" i="9" s="1"/>
  <c r="CR101" i="9"/>
  <c r="CS101" i="9" s="1"/>
  <c r="CR102" i="9"/>
  <c r="CS102" i="9" s="1"/>
  <c r="CR103" i="9"/>
  <c r="CS103" i="9" s="1"/>
  <c r="CR104" i="9"/>
  <c r="CS104" i="9" s="1"/>
  <c r="CR105" i="9"/>
  <c r="CS105" i="9" s="1"/>
  <c r="CR106" i="9"/>
  <c r="CS106" i="9" s="1"/>
  <c r="CR108" i="9"/>
  <c r="CS108" i="9" s="1"/>
  <c r="CR109" i="9"/>
  <c r="CS109" i="9" s="1"/>
  <c r="CR113" i="9"/>
  <c r="CS113" i="9" s="1"/>
  <c r="CR114" i="9"/>
  <c r="CS114" i="9" s="1"/>
  <c r="CR115" i="9"/>
  <c r="CS115" i="9" s="1"/>
  <c r="CR116" i="9"/>
  <c r="CS116" i="9" s="1"/>
  <c r="CR135" i="9"/>
  <c r="CS135" i="9" s="1"/>
  <c r="CR140" i="9"/>
  <c r="CS140" i="9" s="1"/>
  <c r="CR141" i="9"/>
  <c r="CS141" i="9" s="1"/>
  <c r="CR142" i="9"/>
  <c r="CS142" i="9" s="1"/>
  <c r="CR143" i="9"/>
  <c r="CS143" i="9" s="1"/>
  <c r="CR144" i="9"/>
  <c r="CS144" i="9" s="1"/>
  <c r="CR145" i="9"/>
  <c r="CS145" i="9" s="1"/>
  <c r="CR146" i="9"/>
  <c r="CS146" i="9" s="1"/>
  <c r="CR147" i="9"/>
  <c r="CS147" i="9" s="1"/>
  <c r="CR148" i="9"/>
  <c r="CS148" i="9" s="1"/>
  <c r="CR149" i="9"/>
  <c r="CS149" i="9" s="1"/>
  <c r="CR150" i="9"/>
  <c r="CS150" i="9" s="1"/>
  <c r="CR151" i="9"/>
  <c r="CS151" i="9" s="1"/>
  <c r="CR152" i="9"/>
  <c r="CS152" i="9" s="1"/>
  <c r="CR154" i="9"/>
  <c r="CS154" i="9" s="1"/>
  <c r="CR155" i="9"/>
  <c r="CS155" i="9" s="1"/>
  <c r="CR156" i="9"/>
  <c r="CS156" i="9" s="1"/>
  <c r="CR157" i="9"/>
  <c r="CS157" i="9" s="1"/>
  <c r="CR158" i="9"/>
  <c r="CS158" i="9" s="1"/>
  <c r="CR159" i="9"/>
  <c r="CS159" i="9" s="1"/>
  <c r="CR160" i="9"/>
  <c r="CS160" i="9" s="1"/>
  <c r="CR162" i="9"/>
  <c r="CS162" i="9" s="1"/>
  <c r="CR163" i="9"/>
  <c r="CS163" i="9" s="1"/>
  <c r="CR165" i="9"/>
  <c r="CS165" i="9" s="1"/>
  <c r="CR167" i="9"/>
  <c r="CS167" i="9" s="1"/>
  <c r="CR168" i="9"/>
  <c r="CS168" i="9" s="1"/>
  <c r="CR170" i="9"/>
  <c r="CS170" i="9" s="1"/>
  <c r="CR172" i="9"/>
  <c r="CS172" i="9" s="1"/>
  <c r="CR173" i="9"/>
  <c r="CS173" i="9" s="1"/>
  <c r="CR174" i="9"/>
  <c r="CS174" i="9" s="1"/>
  <c r="CR184" i="9"/>
  <c r="CS184" i="9" s="1"/>
  <c r="CR263" i="9"/>
  <c r="CS263" i="9" s="1"/>
  <c r="CR264" i="9"/>
  <c r="CS264" i="9" s="1"/>
  <c r="CR265" i="9"/>
  <c r="CS265" i="9" s="1"/>
  <c r="CR266" i="9"/>
  <c r="CS266" i="9" s="1"/>
  <c r="CR267" i="9"/>
  <c r="CS267" i="9" s="1"/>
  <c r="CR268" i="9"/>
  <c r="CS268" i="9" s="1"/>
  <c r="CR269" i="9"/>
  <c r="CS269" i="9" s="1"/>
  <c r="CR270" i="9"/>
  <c r="CS270" i="9" s="1"/>
  <c r="CR271" i="9"/>
  <c r="CS271" i="9" s="1"/>
  <c r="CR272" i="9"/>
  <c r="CS272" i="9" s="1"/>
  <c r="CR273" i="9"/>
  <c r="CS273" i="9" s="1"/>
  <c r="CR274" i="9"/>
  <c r="CS274" i="9" s="1"/>
  <c r="CR275" i="9"/>
  <c r="CS275" i="9" s="1"/>
  <c r="CR276" i="9"/>
  <c r="CS276" i="9" s="1"/>
  <c r="CR277" i="9"/>
  <c r="CS277" i="9" s="1"/>
  <c r="CR278" i="9"/>
  <c r="CS278" i="9" s="1"/>
  <c r="CR279" i="9"/>
  <c r="CS279" i="9" s="1"/>
  <c r="CR280" i="9"/>
  <c r="CS280" i="9" s="1"/>
  <c r="CR281" i="9"/>
  <c r="CS281" i="9" s="1"/>
  <c r="CR282" i="9"/>
  <c r="CS282" i="9" s="1"/>
  <c r="CR283" i="9"/>
  <c r="CS283" i="9" s="1"/>
  <c r="CR284" i="9"/>
  <c r="CS284" i="9" s="1"/>
  <c r="CR285" i="9"/>
  <c r="CS285" i="9" s="1"/>
  <c r="CR286" i="9"/>
  <c r="CS286" i="9" s="1"/>
  <c r="CR287" i="9"/>
  <c r="CS287" i="9" s="1"/>
  <c r="CR288" i="9"/>
  <c r="CS288" i="9" s="1"/>
  <c r="CR293" i="9"/>
  <c r="CS293" i="9" s="1"/>
  <c r="CR377" i="9"/>
  <c r="CS377" i="9" s="1"/>
  <c r="CR415" i="9"/>
  <c r="CS415" i="9" s="1"/>
  <c r="CR446" i="9"/>
  <c r="CS446" i="9" s="1"/>
  <c r="CR447" i="9"/>
  <c r="CS447" i="9" s="1"/>
  <c r="CR448" i="9"/>
  <c r="CS448" i="9" s="1"/>
  <c r="CR449" i="9"/>
  <c r="CS449" i="9" s="1"/>
  <c r="CR450" i="9"/>
  <c r="CS450" i="9" s="1"/>
  <c r="CR451" i="9"/>
  <c r="CS451" i="9" s="1"/>
  <c r="CR452" i="9"/>
  <c r="CS452" i="9" s="1"/>
  <c r="CR453" i="9"/>
  <c r="CS453" i="9" s="1"/>
  <c r="CR454" i="9"/>
  <c r="CS454" i="9" s="1"/>
  <c r="CR455" i="9"/>
  <c r="CS455" i="9" s="1"/>
  <c r="CR456" i="9"/>
  <c r="CS456" i="9" s="1"/>
  <c r="CR457" i="9"/>
  <c r="CS457" i="9" s="1"/>
  <c r="CR458" i="9"/>
  <c r="CS458" i="9" s="1"/>
  <c r="CR459" i="9"/>
  <c r="CS459" i="9" s="1"/>
  <c r="CR460" i="9"/>
  <c r="CS460" i="9" s="1"/>
  <c r="CR461" i="9"/>
  <c r="CS461" i="9" s="1"/>
  <c r="CR462" i="9"/>
  <c r="CS462" i="9" s="1"/>
  <c r="CR463" i="9"/>
  <c r="CS463" i="9" s="1"/>
  <c r="CR464" i="9"/>
  <c r="CS464" i="9" s="1"/>
  <c r="CR465" i="9"/>
  <c r="CS465" i="9" s="1"/>
  <c r="CR481" i="9"/>
  <c r="CS481" i="9" s="1"/>
  <c r="CR482" i="9"/>
  <c r="CS482" i="9" s="1"/>
  <c r="CR483" i="9"/>
  <c r="CS483" i="9" s="1"/>
  <c r="CR504" i="9"/>
  <c r="CS504" i="9" s="1"/>
  <c r="CR505" i="9"/>
  <c r="CS505" i="9" s="1"/>
  <c r="CR513" i="9"/>
  <c r="CS513" i="9" s="1"/>
  <c r="CR539" i="9"/>
  <c r="CS539" i="9" s="1"/>
  <c r="CR589" i="9"/>
  <c r="CS589" i="9" s="1"/>
  <c r="CR592" i="9"/>
  <c r="CS592" i="9" s="1"/>
  <c r="CR596" i="9"/>
  <c r="CS596" i="9" s="1"/>
  <c r="CR597" i="9"/>
  <c r="CS597" i="9" s="1"/>
  <c r="CR599" i="9"/>
  <c r="CS599" i="9" s="1"/>
  <c r="CR600" i="9"/>
  <c r="CS600" i="9" s="1"/>
  <c r="CR604" i="9"/>
  <c r="CS604" i="9" s="1"/>
  <c r="CR606" i="9"/>
  <c r="CS606" i="9" s="1"/>
  <c r="CR610" i="9"/>
  <c r="CS610" i="9" s="1"/>
  <c r="CR612" i="9"/>
  <c r="CS612" i="9" s="1"/>
  <c r="CR613" i="9"/>
  <c r="CS613" i="9" s="1"/>
  <c r="CR614" i="9"/>
  <c r="CS614" i="9" s="1"/>
  <c r="CR615" i="9"/>
  <c r="CS615" i="9" s="1"/>
  <c r="CR616" i="9"/>
  <c r="CS616" i="9" s="1"/>
  <c r="CR618" i="9"/>
  <c r="CS618" i="9" s="1"/>
  <c r="CR619" i="9"/>
  <c r="CS619" i="9" s="1"/>
  <c r="CR620" i="9"/>
  <c r="CS620" i="9" s="1"/>
  <c r="CR622" i="9"/>
  <c r="CS622" i="9" s="1"/>
  <c r="CR624" i="9"/>
  <c r="CS624" i="9" s="1"/>
  <c r="CR626" i="9"/>
  <c r="CS626" i="9" s="1"/>
  <c r="CR629" i="9"/>
  <c r="CS629" i="9" s="1"/>
  <c r="CR631" i="9"/>
  <c r="CS631" i="9" s="1"/>
  <c r="CR635" i="9"/>
  <c r="CS635" i="9" s="1"/>
  <c r="CR636" i="9"/>
  <c r="CS636" i="9" s="1"/>
  <c r="CR639" i="9"/>
  <c r="CS639" i="9" s="1"/>
  <c r="CR640" i="9"/>
  <c r="CS640" i="9" s="1"/>
  <c r="CR641" i="9"/>
  <c r="CS641" i="9" s="1"/>
  <c r="CR642" i="9"/>
  <c r="CS642" i="9" s="1"/>
  <c r="CR644" i="9"/>
  <c r="CS644" i="9" s="1"/>
  <c r="CR645" i="9"/>
  <c r="CS645" i="9" s="1"/>
  <c r="CR655" i="9"/>
  <c r="CS655" i="9" s="1"/>
  <c r="CR658" i="9"/>
  <c r="CS658" i="9" s="1"/>
  <c r="CR660" i="9"/>
  <c r="CS660" i="9" s="1"/>
  <c r="CR661" i="9"/>
  <c r="CS661" i="9" s="1"/>
  <c r="CR670" i="9"/>
  <c r="CS670" i="9" s="1"/>
  <c r="CV77" i="9"/>
  <c r="CW77" i="9" s="1"/>
  <c r="CV78" i="9"/>
  <c r="CW78" i="9" s="1"/>
  <c r="CV79" i="9"/>
  <c r="CW79" i="9" s="1"/>
  <c r="CV84" i="9"/>
  <c r="CW84" i="9" s="1"/>
  <c r="CV85" i="9"/>
  <c r="CW85" i="9" s="1"/>
  <c r="CV86" i="9"/>
  <c r="CW86" i="9" s="1"/>
  <c r="CV89" i="9"/>
  <c r="CW89" i="9" s="1"/>
  <c r="CV90" i="9"/>
  <c r="CW90" i="9" s="1"/>
  <c r="CV91" i="9"/>
  <c r="CW91" i="9" s="1"/>
  <c r="CV92" i="9"/>
  <c r="CW92" i="9" s="1"/>
  <c r="CV93" i="9"/>
  <c r="CW93" i="9" s="1"/>
  <c r="CV94" i="9"/>
  <c r="CW94" i="9" s="1"/>
  <c r="CV95" i="9"/>
  <c r="CW95" i="9" s="1"/>
  <c r="CV96" i="9"/>
  <c r="CW96" i="9" s="1"/>
  <c r="CV97" i="9"/>
  <c r="CW97" i="9" s="1"/>
  <c r="CV99" i="9"/>
  <c r="CW99" i="9" s="1"/>
  <c r="CV100" i="9"/>
  <c r="CW100" i="9" s="1"/>
  <c r="CV101" i="9"/>
  <c r="CW101" i="9" s="1"/>
  <c r="CV102" i="9"/>
  <c r="CW102" i="9" s="1"/>
  <c r="CV103" i="9"/>
  <c r="CW103" i="9" s="1"/>
  <c r="CV104" i="9"/>
  <c r="CW104" i="9" s="1"/>
  <c r="CV105" i="9"/>
  <c r="CW105" i="9" s="1"/>
  <c r="CV106" i="9"/>
  <c r="CW106" i="9" s="1"/>
  <c r="CV108" i="9"/>
  <c r="CW108" i="9" s="1"/>
  <c r="CV109" i="9"/>
  <c r="CW109" i="9" s="1"/>
  <c r="CV113" i="9"/>
  <c r="CW113" i="9" s="1"/>
  <c r="CV114" i="9"/>
  <c r="CW114" i="9" s="1"/>
  <c r="CV115" i="9"/>
  <c r="CW115" i="9" s="1"/>
  <c r="CV116" i="9"/>
  <c r="CW116" i="9" s="1"/>
  <c r="CV135" i="9"/>
  <c r="CW135" i="9" s="1"/>
  <c r="CV140" i="9"/>
  <c r="CW140" i="9" s="1"/>
  <c r="CV141" i="9"/>
  <c r="CW141" i="9" s="1"/>
  <c r="CV142" i="9"/>
  <c r="CW142" i="9" s="1"/>
  <c r="CV143" i="9"/>
  <c r="CW143" i="9" s="1"/>
  <c r="CV144" i="9"/>
  <c r="CW144" i="9" s="1"/>
  <c r="CV145" i="9"/>
  <c r="CW145" i="9" s="1"/>
  <c r="CV146" i="9"/>
  <c r="CW146" i="9" s="1"/>
  <c r="CV147" i="9"/>
  <c r="CW147" i="9" s="1"/>
  <c r="CV148" i="9"/>
  <c r="CW148" i="9" s="1"/>
  <c r="CV149" i="9"/>
  <c r="CW149" i="9" s="1"/>
  <c r="CV150" i="9"/>
  <c r="CW150" i="9" s="1"/>
  <c r="CV151" i="9"/>
  <c r="CW151" i="9" s="1"/>
  <c r="CV152" i="9"/>
  <c r="CW152" i="9" s="1"/>
  <c r="CV154" i="9"/>
  <c r="CW154" i="9" s="1"/>
  <c r="CV155" i="9"/>
  <c r="CW155" i="9" s="1"/>
  <c r="CV156" i="9"/>
  <c r="CW156" i="9" s="1"/>
  <c r="CV157" i="9"/>
  <c r="CW157" i="9" s="1"/>
  <c r="CV158" i="9"/>
  <c r="CW158" i="9" s="1"/>
  <c r="CV159" i="9"/>
  <c r="CW159" i="9" s="1"/>
  <c r="CV160" i="9"/>
  <c r="CW160" i="9" s="1"/>
  <c r="CV162" i="9"/>
  <c r="CW162" i="9" s="1"/>
  <c r="CV163" i="9"/>
  <c r="CW163" i="9" s="1"/>
  <c r="CV165" i="9"/>
  <c r="CW165" i="9" s="1"/>
  <c r="CV167" i="9"/>
  <c r="CW167" i="9" s="1"/>
  <c r="CV168" i="9"/>
  <c r="CW168" i="9" s="1"/>
  <c r="CV170" i="9"/>
  <c r="CW170" i="9" s="1"/>
  <c r="CV172" i="9"/>
  <c r="CW172" i="9" s="1"/>
  <c r="CV173" i="9"/>
  <c r="CW173" i="9" s="1"/>
  <c r="CV174" i="9"/>
  <c r="CW174" i="9" s="1"/>
  <c r="CV184" i="9"/>
  <c r="CW184" i="9" s="1"/>
  <c r="CV263" i="9"/>
  <c r="CW263" i="9" s="1"/>
  <c r="CV264" i="9"/>
  <c r="CW264" i="9" s="1"/>
  <c r="CV265" i="9"/>
  <c r="CW265" i="9" s="1"/>
  <c r="CV266" i="9"/>
  <c r="CW266" i="9" s="1"/>
  <c r="CV267" i="9"/>
  <c r="CW267" i="9" s="1"/>
  <c r="CV268" i="9"/>
  <c r="CW268" i="9" s="1"/>
  <c r="CV269" i="9"/>
  <c r="CW269" i="9" s="1"/>
  <c r="CV270" i="9"/>
  <c r="CW270" i="9" s="1"/>
  <c r="CV271" i="9"/>
  <c r="CW271" i="9" s="1"/>
  <c r="CV272" i="9"/>
  <c r="CW272" i="9" s="1"/>
  <c r="CV273" i="9"/>
  <c r="CW273" i="9" s="1"/>
  <c r="CV274" i="9"/>
  <c r="CW274" i="9" s="1"/>
  <c r="CV275" i="9"/>
  <c r="CW275" i="9" s="1"/>
  <c r="CV276" i="9"/>
  <c r="CW276" i="9" s="1"/>
  <c r="CV277" i="9"/>
  <c r="CW277" i="9" s="1"/>
  <c r="CV278" i="9"/>
  <c r="CW278" i="9" s="1"/>
  <c r="CV279" i="9"/>
  <c r="CW279" i="9" s="1"/>
  <c r="CV280" i="9"/>
  <c r="CW280" i="9" s="1"/>
  <c r="CV281" i="9"/>
  <c r="CW281" i="9" s="1"/>
  <c r="CV282" i="9"/>
  <c r="CW282" i="9" s="1"/>
  <c r="CV283" i="9"/>
  <c r="CW283" i="9" s="1"/>
  <c r="CV284" i="9"/>
  <c r="CW284" i="9" s="1"/>
  <c r="CV285" i="9"/>
  <c r="CW285" i="9" s="1"/>
  <c r="CV286" i="9"/>
  <c r="CW286" i="9" s="1"/>
  <c r="CV287" i="9"/>
  <c r="CW287" i="9" s="1"/>
  <c r="CV288" i="9"/>
  <c r="CW288" i="9" s="1"/>
  <c r="CV293" i="9"/>
  <c r="CW293" i="9" s="1"/>
  <c r="CV377" i="9"/>
  <c r="CW377" i="9" s="1"/>
  <c r="CV415" i="9"/>
  <c r="CW415" i="9" s="1"/>
  <c r="CV446" i="9"/>
  <c r="CW446" i="9" s="1"/>
  <c r="CV447" i="9"/>
  <c r="CW447" i="9" s="1"/>
  <c r="CV448" i="9"/>
  <c r="CW448" i="9" s="1"/>
  <c r="CV449" i="9"/>
  <c r="CW449" i="9" s="1"/>
  <c r="CV450" i="9"/>
  <c r="CW450" i="9" s="1"/>
  <c r="CV451" i="9"/>
  <c r="CW451" i="9" s="1"/>
  <c r="CV452" i="9"/>
  <c r="CW452" i="9" s="1"/>
  <c r="CV453" i="9"/>
  <c r="CW453" i="9" s="1"/>
  <c r="CV454" i="9"/>
  <c r="CW454" i="9" s="1"/>
  <c r="CV455" i="9"/>
  <c r="CW455" i="9" s="1"/>
  <c r="CV456" i="9"/>
  <c r="CW456" i="9" s="1"/>
  <c r="CV457" i="9"/>
  <c r="CW457" i="9" s="1"/>
  <c r="CV458" i="9"/>
  <c r="CW458" i="9" s="1"/>
  <c r="CV459" i="9"/>
  <c r="CW459" i="9" s="1"/>
  <c r="CV460" i="9"/>
  <c r="CW460" i="9" s="1"/>
  <c r="CV461" i="9"/>
  <c r="CW461" i="9" s="1"/>
  <c r="CV462" i="9"/>
  <c r="CW462" i="9" s="1"/>
  <c r="CV463" i="9"/>
  <c r="CW463" i="9" s="1"/>
  <c r="CV464" i="9"/>
  <c r="CW464" i="9" s="1"/>
  <c r="CV465" i="9"/>
  <c r="CW465" i="9" s="1"/>
  <c r="CV481" i="9"/>
  <c r="CW481" i="9" s="1"/>
  <c r="CV482" i="9"/>
  <c r="CW482" i="9" s="1"/>
  <c r="CV483" i="9"/>
  <c r="CW483" i="9" s="1"/>
  <c r="CV504" i="9"/>
  <c r="CW504" i="9" s="1"/>
  <c r="CV505" i="9"/>
  <c r="CW505" i="9" s="1"/>
  <c r="CV513" i="9"/>
  <c r="CW513" i="9" s="1"/>
  <c r="CV539" i="9"/>
  <c r="CW539" i="9" s="1"/>
  <c r="CV589" i="9"/>
  <c r="CW589" i="9" s="1"/>
  <c r="CV592" i="9"/>
  <c r="CW592" i="9" s="1"/>
  <c r="CV596" i="9"/>
  <c r="CW596" i="9" s="1"/>
  <c r="CV597" i="9"/>
  <c r="CW597" i="9" s="1"/>
  <c r="CV599" i="9"/>
  <c r="CW599" i="9" s="1"/>
  <c r="CV600" i="9"/>
  <c r="CW600" i="9" s="1"/>
  <c r="CV604" i="9"/>
  <c r="CW604" i="9" s="1"/>
  <c r="CV606" i="9"/>
  <c r="CW606" i="9" s="1"/>
  <c r="CV610" i="9"/>
  <c r="CW610" i="9" s="1"/>
  <c r="CV612" i="9"/>
  <c r="CW612" i="9" s="1"/>
  <c r="CV613" i="9"/>
  <c r="CW613" i="9" s="1"/>
  <c r="CV614" i="9"/>
  <c r="CW614" i="9" s="1"/>
  <c r="CV615" i="9"/>
  <c r="CW615" i="9" s="1"/>
  <c r="CV616" i="9"/>
  <c r="CW616" i="9" s="1"/>
  <c r="CV618" i="9"/>
  <c r="CW618" i="9" s="1"/>
  <c r="CV619" i="9"/>
  <c r="CW619" i="9" s="1"/>
  <c r="CV620" i="9"/>
  <c r="CW620" i="9" s="1"/>
  <c r="CV622" i="9"/>
  <c r="CW622" i="9" s="1"/>
  <c r="CV624" i="9"/>
  <c r="CW624" i="9" s="1"/>
  <c r="CV626" i="9"/>
  <c r="CW626" i="9" s="1"/>
  <c r="CV629" i="9"/>
  <c r="CW629" i="9" s="1"/>
  <c r="CV631" i="9"/>
  <c r="CW631" i="9" s="1"/>
  <c r="CV635" i="9"/>
  <c r="CW635" i="9" s="1"/>
  <c r="CV636" i="9"/>
  <c r="CW636" i="9" s="1"/>
  <c r="CV639" i="9"/>
  <c r="CW639" i="9" s="1"/>
  <c r="CV640" i="9"/>
  <c r="CW640" i="9" s="1"/>
  <c r="CV641" i="9"/>
  <c r="CW641" i="9" s="1"/>
  <c r="CV642" i="9"/>
  <c r="CW642" i="9" s="1"/>
  <c r="CV644" i="9"/>
  <c r="CW644" i="9" s="1"/>
  <c r="CV645" i="9"/>
  <c r="CW645" i="9" s="1"/>
  <c r="CV655" i="9"/>
  <c r="CW655" i="9" s="1"/>
  <c r="CV658" i="9"/>
  <c r="CW658" i="9" s="1"/>
  <c r="CV660" i="9"/>
  <c r="CW660" i="9" s="1"/>
  <c r="CV661" i="9"/>
  <c r="CW661" i="9" s="1"/>
  <c r="CV670" i="9"/>
  <c r="CW670" i="9" s="1"/>
  <c r="CJ78" i="9"/>
  <c r="CQ77" i="9" l="1"/>
  <c r="CQ589" i="9"/>
  <c r="CJ77" i="9"/>
  <c r="CJ79" i="9"/>
  <c r="CJ84" i="9"/>
  <c r="CJ85" i="9"/>
  <c r="CJ86" i="9"/>
  <c r="CJ89" i="9"/>
  <c r="CJ90" i="9"/>
  <c r="CJ91" i="9"/>
  <c r="CJ92" i="9"/>
  <c r="CJ93" i="9"/>
  <c r="CJ94" i="9"/>
  <c r="CJ95" i="9"/>
  <c r="CJ96" i="9"/>
  <c r="CJ97" i="9"/>
  <c r="CJ99" i="9"/>
  <c r="CJ100" i="9"/>
  <c r="CJ101" i="9"/>
  <c r="CJ102" i="9"/>
  <c r="CJ103" i="9"/>
  <c r="CJ104" i="9"/>
  <c r="CJ105" i="9"/>
  <c r="CJ106" i="9"/>
  <c r="CJ108" i="9"/>
  <c r="CJ109" i="9"/>
  <c r="CJ113" i="9"/>
  <c r="CJ114" i="9"/>
  <c r="CJ115" i="9"/>
  <c r="CJ116" i="9"/>
  <c r="CJ135" i="9"/>
  <c r="CJ140" i="9"/>
  <c r="CJ141" i="9"/>
  <c r="CJ142" i="9"/>
  <c r="CJ143" i="9"/>
  <c r="CJ144" i="9"/>
  <c r="CJ145" i="9"/>
  <c r="CJ146" i="9"/>
  <c r="CJ147" i="9"/>
  <c r="CJ148" i="9"/>
  <c r="CJ149" i="9"/>
  <c r="CJ150" i="9"/>
  <c r="CJ151" i="9"/>
  <c r="CJ152" i="9"/>
  <c r="CJ154" i="9"/>
  <c r="CJ155" i="9"/>
  <c r="CJ156" i="9"/>
  <c r="CJ157" i="9"/>
  <c r="CJ158" i="9"/>
  <c r="CJ159" i="9"/>
  <c r="CJ160" i="9"/>
  <c r="CJ162" i="9"/>
  <c r="CJ163" i="9"/>
  <c r="CJ165" i="9"/>
  <c r="CJ167" i="9"/>
  <c r="CJ168" i="9"/>
  <c r="CJ170" i="9"/>
  <c r="CJ172" i="9"/>
  <c r="CJ173" i="9"/>
  <c r="CJ174" i="9"/>
  <c r="CJ184" i="9"/>
  <c r="CJ263" i="9"/>
  <c r="CJ264" i="9"/>
  <c r="CJ265" i="9"/>
  <c r="CJ266" i="9"/>
  <c r="CJ267" i="9"/>
  <c r="CJ268" i="9"/>
  <c r="CJ269" i="9"/>
  <c r="CJ270" i="9"/>
  <c r="CJ271" i="9"/>
  <c r="CJ272" i="9"/>
  <c r="CJ273" i="9"/>
  <c r="CJ274" i="9"/>
  <c r="CJ275" i="9"/>
  <c r="CJ276" i="9"/>
  <c r="CJ277" i="9"/>
  <c r="CJ278" i="9"/>
  <c r="CJ279" i="9"/>
  <c r="CJ280" i="9"/>
  <c r="CJ281" i="9"/>
  <c r="CJ282" i="9"/>
  <c r="CJ283" i="9"/>
  <c r="CJ284" i="9"/>
  <c r="CJ285" i="9"/>
  <c r="CJ286" i="9"/>
  <c r="CJ287" i="9"/>
  <c r="CJ288" i="9"/>
  <c r="CJ293" i="9"/>
  <c r="CJ377" i="9"/>
  <c r="CJ415" i="9"/>
  <c r="CJ446" i="9"/>
  <c r="CJ447" i="9"/>
  <c r="CJ448" i="9"/>
  <c r="CJ449" i="9"/>
  <c r="CJ450" i="9"/>
  <c r="CJ451" i="9"/>
  <c r="CJ452" i="9"/>
  <c r="CJ453" i="9"/>
  <c r="CJ454" i="9"/>
  <c r="CJ455" i="9"/>
  <c r="CJ456" i="9"/>
  <c r="CJ457" i="9"/>
  <c r="CJ458" i="9"/>
  <c r="CJ459" i="9"/>
  <c r="CJ460" i="9"/>
  <c r="CJ461" i="9"/>
  <c r="CJ462" i="9"/>
  <c r="CJ463" i="9"/>
  <c r="CJ464" i="9"/>
  <c r="CJ465" i="9"/>
  <c r="CJ481" i="9"/>
  <c r="CJ482" i="9"/>
  <c r="CJ483" i="9"/>
  <c r="CJ504" i="9"/>
  <c r="CJ505" i="9"/>
  <c r="CJ513" i="9"/>
  <c r="CJ539" i="9"/>
  <c r="CJ589" i="9"/>
  <c r="CJ592" i="9"/>
  <c r="CJ596" i="9"/>
  <c r="CJ597" i="9"/>
  <c r="CJ599" i="9"/>
  <c r="CJ600" i="9"/>
  <c r="CJ604" i="9"/>
  <c r="CJ606" i="9"/>
  <c r="CJ610" i="9"/>
  <c r="CJ612" i="9"/>
  <c r="CJ613" i="9"/>
  <c r="CJ614" i="9"/>
  <c r="CJ615" i="9"/>
  <c r="CJ616" i="9"/>
  <c r="CJ618" i="9"/>
  <c r="CJ619" i="9"/>
  <c r="CJ620" i="9"/>
  <c r="CJ622" i="9"/>
  <c r="CJ624" i="9"/>
  <c r="CJ626" i="9"/>
  <c r="CJ629" i="9"/>
  <c r="CJ631" i="9"/>
  <c r="CJ635" i="9"/>
  <c r="CJ636" i="9"/>
  <c r="CJ639" i="9"/>
  <c r="CJ640" i="9"/>
  <c r="CJ641" i="9"/>
  <c r="CJ642" i="9"/>
  <c r="CJ644" i="9"/>
  <c r="CJ645" i="9"/>
  <c r="CJ655" i="9"/>
  <c r="CJ658" i="9"/>
  <c r="CJ660" i="9"/>
  <c r="CJ661" i="9"/>
  <c r="CJ670" i="9"/>
  <c r="CP77" i="9" l="1"/>
  <c r="CP78" i="9"/>
  <c r="CQ78" i="9"/>
  <c r="CP79" i="9"/>
  <c r="CQ79" i="9"/>
  <c r="CP84" i="9"/>
  <c r="CQ84" i="9"/>
  <c r="CP85" i="9"/>
  <c r="CQ85" i="9"/>
  <c r="CP86" i="9"/>
  <c r="CQ86" i="9"/>
  <c r="CP89" i="9"/>
  <c r="CQ89" i="9"/>
  <c r="CP90" i="9"/>
  <c r="CQ90" i="9"/>
  <c r="CP91" i="9"/>
  <c r="CQ91" i="9"/>
  <c r="CP92" i="9"/>
  <c r="CQ92" i="9"/>
  <c r="CP93" i="9"/>
  <c r="CQ93" i="9"/>
  <c r="CP94" i="9"/>
  <c r="CQ94" i="9"/>
  <c r="CP95" i="9"/>
  <c r="CQ95" i="9"/>
  <c r="CP96" i="9"/>
  <c r="CQ96" i="9"/>
  <c r="CP97" i="9"/>
  <c r="CQ97" i="9"/>
  <c r="CP99" i="9"/>
  <c r="CQ99" i="9"/>
  <c r="CP100" i="9"/>
  <c r="CQ100" i="9"/>
  <c r="CP101" i="9"/>
  <c r="CQ101" i="9"/>
  <c r="CP102" i="9"/>
  <c r="CQ102" i="9"/>
  <c r="CP103" i="9"/>
  <c r="CQ103" i="9"/>
  <c r="CP104" i="9"/>
  <c r="CQ104" i="9"/>
  <c r="CP105" i="9"/>
  <c r="CQ105" i="9"/>
  <c r="CP106" i="9"/>
  <c r="CQ106" i="9"/>
  <c r="CP108" i="9"/>
  <c r="CQ108" i="9"/>
  <c r="CP109" i="9"/>
  <c r="CQ109" i="9"/>
  <c r="CP113" i="9"/>
  <c r="CQ113" i="9"/>
  <c r="CP114" i="9"/>
  <c r="CQ114" i="9"/>
  <c r="CP115" i="9"/>
  <c r="CQ115" i="9"/>
  <c r="CP116" i="9"/>
  <c r="CQ116" i="9"/>
  <c r="CP135" i="9"/>
  <c r="CQ135" i="9"/>
  <c r="CP140" i="9"/>
  <c r="CQ140" i="9"/>
  <c r="CP141" i="9"/>
  <c r="CQ141" i="9"/>
  <c r="CP142" i="9"/>
  <c r="CQ142" i="9"/>
  <c r="CP143" i="9"/>
  <c r="CQ143" i="9"/>
  <c r="CP144" i="9"/>
  <c r="CQ144" i="9"/>
  <c r="CP145" i="9"/>
  <c r="CQ145" i="9"/>
  <c r="CP146" i="9"/>
  <c r="CQ146" i="9"/>
  <c r="CP147" i="9"/>
  <c r="CQ147" i="9"/>
  <c r="CP148" i="9"/>
  <c r="CQ148" i="9"/>
  <c r="CP149" i="9"/>
  <c r="CQ149" i="9"/>
  <c r="CP150" i="9"/>
  <c r="CQ150" i="9"/>
  <c r="CP151" i="9"/>
  <c r="CQ151" i="9"/>
  <c r="CP152" i="9"/>
  <c r="CQ152" i="9"/>
  <c r="CP154" i="9"/>
  <c r="CQ154" i="9"/>
  <c r="CP155" i="9"/>
  <c r="CQ155" i="9"/>
  <c r="CP156" i="9"/>
  <c r="CQ156" i="9"/>
  <c r="CP157" i="9"/>
  <c r="CQ157" i="9"/>
  <c r="CP158" i="9"/>
  <c r="CQ158" i="9"/>
  <c r="CP159" i="9"/>
  <c r="CQ159" i="9"/>
  <c r="CP160" i="9"/>
  <c r="CQ160" i="9"/>
  <c r="CP162" i="9"/>
  <c r="CQ162" i="9"/>
  <c r="CP163" i="9"/>
  <c r="CQ163" i="9"/>
  <c r="CP165" i="9"/>
  <c r="CQ165" i="9"/>
  <c r="CP167" i="9"/>
  <c r="CQ167" i="9"/>
  <c r="CP168" i="9"/>
  <c r="CQ168" i="9"/>
  <c r="CP170" i="9"/>
  <c r="CQ170" i="9"/>
  <c r="CP172" i="9"/>
  <c r="CQ172" i="9"/>
  <c r="CP173" i="9"/>
  <c r="CQ173" i="9"/>
  <c r="CP174" i="9"/>
  <c r="CQ174" i="9"/>
  <c r="CP184" i="9"/>
  <c r="CQ184" i="9"/>
  <c r="CP263" i="9"/>
  <c r="CQ263" i="9"/>
  <c r="CP264" i="9"/>
  <c r="CQ264" i="9"/>
  <c r="CP265" i="9"/>
  <c r="CQ265" i="9"/>
  <c r="CP266" i="9"/>
  <c r="CQ266" i="9"/>
  <c r="CP267" i="9"/>
  <c r="CQ267" i="9"/>
  <c r="CP268" i="9"/>
  <c r="CQ268" i="9"/>
  <c r="CP269" i="9"/>
  <c r="CQ269" i="9"/>
  <c r="CP270" i="9"/>
  <c r="CQ270" i="9"/>
  <c r="CP271" i="9"/>
  <c r="CQ271" i="9"/>
  <c r="CP272" i="9"/>
  <c r="CQ272" i="9"/>
  <c r="CP273" i="9"/>
  <c r="CQ273" i="9"/>
  <c r="CP274" i="9"/>
  <c r="CQ274" i="9"/>
  <c r="CP275" i="9"/>
  <c r="CQ275" i="9"/>
  <c r="CP276" i="9"/>
  <c r="CQ276" i="9"/>
  <c r="CP277" i="9"/>
  <c r="CQ277" i="9"/>
  <c r="CP278" i="9"/>
  <c r="CQ278" i="9"/>
  <c r="CP279" i="9"/>
  <c r="CQ279" i="9"/>
  <c r="CP280" i="9"/>
  <c r="CQ280" i="9"/>
  <c r="CP281" i="9"/>
  <c r="CQ281" i="9"/>
  <c r="CP282" i="9"/>
  <c r="CQ282" i="9"/>
  <c r="CP283" i="9"/>
  <c r="CQ283" i="9"/>
  <c r="CP284" i="9"/>
  <c r="CQ284" i="9"/>
  <c r="CP285" i="9"/>
  <c r="CQ285" i="9"/>
  <c r="CP286" i="9"/>
  <c r="CQ286" i="9"/>
  <c r="CP287" i="9"/>
  <c r="CQ287" i="9"/>
  <c r="CP288" i="9"/>
  <c r="CQ288" i="9"/>
  <c r="CP293" i="9"/>
  <c r="CQ293" i="9"/>
  <c r="CP377" i="9"/>
  <c r="CQ377" i="9"/>
  <c r="CP415" i="9"/>
  <c r="CQ415" i="9"/>
  <c r="CP446" i="9"/>
  <c r="CQ446" i="9"/>
  <c r="CP447" i="9"/>
  <c r="CQ447" i="9"/>
  <c r="CP448" i="9"/>
  <c r="CQ448" i="9"/>
  <c r="CP449" i="9"/>
  <c r="CQ449" i="9"/>
  <c r="CP450" i="9"/>
  <c r="CQ450" i="9"/>
  <c r="CP451" i="9"/>
  <c r="CQ451" i="9"/>
  <c r="CP452" i="9"/>
  <c r="CQ452" i="9"/>
  <c r="CP453" i="9"/>
  <c r="CQ453" i="9"/>
  <c r="CP454" i="9"/>
  <c r="CQ454" i="9"/>
  <c r="CP455" i="9"/>
  <c r="CQ455" i="9"/>
  <c r="CP456" i="9"/>
  <c r="CQ456" i="9"/>
  <c r="CP457" i="9"/>
  <c r="CQ457" i="9"/>
  <c r="CP458" i="9"/>
  <c r="CQ458" i="9"/>
  <c r="CP459" i="9"/>
  <c r="CQ459" i="9"/>
  <c r="CP460" i="9"/>
  <c r="CQ460" i="9"/>
  <c r="CP461" i="9"/>
  <c r="CQ461" i="9"/>
  <c r="CP462" i="9"/>
  <c r="CQ462" i="9"/>
  <c r="CP463" i="9"/>
  <c r="CQ463" i="9"/>
  <c r="CP464" i="9"/>
  <c r="CQ464" i="9"/>
  <c r="CP465" i="9"/>
  <c r="CQ465" i="9"/>
  <c r="CP481" i="9"/>
  <c r="CQ481" i="9"/>
  <c r="CP482" i="9"/>
  <c r="CQ482" i="9"/>
  <c r="CP483" i="9"/>
  <c r="CQ483" i="9"/>
  <c r="CP504" i="9"/>
  <c r="CQ504" i="9"/>
  <c r="CP505" i="9"/>
  <c r="CQ505" i="9"/>
  <c r="CP513" i="9"/>
  <c r="CQ513" i="9"/>
  <c r="CP539" i="9"/>
  <c r="CQ539" i="9"/>
  <c r="CP589" i="9"/>
  <c r="CP592" i="9"/>
  <c r="CQ592" i="9"/>
  <c r="CP596" i="9"/>
  <c r="CQ596" i="9"/>
  <c r="CP597" i="9"/>
  <c r="CQ597" i="9"/>
  <c r="CP599" i="9"/>
  <c r="CQ599" i="9"/>
  <c r="CP600" i="9"/>
  <c r="CQ600" i="9"/>
  <c r="CP604" i="9"/>
  <c r="CQ604" i="9"/>
  <c r="CP606" i="9"/>
  <c r="CQ606" i="9"/>
  <c r="CP610" i="9"/>
  <c r="CQ610" i="9"/>
  <c r="CP612" i="9"/>
  <c r="CQ612" i="9"/>
  <c r="CP613" i="9"/>
  <c r="CQ613" i="9"/>
  <c r="CP614" i="9"/>
  <c r="CQ614" i="9"/>
  <c r="CP615" i="9"/>
  <c r="CQ615" i="9"/>
  <c r="CP616" i="9"/>
  <c r="CQ616" i="9"/>
  <c r="CP618" i="9"/>
  <c r="CQ618" i="9"/>
  <c r="CP619" i="9"/>
  <c r="CQ619" i="9"/>
  <c r="CP620" i="9"/>
  <c r="CQ620" i="9"/>
  <c r="CP622" i="9"/>
  <c r="CQ622" i="9"/>
  <c r="CP624" i="9"/>
  <c r="CQ624" i="9"/>
  <c r="CP626" i="9"/>
  <c r="CQ626" i="9"/>
  <c r="CP629" i="9"/>
  <c r="CQ629" i="9"/>
  <c r="CP631" i="9"/>
  <c r="CQ631" i="9"/>
  <c r="CP635" i="9"/>
  <c r="CQ635" i="9"/>
  <c r="CP636" i="9"/>
  <c r="CQ636" i="9"/>
  <c r="CP639" i="9"/>
  <c r="CQ639" i="9"/>
  <c r="CP640" i="9"/>
  <c r="CQ640" i="9"/>
  <c r="CP641" i="9"/>
  <c r="CQ641" i="9"/>
  <c r="CP642" i="9"/>
  <c r="CQ642" i="9"/>
  <c r="CP644" i="9"/>
  <c r="CQ644" i="9"/>
  <c r="CP645" i="9"/>
  <c r="CQ645" i="9"/>
  <c r="CP655" i="9"/>
  <c r="CQ655" i="9"/>
  <c r="CP658" i="9"/>
  <c r="CQ658" i="9"/>
  <c r="CP660" i="9"/>
  <c r="CQ660" i="9"/>
  <c r="CP661" i="9"/>
  <c r="CQ661" i="9"/>
  <c r="CP670" i="9"/>
  <c r="CQ670" i="9"/>
  <c r="CF77" i="9" l="1"/>
  <c r="CG77" i="9" s="1"/>
  <c r="CF78" i="9"/>
  <c r="CG78" i="9" s="1"/>
  <c r="CF79" i="9"/>
  <c r="CG79" i="9" s="1"/>
  <c r="CF84" i="9"/>
  <c r="CG84" i="9" s="1"/>
  <c r="CF85" i="9"/>
  <c r="CG85" i="9" s="1"/>
  <c r="CF86" i="9"/>
  <c r="CG86" i="9" s="1"/>
  <c r="CF89" i="9"/>
  <c r="CG89" i="9" s="1"/>
  <c r="CF90" i="9"/>
  <c r="CG90" i="9" s="1"/>
  <c r="CF91" i="9"/>
  <c r="CG91" i="9" s="1"/>
  <c r="CF92" i="9"/>
  <c r="CG92" i="9" s="1"/>
  <c r="CF93" i="9"/>
  <c r="CG93" i="9" s="1"/>
  <c r="CF94" i="9"/>
  <c r="CG94" i="9" s="1"/>
  <c r="CF95" i="9"/>
  <c r="CG95" i="9" s="1"/>
  <c r="CF96" i="9"/>
  <c r="CG96" i="9" s="1"/>
  <c r="CF97" i="9"/>
  <c r="CG97" i="9" s="1"/>
  <c r="CF99" i="9"/>
  <c r="CG99" i="9" s="1"/>
  <c r="CF100" i="9"/>
  <c r="CG100" i="9" s="1"/>
  <c r="CF101" i="9"/>
  <c r="CG101" i="9" s="1"/>
  <c r="CF102" i="9"/>
  <c r="CG102" i="9" s="1"/>
  <c r="CF103" i="9"/>
  <c r="CG103" i="9" s="1"/>
  <c r="CF104" i="9"/>
  <c r="CG104" i="9" s="1"/>
  <c r="CF105" i="9"/>
  <c r="CG105" i="9" s="1"/>
  <c r="CF106" i="9"/>
  <c r="CG106" i="9" s="1"/>
  <c r="CF108" i="9"/>
  <c r="CG108" i="9" s="1"/>
  <c r="CF109" i="9"/>
  <c r="CG109" i="9" s="1"/>
  <c r="CF113" i="9"/>
  <c r="CG113" i="9" s="1"/>
  <c r="CF114" i="9"/>
  <c r="CG114" i="9" s="1"/>
  <c r="CF115" i="9"/>
  <c r="CG115" i="9" s="1"/>
  <c r="CF116" i="9"/>
  <c r="CG116" i="9" s="1"/>
  <c r="CF135" i="9"/>
  <c r="CG135" i="9" s="1"/>
  <c r="CF140" i="9"/>
  <c r="CG140" i="9" s="1"/>
  <c r="CF141" i="9"/>
  <c r="CG141" i="9" s="1"/>
  <c r="CF142" i="9"/>
  <c r="CG142" i="9" s="1"/>
  <c r="CF143" i="9"/>
  <c r="CG143" i="9" s="1"/>
  <c r="CF144" i="9"/>
  <c r="CG144" i="9" s="1"/>
  <c r="CF145" i="9"/>
  <c r="CG145" i="9" s="1"/>
  <c r="CF146" i="9"/>
  <c r="CG146" i="9" s="1"/>
  <c r="CF147" i="9"/>
  <c r="CG147" i="9" s="1"/>
  <c r="CF148" i="9"/>
  <c r="CG148" i="9" s="1"/>
  <c r="CF149" i="9"/>
  <c r="CG149" i="9" s="1"/>
  <c r="CF150" i="9"/>
  <c r="CG150" i="9" s="1"/>
  <c r="CF151" i="9"/>
  <c r="CG151" i="9" s="1"/>
  <c r="CF152" i="9"/>
  <c r="CG152" i="9" s="1"/>
  <c r="CF154" i="9"/>
  <c r="CG154" i="9" s="1"/>
  <c r="CF155" i="9"/>
  <c r="CG155" i="9" s="1"/>
  <c r="CF156" i="9"/>
  <c r="CG156" i="9" s="1"/>
  <c r="CF157" i="9"/>
  <c r="CG157" i="9" s="1"/>
  <c r="CF158" i="9"/>
  <c r="CG158" i="9" s="1"/>
  <c r="CF159" i="9"/>
  <c r="CG159" i="9" s="1"/>
  <c r="CF160" i="9"/>
  <c r="CG160" i="9" s="1"/>
  <c r="CF162" i="9"/>
  <c r="CG162" i="9" s="1"/>
  <c r="CF163" i="9"/>
  <c r="CG163" i="9" s="1"/>
  <c r="CF165" i="9"/>
  <c r="CG165" i="9" s="1"/>
  <c r="CF167" i="9"/>
  <c r="CG167" i="9" s="1"/>
  <c r="CF168" i="9"/>
  <c r="CG168" i="9" s="1"/>
  <c r="CF170" i="9"/>
  <c r="CG170" i="9" s="1"/>
  <c r="CF172" i="9"/>
  <c r="CG172" i="9" s="1"/>
  <c r="CF173" i="9"/>
  <c r="CG173" i="9" s="1"/>
  <c r="CF174" i="9"/>
  <c r="CG174" i="9" s="1"/>
  <c r="CF184" i="9"/>
  <c r="CG184" i="9" s="1"/>
  <c r="CF263" i="9"/>
  <c r="CG263" i="9" s="1"/>
  <c r="CF264" i="9"/>
  <c r="CG264" i="9" s="1"/>
  <c r="CF265" i="9"/>
  <c r="CG265" i="9" s="1"/>
  <c r="CF266" i="9"/>
  <c r="CG266" i="9" s="1"/>
  <c r="CF267" i="9"/>
  <c r="CG267" i="9" s="1"/>
  <c r="CF268" i="9"/>
  <c r="CG268" i="9" s="1"/>
  <c r="CF269" i="9"/>
  <c r="CG269" i="9" s="1"/>
  <c r="CF270" i="9"/>
  <c r="CG270" i="9" s="1"/>
  <c r="CF271" i="9"/>
  <c r="CG271" i="9" s="1"/>
  <c r="CF272" i="9"/>
  <c r="CG272" i="9" s="1"/>
  <c r="CF273" i="9"/>
  <c r="CG273" i="9" s="1"/>
  <c r="CF274" i="9"/>
  <c r="CG274" i="9" s="1"/>
  <c r="CF275" i="9"/>
  <c r="CG275" i="9" s="1"/>
  <c r="CF276" i="9"/>
  <c r="CG276" i="9" s="1"/>
  <c r="CF277" i="9"/>
  <c r="CG277" i="9" s="1"/>
  <c r="CF278" i="9"/>
  <c r="CG278" i="9" s="1"/>
  <c r="CF279" i="9"/>
  <c r="CG279" i="9" s="1"/>
  <c r="CF280" i="9"/>
  <c r="CG280" i="9" s="1"/>
  <c r="CF281" i="9"/>
  <c r="CG281" i="9" s="1"/>
  <c r="CF282" i="9"/>
  <c r="CG282" i="9" s="1"/>
  <c r="CF283" i="9"/>
  <c r="CG283" i="9" s="1"/>
  <c r="CF284" i="9"/>
  <c r="CG284" i="9" s="1"/>
  <c r="CF285" i="9"/>
  <c r="CG285" i="9" s="1"/>
  <c r="CF286" i="9"/>
  <c r="CG286" i="9" s="1"/>
  <c r="CF287" i="9"/>
  <c r="CG287" i="9" s="1"/>
  <c r="CF288" i="9"/>
  <c r="CG288" i="9" s="1"/>
  <c r="CF293" i="9"/>
  <c r="CG293" i="9" s="1"/>
  <c r="CF377" i="9"/>
  <c r="CG377" i="9" s="1"/>
  <c r="CF415" i="9"/>
  <c r="CG415" i="9" s="1"/>
  <c r="CF446" i="9"/>
  <c r="CG446" i="9" s="1"/>
  <c r="CF447" i="9"/>
  <c r="CG447" i="9" s="1"/>
  <c r="CF448" i="9"/>
  <c r="CG448" i="9" s="1"/>
  <c r="CF449" i="9"/>
  <c r="CG449" i="9" s="1"/>
  <c r="CF450" i="9"/>
  <c r="CG450" i="9" s="1"/>
  <c r="CF451" i="9"/>
  <c r="CG451" i="9" s="1"/>
  <c r="CF452" i="9"/>
  <c r="CG452" i="9" s="1"/>
  <c r="CF453" i="9"/>
  <c r="CG453" i="9" s="1"/>
  <c r="CF454" i="9"/>
  <c r="CG454" i="9" s="1"/>
  <c r="CF455" i="9"/>
  <c r="CG455" i="9" s="1"/>
  <c r="CF456" i="9"/>
  <c r="CG456" i="9" s="1"/>
  <c r="CF457" i="9"/>
  <c r="CG457" i="9" s="1"/>
  <c r="CF458" i="9"/>
  <c r="CG458" i="9" s="1"/>
  <c r="CF459" i="9"/>
  <c r="CG459" i="9" s="1"/>
  <c r="CF460" i="9"/>
  <c r="CG460" i="9" s="1"/>
  <c r="CF461" i="9"/>
  <c r="CG461" i="9" s="1"/>
  <c r="CF462" i="9"/>
  <c r="CG462" i="9" s="1"/>
  <c r="CF463" i="9"/>
  <c r="CG463" i="9" s="1"/>
  <c r="CF464" i="9"/>
  <c r="CG464" i="9" s="1"/>
  <c r="CF465" i="9"/>
  <c r="CG465" i="9" s="1"/>
  <c r="CF481" i="9"/>
  <c r="CG481" i="9" s="1"/>
  <c r="CF482" i="9"/>
  <c r="CG482" i="9" s="1"/>
  <c r="CF483" i="9"/>
  <c r="CG483" i="9" s="1"/>
  <c r="CF504" i="9"/>
  <c r="CG504" i="9" s="1"/>
  <c r="CF505" i="9"/>
  <c r="CG505" i="9" s="1"/>
  <c r="CF513" i="9"/>
  <c r="CG513" i="9" s="1"/>
  <c r="CF539" i="9"/>
  <c r="CG539" i="9" s="1"/>
  <c r="CF589" i="9"/>
  <c r="CG589" i="9" s="1"/>
  <c r="CF592" i="9"/>
  <c r="CG592" i="9" s="1"/>
  <c r="CF596" i="9"/>
  <c r="CG596" i="9" s="1"/>
  <c r="CF597" i="9"/>
  <c r="CG597" i="9" s="1"/>
  <c r="CF599" i="9"/>
  <c r="CG599" i="9" s="1"/>
  <c r="CF600" i="9"/>
  <c r="CG600" i="9" s="1"/>
  <c r="CF604" i="9"/>
  <c r="CG604" i="9" s="1"/>
  <c r="CF606" i="9"/>
  <c r="CG606" i="9" s="1"/>
  <c r="CF610" i="9"/>
  <c r="CG610" i="9" s="1"/>
  <c r="CF612" i="9"/>
  <c r="CG612" i="9" s="1"/>
  <c r="CF613" i="9"/>
  <c r="CG613" i="9" s="1"/>
  <c r="CF614" i="9"/>
  <c r="CG614" i="9" s="1"/>
  <c r="CF615" i="9"/>
  <c r="CG615" i="9" s="1"/>
  <c r="CF616" i="9"/>
  <c r="CG616" i="9" s="1"/>
  <c r="CF618" i="9"/>
  <c r="CG618" i="9" s="1"/>
  <c r="CF619" i="9"/>
  <c r="CG619" i="9" s="1"/>
  <c r="CF620" i="9"/>
  <c r="CG620" i="9" s="1"/>
  <c r="CF622" i="9"/>
  <c r="CG622" i="9" s="1"/>
  <c r="CF624" i="9"/>
  <c r="CG624" i="9" s="1"/>
  <c r="CF626" i="9"/>
  <c r="CG626" i="9" s="1"/>
  <c r="CF629" i="9"/>
  <c r="CG629" i="9" s="1"/>
  <c r="CF631" i="9"/>
  <c r="CG631" i="9" s="1"/>
  <c r="CF635" i="9"/>
  <c r="CG635" i="9" s="1"/>
  <c r="CF636" i="9"/>
  <c r="CG636" i="9" s="1"/>
  <c r="CF639" i="9"/>
  <c r="CG639" i="9" s="1"/>
  <c r="CF640" i="9"/>
  <c r="CG640" i="9" s="1"/>
  <c r="CF641" i="9"/>
  <c r="CG641" i="9" s="1"/>
  <c r="CF642" i="9"/>
  <c r="CG642" i="9" s="1"/>
  <c r="CF644" i="9"/>
  <c r="CG644" i="9" s="1"/>
  <c r="CF645" i="9"/>
  <c r="CG645" i="9" s="1"/>
  <c r="CF655" i="9"/>
  <c r="CG655" i="9" s="1"/>
  <c r="CF658" i="9"/>
  <c r="CG658" i="9" s="1"/>
  <c r="CF660" i="9"/>
  <c r="CG660" i="9" s="1"/>
  <c r="CF661" i="9"/>
  <c r="CG661" i="9" s="1"/>
  <c r="CF670" i="9"/>
  <c r="CG670" i="9" s="1"/>
  <c r="CO77" i="9" l="1"/>
  <c r="CO78" i="9"/>
  <c r="CO79" i="9"/>
  <c r="CO84" i="9"/>
  <c r="CO85" i="9"/>
  <c r="CO86" i="9"/>
  <c r="CO89" i="9"/>
  <c r="CO90" i="9"/>
  <c r="CO91" i="9"/>
  <c r="CO92" i="9"/>
  <c r="CO93" i="9"/>
  <c r="CO94" i="9"/>
  <c r="CO95" i="9"/>
  <c r="CO96" i="9"/>
  <c r="CO97" i="9"/>
  <c r="CO99" i="9"/>
  <c r="CO100" i="9"/>
  <c r="CO101" i="9"/>
  <c r="CO102" i="9"/>
  <c r="CO103" i="9"/>
  <c r="CO104" i="9"/>
  <c r="CO105" i="9"/>
  <c r="CO106" i="9"/>
  <c r="CO108" i="9"/>
  <c r="CO109" i="9"/>
  <c r="CO113" i="9"/>
  <c r="CO114" i="9"/>
  <c r="CO115" i="9"/>
  <c r="CO116" i="9"/>
  <c r="CO135" i="9"/>
  <c r="CO140" i="9"/>
  <c r="CO141" i="9"/>
  <c r="CO142" i="9"/>
  <c r="CO143" i="9"/>
  <c r="CO144" i="9"/>
  <c r="CO145" i="9"/>
  <c r="CO146" i="9"/>
  <c r="CO147" i="9"/>
  <c r="CO148" i="9"/>
  <c r="CO149" i="9"/>
  <c r="CO150" i="9"/>
  <c r="CO151" i="9"/>
  <c r="CO152" i="9"/>
  <c r="CO154" i="9"/>
  <c r="CO155" i="9"/>
  <c r="CO156" i="9"/>
  <c r="CO157" i="9"/>
  <c r="CO158" i="9"/>
  <c r="CO159" i="9"/>
  <c r="CO160" i="9"/>
  <c r="CO162" i="9"/>
  <c r="CO163" i="9"/>
  <c r="CO165" i="9"/>
  <c r="CO167" i="9"/>
  <c r="CO168" i="9"/>
  <c r="CO170" i="9"/>
  <c r="CO172" i="9"/>
  <c r="CO173" i="9"/>
  <c r="CO174" i="9"/>
  <c r="CO184" i="9"/>
  <c r="CO263" i="9"/>
  <c r="CO264" i="9"/>
  <c r="CO265" i="9"/>
  <c r="CO266" i="9"/>
  <c r="CO267" i="9"/>
  <c r="CO268" i="9"/>
  <c r="CO269" i="9"/>
  <c r="CO270" i="9"/>
  <c r="CO271" i="9"/>
  <c r="CO272" i="9"/>
  <c r="CO273" i="9"/>
  <c r="CO274" i="9"/>
  <c r="CO275" i="9"/>
  <c r="CO276" i="9"/>
  <c r="CO277" i="9"/>
  <c r="CO278" i="9"/>
  <c r="CO279" i="9"/>
  <c r="CO280" i="9"/>
  <c r="CO281" i="9"/>
  <c r="CO282" i="9"/>
  <c r="CO283" i="9"/>
  <c r="CO284" i="9"/>
  <c r="CO285" i="9"/>
  <c r="CO286" i="9"/>
  <c r="CO287" i="9"/>
  <c r="CO288" i="9"/>
  <c r="CO293" i="9"/>
  <c r="CO377" i="9"/>
  <c r="CO415" i="9"/>
  <c r="CO446" i="9"/>
  <c r="CO447" i="9"/>
  <c r="CO448" i="9"/>
  <c r="CO449" i="9"/>
  <c r="CO450" i="9"/>
  <c r="CO451" i="9"/>
  <c r="CO452" i="9"/>
  <c r="CO453" i="9"/>
  <c r="CO454" i="9"/>
  <c r="CO455" i="9"/>
  <c r="CO456" i="9"/>
  <c r="CO457" i="9"/>
  <c r="CO458" i="9"/>
  <c r="CO459" i="9"/>
  <c r="CO460" i="9"/>
  <c r="CO461" i="9"/>
  <c r="CO462" i="9"/>
  <c r="CO463" i="9"/>
  <c r="CO464" i="9"/>
  <c r="CO465" i="9"/>
  <c r="CO481" i="9"/>
  <c r="CO482" i="9"/>
  <c r="CO483" i="9"/>
  <c r="CO504" i="9"/>
  <c r="CO505" i="9"/>
  <c r="CO513" i="9"/>
  <c r="CO539" i="9"/>
  <c r="CO589" i="9"/>
  <c r="CO592" i="9"/>
  <c r="CO596" i="9"/>
  <c r="CO597" i="9"/>
  <c r="CO599" i="9"/>
  <c r="CO600" i="9"/>
  <c r="CO604" i="9"/>
  <c r="CO606" i="9"/>
  <c r="CO610" i="9"/>
  <c r="CO612" i="9"/>
  <c r="CO613" i="9"/>
  <c r="CO614" i="9"/>
  <c r="CO615" i="9"/>
  <c r="CO616" i="9"/>
  <c r="CO618" i="9"/>
  <c r="CO619" i="9"/>
  <c r="CO620" i="9"/>
  <c r="CO622" i="9"/>
  <c r="CO624" i="9"/>
  <c r="CO626" i="9"/>
  <c r="CO629" i="9"/>
  <c r="CO631" i="9"/>
  <c r="CO635" i="9"/>
  <c r="CO636" i="9"/>
  <c r="CO639" i="9"/>
  <c r="CO640" i="9"/>
  <c r="CO641" i="9"/>
  <c r="CO642" i="9"/>
  <c r="CO644" i="9"/>
  <c r="CO645" i="9"/>
  <c r="CO655" i="9"/>
  <c r="CO658" i="9"/>
  <c r="CO660" i="9"/>
  <c r="CO661" i="9"/>
  <c r="CO670" i="9"/>
  <c r="CN77" i="9"/>
  <c r="CN78" i="9"/>
  <c r="CN79" i="9"/>
  <c r="CN85" i="9"/>
  <c r="CN86" i="9"/>
  <c r="CN89" i="9"/>
  <c r="CN90" i="9"/>
  <c r="CN91" i="9"/>
  <c r="CN92" i="9"/>
  <c r="CN93" i="9"/>
  <c r="CN95" i="9"/>
  <c r="CN96" i="9"/>
  <c r="CN97" i="9"/>
  <c r="CN99" i="9"/>
  <c r="CN100" i="9"/>
  <c r="CN101" i="9"/>
  <c r="CN102" i="9"/>
  <c r="CN104" i="9"/>
  <c r="CN105" i="9"/>
  <c r="CN106" i="9"/>
  <c r="CN108" i="9"/>
  <c r="CN109" i="9"/>
  <c r="CN113" i="9"/>
  <c r="CN114" i="9"/>
  <c r="CN116" i="9"/>
  <c r="CN135" i="9"/>
  <c r="CN140" i="9"/>
  <c r="CN141" i="9"/>
  <c r="CN142" i="9"/>
  <c r="CN143" i="9"/>
  <c r="CN144" i="9"/>
  <c r="CN146" i="9"/>
  <c r="CN147" i="9"/>
  <c r="CN148" i="9"/>
  <c r="CN149" i="9"/>
  <c r="CN150" i="9"/>
  <c r="CN151" i="9"/>
  <c r="CN152" i="9"/>
  <c r="CN155" i="9"/>
  <c r="CN156" i="9"/>
  <c r="CN157" i="9"/>
  <c r="CN158" i="9"/>
  <c r="CN159" i="9"/>
  <c r="CN160" i="9"/>
  <c r="CN162" i="9"/>
  <c r="CN165" i="9"/>
  <c r="CN167" i="9"/>
  <c r="CN168" i="9"/>
  <c r="CN170" i="9"/>
  <c r="CN172" i="9"/>
  <c r="CN173" i="9"/>
  <c r="CN174" i="9"/>
  <c r="CN263" i="9"/>
  <c r="CN264" i="9"/>
  <c r="CN265" i="9"/>
  <c r="CN266" i="9"/>
  <c r="CN267" i="9"/>
  <c r="CN268" i="9"/>
  <c r="CN269" i="9"/>
  <c r="CN271" i="9"/>
  <c r="CN272" i="9"/>
  <c r="CN273" i="9"/>
  <c r="CN274" i="9"/>
  <c r="CN275" i="9"/>
  <c r="CN276" i="9"/>
  <c r="CN277" i="9"/>
  <c r="CN279" i="9"/>
  <c r="CN280" i="9"/>
  <c r="CN281" i="9"/>
  <c r="CN282" i="9"/>
  <c r="CN283" i="9"/>
  <c r="CN284" i="9"/>
  <c r="CN285" i="9"/>
  <c r="CN287" i="9"/>
  <c r="CN288" i="9"/>
  <c r="CN293" i="9"/>
  <c r="CN377" i="9"/>
  <c r="CN415" i="9"/>
  <c r="CN446" i="9"/>
  <c r="CN447" i="9"/>
  <c r="CN449" i="9"/>
  <c r="CN450" i="9"/>
  <c r="CN451" i="9"/>
  <c r="CN452" i="9"/>
  <c r="CN453" i="9"/>
  <c r="CN454" i="9"/>
  <c r="CN455" i="9"/>
  <c r="CN457" i="9"/>
  <c r="CN458" i="9"/>
  <c r="CN459" i="9"/>
  <c r="CN460" i="9"/>
  <c r="CN461" i="9"/>
  <c r="CN462" i="9"/>
  <c r="CN463" i="9"/>
  <c r="CN465" i="9"/>
  <c r="CN481" i="9"/>
  <c r="CN482" i="9"/>
  <c r="CN483" i="9"/>
  <c r="CN504" i="9"/>
  <c r="CN505" i="9"/>
  <c r="CN513" i="9"/>
  <c r="CN589" i="9"/>
  <c r="CN592" i="9"/>
  <c r="CN596" i="9"/>
  <c r="CN597" i="9"/>
  <c r="CN599" i="9"/>
  <c r="CN600" i="9"/>
  <c r="CN604" i="9"/>
  <c r="CN610" i="9"/>
  <c r="CN612" i="9"/>
  <c r="CN613" i="9"/>
  <c r="CN614" i="9"/>
  <c r="CN615" i="9"/>
  <c r="CN616" i="9"/>
  <c r="CN618" i="9"/>
  <c r="CN620" i="9"/>
  <c r="CN622" i="9"/>
  <c r="CN624" i="9"/>
  <c r="CN626" i="9"/>
  <c r="CN629" i="9"/>
  <c r="CN631" i="9"/>
  <c r="CN635" i="9"/>
  <c r="CN639" i="9"/>
  <c r="CN640" i="9"/>
  <c r="CN641" i="9"/>
  <c r="CN642" i="9"/>
  <c r="CN644" i="9"/>
  <c r="CN645" i="9"/>
  <c r="CN655" i="9"/>
  <c r="CN660" i="9"/>
  <c r="CN661" i="9"/>
  <c r="CN670" i="9"/>
  <c r="CL77" i="9"/>
  <c r="CM77" i="9" s="1"/>
  <c r="CL78" i="9"/>
  <c r="CM78" i="9" s="1"/>
  <c r="CL79" i="9"/>
  <c r="CM79" i="9" s="1"/>
  <c r="CL84" i="9"/>
  <c r="CM84" i="9" s="1"/>
  <c r="CL85" i="9"/>
  <c r="CM85" i="9" s="1"/>
  <c r="CL86" i="9"/>
  <c r="CM86" i="9" s="1"/>
  <c r="CL89" i="9"/>
  <c r="CM89" i="9" s="1"/>
  <c r="CL90" i="9"/>
  <c r="CM90" i="9" s="1"/>
  <c r="CL91" i="9"/>
  <c r="CM91" i="9" s="1"/>
  <c r="CL92" i="9"/>
  <c r="CM92" i="9" s="1"/>
  <c r="CL93" i="9"/>
  <c r="CM93" i="9" s="1"/>
  <c r="CL94" i="9"/>
  <c r="CM94" i="9" s="1"/>
  <c r="CL95" i="9"/>
  <c r="CM95" i="9" s="1"/>
  <c r="CL96" i="9"/>
  <c r="CM96" i="9" s="1"/>
  <c r="CL97" i="9"/>
  <c r="CM97" i="9" s="1"/>
  <c r="CL99" i="9"/>
  <c r="CM99" i="9" s="1"/>
  <c r="CL100" i="9"/>
  <c r="CM100" i="9" s="1"/>
  <c r="CL101" i="9"/>
  <c r="CM101" i="9" s="1"/>
  <c r="CL102" i="9"/>
  <c r="CM102" i="9" s="1"/>
  <c r="CL103" i="9"/>
  <c r="CM103" i="9" s="1"/>
  <c r="CL104" i="9"/>
  <c r="CM104" i="9" s="1"/>
  <c r="CL105" i="9"/>
  <c r="CM105" i="9" s="1"/>
  <c r="CL106" i="9"/>
  <c r="CM106" i="9" s="1"/>
  <c r="CL108" i="9"/>
  <c r="CM108" i="9" s="1"/>
  <c r="CL109" i="9"/>
  <c r="CM109" i="9" s="1"/>
  <c r="CL113" i="9"/>
  <c r="CM113" i="9" s="1"/>
  <c r="CL114" i="9"/>
  <c r="CM114" i="9" s="1"/>
  <c r="CL115" i="9"/>
  <c r="CM115" i="9" s="1"/>
  <c r="CL116" i="9"/>
  <c r="CM116" i="9" s="1"/>
  <c r="CL135" i="9"/>
  <c r="CM135" i="9" s="1"/>
  <c r="CL140" i="9"/>
  <c r="CM140" i="9" s="1"/>
  <c r="CL141" i="9"/>
  <c r="CM141" i="9" s="1"/>
  <c r="CL142" i="9"/>
  <c r="CM142" i="9" s="1"/>
  <c r="CL143" i="9"/>
  <c r="CM143" i="9" s="1"/>
  <c r="CL144" i="9"/>
  <c r="CM144" i="9" s="1"/>
  <c r="CL145" i="9"/>
  <c r="CM145" i="9" s="1"/>
  <c r="CL146" i="9"/>
  <c r="CM146" i="9" s="1"/>
  <c r="CL147" i="9"/>
  <c r="CM147" i="9" s="1"/>
  <c r="CL148" i="9"/>
  <c r="CM148" i="9" s="1"/>
  <c r="CL149" i="9"/>
  <c r="CM149" i="9" s="1"/>
  <c r="CL150" i="9"/>
  <c r="CM150" i="9" s="1"/>
  <c r="CL151" i="9"/>
  <c r="CM151" i="9" s="1"/>
  <c r="CL152" i="9"/>
  <c r="CM152" i="9" s="1"/>
  <c r="CL154" i="9"/>
  <c r="CM154" i="9" s="1"/>
  <c r="CL155" i="9"/>
  <c r="CM155" i="9" s="1"/>
  <c r="CL156" i="9"/>
  <c r="CM156" i="9" s="1"/>
  <c r="CL157" i="9"/>
  <c r="CM157" i="9" s="1"/>
  <c r="CL158" i="9"/>
  <c r="CM158" i="9" s="1"/>
  <c r="CL159" i="9"/>
  <c r="CM159" i="9" s="1"/>
  <c r="CL160" i="9"/>
  <c r="CM160" i="9" s="1"/>
  <c r="CL162" i="9"/>
  <c r="CM162" i="9" s="1"/>
  <c r="CL163" i="9"/>
  <c r="CM163" i="9" s="1"/>
  <c r="CL165" i="9"/>
  <c r="CM165" i="9" s="1"/>
  <c r="CL167" i="9"/>
  <c r="CM167" i="9" s="1"/>
  <c r="CL168" i="9"/>
  <c r="CM168" i="9" s="1"/>
  <c r="CL170" i="9"/>
  <c r="CM170" i="9" s="1"/>
  <c r="CL172" i="9"/>
  <c r="CM172" i="9" s="1"/>
  <c r="CL173" i="9"/>
  <c r="CM173" i="9" s="1"/>
  <c r="CL174" i="9"/>
  <c r="CM174" i="9" s="1"/>
  <c r="CL184" i="9"/>
  <c r="CM184" i="9" s="1"/>
  <c r="CL263" i="9"/>
  <c r="CM263" i="9" s="1"/>
  <c r="CL264" i="9"/>
  <c r="CM264" i="9" s="1"/>
  <c r="CL265" i="9"/>
  <c r="CM265" i="9" s="1"/>
  <c r="CL266" i="9"/>
  <c r="CM266" i="9" s="1"/>
  <c r="CL267" i="9"/>
  <c r="CM267" i="9" s="1"/>
  <c r="CL268" i="9"/>
  <c r="CM268" i="9" s="1"/>
  <c r="CL269" i="9"/>
  <c r="CM269" i="9" s="1"/>
  <c r="CL270" i="9"/>
  <c r="CM270" i="9" s="1"/>
  <c r="CL271" i="9"/>
  <c r="CM271" i="9" s="1"/>
  <c r="CL272" i="9"/>
  <c r="CM272" i="9" s="1"/>
  <c r="CL273" i="9"/>
  <c r="CM273" i="9" s="1"/>
  <c r="CL274" i="9"/>
  <c r="CM274" i="9" s="1"/>
  <c r="CL275" i="9"/>
  <c r="CM275" i="9" s="1"/>
  <c r="CL276" i="9"/>
  <c r="CM276" i="9" s="1"/>
  <c r="CL277" i="9"/>
  <c r="CM277" i="9" s="1"/>
  <c r="CL278" i="9"/>
  <c r="CM278" i="9" s="1"/>
  <c r="CL279" i="9"/>
  <c r="CM279" i="9" s="1"/>
  <c r="CL280" i="9"/>
  <c r="CM280" i="9" s="1"/>
  <c r="CL281" i="9"/>
  <c r="CM281" i="9" s="1"/>
  <c r="CL282" i="9"/>
  <c r="CM282" i="9" s="1"/>
  <c r="CL283" i="9"/>
  <c r="CM283" i="9" s="1"/>
  <c r="CL284" i="9"/>
  <c r="CM284" i="9" s="1"/>
  <c r="CL285" i="9"/>
  <c r="CM285" i="9" s="1"/>
  <c r="CL286" i="9"/>
  <c r="CM286" i="9" s="1"/>
  <c r="CL287" i="9"/>
  <c r="CM287" i="9" s="1"/>
  <c r="CL288" i="9"/>
  <c r="CM288" i="9" s="1"/>
  <c r="CL293" i="9"/>
  <c r="CM293" i="9" s="1"/>
  <c r="CL377" i="9"/>
  <c r="CM377" i="9" s="1"/>
  <c r="CL415" i="9"/>
  <c r="CM415" i="9" s="1"/>
  <c r="CL446" i="9"/>
  <c r="CM446" i="9" s="1"/>
  <c r="CL447" i="9"/>
  <c r="CM447" i="9" s="1"/>
  <c r="CL448" i="9"/>
  <c r="CM448" i="9" s="1"/>
  <c r="CL449" i="9"/>
  <c r="CM449" i="9" s="1"/>
  <c r="CL450" i="9"/>
  <c r="CM450" i="9" s="1"/>
  <c r="CL451" i="9"/>
  <c r="CM451" i="9" s="1"/>
  <c r="CL452" i="9"/>
  <c r="CM452" i="9" s="1"/>
  <c r="CL453" i="9"/>
  <c r="CM453" i="9" s="1"/>
  <c r="CL454" i="9"/>
  <c r="CM454" i="9" s="1"/>
  <c r="CL455" i="9"/>
  <c r="CM455" i="9" s="1"/>
  <c r="CL456" i="9"/>
  <c r="CM456" i="9" s="1"/>
  <c r="CL457" i="9"/>
  <c r="CM457" i="9" s="1"/>
  <c r="CL458" i="9"/>
  <c r="CM458" i="9" s="1"/>
  <c r="CL459" i="9"/>
  <c r="CM459" i="9" s="1"/>
  <c r="CL460" i="9"/>
  <c r="CM460" i="9" s="1"/>
  <c r="CL461" i="9"/>
  <c r="CM461" i="9" s="1"/>
  <c r="CL462" i="9"/>
  <c r="CM462" i="9" s="1"/>
  <c r="CL463" i="9"/>
  <c r="CM463" i="9" s="1"/>
  <c r="CL464" i="9"/>
  <c r="CM464" i="9" s="1"/>
  <c r="CL465" i="9"/>
  <c r="CM465" i="9" s="1"/>
  <c r="CL481" i="9"/>
  <c r="CM481" i="9" s="1"/>
  <c r="CL482" i="9"/>
  <c r="CM482" i="9" s="1"/>
  <c r="CL483" i="9"/>
  <c r="CM483" i="9" s="1"/>
  <c r="CL504" i="9"/>
  <c r="CM504" i="9" s="1"/>
  <c r="CL505" i="9"/>
  <c r="CM505" i="9" s="1"/>
  <c r="CL513" i="9"/>
  <c r="CM513" i="9" s="1"/>
  <c r="CL539" i="9"/>
  <c r="CM539" i="9" s="1"/>
  <c r="CL589" i="9"/>
  <c r="CM589" i="9" s="1"/>
  <c r="CL592" i="9"/>
  <c r="CM592" i="9" s="1"/>
  <c r="CL596" i="9"/>
  <c r="CM596" i="9" s="1"/>
  <c r="CL597" i="9"/>
  <c r="CM597" i="9" s="1"/>
  <c r="CL599" i="9"/>
  <c r="CM599" i="9" s="1"/>
  <c r="CL600" i="9"/>
  <c r="CM600" i="9" s="1"/>
  <c r="CL604" i="9"/>
  <c r="CM604" i="9" s="1"/>
  <c r="CL606" i="9"/>
  <c r="CM606" i="9" s="1"/>
  <c r="CL610" i="9"/>
  <c r="CM610" i="9" s="1"/>
  <c r="CL612" i="9"/>
  <c r="CM612" i="9" s="1"/>
  <c r="CL613" i="9"/>
  <c r="CM613" i="9" s="1"/>
  <c r="CL614" i="9"/>
  <c r="CM614" i="9" s="1"/>
  <c r="CL615" i="9"/>
  <c r="CM615" i="9" s="1"/>
  <c r="CL616" i="9"/>
  <c r="CM616" i="9" s="1"/>
  <c r="CL618" i="9"/>
  <c r="CM618" i="9" s="1"/>
  <c r="CL619" i="9"/>
  <c r="CM619" i="9" s="1"/>
  <c r="CL620" i="9"/>
  <c r="CM620" i="9" s="1"/>
  <c r="CL622" i="9"/>
  <c r="CM622" i="9" s="1"/>
  <c r="CL624" i="9"/>
  <c r="CM624" i="9" s="1"/>
  <c r="CL626" i="9"/>
  <c r="CM626" i="9" s="1"/>
  <c r="CL629" i="9"/>
  <c r="CM629" i="9" s="1"/>
  <c r="CL631" i="9"/>
  <c r="CM631" i="9" s="1"/>
  <c r="CL635" i="9"/>
  <c r="CM635" i="9" s="1"/>
  <c r="CL636" i="9"/>
  <c r="CM636" i="9" s="1"/>
  <c r="CL639" i="9"/>
  <c r="CM639" i="9" s="1"/>
  <c r="CL640" i="9"/>
  <c r="CM640" i="9" s="1"/>
  <c r="CL641" i="9"/>
  <c r="CM641" i="9" s="1"/>
  <c r="CL642" i="9"/>
  <c r="CM642" i="9" s="1"/>
  <c r="CL644" i="9"/>
  <c r="CM644" i="9" s="1"/>
  <c r="CL645" i="9"/>
  <c r="CM645" i="9" s="1"/>
  <c r="CL655" i="9"/>
  <c r="CM655" i="9" s="1"/>
  <c r="CL658" i="9"/>
  <c r="CM658" i="9" s="1"/>
  <c r="CL660" i="9"/>
  <c r="CM660" i="9" s="1"/>
  <c r="CL661" i="9"/>
  <c r="CM661" i="9" s="1"/>
  <c r="CL670" i="9"/>
  <c r="CM670" i="9" s="1"/>
  <c r="CK77" i="9"/>
  <c r="CK78" i="9"/>
  <c r="CK79" i="9"/>
  <c r="CK84" i="9"/>
  <c r="CK85" i="9"/>
  <c r="CK86" i="9"/>
  <c r="CK89" i="9"/>
  <c r="CK90" i="9"/>
  <c r="CK91" i="9"/>
  <c r="CK92" i="9"/>
  <c r="CK93" i="9"/>
  <c r="CK94" i="9"/>
  <c r="CK95" i="9"/>
  <c r="CK96" i="9"/>
  <c r="CK97" i="9"/>
  <c r="CK99" i="9"/>
  <c r="CK100" i="9"/>
  <c r="CK101" i="9"/>
  <c r="CK102" i="9"/>
  <c r="CK103" i="9"/>
  <c r="CK104" i="9"/>
  <c r="CK105" i="9"/>
  <c r="CK106" i="9"/>
  <c r="CK108" i="9"/>
  <c r="CK109" i="9"/>
  <c r="CK113" i="9"/>
  <c r="CK114" i="9"/>
  <c r="CK115" i="9"/>
  <c r="CK116" i="9"/>
  <c r="CK135" i="9"/>
  <c r="CK140" i="9"/>
  <c r="CK141" i="9"/>
  <c r="CK142" i="9"/>
  <c r="CK143" i="9"/>
  <c r="CK144" i="9"/>
  <c r="CK145" i="9"/>
  <c r="CK146" i="9"/>
  <c r="CK147" i="9"/>
  <c r="CK148" i="9"/>
  <c r="CK149" i="9"/>
  <c r="CK150" i="9"/>
  <c r="CK151" i="9"/>
  <c r="CK152" i="9"/>
  <c r="CK154" i="9"/>
  <c r="CK155" i="9"/>
  <c r="CK156" i="9"/>
  <c r="CK157" i="9"/>
  <c r="CK158" i="9"/>
  <c r="CK159" i="9"/>
  <c r="CK160" i="9"/>
  <c r="CK162" i="9"/>
  <c r="CK163" i="9"/>
  <c r="CK165" i="9"/>
  <c r="CK167" i="9"/>
  <c r="CK168" i="9"/>
  <c r="CK170" i="9"/>
  <c r="CK172" i="9"/>
  <c r="CK173" i="9"/>
  <c r="CK174" i="9"/>
  <c r="CK184" i="9"/>
  <c r="CK263" i="9"/>
  <c r="CK264" i="9"/>
  <c r="CK265" i="9"/>
  <c r="CK266" i="9"/>
  <c r="CK267" i="9"/>
  <c r="CK268" i="9"/>
  <c r="CK269" i="9"/>
  <c r="CK270" i="9"/>
  <c r="CK271" i="9"/>
  <c r="CK272" i="9"/>
  <c r="CK273" i="9"/>
  <c r="CK274" i="9"/>
  <c r="CK275" i="9"/>
  <c r="CK276" i="9"/>
  <c r="CK277" i="9"/>
  <c r="CK278" i="9"/>
  <c r="CK279" i="9"/>
  <c r="CK280" i="9"/>
  <c r="CK281" i="9"/>
  <c r="CK282" i="9"/>
  <c r="CK283" i="9"/>
  <c r="CK284" i="9"/>
  <c r="CK285" i="9"/>
  <c r="CK286" i="9"/>
  <c r="CK287" i="9"/>
  <c r="CK288" i="9"/>
  <c r="CK293" i="9"/>
  <c r="CK377" i="9"/>
  <c r="CK415" i="9"/>
  <c r="CK446" i="9"/>
  <c r="CK447" i="9"/>
  <c r="CK448" i="9"/>
  <c r="CK449" i="9"/>
  <c r="CK450" i="9"/>
  <c r="CK451" i="9"/>
  <c r="CK452" i="9"/>
  <c r="CK453" i="9"/>
  <c r="CK454" i="9"/>
  <c r="CK455" i="9"/>
  <c r="CK456" i="9"/>
  <c r="CK457" i="9"/>
  <c r="CK458" i="9"/>
  <c r="CK459" i="9"/>
  <c r="CK460" i="9"/>
  <c r="CK461" i="9"/>
  <c r="CK462" i="9"/>
  <c r="CK463" i="9"/>
  <c r="CK464" i="9"/>
  <c r="CK465" i="9"/>
  <c r="CK481" i="9"/>
  <c r="CK482" i="9"/>
  <c r="CK483" i="9"/>
  <c r="CK504" i="9"/>
  <c r="CK505" i="9"/>
  <c r="CK513" i="9"/>
  <c r="CK539" i="9"/>
  <c r="CK589" i="9"/>
  <c r="CK592" i="9"/>
  <c r="CK596" i="9"/>
  <c r="CK597" i="9"/>
  <c r="CK599" i="9"/>
  <c r="CK600" i="9"/>
  <c r="CK604" i="9"/>
  <c r="CK606" i="9"/>
  <c r="CK610" i="9"/>
  <c r="CK612" i="9"/>
  <c r="CK613" i="9"/>
  <c r="CK614" i="9"/>
  <c r="CK615" i="9"/>
  <c r="CK616" i="9"/>
  <c r="CK618" i="9"/>
  <c r="CK619" i="9"/>
  <c r="CK620" i="9"/>
  <c r="CK622" i="9"/>
  <c r="CK624" i="9"/>
  <c r="CK626" i="9"/>
  <c r="CK629" i="9"/>
  <c r="CK631" i="9"/>
  <c r="CK635" i="9"/>
  <c r="CK636" i="9"/>
  <c r="CK639" i="9"/>
  <c r="CK640" i="9"/>
  <c r="CK641" i="9"/>
  <c r="CK642" i="9"/>
  <c r="CK644" i="9"/>
  <c r="CK645" i="9"/>
  <c r="CK655" i="9"/>
  <c r="CK658" i="9"/>
  <c r="CK660" i="9"/>
  <c r="CK661" i="9"/>
  <c r="CK670" i="9"/>
  <c r="CH77" i="9"/>
  <c r="CH78" i="9"/>
  <c r="CH79" i="9"/>
  <c r="CH84" i="9"/>
  <c r="CH85" i="9"/>
  <c r="CH86" i="9"/>
  <c r="CH89" i="9"/>
  <c r="CH90" i="9"/>
  <c r="CH91" i="9"/>
  <c r="CH92" i="9"/>
  <c r="CH93" i="9"/>
  <c r="CH94" i="9"/>
  <c r="CH95" i="9"/>
  <c r="CH96" i="9"/>
  <c r="CH97" i="9"/>
  <c r="CH99" i="9"/>
  <c r="CH100" i="9"/>
  <c r="CH101" i="9"/>
  <c r="CH102" i="9"/>
  <c r="CH103" i="9"/>
  <c r="CH104" i="9"/>
  <c r="CH105" i="9"/>
  <c r="CH106" i="9"/>
  <c r="CH108" i="9"/>
  <c r="CH109" i="9"/>
  <c r="CH113" i="9"/>
  <c r="CH114" i="9"/>
  <c r="CH115" i="9"/>
  <c r="CH116" i="9"/>
  <c r="CH135" i="9"/>
  <c r="CH140" i="9"/>
  <c r="CH141" i="9"/>
  <c r="CH142" i="9"/>
  <c r="CH143" i="9"/>
  <c r="CH144" i="9"/>
  <c r="CH145" i="9"/>
  <c r="CH146" i="9"/>
  <c r="CH147" i="9"/>
  <c r="CH148" i="9"/>
  <c r="CH149" i="9"/>
  <c r="CH150" i="9"/>
  <c r="CH151" i="9"/>
  <c r="CH152" i="9"/>
  <c r="CH154" i="9"/>
  <c r="CH155" i="9"/>
  <c r="CH156" i="9"/>
  <c r="CH157" i="9"/>
  <c r="CH158" i="9"/>
  <c r="CH159" i="9"/>
  <c r="CH160" i="9"/>
  <c r="CH162" i="9"/>
  <c r="CH163" i="9"/>
  <c r="CH165" i="9"/>
  <c r="CH167" i="9"/>
  <c r="CH168" i="9"/>
  <c r="CH170" i="9"/>
  <c r="CH172" i="9"/>
  <c r="CH173" i="9"/>
  <c r="CH174" i="9"/>
  <c r="CH184" i="9"/>
  <c r="CH263" i="9"/>
  <c r="CH264" i="9"/>
  <c r="CH265" i="9"/>
  <c r="CH266" i="9"/>
  <c r="CH267" i="9"/>
  <c r="CH268" i="9"/>
  <c r="CH269" i="9"/>
  <c r="CH270" i="9"/>
  <c r="CH271" i="9"/>
  <c r="CH272" i="9"/>
  <c r="CH273" i="9"/>
  <c r="CH274" i="9"/>
  <c r="CH275" i="9"/>
  <c r="CH276" i="9"/>
  <c r="CH277" i="9"/>
  <c r="CH278" i="9"/>
  <c r="CH279" i="9"/>
  <c r="CH280" i="9"/>
  <c r="CH281" i="9"/>
  <c r="CH282" i="9"/>
  <c r="CH283" i="9"/>
  <c r="CH284" i="9"/>
  <c r="CH285" i="9"/>
  <c r="CH286" i="9"/>
  <c r="CH287" i="9"/>
  <c r="CH288" i="9"/>
  <c r="CH293" i="9"/>
  <c r="CH377" i="9"/>
  <c r="CH415" i="9"/>
  <c r="CH446" i="9"/>
  <c r="CH447" i="9"/>
  <c r="CH448" i="9"/>
  <c r="CH449" i="9"/>
  <c r="CH450" i="9"/>
  <c r="CH451" i="9"/>
  <c r="CH452" i="9"/>
  <c r="CH453" i="9"/>
  <c r="CH454" i="9"/>
  <c r="CH455" i="9"/>
  <c r="CH456" i="9"/>
  <c r="CH457" i="9"/>
  <c r="CH458" i="9"/>
  <c r="CH459" i="9"/>
  <c r="CH460" i="9"/>
  <c r="CH461" i="9"/>
  <c r="CH462" i="9"/>
  <c r="CH463" i="9"/>
  <c r="CH464" i="9"/>
  <c r="CH465" i="9"/>
  <c r="CH481" i="9"/>
  <c r="CH482" i="9"/>
  <c r="CH483" i="9"/>
  <c r="CH504" i="9"/>
  <c r="CH505" i="9"/>
  <c r="CH513" i="9"/>
  <c r="CH539" i="9"/>
  <c r="CH589" i="9"/>
  <c r="CH592" i="9"/>
  <c r="CH596" i="9"/>
  <c r="CH597" i="9"/>
  <c r="CH599" i="9"/>
  <c r="CH600" i="9"/>
  <c r="CH604" i="9"/>
  <c r="CH606" i="9"/>
  <c r="CH610" i="9"/>
  <c r="CH612" i="9"/>
  <c r="CH613" i="9"/>
  <c r="CH614" i="9"/>
  <c r="CH615" i="9"/>
  <c r="CH616" i="9"/>
  <c r="CH618" i="9"/>
  <c r="CH619" i="9"/>
  <c r="CH620" i="9"/>
  <c r="CH622" i="9"/>
  <c r="CH624" i="9"/>
  <c r="CH626" i="9"/>
  <c r="CH629" i="9"/>
  <c r="CH631" i="9"/>
  <c r="CH635" i="9"/>
  <c r="CH636" i="9"/>
  <c r="CH639" i="9"/>
  <c r="CH640" i="9"/>
  <c r="CH641" i="9"/>
  <c r="CH642" i="9"/>
  <c r="CH644" i="9"/>
  <c r="CH645" i="9"/>
  <c r="CH655" i="9"/>
  <c r="CH658" i="9"/>
  <c r="CH660" i="9"/>
  <c r="CH661" i="9"/>
  <c r="CH670" i="9"/>
  <c r="CD77" i="9"/>
  <c r="CE77" i="9" s="1"/>
  <c r="CD78" i="9"/>
  <c r="CE78" i="9" s="1"/>
  <c r="CD79" i="9"/>
  <c r="CE79" i="9" s="1"/>
  <c r="CD84" i="9"/>
  <c r="CE84" i="9" s="1"/>
  <c r="CD85" i="9"/>
  <c r="CE85" i="9" s="1"/>
  <c r="CD86" i="9"/>
  <c r="CE86" i="9" s="1"/>
  <c r="CD89" i="9"/>
  <c r="CE89" i="9" s="1"/>
  <c r="CD90" i="9"/>
  <c r="CE90" i="9" s="1"/>
  <c r="CD91" i="9"/>
  <c r="CE91" i="9" s="1"/>
  <c r="CD92" i="9"/>
  <c r="CE92" i="9" s="1"/>
  <c r="CD93" i="9"/>
  <c r="CE93" i="9" s="1"/>
  <c r="CD94" i="9"/>
  <c r="CE94" i="9" s="1"/>
  <c r="CD95" i="9"/>
  <c r="CE95" i="9" s="1"/>
  <c r="CD96" i="9"/>
  <c r="CE96" i="9" s="1"/>
  <c r="CD97" i="9"/>
  <c r="CE97" i="9" s="1"/>
  <c r="CD99" i="9"/>
  <c r="CE99" i="9" s="1"/>
  <c r="CD100" i="9"/>
  <c r="CE100" i="9" s="1"/>
  <c r="CD101" i="9"/>
  <c r="CE101" i="9" s="1"/>
  <c r="CD102" i="9"/>
  <c r="CE102" i="9" s="1"/>
  <c r="CD103" i="9"/>
  <c r="CE103" i="9" s="1"/>
  <c r="CD104" i="9"/>
  <c r="CE104" i="9" s="1"/>
  <c r="CD105" i="9"/>
  <c r="CE105" i="9" s="1"/>
  <c r="CD106" i="9"/>
  <c r="CE106" i="9" s="1"/>
  <c r="CD108" i="9"/>
  <c r="CE108" i="9" s="1"/>
  <c r="CD109" i="9"/>
  <c r="CE109" i="9" s="1"/>
  <c r="CD113" i="9"/>
  <c r="CE113" i="9" s="1"/>
  <c r="CD114" i="9"/>
  <c r="CE114" i="9" s="1"/>
  <c r="CD115" i="9"/>
  <c r="CE115" i="9" s="1"/>
  <c r="CD116" i="9"/>
  <c r="CE116" i="9" s="1"/>
  <c r="CD135" i="9"/>
  <c r="CE135" i="9" s="1"/>
  <c r="CD140" i="9"/>
  <c r="CE140" i="9" s="1"/>
  <c r="CD141" i="9"/>
  <c r="CE141" i="9" s="1"/>
  <c r="CD142" i="9"/>
  <c r="CE142" i="9" s="1"/>
  <c r="CD143" i="9"/>
  <c r="CE143" i="9" s="1"/>
  <c r="CD144" i="9"/>
  <c r="CE144" i="9" s="1"/>
  <c r="CD145" i="9"/>
  <c r="CE145" i="9" s="1"/>
  <c r="CD146" i="9"/>
  <c r="CE146" i="9" s="1"/>
  <c r="CD147" i="9"/>
  <c r="CE147" i="9" s="1"/>
  <c r="CD148" i="9"/>
  <c r="CE148" i="9" s="1"/>
  <c r="CD149" i="9"/>
  <c r="CE149" i="9" s="1"/>
  <c r="CD150" i="9"/>
  <c r="CE150" i="9" s="1"/>
  <c r="CD151" i="9"/>
  <c r="CE151" i="9" s="1"/>
  <c r="CD152" i="9"/>
  <c r="CE152" i="9" s="1"/>
  <c r="CD154" i="9"/>
  <c r="CE154" i="9" s="1"/>
  <c r="CD155" i="9"/>
  <c r="CE155" i="9" s="1"/>
  <c r="CD156" i="9"/>
  <c r="CE156" i="9" s="1"/>
  <c r="CD157" i="9"/>
  <c r="CE157" i="9" s="1"/>
  <c r="CD158" i="9"/>
  <c r="CE158" i="9" s="1"/>
  <c r="CD159" i="9"/>
  <c r="CE159" i="9" s="1"/>
  <c r="CD160" i="9"/>
  <c r="CE160" i="9" s="1"/>
  <c r="CD162" i="9"/>
  <c r="CE162" i="9" s="1"/>
  <c r="CD163" i="9"/>
  <c r="CE163" i="9" s="1"/>
  <c r="CD165" i="9"/>
  <c r="CE165" i="9" s="1"/>
  <c r="CD167" i="9"/>
  <c r="CE167" i="9" s="1"/>
  <c r="CD168" i="9"/>
  <c r="CE168" i="9" s="1"/>
  <c r="CD170" i="9"/>
  <c r="CE170" i="9" s="1"/>
  <c r="CD172" i="9"/>
  <c r="CE172" i="9" s="1"/>
  <c r="CD173" i="9"/>
  <c r="CE173" i="9" s="1"/>
  <c r="CD174" i="9"/>
  <c r="CE174" i="9" s="1"/>
  <c r="CD184" i="9"/>
  <c r="CE184" i="9" s="1"/>
  <c r="CD263" i="9"/>
  <c r="CE263" i="9" s="1"/>
  <c r="CD264" i="9"/>
  <c r="CE264" i="9" s="1"/>
  <c r="CD265" i="9"/>
  <c r="CE265" i="9" s="1"/>
  <c r="CD266" i="9"/>
  <c r="CE266" i="9" s="1"/>
  <c r="CD267" i="9"/>
  <c r="CE267" i="9" s="1"/>
  <c r="CD268" i="9"/>
  <c r="CE268" i="9" s="1"/>
  <c r="CD269" i="9"/>
  <c r="CE269" i="9" s="1"/>
  <c r="CD270" i="9"/>
  <c r="CE270" i="9" s="1"/>
  <c r="CD271" i="9"/>
  <c r="CE271" i="9" s="1"/>
  <c r="CD272" i="9"/>
  <c r="CE272" i="9" s="1"/>
  <c r="CD273" i="9"/>
  <c r="CE273" i="9" s="1"/>
  <c r="CD274" i="9"/>
  <c r="CE274" i="9" s="1"/>
  <c r="CD275" i="9"/>
  <c r="CE275" i="9" s="1"/>
  <c r="CD276" i="9"/>
  <c r="CE276" i="9" s="1"/>
  <c r="CD277" i="9"/>
  <c r="CE277" i="9" s="1"/>
  <c r="CD278" i="9"/>
  <c r="CE278" i="9" s="1"/>
  <c r="CD279" i="9"/>
  <c r="CE279" i="9" s="1"/>
  <c r="CD280" i="9"/>
  <c r="CE280" i="9" s="1"/>
  <c r="CD281" i="9"/>
  <c r="CE281" i="9" s="1"/>
  <c r="CD282" i="9"/>
  <c r="CE282" i="9" s="1"/>
  <c r="CD283" i="9"/>
  <c r="CE283" i="9" s="1"/>
  <c r="CD284" i="9"/>
  <c r="CE284" i="9" s="1"/>
  <c r="CD285" i="9"/>
  <c r="CE285" i="9" s="1"/>
  <c r="CD286" i="9"/>
  <c r="CE286" i="9" s="1"/>
  <c r="CD287" i="9"/>
  <c r="CE287" i="9" s="1"/>
  <c r="CD288" i="9"/>
  <c r="CE288" i="9" s="1"/>
  <c r="CD293" i="9"/>
  <c r="CE293" i="9" s="1"/>
  <c r="CD377" i="9"/>
  <c r="CE377" i="9" s="1"/>
  <c r="CD415" i="9"/>
  <c r="CE415" i="9" s="1"/>
  <c r="CD446" i="9"/>
  <c r="CE446" i="9" s="1"/>
  <c r="CD447" i="9"/>
  <c r="CE447" i="9" s="1"/>
  <c r="CD448" i="9"/>
  <c r="CE448" i="9" s="1"/>
  <c r="CD449" i="9"/>
  <c r="CE449" i="9" s="1"/>
  <c r="CD450" i="9"/>
  <c r="CE450" i="9" s="1"/>
  <c r="CD451" i="9"/>
  <c r="CE451" i="9" s="1"/>
  <c r="CD452" i="9"/>
  <c r="CE452" i="9" s="1"/>
  <c r="CD453" i="9"/>
  <c r="CE453" i="9" s="1"/>
  <c r="CD454" i="9"/>
  <c r="CE454" i="9" s="1"/>
  <c r="CD455" i="9"/>
  <c r="CE455" i="9" s="1"/>
  <c r="CD456" i="9"/>
  <c r="CE456" i="9" s="1"/>
  <c r="CD457" i="9"/>
  <c r="CE457" i="9" s="1"/>
  <c r="CD458" i="9"/>
  <c r="CE458" i="9" s="1"/>
  <c r="CD459" i="9"/>
  <c r="CE459" i="9" s="1"/>
  <c r="CD460" i="9"/>
  <c r="CE460" i="9" s="1"/>
  <c r="CD461" i="9"/>
  <c r="CE461" i="9" s="1"/>
  <c r="CD462" i="9"/>
  <c r="CE462" i="9" s="1"/>
  <c r="CD463" i="9"/>
  <c r="CE463" i="9" s="1"/>
  <c r="CD464" i="9"/>
  <c r="CE464" i="9" s="1"/>
  <c r="CD465" i="9"/>
  <c r="CE465" i="9" s="1"/>
  <c r="CD481" i="9"/>
  <c r="CE481" i="9" s="1"/>
  <c r="CD482" i="9"/>
  <c r="CE482" i="9" s="1"/>
  <c r="CD483" i="9"/>
  <c r="CE483" i="9" s="1"/>
  <c r="CD504" i="9"/>
  <c r="CE504" i="9" s="1"/>
  <c r="CD505" i="9"/>
  <c r="CE505" i="9" s="1"/>
  <c r="CD513" i="9"/>
  <c r="CE513" i="9" s="1"/>
  <c r="CD539" i="9"/>
  <c r="CE539" i="9" s="1"/>
  <c r="CD589" i="9"/>
  <c r="CE589" i="9" s="1"/>
  <c r="CD592" i="9"/>
  <c r="CE592" i="9" s="1"/>
  <c r="CD596" i="9"/>
  <c r="CE596" i="9" s="1"/>
  <c r="CD597" i="9"/>
  <c r="CE597" i="9" s="1"/>
  <c r="CD599" i="9"/>
  <c r="CE599" i="9" s="1"/>
  <c r="CD600" i="9"/>
  <c r="CE600" i="9" s="1"/>
  <c r="CD604" i="9"/>
  <c r="CE604" i="9" s="1"/>
  <c r="CD606" i="9"/>
  <c r="CE606" i="9" s="1"/>
  <c r="CD610" i="9"/>
  <c r="CE610" i="9" s="1"/>
  <c r="CD612" i="9"/>
  <c r="CE612" i="9" s="1"/>
  <c r="CD613" i="9"/>
  <c r="CE613" i="9" s="1"/>
  <c r="CD614" i="9"/>
  <c r="CE614" i="9" s="1"/>
  <c r="CD615" i="9"/>
  <c r="CE615" i="9" s="1"/>
  <c r="CD616" i="9"/>
  <c r="CE616" i="9" s="1"/>
  <c r="CD618" i="9"/>
  <c r="CE618" i="9" s="1"/>
  <c r="CD619" i="9"/>
  <c r="CE619" i="9" s="1"/>
  <c r="CD620" i="9"/>
  <c r="CE620" i="9" s="1"/>
  <c r="CD622" i="9"/>
  <c r="CE622" i="9" s="1"/>
  <c r="CD624" i="9"/>
  <c r="CE624" i="9" s="1"/>
  <c r="CD626" i="9"/>
  <c r="CE626" i="9" s="1"/>
  <c r="CD629" i="9"/>
  <c r="CE629" i="9" s="1"/>
  <c r="CD631" i="9"/>
  <c r="CE631" i="9" s="1"/>
  <c r="CD635" i="9"/>
  <c r="CE635" i="9" s="1"/>
  <c r="CD636" i="9"/>
  <c r="CE636" i="9" s="1"/>
  <c r="CD639" i="9"/>
  <c r="CE639" i="9" s="1"/>
  <c r="CD640" i="9"/>
  <c r="CE640" i="9" s="1"/>
  <c r="CD641" i="9"/>
  <c r="CE641" i="9" s="1"/>
  <c r="CD642" i="9"/>
  <c r="CE642" i="9" s="1"/>
  <c r="CD644" i="9"/>
  <c r="CE644" i="9" s="1"/>
  <c r="CD645" i="9"/>
  <c r="CE645" i="9" s="1"/>
  <c r="CD655" i="9"/>
  <c r="CE655" i="9" s="1"/>
  <c r="CD658" i="9"/>
  <c r="CE658" i="9" s="1"/>
  <c r="CD660" i="9"/>
  <c r="CE660" i="9" s="1"/>
  <c r="CD661" i="9"/>
  <c r="CE661" i="9" s="1"/>
  <c r="CD670" i="9"/>
  <c r="CE670" i="9" s="1"/>
  <c r="CN658" i="9" l="1"/>
  <c r="CN636" i="9"/>
  <c r="CN619" i="9"/>
  <c r="CN606" i="9"/>
  <c r="CN539" i="9"/>
  <c r="CN464" i="9"/>
  <c r="CN456" i="9"/>
  <c r="CN448" i="9"/>
  <c r="CN286" i="9"/>
  <c r="CN278" i="9"/>
  <c r="CN270" i="9"/>
  <c r="CN184" i="9"/>
  <c r="CN163" i="9"/>
  <c r="CN154" i="9"/>
  <c r="CN145" i="9"/>
  <c r="CN115" i="9"/>
  <c r="CN103" i="9"/>
  <c r="CN94" i="9"/>
  <c r="CN84" i="9"/>
  <c r="CK2" i="9" l="1"/>
  <c r="CD7" i="9" l="1"/>
  <c r="CE7" i="9" s="1"/>
  <c r="CD19" i="9"/>
  <c r="CE19" i="9" s="1"/>
  <c r="CD28" i="9"/>
  <c r="CE28" i="9" s="1"/>
  <c r="CD33" i="9"/>
  <c r="CE33" i="9" s="1"/>
  <c r="CD52" i="9"/>
  <c r="CE52" i="9" s="1"/>
  <c r="CD53" i="9"/>
  <c r="CE53" i="9" s="1"/>
  <c r="CD59" i="9"/>
  <c r="CE59" i="9" s="1"/>
  <c r="CD60" i="9"/>
  <c r="CE60" i="9" s="1"/>
  <c r="CD127" i="9"/>
  <c r="CE127" i="9" s="1"/>
  <c r="CD299" i="9"/>
  <c r="CE299" i="9" s="1"/>
  <c r="CD153" i="9"/>
  <c r="CE153" i="9" s="1"/>
  <c r="CD181" i="9"/>
  <c r="CE181" i="9" s="1"/>
  <c r="CD200" i="9"/>
  <c r="CE200" i="9" s="1"/>
  <c r="CD216" i="9"/>
  <c r="CE216" i="9" s="1"/>
  <c r="CD219" i="9"/>
  <c r="CE219" i="9" s="1"/>
  <c r="CD225" i="9"/>
  <c r="CE225" i="9" s="1"/>
  <c r="CD236" i="9"/>
  <c r="CE236" i="9" s="1"/>
  <c r="CD238" i="9"/>
  <c r="CE238" i="9" s="1"/>
  <c r="CD239" i="9"/>
  <c r="CE239" i="9" s="1"/>
  <c r="CD261" i="9"/>
  <c r="CE261" i="9" s="1"/>
  <c r="CD302" i="9"/>
  <c r="CE302" i="9" s="1"/>
  <c r="CD327" i="9"/>
  <c r="CE327" i="9" s="1"/>
  <c r="CD330" i="9"/>
  <c r="CE330" i="9" s="1"/>
  <c r="CD344" i="9"/>
  <c r="CE344" i="9" s="1"/>
  <c r="CD345" i="9"/>
  <c r="CE345" i="9" s="1"/>
  <c r="CD387" i="9"/>
  <c r="CE387" i="9" s="1"/>
  <c r="CD391" i="9"/>
  <c r="CE391" i="9" s="1"/>
  <c r="CD393" i="9"/>
  <c r="CE393" i="9" s="1"/>
  <c r="CD396" i="9"/>
  <c r="CE396" i="9" s="1"/>
  <c r="CD410" i="9"/>
  <c r="CE410" i="9" s="1"/>
  <c r="CD417" i="9"/>
  <c r="CE417" i="9" s="1"/>
  <c r="CD421" i="9"/>
  <c r="CE421" i="9" s="1"/>
  <c r="CD424" i="9"/>
  <c r="CE424" i="9" s="1"/>
  <c r="CD425" i="9"/>
  <c r="CE425" i="9" s="1"/>
  <c r="CD426" i="9"/>
  <c r="CE426" i="9" s="1"/>
  <c r="CD434" i="9"/>
  <c r="CE434" i="9" s="1"/>
  <c r="CD472" i="9"/>
  <c r="CE472" i="9" s="1"/>
  <c r="CD502" i="9"/>
  <c r="CE502" i="9" s="1"/>
  <c r="CD512" i="9"/>
  <c r="CE512" i="9" s="1"/>
  <c r="CD553" i="9"/>
  <c r="CE553" i="9" s="1"/>
  <c r="CD576" i="9"/>
  <c r="CE576" i="9" s="1"/>
  <c r="CD577" i="9"/>
  <c r="CE577" i="9" s="1"/>
  <c r="CD580" i="9"/>
  <c r="CE580" i="9" s="1"/>
  <c r="CD588" i="9"/>
  <c r="CE588" i="9" s="1"/>
  <c r="CD601" i="9"/>
  <c r="CE601" i="9" s="1"/>
  <c r="CD623" i="9"/>
  <c r="CE623" i="9" s="1"/>
  <c r="CD637" i="9"/>
  <c r="CE637" i="9" s="1"/>
  <c r="CD638" i="9"/>
  <c r="CE638" i="9" s="1"/>
  <c r="CD646" i="9"/>
  <c r="CE646" i="9" s="1"/>
  <c r="CD647" i="9"/>
  <c r="CE647" i="9" s="1"/>
  <c r="CD650" i="9"/>
  <c r="CE650" i="9" s="1"/>
  <c r="CD653" i="9"/>
  <c r="CE653" i="9" s="1"/>
  <c r="CD659" i="9"/>
  <c r="CE659" i="9" s="1"/>
  <c r="CD691" i="9"/>
  <c r="CE691" i="9" s="1"/>
  <c r="CF7" i="9"/>
  <c r="CG7" i="9" s="1"/>
  <c r="CF28" i="9"/>
  <c r="CG28" i="9" s="1"/>
  <c r="CF33" i="9"/>
  <c r="CG33" i="9" s="1"/>
  <c r="CF52" i="9"/>
  <c r="CG52" i="9" s="1"/>
  <c r="CF53" i="9"/>
  <c r="CG53" i="9" s="1"/>
  <c r="CF59" i="9"/>
  <c r="CG59" i="9" s="1"/>
  <c r="CF60" i="9"/>
  <c r="CG60" i="9" s="1"/>
  <c r="CF127" i="9"/>
  <c r="CG127" i="9" s="1"/>
  <c r="CF299" i="9"/>
  <c r="CG299" i="9" s="1"/>
  <c r="CF153" i="9"/>
  <c r="CG153" i="9" s="1"/>
  <c r="CF181" i="9"/>
  <c r="CG181" i="9" s="1"/>
  <c r="CF200" i="9"/>
  <c r="CG200" i="9" s="1"/>
  <c r="CF216" i="9"/>
  <c r="CG216" i="9" s="1"/>
  <c r="CF219" i="9"/>
  <c r="CG219" i="9" s="1"/>
  <c r="CF225" i="9"/>
  <c r="CG225" i="9" s="1"/>
  <c r="CF236" i="9"/>
  <c r="CG236" i="9" s="1"/>
  <c r="CF238" i="9"/>
  <c r="CG238" i="9" s="1"/>
  <c r="CF239" i="9"/>
  <c r="CG239" i="9" s="1"/>
  <c r="CF254" i="9"/>
  <c r="CG254" i="9" s="1"/>
  <c r="CF261" i="9"/>
  <c r="CG261" i="9" s="1"/>
  <c r="CF302" i="9"/>
  <c r="CG302" i="9" s="1"/>
  <c r="CF327" i="9"/>
  <c r="CG327" i="9" s="1"/>
  <c r="CF330" i="9"/>
  <c r="CG330" i="9" s="1"/>
  <c r="CF344" i="9"/>
  <c r="CG344" i="9" s="1"/>
  <c r="CF345" i="9"/>
  <c r="CG345" i="9" s="1"/>
  <c r="CF387" i="9"/>
  <c r="CG387" i="9" s="1"/>
  <c r="CF391" i="9"/>
  <c r="CG391" i="9" s="1"/>
  <c r="CF393" i="9"/>
  <c r="CG393" i="9" s="1"/>
  <c r="CF396" i="9"/>
  <c r="CG396" i="9" s="1"/>
  <c r="CF410" i="9"/>
  <c r="CG410" i="9" s="1"/>
  <c r="CF421" i="9"/>
  <c r="CG421" i="9" s="1"/>
  <c r="CF424" i="9"/>
  <c r="CG424" i="9" s="1"/>
  <c r="CF425" i="9"/>
  <c r="CG425" i="9" s="1"/>
  <c r="CF426" i="9"/>
  <c r="CG426" i="9" s="1"/>
  <c r="CF434" i="9"/>
  <c r="CG434" i="9" s="1"/>
  <c r="CF472" i="9"/>
  <c r="CG472" i="9" s="1"/>
  <c r="CF502" i="9"/>
  <c r="CG502" i="9" s="1"/>
  <c r="CF512" i="9"/>
  <c r="CG512" i="9" s="1"/>
  <c r="CF553" i="9"/>
  <c r="CG553" i="9" s="1"/>
  <c r="CF576" i="9"/>
  <c r="CG576" i="9" s="1"/>
  <c r="CF577" i="9"/>
  <c r="CG577" i="9" s="1"/>
  <c r="CF580" i="9"/>
  <c r="CG580" i="9" s="1"/>
  <c r="CF588" i="9"/>
  <c r="CG588" i="9" s="1"/>
  <c r="CF601" i="9"/>
  <c r="CG601" i="9" s="1"/>
  <c r="CF623" i="9"/>
  <c r="CG623" i="9" s="1"/>
  <c r="CF637" i="9"/>
  <c r="CG637" i="9" s="1"/>
  <c r="CF638" i="9"/>
  <c r="CG638" i="9" s="1"/>
  <c r="CF646" i="9"/>
  <c r="CG646" i="9" s="1"/>
  <c r="CF647" i="9"/>
  <c r="CG647" i="9" s="1"/>
  <c r="CF650" i="9"/>
  <c r="CG650" i="9" s="1"/>
  <c r="CF653" i="9"/>
  <c r="CG653" i="9" s="1"/>
  <c r="CF659" i="9"/>
  <c r="CG659" i="9" s="1"/>
  <c r="CF691" i="9"/>
  <c r="CG691" i="9" s="1"/>
  <c r="CF19" i="9"/>
  <c r="CG19" i="9" s="1"/>
  <c r="CD254" i="9" l="1"/>
  <c r="CE254" i="9" s="1"/>
  <c r="CK3" i="9"/>
  <c r="CK4" i="9"/>
  <c r="CK5" i="9"/>
  <c r="CK6" i="9"/>
  <c r="CK7" i="9"/>
  <c r="CK8" i="9"/>
  <c r="CK9" i="9"/>
  <c r="CK11" i="9"/>
  <c r="CK12" i="9"/>
  <c r="CK13" i="9"/>
  <c r="CK14" i="9"/>
  <c r="CK15" i="9"/>
  <c r="CK16" i="9"/>
  <c r="CK17" i="9"/>
  <c r="CK19" i="9"/>
  <c r="CK20" i="9"/>
  <c r="CK21" i="9"/>
  <c r="CK22" i="9"/>
  <c r="CK23" i="9"/>
  <c r="CK24" i="9"/>
  <c r="CK25" i="9"/>
  <c r="CK27" i="9"/>
  <c r="CK28" i="9"/>
  <c r="CK29" i="9"/>
  <c r="CK30" i="9"/>
  <c r="CK32" i="9"/>
  <c r="CK33" i="9"/>
  <c r="CK35" i="9"/>
  <c r="CK36" i="9"/>
  <c r="CK37" i="9"/>
  <c r="CK39" i="9"/>
  <c r="CK41" i="9"/>
  <c r="CK42" i="9"/>
  <c r="CK43" i="9"/>
  <c r="CK44" i="9"/>
  <c r="CK45" i="9"/>
  <c r="CK46" i="9"/>
  <c r="CK47" i="9"/>
  <c r="CK48" i="9"/>
  <c r="CK50" i="9"/>
  <c r="CK51" i="9"/>
  <c r="CK52" i="9"/>
  <c r="CK53" i="9"/>
  <c r="CK54" i="9"/>
  <c r="CK55" i="9"/>
  <c r="CK56" i="9"/>
  <c r="CK57" i="9"/>
  <c r="CK58" i="9"/>
  <c r="CK61" i="9"/>
  <c r="CK62" i="9"/>
  <c r="CK63" i="9"/>
  <c r="CK64" i="9"/>
  <c r="CK65" i="9"/>
  <c r="CK66" i="9"/>
  <c r="CK68" i="9"/>
  <c r="CK69" i="9"/>
  <c r="CK70" i="9"/>
  <c r="CK71" i="9"/>
  <c r="CK72" i="9"/>
  <c r="CK38" i="9"/>
  <c r="CK74" i="9"/>
  <c r="CK75" i="9"/>
  <c r="CK76" i="9"/>
  <c r="CK80" i="9"/>
  <c r="CK81" i="9"/>
  <c r="CK82" i="9"/>
  <c r="CK83" i="9"/>
  <c r="CK87" i="9"/>
  <c r="CK88" i="9"/>
  <c r="CK98" i="9"/>
  <c r="CK107" i="9"/>
  <c r="CK110" i="9"/>
  <c r="CK111" i="9"/>
  <c r="CK112" i="9"/>
  <c r="CK118" i="9"/>
  <c r="CK120" i="9"/>
  <c r="CK121" i="9"/>
  <c r="CK122" i="9"/>
  <c r="CK123" i="9"/>
  <c r="CK124" i="9"/>
  <c r="CK126" i="9"/>
  <c r="CK128" i="9"/>
  <c r="CK129" i="9"/>
  <c r="CK130" i="9"/>
  <c r="CK131" i="9"/>
  <c r="CK132" i="9"/>
  <c r="CK133" i="9"/>
  <c r="CK134" i="9"/>
  <c r="CK136" i="9"/>
  <c r="CK299" i="9"/>
  <c r="CK137" i="9"/>
  <c r="CK138" i="9"/>
  <c r="CK139" i="9"/>
  <c r="CK153" i="9"/>
  <c r="CK161" i="9"/>
  <c r="CK164" i="9"/>
  <c r="CK169" i="9"/>
  <c r="CK171" i="9"/>
  <c r="CK175" i="9"/>
  <c r="CK176" i="9"/>
  <c r="CK177" i="9"/>
  <c r="CK179" i="9"/>
  <c r="CK181" i="9"/>
  <c r="CK182" i="9"/>
  <c r="CK183" i="9"/>
  <c r="CK185" i="9"/>
  <c r="CK186" i="9"/>
  <c r="CK187" i="9"/>
  <c r="CK188" i="9"/>
  <c r="CK189" i="9"/>
  <c r="CK190" i="9"/>
  <c r="CK191" i="9"/>
  <c r="CK192" i="9"/>
  <c r="CK193" i="9"/>
  <c r="CK194" i="9"/>
  <c r="CK195" i="9"/>
  <c r="CK196" i="9"/>
  <c r="CK197" i="9"/>
  <c r="CK198" i="9"/>
  <c r="CK199" i="9"/>
  <c r="CK200" i="9"/>
  <c r="CK201" i="9"/>
  <c r="CK202" i="9"/>
  <c r="CK204" i="9"/>
  <c r="CK205" i="9"/>
  <c r="CK206" i="9"/>
  <c r="CK207" i="9"/>
  <c r="CK208" i="9"/>
  <c r="CK209" i="9"/>
  <c r="CK210" i="9"/>
  <c r="CK211" i="9"/>
  <c r="CK212" i="9"/>
  <c r="CK213" i="9"/>
  <c r="CK214" i="9"/>
  <c r="CK215" i="9"/>
  <c r="CK216" i="9"/>
  <c r="CK217" i="9"/>
  <c r="CK219" i="9"/>
  <c r="CK220" i="9"/>
  <c r="CK222" i="9"/>
  <c r="CK223" i="9"/>
  <c r="CK224" i="9"/>
  <c r="CK225" i="9"/>
  <c r="CK226" i="9"/>
  <c r="CK227" i="9"/>
  <c r="CK228" i="9"/>
  <c r="CK230" i="9"/>
  <c r="CK231" i="9"/>
  <c r="CK232" i="9"/>
  <c r="CK233" i="9"/>
  <c r="CK234" i="9"/>
  <c r="CK235" i="9"/>
  <c r="CK236" i="9"/>
  <c r="CK238" i="9"/>
  <c r="CK239" i="9"/>
  <c r="CK240" i="9"/>
  <c r="CK241" i="9"/>
  <c r="CK242" i="9"/>
  <c r="CK243" i="9"/>
  <c r="CK244" i="9"/>
  <c r="CK246" i="9"/>
  <c r="CK247" i="9"/>
  <c r="CK248" i="9"/>
  <c r="CK249" i="9"/>
  <c r="CK250" i="9"/>
  <c r="CK251" i="9"/>
  <c r="CK252" i="9"/>
  <c r="CK253" i="9"/>
  <c r="CK254" i="9"/>
  <c r="CK255" i="9"/>
  <c r="CK256" i="9"/>
  <c r="CK257" i="9"/>
  <c r="CK258" i="9"/>
  <c r="CK259" i="9"/>
  <c r="CK260" i="9"/>
  <c r="CK262" i="9"/>
  <c r="CK289" i="9"/>
  <c r="CK290" i="9"/>
  <c r="CK291" i="9"/>
  <c r="CK292" i="9"/>
  <c r="CK294" i="9"/>
  <c r="CK295" i="9"/>
  <c r="CK297" i="9"/>
  <c r="CK300" i="9"/>
  <c r="CK301" i="9"/>
  <c r="CK302" i="9"/>
  <c r="CK304" i="9"/>
  <c r="CK305" i="9"/>
  <c r="CK306" i="9"/>
  <c r="CK307" i="9"/>
  <c r="CK308" i="9"/>
  <c r="CK309" i="9"/>
  <c r="CK310" i="9"/>
  <c r="CK311" i="9"/>
  <c r="CK312" i="9"/>
  <c r="CK313" i="9"/>
  <c r="CK314" i="9"/>
  <c r="CK316" i="9"/>
  <c r="CK318" i="9"/>
  <c r="CK319" i="9"/>
  <c r="CK320" i="9"/>
  <c r="CK322" i="9"/>
  <c r="CK323" i="9"/>
  <c r="CK324" i="9"/>
  <c r="CK325" i="9"/>
  <c r="CK326" i="9"/>
  <c r="CK327" i="9"/>
  <c r="CK328" i="9"/>
  <c r="CK330" i="9"/>
  <c r="CK331" i="9"/>
  <c r="CK332" i="9"/>
  <c r="CK333" i="9"/>
  <c r="CK334" i="9"/>
  <c r="CK335" i="9"/>
  <c r="CK336" i="9"/>
  <c r="CK337" i="9"/>
  <c r="CK338" i="9"/>
  <c r="CK339" i="9"/>
  <c r="CK340" i="9"/>
  <c r="CK341" i="9"/>
  <c r="CK342" i="9"/>
  <c r="CK344" i="9"/>
  <c r="CK345" i="9"/>
  <c r="CK346" i="9"/>
  <c r="CK348" i="9"/>
  <c r="CK349" i="9"/>
  <c r="CK350" i="9"/>
  <c r="CK351" i="9"/>
  <c r="CK352" i="9"/>
  <c r="CK353" i="9"/>
  <c r="CK354" i="9"/>
  <c r="CK355" i="9"/>
  <c r="CK356" i="9"/>
  <c r="CK357" i="9"/>
  <c r="CK358" i="9"/>
  <c r="CK359" i="9"/>
  <c r="CK360" i="9"/>
  <c r="CK361" i="9"/>
  <c r="CK362" i="9"/>
  <c r="CK364" i="9"/>
  <c r="CK365" i="9"/>
  <c r="CK366" i="9"/>
  <c r="CK367" i="9"/>
  <c r="CK368" i="9"/>
  <c r="CK369" i="9"/>
  <c r="CK370" i="9"/>
  <c r="CK371" i="9"/>
  <c r="CK372" i="9"/>
  <c r="CK373" i="9"/>
  <c r="CK374" i="9"/>
  <c r="CK376" i="9"/>
  <c r="CK379" i="9"/>
  <c r="CK380" i="9"/>
  <c r="CK381" i="9"/>
  <c r="CK382" i="9"/>
  <c r="CK383" i="9"/>
  <c r="CK384" i="9"/>
  <c r="CK385" i="9"/>
  <c r="CK387" i="9"/>
  <c r="CK388" i="9"/>
  <c r="CK389" i="9"/>
  <c r="CK390" i="9"/>
  <c r="CK391" i="9"/>
  <c r="CK392" i="9"/>
  <c r="CK393" i="9"/>
  <c r="CK394" i="9"/>
  <c r="CK395" i="9"/>
  <c r="CK396" i="9"/>
  <c r="CK397" i="9"/>
  <c r="CK398" i="9"/>
  <c r="CK399" i="9"/>
  <c r="CK400" i="9"/>
  <c r="CK401" i="9"/>
  <c r="CK402" i="9"/>
  <c r="CK403" i="9"/>
  <c r="CK404" i="9"/>
  <c r="CK405" i="9"/>
  <c r="CK406" i="9"/>
  <c r="CK407" i="9"/>
  <c r="CK408" i="9"/>
  <c r="CK409" i="9"/>
  <c r="CK410" i="9"/>
  <c r="CK411" i="9"/>
  <c r="CK412" i="9"/>
  <c r="CK413" i="9"/>
  <c r="CK414" i="9"/>
  <c r="CK416" i="9"/>
  <c r="CK417" i="9"/>
  <c r="CK418" i="9"/>
  <c r="CK421" i="9"/>
  <c r="CK423" i="9"/>
  <c r="CK424" i="9"/>
  <c r="CK425" i="9"/>
  <c r="CK426" i="9"/>
  <c r="CK427" i="9"/>
  <c r="CK428" i="9"/>
  <c r="CK429" i="9"/>
  <c r="CK430" i="9"/>
  <c r="CK431" i="9"/>
  <c r="CK432" i="9"/>
  <c r="CK433" i="9"/>
  <c r="CK434" i="9"/>
  <c r="CK435" i="9"/>
  <c r="CK436" i="9"/>
  <c r="CK438" i="9"/>
  <c r="CK439" i="9"/>
  <c r="CK440" i="9"/>
  <c r="CK441" i="9"/>
  <c r="CK442" i="9"/>
  <c r="CK443" i="9"/>
  <c r="CK444" i="9"/>
  <c r="CK445" i="9"/>
  <c r="CK466" i="9"/>
  <c r="CK467" i="9"/>
  <c r="CK468" i="9"/>
  <c r="CK469" i="9"/>
  <c r="CK470" i="9"/>
  <c r="CK471" i="9"/>
  <c r="CK473" i="9"/>
  <c r="CK474" i="9"/>
  <c r="CK475" i="9"/>
  <c r="CK476" i="9"/>
  <c r="CK477" i="9"/>
  <c r="CK478" i="9"/>
  <c r="CK479" i="9"/>
  <c r="CK480" i="9"/>
  <c r="CK484" i="9"/>
  <c r="CK485" i="9"/>
  <c r="CK486" i="9"/>
  <c r="CK487" i="9"/>
  <c r="CK488" i="9"/>
  <c r="CK489" i="9"/>
  <c r="CK491" i="9"/>
  <c r="CK492" i="9"/>
  <c r="CK493" i="9"/>
  <c r="CK494" i="9"/>
  <c r="CK495" i="9"/>
  <c r="CK496" i="9"/>
  <c r="CK497" i="9"/>
  <c r="CK498" i="9"/>
  <c r="CK499" i="9"/>
  <c r="CK500" i="9"/>
  <c r="CK501" i="9"/>
  <c r="CK502" i="9"/>
  <c r="CK503" i="9"/>
  <c r="CK506" i="9"/>
  <c r="CK507" i="9"/>
  <c r="CK508" i="9"/>
  <c r="CK509" i="9"/>
  <c r="CK510" i="9"/>
  <c r="CK511" i="9"/>
  <c r="CK512" i="9"/>
  <c r="CK514" i="9"/>
  <c r="CK515" i="9"/>
  <c r="CK516" i="9"/>
  <c r="CK518" i="9"/>
  <c r="CK519" i="9"/>
  <c r="CK520" i="9"/>
  <c r="CK521" i="9"/>
  <c r="CK522" i="9"/>
  <c r="CK523" i="9"/>
  <c r="CK524" i="9"/>
  <c r="CK527" i="9"/>
  <c r="CK528" i="9"/>
  <c r="CK529" i="9"/>
  <c r="CK530" i="9"/>
  <c r="CK531" i="9"/>
  <c r="CK532" i="9"/>
  <c r="CK534" i="9"/>
  <c r="CK535" i="9"/>
  <c r="CK536" i="9"/>
  <c r="CK537" i="9"/>
  <c r="CK538" i="9"/>
  <c r="CK541" i="9"/>
  <c r="CK542" i="9"/>
  <c r="CK543" i="9"/>
  <c r="CK544" i="9"/>
  <c r="CK545" i="9"/>
  <c r="CK546" i="9"/>
  <c r="CK547" i="9"/>
  <c r="CK548" i="9"/>
  <c r="CK549" i="9"/>
  <c r="CK550" i="9"/>
  <c r="CK552" i="9"/>
  <c r="CK553" i="9"/>
  <c r="CK554" i="9"/>
  <c r="CK555" i="9"/>
  <c r="CK556" i="9"/>
  <c r="CK557" i="9"/>
  <c r="CK558" i="9"/>
  <c r="CK559" i="9"/>
  <c r="CK560" i="9"/>
  <c r="CK561" i="9"/>
  <c r="CK562" i="9"/>
  <c r="CK563" i="9"/>
  <c r="CK565" i="9"/>
  <c r="CK568" i="9"/>
  <c r="CK569" i="9"/>
  <c r="CK570" i="9"/>
  <c r="CK571" i="9"/>
  <c r="CK572" i="9"/>
  <c r="CK573" i="9"/>
  <c r="CK574" i="9"/>
  <c r="CK575" i="9"/>
  <c r="CK576" i="9"/>
  <c r="CK577" i="9"/>
  <c r="CK578" i="9"/>
  <c r="CK579" i="9"/>
  <c r="CK580" i="9"/>
  <c r="CK581" i="9"/>
  <c r="CK583" i="9"/>
  <c r="CK584" i="9"/>
  <c r="CK585" i="9"/>
  <c r="CK586" i="9"/>
  <c r="CK587" i="9"/>
  <c r="CK588" i="9"/>
  <c r="CK590" i="9"/>
  <c r="CK591" i="9"/>
  <c r="CK593" i="9"/>
  <c r="CK594" i="9"/>
  <c r="CK595" i="9"/>
  <c r="CK598" i="9"/>
  <c r="CK601" i="9"/>
  <c r="CK602" i="9"/>
  <c r="CK603" i="9"/>
  <c r="CK605" i="9"/>
  <c r="CK607" i="9"/>
  <c r="CK608" i="9"/>
  <c r="CK609" i="9"/>
  <c r="CK611" i="9"/>
  <c r="CK617" i="9"/>
  <c r="CK621" i="9"/>
  <c r="CK623" i="9"/>
  <c r="CK625" i="9"/>
  <c r="CK627" i="9"/>
  <c r="CK628" i="9"/>
  <c r="CK630" i="9"/>
  <c r="CK632" i="9"/>
  <c r="CK633" i="9"/>
  <c r="CK634" i="9"/>
  <c r="CK637" i="9"/>
  <c r="CK638" i="9"/>
  <c r="CK643" i="9"/>
  <c r="CK646" i="9"/>
  <c r="CK647" i="9"/>
  <c r="CK648" i="9"/>
  <c r="CK649" i="9"/>
  <c r="CK650" i="9"/>
  <c r="CK651" i="9"/>
  <c r="CK653" i="9"/>
  <c r="CK654" i="9"/>
  <c r="CK656" i="9"/>
  <c r="CK657" i="9"/>
  <c r="CK659" i="9"/>
  <c r="CK662" i="9"/>
  <c r="CK663" i="9"/>
  <c r="CK664" i="9"/>
  <c r="CK665" i="9"/>
  <c r="CK666" i="9"/>
  <c r="CK667" i="9"/>
  <c r="CK668" i="9"/>
  <c r="CK669" i="9"/>
  <c r="CK671" i="9"/>
  <c r="CK672" i="9"/>
  <c r="CK674" i="9"/>
  <c r="CK675" i="9"/>
  <c r="CK676" i="9"/>
  <c r="CK677" i="9"/>
  <c r="CK678" i="9"/>
  <c r="CK680" i="9"/>
  <c r="CK681" i="9"/>
  <c r="CK682" i="9"/>
  <c r="CK683" i="9"/>
  <c r="CK684" i="9"/>
  <c r="CK685" i="9"/>
  <c r="CK686" i="9"/>
  <c r="CK687" i="9"/>
  <c r="CK688" i="9"/>
  <c r="CK689" i="9"/>
  <c r="CK690" i="9"/>
  <c r="CK691" i="9"/>
  <c r="CK317" i="9" l="1"/>
  <c r="CJ346" i="9"/>
  <c r="CJ74" i="9"/>
  <c r="CJ345" i="9"/>
  <c r="CJ68" i="9"/>
  <c r="CJ52" i="9"/>
  <c r="CJ638" i="9"/>
  <c r="CJ424" i="9"/>
  <c r="CJ327" i="9"/>
  <c r="CJ230" i="9"/>
  <c r="CJ197" i="9"/>
  <c r="CJ120" i="9"/>
  <c r="CJ51" i="9"/>
  <c r="CJ3" i="9"/>
  <c r="CK422" i="9"/>
  <c r="CJ254" i="9"/>
  <c r="CK679" i="9"/>
  <c r="CJ253" i="9"/>
  <c r="CJ426" i="9"/>
  <c r="CJ198" i="9"/>
  <c r="CJ11" i="9"/>
  <c r="CJ314" i="9"/>
  <c r="CJ190" i="9"/>
  <c r="CJ44" i="9"/>
  <c r="CK437" i="9"/>
  <c r="CK363" i="9"/>
  <c r="CK347" i="9"/>
  <c r="CK315" i="9"/>
  <c r="CK298" i="9"/>
  <c r="CJ479" i="9"/>
  <c r="CJ27" i="9"/>
  <c r="CJ200" i="9"/>
  <c r="CJ646" i="9"/>
  <c r="CJ251" i="9"/>
  <c r="CJ637" i="9"/>
  <c r="CJ222" i="9"/>
  <c r="CJ107" i="9"/>
  <c r="CJ583" i="9"/>
  <c r="CJ214" i="9"/>
  <c r="CK567" i="9"/>
  <c r="CK551" i="9"/>
  <c r="CK526" i="9"/>
  <c r="CK472" i="9"/>
  <c r="CK420" i="9"/>
  <c r="CJ60" i="9"/>
  <c r="CK60" i="9"/>
  <c r="CJ653" i="9"/>
  <c r="CJ205" i="9"/>
  <c r="CJ647" i="9"/>
  <c r="CJ136" i="9"/>
  <c r="CJ344" i="9"/>
  <c r="CJ128" i="9"/>
  <c r="CJ403" i="9"/>
  <c r="CJ393" i="9"/>
  <c r="CJ313" i="9"/>
  <c r="CJ189" i="9"/>
  <c r="CJ98" i="9"/>
  <c r="CJ43" i="9"/>
  <c r="CJ553" i="9"/>
  <c r="CJ387" i="9"/>
  <c r="CJ305" i="9"/>
  <c r="CJ213" i="9"/>
  <c r="CJ169" i="9"/>
  <c r="CJ88" i="9"/>
  <c r="CJ35" i="9"/>
  <c r="CK673" i="9"/>
  <c r="CK652" i="9"/>
  <c r="CK582" i="9"/>
  <c r="CK566" i="9"/>
  <c r="CK533" i="9"/>
  <c r="CK525" i="9"/>
  <c r="CK517" i="9"/>
  <c r="CK490" i="9"/>
  <c r="CK419" i="9"/>
  <c r="CK386" i="9"/>
  <c r="CK378" i="9"/>
  <c r="CK329" i="9"/>
  <c r="CK321" i="9"/>
  <c r="CK296" i="9"/>
  <c r="CK261" i="9"/>
  <c r="CK245" i="9"/>
  <c r="CK237" i="9"/>
  <c r="CK229" i="9"/>
  <c r="CK221" i="9"/>
  <c r="CK180" i="9"/>
  <c r="CK166" i="9"/>
  <c r="CJ127" i="9"/>
  <c r="CK127" i="9"/>
  <c r="CK119" i="9"/>
  <c r="CK67" i="9"/>
  <c r="CJ59" i="9"/>
  <c r="CK59" i="9"/>
  <c r="CK34" i="9"/>
  <c r="CK26" i="9"/>
  <c r="CK18" i="9"/>
  <c r="CK10" i="9"/>
  <c r="CJ379" i="9"/>
  <c r="CJ297" i="9"/>
  <c r="CJ206" i="9"/>
  <c r="CJ153" i="9"/>
  <c r="CJ75" i="9"/>
  <c r="CJ33" i="9"/>
  <c r="CK564" i="9"/>
  <c r="CK540" i="9"/>
  <c r="CK375" i="9"/>
  <c r="CK343" i="9"/>
  <c r="CK303" i="9"/>
  <c r="CK203" i="9"/>
  <c r="CK178" i="9"/>
  <c r="CK125" i="9"/>
  <c r="CK117" i="9"/>
  <c r="CK73" i="9"/>
  <c r="CK49" i="9"/>
  <c r="CJ514" i="9"/>
  <c r="CJ299" i="9"/>
  <c r="CJ471" i="9"/>
  <c r="CJ19" i="9"/>
  <c r="CK218" i="9"/>
  <c r="CK40" i="9"/>
  <c r="CK31" i="9"/>
  <c r="CJ436" i="9"/>
  <c r="CJ362" i="9"/>
  <c r="CJ550" i="9"/>
  <c r="CJ2" i="9"/>
  <c r="CJ82" i="9" l="1"/>
  <c r="CJ210" i="9"/>
  <c r="CJ310" i="9"/>
  <c r="CJ374" i="9"/>
  <c r="CJ468" i="9"/>
  <c r="CJ547" i="9"/>
  <c r="CJ633" i="9"/>
  <c r="CJ240" i="9"/>
  <c r="CJ410" i="9"/>
  <c r="CJ574" i="9"/>
  <c r="CJ572" i="9"/>
  <c r="CJ138" i="9"/>
  <c r="CJ474" i="9"/>
  <c r="CJ32" i="9"/>
  <c r="CJ195" i="9"/>
  <c r="CJ311" i="9"/>
  <c r="CJ400" i="9"/>
  <c r="CJ496" i="9"/>
  <c r="CJ543" i="9"/>
  <c r="CJ339" i="9"/>
  <c r="CJ17" i="9"/>
  <c r="CJ118" i="9"/>
  <c r="CJ212" i="9"/>
  <c r="CJ304" i="9"/>
  <c r="CJ376" i="9"/>
  <c r="CJ478" i="9"/>
  <c r="CJ549" i="9"/>
  <c r="CJ651" i="9"/>
  <c r="CJ80" i="9"/>
  <c r="CJ306" i="9"/>
  <c r="CJ466" i="9"/>
  <c r="CJ643" i="9"/>
  <c r="CJ307" i="9"/>
  <c r="CJ61" i="9"/>
  <c r="CJ20" i="9"/>
  <c r="CJ628" i="9"/>
  <c r="CJ30" i="9"/>
  <c r="CJ123" i="9"/>
  <c r="CJ217" i="9"/>
  <c r="CJ309" i="9"/>
  <c r="CJ382" i="9"/>
  <c r="CJ467" i="9"/>
  <c r="CJ537" i="9"/>
  <c r="CJ611" i="9"/>
  <c r="CJ687" i="9"/>
  <c r="CJ388" i="9"/>
  <c r="CJ608" i="9"/>
  <c r="CJ7" i="9"/>
  <c r="CJ112" i="9"/>
  <c r="CJ226" i="9"/>
  <c r="CJ318" i="9"/>
  <c r="CJ383" i="9"/>
  <c r="CJ476" i="9"/>
  <c r="CJ555" i="9"/>
  <c r="CJ649" i="9"/>
  <c r="CJ54" i="9"/>
  <c r="CJ256" i="9"/>
  <c r="CJ593" i="9"/>
  <c r="CJ580" i="9"/>
  <c r="CJ62" i="9"/>
  <c r="CJ69" i="9"/>
  <c r="CJ41" i="9"/>
  <c r="CJ211" i="9"/>
  <c r="CJ319" i="9"/>
  <c r="CJ408" i="9"/>
  <c r="CJ506" i="9"/>
  <c r="CJ595" i="9"/>
  <c r="CJ396" i="9"/>
  <c r="CJ25" i="9"/>
  <c r="CJ126" i="9"/>
  <c r="CJ220" i="9"/>
  <c r="CJ312" i="9"/>
  <c r="CJ385" i="9"/>
  <c r="CJ489" i="9"/>
  <c r="CJ557" i="9"/>
  <c r="CJ663" i="9"/>
  <c r="CJ122" i="9"/>
  <c r="CJ322" i="9"/>
  <c r="CJ488" i="9"/>
  <c r="CJ667" i="9"/>
  <c r="CJ331" i="9"/>
  <c r="CJ192" i="9"/>
  <c r="CJ239" i="9"/>
  <c r="CJ45" i="9"/>
  <c r="CJ39" i="9"/>
  <c r="CJ131" i="9"/>
  <c r="CJ225" i="9"/>
  <c r="CJ325" i="9"/>
  <c r="CJ390" i="9"/>
  <c r="CJ475" i="9"/>
  <c r="CJ546" i="9"/>
  <c r="CJ632" i="9"/>
  <c r="CJ37" i="9"/>
  <c r="CJ238" i="9"/>
  <c r="CJ405" i="9"/>
  <c r="CJ569" i="9"/>
  <c r="CJ28" i="9"/>
  <c r="CJ444" i="9"/>
  <c r="CJ290" i="9"/>
  <c r="CJ421" i="9"/>
  <c r="CJ666" i="9"/>
  <c r="CJ585" i="9"/>
  <c r="CJ627" i="9"/>
  <c r="CJ40" i="9"/>
  <c r="CJ117" i="9"/>
  <c r="CJ303" i="9"/>
  <c r="CJ564" i="9"/>
  <c r="CJ18" i="9"/>
  <c r="CJ67" i="9"/>
  <c r="CJ180" i="9"/>
  <c r="CJ245" i="9"/>
  <c r="CJ329" i="9"/>
  <c r="CJ490" i="9"/>
  <c r="CJ566" i="9"/>
  <c r="CJ420" i="9"/>
  <c r="CJ567" i="9"/>
  <c r="CJ315" i="9"/>
  <c r="CJ15" i="9"/>
  <c r="CJ124" i="9"/>
  <c r="CJ234" i="9"/>
  <c r="CJ326" i="9"/>
  <c r="CJ391" i="9"/>
  <c r="CJ487" i="9"/>
  <c r="CJ563" i="9"/>
  <c r="CJ659" i="9"/>
  <c r="CJ443" i="9"/>
  <c r="CJ588" i="9"/>
  <c r="CJ137" i="9"/>
  <c r="CJ57" i="9"/>
  <c r="CJ219" i="9"/>
  <c r="CJ335" i="9"/>
  <c r="CJ417" i="9"/>
  <c r="CJ515" i="9"/>
  <c r="CJ684" i="9"/>
  <c r="CJ445" i="9"/>
  <c r="CJ42" i="9"/>
  <c r="CJ134" i="9"/>
  <c r="CJ228" i="9"/>
  <c r="CJ320" i="9"/>
  <c r="CJ401" i="9"/>
  <c r="CJ497" i="9"/>
  <c r="CJ565" i="9"/>
  <c r="CJ672" i="9"/>
  <c r="CJ508" i="9"/>
  <c r="CJ689" i="9"/>
  <c r="CJ429" i="9"/>
  <c r="CJ381" i="9"/>
  <c r="CJ380" i="9"/>
  <c r="CJ528" i="9"/>
  <c r="CJ223" i="9"/>
  <c r="CJ47" i="9"/>
  <c r="CJ139" i="9"/>
  <c r="CJ233" i="9"/>
  <c r="CJ333" i="9"/>
  <c r="CJ398" i="9"/>
  <c r="CJ486" i="9"/>
  <c r="CJ554" i="9"/>
  <c r="CJ648" i="9"/>
  <c r="CJ53" i="9"/>
  <c r="CJ255" i="9"/>
  <c r="CJ591" i="9"/>
  <c r="CJ520" i="9"/>
  <c r="CJ511" i="9"/>
  <c r="CJ473" i="9"/>
  <c r="CJ130" i="9"/>
  <c r="CJ70" i="9"/>
  <c r="CJ23" i="9"/>
  <c r="CJ132" i="9"/>
  <c r="CJ242" i="9"/>
  <c r="CJ334" i="9"/>
  <c r="CJ399" i="9"/>
  <c r="CJ495" i="9"/>
  <c r="CJ571" i="9"/>
  <c r="CJ669" i="9"/>
  <c r="CJ484" i="9"/>
  <c r="CJ664" i="9"/>
  <c r="CJ621" i="9"/>
  <c r="CJ340" i="9"/>
  <c r="CJ324" i="9"/>
  <c r="CJ182" i="9"/>
  <c r="CJ65" i="9"/>
  <c r="CJ227" i="9"/>
  <c r="CJ351" i="9"/>
  <c r="CJ425" i="9"/>
  <c r="CJ634" i="9"/>
  <c r="CJ492" i="9"/>
  <c r="CJ50" i="9"/>
  <c r="CJ164" i="9"/>
  <c r="CJ236" i="9"/>
  <c r="CJ328" i="9"/>
  <c r="CJ409" i="9"/>
  <c r="CJ507" i="9"/>
  <c r="CJ573" i="9"/>
  <c r="CJ680" i="9"/>
  <c r="CJ356" i="9"/>
  <c r="CJ523" i="9"/>
  <c r="CJ584" i="9"/>
  <c r="CJ493" i="9"/>
  <c r="CJ397" i="9"/>
  <c r="CJ535" i="9"/>
  <c r="CJ323" i="9"/>
  <c r="CJ55" i="9"/>
  <c r="CJ176" i="9"/>
  <c r="CJ241" i="9"/>
  <c r="CJ341" i="9"/>
  <c r="CJ406" i="9"/>
  <c r="CJ494" i="9"/>
  <c r="CJ562" i="9"/>
  <c r="CJ657" i="9"/>
  <c r="CJ300" i="9"/>
  <c r="CJ438" i="9"/>
  <c r="CJ630" i="9"/>
  <c r="CJ575" i="9"/>
  <c r="CJ430" i="9"/>
  <c r="CJ609" i="9"/>
  <c r="CJ510" i="9"/>
  <c r="CJ402" i="9"/>
  <c r="CJ218" i="9"/>
  <c r="CJ125" i="9"/>
  <c r="CJ343" i="9"/>
  <c r="CJ26" i="9"/>
  <c r="CJ119" i="9"/>
  <c r="CJ221" i="9"/>
  <c r="CJ261" i="9"/>
  <c r="CJ378" i="9"/>
  <c r="CJ517" i="9"/>
  <c r="CJ582" i="9"/>
  <c r="CJ472" i="9"/>
  <c r="CJ347" i="9"/>
  <c r="CJ422" i="9"/>
  <c r="CJ48" i="9"/>
  <c r="CJ177" i="9"/>
  <c r="CJ250" i="9"/>
  <c r="CJ342" i="9"/>
  <c r="CJ407" i="9"/>
  <c r="CJ503" i="9"/>
  <c r="CJ579" i="9"/>
  <c r="CJ678" i="9"/>
  <c r="CJ338" i="9"/>
  <c r="CJ500" i="9"/>
  <c r="CJ682" i="9"/>
  <c r="CJ650" i="9"/>
  <c r="CJ411" i="9"/>
  <c r="CJ395" i="9"/>
  <c r="CJ215" i="9"/>
  <c r="CJ83" i="9"/>
  <c r="CJ235" i="9"/>
  <c r="CJ359" i="9"/>
  <c r="CJ433" i="9"/>
  <c r="CJ691" i="9"/>
  <c r="CJ216" i="9"/>
  <c r="CJ58" i="9"/>
  <c r="CJ179" i="9"/>
  <c r="CJ244" i="9"/>
  <c r="CJ336" i="9"/>
  <c r="CJ418" i="9"/>
  <c r="CJ516" i="9"/>
  <c r="CJ581" i="9"/>
  <c r="CJ688" i="9"/>
  <c r="CJ542" i="9"/>
  <c r="CJ129" i="9"/>
  <c r="CJ654" i="9"/>
  <c r="CJ308" i="9"/>
  <c r="CJ683" i="9"/>
  <c r="CJ355" i="9"/>
  <c r="CJ63" i="9"/>
  <c r="CJ185" i="9"/>
  <c r="CJ249" i="9"/>
  <c r="CJ349" i="9"/>
  <c r="CJ414" i="9"/>
  <c r="CJ502" i="9"/>
  <c r="CJ570" i="9"/>
  <c r="CJ668" i="9"/>
  <c r="CJ316" i="9"/>
  <c r="CJ480" i="9"/>
  <c r="CJ656" i="9"/>
  <c r="CJ183" i="9"/>
  <c r="CJ665" i="9"/>
  <c r="CJ76" i="9"/>
  <c r="CJ527" i="9"/>
  <c r="CJ435" i="9"/>
  <c r="CJ110" i="9"/>
  <c r="CJ56" i="9"/>
  <c r="CJ186" i="9"/>
  <c r="CJ258" i="9"/>
  <c r="CJ350" i="9"/>
  <c r="CJ416" i="9"/>
  <c r="CJ522" i="9"/>
  <c r="CJ587" i="9"/>
  <c r="CJ686" i="9"/>
  <c r="CJ181" i="9"/>
  <c r="CJ353" i="9"/>
  <c r="CJ519" i="9"/>
  <c r="CJ531" i="9"/>
  <c r="CJ671" i="9"/>
  <c r="CJ427" i="9"/>
  <c r="CJ509" i="9"/>
  <c r="CJ8" i="9"/>
  <c r="CJ133" i="9"/>
  <c r="CJ243" i="9"/>
  <c r="CJ367" i="9"/>
  <c r="CJ441" i="9"/>
  <c r="CJ4" i="9"/>
  <c r="CJ66" i="9"/>
  <c r="CJ188" i="9"/>
  <c r="CJ252" i="9"/>
  <c r="CJ352" i="9"/>
  <c r="CJ434" i="9"/>
  <c r="CJ524" i="9"/>
  <c r="CJ590" i="9"/>
  <c r="CJ224" i="9"/>
  <c r="CJ394" i="9"/>
  <c r="CJ560" i="9"/>
  <c r="CJ191" i="9"/>
  <c r="CJ675" i="9"/>
  <c r="CJ676" i="9"/>
  <c r="CJ208" i="9"/>
  <c r="CJ371" i="9"/>
  <c r="CJ6" i="9"/>
  <c r="CJ71" i="9"/>
  <c r="CJ193" i="9"/>
  <c r="CJ257" i="9"/>
  <c r="CJ357" i="9"/>
  <c r="CJ423" i="9"/>
  <c r="CJ512" i="9"/>
  <c r="CJ578" i="9"/>
  <c r="CJ677" i="9"/>
  <c r="CJ337" i="9"/>
  <c r="CJ499" i="9"/>
  <c r="CJ681" i="9"/>
  <c r="CJ13" i="9"/>
  <c r="CJ171" i="9"/>
  <c r="CJ544" i="9"/>
  <c r="CJ498" i="9"/>
  <c r="CJ674" i="9"/>
  <c r="CJ49" i="9"/>
  <c r="CJ178" i="9"/>
  <c r="CJ375" i="9"/>
  <c r="CJ34" i="9"/>
  <c r="CJ229" i="9"/>
  <c r="CJ296" i="9"/>
  <c r="CJ386" i="9"/>
  <c r="CJ525" i="9"/>
  <c r="CJ652" i="9"/>
  <c r="CJ526" i="9"/>
  <c r="CJ363" i="9"/>
  <c r="CJ64" i="9"/>
  <c r="CJ194" i="9"/>
  <c r="CJ358" i="9"/>
  <c r="CJ432" i="9"/>
  <c r="CJ530" i="9"/>
  <c r="CJ601" i="9"/>
  <c r="CJ5" i="9"/>
  <c r="CJ370" i="9"/>
  <c r="CJ536" i="9"/>
  <c r="CJ548" i="9"/>
  <c r="CJ501" i="9"/>
  <c r="CJ607" i="9"/>
  <c r="CJ232" i="9"/>
  <c r="CJ16" i="9"/>
  <c r="CJ161" i="9"/>
  <c r="CJ259" i="9"/>
  <c r="CJ384" i="9"/>
  <c r="CJ469" i="9"/>
  <c r="CJ372" i="9"/>
  <c r="CJ248" i="9"/>
  <c r="CJ12" i="9"/>
  <c r="CJ38" i="9"/>
  <c r="CJ196" i="9"/>
  <c r="CJ260" i="9"/>
  <c r="CJ360" i="9"/>
  <c r="CJ442" i="9"/>
  <c r="CJ532" i="9"/>
  <c r="CJ603" i="9"/>
  <c r="CJ29" i="9"/>
  <c r="CJ246" i="9"/>
  <c r="CJ412" i="9"/>
  <c r="CJ576" i="9"/>
  <c r="CJ577" i="9"/>
  <c r="CJ231" i="9"/>
  <c r="CJ561" i="9"/>
  <c r="CJ175" i="9"/>
  <c r="CJ404" i="9"/>
  <c r="CJ14" i="9"/>
  <c r="CJ81" i="9"/>
  <c r="CJ201" i="9"/>
  <c r="CJ291" i="9"/>
  <c r="CJ365" i="9"/>
  <c r="CJ431" i="9"/>
  <c r="CJ521" i="9"/>
  <c r="CJ586" i="9"/>
  <c r="CJ685" i="9"/>
  <c r="CJ348" i="9"/>
  <c r="CJ518" i="9"/>
  <c r="CJ602" i="9"/>
  <c r="CJ46" i="9"/>
  <c r="CJ207" i="9"/>
  <c r="CJ552" i="9"/>
  <c r="CJ361" i="9"/>
  <c r="CJ625" i="9"/>
  <c r="CJ364" i="9"/>
  <c r="CJ292" i="9"/>
  <c r="CJ72" i="9"/>
  <c r="CJ202" i="9"/>
  <c r="CJ302" i="9"/>
  <c r="CJ366" i="9"/>
  <c r="CJ440" i="9"/>
  <c r="CJ538" i="9"/>
  <c r="CJ617" i="9"/>
  <c r="CJ389" i="9"/>
  <c r="CJ558" i="9"/>
  <c r="CJ556" i="9"/>
  <c r="CJ559" i="9"/>
  <c r="CJ24" i="9"/>
  <c r="CJ187" i="9"/>
  <c r="CJ294" i="9"/>
  <c r="CJ392" i="9"/>
  <c r="CJ477" i="9"/>
  <c r="CJ485" i="9"/>
  <c r="CJ413" i="9"/>
  <c r="CJ121" i="9"/>
  <c r="CJ9" i="9"/>
  <c r="CJ87" i="9"/>
  <c r="CJ204" i="9"/>
  <c r="CJ295" i="9"/>
  <c r="CJ368" i="9"/>
  <c r="CJ470" i="9"/>
  <c r="CJ541" i="9"/>
  <c r="CJ623" i="9"/>
  <c r="CJ262" i="9"/>
  <c r="CJ428" i="9"/>
  <c r="CJ605" i="9"/>
  <c r="CJ330" i="9"/>
  <c r="CJ289" i="9"/>
  <c r="CJ690" i="9"/>
  <c r="CJ36" i="9"/>
  <c r="CJ545" i="9"/>
  <c r="CJ568" i="9"/>
  <c r="CJ22" i="9"/>
  <c r="CJ111" i="9"/>
  <c r="CJ209" i="9"/>
  <c r="CJ301" i="9"/>
  <c r="CJ373" i="9"/>
  <c r="CJ439" i="9"/>
  <c r="CJ529" i="9"/>
  <c r="CJ598" i="9"/>
  <c r="CJ199" i="9"/>
  <c r="CJ369" i="9"/>
  <c r="CJ534" i="9"/>
  <c r="CJ662" i="9"/>
  <c r="CJ354" i="9"/>
  <c r="CJ247" i="9"/>
  <c r="CJ594" i="9"/>
  <c r="CJ491" i="9"/>
  <c r="CJ332" i="9"/>
  <c r="CJ21" i="9"/>
  <c r="CJ31" i="9"/>
  <c r="CJ73" i="9"/>
  <c r="CJ203" i="9"/>
  <c r="CJ540" i="9"/>
  <c r="CJ10" i="9"/>
  <c r="CJ166" i="9"/>
  <c r="CJ237" i="9"/>
  <c r="CJ321" i="9"/>
  <c r="CJ419" i="9"/>
  <c r="CJ533" i="9"/>
  <c r="CJ673" i="9"/>
  <c r="CJ551" i="9"/>
  <c r="CJ298" i="9"/>
  <c r="CJ437" i="9"/>
  <c r="CJ679" i="9"/>
  <c r="CJ317" i="9"/>
  <c r="CF417" i="9" l="1"/>
  <c r="CG417" i="9" s="1"/>
  <c r="CH578" i="9"/>
  <c r="CH88" i="9"/>
  <c r="CH637" i="9"/>
  <c r="CH638" i="9"/>
  <c r="CH646" i="9"/>
  <c r="CH647" i="9"/>
  <c r="CD2" i="9"/>
  <c r="CE2" i="9" s="1"/>
  <c r="CH676" i="9" l="1"/>
  <c r="CH675" i="9"/>
  <c r="CH608" i="9"/>
  <c r="CH665" i="9"/>
  <c r="CH607" i="9"/>
  <c r="CH689" i="9"/>
  <c r="CH664" i="9"/>
  <c r="CH625" i="9"/>
  <c r="CH582" i="9"/>
  <c r="CH549" i="9"/>
  <c r="CH523" i="9"/>
  <c r="CH515" i="9"/>
  <c r="CH506" i="9"/>
  <c r="CH496" i="9"/>
  <c r="CH488" i="9"/>
  <c r="CH477" i="9"/>
  <c r="CH468" i="9"/>
  <c r="CH440" i="9"/>
  <c r="CH432" i="9"/>
  <c r="CH424" i="9"/>
  <c r="CH416" i="9"/>
  <c r="CH407" i="9"/>
  <c r="CH399" i="9"/>
  <c r="CH391" i="9"/>
  <c r="CH383" i="9"/>
  <c r="CH374" i="9"/>
  <c r="CH366" i="9"/>
  <c r="CH358" i="9"/>
  <c r="CH350" i="9"/>
  <c r="CH342" i="9"/>
  <c r="CH334" i="9"/>
  <c r="CH326" i="9"/>
  <c r="CH318" i="9"/>
  <c r="CH310" i="9"/>
  <c r="CH301" i="9"/>
  <c r="CH290" i="9"/>
  <c r="CH256" i="9"/>
  <c r="CH248" i="9"/>
  <c r="CH240" i="9"/>
  <c r="CH232" i="9"/>
  <c r="CH224" i="9"/>
  <c r="CH216" i="9"/>
  <c r="CH208" i="9"/>
  <c r="CH200" i="9"/>
  <c r="CH192" i="9"/>
  <c r="CH183" i="9"/>
  <c r="CH175" i="9"/>
  <c r="CH138" i="9"/>
  <c r="CH130" i="9"/>
  <c r="CH122" i="9"/>
  <c r="CH110" i="9"/>
  <c r="CH80" i="9"/>
  <c r="CH70" i="9"/>
  <c r="CH62" i="9"/>
  <c r="CH54" i="9"/>
  <c r="CH46" i="9"/>
  <c r="CH37" i="9"/>
  <c r="CH29" i="9"/>
  <c r="CH21" i="9"/>
  <c r="CH13" i="9"/>
  <c r="CH5" i="9"/>
  <c r="CH685" i="9"/>
  <c r="CH667" i="9"/>
  <c r="CH666" i="9"/>
  <c r="CH690" i="9"/>
  <c r="CH653" i="9"/>
  <c r="CH593" i="9"/>
  <c r="CH681" i="9"/>
  <c r="CH652" i="9"/>
  <c r="CH605" i="9"/>
  <c r="CH565" i="9"/>
  <c r="CH522" i="9"/>
  <c r="CH514" i="9"/>
  <c r="CH503" i="9"/>
  <c r="CH495" i="9"/>
  <c r="CH487" i="9"/>
  <c r="CH476" i="9"/>
  <c r="CH467" i="9"/>
  <c r="CH439" i="9"/>
  <c r="CH431" i="9"/>
  <c r="CH423" i="9"/>
  <c r="CH414" i="9"/>
  <c r="CH406" i="9"/>
  <c r="CH398" i="9"/>
  <c r="CH390" i="9"/>
  <c r="CH382" i="9"/>
  <c r="CH373" i="9"/>
  <c r="CH365" i="9"/>
  <c r="CH357" i="9"/>
  <c r="CH349" i="9"/>
  <c r="CH341" i="9"/>
  <c r="CH333" i="9"/>
  <c r="CH325" i="9"/>
  <c r="CH317" i="9"/>
  <c r="CH309" i="9"/>
  <c r="CH300" i="9"/>
  <c r="CH289" i="9"/>
  <c r="CH255" i="9"/>
  <c r="CH247" i="9"/>
  <c r="CH239" i="9"/>
  <c r="CH231" i="9"/>
  <c r="CH223" i="9"/>
  <c r="CH215" i="9"/>
  <c r="CH207" i="9"/>
  <c r="CH199" i="9"/>
  <c r="CH191" i="9"/>
  <c r="CH182" i="9"/>
  <c r="CH171" i="9"/>
  <c r="CH137" i="9"/>
  <c r="CH129" i="9"/>
  <c r="CH121" i="9"/>
  <c r="CH107" i="9"/>
  <c r="CH76" i="9"/>
  <c r="CH69" i="9"/>
  <c r="CH61" i="9"/>
  <c r="CH53" i="9"/>
  <c r="CH45" i="9"/>
  <c r="CH36" i="9"/>
  <c r="CH28" i="9"/>
  <c r="CH20" i="9"/>
  <c r="CH12" i="9"/>
  <c r="CH4" i="9"/>
  <c r="CH691" i="9"/>
  <c r="CH682" i="9"/>
  <c r="CH643" i="9"/>
  <c r="CH583" i="9"/>
  <c r="CH673" i="9"/>
  <c r="CH591" i="9"/>
  <c r="CH573" i="9"/>
  <c r="CH557" i="9"/>
  <c r="CH541" i="9"/>
  <c r="CH532" i="9"/>
  <c r="CH688" i="9"/>
  <c r="CH680" i="9"/>
  <c r="CH672" i="9"/>
  <c r="CH663" i="9"/>
  <c r="CH651" i="9"/>
  <c r="CH623" i="9"/>
  <c r="CH603" i="9"/>
  <c r="CH590" i="9"/>
  <c r="CH581" i="9"/>
  <c r="CH572" i="9"/>
  <c r="CH564" i="9"/>
  <c r="CH556" i="9"/>
  <c r="CH548" i="9"/>
  <c r="CH540" i="9"/>
  <c r="CH531" i="9"/>
  <c r="CH687" i="9"/>
  <c r="CH679" i="9"/>
  <c r="CH671" i="9"/>
  <c r="CH662" i="9"/>
  <c r="CH650" i="9"/>
  <c r="CH634" i="9"/>
  <c r="CH621" i="9"/>
  <c r="CH602" i="9"/>
  <c r="CH588" i="9"/>
  <c r="CH580" i="9"/>
  <c r="CH571" i="9"/>
  <c r="CH563" i="9"/>
  <c r="CH555" i="9"/>
  <c r="CH547" i="9"/>
  <c r="CH538" i="9"/>
  <c r="CH530" i="9"/>
  <c r="CH686" i="9"/>
  <c r="CH678" i="9"/>
  <c r="CH669" i="9"/>
  <c r="CH659" i="9"/>
  <c r="CH649" i="9"/>
  <c r="CH633" i="9"/>
  <c r="CH617" i="9"/>
  <c r="CH601" i="9"/>
  <c r="CH587" i="9"/>
  <c r="CH579" i="9"/>
  <c r="CH570" i="9"/>
  <c r="CH562" i="9"/>
  <c r="CH554" i="9"/>
  <c r="CH546" i="9"/>
  <c r="CH537" i="9"/>
  <c r="CH529" i="9"/>
  <c r="CH521" i="9"/>
  <c r="CH512" i="9"/>
  <c r="CH502" i="9"/>
  <c r="CH494" i="9"/>
  <c r="CH486" i="9"/>
  <c r="CH475" i="9"/>
  <c r="CH466" i="9"/>
  <c r="CH438" i="9"/>
  <c r="CH430" i="9"/>
  <c r="CH422" i="9"/>
  <c r="CH413" i="9"/>
  <c r="CH405" i="9"/>
  <c r="CH397" i="9"/>
  <c r="CH389" i="9"/>
  <c r="CH381" i="9"/>
  <c r="CH372" i="9"/>
  <c r="CH364" i="9"/>
  <c r="CH356" i="9"/>
  <c r="CH348" i="9"/>
  <c r="CH340" i="9"/>
  <c r="CH332" i="9"/>
  <c r="CH324" i="9"/>
  <c r="CH316" i="9"/>
  <c r="CH308" i="9"/>
  <c r="CH298" i="9"/>
  <c r="CH262" i="9"/>
  <c r="CH254" i="9"/>
  <c r="CH246" i="9"/>
  <c r="CH238" i="9"/>
  <c r="CH230" i="9"/>
  <c r="CH222" i="9"/>
  <c r="CH214" i="9"/>
  <c r="CH206" i="9"/>
  <c r="CH198" i="9"/>
  <c r="CH190" i="9"/>
  <c r="CH181" i="9"/>
  <c r="CH169" i="9"/>
  <c r="CH299" i="9"/>
  <c r="CH128" i="9"/>
  <c r="CH120" i="9"/>
  <c r="CH98" i="9"/>
  <c r="CH75" i="9"/>
  <c r="CH68" i="9"/>
  <c r="CH60" i="9"/>
  <c r="CH52" i="9"/>
  <c r="CH44" i="9"/>
  <c r="CH35" i="9"/>
  <c r="CH27" i="9"/>
  <c r="CH19" i="9"/>
  <c r="CH11" i="9"/>
  <c r="CH3" i="9"/>
  <c r="CH657" i="9"/>
  <c r="CH648" i="9"/>
  <c r="CH632" i="9"/>
  <c r="CH611" i="9"/>
  <c r="CH598" i="9"/>
  <c r="CH586" i="9"/>
  <c r="CH577" i="9"/>
  <c r="CH569" i="9"/>
  <c r="CH561" i="9"/>
  <c r="CH553" i="9"/>
  <c r="CH545" i="9"/>
  <c r="CH536" i="9"/>
  <c r="CH528" i="9"/>
  <c r="CH520" i="9"/>
  <c r="CH511" i="9"/>
  <c r="CH501" i="9"/>
  <c r="CH493" i="9"/>
  <c r="CH485" i="9"/>
  <c r="CH473" i="9"/>
  <c r="CH445" i="9"/>
  <c r="CH437" i="9"/>
  <c r="CH429" i="9"/>
  <c r="CH421" i="9"/>
  <c r="CH412" i="9"/>
  <c r="CH404" i="9"/>
  <c r="CH396" i="9"/>
  <c r="CH388" i="9"/>
  <c r="CH380" i="9"/>
  <c r="CH371" i="9"/>
  <c r="CH363" i="9"/>
  <c r="CH355" i="9"/>
  <c r="CH347" i="9"/>
  <c r="CH339" i="9"/>
  <c r="CH331" i="9"/>
  <c r="CH323" i="9"/>
  <c r="CH315" i="9"/>
  <c r="CH307" i="9"/>
  <c r="CH297" i="9"/>
  <c r="CH261" i="9"/>
  <c r="CH253" i="9"/>
  <c r="CH245" i="9"/>
  <c r="CH237" i="9"/>
  <c r="CH229" i="9"/>
  <c r="CH221" i="9"/>
  <c r="CH213" i="9"/>
  <c r="CH205" i="9"/>
  <c r="CH197" i="9"/>
  <c r="CH189" i="9"/>
  <c r="CH180" i="9"/>
  <c r="CH166" i="9"/>
  <c r="CH136" i="9"/>
  <c r="CH127" i="9"/>
  <c r="CH119" i="9"/>
  <c r="CH74" i="9"/>
  <c r="CH67" i="9"/>
  <c r="CH59" i="9"/>
  <c r="CH51" i="9"/>
  <c r="CH43" i="9"/>
  <c r="CH34" i="9"/>
  <c r="CH26" i="9"/>
  <c r="CH18" i="9"/>
  <c r="CH10" i="9"/>
  <c r="CH677" i="9"/>
  <c r="CH630" i="9"/>
  <c r="CH609" i="9"/>
  <c r="CH595" i="9"/>
  <c r="CH585" i="9"/>
  <c r="CH576" i="9"/>
  <c r="CH568" i="9"/>
  <c r="CH560" i="9"/>
  <c r="CH552" i="9"/>
  <c r="CH544" i="9"/>
  <c r="CH535" i="9"/>
  <c r="CH527" i="9"/>
  <c r="CH519" i="9"/>
  <c r="CH510" i="9"/>
  <c r="CH500" i="9"/>
  <c r="CH492" i="9"/>
  <c r="CH484" i="9"/>
  <c r="CH472" i="9"/>
  <c r="CH444" i="9"/>
  <c r="CH436" i="9"/>
  <c r="CH428" i="9"/>
  <c r="CH420" i="9"/>
  <c r="CH411" i="9"/>
  <c r="CH403" i="9"/>
  <c r="CH395" i="9"/>
  <c r="CH387" i="9"/>
  <c r="CH379" i="9"/>
  <c r="CH370" i="9"/>
  <c r="CH362" i="9"/>
  <c r="CH354" i="9"/>
  <c r="CH346" i="9"/>
  <c r="CH338" i="9"/>
  <c r="CH330" i="9"/>
  <c r="CH322" i="9"/>
  <c r="CH314" i="9"/>
  <c r="CH306" i="9"/>
  <c r="CH296" i="9"/>
  <c r="CH260" i="9"/>
  <c r="CH252" i="9"/>
  <c r="CH244" i="9"/>
  <c r="CH236" i="9"/>
  <c r="CH228" i="9"/>
  <c r="CH220" i="9"/>
  <c r="CH212" i="9"/>
  <c r="CH204" i="9"/>
  <c r="CH196" i="9"/>
  <c r="CH188" i="9"/>
  <c r="CH179" i="9"/>
  <c r="CH164" i="9"/>
  <c r="CH134" i="9"/>
  <c r="CH126" i="9"/>
  <c r="CH118" i="9"/>
  <c r="CH87" i="9"/>
  <c r="CH38" i="9"/>
  <c r="CH66" i="9"/>
  <c r="CH58" i="9"/>
  <c r="CH50" i="9"/>
  <c r="CH42" i="9"/>
  <c r="CH33" i="9"/>
  <c r="CH25" i="9"/>
  <c r="CH17" i="9"/>
  <c r="CH9" i="9"/>
  <c r="CH302" i="9"/>
  <c r="CH668" i="9"/>
  <c r="CH656" i="9"/>
  <c r="CH654" i="9"/>
  <c r="CH594" i="9"/>
  <c r="CH584" i="9"/>
  <c r="CH575" i="9"/>
  <c r="CH567" i="9"/>
  <c r="CH559" i="9"/>
  <c r="CH551" i="9"/>
  <c r="CH543" i="9"/>
  <c r="CH534" i="9"/>
  <c r="CH526" i="9"/>
  <c r="CH518" i="9"/>
  <c r="CH509" i="9"/>
  <c r="CH499" i="9"/>
  <c r="CH491" i="9"/>
  <c r="CH480" i="9"/>
  <c r="CH471" i="9"/>
  <c r="CH443" i="9"/>
  <c r="CH435" i="9"/>
  <c r="CH427" i="9"/>
  <c r="CH419" i="9"/>
  <c r="CH410" i="9"/>
  <c r="CH402" i="9"/>
  <c r="CH394" i="9"/>
  <c r="CH386" i="9"/>
  <c r="CH378" i="9"/>
  <c r="CH369" i="9"/>
  <c r="CH361" i="9"/>
  <c r="CH353" i="9"/>
  <c r="CH345" i="9"/>
  <c r="CH337" i="9"/>
  <c r="CH329" i="9"/>
  <c r="CH321" i="9"/>
  <c r="CH313" i="9"/>
  <c r="CH305" i="9"/>
  <c r="CH295" i="9"/>
  <c r="CH259" i="9"/>
  <c r="CH251" i="9"/>
  <c r="CH243" i="9"/>
  <c r="CH235" i="9"/>
  <c r="CH227" i="9"/>
  <c r="CH219" i="9"/>
  <c r="CH211" i="9"/>
  <c r="CH203" i="9"/>
  <c r="CH195" i="9"/>
  <c r="CH187" i="9"/>
  <c r="CH178" i="9"/>
  <c r="CH161" i="9"/>
  <c r="CH133" i="9"/>
  <c r="CH125" i="9"/>
  <c r="CH117" i="9"/>
  <c r="CH83" i="9"/>
  <c r="CH73" i="9"/>
  <c r="CH65" i="9"/>
  <c r="CH57" i="9"/>
  <c r="CH49" i="9"/>
  <c r="CH41" i="9"/>
  <c r="CH32" i="9"/>
  <c r="CH24" i="9"/>
  <c r="CH16" i="9"/>
  <c r="CH8" i="9"/>
  <c r="CH294" i="9"/>
  <c r="CH684" i="9"/>
  <c r="CH683" i="9"/>
  <c r="CH628" i="9"/>
  <c r="CH674" i="9"/>
  <c r="CH627" i="9"/>
  <c r="CH574" i="9"/>
  <c r="CH566" i="9"/>
  <c r="CH558" i="9"/>
  <c r="CH550" i="9"/>
  <c r="CH542" i="9"/>
  <c r="CH533" i="9"/>
  <c r="CH525" i="9"/>
  <c r="CH517" i="9"/>
  <c r="CH508" i="9"/>
  <c r="CH498" i="9"/>
  <c r="CH490" i="9"/>
  <c r="CH479" i="9"/>
  <c r="CH470" i="9"/>
  <c r="CH442" i="9"/>
  <c r="CH434" i="9"/>
  <c r="CH426" i="9"/>
  <c r="CH418" i="9"/>
  <c r="CH409" i="9"/>
  <c r="CH401" i="9"/>
  <c r="CH393" i="9"/>
  <c r="CH385" i="9"/>
  <c r="CH376" i="9"/>
  <c r="CH368" i="9"/>
  <c r="CH360" i="9"/>
  <c r="CH352" i="9"/>
  <c r="CH344" i="9"/>
  <c r="CH336" i="9"/>
  <c r="CH328" i="9"/>
  <c r="CH320" i="9"/>
  <c r="CH312" i="9"/>
  <c r="CH304" i="9"/>
  <c r="CH292" i="9"/>
  <c r="CH258" i="9"/>
  <c r="CH250" i="9"/>
  <c r="CH242" i="9"/>
  <c r="CH234" i="9"/>
  <c r="CH226" i="9"/>
  <c r="CH218" i="9"/>
  <c r="CH210" i="9"/>
  <c r="CH202" i="9"/>
  <c r="CH194" i="9"/>
  <c r="CH186" i="9"/>
  <c r="CH177" i="9"/>
  <c r="CH153" i="9"/>
  <c r="CH132" i="9"/>
  <c r="CH124" i="9"/>
  <c r="CH112" i="9"/>
  <c r="CH82" i="9"/>
  <c r="CH72" i="9"/>
  <c r="CH64" i="9"/>
  <c r="CH56" i="9"/>
  <c r="CH48" i="9"/>
  <c r="CH40" i="9"/>
  <c r="CH31" i="9"/>
  <c r="CH23" i="9"/>
  <c r="CH15" i="9"/>
  <c r="CH7" i="9"/>
  <c r="CH524" i="9"/>
  <c r="CH516" i="9"/>
  <c r="CH507" i="9"/>
  <c r="CH497" i="9"/>
  <c r="CH489" i="9"/>
  <c r="CH478" i="9"/>
  <c r="CH469" i="9"/>
  <c r="CH441" i="9"/>
  <c r="CH433" i="9"/>
  <c r="CH425" i="9"/>
  <c r="CH417" i="9"/>
  <c r="CH408" i="9"/>
  <c r="CH400" i="9"/>
  <c r="CH392" i="9"/>
  <c r="CH384" i="9"/>
  <c r="CH375" i="9"/>
  <c r="CH367" i="9"/>
  <c r="CH359" i="9"/>
  <c r="CH351" i="9"/>
  <c r="CH343" i="9"/>
  <c r="CH335" i="9"/>
  <c r="CH327" i="9"/>
  <c r="CH319" i="9"/>
  <c r="CH311" i="9"/>
  <c r="CH303" i="9"/>
  <c r="CH291" i="9"/>
  <c r="CH257" i="9"/>
  <c r="CH249" i="9"/>
  <c r="CH241" i="9"/>
  <c r="CH233" i="9"/>
  <c r="CH225" i="9"/>
  <c r="CH217" i="9"/>
  <c r="CH209" i="9"/>
  <c r="CH201" i="9"/>
  <c r="CH193" i="9"/>
  <c r="CH185" i="9"/>
  <c r="CH176" i="9"/>
  <c r="CH139" i="9"/>
  <c r="CH131" i="9"/>
  <c r="CH123" i="9"/>
  <c r="CH111" i="9"/>
  <c r="CH81" i="9"/>
  <c r="CH71" i="9"/>
  <c r="CH63" i="9"/>
  <c r="CH55" i="9"/>
  <c r="CH47" i="9"/>
  <c r="CH39" i="9"/>
  <c r="CH30" i="9"/>
  <c r="CH22" i="9"/>
  <c r="CH14" i="9"/>
  <c r="CH6" i="9"/>
  <c r="CH2" i="9"/>
  <c r="CQ684" i="9"/>
  <c r="CN684" i="9"/>
  <c r="CQ676" i="9"/>
  <c r="CN676" i="9"/>
  <c r="CQ667" i="9"/>
  <c r="CN667" i="9"/>
  <c r="CQ656" i="9"/>
  <c r="CN656" i="9"/>
  <c r="CQ647" i="9"/>
  <c r="CN647" i="9"/>
  <c r="CQ630" i="9"/>
  <c r="CN630" i="9"/>
  <c r="CQ609" i="9"/>
  <c r="CN609" i="9"/>
  <c r="CQ595" i="9"/>
  <c r="CN595" i="9"/>
  <c r="CQ585" i="9"/>
  <c r="CN585" i="9"/>
  <c r="CQ576" i="9"/>
  <c r="CN576" i="9"/>
  <c r="CQ568" i="9"/>
  <c r="CN568" i="9"/>
  <c r="CQ560" i="9"/>
  <c r="CN560" i="9"/>
  <c r="CQ552" i="9"/>
  <c r="CN552" i="9"/>
  <c r="CQ544" i="9"/>
  <c r="CN544" i="9"/>
  <c r="CQ535" i="9"/>
  <c r="CN535" i="9"/>
  <c r="CQ527" i="9"/>
  <c r="CN527" i="9"/>
  <c r="CQ519" i="9"/>
  <c r="CN519" i="9"/>
  <c r="CQ510" i="9"/>
  <c r="CN510" i="9"/>
  <c r="CQ500" i="9"/>
  <c r="CN500" i="9"/>
  <c r="CQ492" i="9"/>
  <c r="CN492" i="9"/>
  <c r="CQ484" i="9"/>
  <c r="CN484" i="9"/>
  <c r="CQ472" i="9"/>
  <c r="CN472" i="9"/>
  <c r="CN444" i="9"/>
  <c r="CQ444" i="9"/>
  <c r="CQ436" i="9"/>
  <c r="CN436" i="9"/>
  <c r="CQ428" i="9"/>
  <c r="CN428" i="9"/>
  <c r="CN420" i="9"/>
  <c r="CQ420" i="9"/>
  <c r="CQ411" i="9"/>
  <c r="CN411" i="9"/>
  <c r="CN403" i="9"/>
  <c r="CQ403" i="9"/>
  <c r="CQ395" i="9"/>
  <c r="CN395" i="9"/>
  <c r="CQ387" i="9"/>
  <c r="CN387" i="9"/>
  <c r="CN379" i="9"/>
  <c r="CQ379" i="9"/>
  <c r="CQ370" i="9"/>
  <c r="CN370" i="9"/>
  <c r="CN362" i="9"/>
  <c r="CQ362" i="9"/>
  <c r="CQ354" i="9"/>
  <c r="CN354" i="9"/>
  <c r="CN346" i="9"/>
  <c r="CQ346" i="9"/>
  <c r="CQ338" i="9"/>
  <c r="CN338" i="9"/>
  <c r="CN330" i="9"/>
  <c r="CQ330" i="9"/>
  <c r="CQ322" i="9"/>
  <c r="CN322" i="9"/>
  <c r="CQ314" i="9"/>
  <c r="CN314" i="9"/>
  <c r="CN306" i="9"/>
  <c r="CQ306" i="9"/>
  <c r="CQ296" i="9"/>
  <c r="CN296" i="9"/>
  <c r="CQ260" i="9"/>
  <c r="CN260" i="9"/>
  <c r="CQ252" i="9"/>
  <c r="CN252" i="9"/>
  <c r="CQ244" i="9"/>
  <c r="CN244" i="9"/>
  <c r="CQ236" i="9"/>
  <c r="CN236" i="9"/>
  <c r="CQ228" i="9"/>
  <c r="CN228" i="9"/>
  <c r="CQ220" i="9"/>
  <c r="CN220" i="9"/>
  <c r="CQ212" i="9"/>
  <c r="CN212" i="9"/>
  <c r="CQ204" i="9"/>
  <c r="CN204" i="9"/>
  <c r="CQ196" i="9"/>
  <c r="CN196" i="9"/>
  <c r="CQ188" i="9"/>
  <c r="CN188" i="9"/>
  <c r="CN179" i="9"/>
  <c r="CQ179" i="9"/>
  <c r="CN164" i="9"/>
  <c r="CQ164" i="9"/>
  <c r="CN134" i="9"/>
  <c r="CQ134" i="9"/>
  <c r="CN126" i="9"/>
  <c r="CQ126" i="9"/>
  <c r="CN118" i="9"/>
  <c r="CQ118" i="9"/>
  <c r="CN87" i="9"/>
  <c r="CQ87" i="9"/>
  <c r="CN38" i="9"/>
  <c r="CQ38" i="9"/>
  <c r="CN66" i="9"/>
  <c r="CQ66" i="9"/>
  <c r="CN58" i="9"/>
  <c r="CQ58" i="9"/>
  <c r="CN50" i="9"/>
  <c r="CQ50" i="9"/>
  <c r="CN42" i="9"/>
  <c r="CQ42" i="9"/>
  <c r="CN33" i="9"/>
  <c r="CQ33" i="9"/>
  <c r="CN25" i="9"/>
  <c r="CQ25" i="9"/>
  <c r="CN17" i="9"/>
  <c r="CQ17" i="9"/>
  <c r="CN9" i="9"/>
  <c r="CQ9" i="9"/>
  <c r="CQ302" i="9"/>
  <c r="CN302" i="9"/>
  <c r="CQ2" i="9"/>
  <c r="CQ691" i="9"/>
  <c r="CN691" i="9"/>
  <c r="CQ628" i="9"/>
  <c r="CN628" i="9"/>
  <c r="CQ567" i="9"/>
  <c r="CN567" i="9"/>
  <c r="CQ526" i="9"/>
  <c r="CN526" i="9"/>
  <c r="CQ499" i="9"/>
  <c r="CN499" i="9"/>
  <c r="CQ480" i="9"/>
  <c r="CN480" i="9"/>
  <c r="CN443" i="9"/>
  <c r="CQ443" i="9"/>
  <c r="CQ435" i="9"/>
  <c r="CN435" i="9"/>
  <c r="CN394" i="9"/>
  <c r="CQ394" i="9"/>
  <c r="CQ386" i="9"/>
  <c r="CN386" i="9"/>
  <c r="CN378" i="9"/>
  <c r="CQ378" i="9"/>
  <c r="CQ369" i="9"/>
  <c r="CN369" i="9"/>
  <c r="CN361" i="9"/>
  <c r="CQ361" i="9"/>
  <c r="CQ353" i="9"/>
  <c r="CN353" i="9"/>
  <c r="CN345" i="9"/>
  <c r="CQ345" i="9"/>
  <c r="CQ337" i="9"/>
  <c r="CN337" i="9"/>
  <c r="CN329" i="9"/>
  <c r="CQ329" i="9"/>
  <c r="CQ321" i="9"/>
  <c r="CN321" i="9"/>
  <c r="CQ313" i="9"/>
  <c r="CN313" i="9"/>
  <c r="CN305" i="9"/>
  <c r="CQ305" i="9"/>
  <c r="CQ295" i="9"/>
  <c r="CN295" i="9"/>
  <c r="CQ251" i="9"/>
  <c r="CN251" i="9"/>
  <c r="CQ243" i="9"/>
  <c r="CN243" i="9"/>
  <c r="CQ235" i="9"/>
  <c r="CN235" i="9"/>
  <c r="CQ227" i="9"/>
  <c r="CN227" i="9"/>
  <c r="CQ219" i="9"/>
  <c r="CN219" i="9"/>
  <c r="CQ211" i="9"/>
  <c r="CN211" i="9"/>
  <c r="CQ203" i="9"/>
  <c r="CN203" i="9"/>
  <c r="CN195" i="9"/>
  <c r="CQ195" i="9"/>
  <c r="CN187" i="9"/>
  <c r="CQ187" i="9"/>
  <c r="CN178" i="9"/>
  <c r="CQ178" i="9"/>
  <c r="CN161" i="9"/>
  <c r="CQ161" i="9"/>
  <c r="CN133" i="9"/>
  <c r="CQ133" i="9"/>
  <c r="CN125" i="9"/>
  <c r="CQ125" i="9"/>
  <c r="CN117" i="9"/>
  <c r="CQ117" i="9"/>
  <c r="CN83" i="9"/>
  <c r="CQ83" i="9"/>
  <c r="CN73" i="9"/>
  <c r="CQ73" i="9"/>
  <c r="CN65" i="9"/>
  <c r="CQ65" i="9"/>
  <c r="CN57" i="9"/>
  <c r="CQ57" i="9"/>
  <c r="CN49" i="9"/>
  <c r="CQ49" i="9"/>
  <c r="CN41" i="9"/>
  <c r="CQ41" i="9"/>
  <c r="CN32" i="9"/>
  <c r="CQ32" i="9"/>
  <c r="CN24" i="9"/>
  <c r="CQ24" i="9"/>
  <c r="CN16" i="9"/>
  <c r="CQ16" i="9"/>
  <c r="CN8" i="9"/>
  <c r="CQ8" i="9"/>
  <c r="CQ294" i="9"/>
  <c r="CN294" i="9"/>
  <c r="CQ666" i="9"/>
  <c r="CN666" i="9"/>
  <c r="CQ594" i="9"/>
  <c r="CN594" i="9"/>
  <c r="CQ543" i="9"/>
  <c r="CN543" i="9"/>
  <c r="CQ518" i="9"/>
  <c r="CN518" i="9"/>
  <c r="CN509" i="9"/>
  <c r="CQ509" i="9"/>
  <c r="CQ471" i="9"/>
  <c r="CN471" i="9"/>
  <c r="CN259" i="9"/>
  <c r="CQ259" i="9"/>
  <c r="CQ690" i="9"/>
  <c r="CN690" i="9"/>
  <c r="CQ682" i="9"/>
  <c r="CN682" i="9"/>
  <c r="CQ674" i="9"/>
  <c r="CN674" i="9"/>
  <c r="CQ665" i="9"/>
  <c r="CN665" i="9"/>
  <c r="CQ653" i="9"/>
  <c r="CN653" i="9"/>
  <c r="CQ643" i="9"/>
  <c r="CN643" i="9"/>
  <c r="CQ627" i="9"/>
  <c r="CN627" i="9"/>
  <c r="CN607" i="9"/>
  <c r="CQ607" i="9"/>
  <c r="CQ593" i="9"/>
  <c r="CN593" i="9"/>
  <c r="CQ583" i="9"/>
  <c r="CN583" i="9"/>
  <c r="CQ574" i="9"/>
  <c r="CN574" i="9"/>
  <c r="CQ566" i="9"/>
  <c r="CN566" i="9"/>
  <c r="CQ558" i="9"/>
  <c r="CN558" i="9"/>
  <c r="CQ550" i="9"/>
  <c r="CN550" i="9"/>
  <c r="CQ542" i="9"/>
  <c r="CN542" i="9"/>
  <c r="CQ533" i="9"/>
  <c r="CN533" i="9"/>
  <c r="CQ525" i="9"/>
  <c r="CN525" i="9"/>
  <c r="CQ517" i="9"/>
  <c r="CN517" i="9"/>
  <c r="CN508" i="9"/>
  <c r="CQ508" i="9"/>
  <c r="CQ498" i="9"/>
  <c r="CN498" i="9"/>
  <c r="CN490" i="9"/>
  <c r="CQ490" i="9"/>
  <c r="CN479" i="9"/>
  <c r="CQ479" i="9"/>
  <c r="CQ470" i="9"/>
  <c r="CN470" i="9"/>
  <c r="CN442" i="9"/>
  <c r="CQ442" i="9"/>
  <c r="CN434" i="9"/>
  <c r="CQ434" i="9"/>
  <c r="CQ426" i="9"/>
  <c r="CN426" i="9"/>
  <c r="CN418" i="9"/>
  <c r="CQ418" i="9"/>
  <c r="CQ409" i="9"/>
  <c r="CN409" i="9"/>
  <c r="CN401" i="9"/>
  <c r="CQ401" i="9"/>
  <c r="CN393" i="9"/>
  <c r="CQ393" i="9"/>
  <c r="CQ385" i="9"/>
  <c r="CN385" i="9"/>
  <c r="CN376" i="9"/>
  <c r="CQ376" i="9"/>
  <c r="CQ368" i="9"/>
  <c r="CN368" i="9"/>
  <c r="CN360" i="9"/>
  <c r="CQ360" i="9"/>
  <c r="CQ352" i="9"/>
  <c r="CN352" i="9"/>
  <c r="CN344" i="9"/>
  <c r="CQ344" i="9"/>
  <c r="CQ336" i="9"/>
  <c r="CN336" i="9"/>
  <c r="CQ328" i="9"/>
  <c r="CN328" i="9"/>
  <c r="CQ320" i="9"/>
  <c r="CN320" i="9"/>
  <c r="CQ312" i="9"/>
  <c r="CN312" i="9"/>
  <c r="CQ304" i="9"/>
  <c r="CN304" i="9"/>
  <c r="CQ292" i="9"/>
  <c r="CN292" i="9"/>
  <c r="CQ258" i="9"/>
  <c r="CN258" i="9"/>
  <c r="CQ250" i="9"/>
  <c r="CN250" i="9"/>
  <c r="CQ242" i="9"/>
  <c r="CN242" i="9"/>
  <c r="CQ234" i="9"/>
  <c r="CN234" i="9"/>
  <c r="CQ226" i="9"/>
  <c r="CN226" i="9"/>
  <c r="CQ218" i="9"/>
  <c r="CN218" i="9"/>
  <c r="CQ210" i="9"/>
  <c r="CN210" i="9"/>
  <c r="CQ202" i="9"/>
  <c r="CN202" i="9"/>
  <c r="CQ194" i="9"/>
  <c r="CN194" i="9"/>
  <c r="CQ186" i="9"/>
  <c r="CN186" i="9"/>
  <c r="CQ177" i="9"/>
  <c r="CN177" i="9"/>
  <c r="CQ153" i="9"/>
  <c r="CN153" i="9"/>
  <c r="CQ132" i="9"/>
  <c r="CN132" i="9"/>
  <c r="CQ124" i="9"/>
  <c r="CN124" i="9"/>
  <c r="CQ112" i="9"/>
  <c r="CN112" i="9"/>
  <c r="CQ82" i="9"/>
  <c r="CN82" i="9"/>
  <c r="CQ72" i="9"/>
  <c r="CN72" i="9"/>
  <c r="CQ64" i="9"/>
  <c r="CN64" i="9"/>
  <c r="CQ56" i="9"/>
  <c r="CN56" i="9"/>
  <c r="CQ48" i="9"/>
  <c r="CN48" i="9"/>
  <c r="CQ40" i="9"/>
  <c r="CN40" i="9"/>
  <c r="CQ31" i="9"/>
  <c r="CN31" i="9"/>
  <c r="CQ23" i="9"/>
  <c r="CN23" i="9"/>
  <c r="CQ15" i="9"/>
  <c r="CN15" i="9"/>
  <c r="CQ7" i="9"/>
  <c r="CN7" i="9"/>
  <c r="CQ683" i="9"/>
  <c r="CN683" i="9"/>
  <c r="CQ608" i="9"/>
  <c r="CN608" i="9"/>
  <c r="CQ551" i="9"/>
  <c r="CN551" i="9"/>
  <c r="CN419" i="9"/>
  <c r="CQ419" i="9"/>
  <c r="CQ689" i="9"/>
  <c r="CN689" i="9"/>
  <c r="CQ681" i="9"/>
  <c r="CN681" i="9"/>
  <c r="CQ673" i="9"/>
  <c r="CN673" i="9"/>
  <c r="CQ664" i="9"/>
  <c r="CN664" i="9"/>
  <c r="CQ652" i="9"/>
  <c r="CN652" i="9"/>
  <c r="CQ638" i="9"/>
  <c r="CN638" i="9"/>
  <c r="CQ625" i="9"/>
  <c r="CN625" i="9"/>
  <c r="CQ605" i="9"/>
  <c r="CN605" i="9"/>
  <c r="CQ591" i="9"/>
  <c r="CN591" i="9"/>
  <c r="CQ582" i="9"/>
  <c r="CN582" i="9"/>
  <c r="CN573" i="9"/>
  <c r="CQ573" i="9"/>
  <c r="CQ565" i="9"/>
  <c r="CN565" i="9"/>
  <c r="CN557" i="9"/>
  <c r="CQ557" i="9"/>
  <c r="CN549" i="9"/>
  <c r="CQ549" i="9"/>
  <c r="CQ541" i="9"/>
  <c r="CN541" i="9"/>
  <c r="CN532" i="9"/>
  <c r="CQ532" i="9"/>
  <c r="CN524" i="9"/>
  <c r="CQ524" i="9"/>
  <c r="CQ516" i="9"/>
  <c r="CN516" i="9"/>
  <c r="CN507" i="9"/>
  <c r="CQ507" i="9"/>
  <c r="CQ497" i="9"/>
  <c r="CN497" i="9"/>
  <c r="CN489" i="9"/>
  <c r="CQ489" i="9"/>
  <c r="CN478" i="9"/>
  <c r="CQ478" i="9"/>
  <c r="CQ469" i="9"/>
  <c r="CN469" i="9"/>
  <c r="CN441" i="9"/>
  <c r="CQ441" i="9"/>
  <c r="CN433" i="9"/>
  <c r="CQ433" i="9"/>
  <c r="CQ425" i="9"/>
  <c r="CN425" i="9"/>
  <c r="CN417" i="9"/>
  <c r="CQ417" i="9"/>
  <c r="CN408" i="9"/>
  <c r="CQ408" i="9"/>
  <c r="CN400" i="9"/>
  <c r="CQ400" i="9"/>
  <c r="CN392" i="9"/>
  <c r="CQ392" i="9"/>
  <c r="CQ384" i="9"/>
  <c r="CN384" i="9"/>
  <c r="CN375" i="9"/>
  <c r="CQ375" i="9"/>
  <c r="CN367" i="9"/>
  <c r="CQ367" i="9"/>
  <c r="CN359" i="9"/>
  <c r="CQ359" i="9"/>
  <c r="CN351" i="9"/>
  <c r="CQ351" i="9"/>
  <c r="CN343" i="9"/>
  <c r="CQ343" i="9"/>
  <c r="CQ335" i="9"/>
  <c r="CN335" i="9"/>
  <c r="CN327" i="9"/>
  <c r="CQ327" i="9"/>
  <c r="CN319" i="9"/>
  <c r="CQ319" i="9"/>
  <c r="CN311" i="9"/>
  <c r="CQ311" i="9"/>
  <c r="CN303" i="9"/>
  <c r="CQ303" i="9"/>
  <c r="CQ291" i="9"/>
  <c r="CN291" i="9"/>
  <c r="CQ257" i="9"/>
  <c r="CN257" i="9"/>
  <c r="CQ249" i="9"/>
  <c r="CN249" i="9"/>
  <c r="CQ241" i="9"/>
  <c r="CN241" i="9"/>
  <c r="CQ233" i="9"/>
  <c r="CN233" i="9"/>
  <c r="CQ225" i="9"/>
  <c r="CN225" i="9"/>
  <c r="CQ217" i="9"/>
  <c r="CN217" i="9"/>
  <c r="CQ209" i="9"/>
  <c r="CN209" i="9"/>
  <c r="CQ201" i="9"/>
  <c r="CN201" i="9"/>
  <c r="CQ193" i="9"/>
  <c r="CN193" i="9"/>
  <c r="CQ185" i="9"/>
  <c r="CN185" i="9"/>
  <c r="CQ176" i="9"/>
  <c r="CN176" i="9"/>
  <c r="CQ139" i="9"/>
  <c r="CN139" i="9"/>
  <c r="CQ131" i="9"/>
  <c r="CN131" i="9"/>
  <c r="CQ123" i="9"/>
  <c r="CN123" i="9"/>
  <c r="CQ111" i="9"/>
  <c r="CN111" i="9"/>
  <c r="CQ81" i="9"/>
  <c r="CN81" i="9"/>
  <c r="CQ71" i="9"/>
  <c r="CN71" i="9"/>
  <c r="CQ63" i="9"/>
  <c r="CN63" i="9"/>
  <c r="CQ55" i="9"/>
  <c r="CN55" i="9"/>
  <c r="CQ47" i="9"/>
  <c r="CN47" i="9"/>
  <c r="CQ39" i="9"/>
  <c r="CN39" i="9"/>
  <c r="CQ30" i="9"/>
  <c r="CN30" i="9"/>
  <c r="CQ22" i="9"/>
  <c r="CN22" i="9"/>
  <c r="CQ14" i="9"/>
  <c r="CN14" i="9"/>
  <c r="CQ6" i="9"/>
  <c r="CN6" i="9"/>
  <c r="CQ646" i="9"/>
  <c r="CN646" i="9"/>
  <c r="CN559" i="9"/>
  <c r="CQ559" i="9"/>
  <c r="CQ410" i="9"/>
  <c r="CN410" i="9"/>
  <c r="CQ688" i="9"/>
  <c r="CN688" i="9"/>
  <c r="CQ680" i="9"/>
  <c r="CN680" i="9"/>
  <c r="CQ672" i="9"/>
  <c r="CN672" i="9"/>
  <c r="CQ663" i="9"/>
  <c r="CN663" i="9"/>
  <c r="CQ651" i="9"/>
  <c r="CN651" i="9"/>
  <c r="CQ637" i="9"/>
  <c r="CN637" i="9"/>
  <c r="CQ623" i="9"/>
  <c r="CN623" i="9"/>
  <c r="CN603" i="9"/>
  <c r="CQ603" i="9"/>
  <c r="CN590" i="9"/>
  <c r="CQ590" i="9"/>
  <c r="CQ581" i="9"/>
  <c r="CN581" i="9"/>
  <c r="CQ572" i="9"/>
  <c r="CN572" i="9"/>
  <c r="CQ564" i="9"/>
  <c r="CN564" i="9"/>
  <c r="CQ556" i="9"/>
  <c r="CN556" i="9"/>
  <c r="CQ548" i="9"/>
  <c r="CN548" i="9"/>
  <c r="CQ540" i="9"/>
  <c r="CN540" i="9"/>
  <c r="CN531" i="9"/>
  <c r="CQ531" i="9"/>
  <c r="CN523" i="9"/>
  <c r="CQ523" i="9"/>
  <c r="CQ515" i="9"/>
  <c r="CN515" i="9"/>
  <c r="CN506" i="9"/>
  <c r="CQ506" i="9"/>
  <c r="CN496" i="9"/>
  <c r="CQ496" i="9"/>
  <c r="CN488" i="9"/>
  <c r="CQ488" i="9"/>
  <c r="CN477" i="9"/>
  <c r="CQ477" i="9"/>
  <c r="CQ468" i="9"/>
  <c r="CN468" i="9"/>
  <c r="CQ440" i="9"/>
  <c r="CN440" i="9"/>
  <c r="CQ432" i="9"/>
  <c r="CN432" i="9"/>
  <c r="CQ424" i="9"/>
  <c r="CN424" i="9"/>
  <c r="CQ416" i="9"/>
  <c r="CN416" i="9"/>
  <c r="CQ407" i="9"/>
  <c r="CN407" i="9"/>
  <c r="CQ399" i="9"/>
  <c r="CN399" i="9"/>
  <c r="CQ391" i="9"/>
  <c r="CN391" i="9"/>
  <c r="CQ383" i="9"/>
  <c r="CN383" i="9"/>
  <c r="CQ374" i="9"/>
  <c r="CN374" i="9"/>
  <c r="CQ366" i="9"/>
  <c r="CN366" i="9"/>
  <c r="CQ358" i="9"/>
  <c r="CN358" i="9"/>
  <c r="CQ350" i="9"/>
  <c r="CN350" i="9"/>
  <c r="CQ342" i="9"/>
  <c r="CN342" i="9"/>
  <c r="CQ334" i="9"/>
  <c r="CN334" i="9"/>
  <c r="CQ326" i="9"/>
  <c r="CN326" i="9"/>
  <c r="CQ318" i="9"/>
  <c r="CN318" i="9"/>
  <c r="CQ310" i="9"/>
  <c r="CN310" i="9"/>
  <c r="CQ301" i="9"/>
  <c r="CN301" i="9"/>
  <c r="CQ290" i="9"/>
  <c r="CN290" i="9"/>
  <c r="CQ256" i="9"/>
  <c r="CN256" i="9"/>
  <c r="CQ248" i="9"/>
  <c r="CN248" i="9"/>
  <c r="CQ240" i="9"/>
  <c r="CN240" i="9"/>
  <c r="CQ232" i="9"/>
  <c r="CN232" i="9"/>
  <c r="CQ224" i="9"/>
  <c r="CN224" i="9"/>
  <c r="CQ216" i="9"/>
  <c r="CN216" i="9"/>
  <c r="CQ208" i="9"/>
  <c r="CN208" i="9"/>
  <c r="CQ200" i="9"/>
  <c r="CN200" i="9"/>
  <c r="CQ192" i="9"/>
  <c r="CN192" i="9"/>
  <c r="CQ183" i="9"/>
  <c r="CN183" i="9"/>
  <c r="CQ175" i="9"/>
  <c r="CN175" i="9"/>
  <c r="CQ138" i="9"/>
  <c r="CN138" i="9"/>
  <c r="CQ130" i="9"/>
  <c r="CN130" i="9"/>
  <c r="CQ122" i="9"/>
  <c r="CN122" i="9"/>
  <c r="CQ110" i="9"/>
  <c r="CN110" i="9"/>
  <c r="CQ80" i="9"/>
  <c r="CN80" i="9"/>
  <c r="CQ70" i="9"/>
  <c r="CN70" i="9"/>
  <c r="CQ62" i="9"/>
  <c r="CN62" i="9"/>
  <c r="CQ54" i="9"/>
  <c r="CN54" i="9"/>
  <c r="CQ46" i="9"/>
  <c r="CN46" i="9"/>
  <c r="CQ37" i="9"/>
  <c r="CN37" i="9"/>
  <c r="CQ29" i="9"/>
  <c r="CN29" i="9"/>
  <c r="CQ21" i="9"/>
  <c r="CN21" i="9"/>
  <c r="CQ13" i="9"/>
  <c r="CN13" i="9"/>
  <c r="CQ5" i="9"/>
  <c r="CN5" i="9"/>
  <c r="CQ675" i="9"/>
  <c r="CN675" i="9"/>
  <c r="CN575" i="9"/>
  <c r="CQ575" i="9"/>
  <c r="CN402" i="9"/>
  <c r="CQ402" i="9"/>
  <c r="CQ687" i="9"/>
  <c r="CN687" i="9"/>
  <c r="CQ679" i="9"/>
  <c r="CN679" i="9"/>
  <c r="CQ671" i="9"/>
  <c r="CN671" i="9"/>
  <c r="CQ662" i="9"/>
  <c r="CN662" i="9"/>
  <c r="CQ650" i="9"/>
  <c r="CN650" i="9"/>
  <c r="CQ634" i="9"/>
  <c r="CN634" i="9"/>
  <c r="CQ621" i="9"/>
  <c r="CN621" i="9"/>
  <c r="CQ602" i="9"/>
  <c r="CN602" i="9"/>
  <c r="CQ588" i="9"/>
  <c r="CN588" i="9"/>
  <c r="CQ580" i="9"/>
  <c r="CN580" i="9"/>
  <c r="CQ571" i="9"/>
  <c r="CN571" i="9"/>
  <c r="CQ563" i="9"/>
  <c r="CN563" i="9"/>
  <c r="CQ555" i="9"/>
  <c r="CN555" i="9"/>
  <c r="CQ547" i="9"/>
  <c r="CN547" i="9"/>
  <c r="CQ538" i="9"/>
  <c r="CN538" i="9"/>
  <c r="CQ530" i="9"/>
  <c r="CN530" i="9"/>
  <c r="CQ522" i="9"/>
  <c r="CN522" i="9"/>
  <c r="CQ514" i="9"/>
  <c r="CN514" i="9"/>
  <c r="CQ503" i="9"/>
  <c r="CN503" i="9"/>
  <c r="CQ495" i="9"/>
  <c r="CN495" i="9"/>
  <c r="CQ487" i="9"/>
  <c r="CN487" i="9"/>
  <c r="CQ476" i="9"/>
  <c r="CN476" i="9"/>
  <c r="CQ467" i="9"/>
  <c r="CN467" i="9"/>
  <c r="CQ439" i="9"/>
  <c r="CN439" i="9"/>
  <c r="CQ431" i="9"/>
  <c r="CN431" i="9"/>
  <c r="CQ423" i="9"/>
  <c r="CN423" i="9"/>
  <c r="CQ414" i="9"/>
  <c r="CN414" i="9"/>
  <c r="CQ406" i="9"/>
  <c r="CN406" i="9"/>
  <c r="CQ398" i="9"/>
  <c r="CN398" i="9"/>
  <c r="CQ390" i="9"/>
  <c r="CN390" i="9"/>
  <c r="CQ382" i="9"/>
  <c r="CN382" i="9"/>
  <c r="CQ373" i="9"/>
  <c r="CN373" i="9"/>
  <c r="CQ365" i="9"/>
  <c r="CN365" i="9"/>
  <c r="CQ357" i="9"/>
  <c r="CN357" i="9"/>
  <c r="CQ349" i="9"/>
  <c r="CN349" i="9"/>
  <c r="CQ341" i="9"/>
  <c r="CN341" i="9"/>
  <c r="CQ333" i="9"/>
  <c r="CN333" i="9"/>
  <c r="CQ325" i="9"/>
  <c r="CN325" i="9"/>
  <c r="CQ317" i="9"/>
  <c r="CN317" i="9"/>
  <c r="CQ309" i="9"/>
  <c r="CN309" i="9"/>
  <c r="CQ300" i="9"/>
  <c r="CN300" i="9"/>
  <c r="CQ289" i="9"/>
  <c r="CN289" i="9"/>
  <c r="CQ255" i="9"/>
  <c r="CN255" i="9"/>
  <c r="CQ247" i="9"/>
  <c r="CN247" i="9"/>
  <c r="CQ239" i="9"/>
  <c r="CN239" i="9"/>
  <c r="CQ231" i="9"/>
  <c r="CN231" i="9"/>
  <c r="CQ223" i="9"/>
  <c r="CN223" i="9"/>
  <c r="CQ215" i="9"/>
  <c r="CN215" i="9"/>
  <c r="CQ207" i="9"/>
  <c r="CN207" i="9"/>
  <c r="CQ199" i="9"/>
  <c r="CN199" i="9"/>
  <c r="CQ191" i="9"/>
  <c r="CN191" i="9"/>
  <c r="CQ182" i="9"/>
  <c r="CN182" i="9"/>
  <c r="CQ171" i="9"/>
  <c r="CN171" i="9"/>
  <c r="CQ137" i="9"/>
  <c r="CN137" i="9"/>
  <c r="CQ129" i="9"/>
  <c r="CN129" i="9"/>
  <c r="CQ121" i="9"/>
  <c r="CN121" i="9"/>
  <c r="CQ107" i="9"/>
  <c r="CN107" i="9"/>
  <c r="CQ76" i="9"/>
  <c r="CN76" i="9"/>
  <c r="CQ69" i="9"/>
  <c r="CN69" i="9"/>
  <c r="CQ61" i="9"/>
  <c r="CN61" i="9"/>
  <c r="CQ53" i="9"/>
  <c r="CN53" i="9"/>
  <c r="CQ45" i="9"/>
  <c r="CN45" i="9"/>
  <c r="CQ36" i="9"/>
  <c r="CN36" i="9"/>
  <c r="CQ28" i="9"/>
  <c r="CN28" i="9"/>
  <c r="CQ20" i="9"/>
  <c r="CN20" i="9"/>
  <c r="CQ12" i="9"/>
  <c r="CN12" i="9"/>
  <c r="CQ4" i="9"/>
  <c r="CN4" i="9"/>
  <c r="CQ654" i="9"/>
  <c r="CN654" i="9"/>
  <c r="CQ584" i="9"/>
  <c r="CN584" i="9"/>
  <c r="CN534" i="9"/>
  <c r="CQ534" i="9"/>
  <c r="CQ427" i="9"/>
  <c r="CN427" i="9"/>
  <c r="CQ686" i="9"/>
  <c r="CN686" i="9"/>
  <c r="CQ678" i="9"/>
  <c r="CN678" i="9"/>
  <c r="CQ669" i="9"/>
  <c r="CN669" i="9"/>
  <c r="CQ659" i="9"/>
  <c r="CN659" i="9"/>
  <c r="CQ649" i="9"/>
  <c r="CN649" i="9"/>
  <c r="CQ633" i="9"/>
  <c r="CN633" i="9"/>
  <c r="CQ617" i="9"/>
  <c r="CN617" i="9"/>
  <c r="CQ601" i="9"/>
  <c r="CN601" i="9"/>
  <c r="CQ587" i="9"/>
  <c r="CN587" i="9"/>
  <c r="CQ579" i="9"/>
  <c r="CN579" i="9"/>
  <c r="CQ570" i="9"/>
  <c r="CN570" i="9"/>
  <c r="CQ562" i="9"/>
  <c r="CN562" i="9"/>
  <c r="CQ554" i="9"/>
  <c r="CN554" i="9"/>
  <c r="CQ546" i="9"/>
  <c r="CN546" i="9"/>
  <c r="CQ537" i="9"/>
  <c r="CN537" i="9"/>
  <c r="CQ529" i="9"/>
  <c r="CN529" i="9"/>
  <c r="CQ521" i="9"/>
  <c r="CN521" i="9"/>
  <c r="CQ512" i="9"/>
  <c r="CN512" i="9"/>
  <c r="CQ502" i="9"/>
  <c r="CN502" i="9"/>
  <c r="CQ494" i="9"/>
  <c r="CN494" i="9"/>
  <c r="CQ486" i="9"/>
  <c r="CN486" i="9"/>
  <c r="CQ475" i="9"/>
  <c r="CN475" i="9"/>
  <c r="CQ466" i="9"/>
  <c r="CN466" i="9"/>
  <c r="CQ438" i="9"/>
  <c r="CN438" i="9"/>
  <c r="CQ430" i="9"/>
  <c r="CN430" i="9"/>
  <c r="CQ422" i="9"/>
  <c r="CN422" i="9"/>
  <c r="CQ413" i="9"/>
  <c r="CN413" i="9"/>
  <c r="CQ405" i="9"/>
  <c r="CN405" i="9"/>
  <c r="CQ397" i="9"/>
  <c r="CN397" i="9"/>
  <c r="CQ389" i="9"/>
  <c r="CN389" i="9"/>
  <c r="CQ381" i="9"/>
  <c r="CN381" i="9"/>
  <c r="CQ372" i="9"/>
  <c r="CN372" i="9"/>
  <c r="CQ364" i="9"/>
  <c r="CN364" i="9"/>
  <c r="CQ356" i="9"/>
  <c r="CN356" i="9"/>
  <c r="CQ348" i="9"/>
  <c r="CN348" i="9"/>
  <c r="CQ340" i="9"/>
  <c r="CN340" i="9"/>
  <c r="CQ332" i="9"/>
  <c r="CN332" i="9"/>
  <c r="CQ324" i="9"/>
  <c r="CN324" i="9"/>
  <c r="CQ316" i="9"/>
  <c r="CN316" i="9"/>
  <c r="CQ308" i="9"/>
  <c r="CN308" i="9"/>
  <c r="CQ298" i="9"/>
  <c r="CN298" i="9"/>
  <c r="CQ262" i="9"/>
  <c r="CN262" i="9"/>
  <c r="CN254" i="9"/>
  <c r="CQ254" i="9"/>
  <c r="CQ246" i="9"/>
  <c r="CN246" i="9"/>
  <c r="CQ238" i="9"/>
  <c r="CN238" i="9"/>
  <c r="CN230" i="9"/>
  <c r="CQ230" i="9"/>
  <c r="CN222" i="9"/>
  <c r="CQ222" i="9"/>
  <c r="CQ214" i="9"/>
  <c r="CN214" i="9"/>
  <c r="CQ206" i="9"/>
  <c r="CN206" i="9"/>
  <c r="CN198" i="9"/>
  <c r="CQ198" i="9"/>
  <c r="CQ190" i="9"/>
  <c r="CN190" i="9"/>
  <c r="CQ181" i="9"/>
  <c r="CN181" i="9"/>
  <c r="CN169" i="9"/>
  <c r="CQ169" i="9"/>
  <c r="CN299" i="9"/>
  <c r="CQ299" i="9"/>
  <c r="CQ128" i="9"/>
  <c r="CN128" i="9"/>
  <c r="CQ120" i="9"/>
  <c r="CN120" i="9"/>
  <c r="CQ98" i="9"/>
  <c r="CN98" i="9"/>
  <c r="CQ75" i="9"/>
  <c r="CN75" i="9"/>
  <c r="CQ68" i="9"/>
  <c r="CN68" i="9"/>
  <c r="CQ60" i="9"/>
  <c r="CN60" i="9"/>
  <c r="CQ52" i="9"/>
  <c r="CN52" i="9"/>
  <c r="CQ44" i="9"/>
  <c r="CN44" i="9"/>
  <c r="CQ35" i="9"/>
  <c r="CN35" i="9"/>
  <c r="CQ27" i="9"/>
  <c r="CQ19" i="9"/>
  <c r="CN19" i="9"/>
  <c r="CQ11" i="9"/>
  <c r="CN11" i="9"/>
  <c r="CQ3" i="9"/>
  <c r="CN3" i="9"/>
  <c r="CN491" i="9"/>
  <c r="CQ491" i="9"/>
  <c r="CQ685" i="9"/>
  <c r="CN685" i="9"/>
  <c r="CQ677" i="9"/>
  <c r="CN677" i="9"/>
  <c r="CQ668" i="9"/>
  <c r="CN668" i="9"/>
  <c r="CQ657" i="9"/>
  <c r="CN657" i="9"/>
  <c r="CQ648" i="9"/>
  <c r="CN648" i="9"/>
  <c r="CQ632" i="9"/>
  <c r="CN632" i="9"/>
  <c r="CQ611" i="9"/>
  <c r="CN611" i="9"/>
  <c r="CQ598" i="9"/>
  <c r="CN598" i="9"/>
  <c r="CQ586" i="9"/>
  <c r="CN586" i="9"/>
  <c r="CQ577" i="9"/>
  <c r="CN577" i="9"/>
  <c r="CQ569" i="9"/>
  <c r="CN569" i="9"/>
  <c r="CQ561" i="9"/>
  <c r="CN561" i="9"/>
  <c r="CQ553" i="9"/>
  <c r="CN553" i="9"/>
  <c r="CQ545" i="9"/>
  <c r="CN545" i="9"/>
  <c r="CQ536" i="9"/>
  <c r="CN536" i="9"/>
  <c r="CQ528" i="9"/>
  <c r="CN528" i="9"/>
  <c r="CQ520" i="9"/>
  <c r="CN520" i="9"/>
  <c r="CQ511" i="9"/>
  <c r="CN511" i="9"/>
  <c r="CQ501" i="9"/>
  <c r="CN501" i="9"/>
  <c r="CQ493" i="9"/>
  <c r="CN493" i="9"/>
  <c r="CQ485" i="9"/>
  <c r="CN485" i="9"/>
  <c r="CQ473" i="9"/>
  <c r="CN473" i="9"/>
  <c r="CQ445" i="9"/>
  <c r="CN445" i="9"/>
  <c r="CQ437" i="9"/>
  <c r="CN437" i="9"/>
  <c r="CQ429" i="9"/>
  <c r="CN429" i="9"/>
  <c r="CQ421" i="9"/>
  <c r="CN421" i="9"/>
  <c r="CQ412" i="9"/>
  <c r="CN412" i="9"/>
  <c r="CQ404" i="9"/>
  <c r="CN404" i="9"/>
  <c r="CQ396" i="9"/>
  <c r="CN396" i="9"/>
  <c r="CQ388" i="9"/>
  <c r="CN388" i="9"/>
  <c r="CQ380" i="9"/>
  <c r="CN380" i="9"/>
  <c r="CQ371" i="9"/>
  <c r="CN371" i="9"/>
  <c r="CQ363" i="9"/>
  <c r="CN363" i="9"/>
  <c r="CQ355" i="9"/>
  <c r="CN355" i="9"/>
  <c r="CQ347" i="9"/>
  <c r="CN347" i="9"/>
  <c r="CQ339" i="9"/>
  <c r="CN339" i="9"/>
  <c r="CQ331" i="9"/>
  <c r="CN331" i="9"/>
  <c r="CQ323" i="9"/>
  <c r="CN323" i="9"/>
  <c r="CQ315" i="9"/>
  <c r="CN315" i="9"/>
  <c r="CQ307" i="9"/>
  <c r="CN307" i="9"/>
  <c r="CQ297" i="9"/>
  <c r="CN297" i="9"/>
  <c r="CN261" i="9"/>
  <c r="CQ261" i="9"/>
  <c r="CN253" i="9"/>
  <c r="CQ253" i="9"/>
  <c r="CQ245" i="9"/>
  <c r="CN245" i="9"/>
  <c r="CQ237" i="9"/>
  <c r="CN237" i="9"/>
  <c r="CN229" i="9"/>
  <c r="CQ229" i="9"/>
  <c r="CN221" i="9"/>
  <c r="CQ221" i="9"/>
  <c r="CQ213" i="9"/>
  <c r="CN213" i="9"/>
  <c r="CQ205" i="9"/>
  <c r="CN205" i="9"/>
  <c r="CN197" i="9"/>
  <c r="CQ197" i="9"/>
  <c r="CQ189" i="9"/>
  <c r="CN189" i="9"/>
  <c r="CQ180" i="9"/>
  <c r="CN180" i="9"/>
  <c r="CQ166" i="9"/>
  <c r="CN166" i="9"/>
  <c r="CN136" i="9"/>
  <c r="CQ136" i="9"/>
  <c r="CQ127" i="9"/>
  <c r="CN127" i="9"/>
  <c r="CN119" i="9"/>
  <c r="CQ119" i="9"/>
  <c r="CQ88" i="9"/>
  <c r="CN88" i="9"/>
  <c r="CQ74" i="9"/>
  <c r="CN74" i="9"/>
  <c r="CN67" i="9"/>
  <c r="CQ67" i="9"/>
  <c r="CQ59" i="9"/>
  <c r="CN59" i="9"/>
  <c r="CN51" i="9"/>
  <c r="CQ51" i="9"/>
  <c r="CN43" i="9"/>
  <c r="CQ43" i="9"/>
  <c r="CQ34" i="9"/>
  <c r="CN34" i="9"/>
  <c r="CN26" i="9"/>
  <c r="CQ26" i="9"/>
  <c r="CQ18" i="9"/>
  <c r="CN18" i="9"/>
  <c r="CQ10" i="9"/>
  <c r="CN10" i="9"/>
  <c r="CQ578" i="9"/>
  <c r="CN578" i="9"/>
  <c r="CF247" i="9"/>
  <c r="CG247" i="9" s="1"/>
  <c r="CF595" i="9"/>
  <c r="CG595" i="9" s="1"/>
  <c r="CF474" i="9"/>
  <c r="CG474" i="9" s="1"/>
  <c r="CF248" i="9"/>
  <c r="CG248" i="9" s="1"/>
  <c r="CF122" i="9"/>
  <c r="CG122" i="9" s="1"/>
  <c r="CF110" i="9"/>
  <c r="CG110" i="9" s="1"/>
  <c r="CF98" i="9"/>
  <c r="CG98" i="9" s="1"/>
  <c r="CF652" i="9"/>
  <c r="CG652" i="9" s="1"/>
  <c r="CF361" i="9"/>
  <c r="CG361" i="9" s="1"/>
  <c r="CF296" i="9"/>
  <c r="CG296" i="9" s="1"/>
  <c r="CF253" i="9"/>
  <c r="CG253" i="9" s="1"/>
  <c r="CF88" i="9"/>
  <c r="CG88" i="9" s="1"/>
  <c r="CF196" i="9"/>
  <c r="CG196" i="9" s="1"/>
  <c r="CF87" i="9"/>
  <c r="CG87" i="9" s="1"/>
  <c r="CF477" i="9"/>
  <c r="CG477" i="9" s="1"/>
  <c r="CF125" i="9"/>
  <c r="CG125" i="9" s="1"/>
  <c r="CF83" i="9"/>
  <c r="CG83" i="9" s="1"/>
  <c r="CF186" i="9"/>
  <c r="CG186" i="9" s="1"/>
  <c r="CD186" i="9"/>
  <c r="CE186" i="9" s="1"/>
  <c r="CF124" i="9"/>
  <c r="CG124" i="9" s="1"/>
  <c r="CF112" i="9"/>
  <c r="CG112" i="9" s="1"/>
  <c r="CF121" i="9"/>
  <c r="CG121" i="9" s="1"/>
  <c r="CF475" i="9"/>
  <c r="CG475" i="9" s="1"/>
  <c r="CF123" i="9"/>
  <c r="CG123" i="9" s="1"/>
  <c r="CF81" i="9"/>
  <c r="CG81" i="9" s="1"/>
  <c r="CD544" i="9"/>
  <c r="CE544" i="9" s="1"/>
  <c r="CF544" i="9"/>
  <c r="CG544" i="9" s="1"/>
  <c r="CD594" i="9"/>
  <c r="CE594" i="9" s="1"/>
  <c r="CF594" i="9"/>
  <c r="CG594" i="9" s="1"/>
  <c r="CD535" i="9"/>
  <c r="CE535" i="9" s="1"/>
  <c r="CF535" i="9"/>
  <c r="CG535" i="9" s="1"/>
  <c r="CD666" i="9"/>
  <c r="CE666" i="9" s="1"/>
  <c r="CF666" i="9"/>
  <c r="CG666" i="9" s="1"/>
  <c r="CD568" i="9"/>
  <c r="CE568" i="9" s="1"/>
  <c r="CF568" i="9"/>
  <c r="CG568" i="9" s="1"/>
  <c r="CD560" i="9"/>
  <c r="CE560" i="9" s="1"/>
  <c r="CF560" i="9"/>
  <c r="CG560" i="9" s="1"/>
  <c r="CD683" i="9"/>
  <c r="CE683" i="9" s="1"/>
  <c r="CF683" i="9"/>
  <c r="CG683" i="9" s="1"/>
  <c r="CD675" i="9"/>
  <c r="CE675" i="9" s="1"/>
  <c r="CF675" i="9"/>
  <c r="CG675" i="9" s="1"/>
  <c r="CD654" i="9"/>
  <c r="CE654" i="9" s="1"/>
  <c r="CF654" i="9"/>
  <c r="CG654" i="9" s="1"/>
  <c r="CD628" i="9"/>
  <c r="CE628" i="9" s="1"/>
  <c r="CF628" i="9"/>
  <c r="CG628" i="9" s="1"/>
  <c r="CD608" i="9"/>
  <c r="CE608" i="9" s="1"/>
  <c r="CF608" i="9"/>
  <c r="CG608" i="9" s="1"/>
  <c r="CD584" i="9"/>
  <c r="CE584" i="9" s="1"/>
  <c r="CF584" i="9"/>
  <c r="CG584" i="9" s="1"/>
  <c r="CD552" i="9"/>
  <c r="CE552" i="9" s="1"/>
  <c r="CF552" i="9"/>
  <c r="CG552" i="9" s="1"/>
  <c r="CD500" i="9"/>
  <c r="CE500" i="9" s="1"/>
  <c r="CF500" i="9"/>
  <c r="CG500" i="9" s="1"/>
  <c r="CD380" i="9"/>
  <c r="CE380" i="9" s="1"/>
  <c r="CF380" i="9"/>
  <c r="CG380" i="9" s="1"/>
  <c r="CD339" i="9"/>
  <c r="CE339" i="9" s="1"/>
  <c r="CF339" i="9"/>
  <c r="CG339" i="9" s="1"/>
  <c r="CD307" i="9"/>
  <c r="CE307" i="9" s="1"/>
  <c r="CF307" i="9"/>
  <c r="CG307" i="9" s="1"/>
  <c r="CD199" i="9"/>
  <c r="CE199" i="9" s="1"/>
  <c r="CF199" i="9"/>
  <c r="CG199" i="9" s="1"/>
  <c r="CD107" i="9"/>
  <c r="CE107" i="9" s="1"/>
  <c r="CF107" i="9"/>
  <c r="CG107" i="9" s="1"/>
  <c r="CD686" i="9"/>
  <c r="CE686" i="9" s="1"/>
  <c r="CF686" i="9"/>
  <c r="CG686" i="9" s="1"/>
  <c r="CD617" i="9"/>
  <c r="CE617" i="9" s="1"/>
  <c r="CF617" i="9"/>
  <c r="CG617" i="9" s="1"/>
  <c r="CD579" i="9"/>
  <c r="CE579" i="9" s="1"/>
  <c r="CF579" i="9"/>
  <c r="CG579" i="9" s="1"/>
  <c r="CD555" i="9"/>
  <c r="CE555" i="9" s="1"/>
  <c r="CF555" i="9"/>
  <c r="CG555" i="9" s="1"/>
  <c r="CD538" i="9"/>
  <c r="CE538" i="9" s="1"/>
  <c r="CF538" i="9"/>
  <c r="CG538" i="9" s="1"/>
  <c r="CD522" i="9"/>
  <c r="CE522" i="9" s="1"/>
  <c r="CF522" i="9"/>
  <c r="CG522" i="9" s="1"/>
  <c r="CD503" i="9"/>
  <c r="CE503" i="9" s="1"/>
  <c r="CF503" i="9"/>
  <c r="CG503" i="9" s="1"/>
  <c r="CD476" i="9"/>
  <c r="CE476" i="9" s="1"/>
  <c r="CF476" i="9"/>
  <c r="CG476" i="9" s="1"/>
  <c r="CD440" i="9"/>
  <c r="CE440" i="9" s="1"/>
  <c r="CF440" i="9"/>
  <c r="CG440" i="9" s="1"/>
  <c r="CD416" i="9"/>
  <c r="CE416" i="9" s="1"/>
  <c r="CF416" i="9"/>
  <c r="CG416" i="9" s="1"/>
  <c r="CD399" i="9"/>
  <c r="CE399" i="9" s="1"/>
  <c r="CF399" i="9"/>
  <c r="CG399" i="9" s="1"/>
  <c r="CD374" i="9"/>
  <c r="CE374" i="9" s="1"/>
  <c r="CF374" i="9"/>
  <c r="CG374" i="9" s="1"/>
  <c r="CD350" i="9"/>
  <c r="CE350" i="9" s="1"/>
  <c r="CF350" i="9"/>
  <c r="CG350" i="9" s="1"/>
  <c r="CD334" i="9"/>
  <c r="CE334" i="9" s="1"/>
  <c r="CF334" i="9"/>
  <c r="CG334" i="9" s="1"/>
  <c r="CD218" i="9"/>
  <c r="CE218" i="9" s="1"/>
  <c r="CF218" i="9"/>
  <c r="CG218" i="9" s="1"/>
  <c r="CF2" i="9"/>
  <c r="CG2" i="9" s="1"/>
  <c r="CD684" i="9"/>
  <c r="CE684" i="9" s="1"/>
  <c r="CF684" i="9"/>
  <c r="CG684" i="9" s="1"/>
  <c r="CD676" i="9"/>
  <c r="CE676" i="9" s="1"/>
  <c r="CF676" i="9"/>
  <c r="CG676" i="9" s="1"/>
  <c r="CD667" i="9"/>
  <c r="CE667" i="9" s="1"/>
  <c r="CF667" i="9"/>
  <c r="CG667" i="9" s="1"/>
  <c r="CD656" i="9"/>
  <c r="CE656" i="9" s="1"/>
  <c r="CF656" i="9"/>
  <c r="CG656" i="9" s="1"/>
  <c r="CD630" i="9"/>
  <c r="CE630" i="9" s="1"/>
  <c r="CF630" i="9"/>
  <c r="CG630" i="9" s="1"/>
  <c r="CD609" i="9"/>
  <c r="CE609" i="9" s="1"/>
  <c r="CF609" i="9"/>
  <c r="CG609" i="9" s="1"/>
  <c r="CD585" i="9"/>
  <c r="CE585" i="9" s="1"/>
  <c r="CF585" i="9"/>
  <c r="CG585" i="9" s="1"/>
  <c r="CD569" i="9"/>
  <c r="CE569" i="9" s="1"/>
  <c r="CF569" i="9"/>
  <c r="CG569" i="9" s="1"/>
  <c r="CD561" i="9"/>
  <c r="CE561" i="9" s="1"/>
  <c r="CF561" i="9"/>
  <c r="CG561" i="9" s="1"/>
  <c r="CD545" i="9"/>
  <c r="CE545" i="9" s="1"/>
  <c r="CF545" i="9"/>
  <c r="CG545" i="9" s="1"/>
  <c r="CD536" i="9"/>
  <c r="CE536" i="9" s="1"/>
  <c r="CF536" i="9"/>
  <c r="CG536" i="9" s="1"/>
  <c r="CD528" i="9"/>
  <c r="CE528" i="9" s="1"/>
  <c r="CF528" i="9"/>
  <c r="CG528" i="9" s="1"/>
  <c r="CD520" i="9"/>
  <c r="CE520" i="9" s="1"/>
  <c r="CF520" i="9"/>
  <c r="CG520" i="9" s="1"/>
  <c r="CD511" i="9"/>
  <c r="CE511" i="9" s="1"/>
  <c r="CF511" i="9"/>
  <c r="CG511" i="9" s="1"/>
  <c r="CD501" i="9"/>
  <c r="CE501" i="9" s="1"/>
  <c r="CF501" i="9"/>
  <c r="CG501" i="9" s="1"/>
  <c r="CD493" i="9"/>
  <c r="CE493" i="9" s="1"/>
  <c r="CF493" i="9"/>
  <c r="CG493" i="9" s="1"/>
  <c r="CD485" i="9"/>
  <c r="CE485" i="9" s="1"/>
  <c r="CF485" i="9"/>
  <c r="CG485" i="9" s="1"/>
  <c r="CD466" i="9"/>
  <c r="CE466" i="9" s="1"/>
  <c r="CF466" i="9"/>
  <c r="CG466" i="9" s="1"/>
  <c r="CD438" i="9"/>
  <c r="CE438" i="9" s="1"/>
  <c r="CF438" i="9"/>
  <c r="CG438" i="9" s="1"/>
  <c r="CD430" i="9"/>
  <c r="CE430" i="9" s="1"/>
  <c r="CF430" i="9"/>
  <c r="CG430" i="9" s="1"/>
  <c r="CD422" i="9"/>
  <c r="CE422" i="9" s="1"/>
  <c r="CF422" i="9"/>
  <c r="CG422" i="9" s="1"/>
  <c r="CD413" i="9"/>
  <c r="CE413" i="9" s="1"/>
  <c r="CF413" i="9"/>
  <c r="CG413" i="9" s="1"/>
  <c r="CD405" i="9"/>
  <c r="CE405" i="9" s="1"/>
  <c r="CF405" i="9"/>
  <c r="CG405" i="9" s="1"/>
  <c r="CD397" i="9"/>
  <c r="CE397" i="9" s="1"/>
  <c r="CF397" i="9"/>
  <c r="CG397" i="9" s="1"/>
  <c r="CD389" i="9"/>
  <c r="CE389" i="9" s="1"/>
  <c r="CF389" i="9"/>
  <c r="CG389" i="9" s="1"/>
  <c r="CD381" i="9"/>
  <c r="CE381" i="9" s="1"/>
  <c r="CF381" i="9"/>
  <c r="CG381" i="9" s="1"/>
  <c r="CD372" i="9"/>
  <c r="CE372" i="9" s="1"/>
  <c r="CF372" i="9"/>
  <c r="CG372" i="9" s="1"/>
  <c r="CD364" i="9"/>
  <c r="CE364" i="9" s="1"/>
  <c r="CF364" i="9"/>
  <c r="CG364" i="9" s="1"/>
  <c r="CD356" i="9"/>
  <c r="CE356" i="9" s="1"/>
  <c r="CF356" i="9"/>
  <c r="CG356" i="9" s="1"/>
  <c r="CD348" i="9"/>
  <c r="CE348" i="9" s="1"/>
  <c r="CF348" i="9"/>
  <c r="CG348" i="9" s="1"/>
  <c r="CD340" i="9"/>
  <c r="CE340" i="9" s="1"/>
  <c r="CF340" i="9"/>
  <c r="CG340" i="9" s="1"/>
  <c r="CD332" i="9"/>
  <c r="CE332" i="9" s="1"/>
  <c r="CF332" i="9"/>
  <c r="CG332" i="9" s="1"/>
  <c r="CD324" i="9"/>
  <c r="CE324" i="9" s="1"/>
  <c r="CF324" i="9"/>
  <c r="CG324" i="9" s="1"/>
  <c r="CD316" i="9"/>
  <c r="CE316" i="9" s="1"/>
  <c r="CF316" i="9"/>
  <c r="CG316" i="9" s="1"/>
  <c r="CD308" i="9"/>
  <c r="CE308" i="9" s="1"/>
  <c r="CF308" i="9"/>
  <c r="CG308" i="9" s="1"/>
  <c r="CD300" i="9"/>
  <c r="CE300" i="9" s="1"/>
  <c r="CF300" i="9"/>
  <c r="CG300" i="9" s="1"/>
  <c r="CD290" i="9"/>
  <c r="CE290" i="9" s="1"/>
  <c r="CF290" i="9"/>
  <c r="CG290" i="9" s="1"/>
  <c r="CD256" i="9"/>
  <c r="CE256" i="9" s="1"/>
  <c r="CF256" i="9"/>
  <c r="CG256" i="9" s="1"/>
  <c r="CD240" i="9"/>
  <c r="CE240" i="9" s="1"/>
  <c r="CF240" i="9"/>
  <c r="CG240" i="9" s="1"/>
  <c r="CD232" i="9"/>
  <c r="CE232" i="9" s="1"/>
  <c r="CF232" i="9"/>
  <c r="CG232" i="9" s="1"/>
  <c r="CD224" i="9"/>
  <c r="CE224" i="9" s="1"/>
  <c r="CF224" i="9"/>
  <c r="CG224" i="9" s="1"/>
  <c r="CD208" i="9"/>
  <c r="CE208" i="9" s="1"/>
  <c r="CF208" i="9"/>
  <c r="CG208" i="9" s="1"/>
  <c r="CD192" i="9"/>
  <c r="CE192" i="9" s="1"/>
  <c r="CF192" i="9"/>
  <c r="CG192" i="9" s="1"/>
  <c r="CD183" i="9"/>
  <c r="CE183" i="9" s="1"/>
  <c r="CF183" i="9"/>
  <c r="CG183" i="9" s="1"/>
  <c r="CD175" i="9"/>
  <c r="CE175" i="9" s="1"/>
  <c r="CF175" i="9"/>
  <c r="CG175" i="9" s="1"/>
  <c r="CD138" i="9"/>
  <c r="CE138" i="9" s="1"/>
  <c r="CF138" i="9"/>
  <c r="CG138" i="9" s="1"/>
  <c r="CD130" i="9"/>
  <c r="CE130" i="9" s="1"/>
  <c r="CF130" i="9"/>
  <c r="CG130" i="9" s="1"/>
  <c r="CD80" i="9"/>
  <c r="CE80" i="9" s="1"/>
  <c r="CF80" i="9"/>
  <c r="CG80" i="9" s="1"/>
  <c r="CD70" i="9"/>
  <c r="CE70" i="9" s="1"/>
  <c r="CF70" i="9"/>
  <c r="CG70" i="9" s="1"/>
  <c r="CD62" i="9"/>
  <c r="CE62" i="9" s="1"/>
  <c r="CF62" i="9"/>
  <c r="CG62" i="9" s="1"/>
  <c r="CD54" i="9"/>
  <c r="CE54" i="9" s="1"/>
  <c r="CF54" i="9"/>
  <c r="CG54" i="9" s="1"/>
  <c r="CD46" i="9"/>
  <c r="CE46" i="9" s="1"/>
  <c r="CF46" i="9"/>
  <c r="CG46" i="9" s="1"/>
  <c r="CD37" i="9"/>
  <c r="CE37" i="9" s="1"/>
  <c r="CF37" i="9"/>
  <c r="CG37" i="9" s="1"/>
  <c r="CD29" i="9"/>
  <c r="CE29" i="9" s="1"/>
  <c r="CF29" i="9"/>
  <c r="CG29" i="9" s="1"/>
  <c r="CD21" i="9"/>
  <c r="CE21" i="9" s="1"/>
  <c r="CF21" i="9"/>
  <c r="CG21" i="9" s="1"/>
  <c r="CD13" i="9"/>
  <c r="CE13" i="9" s="1"/>
  <c r="CF13" i="9"/>
  <c r="CG13" i="9" s="1"/>
  <c r="CD5" i="9"/>
  <c r="CE5" i="9" s="1"/>
  <c r="CF5" i="9"/>
  <c r="CG5" i="9" s="1"/>
  <c r="CL4" i="9"/>
  <c r="CM4" i="9" s="1"/>
  <c r="CD519" i="9"/>
  <c r="CE519" i="9" s="1"/>
  <c r="CF519" i="9"/>
  <c r="CG519" i="9" s="1"/>
  <c r="CD437" i="9"/>
  <c r="CE437" i="9" s="1"/>
  <c r="CF437" i="9"/>
  <c r="CG437" i="9" s="1"/>
  <c r="CD388" i="9"/>
  <c r="CE388" i="9" s="1"/>
  <c r="CF388" i="9"/>
  <c r="CG388" i="9" s="1"/>
  <c r="CD331" i="9"/>
  <c r="CE331" i="9" s="1"/>
  <c r="CF331" i="9"/>
  <c r="CG331" i="9" s="1"/>
  <c r="CD289" i="9"/>
  <c r="CE289" i="9" s="1"/>
  <c r="CF289" i="9"/>
  <c r="CG289" i="9" s="1"/>
  <c r="CD215" i="9"/>
  <c r="CE215" i="9" s="1"/>
  <c r="CF215" i="9"/>
  <c r="CG215" i="9" s="1"/>
  <c r="CD171" i="9"/>
  <c r="CE171" i="9" s="1"/>
  <c r="CF171" i="9"/>
  <c r="CG171" i="9" s="1"/>
  <c r="CD61" i="9"/>
  <c r="CE61" i="9" s="1"/>
  <c r="CF61" i="9"/>
  <c r="CG61" i="9" s="1"/>
  <c r="CD690" i="9"/>
  <c r="CE690" i="9" s="1"/>
  <c r="CF690" i="9"/>
  <c r="CG690" i="9" s="1"/>
  <c r="CD682" i="9"/>
  <c r="CE682" i="9" s="1"/>
  <c r="CF682" i="9"/>
  <c r="CG682" i="9" s="1"/>
  <c r="CD674" i="9"/>
  <c r="CE674" i="9" s="1"/>
  <c r="CF674" i="9"/>
  <c r="CG674" i="9" s="1"/>
  <c r="CD665" i="9"/>
  <c r="CE665" i="9" s="1"/>
  <c r="CF665" i="9"/>
  <c r="CG665" i="9" s="1"/>
  <c r="CD643" i="9"/>
  <c r="CE643" i="9" s="1"/>
  <c r="CF643" i="9"/>
  <c r="CG643" i="9" s="1"/>
  <c r="CD627" i="9"/>
  <c r="CE627" i="9" s="1"/>
  <c r="CF627" i="9"/>
  <c r="CG627" i="9" s="1"/>
  <c r="CD607" i="9"/>
  <c r="CE607" i="9" s="1"/>
  <c r="CF607" i="9"/>
  <c r="CG607" i="9" s="1"/>
  <c r="CD593" i="9"/>
  <c r="CE593" i="9" s="1"/>
  <c r="CF593" i="9"/>
  <c r="CG593" i="9" s="1"/>
  <c r="CD583" i="9"/>
  <c r="CE583" i="9" s="1"/>
  <c r="CF583" i="9"/>
  <c r="CG583" i="9" s="1"/>
  <c r="CD575" i="9"/>
  <c r="CE575" i="9" s="1"/>
  <c r="CF575" i="9"/>
  <c r="CG575" i="9" s="1"/>
  <c r="CD567" i="9"/>
  <c r="CE567" i="9" s="1"/>
  <c r="CF567" i="9"/>
  <c r="CG567" i="9" s="1"/>
  <c r="CD559" i="9"/>
  <c r="CE559" i="9" s="1"/>
  <c r="CF559" i="9"/>
  <c r="CG559" i="9" s="1"/>
  <c r="CD551" i="9"/>
  <c r="CE551" i="9" s="1"/>
  <c r="CF551" i="9"/>
  <c r="CG551" i="9" s="1"/>
  <c r="CD543" i="9"/>
  <c r="CE543" i="9" s="1"/>
  <c r="CF543" i="9"/>
  <c r="CG543" i="9" s="1"/>
  <c r="CD534" i="9"/>
  <c r="CE534" i="9" s="1"/>
  <c r="CF534" i="9"/>
  <c r="CG534" i="9" s="1"/>
  <c r="CD526" i="9"/>
  <c r="CE526" i="9" s="1"/>
  <c r="CF526" i="9"/>
  <c r="CG526" i="9" s="1"/>
  <c r="CD518" i="9"/>
  <c r="CE518" i="9" s="1"/>
  <c r="CF518" i="9"/>
  <c r="CG518" i="9" s="1"/>
  <c r="CD509" i="9"/>
  <c r="CE509" i="9" s="1"/>
  <c r="CF509" i="9"/>
  <c r="CG509" i="9" s="1"/>
  <c r="CD499" i="9"/>
  <c r="CE499" i="9" s="1"/>
  <c r="CF499" i="9"/>
  <c r="CG499" i="9" s="1"/>
  <c r="CD491" i="9"/>
  <c r="CE491" i="9" s="1"/>
  <c r="CF491" i="9"/>
  <c r="CG491" i="9" s="1"/>
  <c r="CD480" i="9"/>
  <c r="CE480" i="9" s="1"/>
  <c r="CF480" i="9"/>
  <c r="CG480" i="9" s="1"/>
  <c r="CD444" i="9"/>
  <c r="CE444" i="9" s="1"/>
  <c r="CF444" i="9"/>
  <c r="CG444" i="9" s="1"/>
  <c r="CD436" i="9"/>
  <c r="CE436" i="9" s="1"/>
  <c r="CF436" i="9"/>
  <c r="CG436" i="9" s="1"/>
  <c r="CD428" i="9"/>
  <c r="CE428" i="9" s="1"/>
  <c r="CF428" i="9"/>
  <c r="CG428" i="9" s="1"/>
  <c r="CD420" i="9"/>
  <c r="CE420" i="9" s="1"/>
  <c r="CF420" i="9"/>
  <c r="CG420" i="9" s="1"/>
  <c r="CD411" i="9"/>
  <c r="CE411" i="9" s="1"/>
  <c r="CF411" i="9"/>
  <c r="CG411" i="9" s="1"/>
  <c r="CD403" i="9"/>
  <c r="CE403" i="9" s="1"/>
  <c r="CF403" i="9"/>
  <c r="CG403" i="9" s="1"/>
  <c r="CD395" i="9"/>
  <c r="CE395" i="9" s="1"/>
  <c r="CF395" i="9"/>
  <c r="CG395" i="9" s="1"/>
  <c r="CD379" i="9"/>
  <c r="CE379" i="9" s="1"/>
  <c r="CF379" i="9"/>
  <c r="CG379" i="9" s="1"/>
  <c r="CD370" i="9"/>
  <c r="CE370" i="9" s="1"/>
  <c r="CF370" i="9"/>
  <c r="CG370" i="9" s="1"/>
  <c r="CD362" i="9"/>
  <c r="CE362" i="9" s="1"/>
  <c r="CF362" i="9"/>
  <c r="CG362" i="9" s="1"/>
  <c r="CD354" i="9"/>
  <c r="CE354" i="9" s="1"/>
  <c r="CF354" i="9"/>
  <c r="CG354" i="9" s="1"/>
  <c r="CD346" i="9"/>
  <c r="CE346" i="9" s="1"/>
  <c r="CF346" i="9"/>
  <c r="CG346" i="9" s="1"/>
  <c r="CD338" i="9"/>
  <c r="CE338" i="9" s="1"/>
  <c r="CF338" i="9"/>
  <c r="CG338" i="9" s="1"/>
  <c r="CD322" i="9"/>
  <c r="CE322" i="9" s="1"/>
  <c r="CF322" i="9"/>
  <c r="CG322" i="9" s="1"/>
  <c r="CD314" i="9"/>
  <c r="CE314" i="9" s="1"/>
  <c r="CF314" i="9"/>
  <c r="CG314" i="9" s="1"/>
  <c r="CD306" i="9"/>
  <c r="CE306" i="9" s="1"/>
  <c r="CF306" i="9"/>
  <c r="CG306" i="9" s="1"/>
  <c r="CD297" i="9"/>
  <c r="CE297" i="9" s="1"/>
  <c r="CF297" i="9"/>
  <c r="CG297" i="9" s="1"/>
  <c r="CD262" i="9"/>
  <c r="CE262" i="9" s="1"/>
  <c r="CF262" i="9"/>
  <c r="CG262" i="9" s="1"/>
  <c r="CD246" i="9"/>
  <c r="CE246" i="9" s="1"/>
  <c r="CF246" i="9"/>
  <c r="CG246" i="9" s="1"/>
  <c r="CD230" i="9"/>
  <c r="CE230" i="9" s="1"/>
  <c r="CF230" i="9"/>
  <c r="CG230" i="9" s="1"/>
  <c r="CD222" i="9"/>
  <c r="CE222" i="9" s="1"/>
  <c r="CF222" i="9"/>
  <c r="CG222" i="9" s="1"/>
  <c r="CD214" i="9"/>
  <c r="CE214" i="9" s="1"/>
  <c r="CF214" i="9"/>
  <c r="CG214" i="9" s="1"/>
  <c r="CD206" i="9"/>
  <c r="CE206" i="9" s="1"/>
  <c r="CF206" i="9"/>
  <c r="CG206" i="9" s="1"/>
  <c r="CD198" i="9"/>
  <c r="CE198" i="9" s="1"/>
  <c r="CF198" i="9"/>
  <c r="CG198" i="9" s="1"/>
  <c r="CD190" i="9"/>
  <c r="CE190" i="9" s="1"/>
  <c r="CF190" i="9"/>
  <c r="CG190" i="9" s="1"/>
  <c r="CD169" i="9"/>
  <c r="CE169" i="9" s="1"/>
  <c r="CF169" i="9"/>
  <c r="CG169" i="9" s="1"/>
  <c r="CD128" i="9"/>
  <c r="CE128" i="9" s="1"/>
  <c r="CF128" i="9"/>
  <c r="CG128" i="9" s="1"/>
  <c r="CD120" i="9"/>
  <c r="CE120" i="9" s="1"/>
  <c r="CF120" i="9"/>
  <c r="CG120" i="9" s="1"/>
  <c r="CD75" i="9"/>
  <c r="CE75" i="9" s="1"/>
  <c r="CF75" i="9"/>
  <c r="CG75" i="9" s="1"/>
  <c r="CD68" i="9"/>
  <c r="CE68" i="9" s="1"/>
  <c r="CF68" i="9"/>
  <c r="CG68" i="9" s="1"/>
  <c r="CD44" i="9"/>
  <c r="CE44" i="9" s="1"/>
  <c r="CF44" i="9"/>
  <c r="CG44" i="9" s="1"/>
  <c r="CD35" i="9"/>
  <c r="CE35" i="9" s="1"/>
  <c r="CF35" i="9"/>
  <c r="CG35" i="9" s="1"/>
  <c r="CD27" i="9"/>
  <c r="CE27" i="9" s="1"/>
  <c r="CF27" i="9"/>
  <c r="CG27" i="9" s="1"/>
  <c r="CD11" i="9"/>
  <c r="CE11" i="9" s="1"/>
  <c r="CF11" i="9"/>
  <c r="CG11" i="9" s="1"/>
  <c r="CD3" i="9"/>
  <c r="CE3" i="9" s="1"/>
  <c r="CF3" i="9"/>
  <c r="CG3" i="9" s="1"/>
  <c r="CD445" i="9"/>
  <c r="CE445" i="9" s="1"/>
  <c r="CF445" i="9"/>
  <c r="CG445" i="9" s="1"/>
  <c r="CD347" i="9"/>
  <c r="CE347" i="9" s="1"/>
  <c r="CF347" i="9"/>
  <c r="CG347" i="9" s="1"/>
  <c r="CD298" i="9"/>
  <c r="CE298" i="9" s="1"/>
  <c r="CF298" i="9"/>
  <c r="CG298" i="9" s="1"/>
  <c r="CD223" i="9"/>
  <c r="CE223" i="9" s="1"/>
  <c r="CF223" i="9"/>
  <c r="CG223" i="9" s="1"/>
  <c r="CD129" i="9"/>
  <c r="CE129" i="9" s="1"/>
  <c r="CF129" i="9"/>
  <c r="CG129" i="9" s="1"/>
  <c r="CD605" i="9"/>
  <c r="CE605" i="9" s="1"/>
  <c r="CF605" i="9"/>
  <c r="CG605" i="9" s="1"/>
  <c r="CD582" i="9"/>
  <c r="CE582" i="9" s="1"/>
  <c r="CF582" i="9"/>
  <c r="CG582" i="9" s="1"/>
  <c r="CD558" i="9"/>
  <c r="CE558" i="9" s="1"/>
  <c r="CF558" i="9"/>
  <c r="CG558" i="9" s="1"/>
  <c r="CD550" i="9"/>
  <c r="CE550" i="9" s="1"/>
  <c r="CF550" i="9"/>
  <c r="CG550" i="9" s="1"/>
  <c r="CD542" i="9"/>
  <c r="CE542" i="9" s="1"/>
  <c r="CF542" i="9"/>
  <c r="CG542" i="9" s="1"/>
  <c r="CD533" i="9"/>
  <c r="CE533" i="9" s="1"/>
  <c r="CF533" i="9"/>
  <c r="CG533" i="9" s="1"/>
  <c r="CD525" i="9"/>
  <c r="CE525" i="9" s="1"/>
  <c r="CF525" i="9"/>
  <c r="CG525" i="9" s="1"/>
  <c r="CD517" i="9"/>
  <c r="CE517" i="9" s="1"/>
  <c r="CF517" i="9"/>
  <c r="CG517" i="9" s="1"/>
  <c r="CD508" i="9"/>
  <c r="CE508" i="9" s="1"/>
  <c r="CF508" i="9"/>
  <c r="CG508" i="9" s="1"/>
  <c r="CD498" i="9"/>
  <c r="CE498" i="9" s="1"/>
  <c r="CF498" i="9"/>
  <c r="CG498" i="9" s="1"/>
  <c r="CD490" i="9"/>
  <c r="CE490" i="9" s="1"/>
  <c r="CF490" i="9"/>
  <c r="CG490" i="9" s="1"/>
  <c r="CD479" i="9"/>
  <c r="CE479" i="9" s="1"/>
  <c r="CF479" i="9"/>
  <c r="CG479" i="9" s="1"/>
  <c r="CD471" i="9"/>
  <c r="CE471" i="9" s="1"/>
  <c r="CF471" i="9"/>
  <c r="CG471" i="9" s="1"/>
  <c r="CD443" i="9"/>
  <c r="CE443" i="9" s="1"/>
  <c r="CF443" i="9"/>
  <c r="CG443" i="9" s="1"/>
  <c r="CD435" i="9"/>
  <c r="CE435" i="9" s="1"/>
  <c r="CF435" i="9"/>
  <c r="CG435" i="9" s="1"/>
  <c r="CD427" i="9"/>
  <c r="CE427" i="9" s="1"/>
  <c r="CF427" i="9"/>
  <c r="CG427" i="9" s="1"/>
  <c r="CD419" i="9"/>
  <c r="CE419" i="9" s="1"/>
  <c r="CF419" i="9"/>
  <c r="CG419" i="9" s="1"/>
  <c r="CD402" i="9"/>
  <c r="CE402" i="9" s="1"/>
  <c r="CF402" i="9"/>
  <c r="CG402" i="9" s="1"/>
  <c r="CD394" i="9"/>
  <c r="CE394" i="9" s="1"/>
  <c r="CF394" i="9"/>
  <c r="CG394" i="9" s="1"/>
  <c r="CD386" i="9"/>
  <c r="CE386" i="9" s="1"/>
  <c r="CF386" i="9"/>
  <c r="CG386" i="9" s="1"/>
  <c r="CD378" i="9"/>
  <c r="CE378" i="9" s="1"/>
  <c r="CF378" i="9"/>
  <c r="CG378" i="9" s="1"/>
  <c r="CD369" i="9"/>
  <c r="CE369" i="9" s="1"/>
  <c r="CF369" i="9"/>
  <c r="CG369" i="9" s="1"/>
  <c r="CD353" i="9"/>
  <c r="CE353" i="9" s="1"/>
  <c r="CF353" i="9"/>
  <c r="CG353" i="9" s="1"/>
  <c r="CD337" i="9"/>
  <c r="CE337" i="9" s="1"/>
  <c r="CF337" i="9"/>
  <c r="CG337" i="9" s="1"/>
  <c r="CD329" i="9"/>
  <c r="CE329" i="9" s="1"/>
  <c r="CF329" i="9"/>
  <c r="CG329" i="9" s="1"/>
  <c r="CD321" i="9"/>
  <c r="CE321" i="9" s="1"/>
  <c r="CF321" i="9"/>
  <c r="CG321" i="9" s="1"/>
  <c r="CD313" i="9"/>
  <c r="CE313" i="9" s="1"/>
  <c r="CF313" i="9"/>
  <c r="CG313" i="9" s="1"/>
  <c r="CD305" i="9"/>
  <c r="CE305" i="9" s="1"/>
  <c r="CF305" i="9"/>
  <c r="CG305" i="9" s="1"/>
  <c r="CD245" i="9"/>
  <c r="CE245" i="9" s="1"/>
  <c r="CF245" i="9"/>
  <c r="CG245" i="9" s="1"/>
  <c r="CD237" i="9"/>
  <c r="CE237" i="9" s="1"/>
  <c r="CF237" i="9"/>
  <c r="CG237" i="9" s="1"/>
  <c r="CD229" i="9"/>
  <c r="CE229" i="9" s="1"/>
  <c r="CF229" i="9"/>
  <c r="CG229" i="9" s="1"/>
  <c r="CD221" i="9"/>
  <c r="CE221" i="9" s="1"/>
  <c r="CF221" i="9"/>
  <c r="CG221" i="9" s="1"/>
  <c r="CD213" i="9"/>
  <c r="CE213" i="9" s="1"/>
  <c r="CF213" i="9"/>
  <c r="CG213" i="9" s="1"/>
  <c r="CD205" i="9"/>
  <c r="CE205" i="9" s="1"/>
  <c r="CF205" i="9"/>
  <c r="CG205" i="9" s="1"/>
  <c r="CD197" i="9"/>
  <c r="CE197" i="9" s="1"/>
  <c r="CF197" i="9"/>
  <c r="CG197" i="9" s="1"/>
  <c r="CD189" i="9"/>
  <c r="CE189" i="9" s="1"/>
  <c r="CF189" i="9"/>
  <c r="CG189" i="9" s="1"/>
  <c r="CD180" i="9"/>
  <c r="CE180" i="9" s="1"/>
  <c r="CF180" i="9"/>
  <c r="CG180" i="9" s="1"/>
  <c r="CD166" i="9"/>
  <c r="CE166" i="9" s="1"/>
  <c r="CF166" i="9"/>
  <c r="CG166" i="9" s="1"/>
  <c r="CD136" i="9"/>
  <c r="CE136" i="9" s="1"/>
  <c r="CF136" i="9"/>
  <c r="CG136" i="9" s="1"/>
  <c r="CD119" i="9"/>
  <c r="CE119" i="9" s="1"/>
  <c r="CF119" i="9"/>
  <c r="CG119" i="9" s="1"/>
  <c r="CD74" i="9"/>
  <c r="CE74" i="9" s="1"/>
  <c r="CF74" i="9"/>
  <c r="CG74" i="9" s="1"/>
  <c r="CD67" i="9"/>
  <c r="CE67" i="9" s="1"/>
  <c r="CF67" i="9"/>
  <c r="CG67" i="9" s="1"/>
  <c r="CD51" i="9"/>
  <c r="CE51" i="9" s="1"/>
  <c r="CF51" i="9"/>
  <c r="CG51" i="9" s="1"/>
  <c r="CD43" i="9"/>
  <c r="CE43" i="9" s="1"/>
  <c r="CF43" i="9"/>
  <c r="CG43" i="9" s="1"/>
  <c r="CD34" i="9"/>
  <c r="CE34" i="9" s="1"/>
  <c r="CF34" i="9"/>
  <c r="CG34" i="9" s="1"/>
  <c r="CD26" i="9"/>
  <c r="CE26" i="9" s="1"/>
  <c r="CF26" i="9"/>
  <c r="CG26" i="9" s="1"/>
  <c r="CD18" i="9"/>
  <c r="CE18" i="9" s="1"/>
  <c r="CF18" i="9"/>
  <c r="CG18" i="9" s="1"/>
  <c r="CD10" i="9"/>
  <c r="CE10" i="9" s="1"/>
  <c r="CF10" i="9"/>
  <c r="CG10" i="9" s="1"/>
  <c r="CD484" i="9"/>
  <c r="CE484" i="9" s="1"/>
  <c r="CF484" i="9"/>
  <c r="CG484" i="9" s="1"/>
  <c r="CD191" i="9"/>
  <c r="CE191" i="9" s="1"/>
  <c r="CF191" i="9"/>
  <c r="CG191" i="9" s="1"/>
  <c r="CD76" i="9"/>
  <c r="CE76" i="9" s="1"/>
  <c r="CF76" i="9"/>
  <c r="CG76" i="9" s="1"/>
  <c r="CD45" i="9"/>
  <c r="CE45" i="9" s="1"/>
  <c r="CF45" i="9"/>
  <c r="CG45" i="9" s="1"/>
  <c r="CD20" i="9"/>
  <c r="CE20" i="9" s="1"/>
  <c r="CF20" i="9"/>
  <c r="CG20" i="9" s="1"/>
  <c r="CD4" i="9"/>
  <c r="CE4" i="9" s="1"/>
  <c r="CF4" i="9"/>
  <c r="CG4" i="9" s="1"/>
  <c r="CL3" i="9"/>
  <c r="CM3" i="9" s="1"/>
  <c r="CD689" i="9"/>
  <c r="CE689" i="9" s="1"/>
  <c r="CF689" i="9"/>
  <c r="CG689" i="9" s="1"/>
  <c r="CD673" i="9"/>
  <c r="CE673" i="9" s="1"/>
  <c r="CF673" i="9"/>
  <c r="CG673" i="9" s="1"/>
  <c r="CD591" i="9"/>
  <c r="CE591" i="9" s="1"/>
  <c r="CF591" i="9"/>
  <c r="CG591" i="9" s="1"/>
  <c r="CD566" i="9"/>
  <c r="CE566" i="9" s="1"/>
  <c r="CF566" i="9"/>
  <c r="CG566" i="9" s="1"/>
  <c r="CD680" i="9"/>
  <c r="CE680" i="9" s="1"/>
  <c r="CF680" i="9"/>
  <c r="CG680" i="9" s="1"/>
  <c r="CD663" i="9"/>
  <c r="CE663" i="9" s="1"/>
  <c r="CF663" i="9"/>
  <c r="CG663" i="9" s="1"/>
  <c r="CD603" i="9"/>
  <c r="CE603" i="9" s="1"/>
  <c r="CF603" i="9"/>
  <c r="CG603" i="9" s="1"/>
  <c r="CD581" i="9"/>
  <c r="CE581" i="9" s="1"/>
  <c r="CF581" i="9"/>
  <c r="CG581" i="9" s="1"/>
  <c r="CD565" i="9"/>
  <c r="CE565" i="9" s="1"/>
  <c r="CF565" i="9"/>
  <c r="CG565" i="9" s="1"/>
  <c r="CD549" i="9"/>
  <c r="CE549" i="9" s="1"/>
  <c r="CF549" i="9"/>
  <c r="CG549" i="9" s="1"/>
  <c r="CD532" i="9"/>
  <c r="CE532" i="9" s="1"/>
  <c r="CF532" i="9"/>
  <c r="CG532" i="9" s="1"/>
  <c r="CD524" i="9"/>
  <c r="CE524" i="9" s="1"/>
  <c r="CF524" i="9"/>
  <c r="CG524" i="9" s="1"/>
  <c r="CD516" i="9"/>
  <c r="CE516" i="9" s="1"/>
  <c r="CF516" i="9"/>
  <c r="CG516" i="9" s="1"/>
  <c r="CD497" i="9"/>
  <c r="CE497" i="9" s="1"/>
  <c r="CF497" i="9"/>
  <c r="CG497" i="9" s="1"/>
  <c r="CD489" i="9"/>
  <c r="CE489" i="9" s="1"/>
  <c r="CF489" i="9"/>
  <c r="CG489" i="9" s="1"/>
  <c r="CD478" i="9"/>
  <c r="CE478" i="9" s="1"/>
  <c r="CF478" i="9"/>
  <c r="CG478" i="9" s="1"/>
  <c r="CD470" i="9"/>
  <c r="CE470" i="9" s="1"/>
  <c r="CF470" i="9"/>
  <c r="CG470" i="9" s="1"/>
  <c r="CD442" i="9"/>
  <c r="CE442" i="9" s="1"/>
  <c r="CF442" i="9"/>
  <c r="CG442" i="9" s="1"/>
  <c r="CD418" i="9"/>
  <c r="CE418" i="9" s="1"/>
  <c r="CF418" i="9"/>
  <c r="CG418" i="9" s="1"/>
  <c r="CD409" i="9"/>
  <c r="CE409" i="9" s="1"/>
  <c r="CF409" i="9"/>
  <c r="CG409" i="9" s="1"/>
  <c r="CD401" i="9"/>
  <c r="CE401" i="9" s="1"/>
  <c r="CF401" i="9"/>
  <c r="CG401" i="9" s="1"/>
  <c r="CD385" i="9"/>
  <c r="CE385" i="9" s="1"/>
  <c r="CF385" i="9"/>
  <c r="CG385" i="9" s="1"/>
  <c r="CD376" i="9"/>
  <c r="CE376" i="9" s="1"/>
  <c r="CF376" i="9"/>
  <c r="CG376" i="9" s="1"/>
  <c r="CD368" i="9"/>
  <c r="CE368" i="9" s="1"/>
  <c r="CF368" i="9"/>
  <c r="CG368" i="9" s="1"/>
  <c r="CD360" i="9"/>
  <c r="CE360" i="9" s="1"/>
  <c r="CF360" i="9"/>
  <c r="CG360" i="9" s="1"/>
  <c r="CD352" i="9"/>
  <c r="CE352" i="9" s="1"/>
  <c r="CF352" i="9"/>
  <c r="CG352" i="9" s="1"/>
  <c r="CD336" i="9"/>
  <c r="CE336" i="9" s="1"/>
  <c r="CF336" i="9"/>
  <c r="CG336" i="9" s="1"/>
  <c r="CD328" i="9"/>
  <c r="CE328" i="9" s="1"/>
  <c r="CF328" i="9"/>
  <c r="CG328" i="9" s="1"/>
  <c r="CD320" i="9"/>
  <c r="CE320" i="9" s="1"/>
  <c r="CF320" i="9"/>
  <c r="CG320" i="9" s="1"/>
  <c r="CD312" i="9"/>
  <c r="CE312" i="9" s="1"/>
  <c r="CF312" i="9"/>
  <c r="CG312" i="9" s="1"/>
  <c r="CD304" i="9"/>
  <c r="CE304" i="9" s="1"/>
  <c r="CF304" i="9"/>
  <c r="CG304" i="9" s="1"/>
  <c r="CD295" i="9"/>
  <c r="CE295" i="9" s="1"/>
  <c r="CF295" i="9"/>
  <c r="CG295" i="9" s="1"/>
  <c r="CD260" i="9"/>
  <c r="CE260" i="9" s="1"/>
  <c r="CF260" i="9"/>
  <c r="CG260" i="9" s="1"/>
  <c r="CD252" i="9"/>
  <c r="CE252" i="9" s="1"/>
  <c r="CF252" i="9"/>
  <c r="CG252" i="9" s="1"/>
  <c r="CD244" i="9"/>
  <c r="CE244" i="9" s="1"/>
  <c r="CF244" i="9"/>
  <c r="CG244" i="9" s="1"/>
  <c r="CD228" i="9"/>
  <c r="CE228" i="9" s="1"/>
  <c r="CF228" i="9"/>
  <c r="CG228" i="9" s="1"/>
  <c r="CD220" i="9"/>
  <c r="CE220" i="9" s="1"/>
  <c r="CF220" i="9"/>
  <c r="CG220" i="9" s="1"/>
  <c r="CD212" i="9"/>
  <c r="CE212" i="9" s="1"/>
  <c r="CF212" i="9"/>
  <c r="CG212" i="9" s="1"/>
  <c r="CD204" i="9"/>
  <c r="CE204" i="9" s="1"/>
  <c r="CF204" i="9"/>
  <c r="CG204" i="9" s="1"/>
  <c r="CD188" i="9"/>
  <c r="CE188" i="9" s="1"/>
  <c r="CF188" i="9"/>
  <c r="CG188" i="9" s="1"/>
  <c r="CD179" i="9"/>
  <c r="CE179" i="9" s="1"/>
  <c r="CF179" i="9"/>
  <c r="CG179" i="9" s="1"/>
  <c r="CD164" i="9"/>
  <c r="CE164" i="9" s="1"/>
  <c r="CF164" i="9"/>
  <c r="CG164" i="9" s="1"/>
  <c r="CD134" i="9"/>
  <c r="CE134" i="9" s="1"/>
  <c r="CF134" i="9"/>
  <c r="CG134" i="9" s="1"/>
  <c r="CD126" i="9"/>
  <c r="CE126" i="9" s="1"/>
  <c r="CF126" i="9"/>
  <c r="CG126" i="9" s="1"/>
  <c r="CD118" i="9"/>
  <c r="CE118" i="9" s="1"/>
  <c r="CF118" i="9"/>
  <c r="CG118" i="9" s="1"/>
  <c r="CD38" i="9"/>
  <c r="CE38" i="9" s="1"/>
  <c r="CF38" i="9"/>
  <c r="CG38" i="9" s="1"/>
  <c r="CD66" i="9"/>
  <c r="CE66" i="9" s="1"/>
  <c r="CF66" i="9"/>
  <c r="CG66" i="9" s="1"/>
  <c r="CD58" i="9"/>
  <c r="CE58" i="9" s="1"/>
  <c r="CF58" i="9"/>
  <c r="CG58" i="9" s="1"/>
  <c r="CD50" i="9"/>
  <c r="CE50" i="9" s="1"/>
  <c r="CF50" i="9"/>
  <c r="CG50" i="9" s="1"/>
  <c r="CD42" i="9"/>
  <c r="CE42" i="9" s="1"/>
  <c r="CF42" i="9"/>
  <c r="CG42" i="9" s="1"/>
  <c r="CD25" i="9"/>
  <c r="CE25" i="9" s="1"/>
  <c r="CF25" i="9"/>
  <c r="CG25" i="9" s="1"/>
  <c r="CD17" i="9"/>
  <c r="CE17" i="9" s="1"/>
  <c r="CF17" i="9"/>
  <c r="CG17" i="9" s="1"/>
  <c r="CD9" i="9"/>
  <c r="CE9" i="9" s="1"/>
  <c r="CF9" i="9"/>
  <c r="CG9" i="9" s="1"/>
  <c r="CD510" i="9"/>
  <c r="CE510" i="9" s="1"/>
  <c r="CF510" i="9"/>
  <c r="CG510" i="9" s="1"/>
  <c r="CD429" i="9"/>
  <c r="CE429" i="9" s="1"/>
  <c r="CF429" i="9"/>
  <c r="CG429" i="9" s="1"/>
  <c r="CD355" i="9"/>
  <c r="CE355" i="9" s="1"/>
  <c r="CF355" i="9"/>
  <c r="CG355" i="9" s="1"/>
  <c r="CD36" i="9"/>
  <c r="CE36" i="9" s="1"/>
  <c r="CF36" i="9"/>
  <c r="CG36" i="9" s="1"/>
  <c r="CD681" i="9"/>
  <c r="CE681" i="9" s="1"/>
  <c r="CF681" i="9"/>
  <c r="CG681" i="9" s="1"/>
  <c r="CD664" i="9"/>
  <c r="CE664" i="9" s="1"/>
  <c r="CF664" i="9"/>
  <c r="CG664" i="9" s="1"/>
  <c r="CD625" i="9"/>
  <c r="CE625" i="9" s="1"/>
  <c r="CF625" i="9"/>
  <c r="CG625" i="9" s="1"/>
  <c r="CD574" i="9"/>
  <c r="CE574" i="9" s="1"/>
  <c r="CF574" i="9"/>
  <c r="CG574" i="9" s="1"/>
  <c r="CD688" i="9"/>
  <c r="CE688" i="9" s="1"/>
  <c r="CF688" i="9"/>
  <c r="CG688" i="9" s="1"/>
  <c r="CD672" i="9"/>
  <c r="CE672" i="9" s="1"/>
  <c r="CF672" i="9"/>
  <c r="CG672" i="9" s="1"/>
  <c r="CD651" i="9"/>
  <c r="CE651" i="9" s="1"/>
  <c r="CF651" i="9"/>
  <c r="CG651" i="9" s="1"/>
  <c r="CD590" i="9"/>
  <c r="CE590" i="9" s="1"/>
  <c r="CF590" i="9"/>
  <c r="CG590" i="9" s="1"/>
  <c r="CD573" i="9"/>
  <c r="CE573" i="9" s="1"/>
  <c r="CF573" i="9"/>
  <c r="CG573" i="9" s="1"/>
  <c r="CD557" i="9"/>
  <c r="CE557" i="9" s="1"/>
  <c r="CF557" i="9"/>
  <c r="CG557" i="9" s="1"/>
  <c r="CD541" i="9"/>
  <c r="CE541" i="9" s="1"/>
  <c r="CF541" i="9"/>
  <c r="CG541" i="9" s="1"/>
  <c r="CD507" i="9"/>
  <c r="CE507" i="9" s="1"/>
  <c r="CF507" i="9"/>
  <c r="CG507" i="9" s="1"/>
  <c r="CD687" i="9"/>
  <c r="CE687" i="9" s="1"/>
  <c r="CF687" i="9"/>
  <c r="CG687" i="9" s="1"/>
  <c r="CD679" i="9"/>
  <c r="CE679" i="9" s="1"/>
  <c r="CF679" i="9"/>
  <c r="CG679" i="9" s="1"/>
  <c r="CD671" i="9"/>
  <c r="CE671" i="9" s="1"/>
  <c r="CF671" i="9"/>
  <c r="CG671" i="9" s="1"/>
  <c r="CD662" i="9"/>
  <c r="CE662" i="9" s="1"/>
  <c r="CF662" i="9"/>
  <c r="CG662" i="9" s="1"/>
  <c r="CD634" i="9"/>
  <c r="CE634" i="9" s="1"/>
  <c r="CF634" i="9"/>
  <c r="CG634" i="9" s="1"/>
  <c r="CD621" i="9"/>
  <c r="CE621" i="9" s="1"/>
  <c r="CF621" i="9"/>
  <c r="CG621" i="9" s="1"/>
  <c r="CD602" i="9"/>
  <c r="CE602" i="9" s="1"/>
  <c r="CF602" i="9"/>
  <c r="CG602" i="9" s="1"/>
  <c r="CD572" i="9"/>
  <c r="CE572" i="9" s="1"/>
  <c r="CF572" i="9"/>
  <c r="CG572" i="9" s="1"/>
  <c r="CD564" i="9"/>
  <c r="CE564" i="9" s="1"/>
  <c r="CF564" i="9"/>
  <c r="CG564" i="9" s="1"/>
  <c r="CD556" i="9"/>
  <c r="CE556" i="9" s="1"/>
  <c r="CF556" i="9"/>
  <c r="CG556" i="9" s="1"/>
  <c r="CD548" i="9"/>
  <c r="CE548" i="9" s="1"/>
  <c r="CF548" i="9"/>
  <c r="CG548" i="9" s="1"/>
  <c r="CD540" i="9"/>
  <c r="CE540" i="9" s="1"/>
  <c r="CF540" i="9"/>
  <c r="CG540" i="9" s="1"/>
  <c r="CD531" i="9"/>
  <c r="CE531" i="9" s="1"/>
  <c r="CF531" i="9"/>
  <c r="CG531" i="9" s="1"/>
  <c r="CD523" i="9"/>
  <c r="CE523" i="9" s="1"/>
  <c r="CF523" i="9"/>
  <c r="CG523" i="9" s="1"/>
  <c r="CD515" i="9"/>
  <c r="CE515" i="9" s="1"/>
  <c r="CF515" i="9"/>
  <c r="CG515" i="9" s="1"/>
  <c r="CD506" i="9"/>
  <c r="CE506" i="9" s="1"/>
  <c r="CF506" i="9"/>
  <c r="CG506" i="9" s="1"/>
  <c r="CD496" i="9"/>
  <c r="CE496" i="9" s="1"/>
  <c r="CF496" i="9"/>
  <c r="CG496" i="9" s="1"/>
  <c r="CD488" i="9"/>
  <c r="CE488" i="9" s="1"/>
  <c r="CF488" i="9"/>
  <c r="CG488" i="9" s="1"/>
  <c r="CD469" i="9"/>
  <c r="CE469" i="9" s="1"/>
  <c r="CF469" i="9"/>
  <c r="CG469" i="9" s="1"/>
  <c r="CD441" i="9"/>
  <c r="CE441" i="9" s="1"/>
  <c r="CF441" i="9"/>
  <c r="CG441" i="9" s="1"/>
  <c r="CD433" i="9"/>
  <c r="CE433" i="9" s="1"/>
  <c r="CF433" i="9"/>
  <c r="CG433" i="9" s="1"/>
  <c r="CD408" i="9"/>
  <c r="CE408" i="9" s="1"/>
  <c r="CF408" i="9"/>
  <c r="CG408" i="9" s="1"/>
  <c r="CD400" i="9"/>
  <c r="CE400" i="9" s="1"/>
  <c r="CF400" i="9"/>
  <c r="CG400" i="9" s="1"/>
  <c r="CD392" i="9"/>
  <c r="CE392" i="9" s="1"/>
  <c r="CF392" i="9"/>
  <c r="CG392" i="9" s="1"/>
  <c r="CD384" i="9"/>
  <c r="CE384" i="9" s="1"/>
  <c r="CF384" i="9"/>
  <c r="CG384" i="9" s="1"/>
  <c r="CD375" i="9"/>
  <c r="CE375" i="9" s="1"/>
  <c r="CF375" i="9"/>
  <c r="CG375" i="9" s="1"/>
  <c r="CD367" i="9"/>
  <c r="CE367" i="9" s="1"/>
  <c r="CF367" i="9"/>
  <c r="CG367" i="9" s="1"/>
  <c r="CD359" i="9"/>
  <c r="CE359" i="9" s="1"/>
  <c r="CF359" i="9"/>
  <c r="CG359" i="9" s="1"/>
  <c r="CD351" i="9"/>
  <c r="CE351" i="9" s="1"/>
  <c r="CF351" i="9"/>
  <c r="CG351" i="9" s="1"/>
  <c r="CD343" i="9"/>
  <c r="CE343" i="9" s="1"/>
  <c r="CF343" i="9"/>
  <c r="CG343" i="9" s="1"/>
  <c r="CD335" i="9"/>
  <c r="CE335" i="9" s="1"/>
  <c r="CF335" i="9"/>
  <c r="CG335" i="9" s="1"/>
  <c r="CD319" i="9"/>
  <c r="CE319" i="9" s="1"/>
  <c r="CF319" i="9"/>
  <c r="CG319" i="9" s="1"/>
  <c r="CD311" i="9"/>
  <c r="CE311" i="9" s="1"/>
  <c r="CF311" i="9"/>
  <c r="CG311" i="9" s="1"/>
  <c r="CF303" i="9"/>
  <c r="CG303" i="9" s="1"/>
  <c r="CD303" i="9"/>
  <c r="CE303" i="9" s="1"/>
  <c r="CF294" i="9"/>
  <c r="CG294" i="9" s="1"/>
  <c r="CD294" i="9"/>
  <c r="CE294" i="9" s="1"/>
  <c r="CF259" i="9"/>
  <c r="CG259" i="9" s="1"/>
  <c r="CD259" i="9"/>
  <c r="CE259" i="9" s="1"/>
  <c r="CD251" i="9"/>
  <c r="CE251" i="9" s="1"/>
  <c r="CF251" i="9"/>
  <c r="CG251" i="9" s="1"/>
  <c r="CD243" i="9"/>
  <c r="CE243" i="9" s="1"/>
  <c r="CF243" i="9"/>
  <c r="CG243" i="9" s="1"/>
  <c r="CF235" i="9"/>
  <c r="CG235" i="9" s="1"/>
  <c r="CD235" i="9"/>
  <c r="CE235" i="9" s="1"/>
  <c r="CF227" i="9"/>
  <c r="CG227" i="9" s="1"/>
  <c r="CD227" i="9"/>
  <c r="CE227" i="9" s="1"/>
  <c r="CF211" i="9"/>
  <c r="CG211" i="9" s="1"/>
  <c r="CD211" i="9"/>
  <c r="CE211" i="9" s="1"/>
  <c r="CF203" i="9"/>
  <c r="CG203" i="9" s="1"/>
  <c r="CD203" i="9"/>
  <c r="CE203" i="9" s="1"/>
  <c r="CF195" i="9"/>
  <c r="CG195" i="9" s="1"/>
  <c r="CD195" i="9"/>
  <c r="CE195" i="9" s="1"/>
  <c r="CF187" i="9"/>
  <c r="CG187" i="9" s="1"/>
  <c r="CD187" i="9"/>
  <c r="CE187" i="9" s="1"/>
  <c r="CD178" i="9"/>
  <c r="CE178" i="9" s="1"/>
  <c r="CF178" i="9"/>
  <c r="CG178" i="9" s="1"/>
  <c r="CD161" i="9"/>
  <c r="CE161" i="9" s="1"/>
  <c r="CF161" i="9"/>
  <c r="CG161" i="9" s="1"/>
  <c r="CF133" i="9"/>
  <c r="CG133" i="9" s="1"/>
  <c r="CD133" i="9"/>
  <c r="CE133" i="9" s="1"/>
  <c r="CD117" i="9"/>
  <c r="CE117" i="9" s="1"/>
  <c r="CF117" i="9"/>
  <c r="CG117" i="9" s="1"/>
  <c r="CD73" i="9"/>
  <c r="CE73" i="9" s="1"/>
  <c r="CF73" i="9"/>
  <c r="CG73" i="9" s="1"/>
  <c r="CF65" i="9"/>
  <c r="CG65" i="9" s="1"/>
  <c r="CD65" i="9"/>
  <c r="CE65" i="9" s="1"/>
  <c r="CF57" i="9"/>
  <c r="CG57" i="9" s="1"/>
  <c r="CD57" i="9"/>
  <c r="CE57" i="9" s="1"/>
  <c r="CD49" i="9"/>
  <c r="CE49" i="9" s="1"/>
  <c r="CF49" i="9"/>
  <c r="CG49" i="9" s="1"/>
  <c r="CD41" i="9"/>
  <c r="CE41" i="9" s="1"/>
  <c r="CF41" i="9"/>
  <c r="CG41" i="9" s="1"/>
  <c r="CF32" i="9"/>
  <c r="CG32" i="9" s="1"/>
  <c r="CD32" i="9"/>
  <c r="CE32" i="9" s="1"/>
  <c r="CF24" i="9"/>
  <c r="CG24" i="9" s="1"/>
  <c r="CD24" i="9"/>
  <c r="CE24" i="9" s="1"/>
  <c r="CD16" i="9"/>
  <c r="CE16" i="9" s="1"/>
  <c r="CF16" i="9"/>
  <c r="CG16" i="9" s="1"/>
  <c r="CD8" i="9"/>
  <c r="CE8" i="9" s="1"/>
  <c r="CF8" i="9"/>
  <c r="CG8" i="9" s="1"/>
  <c r="CD527" i="9"/>
  <c r="CE527" i="9" s="1"/>
  <c r="CF527" i="9"/>
  <c r="CG527" i="9" s="1"/>
  <c r="CD473" i="9"/>
  <c r="CE473" i="9" s="1"/>
  <c r="CF473" i="9"/>
  <c r="CG473" i="9" s="1"/>
  <c r="CD404" i="9"/>
  <c r="CE404" i="9" s="1"/>
  <c r="CF404" i="9"/>
  <c r="CG404" i="9" s="1"/>
  <c r="CD363" i="9"/>
  <c r="CE363" i="9" s="1"/>
  <c r="CF363" i="9"/>
  <c r="CG363" i="9" s="1"/>
  <c r="CD315" i="9"/>
  <c r="CE315" i="9" s="1"/>
  <c r="CF315" i="9"/>
  <c r="CG315" i="9" s="1"/>
  <c r="CD231" i="9"/>
  <c r="CE231" i="9" s="1"/>
  <c r="CF231" i="9"/>
  <c r="CG231" i="9" s="1"/>
  <c r="CD182" i="9"/>
  <c r="CE182" i="9" s="1"/>
  <c r="CF182" i="9"/>
  <c r="CG182" i="9" s="1"/>
  <c r="CD69" i="9"/>
  <c r="CE69" i="9" s="1"/>
  <c r="CF69" i="9"/>
  <c r="CG69" i="9" s="1"/>
  <c r="CD12" i="9"/>
  <c r="CE12" i="9" s="1"/>
  <c r="CF12" i="9"/>
  <c r="CG12" i="9" s="1"/>
  <c r="CD669" i="9"/>
  <c r="CE669" i="9" s="1"/>
  <c r="CF669" i="9"/>
  <c r="CG669" i="9" s="1"/>
  <c r="CD563" i="9"/>
  <c r="CE563" i="9" s="1"/>
  <c r="CF563" i="9"/>
  <c r="CG563" i="9" s="1"/>
  <c r="CD530" i="9"/>
  <c r="CE530" i="9" s="1"/>
  <c r="CF530" i="9"/>
  <c r="CG530" i="9" s="1"/>
  <c r="CD487" i="9"/>
  <c r="CE487" i="9" s="1"/>
  <c r="CF487" i="9"/>
  <c r="CG487" i="9" s="1"/>
  <c r="CD358" i="9"/>
  <c r="CE358" i="9" s="1"/>
  <c r="CF358" i="9"/>
  <c r="CG358" i="9" s="1"/>
  <c r="CD326" i="9"/>
  <c r="CE326" i="9" s="1"/>
  <c r="CF326" i="9"/>
  <c r="CG326" i="9" s="1"/>
  <c r="CD292" i="9"/>
  <c r="CE292" i="9" s="1"/>
  <c r="CF292" i="9"/>
  <c r="CG292" i="9" s="1"/>
  <c r="CD250" i="9"/>
  <c r="CE250" i="9" s="1"/>
  <c r="CF250" i="9"/>
  <c r="CG250" i="9" s="1"/>
  <c r="CD234" i="9"/>
  <c r="CE234" i="9" s="1"/>
  <c r="CF234" i="9"/>
  <c r="CG234" i="9" s="1"/>
  <c r="CD226" i="9"/>
  <c r="CE226" i="9" s="1"/>
  <c r="CF226" i="9"/>
  <c r="CG226" i="9" s="1"/>
  <c r="CD210" i="9"/>
  <c r="CE210" i="9" s="1"/>
  <c r="CF210" i="9"/>
  <c r="CG210" i="9" s="1"/>
  <c r="CD202" i="9"/>
  <c r="CE202" i="9" s="1"/>
  <c r="CF202" i="9"/>
  <c r="CG202" i="9" s="1"/>
  <c r="CD177" i="9"/>
  <c r="CE177" i="9" s="1"/>
  <c r="CF177" i="9"/>
  <c r="CG177" i="9" s="1"/>
  <c r="CD132" i="9"/>
  <c r="CE132" i="9" s="1"/>
  <c r="CF132" i="9"/>
  <c r="CG132" i="9" s="1"/>
  <c r="CD82" i="9"/>
  <c r="CE82" i="9" s="1"/>
  <c r="CF82" i="9"/>
  <c r="CG82" i="9" s="1"/>
  <c r="CD72" i="9"/>
  <c r="CE72" i="9" s="1"/>
  <c r="CF72" i="9"/>
  <c r="CG72" i="9" s="1"/>
  <c r="CD64" i="9"/>
  <c r="CE64" i="9" s="1"/>
  <c r="CF64" i="9"/>
  <c r="CG64" i="9" s="1"/>
  <c r="CD56" i="9"/>
  <c r="CE56" i="9" s="1"/>
  <c r="CF56" i="9"/>
  <c r="CG56" i="9" s="1"/>
  <c r="CD48" i="9"/>
  <c r="CE48" i="9" s="1"/>
  <c r="CF48" i="9"/>
  <c r="CG48" i="9" s="1"/>
  <c r="CD40" i="9"/>
  <c r="CE40" i="9" s="1"/>
  <c r="CF40" i="9"/>
  <c r="CG40" i="9" s="1"/>
  <c r="CD31" i="9"/>
  <c r="CE31" i="9" s="1"/>
  <c r="CF31" i="9"/>
  <c r="CG31" i="9" s="1"/>
  <c r="CD23" i="9"/>
  <c r="CE23" i="9" s="1"/>
  <c r="CF23" i="9"/>
  <c r="CG23" i="9" s="1"/>
  <c r="CD15" i="9"/>
  <c r="CE15" i="9" s="1"/>
  <c r="CF15" i="9"/>
  <c r="CG15" i="9" s="1"/>
  <c r="CL489" i="9"/>
  <c r="CM489" i="9" s="1"/>
  <c r="CD492" i="9"/>
  <c r="CE492" i="9" s="1"/>
  <c r="CF492" i="9"/>
  <c r="CG492" i="9" s="1"/>
  <c r="CD412" i="9"/>
  <c r="CE412" i="9" s="1"/>
  <c r="CF412" i="9"/>
  <c r="CG412" i="9" s="1"/>
  <c r="CD371" i="9"/>
  <c r="CE371" i="9" s="1"/>
  <c r="CF371" i="9"/>
  <c r="CG371" i="9" s="1"/>
  <c r="CD323" i="9"/>
  <c r="CE323" i="9" s="1"/>
  <c r="CF323" i="9"/>
  <c r="CG323" i="9" s="1"/>
  <c r="CD255" i="9"/>
  <c r="CE255" i="9" s="1"/>
  <c r="CF255" i="9"/>
  <c r="CG255" i="9" s="1"/>
  <c r="CD207" i="9"/>
  <c r="CE207" i="9" s="1"/>
  <c r="CF207" i="9"/>
  <c r="CG207" i="9" s="1"/>
  <c r="CD678" i="9"/>
  <c r="CE678" i="9" s="1"/>
  <c r="CF678" i="9"/>
  <c r="CG678" i="9" s="1"/>
  <c r="CD649" i="9"/>
  <c r="CE649" i="9" s="1"/>
  <c r="CF649" i="9"/>
  <c r="CG649" i="9" s="1"/>
  <c r="CD633" i="9"/>
  <c r="CE633" i="9" s="1"/>
  <c r="CF633" i="9"/>
  <c r="CG633" i="9" s="1"/>
  <c r="CD587" i="9"/>
  <c r="CE587" i="9" s="1"/>
  <c r="CF587" i="9"/>
  <c r="CG587" i="9" s="1"/>
  <c r="CD571" i="9"/>
  <c r="CE571" i="9" s="1"/>
  <c r="CF571" i="9"/>
  <c r="CG571" i="9" s="1"/>
  <c r="CD547" i="9"/>
  <c r="CE547" i="9" s="1"/>
  <c r="CF547" i="9"/>
  <c r="CG547" i="9" s="1"/>
  <c r="CD514" i="9"/>
  <c r="CE514" i="9" s="1"/>
  <c r="CF514" i="9"/>
  <c r="CG514" i="9" s="1"/>
  <c r="CD495" i="9"/>
  <c r="CE495" i="9" s="1"/>
  <c r="CF495" i="9"/>
  <c r="CG495" i="9" s="1"/>
  <c r="CD468" i="9"/>
  <c r="CE468" i="9" s="1"/>
  <c r="CF468" i="9"/>
  <c r="CG468" i="9" s="1"/>
  <c r="CD432" i="9"/>
  <c r="CE432" i="9" s="1"/>
  <c r="CF432" i="9"/>
  <c r="CG432" i="9" s="1"/>
  <c r="CD407" i="9"/>
  <c r="CE407" i="9" s="1"/>
  <c r="CF407" i="9"/>
  <c r="CG407" i="9" s="1"/>
  <c r="CD383" i="9"/>
  <c r="CE383" i="9" s="1"/>
  <c r="CF383" i="9"/>
  <c r="CG383" i="9" s="1"/>
  <c r="CD366" i="9"/>
  <c r="CE366" i="9" s="1"/>
  <c r="CF366" i="9"/>
  <c r="CG366" i="9" s="1"/>
  <c r="CD342" i="9"/>
  <c r="CE342" i="9" s="1"/>
  <c r="CF342" i="9"/>
  <c r="CG342" i="9" s="1"/>
  <c r="CD318" i="9"/>
  <c r="CE318" i="9" s="1"/>
  <c r="CF318" i="9"/>
  <c r="CG318" i="9" s="1"/>
  <c r="CD310" i="9"/>
  <c r="CE310" i="9" s="1"/>
  <c r="CF310" i="9"/>
  <c r="CG310" i="9" s="1"/>
  <c r="CD258" i="9"/>
  <c r="CE258" i="9" s="1"/>
  <c r="CF258" i="9"/>
  <c r="CG258" i="9" s="1"/>
  <c r="CD242" i="9"/>
  <c r="CE242" i="9" s="1"/>
  <c r="CF242" i="9"/>
  <c r="CG242" i="9" s="1"/>
  <c r="CD194" i="9"/>
  <c r="CE194" i="9" s="1"/>
  <c r="CF194" i="9"/>
  <c r="CG194" i="9" s="1"/>
  <c r="CD685" i="9"/>
  <c r="CE685" i="9" s="1"/>
  <c r="CF685" i="9"/>
  <c r="CG685" i="9" s="1"/>
  <c r="CD677" i="9"/>
  <c r="CE677" i="9" s="1"/>
  <c r="CF677" i="9"/>
  <c r="CG677" i="9" s="1"/>
  <c r="CD668" i="9"/>
  <c r="CE668" i="9" s="1"/>
  <c r="CF668" i="9"/>
  <c r="CG668" i="9" s="1"/>
  <c r="CD657" i="9"/>
  <c r="CE657" i="9" s="1"/>
  <c r="CF657" i="9"/>
  <c r="CG657" i="9" s="1"/>
  <c r="CD648" i="9"/>
  <c r="CE648" i="9" s="1"/>
  <c r="CF648" i="9"/>
  <c r="CG648" i="9" s="1"/>
  <c r="CD632" i="9"/>
  <c r="CE632" i="9" s="1"/>
  <c r="CF632" i="9"/>
  <c r="CG632" i="9" s="1"/>
  <c r="CD611" i="9"/>
  <c r="CE611" i="9" s="1"/>
  <c r="CF611" i="9"/>
  <c r="CG611" i="9" s="1"/>
  <c r="CD598" i="9"/>
  <c r="CE598" i="9" s="1"/>
  <c r="CF598" i="9"/>
  <c r="CG598" i="9" s="1"/>
  <c r="CD586" i="9"/>
  <c r="CE586" i="9" s="1"/>
  <c r="CF586" i="9"/>
  <c r="CG586" i="9" s="1"/>
  <c r="CD578" i="9"/>
  <c r="CE578" i="9" s="1"/>
  <c r="CF578" i="9"/>
  <c r="CG578" i="9" s="1"/>
  <c r="CD570" i="9"/>
  <c r="CE570" i="9" s="1"/>
  <c r="CF570" i="9"/>
  <c r="CG570" i="9" s="1"/>
  <c r="CD562" i="9"/>
  <c r="CE562" i="9" s="1"/>
  <c r="CF562" i="9"/>
  <c r="CG562" i="9" s="1"/>
  <c r="CD554" i="9"/>
  <c r="CE554" i="9" s="1"/>
  <c r="CF554" i="9"/>
  <c r="CG554" i="9" s="1"/>
  <c r="CD546" i="9"/>
  <c r="CE546" i="9" s="1"/>
  <c r="CF546" i="9"/>
  <c r="CG546" i="9" s="1"/>
  <c r="CD537" i="9"/>
  <c r="CE537" i="9" s="1"/>
  <c r="CF537" i="9"/>
  <c r="CG537" i="9" s="1"/>
  <c r="CD529" i="9"/>
  <c r="CE529" i="9" s="1"/>
  <c r="CF529" i="9"/>
  <c r="CG529" i="9" s="1"/>
  <c r="CD521" i="9"/>
  <c r="CE521" i="9" s="1"/>
  <c r="CF521" i="9"/>
  <c r="CG521" i="9" s="1"/>
  <c r="CD494" i="9"/>
  <c r="CE494" i="9" s="1"/>
  <c r="CF494" i="9"/>
  <c r="CG494" i="9" s="1"/>
  <c r="CD486" i="9"/>
  <c r="CE486" i="9" s="1"/>
  <c r="CF486" i="9"/>
  <c r="CG486" i="9" s="1"/>
  <c r="CD467" i="9"/>
  <c r="CE467" i="9" s="1"/>
  <c r="CF467" i="9"/>
  <c r="CG467" i="9" s="1"/>
  <c r="CD439" i="9"/>
  <c r="CE439" i="9" s="1"/>
  <c r="CF439" i="9"/>
  <c r="CG439" i="9" s="1"/>
  <c r="CD431" i="9"/>
  <c r="CE431" i="9" s="1"/>
  <c r="CF431" i="9"/>
  <c r="CG431" i="9" s="1"/>
  <c r="CD423" i="9"/>
  <c r="CE423" i="9" s="1"/>
  <c r="CF423" i="9"/>
  <c r="CG423" i="9" s="1"/>
  <c r="CD414" i="9"/>
  <c r="CE414" i="9" s="1"/>
  <c r="CF414" i="9"/>
  <c r="CG414" i="9" s="1"/>
  <c r="CD406" i="9"/>
  <c r="CE406" i="9" s="1"/>
  <c r="CF406" i="9"/>
  <c r="CG406" i="9" s="1"/>
  <c r="CD398" i="9"/>
  <c r="CE398" i="9" s="1"/>
  <c r="CF398" i="9"/>
  <c r="CG398" i="9" s="1"/>
  <c r="CD390" i="9"/>
  <c r="CE390" i="9" s="1"/>
  <c r="CF390" i="9"/>
  <c r="CG390" i="9" s="1"/>
  <c r="CD382" i="9"/>
  <c r="CE382" i="9" s="1"/>
  <c r="CF382" i="9"/>
  <c r="CG382" i="9" s="1"/>
  <c r="CD373" i="9"/>
  <c r="CE373" i="9" s="1"/>
  <c r="CF373" i="9"/>
  <c r="CG373" i="9" s="1"/>
  <c r="CD365" i="9"/>
  <c r="CE365" i="9" s="1"/>
  <c r="CF365" i="9"/>
  <c r="CG365" i="9" s="1"/>
  <c r="CD357" i="9"/>
  <c r="CE357" i="9" s="1"/>
  <c r="CF357" i="9"/>
  <c r="CG357" i="9" s="1"/>
  <c r="CD349" i="9"/>
  <c r="CE349" i="9" s="1"/>
  <c r="CF349" i="9"/>
  <c r="CG349" i="9" s="1"/>
  <c r="CD341" i="9"/>
  <c r="CE341" i="9" s="1"/>
  <c r="CF341" i="9"/>
  <c r="CG341" i="9" s="1"/>
  <c r="CD333" i="9"/>
  <c r="CE333" i="9" s="1"/>
  <c r="CF333" i="9"/>
  <c r="CG333" i="9" s="1"/>
  <c r="CD325" i="9"/>
  <c r="CE325" i="9" s="1"/>
  <c r="CF325" i="9"/>
  <c r="CG325" i="9" s="1"/>
  <c r="CD317" i="9"/>
  <c r="CE317" i="9" s="1"/>
  <c r="CF317" i="9"/>
  <c r="CG317" i="9" s="1"/>
  <c r="CD309" i="9"/>
  <c r="CE309" i="9" s="1"/>
  <c r="CF309" i="9"/>
  <c r="CG309" i="9" s="1"/>
  <c r="CD301" i="9"/>
  <c r="CE301" i="9" s="1"/>
  <c r="CF301" i="9"/>
  <c r="CG301" i="9" s="1"/>
  <c r="CD291" i="9"/>
  <c r="CE291" i="9" s="1"/>
  <c r="CF291" i="9"/>
  <c r="CG291" i="9" s="1"/>
  <c r="CD257" i="9"/>
  <c r="CE257" i="9" s="1"/>
  <c r="CF257" i="9"/>
  <c r="CG257" i="9" s="1"/>
  <c r="CD249" i="9"/>
  <c r="CE249" i="9" s="1"/>
  <c r="CF249" i="9"/>
  <c r="CG249" i="9" s="1"/>
  <c r="CD241" i="9"/>
  <c r="CE241" i="9" s="1"/>
  <c r="CF241" i="9"/>
  <c r="CG241" i="9" s="1"/>
  <c r="CD233" i="9"/>
  <c r="CE233" i="9" s="1"/>
  <c r="CF233" i="9"/>
  <c r="CG233" i="9" s="1"/>
  <c r="CD217" i="9"/>
  <c r="CE217" i="9" s="1"/>
  <c r="CF217" i="9"/>
  <c r="CG217" i="9" s="1"/>
  <c r="CD209" i="9"/>
  <c r="CE209" i="9" s="1"/>
  <c r="CF209" i="9"/>
  <c r="CG209" i="9" s="1"/>
  <c r="CD201" i="9"/>
  <c r="CE201" i="9" s="1"/>
  <c r="CF201" i="9"/>
  <c r="CG201" i="9" s="1"/>
  <c r="CD193" i="9"/>
  <c r="CE193" i="9" s="1"/>
  <c r="CF193" i="9"/>
  <c r="CG193" i="9" s="1"/>
  <c r="CD185" i="9"/>
  <c r="CE185" i="9" s="1"/>
  <c r="CF185" i="9"/>
  <c r="CG185" i="9" s="1"/>
  <c r="CD176" i="9"/>
  <c r="CE176" i="9" s="1"/>
  <c r="CF176" i="9"/>
  <c r="CG176" i="9" s="1"/>
  <c r="CD139" i="9"/>
  <c r="CE139" i="9" s="1"/>
  <c r="CF139" i="9"/>
  <c r="CG139" i="9" s="1"/>
  <c r="CD131" i="9"/>
  <c r="CE131" i="9" s="1"/>
  <c r="CF131" i="9"/>
  <c r="CG131" i="9" s="1"/>
  <c r="CD111" i="9"/>
  <c r="CE111" i="9" s="1"/>
  <c r="CF111" i="9"/>
  <c r="CG111" i="9" s="1"/>
  <c r="CD71" i="9"/>
  <c r="CE71" i="9" s="1"/>
  <c r="CF71" i="9"/>
  <c r="CG71" i="9" s="1"/>
  <c r="CD63" i="9"/>
  <c r="CE63" i="9" s="1"/>
  <c r="CF63" i="9"/>
  <c r="CG63" i="9" s="1"/>
  <c r="CD55" i="9"/>
  <c r="CE55" i="9" s="1"/>
  <c r="CF55" i="9"/>
  <c r="CG55" i="9" s="1"/>
  <c r="CD47" i="9"/>
  <c r="CE47" i="9" s="1"/>
  <c r="CF47" i="9"/>
  <c r="CG47" i="9" s="1"/>
  <c r="CD39" i="9"/>
  <c r="CE39" i="9" s="1"/>
  <c r="CF39" i="9"/>
  <c r="CG39" i="9" s="1"/>
  <c r="CD30" i="9"/>
  <c r="CE30" i="9" s="1"/>
  <c r="CF30" i="9"/>
  <c r="CG30" i="9" s="1"/>
  <c r="CD22" i="9"/>
  <c r="CE22" i="9" s="1"/>
  <c r="CF22" i="9"/>
  <c r="CG22" i="9" s="1"/>
  <c r="CD14" i="9"/>
  <c r="CE14" i="9" s="1"/>
  <c r="CF14" i="9"/>
  <c r="CG14" i="9" s="1"/>
  <c r="CD6" i="9"/>
  <c r="CE6" i="9" s="1"/>
  <c r="CF6" i="9"/>
  <c r="CG6" i="9" s="1"/>
  <c r="CL686" i="9"/>
  <c r="CM686" i="9" s="1"/>
  <c r="CL678" i="9"/>
  <c r="CM678" i="9" s="1"/>
  <c r="CL669" i="9"/>
  <c r="CM669" i="9" s="1"/>
  <c r="CL659" i="9"/>
  <c r="CM659" i="9" s="1"/>
  <c r="CL649" i="9"/>
  <c r="CM649" i="9" s="1"/>
  <c r="CL633" i="9"/>
  <c r="CM633" i="9" s="1"/>
  <c r="CL617" i="9"/>
  <c r="CM617" i="9" s="1"/>
  <c r="CL601" i="9"/>
  <c r="CM601" i="9" s="1"/>
  <c r="CL587" i="9"/>
  <c r="CM587" i="9" s="1"/>
  <c r="CL579" i="9"/>
  <c r="CM579" i="9" s="1"/>
  <c r="CL570" i="9"/>
  <c r="CM570" i="9" s="1"/>
  <c r="CL562" i="9"/>
  <c r="CM562" i="9" s="1"/>
  <c r="CL554" i="9"/>
  <c r="CM554" i="9" s="1"/>
  <c r="CL546" i="9"/>
  <c r="CM546" i="9" s="1"/>
  <c r="CL537" i="9"/>
  <c r="CM537" i="9" s="1"/>
  <c r="CL529" i="9"/>
  <c r="CM529" i="9" s="1"/>
  <c r="CL521" i="9"/>
  <c r="CM521" i="9" s="1"/>
  <c r="CL512" i="9"/>
  <c r="CM512" i="9" s="1"/>
  <c r="CL502" i="9"/>
  <c r="CM502" i="9" s="1"/>
  <c r="CL494" i="9"/>
  <c r="CM494" i="9" s="1"/>
  <c r="CL486" i="9"/>
  <c r="CM486" i="9" s="1"/>
  <c r="CL475" i="9"/>
  <c r="CM475" i="9" s="1"/>
  <c r="CL466" i="9"/>
  <c r="CM466" i="9" s="1"/>
  <c r="CL438" i="9"/>
  <c r="CM438" i="9" s="1"/>
  <c r="CL430" i="9"/>
  <c r="CM430" i="9" s="1"/>
  <c r="CL422" i="9"/>
  <c r="CM422" i="9" s="1"/>
  <c r="CL413" i="9"/>
  <c r="CM413" i="9" s="1"/>
  <c r="CL405" i="9"/>
  <c r="CM405" i="9" s="1"/>
  <c r="CL397" i="9"/>
  <c r="CM397" i="9" s="1"/>
  <c r="CL389" i="9"/>
  <c r="CM389" i="9" s="1"/>
  <c r="CL381" i="9"/>
  <c r="CM381" i="9" s="1"/>
  <c r="CL372" i="9"/>
  <c r="CM372" i="9" s="1"/>
  <c r="CL364" i="9"/>
  <c r="CM364" i="9" s="1"/>
  <c r="CL356" i="9"/>
  <c r="CM356" i="9" s="1"/>
  <c r="CL348" i="9"/>
  <c r="CM348" i="9" s="1"/>
  <c r="CL340" i="9"/>
  <c r="CM340" i="9" s="1"/>
  <c r="CL332" i="9"/>
  <c r="CM332" i="9" s="1"/>
  <c r="CL324" i="9"/>
  <c r="CM324" i="9" s="1"/>
  <c r="CL316" i="9"/>
  <c r="CM316" i="9" s="1"/>
  <c r="CL308" i="9"/>
  <c r="CM308" i="9" s="1"/>
  <c r="CL298" i="9"/>
  <c r="CM298" i="9" s="1"/>
  <c r="CL262" i="9"/>
  <c r="CM262" i="9" s="1"/>
  <c r="CL246" i="9"/>
  <c r="CM246" i="9" s="1"/>
  <c r="CL238" i="9"/>
  <c r="CM238" i="9" s="1"/>
  <c r="CL230" i="9"/>
  <c r="CM230" i="9" s="1"/>
  <c r="CL222" i="9"/>
  <c r="CM222" i="9" s="1"/>
  <c r="CL214" i="9"/>
  <c r="CM214" i="9" s="1"/>
  <c r="CL206" i="9"/>
  <c r="CM206" i="9" s="1"/>
  <c r="CL198" i="9"/>
  <c r="CM198" i="9" s="1"/>
  <c r="CL190" i="9"/>
  <c r="CM190" i="9" s="1"/>
  <c r="CL181" i="9"/>
  <c r="CM181" i="9" s="1"/>
  <c r="CL169" i="9"/>
  <c r="CM169" i="9" s="1"/>
  <c r="CL299" i="9"/>
  <c r="CM299" i="9" s="1"/>
  <c r="CL128" i="9"/>
  <c r="CM128" i="9" s="1"/>
  <c r="CL120" i="9"/>
  <c r="CM120" i="9" s="1"/>
  <c r="CL98" i="9"/>
  <c r="CM98" i="9" s="1"/>
  <c r="CL75" i="9"/>
  <c r="CM75" i="9" s="1"/>
  <c r="CL68" i="9"/>
  <c r="CM68" i="9" s="1"/>
  <c r="CL60" i="9"/>
  <c r="CM60" i="9" s="1"/>
  <c r="CL52" i="9"/>
  <c r="CM52" i="9" s="1"/>
  <c r="CL44" i="9"/>
  <c r="CM44" i="9" s="1"/>
  <c r="CL35" i="9"/>
  <c r="CM35" i="9" s="1"/>
  <c r="CL27" i="9"/>
  <c r="CM27" i="9" s="1"/>
  <c r="CL19" i="9"/>
  <c r="CM19" i="9" s="1"/>
  <c r="CL11" i="9"/>
  <c r="CM11" i="9" s="1"/>
  <c r="CL685" i="9"/>
  <c r="CM685" i="9" s="1"/>
  <c r="CL677" i="9"/>
  <c r="CM677" i="9" s="1"/>
  <c r="CL668" i="9"/>
  <c r="CM668" i="9" s="1"/>
  <c r="CL657" i="9"/>
  <c r="CM657" i="9" s="1"/>
  <c r="CL648" i="9"/>
  <c r="CM648" i="9" s="1"/>
  <c r="CL632" i="9"/>
  <c r="CM632" i="9" s="1"/>
  <c r="CL611" i="9"/>
  <c r="CM611" i="9" s="1"/>
  <c r="CL598" i="9"/>
  <c r="CM598" i="9" s="1"/>
  <c r="CL586" i="9"/>
  <c r="CM586" i="9" s="1"/>
  <c r="CL577" i="9"/>
  <c r="CM577" i="9" s="1"/>
  <c r="CL569" i="9"/>
  <c r="CM569" i="9" s="1"/>
  <c r="CL561" i="9"/>
  <c r="CM561" i="9" s="1"/>
  <c r="CL553" i="9"/>
  <c r="CM553" i="9" s="1"/>
  <c r="CL545" i="9"/>
  <c r="CM545" i="9" s="1"/>
  <c r="CL536" i="9"/>
  <c r="CM536" i="9" s="1"/>
  <c r="CL528" i="9"/>
  <c r="CM528" i="9" s="1"/>
  <c r="CL520" i="9"/>
  <c r="CM520" i="9" s="1"/>
  <c r="CL511" i="9"/>
  <c r="CM511" i="9" s="1"/>
  <c r="CL501" i="9"/>
  <c r="CM501" i="9" s="1"/>
  <c r="CL493" i="9"/>
  <c r="CM493" i="9" s="1"/>
  <c r="CL485" i="9"/>
  <c r="CM485" i="9" s="1"/>
  <c r="CL473" i="9"/>
  <c r="CM473" i="9" s="1"/>
  <c r="CL445" i="9"/>
  <c r="CM445" i="9" s="1"/>
  <c r="CL437" i="9"/>
  <c r="CM437" i="9" s="1"/>
  <c r="CL429" i="9"/>
  <c r="CM429" i="9" s="1"/>
  <c r="CL421" i="9"/>
  <c r="CM421" i="9" s="1"/>
  <c r="CL412" i="9"/>
  <c r="CM412" i="9" s="1"/>
  <c r="CL404" i="9"/>
  <c r="CM404" i="9" s="1"/>
  <c r="CL396" i="9"/>
  <c r="CM396" i="9" s="1"/>
  <c r="CL388" i="9"/>
  <c r="CM388" i="9" s="1"/>
  <c r="CL380" i="9"/>
  <c r="CM380" i="9" s="1"/>
  <c r="CL371" i="9"/>
  <c r="CM371" i="9" s="1"/>
  <c r="CL363" i="9"/>
  <c r="CM363" i="9" s="1"/>
  <c r="CL355" i="9"/>
  <c r="CM355" i="9" s="1"/>
  <c r="CL347" i="9"/>
  <c r="CM347" i="9" s="1"/>
  <c r="CL339" i="9"/>
  <c r="CM339" i="9" s="1"/>
  <c r="CL331" i="9"/>
  <c r="CM331" i="9" s="1"/>
  <c r="CL323" i="9"/>
  <c r="CM323" i="9" s="1"/>
  <c r="CL315" i="9"/>
  <c r="CM315" i="9" s="1"/>
  <c r="CL307" i="9"/>
  <c r="CM307" i="9" s="1"/>
  <c r="CL297" i="9"/>
  <c r="CM297" i="9" s="1"/>
  <c r="CL261" i="9"/>
  <c r="CM261" i="9" s="1"/>
  <c r="CL253" i="9"/>
  <c r="CM253" i="9" s="1"/>
  <c r="CL245" i="9"/>
  <c r="CM245" i="9" s="1"/>
  <c r="CL237" i="9"/>
  <c r="CM237" i="9" s="1"/>
  <c r="CL229" i="9"/>
  <c r="CM229" i="9" s="1"/>
  <c r="CL221" i="9"/>
  <c r="CM221" i="9" s="1"/>
  <c r="CL213" i="9"/>
  <c r="CM213" i="9" s="1"/>
  <c r="CL205" i="9"/>
  <c r="CM205" i="9" s="1"/>
  <c r="CL197" i="9"/>
  <c r="CM197" i="9" s="1"/>
  <c r="CL189" i="9"/>
  <c r="CM189" i="9" s="1"/>
  <c r="CL180" i="9"/>
  <c r="CM180" i="9" s="1"/>
  <c r="CL166" i="9"/>
  <c r="CM166" i="9" s="1"/>
  <c r="CL136" i="9"/>
  <c r="CM136" i="9" s="1"/>
  <c r="CL127" i="9"/>
  <c r="CM127" i="9" s="1"/>
  <c r="CL119" i="9"/>
  <c r="CM119" i="9" s="1"/>
  <c r="CL88" i="9"/>
  <c r="CM88" i="9" s="1"/>
  <c r="CL74" i="9"/>
  <c r="CM74" i="9" s="1"/>
  <c r="CL67" i="9"/>
  <c r="CM67" i="9" s="1"/>
  <c r="CL59" i="9"/>
  <c r="CM59" i="9" s="1"/>
  <c r="CL51" i="9"/>
  <c r="CM51" i="9" s="1"/>
  <c r="CL43" i="9"/>
  <c r="CM43" i="9" s="1"/>
  <c r="CL34" i="9"/>
  <c r="CM34" i="9" s="1"/>
  <c r="CL26" i="9"/>
  <c r="CM26" i="9" s="1"/>
  <c r="CL18" i="9"/>
  <c r="CM18" i="9" s="1"/>
  <c r="CL10" i="9"/>
  <c r="CM10" i="9" s="1"/>
  <c r="CL578" i="9"/>
  <c r="CM578" i="9" s="1"/>
  <c r="CL684" i="9"/>
  <c r="CM684" i="9" s="1"/>
  <c r="CL676" i="9"/>
  <c r="CM676" i="9" s="1"/>
  <c r="CL667" i="9"/>
  <c r="CM667" i="9" s="1"/>
  <c r="CL656" i="9"/>
  <c r="CM656" i="9" s="1"/>
  <c r="CL647" i="9"/>
  <c r="CM647" i="9" s="1"/>
  <c r="CL630" i="9"/>
  <c r="CM630" i="9" s="1"/>
  <c r="CL609" i="9"/>
  <c r="CM609" i="9" s="1"/>
  <c r="CL595" i="9"/>
  <c r="CM595" i="9" s="1"/>
  <c r="CL585" i="9"/>
  <c r="CM585" i="9" s="1"/>
  <c r="CL576" i="9"/>
  <c r="CM576" i="9" s="1"/>
  <c r="CL568" i="9"/>
  <c r="CM568" i="9" s="1"/>
  <c r="CL560" i="9"/>
  <c r="CM560" i="9" s="1"/>
  <c r="CL552" i="9"/>
  <c r="CM552" i="9" s="1"/>
  <c r="CL544" i="9"/>
  <c r="CM544" i="9" s="1"/>
  <c r="CL535" i="9"/>
  <c r="CM535" i="9" s="1"/>
  <c r="CL527" i="9"/>
  <c r="CM527" i="9" s="1"/>
  <c r="CL519" i="9"/>
  <c r="CM519" i="9" s="1"/>
  <c r="CL510" i="9"/>
  <c r="CM510" i="9" s="1"/>
  <c r="CL500" i="9"/>
  <c r="CM500" i="9" s="1"/>
  <c r="CL492" i="9"/>
  <c r="CM492" i="9" s="1"/>
  <c r="CL484" i="9"/>
  <c r="CM484" i="9" s="1"/>
  <c r="CL472" i="9"/>
  <c r="CM472" i="9" s="1"/>
  <c r="CL444" i="9"/>
  <c r="CM444" i="9" s="1"/>
  <c r="CL436" i="9"/>
  <c r="CM436" i="9" s="1"/>
  <c r="CL428" i="9"/>
  <c r="CM428" i="9" s="1"/>
  <c r="CL420" i="9"/>
  <c r="CM420" i="9" s="1"/>
  <c r="CL411" i="9"/>
  <c r="CM411" i="9" s="1"/>
  <c r="CL403" i="9"/>
  <c r="CM403" i="9" s="1"/>
  <c r="CL395" i="9"/>
  <c r="CM395" i="9" s="1"/>
  <c r="CL387" i="9"/>
  <c r="CM387" i="9" s="1"/>
  <c r="CL379" i="9"/>
  <c r="CM379" i="9" s="1"/>
  <c r="CL370" i="9"/>
  <c r="CM370" i="9" s="1"/>
  <c r="CL362" i="9"/>
  <c r="CM362" i="9" s="1"/>
  <c r="CL354" i="9"/>
  <c r="CM354" i="9" s="1"/>
  <c r="CL346" i="9"/>
  <c r="CM346" i="9" s="1"/>
  <c r="CL338" i="9"/>
  <c r="CM338" i="9" s="1"/>
  <c r="CL330" i="9"/>
  <c r="CM330" i="9" s="1"/>
  <c r="CL322" i="9"/>
  <c r="CM322" i="9" s="1"/>
  <c r="CL314" i="9"/>
  <c r="CM314" i="9" s="1"/>
  <c r="CL306" i="9"/>
  <c r="CM306" i="9" s="1"/>
  <c r="CL296" i="9"/>
  <c r="CM296" i="9" s="1"/>
  <c r="CL260" i="9"/>
  <c r="CM260" i="9" s="1"/>
  <c r="CL252" i="9"/>
  <c r="CM252" i="9" s="1"/>
  <c r="CL244" i="9"/>
  <c r="CM244" i="9" s="1"/>
  <c r="CL236" i="9"/>
  <c r="CM236" i="9" s="1"/>
  <c r="CL228" i="9"/>
  <c r="CM228" i="9" s="1"/>
  <c r="CL220" i="9"/>
  <c r="CM220" i="9" s="1"/>
  <c r="CL212" i="9"/>
  <c r="CM212" i="9" s="1"/>
  <c r="CL204" i="9"/>
  <c r="CM204" i="9" s="1"/>
  <c r="CL196" i="9"/>
  <c r="CM196" i="9" s="1"/>
  <c r="CL188" i="9"/>
  <c r="CM188" i="9" s="1"/>
  <c r="CL179" i="9"/>
  <c r="CM179" i="9" s="1"/>
  <c r="CL164" i="9"/>
  <c r="CM164" i="9" s="1"/>
  <c r="CL134" i="9"/>
  <c r="CM134" i="9" s="1"/>
  <c r="CL126" i="9"/>
  <c r="CM126" i="9" s="1"/>
  <c r="CL118" i="9"/>
  <c r="CM118" i="9" s="1"/>
  <c r="CL87" i="9"/>
  <c r="CM87" i="9" s="1"/>
  <c r="CL38" i="9"/>
  <c r="CM38" i="9" s="1"/>
  <c r="CL66" i="9"/>
  <c r="CM66" i="9" s="1"/>
  <c r="CL58" i="9"/>
  <c r="CM58" i="9" s="1"/>
  <c r="CL50" i="9"/>
  <c r="CM50" i="9" s="1"/>
  <c r="CL42" i="9"/>
  <c r="CM42" i="9" s="1"/>
  <c r="CL33" i="9"/>
  <c r="CM33" i="9" s="1"/>
  <c r="CL25" i="9"/>
  <c r="CM25" i="9" s="1"/>
  <c r="CL17" i="9"/>
  <c r="CM17" i="9" s="1"/>
  <c r="CL9" i="9"/>
  <c r="CM9" i="9" s="1"/>
  <c r="CL302" i="9"/>
  <c r="CM302" i="9" s="1"/>
  <c r="CL691" i="9"/>
  <c r="CM691" i="9" s="1"/>
  <c r="CL683" i="9"/>
  <c r="CM683" i="9" s="1"/>
  <c r="CL675" i="9"/>
  <c r="CM675" i="9" s="1"/>
  <c r="CL666" i="9"/>
  <c r="CM666" i="9" s="1"/>
  <c r="CL654" i="9"/>
  <c r="CM654" i="9" s="1"/>
  <c r="CL646" i="9"/>
  <c r="CM646" i="9" s="1"/>
  <c r="CL628" i="9"/>
  <c r="CM628" i="9" s="1"/>
  <c r="CL608" i="9"/>
  <c r="CM608" i="9" s="1"/>
  <c r="CL594" i="9"/>
  <c r="CM594" i="9" s="1"/>
  <c r="CL584" i="9"/>
  <c r="CM584" i="9" s="1"/>
  <c r="CL575" i="9"/>
  <c r="CM575" i="9" s="1"/>
  <c r="CL567" i="9"/>
  <c r="CM567" i="9" s="1"/>
  <c r="CL559" i="9"/>
  <c r="CM559" i="9" s="1"/>
  <c r="CL551" i="9"/>
  <c r="CM551" i="9" s="1"/>
  <c r="CL543" i="9"/>
  <c r="CM543" i="9" s="1"/>
  <c r="CL534" i="9"/>
  <c r="CM534" i="9" s="1"/>
  <c r="CL526" i="9"/>
  <c r="CM526" i="9" s="1"/>
  <c r="CL518" i="9"/>
  <c r="CM518" i="9" s="1"/>
  <c r="CL509" i="9"/>
  <c r="CM509" i="9" s="1"/>
  <c r="CL499" i="9"/>
  <c r="CM499" i="9" s="1"/>
  <c r="CL491" i="9"/>
  <c r="CM491" i="9" s="1"/>
  <c r="CL480" i="9"/>
  <c r="CM480" i="9" s="1"/>
  <c r="CL471" i="9"/>
  <c r="CM471" i="9" s="1"/>
  <c r="CL443" i="9"/>
  <c r="CM443" i="9" s="1"/>
  <c r="CL435" i="9"/>
  <c r="CM435" i="9" s="1"/>
  <c r="CL427" i="9"/>
  <c r="CM427" i="9" s="1"/>
  <c r="CL419" i="9"/>
  <c r="CM419" i="9" s="1"/>
  <c r="CL410" i="9"/>
  <c r="CM410" i="9" s="1"/>
  <c r="CL402" i="9"/>
  <c r="CM402" i="9" s="1"/>
  <c r="CL394" i="9"/>
  <c r="CM394" i="9" s="1"/>
  <c r="CL386" i="9"/>
  <c r="CM386" i="9" s="1"/>
  <c r="CL378" i="9"/>
  <c r="CM378" i="9" s="1"/>
  <c r="CL369" i="9"/>
  <c r="CM369" i="9" s="1"/>
  <c r="CL361" i="9"/>
  <c r="CM361" i="9" s="1"/>
  <c r="CL353" i="9"/>
  <c r="CM353" i="9" s="1"/>
  <c r="CL345" i="9"/>
  <c r="CM345" i="9" s="1"/>
  <c r="CL337" i="9"/>
  <c r="CM337" i="9" s="1"/>
  <c r="CL329" i="9"/>
  <c r="CM329" i="9" s="1"/>
  <c r="CL321" i="9"/>
  <c r="CM321" i="9" s="1"/>
  <c r="CL313" i="9"/>
  <c r="CM313" i="9" s="1"/>
  <c r="CL305" i="9"/>
  <c r="CM305" i="9" s="1"/>
  <c r="CL295" i="9"/>
  <c r="CM295" i="9" s="1"/>
  <c r="CL259" i="9"/>
  <c r="CM259" i="9" s="1"/>
  <c r="CL251" i="9"/>
  <c r="CM251" i="9" s="1"/>
  <c r="CL243" i="9"/>
  <c r="CM243" i="9" s="1"/>
  <c r="CL235" i="9"/>
  <c r="CM235" i="9" s="1"/>
  <c r="CL227" i="9"/>
  <c r="CM227" i="9" s="1"/>
  <c r="CL219" i="9"/>
  <c r="CM219" i="9" s="1"/>
  <c r="CL211" i="9"/>
  <c r="CM211" i="9" s="1"/>
  <c r="CL203" i="9"/>
  <c r="CM203" i="9" s="1"/>
  <c r="CL195" i="9"/>
  <c r="CM195" i="9" s="1"/>
  <c r="CL187" i="9"/>
  <c r="CM187" i="9" s="1"/>
  <c r="CL178" i="9"/>
  <c r="CM178" i="9" s="1"/>
  <c r="CL161" i="9"/>
  <c r="CM161" i="9" s="1"/>
  <c r="CL133" i="9"/>
  <c r="CM133" i="9" s="1"/>
  <c r="CL125" i="9"/>
  <c r="CM125" i="9" s="1"/>
  <c r="CL117" i="9"/>
  <c r="CM117" i="9" s="1"/>
  <c r="CL83" i="9"/>
  <c r="CM83" i="9" s="1"/>
  <c r="CL73" i="9"/>
  <c r="CM73" i="9" s="1"/>
  <c r="CL65" i="9"/>
  <c r="CM65" i="9" s="1"/>
  <c r="CL57" i="9"/>
  <c r="CM57" i="9" s="1"/>
  <c r="CL49" i="9"/>
  <c r="CM49" i="9" s="1"/>
  <c r="CL41" i="9"/>
  <c r="CM41" i="9" s="1"/>
  <c r="CL32" i="9"/>
  <c r="CM32" i="9" s="1"/>
  <c r="CL24" i="9"/>
  <c r="CM24" i="9" s="1"/>
  <c r="CL16" i="9"/>
  <c r="CM16" i="9" s="1"/>
  <c r="CL8" i="9"/>
  <c r="CM8" i="9" s="1"/>
  <c r="CL294" i="9"/>
  <c r="CM294" i="9" s="1"/>
  <c r="CL2" i="9"/>
  <c r="CM2" i="9" s="1"/>
  <c r="CL690" i="9"/>
  <c r="CM690" i="9" s="1"/>
  <c r="CL682" i="9"/>
  <c r="CM682" i="9" s="1"/>
  <c r="CL674" i="9"/>
  <c r="CM674" i="9" s="1"/>
  <c r="CL665" i="9"/>
  <c r="CM665" i="9" s="1"/>
  <c r="CL653" i="9"/>
  <c r="CM653" i="9" s="1"/>
  <c r="CL643" i="9"/>
  <c r="CM643" i="9" s="1"/>
  <c r="CL627" i="9"/>
  <c r="CM627" i="9" s="1"/>
  <c r="CL607" i="9"/>
  <c r="CM607" i="9" s="1"/>
  <c r="CL593" i="9"/>
  <c r="CM593" i="9" s="1"/>
  <c r="CL583" i="9"/>
  <c r="CM583" i="9" s="1"/>
  <c r="CL574" i="9"/>
  <c r="CM574" i="9" s="1"/>
  <c r="CL566" i="9"/>
  <c r="CM566" i="9" s="1"/>
  <c r="CL558" i="9"/>
  <c r="CM558" i="9" s="1"/>
  <c r="CL550" i="9"/>
  <c r="CM550" i="9" s="1"/>
  <c r="CL542" i="9"/>
  <c r="CM542" i="9" s="1"/>
  <c r="CL533" i="9"/>
  <c r="CM533" i="9" s="1"/>
  <c r="CL525" i="9"/>
  <c r="CM525" i="9" s="1"/>
  <c r="CL517" i="9"/>
  <c r="CM517" i="9" s="1"/>
  <c r="CL508" i="9"/>
  <c r="CM508" i="9" s="1"/>
  <c r="CL498" i="9"/>
  <c r="CM498" i="9" s="1"/>
  <c r="CL490" i="9"/>
  <c r="CM490" i="9" s="1"/>
  <c r="CL479" i="9"/>
  <c r="CM479" i="9" s="1"/>
  <c r="CL470" i="9"/>
  <c r="CM470" i="9" s="1"/>
  <c r="CL442" i="9"/>
  <c r="CM442" i="9" s="1"/>
  <c r="CL434" i="9"/>
  <c r="CM434" i="9" s="1"/>
  <c r="CL426" i="9"/>
  <c r="CM426" i="9" s="1"/>
  <c r="CL418" i="9"/>
  <c r="CM418" i="9" s="1"/>
  <c r="CL409" i="9"/>
  <c r="CM409" i="9" s="1"/>
  <c r="CL401" i="9"/>
  <c r="CM401" i="9" s="1"/>
  <c r="CL393" i="9"/>
  <c r="CM393" i="9" s="1"/>
  <c r="CL385" i="9"/>
  <c r="CM385" i="9" s="1"/>
  <c r="CL376" i="9"/>
  <c r="CM376" i="9" s="1"/>
  <c r="CL368" i="9"/>
  <c r="CM368" i="9" s="1"/>
  <c r="CL360" i="9"/>
  <c r="CM360" i="9" s="1"/>
  <c r="CL352" i="9"/>
  <c r="CM352" i="9" s="1"/>
  <c r="CL344" i="9"/>
  <c r="CM344" i="9" s="1"/>
  <c r="CL336" i="9"/>
  <c r="CM336" i="9" s="1"/>
  <c r="CL328" i="9"/>
  <c r="CM328" i="9" s="1"/>
  <c r="CL320" i="9"/>
  <c r="CM320" i="9" s="1"/>
  <c r="CL312" i="9"/>
  <c r="CM312" i="9" s="1"/>
  <c r="CL304" i="9"/>
  <c r="CM304" i="9" s="1"/>
  <c r="CL292" i="9"/>
  <c r="CM292" i="9" s="1"/>
  <c r="CL258" i="9"/>
  <c r="CM258" i="9" s="1"/>
  <c r="CL250" i="9"/>
  <c r="CM250" i="9" s="1"/>
  <c r="CL242" i="9"/>
  <c r="CM242" i="9" s="1"/>
  <c r="CL234" i="9"/>
  <c r="CM234" i="9" s="1"/>
  <c r="CL226" i="9"/>
  <c r="CM226" i="9" s="1"/>
  <c r="CL218" i="9"/>
  <c r="CM218" i="9" s="1"/>
  <c r="CL210" i="9"/>
  <c r="CM210" i="9" s="1"/>
  <c r="CL202" i="9"/>
  <c r="CM202" i="9" s="1"/>
  <c r="CL194" i="9"/>
  <c r="CM194" i="9" s="1"/>
  <c r="CL186" i="9"/>
  <c r="CM186" i="9" s="1"/>
  <c r="CL177" i="9"/>
  <c r="CM177" i="9" s="1"/>
  <c r="CL153" i="9"/>
  <c r="CM153" i="9" s="1"/>
  <c r="CL132" i="9"/>
  <c r="CM132" i="9" s="1"/>
  <c r="CL124" i="9"/>
  <c r="CM124" i="9" s="1"/>
  <c r="CL112" i="9"/>
  <c r="CM112" i="9" s="1"/>
  <c r="CL82" i="9"/>
  <c r="CM82" i="9" s="1"/>
  <c r="CL72" i="9"/>
  <c r="CM72" i="9" s="1"/>
  <c r="CL64" i="9"/>
  <c r="CM64" i="9" s="1"/>
  <c r="CL56" i="9"/>
  <c r="CM56" i="9" s="1"/>
  <c r="CL48" i="9"/>
  <c r="CM48" i="9" s="1"/>
  <c r="CL40" i="9"/>
  <c r="CM40" i="9" s="1"/>
  <c r="CL31" i="9"/>
  <c r="CM31" i="9" s="1"/>
  <c r="CL23" i="9"/>
  <c r="CM23" i="9" s="1"/>
  <c r="CL15" i="9"/>
  <c r="CM15" i="9" s="1"/>
  <c r="CL7" i="9"/>
  <c r="CM7" i="9" s="1"/>
  <c r="CL689" i="9"/>
  <c r="CM689" i="9" s="1"/>
  <c r="CL681" i="9"/>
  <c r="CM681" i="9" s="1"/>
  <c r="CL673" i="9"/>
  <c r="CM673" i="9" s="1"/>
  <c r="CL664" i="9"/>
  <c r="CM664" i="9" s="1"/>
  <c r="CL652" i="9"/>
  <c r="CM652" i="9" s="1"/>
  <c r="CL638" i="9"/>
  <c r="CM638" i="9" s="1"/>
  <c r="CL625" i="9"/>
  <c r="CM625" i="9" s="1"/>
  <c r="CL605" i="9"/>
  <c r="CM605" i="9" s="1"/>
  <c r="CL591" i="9"/>
  <c r="CM591" i="9" s="1"/>
  <c r="CL582" i="9"/>
  <c r="CM582" i="9" s="1"/>
  <c r="CL573" i="9"/>
  <c r="CM573" i="9" s="1"/>
  <c r="CL565" i="9"/>
  <c r="CM565" i="9" s="1"/>
  <c r="CL557" i="9"/>
  <c r="CM557" i="9" s="1"/>
  <c r="CL549" i="9"/>
  <c r="CM549" i="9" s="1"/>
  <c r="CL541" i="9"/>
  <c r="CM541" i="9" s="1"/>
  <c r="CL532" i="9"/>
  <c r="CM532" i="9" s="1"/>
  <c r="CL524" i="9"/>
  <c r="CM524" i="9" s="1"/>
  <c r="CL516" i="9"/>
  <c r="CM516" i="9" s="1"/>
  <c r="CL507" i="9"/>
  <c r="CM507" i="9" s="1"/>
  <c r="CL497" i="9"/>
  <c r="CM497" i="9" s="1"/>
  <c r="CL478" i="9"/>
  <c r="CM478" i="9" s="1"/>
  <c r="CL469" i="9"/>
  <c r="CM469" i="9" s="1"/>
  <c r="CL441" i="9"/>
  <c r="CM441" i="9" s="1"/>
  <c r="CL433" i="9"/>
  <c r="CM433" i="9" s="1"/>
  <c r="CL425" i="9"/>
  <c r="CM425" i="9" s="1"/>
  <c r="CL417" i="9"/>
  <c r="CM417" i="9" s="1"/>
  <c r="CL408" i="9"/>
  <c r="CM408" i="9" s="1"/>
  <c r="CL400" i="9"/>
  <c r="CM400" i="9" s="1"/>
  <c r="CL392" i="9"/>
  <c r="CM392" i="9" s="1"/>
  <c r="CL384" i="9"/>
  <c r="CM384" i="9" s="1"/>
  <c r="CL375" i="9"/>
  <c r="CM375" i="9" s="1"/>
  <c r="CL367" i="9"/>
  <c r="CM367" i="9" s="1"/>
  <c r="CL359" i="9"/>
  <c r="CM359" i="9" s="1"/>
  <c r="CL351" i="9"/>
  <c r="CM351" i="9" s="1"/>
  <c r="CL343" i="9"/>
  <c r="CM343" i="9" s="1"/>
  <c r="CL335" i="9"/>
  <c r="CM335" i="9" s="1"/>
  <c r="CL327" i="9"/>
  <c r="CM327" i="9" s="1"/>
  <c r="CL319" i="9"/>
  <c r="CM319" i="9" s="1"/>
  <c r="CL311" i="9"/>
  <c r="CM311" i="9" s="1"/>
  <c r="CL303" i="9"/>
  <c r="CM303" i="9" s="1"/>
  <c r="CL291" i="9"/>
  <c r="CM291" i="9" s="1"/>
  <c r="CL257" i="9"/>
  <c r="CM257" i="9" s="1"/>
  <c r="CL249" i="9"/>
  <c r="CM249" i="9" s="1"/>
  <c r="CL241" i="9"/>
  <c r="CM241" i="9" s="1"/>
  <c r="CL233" i="9"/>
  <c r="CM233" i="9" s="1"/>
  <c r="CL225" i="9"/>
  <c r="CM225" i="9" s="1"/>
  <c r="CL217" i="9"/>
  <c r="CM217" i="9" s="1"/>
  <c r="CL209" i="9"/>
  <c r="CM209" i="9" s="1"/>
  <c r="CL201" i="9"/>
  <c r="CM201" i="9" s="1"/>
  <c r="CL193" i="9"/>
  <c r="CM193" i="9" s="1"/>
  <c r="CL185" i="9"/>
  <c r="CM185" i="9" s="1"/>
  <c r="CL176" i="9"/>
  <c r="CM176" i="9" s="1"/>
  <c r="CL139" i="9"/>
  <c r="CM139" i="9" s="1"/>
  <c r="CL131" i="9"/>
  <c r="CM131" i="9" s="1"/>
  <c r="CL123" i="9"/>
  <c r="CM123" i="9" s="1"/>
  <c r="CL111" i="9"/>
  <c r="CM111" i="9" s="1"/>
  <c r="CL81" i="9"/>
  <c r="CM81" i="9" s="1"/>
  <c r="CL71" i="9"/>
  <c r="CM71" i="9" s="1"/>
  <c r="CL63" i="9"/>
  <c r="CM63" i="9" s="1"/>
  <c r="CL55" i="9"/>
  <c r="CM55" i="9" s="1"/>
  <c r="CL47" i="9"/>
  <c r="CM47" i="9" s="1"/>
  <c r="CL39" i="9"/>
  <c r="CM39" i="9" s="1"/>
  <c r="CL30" i="9"/>
  <c r="CM30" i="9" s="1"/>
  <c r="CL22" i="9"/>
  <c r="CM22" i="9" s="1"/>
  <c r="CL14" i="9"/>
  <c r="CM14" i="9" s="1"/>
  <c r="CL6" i="9"/>
  <c r="CM6" i="9" s="1"/>
  <c r="CL688" i="9"/>
  <c r="CM688" i="9" s="1"/>
  <c r="CL680" i="9"/>
  <c r="CM680" i="9" s="1"/>
  <c r="CL672" i="9"/>
  <c r="CM672" i="9" s="1"/>
  <c r="CL663" i="9"/>
  <c r="CM663" i="9" s="1"/>
  <c r="CL651" i="9"/>
  <c r="CM651" i="9" s="1"/>
  <c r="CL637" i="9"/>
  <c r="CM637" i="9" s="1"/>
  <c r="CL623" i="9"/>
  <c r="CM623" i="9" s="1"/>
  <c r="CL603" i="9"/>
  <c r="CM603" i="9" s="1"/>
  <c r="CL590" i="9"/>
  <c r="CM590" i="9" s="1"/>
  <c r="CL581" i="9"/>
  <c r="CM581" i="9" s="1"/>
  <c r="CL572" i="9"/>
  <c r="CM572" i="9" s="1"/>
  <c r="CL564" i="9"/>
  <c r="CM564" i="9" s="1"/>
  <c r="CL556" i="9"/>
  <c r="CM556" i="9" s="1"/>
  <c r="CL548" i="9"/>
  <c r="CM548" i="9" s="1"/>
  <c r="CL540" i="9"/>
  <c r="CM540" i="9" s="1"/>
  <c r="CL531" i="9"/>
  <c r="CM531" i="9" s="1"/>
  <c r="CL523" i="9"/>
  <c r="CM523" i="9" s="1"/>
  <c r="CL515" i="9"/>
  <c r="CM515" i="9" s="1"/>
  <c r="CL506" i="9"/>
  <c r="CM506" i="9" s="1"/>
  <c r="CL496" i="9"/>
  <c r="CM496" i="9" s="1"/>
  <c r="CL488" i="9"/>
  <c r="CM488" i="9" s="1"/>
  <c r="CL477" i="9"/>
  <c r="CM477" i="9" s="1"/>
  <c r="CL468" i="9"/>
  <c r="CM468" i="9" s="1"/>
  <c r="CL440" i="9"/>
  <c r="CM440" i="9" s="1"/>
  <c r="CL432" i="9"/>
  <c r="CM432" i="9" s="1"/>
  <c r="CL424" i="9"/>
  <c r="CM424" i="9" s="1"/>
  <c r="CL416" i="9"/>
  <c r="CM416" i="9" s="1"/>
  <c r="CL407" i="9"/>
  <c r="CM407" i="9" s="1"/>
  <c r="CL399" i="9"/>
  <c r="CM399" i="9" s="1"/>
  <c r="CL391" i="9"/>
  <c r="CM391" i="9" s="1"/>
  <c r="CL383" i="9"/>
  <c r="CM383" i="9" s="1"/>
  <c r="CL374" i="9"/>
  <c r="CM374" i="9" s="1"/>
  <c r="CL366" i="9"/>
  <c r="CM366" i="9" s="1"/>
  <c r="CL358" i="9"/>
  <c r="CM358" i="9" s="1"/>
  <c r="CL350" i="9"/>
  <c r="CM350" i="9" s="1"/>
  <c r="CL342" i="9"/>
  <c r="CM342" i="9" s="1"/>
  <c r="CL334" i="9"/>
  <c r="CM334" i="9" s="1"/>
  <c r="CL326" i="9"/>
  <c r="CM326" i="9" s="1"/>
  <c r="CL318" i="9"/>
  <c r="CM318" i="9" s="1"/>
  <c r="CL310" i="9"/>
  <c r="CM310" i="9" s="1"/>
  <c r="CL301" i="9"/>
  <c r="CM301" i="9" s="1"/>
  <c r="CL290" i="9"/>
  <c r="CM290" i="9" s="1"/>
  <c r="CL256" i="9"/>
  <c r="CM256" i="9" s="1"/>
  <c r="CL248" i="9"/>
  <c r="CM248" i="9" s="1"/>
  <c r="CL240" i="9"/>
  <c r="CM240" i="9" s="1"/>
  <c r="CL232" i="9"/>
  <c r="CM232" i="9" s="1"/>
  <c r="CL224" i="9"/>
  <c r="CM224" i="9" s="1"/>
  <c r="CL216" i="9"/>
  <c r="CM216" i="9" s="1"/>
  <c r="CL208" i="9"/>
  <c r="CM208" i="9" s="1"/>
  <c r="CL200" i="9"/>
  <c r="CM200" i="9" s="1"/>
  <c r="CL192" i="9"/>
  <c r="CM192" i="9" s="1"/>
  <c r="CL183" i="9"/>
  <c r="CM183" i="9" s="1"/>
  <c r="CL175" i="9"/>
  <c r="CM175" i="9" s="1"/>
  <c r="CL138" i="9"/>
  <c r="CM138" i="9" s="1"/>
  <c r="CL130" i="9"/>
  <c r="CM130" i="9" s="1"/>
  <c r="CL122" i="9"/>
  <c r="CM122" i="9" s="1"/>
  <c r="CL110" i="9"/>
  <c r="CM110" i="9" s="1"/>
  <c r="CL80" i="9"/>
  <c r="CM80" i="9" s="1"/>
  <c r="CL70" i="9"/>
  <c r="CM70" i="9" s="1"/>
  <c r="CL62" i="9"/>
  <c r="CM62" i="9" s="1"/>
  <c r="CL54" i="9"/>
  <c r="CM54" i="9" s="1"/>
  <c r="CL46" i="9"/>
  <c r="CM46" i="9" s="1"/>
  <c r="CL37" i="9"/>
  <c r="CM37" i="9" s="1"/>
  <c r="CL29" i="9"/>
  <c r="CM29" i="9" s="1"/>
  <c r="CL21" i="9"/>
  <c r="CM21" i="9" s="1"/>
  <c r="CL13" i="9"/>
  <c r="CM13" i="9" s="1"/>
  <c r="CL5" i="9"/>
  <c r="CM5" i="9" s="1"/>
  <c r="CL687" i="9"/>
  <c r="CM687" i="9" s="1"/>
  <c r="CL679" i="9"/>
  <c r="CM679" i="9" s="1"/>
  <c r="CL671" i="9"/>
  <c r="CM671" i="9" s="1"/>
  <c r="CL662" i="9"/>
  <c r="CM662" i="9" s="1"/>
  <c r="CL650" i="9"/>
  <c r="CM650" i="9" s="1"/>
  <c r="CL634" i="9"/>
  <c r="CM634" i="9" s="1"/>
  <c r="CL621" i="9"/>
  <c r="CM621" i="9" s="1"/>
  <c r="CL602" i="9"/>
  <c r="CM602" i="9" s="1"/>
  <c r="CL588" i="9"/>
  <c r="CM588" i="9" s="1"/>
  <c r="CL580" i="9"/>
  <c r="CM580" i="9" s="1"/>
  <c r="CL571" i="9"/>
  <c r="CM571" i="9" s="1"/>
  <c r="CL563" i="9"/>
  <c r="CM563" i="9" s="1"/>
  <c r="CL555" i="9"/>
  <c r="CM555" i="9" s="1"/>
  <c r="CL547" i="9"/>
  <c r="CM547" i="9" s="1"/>
  <c r="CL538" i="9"/>
  <c r="CM538" i="9" s="1"/>
  <c r="CL530" i="9"/>
  <c r="CM530" i="9" s="1"/>
  <c r="CL522" i="9"/>
  <c r="CM522" i="9" s="1"/>
  <c r="CL514" i="9"/>
  <c r="CM514" i="9" s="1"/>
  <c r="CL503" i="9"/>
  <c r="CM503" i="9" s="1"/>
  <c r="CL495" i="9"/>
  <c r="CM495" i="9" s="1"/>
  <c r="CL487" i="9"/>
  <c r="CM487" i="9" s="1"/>
  <c r="CL476" i="9"/>
  <c r="CM476" i="9" s="1"/>
  <c r="CL467" i="9"/>
  <c r="CM467" i="9" s="1"/>
  <c r="CL439" i="9"/>
  <c r="CM439" i="9" s="1"/>
  <c r="CL431" i="9"/>
  <c r="CM431" i="9" s="1"/>
  <c r="CL423" i="9"/>
  <c r="CM423" i="9" s="1"/>
  <c r="CL414" i="9"/>
  <c r="CM414" i="9" s="1"/>
  <c r="CL406" i="9"/>
  <c r="CM406" i="9" s="1"/>
  <c r="CL398" i="9"/>
  <c r="CM398" i="9" s="1"/>
  <c r="CL390" i="9"/>
  <c r="CM390" i="9" s="1"/>
  <c r="CL382" i="9"/>
  <c r="CM382" i="9" s="1"/>
  <c r="CL373" i="9"/>
  <c r="CM373" i="9" s="1"/>
  <c r="CL365" i="9"/>
  <c r="CM365" i="9" s="1"/>
  <c r="CL357" i="9"/>
  <c r="CM357" i="9" s="1"/>
  <c r="CL349" i="9"/>
  <c r="CM349" i="9" s="1"/>
  <c r="CL341" i="9"/>
  <c r="CM341" i="9" s="1"/>
  <c r="CL333" i="9"/>
  <c r="CM333" i="9" s="1"/>
  <c r="CL325" i="9"/>
  <c r="CM325" i="9" s="1"/>
  <c r="CL317" i="9"/>
  <c r="CM317" i="9" s="1"/>
  <c r="CL309" i="9"/>
  <c r="CM309" i="9" s="1"/>
  <c r="CL300" i="9"/>
  <c r="CM300" i="9" s="1"/>
  <c r="CL289" i="9"/>
  <c r="CM289" i="9" s="1"/>
  <c r="CL255" i="9"/>
  <c r="CM255" i="9" s="1"/>
  <c r="CL247" i="9"/>
  <c r="CM247" i="9" s="1"/>
  <c r="CL239" i="9"/>
  <c r="CM239" i="9" s="1"/>
  <c r="CL231" i="9"/>
  <c r="CM231" i="9" s="1"/>
  <c r="CL223" i="9"/>
  <c r="CM223" i="9" s="1"/>
  <c r="CL215" i="9"/>
  <c r="CM215" i="9" s="1"/>
  <c r="CL207" i="9"/>
  <c r="CM207" i="9" s="1"/>
  <c r="CL199" i="9"/>
  <c r="CM199" i="9" s="1"/>
  <c r="CL191" i="9"/>
  <c r="CM191" i="9" s="1"/>
  <c r="CL182" i="9"/>
  <c r="CM182" i="9" s="1"/>
  <c r="CL171" i="9"/>
  <c r="CM171" i="9" s="1"/>
  <c r="CL137" i="9"/>
  <c r="CM137" i="9" s="1"/>
  <c r="CL129" i="9"/>
  <c r="CM129" i="9" s="1"/>
  <c r="CL121" i="9"/>
  <c r="CM121" i="9" s="1"/>
  <c r="CL107" i="9"/>
  <c r="CM107" i="9" s="1"/>
  <c r="CL76" i="9"/>
  <c r="CM76" i="9" s="1"/>
  <c r="CL69" i="9"/>
  <c r="CM69" i="9" s="1"/>
  <c r="CL61" i="9"/>
  <c r="CM61" i="9" s="1"/>
  <c r="CL53" i="9"/>
  <c r="CM53" i="9" s="1"/>
  <c r="CL45" i="9"/>
  <c r="CM45" i="9" s="1"/>
  <c r="CL36" i="9"/>
  <c r="CM36" i="9" s="1"/>
  <c r="CL28" i="9"/>
  <c r="CM28" i="9" s="1"/>
  <c r="CL20" i="9"/>
  <c r="CM20" i="9" s="1"/>
  <c r="CL12" i="9"/>
  <c r="CM12" i="9" s="1"/>
  <c r="CL254" i="9"/>
  <c r="CM254" i="9" s="1"/>
  <c r="N2" i="9" l="1"/>
  <c r="N30" i="9"/>
  <c r="N63" i="9"/>
  <c r="N123" i="9"/>
  <c r="N185" i="9"/>
  <c r="N217" i="9"/>
  <c r="N249" i="9"/>
  <c r="N311" i="9"/>
  <c r="N343" i="9"/>
  <c r="N375" i="9"/>
  <c r="N408" i="9"/>
  <c r="N441" i="9"/>
  <c r="N497" i="9"/>
  <c r="N7" i="9"/>
  <c r="N40" i="9"/>
  <c r="N72" i="9"/>
  <c r="N132" i="9"/>
  <c r="N194" i="9"/>
  <c r="N226" i="9"/>
  <c r="N258" i="9"/>
  <c r="N320" i="9"/>
  <c r="N352" i="9"/>
  <c r="N385" i="9"/>
  <c r="N418" i="9"/>
  <c r="N470" i="9"/>
  <c r="N508" i="9"/>
  <c r="N542" i="9"/>
  <c r="N574" i="9"/>
  <c r="N683" i="9"/>
  <c r="N16" i="9"/>
  <c r="N49" i="9"/>
  <c r="N83" i="9"/>
  <c r="N161" i="9"/>
  <c r="N203" i="9"/>
  <c r="N235" i="9"/>
  <c r="N295" i="9"/>
  <c r="N329" i="9"/>
  <c r="N361" i="9"/>
  <c r="N394" i="9"/>
  <c r="N427" i="9"/>
  <c r="N480" i="9"/>
  <c r="N518" i="9"/>
  <c r="N551" i="9"/>
  <c r="N584" i="9"/>
  <c r="N668" i="9"/>
  <c r="N25" i="9"/>
  <c r="N58" i="9"/>
  <c r="N118" i="9"/>
  <c r="N179" i="9"/>
  <c r="N212" i="9"/>
  <c r="N244" i="9"/>
  <c r="N306" i="9"/>
  <c r="N338" i="9"/>
  <c r="N370" i="9"/>
  <c r="N403" i="9"/>
  <c r="N436" i="9"/>
  <c r="N492" i="9"/>
  <c r="N527" i="9"/>
  <c r="N560" i="9"/>
  <c r="N595" i="9"/>
  <c r="N10" i="9"/>
  <c r="N43" i="9"/>
  <c r="N74" i="9"/>
  <c r="N166" i="9"/>
  <c r="N205" i="9"/>
  <c r="N237" i="9"/>
  <c r="N297" i="9"/>
  <c r="N331" i="9"/>
  <c r="N363" i="9"/>
  <c r="N396" i="9"/>
  <c r="N429" i="9"/>
  <c r="N485" i="9"/>
  <c r="N520" i="9"/>
  <c r="N553" i="9"/>
  <c r="N586" i="9"/>
  <c r="N648" i="9"/>
  <c r="N19" i="9"/>
  <c r="N52" i="9"/>
  <c r="N98" i="9"/>
  <c r="N169" i="9"/>
  <c r="N206" i="9"/>
  <c r="N238" i="9"/>
  <c r="N298" i="9"/>
  <c r="N332" i="9"/>
  <c r="N364" i="9"/>
  <c r="N397" i="9"/>
  <c r="N430" i="9"/>
  <c r="N486" i="9"/>
  <c r="N521" i="9"/>
  <c r="N554" i="9"/>
  <c r="N587" i="9"/>
  <c r="N649" i="9"/>
  <c r="N686" i="9"/>
  <c r="N555" i="9"/>
  <c r="N588" i="9"/>
  <c r="N650" i="9"/>
  <c r="N687" i="9"/>
  <c r="N556" i="9"/>
  <c r="N590" i="9"/>
  <c r="N663" i="9"/>
  <c r="N532" i="9"/>
  <c r="N591" i="9"/>
  <c r="N682" i="9"/>
  <c r="N20" i="9"/>
  <c r="N53" i="9"/>
  <c r="N107" i="9"/>
  <c r="N171" i="9"/>
  <c r="N207" i="9"/>
  <c r="N239" i="9"/>
  <c r="N300" i="9"/>
  <c r="N333" i="9"/>
  <c r="N365" i="9"/>
  <c r="N398" i="9"/>
  <c r="N431" i="9"/>
  <c r="N487" i="9"/>
  <c r="N522" i="9"/>
  <c r="N681" i="9"/>
  <c r="N666" i="9"/>
  <c r="N13" i="9"/>
  <c r="N46" i="9"/>
  <c r="N80" i="9"/>
  <c r="N138" i="9"/>
  <c r="N200" i="9"/>
  <c r="N232" i="9"/>
  <c r="N290" i="9"/>
  <c r="N326" i="9"/>
  <c r="N358" i="9"/>
  <c r="N391" i="9"/>
  <c r="N424" i="9"/>
  <c r="N477" i="9"/>
  <c r="N515" i="9"/>
  <c r="N625" i="9"/>
  <c r="N665" i="9"/>
  <c r="N6" i="9"/>
  <c r="N39" i="9"/>
  <c r="N71" i="9"/>
  <c r="N131" i="9"/>
  <c r="N193" i="9"/>
  <c r="N225" i="9"/>
  <c r="N257" i="9"/>
  <c r="N319" i="9"/>
  <c r="N351" i="9"/>
  <c r="N384" i="9"/>
  <c r="N417" i="9"/>
  <c r="N469" i="9"/>
  <c r="N507" i="9"/>
  <c r="N15" i="9"/>
  <c r="N48" i="9"/>
  <c r="N82" i="9"/>
  <c r="N153" i="9"/>
  <c r="N202" i="9"/>
  <c r="N234" i="9"/>
  <c r="N292" i="9"/>
  <c r="N328" i="9"/>
  <c r="N360" i="9"/>
  <c r="N393" i="9"/>
  <c r="N426" i="9"/>
  <c r="N479" i="9"/>
  <c r="N517" i="9"/>
  <c r="N550" i="9"/>
  <c r="N627" i="9"/>
  <c r="N684" i="9"/>
  <c r="N24" i="9"/>
  <c r="N57" i="9"/>
  <c r="N117" i="9"/>
  <c r="N178" i="9"/>
  <c r="N211" i="9"/>
  <c r="N243" i="9"/>
  <c r="N305" i="9"/>
  <c r="N337" i="9"/>
  <c r="N369" i="9"/>
  <c r="N402" i="9"/>
  <c r="N435" i="9"/>
  <c r="N491" i="9"/>
  <c r="N526" i="9"/>
  <c r="N559" i="9"/>
  <c r="N594" i="9"/>
  <c r="N302" i="9"/>
  <c r="N33" i="9"/>
  <c r="N66" i="9"/>
  <c r="N126" i="9"/>
  <c r="N188" i="9"/>
  <c r="N220" i="9"/>
  <c r="N252" i="9"/>
  <c r="N314" i="9"/>
  <c r="N346" i="9"/>
  <c r="N379" i="9"/>
  <c r="N411" i="9"/>
  <c r="N444" i="9"/>
  <c r="N500" i="9"/>
  <c r="N535" i="9"/>
  <c r="N568" i="9"/>
  <c r="N609" i="9"/>
  <c r="N18" i="9"/>
  <c r="N51" i="9"/>
  <c r="N119" i="9"/>
  <c r="N180" i="9"/>
  <c r="N213" i="9"/>
  <c r="N245" i="9"/>
  <c r="N307" i="9"/>
  <c r="N339" i="9"/>
  <c r="N371" i="9"/>
  <c r="N404" i="9"/>
  <c r="N437" i="9"/>
  <c r="N493" i="9"/>
  <c r="N528" i="9"/>
  <c r="N561" i="9"/>
  <c r="N598" i="9"/>
  <c r="N657" i="9"/>
  <c r="N27" i="9"/>
  <c r="N60" i="9"/>
  <c r="N120" i="9"/>
  <c r="N181" i="9"/>
  <c r="N214" i="9"/>
  <c r="N246" i="9"/>
  <c r="N308" i="9"/>
  <c r="N340" i="9"/>
  <c r="N372" i="9"/>
  <c r="N405" i="9"/>
  <c r="N438" i="9"/>
  <c r="N494" i="9"/>
  <c r="N529" i="9"/>
  <c r="N562" i="9"/>
  <c r="N601" i="9"/>
  <c r="N659" i="9"/>
  <c r="N530" i="9"/>
  <c r="N563" i="9"/>
  <c r="N602" i="9"/>
  <c r="N662" i="9"/>
  <c r="N531" i="9"/>
  <c r="N564" i="9"/>
  <c r="N603" i="9"/>
  <c r="N672" i="9"/>
  <c r="N541" i="9"/>
  <c r="N673" i="9"/>
  <c r="N691" i="9"/>
  <c r="N28" i="9"/>
  <c r="N61" i="9"/>
  <c r="N121" i="9"/>
  <c r="N182" i="9"/>
  <c r="N215" i="9"/>
  <c r="N247" i="9"/>
  <c r="N309" i="9"/>
  <c r="N341" i="9"/>
  <c r="N373" i="9"/>
  <c r="N406" i="9"/>
  <c r="N439" i="9"/>
  <c r="N495" i="9"/>
  <c r="N565" i="9"/>
  <c r="N593" i="9"/>
  <c r="N667" i="9"/>
  <c r="N21" i="9"/>
  <c r="N54" i="9"/>
  <c r="N110" i="9"/>
  <c r="N175" i="9"/>
  <c r="N208" i="9"/>
  <c r="N240" i="9"/>
  <c r="N301" i="9"/>
  <c r="N334" i="9"/>
  <c r="N366" i="9"/>
  <c r="N399" i="9"/>
  <c r="N432" i="9"/>
  <c r="N488" i="9"/>
  <c r="N523" i="9"/>
  <c r="N664" i="9"/>
  <c r="N608" i="9"/>
  <c r="N14" i="9"/>
  <c r="N47" i="9"/>
  <c r="N81" i="9"/>
  <c r="N139" i="9"/>
  <c r="N201" i="9"/>
  <c r="N233" i="9"/>
  <c r="N291" i="9"/>
  <c r="N327" i="9"/>
  <c r="N359" i="9"/>
  <c r="N392" i="9"/>
  <c r="N425" i="9"/>
  <c r="N478" i="9"/>
  <c r="N516" i="9"/>
  <c r="N23" i="9"/>
  <c r="N56" i="9"/>
  <c r="N112" i="9"/>
  <c r="N177" i="9"/>
  <c r="N210" i="9"/>
  <c r="N242" i="9"/>
  <c r="N304" i="9"/>
  <c r="N336" i="9"/>
  <c r="N368" i="9"/>
  <c r="N401" i="9"/>
  <c r="N434" i="9"/>
  <c r="N490" i="9"/>
  <c r="N525" i="9"/>
  <c r="N558" i="9"/>
  <c r="N674" i="9"/>
  <c r="N294" i="9"/>
  <c r="N32" i="9"/>
  <c r="N65" i="9"/>
  <c r="N125" i="9"/>
  <c r="N187" i="9"/>
  <c r="N219" i="9"/>
  <c r="N251" i="9"/>
  <c r="N313" i="9"/>
  <c r="N345" i="9"/>
  <c r="N378" i="9"/>
  <c r="N410" i="9"/>
  <c r="N443" i="9"/>
  <c r="N499" i="9"/>
  <c r="N534" i="9"/>
  <c r="N567" i="9"/>
  <c r="N654" i="9"/>
  <c r="N9" i="9"/>
  <c r="N42" i="9"/>
  <c r="N38" i="9"/>
  <c r="N134" i="9"/>
  <c r="N196" i="9"/>
  <c r="N228" i="9"/>
  <c r="N260" i="9"/>
  <c r="N322" i="9"/>
  <c r="N354" i="9"/>
  <c r="N387" i="9"/>
  <c r="N420" i="9"/>
  <c r="N472" i="9"/>
  <c r="N510" i="9"/>
  <c r="N544" i="9"/>
  <c r="N576" i="9"/>
  <c r="N630" i="9"/>
  <c r="N26" i="9"/>
  <c r="N59" i="9"/>
  <c r="N127" i="9"/>
  <c r="N189" i="9"/>
  <c r="N221" i="9"/>
  <c r="N253" i="9"/>
  <c r="N315" i="9"/>
  <c r="N347" i="9"/>
  <c r="N380" i="9"/>
  <c r="N412" i="9"/>
  <c r="N445" i="9"/>
  <c r="N501" i="9"/>
  <c r="N536" i="9"/>
  <c r="N569" i="9"/>
  <c r="N611" i="9"/>
  <c r="N3" i="9"/>
  <c r="N35" i="9"/>
  <c r="N68" i="9"/>
  <c r="N128" i="9"/>
  <c r="N190" i="9"/>
  <c r="N222" i="9"/>
  <c r="N254" i="9"/>
  <c r="N316" i="9"/>
  <c r="N348" i="9"/>
  <c r="N381" i="9"/>
  <c r="N413" i="9"/>
  <c r="N466" i="9"/>
  <c r="N502" i="9"/>
  <c r="N537" i="9"/>
  <c r="N570" i="9"/>
  <c r="N617" i="9"/>
  <c r="N669" i="9"/>
  <c r="N538" i="9"/>
  <c r="N571" i="9"/>
  <c r="N621" i="9"/>
  <c r="N671" i="9"/>
  <c r="N540" i="9"/>
  <c r="N572" i="9"/>
  <c r="N623" i="9"/>
  <c r="N680" i="9"/>
  <c r="N557" i="9"/>
  <c r="N583" i="9"/>
  <c r="N4" i="9"/>
  <c r="N36" i="9"/>
  <c r="N69" i="9"/>
  <c r="N129" i="9"/>
  <c r="N191" i="9"/>
  <c r="N223" i="9"/>
  <c r="N255" i="9"/>
  <c r="N317" i="9"/>
  <c r="N349" i="9"/>
  <c r="N382" i="9"/>
  <c r="N414" i="9"/>
  <c r="N467" i="9"/>
  <c r="N503" i="9"/>
  <c r="N605" i="9"/>
  <c r="N653" i="9"/>
  <c r="N685" i="9"/>
  <c r="N29" i="9"/>
  <c r="N62" i="9"/>
  <c r="N122" i="9"/>
  <c r="N183" i="9"/>
  <c r="N216" i="9"/>
  <c r="N248" i="9"/>
  <c r="N310" i="9"/>
  <c r="N342" i="9"/>
  <c r="N374" i="9"/>
  <c r="N407" i="9"/>
  <c r="N440" i="9"/>
  <c r="N496" i="9"/>
  <c r="N549" i="9"/>
  <c r="N689" i="9"/>
  <c r="N675" i="9"/>
  <c r="CH474" i="9"/>
  <c r="N22" i="9"/>
  <c r="N55" i="9"/>
  <c r="N111" i="9"/>
  <c r="N176" i="9"/>
  <c r="N209" i="9"/>
  <c r="N241" i="9"/>
  <c r="N303" i="9"/>
  <c r="N335" i="9"/>
  <c r="N367" i="9"/>
  <c r="N400" i="9"/>
  <c r="N433" i="9"/>
  <c r="N489" i="9"/>
  <c r="N524" i="9"/>
  <c r="N31" i="9"/>
  <c r="N64" i="9"/>
  <c r="N124" i="9"/>
  <c r="N186" i="9"/>
  <c r="N218" i="9"/>
  <c r="N250" i="9"/>
  <c r="N312" i="9"/>
  <c r="N344" i="9"/>
  <c r="N376" i="9"/>
  <c r="N409" i="9"/>
  <c r="N442" i="9"/>
  <c r="N498" i="9"/>
  <c r="N533" i="9"/>
  <c r="N566" i="9"/>
  <c r="N628" i="9"/>
  <c r="N8" i="9"/>
  <c r="N41" i="9"/>
  <c r="N73" i="9"/>
  <c r="N133" i="9"/>
  <c r="N195" i="9"/>
  <c r="N227" i="9"/>
  <c r="N259" i="9"/>
  <c r="N321" i="9"/>
  <c r="N353" i="9"/>
  <c r="N386" i="9"/>
  <c r="N419" i="9"/>
  <c r="N471" i="9"/>
  <c r="N509" i="9"/>
  <c r="N543" i="9"/>
  <c r="N575" i="9"/>
  <c r="N656" i="9"/>
  <c r="N17" i="9"/>
  <c r="N50" i="9"/>
  <c r="N87" i="9"/>
  <c r="N164" i="9"/>
  <c r="N204" i="9"/>
  <c r="N236" i="9"/>
  <c r="N296" i="9"/>
  <c r="N330" i="9"/>
  <c r="N362" i="9"/>
  <c r="N395" i="9"/>
  <c r="N428" i="9"/>
  <c r="N484" i="9"/>
  <c r="N519" i="9"/>
  <c r="N552" i="9"/>
  <c r="N585" i="9"/>
  <c r="N677" i="9"/>
  <c r="N34" i="9"/>
  <c r="N67" i="9"/>
  <c r="N136" i="9"/>
  <c r="N197" i="9"/>
  <c r="N229" i="9"/>
  <c r="N261" i="9"/>
  <c r="N323" i="9"/>
  <c r="N355" i="9"/>
  <c r="N388" i="9"/>
  <c r="N421" i="9"/>
  <c r="N473" i="9"/>
  <c r="N511" i="9"/>
  <c r="N545" i="9"/>
  <c r="N577" i="9"/>
  <c r="N632" i="9"/>
  <c r="N11" i="9"/>
  <c r="N44" i="9"/>
  <c r="N75" i="9"/>
  <c r="N299" i="9"/>
  <c r="N198" i="9"/>
  <c r="N230" i="9"/>
  <c r="N262" i="9"/>
  <c r="N324" i="9"/>
  <c r="N356" i="9"/>
  <c r="N389" i="9"/>
  <c r="N422" i="9"/>
  <c r="N475" i="9"/>
  <c r="N512" i="9"/>
  <c r="N546" i="9"/>
  <c r="N579" i="9"/>
  <c r="N633" i="9"/>
  <c r="N678" i="9"/>
  <c r="N547" i="9"/>
  <c r="N580" i="9"/>
  <c r="N634" i="9"/>
  <c r="N679" i="9"/>
  <c r="N548" i="9"/>
  <c r="N581" i="9"/>
  <c r="N651" i="9"/>
  <c r="N688" i="9"/>
  <c r="N573" i="9"/>
  <c r="N643" i="9"/>
  <c r="N12" i="9"/>
  <c r="N45" i="9"/>
  <c r="N76" i="9"/>
  <c r="N137" i="9"/>
  <c r="N199" i="9"/>
  <c r="N231" i="9"/>
  <c r="N289" i="9"/>
  <c r="N325" i="9"/>
  <c r="N357" i="9"/>
  <c r="N390" i="9"/>
  <c r="N423" i="9"/>
  <c r="N476" i="9"/>
  <c r="N514" i="9"/>
  <c r="N652" i="9"/>
  <c r="N690" i="9"/>
  <c r="N5" i="9"/>
  <c r="N37" i="9"/>
  <c r="N70" i="9"/>
  <c r="N130" i="9"/>
  <c r="N192" i="9"/>
  <c r="N224" i="9"/>
  <c r="N256" i="9"/>
  <c r="N318" i="9"/>
  <c r="N350" i="9"/>
  <c r="N383" i="9"/>
  <c r="N416" i="9"/>
  <c r="N468" i="9"/>
  <c r="N506" i="9"/>
  <c r="N582" i="9"/>
  <c r="N607" i="9"/>
  <c r="N676" i="9"/>
  <c r="CN27" i="9"/>
  <c r="CN2" i="9"/>
  <c r="CT26" i="9"/>
  <c r="CU26" i="9" s="1"/>
  <c r="CT421" i="9"/>
  <c r="CU421" i="9" s="1"/>
  <c r="CT577" i="9"/>
  <c r="CU577" i="9" s="1"/>
  <c r="CT35" i="9"/>
  <c r="CU35" i="9" s="1"/>
  <c r="CT348" i="9"/>
  <c r="CU348" i="9" s="1"/>
  <c r="CT537" i="9"/>
  <c r="CU537" i="9" s="1"/>
  <c r="CT570" i="9"/>
  <c r="CU570" i="9" s="1"/>
  <c r="CT617" i="9"/>
  <c r="CU617" i="9" s="1"/>
  <c r="CT191" i="9"/>
  <c r="CU191" i="9" s="1"/>
  <c r="CT13" i="9"/>
  <c r="CU13" i="9" s="1"/>
  <c r="CT197" i="9"/>
  <c r="CU197" i="9" s="1"/>
  <c r="CT59" i="9"/>
  <c r="CU59" i="9" s="1"/>
  <c r="CT180" i="9"/>
  <c r="CU180" i="9" s="1"/>
  <c r="CT213" i="9"/>
  <c r="CU213" i="9" s="1"/>
  <c r="CT245" i="9"/>
  <c r="CU245" i="9" s="1"/>
  <c r="CT307" i="9"/>
  <c r="CU307" i="9" s="1"/>
  <c r="CT339" i="9"/>
  <c r="CU339" i="9" s="1"/>
  <c r="CT371" i="9"/>
  <c r="CU371" i="9" s="1"/>
  <c r="CT404" i="9"/>
  <c r="CU404" i="9" s="1"/>
  <c r="CT437" i="9"/>
  <c r="CU437" i="9" s="1"/>
  <c r="CT493" i="9"/>
  <c r="CU493" i="9" s="1"/>
  <c r="CT528" i="9"/>
  <c r="CU528" i="9" s="1"/>
  <c r="CT561" i="9"/>
  <c r="CU561" i="9" s="1"/>
  <c r="CT598" i="9"/>
  <c r="CU598" i="9" s="1"/>
  <c r="CT657" i="9"/>
  <c r="CU657" i="9" s="1"/>
  <c r="CT19" i="9"/>
  <c r="CU19" i="9" s="1"/>
  <c r="CT52" i="9"/>
  <c r="CU52" i="9" s="1"/>
  <c r="CT98" i="9"/>
  <c r="CU98" i="9" s="1"/>
  <c r="CT206" i="9"/>
  <c r="CU206" i="9" s="1"/>
  <c r="CT238" i="9"/>
  <c r="CU238" i="9" s="1"/>
  <c r="CT298" i="9"/>
  <c r="CU298" i="9" s="1"/>
  <c r="CT332" i="9"/>
  <c r="CU332" i="9" s="1"/>
  <c r="CT364" i="9"/>
  <c r="CU364" i="9" s="1"/>
  <c r="CT397" i="9"/>
  <c r="CU397" i="9" s="1"/>
  <c r="CT430" i="9"/>
  <c r="CU430" i="9" s="1"/>
  <c r="CT486" i="9"/>
  <c r="CU486" i="9" s="1"/>
  <c r="CT521" i="9"/>
  <c r="CU521" i="9" s="1"/>
  <c r="CT554" i="9"/>
  <c r="CU554" i="9" s="1"/>
  <c r="CT587" i="9"/>
  <c r="CU587" i="9" s="1"/>
  <c r="CT649" i="9"/>
  <c r="CU649" i="9" s="1"/>
  <c r="CT686" i="9"/>
  <c r="CU686" i="9" s="1"/>
  <c r="CT654" i="9"/>
  <c r="CU654" i="9" s="1"/>
  <c r="CT20" i="9"/>
  <c r="CU20" i="9" s="1"/>
  <c r="CT53" i="9"/>
  <c r="CU53" i="9" s="1"/>
  <c r="CT107" i="9"/>
  <c r="CU107" i="9" s="1"/>
  <c r="CT171" i="9"/>
  <c r="CU171" i="9" s="1"/>
  <c r="CT207" i="9"/>
  <c r="CU207" i="9" s="1"/>
  <c r="CT239" i="9"/>
  <c r="CU239" i="9" s="1"/>
  <c r="CT300" i="9"/>
  <c r="CU300" i="9" s="1"/>
  <c r="CT333" i="9"/>
  <c r="CU333" i="9" s="1"/>
  <c r="CT365" i="9"/>
  <c r="CU365" i="9" s="1"/>
  <c r="CT398" i="9"/>
  <c r="CU398" i="9" s="1"/>
  <c r="CT431" i="9"/>
  <c r="CU431" i="9" s="1"/>
  <c r="CT487" i="9"/>
  <c r="CU487" i="9" s="1"/>
  <c r="CT522" i="9"/>
  <c r="CU522" i="9" s="1"/>
  <c r="CT555" i="9"/>
  <c r="CU555" i="9" s="1"/>
  <c r="CT588" i="9"/>
  <c r="CU588" i="9" s="1"/>
  <c r="CT650" i="9"/>
  <c r="CU650" i="9" s="1"/>
  <c r="CT687" i="9"/>
  <c r="CU687" i="9" s="1"/>
  <c r="CT29" i="9"/>
  <c r="CU29" i="9" s="1"/>
  <c r="CT62" i="9"/>
  <c r="CU62" i="9" s="1"/>
  <c r="CT122" i="9"/>
  <c r="CU122" i="9" s="1"/>
  <c r="CT183" i="9"/>
  <c r="CU183" i="9" s="1"/>
  <c r="CT216" i="9"/>
  <c r="CU216" i="9" s="1"/>
  <c r="CT248" i="9"/>
  <c r="CU248" i="9" s="1"/>
  <c r="CT310" i="9"/>
  <c r="CU310" i="9" s="1"/>
  <c r="CT342" i="9"/>
  <c r="CU342" i="9" s="1"/>
  <c r="CT374" i="9"/>
  <c r="CU374" i="9" s="1"/>
  <c r="CT407" i="9"/>
  <c r="CU407" i="9" s="1"/>
  <c r="CT440" i="9"/>
  <c r="CU440" i="9" s="1"/>
  <c r="CT564" i="9"/>
  <c r="CU564" i="9" s="1"/>
  <c r="CT663" i="9"/>
  <c r="CU663" i="9" s="1"/>
  <c r="CT410" i="9"/>
  <c r="CU410" i="9" s="1"/>
  <c r="CT6" i="9"/>
  <c r="CU6" i="9" s="1"/>
  <c r="CT39" i="9"/>
  <c r="CU39" i="9" s="1"/>
  <c r="CT71" i="9"/>
  <c r="CU71" i="9" s="1"/>
  <c r="CT131" i="9"/>
  <c r="CU131" i="9" s="1"/>
  <c r="CT193" i="9"/>
  <c r="CU193" i="9" s="1"/>
  <c r="CT225" i="9"/>
  <c r="CU225" i="9" s="1"/>
  <c r="CT257" i="9"/>
  <c r="CU257" i="9" s="1"/>
  <c r="CT384" i="9"/>
  <c r="CU384" i="9" s="1"/>
  <c r="CT469" i="9"/>
  <c r="CU469" i="9" s="1"/>
  <c r="CT541" i="9"/>
  <c r="CU541" i="9" s="1"/>
  <c r="CT625" i="9"/>
  <c r="CU625" i="9" s="1"/>
  <c r="CT673" i="9"/>
  <c r="CU673" i="9" s="1"/>
  <c r="CT551" i="9"/>
  <c r="CU551" i="9" s="1"/>
  <c r="CT15" i="9"/>
  <c r="CU15" i="9" s="1"/>
  <c r="CT48" i="9"/>
  <c r="CU48" i="9" s="1"/>
  <c r="CT82" i="9"/>
  <c r="CU82" i="9" s="1"/>
  <c r="CT153" i="9"/>
  <c r="CU153" i="9" s="1"/>
  <c r="CT202" i="9"/>
  <c r="CU202" i="9" s="1"/>
  <c r="CT234" i="9"/>
  <c r="CU234" i="9" s="1"/>
  <c r="CT292" i="9"/>
  <c r="CU292" i="9" s="1"/>
  <c r="CT426" i="9"/>
  <c r="CU426" i="9" s="1"/>
  <c r="CT517" i="9"/>
  <c r="CU517" i="9" s="1"/>
  <c r="CT550" i="9"/>
  <c r="CU550" i="9" s="1"/>
  <c r="CT583" i="9"/>
  <c r="CU583" i="9" s="1"/>
  <c r="CT643" i="9"/>
  <c r="CU643" i="9" s="1"/>
  <c r="CT682" i="9"/>
  <c r="CU682" i="9" s="1"/>
  <c r="CT666" i="9"/>
  <c r="CU666" i="9" s="1"/>
  <c r="CT211" i="9"/>
  <c r="CU211" i="9" s="1"/>
  <c r="CT243" i="9"/>
  <c r="CU243" i="9" s="1"/>
  <c r="CT313" i="9"/>
  <c r="CU313" i="9" s="1"/>
  <c r="CT567" i="9"/>
  <c r="CU567" i="9" s="1"/>
  <c r="CT302" i="9"/>
  <c r="CU302" i="9" s="1"/>
  <c r="CT188" i="9"/>
  <c r="CU188" i="9" s="1"/>
  <c r="CT220" i="9"/>
  <c r="CU220" i="9" s="1"/>
  <c r="CT252" i="9"/>
  <c r="CU252" i="9" s="1"/>
  <c r="CT314" i="9"/>
  <c r="CU314" i="9" s="1"/>
  <c r="CT411" i="9"/>
  <c r="CU411" i="9" s="1"/>
  <c r="CT500" i="9"/>
  <c r="CU500" i="9" s="1"/>
  <c r="CT535" i="9"/>
  <c r="CU535" i="9" s="1"/>
  <c r="CT568" i="9"/>
  <c r="CU568" i="9" s="1"/>
  <c r="CT609" i="9"/>
  <c r="CU609" i="9" s="1"/>
  <c r="CT667" i="9"/>
  <c r="CU667" i="9" s="1"/>
  <c r="CT491" i="9"/>
  <c r="CU491" i="9" s="1"/>
  <c r="CT496" i="9"/>
  <c r="CU496" i="9" s="1"/>
  <c r="CT531" i="9"/>
  <c r="CU531" i="9" s="1"/>
  <c r="CT351" i="9"/>
  <c r="CU351" i="9" s="1"/>
  <c r="CT507" i="9"/>
  <c r="CU507" i="9" s="1"/>
  <c r="CT24" i="9"/>
  <c r="CU24" i="9" s="1"/>
  <c r="CT57" i="9"/>
  <c r="CU57" i="9" s="1"/>
  <c r="CT117" i="9"/>
  <c r="CU117" i="9" s="1"/>
  <c r="CT345" i="9"/>
  <c r="CU345" i="9" s="1"/>
  <c r="CT443" i="9"/>
  <c r="CU443" i="9" s="1"/>
  <c r="CT346" i="9"/>
  <c r="CU346" i="9" s="1"/>
  <c r="CT379" i="9"/>
  <c r="CU379" i="9" s="1"/>
  <c r="CT578" i="9"/>
  <c r="CU578" i="9" s="1"/>
  <c r="CT34" i="9"/>
  <c r="CU34" i="9" s="1"/>
  <c r="CT127" i="9"/>
  <c r="CU127" i="9" s="1"/>
  <c r="CT189" i="9"/>
  <c r="CU189" i="9" s="1"/>
  <c r="CT315" i="9"/>
  <c r="CU315" i="9" s="1"/>
  <c r="CT347" i="9"/>
  <c r="CU347" i="9" s="1"/>
  <c r="CT380" i="9"/>
  <c r="CU380" i="9" s="1"/>
  <c r="CT412" i="9"/>
  <c r="CU412" i="9" s="1"/>
  <c r="CT445" i="9"/>
  <c r="CU445" i="9" s="1"/>
  <c r="CT501" i="9"/>
  <c r="CU501" i="9" s="1"/>
  <c r="CT536" i="9"/>
  <c r="CU536" i="9" s="1"/>
  <c r="CT569" i="9"/>
  <c r="CU569" i="9" s="1"/>
  <c r="CT611" i="9"/>
  <c r="CU611" i="9" s="1"/>
  <c r="CT668" i="9"/>
  <c r="CU668" i="9" s="1"/>
  <c r="CT27" i="9"/>
  <c r="CU27" i="9" s="1"/>
  <c r="CT60" i="9"/>
  <c r="CU60" i="9" s="1"/>
  <c r="CT120" i="9"/>
  <c r="CU120" i="9" s="1"/>
  <c r="CT181" i="9"/>
  <c r="CU181" i="9" s="1"/>
  <c r="CT214" i="9"/>
  <c r="CU214" i="9" s="1"/>
  <c r="CT246" i="9"/>
  <c r="CU246" i="9" s="1"/>
  <c r="CT308" i="9"/>
  <c r="CU308" i="9" s="1"/>
  <c r="CT340" i="9"/>
  <c r="CU340" i="9" s="1"/>
  <c r="CT372" i="9"/>
  <c r="CU372" i="9" s="1"/>
  <c r="CT405" i="9"/>
  <c r="CU405" i="9" s="1"/>
  <c r="CT438" i="9"/>
  <c r="CU438" i="9" s="1"/>
  <c r="CT494" i="9"/>
  <c r="CU494" i="9" s="1"/>
  <c r="CT529" i="9"/>
  <c r="CU529" i="9" s="1"/>
  <c r="CT562" i="9"/>
  <c r="CU562" i="9" s="1"/>
  <c r="CT601" i="9"/>
  <c r="CU601" i="9" s="1"/>
  <c r="CT659" i="9"/>
  <c r="CU659" i="9" s="1"/>
  <c r="CT427" i="9"/>
  <c r="CU427" i="9" s="1"/>
  <c r="CT28" i="9"/>
  <c r="CU28" i="9" s="1"/>
  <c r="CT61" i="9"/>
  <c r="CU61" i="9" s="1"/>
  <c r="CT121" i="9"/>
  <c r="CU121" i="9" s="1"/>
  <c r="CT182" i="9"/>
  <c r="CU182" i="9" s="1"/>
  <c r="CT215" i="9"/>
  <c r="CU215" i="9" s="1"/>
  <c r="CT247" i="9"/>
  <c r="CU247" i="9" s="1"/>
  <c r="CT309" i="9"/>
  <c r="CU309" i="9" s="1"/>
  <c r="CT341" i="9"/>
  <c r="CU341" i="9" s="1"/>
  <c r="CT373" i="9"/>
  <c r="CU373" i="9" s="1"/>
  <c r="CT406" i="9"/>
  <c r="CU406" i="9" s="1"/>
  <c r="CT439" i="9"/>
  <c r="CU439" i="9" s="1"/>
  <c r="CT495" i="9"/>
  <c r="CU495" i="9" s="1"/>
  <c r="CT530" i="9"/>
  <c r="CU530" i="9" s="1"/>
  <c r="CT563" i="9"/>
  <c r="CU563" i="9" s="1"/>
  <c r="CT602" i="9"/>
  <c r="CU602" i="9" s="1"/>
  <c r="CT662" i="9"/>
  <c r="CU662" i="9" s="1"/>
  <c r="CT5" i="9"/>
  <c r="CU5" i="9" s="1"/>
  <c r="CT37" i="9"/>
  <c r="CU37" i="9" s="1"/>
  <c r="CT70" i="9"/>
  <c r="CU70" i="9" s="1"/>
  <c r="CT130" i="9"/>
  <c r="CU130" i="9" s="1"/>
  <c r="CT192" i="9"/>
  <c r="CU192" i="9" s="1"/>
  <c r="CT224" i="9"/>
  <c r="CU224" i="9" s="1"/>
  <c r="CT256" i="9"/>
  <c r="CU256" i="9" s="1"/>
  <c r="CT318" i="9"/>
  <c r="CU318" i="9" s="1"/>
  <c r="CT350" i="9"/>
  <c r="CU350" i="9" s="1"/>
  <c r="CT383" i="9"/>
  <c r="CU383" i="9" s="1"/>
  <c r="CT416" i="9"/>
  <c r="CU416" i="9" s="1"/>
  <c r="CT468" i="9"/>
  <c r="CU468" i="9" s="1"/>
  <c r="CT540" i="9"/>
  <c r="CU540" i="9" s="1"/>
  <c r="CT572" i="9"/>
  <c r="CU572" i="9" s="1"/>
  <c r="CT623" i="9"/>
  <c r="CU623" i="9" s="1"/>
  <c r="CT672" i="9"/>
  <c r="CU672" i="9" s="1"/>
  <c r="CT14" i="9"/>
  <c r="CU14" i="9" s="1"/>
  <c r="CT47" i="9"/>
  <c r="CU47" i="9" s="1"/>
  <c r="CT81" i="9"/>
  <c r="CU81" i="9" s="1"/>
  <c r="CT139" i="9"/>
  <c r="CU139" i="9" s="1"/>
  <c r="CT201" i="9"/>
  <c r="CU201" i="9" s="1"/>
  <c r="CT233" i="9"/>
  <c r="CU233" i="9" s="1"/>
  <c r="CT291" i="9"/>
  <c r="CU291" i="9" s="1"/>
  <c r="CT425" i="9"/>
  <c r="CU425" i="9" s="1"/>
  <c r="CT516" i="9"/>
  <c r="CU516" i="9" s="1"/>
  <c r="CT582" i="9"/>
  <c r="CU582" i="9" s="1"/>
  <c r="CT638" i="9"/>
  <c r="CU638" i="9" s="1"/>
  <c r="CT681" i="9"/>
  <c r="CU681" i="9" s="1"/>
  <c r="CT608" i="9"/>
  <c r="CU608" i="9" s="1"/>
  <c r="CT23" i="9"/>
  <c r="CU23" i="9" s="1"/>
  <c r="CT56" i="9"/>
  <c r="CU56" i="9" s="1"/>
  <c r="CT112" i="9"/>
  <c r="CU112" i="9" s="1"/>
  <c r="CT177" i="9"/>
  <c r="CU177" i="9" s="1"/>
  <c r="CT210" i="9"/>
  <c r="CU210" i="9" s="1"/>
  <c r="CT242" i="9"/>
  <c r="CU242" i="9" s="1"/>
  <c r="CT368" i="9"/>
  <c r="CU368" i="9" s="1"/>
  <c r="CT525" i="9"/>
  <c r="CU525" i="9" s="1"/>
  <c r="CT558" i="9"/>
  <c r="CU558" i="9" s="1"/>
  <c r="CT593" i="9"/>
  <c r="CU593" i="9" s="1"/>
  <c r="CT653" i="9"/>
  <c r="CU653" i="9" s="1"/>
  <c r="CT690" i="9"/>
  <c r="CU690" i="9" s="1"/>
  <c r="CT518" i="9"/>
  <c r="CU518" i="9" s="1"/>
  <c r="CT294" i="9"/>
  <c r="CU294" i="9" s="1"/>
  <c r="CT219" i="9"/>
  <c r="CU219" i="9" s="1"/>
  <c r="CT251" i="9"/>
  <c r="CU251" i="9" s="1"/>
  <c r="CT321" i="9"/>
  <c r="CU321" i="9" s="1"/>
  <c r="CT353" i="9"/>
  <c r="CU353" i="9" s="1"/>
  <c r="CT386" i="9"/>
  <c r="CU386" i="9" s="1"/>
  <c r="CT480" i="9"/>
  <c r="CU480" i="9" s="1"/>
  <c r="CT628" i="9"/>
  <c r="CU628" i="9" s="1"/>
  <c r="CT196" i="9"/>
  <c r="CU196" i="9" s="1"/>
  <c r="CT228" i="9"/>
  <c r="CU228" i="9" s="1"/>
  <c r="CT260" i="9"/>
  <c r="CU260" i="9" s="1"/>
  <c r="CT322" i="9"/>
  <c r="CU322" i="9" s="1"/>
  <c r="CT354" i="9"/>
  <c r="CU354" i="9" s="1"/>
  <c r="CT387" i="9"/>
  <c r="CU387" i="9" s="1"/>
  <c r="CT472" i="9"/>
  <c r="CU472" i="9" s="1"/>
  <c r="CT510" i="9"/>
  <c r="CU510" i="9" s="1"/>
  <c r="CT544" i="9"/>
  <c r="CU544" i="9" s="1"/>
  <c r="CT576" i="9"/>
  <c r="CU576" i="9" s="1"/>
  <c r="CT630" i="9"/>
  <c r="CU630" i="9" s="1"/>
  <c r="CT676" i="9"/>
  <c r="CU676" i="9" s="1"/>
  <c r="CT169" i="9"/>
  <c r="CU169" i="9" s="1"/>
  <c r="CT603" i="9"/>
  <c r="CU603" i="9" s="1"/>
  <c r="CT319" i="9"/>
  <c r="CU319" i="9" s="1"/>
  <c r="CT417" i="9"/>
  <c r="CU417" i="9" s="1"/>
  <c r="CT573" i="9"/>
  <c r="CU573" i="9" s="1"/>
  <c r="CT360" i="9"/>
  <c r="CU360" i="9" s="1"/>
  <c r="CT393" i="9"/>
  <c r="CU393" i="9" s="1"/>
  <c r="CT479" i="9"/>
  <c r="CU479" i="9" s="1"/>
  <c r="CT509" i="9"/>
  <c r="CU509" i="9" s="1"/>
  <c r="CT178" i="9"/>
  <c r="CU178" i="9" s="1"/>
  <c r="CT378" i="9"/>
  <c r="CU378" i="9" s="1"/>
  <c r="CT444" i="9"/>
  <c r="CU444" i="9" s="1"/>
  <c r="CT67" i="9"/>
  <c r="CU67" i="9" s="1"/>
  <c r="CT221" i="9"/>
  <c r="CU221" i="9" s="1"/>
  <c r="CT253" i="9"/>
  <c r="CU253" i="9" s="1"/>
  <c r="CT402" i="9"/>
  <c r="CU402" i="9" s="1"/>
  <c r="CT506" i="9"/>
  <c r="CU506" i="9" s="1"/>
  <c r="CT559" i="9"/>
  <c r="CU559" i="9" s="1"/>
  <c r="CT327" i="9"/>
  <c r="CU327" i="9" s="1"/>
  <c r="CT359" i="9"/>
  <c r="CU359" i="9" s="1"/>
  <c r="CT392" i="9"/>
  <c r="CU392" i="9" s="1"/>
  <c r="CT478" i="9"/>
  <c r="CU478" i="9" s="1"/>
  <c r="CT549" i="9"/>
  <c r="CU549" i="9" s="1"/>
  <c r="CT401" i="9"/>
  <c r="CU401" i="9" s="1"/>
  <c r="CT434" i="9"/>
  <c r="CU434" i="9" s="1"/>
  <c r="CT490" i="9"/>
  <c r="CU490" i="9" s="1"/>
  <c r="CT32" i="9"/>
  <c r="CU32" i="9" s="1"/>
  <c r="CT65" i="9"/>
  <c r="CU65" i="9" s="1"/>
  <c r="CT125" i="9"/>
  <c r="CU125" i="9" s="1"/>
  <c r="CT187" i="9"/>
  <c r="CU187" i="9" s="1"/>
  <c r="CT420" i="9"/>
  <c r="CU420" i="9" s="1"/>
  <c r="CT190" i="9"/>
  <c r="CU190" i="9" s="1"/>
  <c r="CT502" i="9"/>
  <c r="CU502" i="9" s="1"/>
  <c r="CT129" i="9"/>
  <c r="CU129" i="9" s="1"/>
  <c r="CT317" i="9"/>
  <c r="CU317" i="9" s="1"/>
  <c r="CT382" i="9"/>
  <c r="CU382" i="9" s="1"/>
  <c r="CT467" i="9"/>
  <c r="CU467" i="9" s="1"/>
  <c r="CT46" i="9"/>
  <c r="CU46" i="9" s="1"/>
  <c r="CT232" i="9"/>
  <c r="CU232" i="9" s="1"/>
  <c r="CT290" i="9"/>
  <c r="CU290" i="9" s="1"/>
  <c r="CT326" i="9"/>
  <c r="CU326" i="9" s="1"/>
  <c r="CT358" i="9"/>
  <c r="CU358" i="9" s="1"/>
  <c r="CT391" i="9"/>
  <c r="CU391" i="9" s="1"/>
  <c r="CT424" i="9"/>
  <c r="CU424" i="9" s="1"/>
  <c r="CT515" i="9"/>
  <c r="CU515" i="9" s="1"/>
  <c r="CT548" i="9"/>
  <c r="CU548" i="9" s="1"/>
  <c r="CT581" i="9"/>
  <c r="CU581" i="9" s="1"/>
  <c r="CT637" i="9"/>
  <c r="CU637" i="9" s="1"/>
  <c r="CT680" i="9"/>
  <c r="CU680" i="9" s="1"/>
  <c r="CT646" i="9"/>
  <c r="CU646" i="9" s="1"/>
  <c r="CT22" i="9"/>
  <c r="CU22" i="9" s="1"/>
  <c r="CT55" i="9"/>
  <c r="CU55" i="9" s="1"/>
  <c r="CT111" i="9"/>
  <c r="CU111" i="9" s="1"/>
  <c r="CT176" i="9"/>
  <c r="CU176" i="9" s="1"/>
  <c r="CT209" i="9"/>
  <c r="CU209" i="9" s="1"/>
  <c r="CT241" i="9"/>
  <c r="CU241" i="9" s="1"/>
  <c r="CT335" i="9"/>
  <c r="CU335" i="9" s="1"/>
  <c r="CT591" i="9"/>
  <c r="CU591" i="9" s="1"/>
  <c r="CT652" i="9"/>
  <c r="CU652" i="9" s="1"/>
  <c r="CT689" i="9"/>
  <c r="CU689" i="9" s="1"/>
  <c r="CT683" i="9"/>
  <c r="CU683" i="9" s="1"/>
  <c r="CT31" i="9"/>
  <c r="CU31" i="9" s="1"/>
  <c r="CT64" i="9"/>
  <c r="CU64" i="9" s="1"/>
  <c r="CT124" i="9"/>
  <c r="CU124" i="9" s="1"/>
  <c r="CT186" i="9"/>
  <c r="CU186" i="9" s="1"/>
  <c r="CT218" i="9"/>
  <c r="CU218" i="9" s="1"/>
  <c r="CT250" i="9"/>
  <c r="CU250" i="9" s="1"/>
  <c r="CT409" i="9"/>
  <c r="CU409" i="9" s="1"/>
  <c r="CT498" i="9"/>
  <c r="CU498" i="9" s="1"/>
  <c r="CT533" i="9"/>
  <c r="CU533" i="9" s="1"/>
  <c r="CT566" i="9"/>
  <c r="CU566" i="9" s="1"/>
  <c r="CT665" i="9"/>
  <c r="CU665" i="9" s="1"/>
  <c r="CT543" i="9"/>
  <c r="CU543" i="9" s="1"/>
  <c r="CT227" i="9"/>
  <c r="CU227" i="9" s="1"/>
  <c r="CT499" i="9"/>
  <c r="CU499" i="9" s="1"/>
  <c r="CT691" i="9"/>
  <c r="CU691" i="9" s="1"/>
  <c r="CT204" i="9"/>
  <c r="CU204" i="9" s="1"/>
  <c r="CT236" i="9"/>
  <c r="CU236" i="9" s="1"/>
  <c r="CT296" i="9"/>
  <c r="CU296" i="9" s="1"/>
  <c r="CT395" i="9"/>
  <c r="CU395" i="9" s="1"/>
  <c r="CT428" i="9"/>
  <c r="CU428" i="9" s="1"/>
  <c r="CT484" i="9"/>
  <c r="CU484" i="9" s="1"/>
  <c r="CT519" i="9"/>
  <c r="CU519" i="9" s="1"/>
  <c r="CT552" i="9"/>
  <c r="CU552" i="9" s="1"/>
  <c r="CT585" i="9"/>
  <c r="CU585" i="9" s="1"/>
  <c r="CT647" i="9"/>
  <c r="CU647" i="9" s="1"/>
  <c r="CT684" i="9"/>
  <c r="CU684" i="9" s="1"/>
  <c r="CT10" i="9"/>
  <c r="CU10" i="9" s="1"/>
  <c r="CT323" i="9"/>
  <c r="CU323" i="9" s="1"/>
  <c r="CT473" i="9"/>
  <c r="CU473" i="9" s="1"/>
  <c r="CT545" i="9"/>
  <c r="CU545" i="9" s="1"/>
  <c r="CT677" i="9"/>
  <c r="CU677" i="9" s="1"/>
  <c r="CT128" i="9"/>
  <c r="CU128" i="9" s="1"/>
  <c r="CT413" i="9"/>
  <c r="CU413" i="9" s="1"/>
  <c r="CT669" i="9"/>
  <c r="CU669" i="9" s="1"/>
  <c r="CT36" i="9"/>
  <c r="CU36" i="9" s="1"/>
  <c r="CT255" i="9"/>
  <c r="CU255" i="9" s="1"/>
  <c r="CT538" i="9"/>
  <c r="CU538" i="9" s="1"/>
  <c r="CT621" i="9"/>
  <c r="CU621" i="9" s="1"/>
  <c r="CT671" i="9"/>
  <c r="CU671" i="9" s="1"/>
  <c r="CT200" i="9"/>
  <c r="CU200" i="9" s="1"/>
  <c r="CT43" i="9"/>
  <c r="CU43" i="9" s="1"/>
  <c r="CT136" i="9"/>
  <c r="CU136" i="9" s="1"/>
  <c r="CT229" i="9"/>
  <c r="CU229" i="9" s="1"/>
  <c r="CT261" i="9"/>
  <c r="CU261" i="9" s="1"/>
  <c r="CT222" i="9"/>
  <c r="CU222" i="9" s="1"/>
  <c r="CT254" i="9"/>
  <c r="CU254" i="9" s="1"/>
  <c r="CT534" i="9"/>
  <c r="CU534" i="9" s="1"/>
  <c r="CT575" i="9"/>
  <c r="CU575" i="9" s="1"/>
  <c r="CT477" i="9"/>
  <c r="CU477" i="9" s="1"/>
  <c r="CT303" i="9"/>
  <c r="CU303" i="9" s="1"/>
  <c r="CT367" i="9"/>
  <c r="CU367" i="9" s="1"/>
  <c r="CT400" i="9"/>
  <c r="CU400" i="9" s="1"/>
  <c r="CT433" i="9"/>
  <c r="CU433" i="9" s="1"/>
  <c r="CT489" i="9"/>
  <c r="CU489" i="9" s="1"/>
  <c r="CT524" i="9"/>
  <c r="CU524" i="9" s="1"/>
  <c r="CT557" i="9"/>
  <c r="CU557" i="9" s="1"/>
  <c r="CT376" i="9"/>
  <c r="CU376" i="9" s="1"/>
  <c r="CT442" i="9"/>
  <c r="CU442" i="9" s="1"/>
  <c r="CT607" i="9"/>
  <c r="CU607" i="9" s="1"/>
  <c r="CT259" i="9"/>
  <c r="CU259" i="9" s="1"/>
  <c r="CT8" i="9"/>
  <c r="CU8" i="9" s="1"/>
  <c r="CT41" i="9"/>
  <c r="CU41" i="9" s="1"/>
  <c r="CT73" i="9"/>
  <c r="CU73" i="9" s="1"/>
  <c r="CT133" i="9"/>
  <c r="CU133" i="9" s="1"/>
  <c r="CT195" i="9"/>
  <c r="CU195" i="9" s="1"/>
  <c r="CT329" i="9"/>
  <c r="CU329" i="9" s="1"/>
  <c r="CT361" i="9"/>
  <c r="CU361" i="9" s="1"/>
  <c r="CT394" i="9"/>
  <c r="CU394" i="9" s="1"/>
  <c r="CT164" i="9"/>
  <c r="CU164" i="9" s="1"/>
  <c r="CT330" i="9"/>
  <c r="CU330" i="9" s="1"/>
  <c r="CT362" i="9"/>
  <c r="CU362" i="9" s="1"/>
  <c r="CT355" i="9"/>
  <c r="CU355" i="9" s="1"/>
  <c r="CT632" i="9"/>
  <c r="CU632" i="9" s="1"/>
  <c r="CT68" i="9"/>
  <c r="CU68" i="9" s="1"/>
  <c r="CT466" i="9"/>
  <c r="CU466" i="9" s="1"/>
  <c r="CT4" i="9"/>
  <c r="CU4" i="9" s="1"/>
  <c r="CT69" i="9"/>
  <c r="CU69" i="9" s="1"/>
  <c r="CT349" i="9"/>
  <c r="CU349" i="9" s="1"/>
  <c r="CT503" i="9"/>
  <c r="CU503" i="9" s="1"/>
  <c r="CT80" i="9"/>
  <c r="CU80" i="9" s="1"/>
  <c r="CT18" i="9"/>
  <c r="CU18" i="9" s="1"/>
  <c r="CT88" i="9"/>
  <c r="CU88" i="9" s="1"/>
  <c r="CT166" i="9"/>
  <c r="CU166" i="9" s="1"/>
  <c r="CT205" i="9"/>
  <c r="CU205" i="9" s="1"/>
  <c r="CT237" i="9"/>
  <c r="CU237" i="9" s="1"/>
  <c r="CT297" i="9"/>
  <c r="CU297" i="9" s="1"/>
  <c r="CT331" i="9"/>
  <c r="CU331" i="9" s="1"/>
  <c r="CT363" i="9"/>
  <c r="CU363" i="9" s="1"/>
  <c r="CT396" i="9"/>
  <c r="CU396" i="9" s="1"/>
  <c r="CT429" i="9"/>
  <c r="CU429" i="9" s="1"/>
  <c r="CT485" i="9"/>
  <c r="CU485" i="9" s="1"/>
  <c r="CT520" i="9"/>
  <c r="CU520" i="9" s="1"/>
  <c r="CT553" i="9"/>
  <c r="CU553" i="9" s="1"/>
  <c r="CT586" i="9"/>
  <c r="CU586" i="9" s="1"/>
  <c r="CT648" i="9"/>
  <c r="CU648" i="9" s="1"/>
  <c r="CT685" i="9"/>
  <c r="CU685" i="9" s="1"/>
  <c r="CT11" i="9"/>
  <c r="CU11" i="9" s="1"/>
  <c r="CT44" i="9"/>
  <c r="CU44" i="9" s="1"/>
  <c r="CT75" i="9"/>
  <c r="CU75" i="9" s="1"/>
  <c r="CT262" i="9"/>
  <c r="CU262" i="9" s="1"/>
  <c r="CT324" i="9"/>
  <c r="CU324" i="9" s="1"/>
  <c r="CT356" i="9"/>
  <c r="CU356" i="9" s="1"/>
  <c r="CT389" i="9"/>
  <c r="CU389" i="9" s="1"/>
  <c r="CT422" i="9"/>
  <c r="CU422" i="9" s="1"/>
  <c r="CT475" i="9"/>
  <c r="CU475" i="9" s="1"/>
  <c r="CT512" i="9"/>
  <c r="CU512" i="9" s="1"/>
  <c r="CT546" i="9"/>
  <c r="CU546" i="9" s="1"/>
  <c r="CT579" i="9"/>
  <c r="CU579" i="9" s="1"/>
  <c r="CT633" i="9"/>
  <c r="CU633" i="9" s="1"/>
  <c r="CT678" i="9"/>
  <c r="CU678" i="9" s="1"/>
  <c r="CT584" i="9"/>
  <c r="CU584" i="9" s="1"/>
  <c r="CT12" i="9"/>
  <c r="CU12" i="9" s="1"/>
  <c r="CT45" i="9"/>
  <c r="CU45" i="9" s="1"/>
  <c r="CT76" i="9"/>
  <c r="CU76" i="9" s="1"/>
  <c r="CT137" i="9"/>
  <c r="CU137" i="9" s="1"/>
  <c r="CT199" i="9"/>
  <c r="CU199" i="9" s="1"/>
  <c r="CT231" i="9"/>
  <c r="CU231" i="9" s="1"/>
  <c r="CT289" i="9"/>
  <c r="CU289" i="9" s="1"/>
  <c r="CT325" i="9"/>
  <c r="CU325" i="9" s="1"/>
  <c r="CT357" i="9"/>
  <c r="CU357" i="9" s="1"/>
  <c r="CT390" i="9"/>
  <c r="CU390" i="9" s="1"/>
  <c r="CT423" i="9"/>
  <c r="CU423" i="9" s="1"/>
  <c r="CT476" i="9"/>
  <c r="CU476" i="9" s="1"/>
  <c r="CT514" i="9"/>
  <c r="CU514" i="9" s="1"/>
  <c r="CT547" i="9"/>
  <c r="CU547" i="9" s="1"/>
  <c r="CT580" i="9"/>
  <c r="CU580" i="9" s="1"/>
  <c r="CT634" i="9"/>
  <c r="CU634" i="9" s="1"/>
  <c r="CT679" i="9"/>
  <c r="CU679" i="9" s="1"/>
  <c r="CT675" i="9"/>
  <c r="CU675" i="9" s="1"/>
  <c r="CT21" i="9"/>
  <c r="CU21" i="9" s="1"/>
  <c r="CT54" i="9"/>
  <c r="CU54" i="9" s="1"/>
  <c r="CT110" i="9"/>
  <c r="CU110" i="9" s="1"/>
  <c r="CT175" i="9"/>
  <c r="CU175" i="9" s="1"/>
  <c r="CT208" i="9"/>
  <c r="CU208" i="9" s="1"/>
  <c r="CT240" i="9"/>
  <c r="CU240" i="9" s="1"/>
  <c r="CT301" i="9"/>
  <c r="CU301" i="9" s="1"/>
  <c r="CT334" i="9"/>
  <c r="CU334" i="9" s="1"/>
  <c r="CT366" i="9"/>
  <c r="CU366" i="9" s="1"/>
  <c r="CT399" i="9"/>
  <c r="CU399" i="9" s="1"/>
  <c r="CT432" i="9"/>
  <c r="CU432" i="9" s="1"/>
  <c r="CT556" i="9"/>
  <c r="CU556" i="9" s="1"/>
  <c r="CT651" i="9"/>
  <c r="CU651" i="9" s="1"/>
  <c r="CT688" i="9"/>
  <c r="CU688" i="9" s="1"/>
  <c r="CT30" i="9"/>
  <c r="CU30" i="9" s="1"/>
  <c r="CT63" i="9"/>
  <c r="CU63" i="9" s="1"/>
  <c r="CT123" i="9"/>
  <c r="CU123" i="9" s="1"/>
  <c r="CT185" i="9"/>
  <c r="CU185" i="9" s="1"/>
  <c r="CT217" i="9"/>
  <c r="CU217" i="9" s="1"/>
  <c r="CT249" i="9"/>
  <c r="CU249" i="9" s="1"/>
  <c r="CT497" i="9"/>
  <c r="CU497" i="9" s="1"/>
  <c r="CT565" i="9"/>
  <c r="CU565" i="9" s="1"/>
  <c r="CT605" i="9"/>
  <c r="CU605" i="9" s="1"/>
  <c r="CT664" i="9"/>
  <c r="CU664" i="9" s="1"/>
  <c r="CT7" i="9"/>
  <c r="CU7" i="9" s="1"/>
  <c r="CT40" i="9"/>
  <c r="CU40" i="9" s="1"/>
  <c r="CT72" i="9"/>
  <c r="CU72" i="9" s="1"/>
  <c r="CT132" i="9"/>
  <c r="CU132" i="9" s="1"/>
  <c r="CT194" i="9"/>
  <c r="CU194" i="9" s="1"/>
  <c r="CT226" i="9"/>
  <c r="CU226" i="9" s="1"/>
  <c r="CT258" i="9"/>
  <c r="CU258" i="9" s="1"/>
  <c r="CT352" i="9"/>
  <c r="CU352" i="9" s="1"/>
  <c r="CT385" i="9"/>
  <c r="CU385" i="9" s="1"/>
  <c r="CT470" i="9"/>
  <c r="CU470" i="9" s="1"/>
  <c r="CT542" i="9"/>
  <c r="CU542" i="9" s="1"/>
  <c r="CT574" i="9"/>
  <c r="CU574" i="9" s="1"/>
  <c r="CT627" i="9"/>
  <c r="CU627" i="9" s="1"/>
  <c r="CT674" i="9"/>
  <c r="CU674" i="9" s="1"/>
  <c r="CT471" i="9"/>
  <c r="CU471" i="9" s="1"/>
  <c r="CT594" i="9"/>
  <c r="CU594" i="9" s="1"/>
  <c r="CT203" i="9"/>
  <c r="CU203" i="9" s="1"/>
  <c r="CT235" i="9"/>
  <c r="CU235" i="9" s="1"/>
  <c r="CT337" i="9"/>
  <c r="CU337" i="9" s="1"/>
  <c r="CT369" i="9"/>
  <c r="CU369" i="9" s="1"/>
  <c r="CT435" i="9"/>
  <c r="CU435" i="9" s="1"/>
  <c r="CT526" i="9"/>
  <c r="CU526" i="9" s="1"/>
  <c r="CT212" i="9"/>
  <c r="CU212" i="9" s="1"/>
  <c r="CT244" i="9"/>
  <c r="CU244" i="9" s="1"/>
  <c r="CT338" i="9"/>
  <c r="CU338" i="9" s="1"/>
  <c r="CT370" i="9"/>
  <c r="CU370" i="9" s="1"/>
  <c r="CT436" i="9"/>
  <c r="CU436" i="9" s="1"/>
  <c r="CT492" i="9"/>
  <c r="CU492" i="9" s="1"/>
  <c r="CT527" i="9"/>
  <c r="CU527" i="9" s="1"/>
  <c r="CT560" i="9"/>
  <c r="CU560" i="9" s="1"/>
  <c r="CT595" i="9"/>
  <c r="CU595" i="9" s="1"/>
  <c r="CT656" i="9"/>
  <c r="CU656" i="9" s="1"/>
  <c r="CT119" i="9"/>
  <c r="CU119" i="9" s="1"/>
  <c r="CT74" i="9"/>
  <c r="CU74" i="9" s="1"/>
  <c r="CT388" i="9"/>
  <c r="CU388" i="9" s="1"/>
  <c r="CT511" i="9"/>
  <c r="CU511" i="9" s="1"/>
  <c r="CT3" i="9"/>
  <c r="CU3" i="9" s="1"/>
  <c r="CT316" i="9"/>
  <c r="CU316" i="9" s="1"/>
  <c r="CT381" i="9"/>
  <c r="CU381" i="9" s="1"/>
  <c r="CT223" i="9"/>
  <c r="CU223" i="9" s="1"/>
  <c r="CT414" i="9"/>
  <c r="CU414" i="9" s="1"/>
  <c r="CT571" i="9"/>
  <c r="CU571" i="9" s="1"/>
  <c r="CT138" i="9"/>
  <c r="CU138" i="9" s="1"/>
  <c r="CT51" i="9"/>
  <c r="CU51" i="9" s="1"/>
  <c r="CT299" i="9"/>
  <c r="CU299" i="9" s="1"/>
  <c r="CT198" i="9"/>
  <c r="CU198" i="9" s="1"/>
  <c r="CT230" i="9"/>
  <c r="CU230" i="9" s="1"/>
  <c r="CT488" i="9"/>
  <c r="CU488" i="9" s="1"/>
  <c r="CT523" i="9"/>
  <c r="CU523" i="9" s="1"/>
  <c r="CT590" i="9"/>
  <c r="CU590" i="9" s="1"/>
  <c r="CT311" i="9"/>
  <c r="CU311" i="9" s="1"/>
  <c r="CT343" i="9"/>
  <c r="CU343" i="9" s="1"/>
  <c r="CT375" i="9"/>
  <c r="CU375" i="9" s="1"/>
  <c r="CT408" i="9"/>
  <c r="CU408" i="9" s="1"/>
  <c r="CT441" i="9"/>
  <c r="CU441" i="9" s="1"/>
  <c r="CT532" i="9"/>
  <c r="CU532" i="9" s="1"/>
  <c r="CT419" i="9"/>
  <c r="CU419" i="9" s="1"/>
  <c r="CT418" i="9"/>
  <c r="CU418" i="9" s="1"/>
  <c r="CT508" i="9"/>
  <c r="CU508" i="9" s="1"/>
  <c r="CT16" i="9"/>
  <c r="CU16" i="9" s="1"/>
  <c r="CT49" i="9"/>
  <c r="CU49" i="9" s="1"/>
  <c r="CT83" i="9"/>
  <c r="CU83" i="9" s="1"/>
  <c r="CT161" i="9"/>
  <c r="CU161" i="9" s="1"/>
  <c r="CT305" i="9"/>
  <c r="CU305" i="9" s="1"/>
  <c r="CT306" i="9"/>
  <c r="CU306" i="9" s="1"/>
  <c r="CT403" i="9"/>
  <c r="CU403" i="9" s="1"/>
  <c r="CQ474" i="9"/>
  <c r="CN474" i="9"/>
  <c r="CO27" i="9"/>
  <c r="CD83" i="9"/>
  <c r="CE83" i="9" s="1"/>
  <c r="CD122" i="9"/>
  <c r="CE122" i="9" s="1"/>
  <c r="CD477" i="9"/>
  <c r="CE477" i="9" s="1"/>
  <c r="CD121" i="9"/>
  <c r="CE121" i="9" s="1"/>
  <c r="CD112" i="9"/>
  <c r="CE112" i="9" s="1"/>
  <c r="CD87" i="9"/>
  <c r="CE87" i="9" s="1"/>
  <c r="CD595" i="9"/>
  <c r="CE595" i="9" s="1"/>
  <c r="CD196" i="9"/>
  <c r="CE196" i="9" s="1"/>
  <c r="CD81" i="9"/>
  <c r="CE81" i="9" s="1"/>
  <c r="CD248" i="9"/>
  <c r="CE248" i="9" s="1"/>
  <c r="CD88" i="9"/>
  <c r="CE88" i="9" s="1"/>
  <c r="CD247" i="9"/>
  <c r="CE247" i="9" s="1"/>
  <c r="CD123" i="9"/>
  <c r="CE123" i="9" s="1"/>
  <c r="CD475" i="9"/>
  <c r="CE475" i="9" s="1"/>
  <c r="CD253" i="9"/>
  <c r="CE253" i="9" s="1"/>
  <c r="CD296" i="9"/>
  <c r="CE296" i="9" s="1"/>
  <c r="CD652" i="9"/>
  <c r="CE652" i="9" s="1"/>
  <c r="CD124" i="9"/>
  <c r="CE124" i="9" s="1"/>
  <c r="CD98" i="9"/>
  <c r="CE98" i="9" s="1"/>
  <c r="CD125" i="9"/>
  <c r="CE125" i="9" s="1"/>
  <c r="CD110" i="9"/>
  <c r="CE110" i="9" s="1"/>
  <c r="CD361" i="9"/>
  <c r="CE361" i="9" s="1"/>
  <c r="CL474" i="9"/>
  <c r="CM474" i="9" s="1"/>
  <c r="CO301" i="9" l="1"/>
  <c r="CO541" i="9"/>
  <c r="CO678" i="9"/>
  <c r="CO327" i="9"/>
  <c r="CO311" i="9"/>
  <c r="CO651" i="9"/>
  <c r="CO334" i="9"/>
  <c r="CO679" i="9"/>
  <c r="CO357" i="9"/>
  <c r="CO321" i="9"/>
  <c r="CO502" i="9"/>
  <c r="CO181" i="9"/>
  <c r="CO511" i="9"/>
  <c r="CO197" i="9"/>
  <c r="CO535" i="9"/>
  <c r="CO220" i="9"/>
  <c r="CO567" i="9"/>
  <c r="CO251" i="9"/>
  <c r="CO627" i="9"/>
  <c r="CO320" i="9"/>
  <c r="CO664" i="9"/>
  <c r="CO400" i="9"/>
  <c r="CO55" i="9"/>
  <c r="CO424" i="9"/>
  <c r="CO80" i="9"/>
  <c r="CO414" i="9"/>
  <c r="CO69" i="9"/>
  <c r="CO529" i="9"/>
  <c r="CO206" i="9"/>
  <c r="CO501" i="9"/>
  <c r="CO189" i="9"/>
  <c r="CO527" i="9"/>
  <c r="CO212" i="9"/>
  <c r="CO559" i="9"/>
  <c r="CO243" i="9"/>
  <c r="CO566" i="9"/>
  <c r="CO250" i="9"/>
  <c r="CO591" i="9"/>
  <c r="CO359" i="9"/>
  <c r="CO672" i="9"/>
  <c r="CO350" i="9"/>
  <c r="CO5" i="9"/>
  <c r="CO373" i="9"/>
  <c r="CO28" i="9"/>
  <c r="CO88" i="9"/>
  <c r="CO353" i="9"/>
  <c r="CO649" i="9"/>
  <c r="CO332" i="9"/>
  <c r="CO657" i="9"/>
  <c r="CO339" i="9"/>
  <c r="CO684" i="9"/>
  <c r="CO362" i="9"/>
  <c r="CO17" i="9"/>
  <c r="CO394" i="9"/>
  <c r="CO49" i="9"/>
  <c r="CO434" i="9"/>
  <c r="CO112" i="9"/>
  <c r="CO579" i="9"/>
  <c r="CO205" i="9"/>
  <c r="CO509" i="9"/>
  <c r="CO384" i="9"/>
  <c r="CO6" i="9"/>
  <c r="CO342" i="9"/>
  <c r="CO650" i="9"/>
  <c r="CO300" i="9"/>
  <c r="CO324" i="9"/>
  <c r="CO42" i="9"/>
  <c r="CO475" i="9"/>
  <c r="CO196" i="9"/>
  <c r="CO325" i="9"/>
  <c r="CO466" i="9"/>
  <c r="CO120" i="9"/>
  <c r="CO473" i="9"/>
  <c r="CO136" i="9"/>
  <c r="CO500" i="9"/>
  <c r="CO188" i="9"/>
  <c r="CO534" i="9"/>
  <c r="CO219" i="9"/>
  <c r="CO574" i="9"/>
  <c r="CO258" i="9"/>
  <c r="CO605" i="9"/>
  <c r="CO367" i="9"/>
  <c r="CO22" i="9"/>
  <c r="CO391" i="9"/>
  <c r="CO46" i="9"/>
  <c r="CO382" i="9"/>
  <c r="CO36" i="9"/>
  <c r="CO494" i="9"/>
  <c r="CO169" i="9"/>
  <c r="CO445" i="9"/>
  <c r="CO127" i="9"/>
  <c r="CO492" i="9"/>
  <c r="CO179" i="9"/>
  <c r="CO526" i="9"/>
  <c r="CO211" i="9"/>
  <c r="CO533" i="9"/>
  <c r="CO218" i="9"/>
  <c r="CO557" i="9"/>
  <c r="CO291" i="9"/>
  <c r="CO623" i="9"/>
  <c r="CO318" i="9"/>
  <c r="CO662" i="9"/>
  <c r="CO341" i="9"/>
  <c r="CO3" i="9"/>
  <c r="CO51" i="9"/>
  <c r="CO41" i="9"/>
  <c r="CO587" i="9"/>
  <c r="CO298" i="9"/>
  <c r="CO598" i="9"/>
  <c r="CO307" i="9"/>
  <c r="CO647" i="9"/>
  <c r="CO330" i="9"/>
  <c r="CO683" i="9"/>
  <c r="CO361" i="9"/>
  <c r="CO16" i="9"/>
  <c r="CO401" i="9"/>
  <c r="CO56" i="9"/>
  <c r="CO356" i="9"/>
  <c r="CO166" i="9"/>
  <c r="CO133" i="9"/>
  <c r="CO351" i="9"/>
  <c r="CO663" i="9"/>
  <c r="CO310" i="9"/>
  <c r="CO555" i="9"/>
  <c r="CO239" i="9"/>
  <c r="CO68" i="9"/>
  <c r="CO543" i="9"/>
  <c r="CO422" i="9"/>
  <c r="CO675" i="9"/>
  <c r="N474" i="9"/>
  <c r="CO590" i="9"/>
  <c r="CO260" i="9"/>
  <c r="CO426" i="9"/>
  <c r="CO217" i="9"/>
  <c r="CO556" i="9"/>
  <c r="CO240" i="9"/>
  <c r="CO580" i="9"/>
  <c r="CO289" i="9"/>
  <c r="CO82" i="9"/>
  <c r="CO413" i="9"/>
  <c r="CO60" i="9"/>
  <c r="CO421" i="9"/>
  <c r="CO74" i="9"/>
  <c r="CO444" i="9"/>
  <c r="CO126" i="9"/>
  <c r="CO499" i="9"/>
  <c r="CO187" i="9"/>
  <c r="CO542" i="9"/>
  <c r="CO226" i="9"/>
  <c r="CO565" i="9"/>
  <c r="CO335" i="9"/>
  <c r="CO680" i="9"/>
  <c r="CO358" i="9"/>
  <c r="CO13" i="9"/>
  <c r="CO349" i="9"/>
  <c r="CO254" i="9"/>
  <c r="CO438" i="9"/>
  <c r="CO52" i="9"/>
  <c r="CO412" i="9"/>
  <c r="CO67" i="9"/>
  <c r="CO436" i="9"/>
  <c r="CO118" i="9"/>
  <c r="CO491" i="9"/>
  <c r="CO178" i="9"/>
  <c r="CO498" i="9"/>
  <c r="CO186" i="9"/>
  <c r="CO524" i="9"/>
  <c r="CO233" i="9"/>
  <c r="CO572" i="9"/>
  <c r="CO256" i="9"/>
  <c r="CO602" i="9"/>
  <c r="CO309" i="9"/>
  <c r="CO546" i="9"/>
  <c r="CO18" i="9"/>
  <c r="CO682" i="9"/>
  <c r="CO554" i="9"/>
  <c r="CO230" i="9"/>
  <c r="CO561" i="9"/>
  <c r="CO245" i="9"/>
  <c r="CO585" i="9"/>
  <c r="CO296" i="9"/>
  <c r="CO646" i="9"/>
  <c r="CO329" i="9"/>
  <c r="CO690" i="9"/>
  <c r="CO368" i="9"/>
  <c r="CO23" i="9"/>
  <c r="CO222" i="9"/>
  <c r="CO576" i="9"/>
  <c r="CO643" i="9"/>
  <c r="CO319" i="9"/>
  <c r="CO603" i="9"/>
  <c r="CO216" i="9"/>
  <c r="CO522" i="9"/>
  <c r="CO207" i="9"/>
  <c r="CO429" i="9"/>
  <c r="CO471" i="9"/>
  <c r="CO389" i="9"/>
  <c r="CO386" i="9"/>
  <c r="CO249" i="9"/>
  <c r="CO523" i="9"/>
  <c r="CO547" i="9"/>
  <c r="CO15" i="9"/>
  <c r="CO381" i="9"/>
  <c r="CO388" i="9"/>
  <c r="CO43" i="9"/>
  <c r="CO411" i="9"/>
  <c r="CO66" i="9"/>
  <c r="CO443" i="9"/>
  <c r="CO125" i="9"/>
  <c r="CO508" i="9"/>
  <c r="CO194" i="9"/>
  <c r="CO532" i="9"/>
  <c r="CO303" i="9"/>
  <c r="CO637" i="9"/>
  <c r="CO326" i="9"/>
  <c r="CO621" i="9"/>
  <c r="CO317" i="9"/>
  <c r="CO259" i="9"/>
  <c r="CO405" i="9"/>
  <c r="CO19" i="9"/>
  <c r="CO380" i="9"/>
  <c r="CO34" i="9"/>
  <c r="CO403" i="9"/>
  <c r="CO58" i="9"/>
  <c r="CO435" i="9"/>
  <c r="CO117" i="9"/>
  <c r="CO442" i="9"/>
  <c r="CO124" i="9"/>
  <c r="CO489" i="9"/>
  <c r="CO201" i="9"/>
  <c r="CO540" i="9"/>
  <c r="CO224" i="9"/>
  <c r="CO563" i="9"/>
  <c r="CO247" i="9"/>
  <c r="CO512" i="9"/>
  <c r="CO354" i="9"/>
  <c r="CO550" i="9"/>
  <c r="CO521" i="9"/>
  <c r="CO198" i="9"/>
  <c r="CO528" i="9"/>
  <c r="CO213" i="9"/>
  <c r="CO552" i="9"/>
  <c r="CO236" i="9"/>
  <c r="CO584" i="9"/>
  <c r="CO295" i="9"/>
  <c r="CO653" i="9"/>
  <c r="CO336" i="9"/>
  <c r="CO681" i="9"/>
  <c r="CO35" i="9"/>
  <c r="CO387" i="9"/>
  <c r="CO479" i="9"/>
  <c r="CO257" i="9"/>
  <c r="CO531" i="9"/>
  <c r="CO183" i="9"/>
  <c r="CO487" i="9"/>
  <c r="CO171" i="9"/>
  <c r="CO331" i="9"/>
  <c r="CO195" i="9"/>
  <c r="CO190" i="9"/>
  <c r="CO8" i="9"/>
  <c r="CO564" i="9"/>
  <c r="CO208" i="9"/>
  <c r="CO231" i="9"/>
  <c r="CO588" i="9"/>
  <c r="CO248" i="9"/>
  <c r="CO441" i="9"/>
  <c r="CO123" i="9"/>
  <c r="CO488" i="9"/>
  <c r="CO175" i="9"/>
  <c r="CO514" i="9"/>
  <c r="CO199" i="9"/>
  <c r="CO669" i="9"/>
  <c r="CO348" i="9"/>
  <c r="CO677" i="9"/>
  <c r="CO355" i="9"/>
  <c r="CO10" i="9"/>
  <c r="CO379" i="9"/>
  <c r="CO33" i="9"/>
  <c r="CO410" i="9"/>
  <c r="CO65" i="9"/>
  <c r="CO470" i="9"/>
  <c r="CO132" i="9"/>
  <c r="CO497" i="9"/>
  <c r="CO241" i="9"/>
  <c r="CO581" i="9"/>
  <c r="CO290" i="9"/>
  <c r="CO571" i="9"/>
  <c r="CO255" i="9"/>
  <c r="CO202" i="9"/>
  <c r="CO372" i="9"/>
  <c r="CO668" i="9"/>
  <c r="CO347" i="9"/>
  <c r="CO578" i="9"/>
  <c r="CO370" i="9"/>
  <c r="CO25" i="9"/>
  <c r="CO402" i="9"/>
  <c r="CO57" i="9"/>
  <c r="CO409" i="9"/>
  <c r="CO64" i="9"/>
  <c r="CO73" i="9"/>
  <c r="CO139" i="9"/>
  <c r="CO506" i="9"/>
  <c r="CO192" i="9"/>
  <c r="CO530" i="9"/>
  <c r="CO215" i="9"/>
  <c r="CO262" i="9"/>
  <c r="CO228" i="9"/>
  <c r="CO328" i="9"/>
  <c r="CO486" i="9"/>
  <c r="CO299" i="9"/>
  <c r="CO493" i="9"/>
  <c r="CO180" i="9"/>
  <c r="CO519" i="9"/>
  <c r="CO204" i="9"/>
  <c r="CO551" i="9"/>
  <c r="CO235" i="9"/>
  <c r="CO593" i="9"/>
  <c r="CO304" i="9"/>
  <c r="CO638" i="9"/>
  <c r="CO586" i="9"/>
  <c r="CO322" i="9"/>
  <c r="CO393" i="9"/>
  <c r="CO193" i="9"/>
  <c r="CO496" i="9"/>
  <c r="CO122" i="9"/>
  <c r="CO431" i="9"/>
  <c r="CO107" i="9"/>
  <c r="CO297" i="9"/>
  <c r="CO583" i="9"/>
  <c r="CO685" i="9"/>
  <c r="CO292" i="9"/>
  <c r="CO553" i="9"/>
  <c r="CO634" i="9"/>
  <c r="CO225" i="9"/>
  <c r="CO185" i="9"/>
  <c r="CO408" i="9"/>
  <c r="CO63" i="9"/>
  <c r="CO432" i="9"/>
  <c r="CO110" i="9"/>
  <c r="CO476" i="9"/>
  <c r="CO76" i="9"/>
  <c r="CO617" i="9"/>
  <c r="CO316" i="9"/>
  <c r="CO632" i="9"/>
  <c r="CO323" i="9"/>
  <c r="CO667" i="9"/>
  <c r="CO346" i="9"/>
  <c r="CO302" i="9"/>
  <c r="CO378" i="9"/>
  <c r="CO32" i="9"/>
  <c r="CO418" i="9"/>
  <c r="CO72" i="9"/>
  <c r="CO227" i="9"/>
  <c r="CO209" i="9"/>
  <c r="CO548" i="9"/>
  <c r="CO232" i="9"/>
  <c r="CO538" i="9"/>
  <c r="CO223" i="9"/>
  <c r="CO659" i="9"/>
  <c r="CO340" i="9"/>
  <c r="CO611" i="9"/>
  <c r="CO315" i="9"/>
  <c r="CO656" i="9"/>
  <c r="CO338" i="9"/>
  <c r="CO691" i="9"/>
  <c r="CO369" i="9"/>
  <c r="CO24" i="9"/>
  <c r="CO376" i="9"/>
  <c r="CO31" i="9"/>
  <c r="CO478" i="9"/>
  <c r="CO81" i="9"/>
  <c r="CO468" i="9"/>
  <c r="CO130" i="9"/>
  <c r="CO495" i="9"/>
  <c r="CO182" i="9"/>
  <c r="CO128" i="9"/>
  <c r="CO628" i="9"/>
  <c r="CO234" i="9"/>
  <c r="CO430" i="9"/>
  <c r="CO75" i="9"/>
  <c r="CO437" i="9"/>
  <c r="CO119" i="9"/>
  <c r="CO484" i="9"/>
  <c r="CO164" i="9"/>
  <c r="CO518" i="9"/>
  <c r="CO203" i="9"/>
  <c r="CO558" i="9"/>
  <c r="CO242" i="9"/>
  <c r="CO582" i="9"/>
  <c r="CO520" i="9"/>
  <c r="CO134" i="9"/>
  <c r="CO360" i="9"/>
  <c r="CO131" i="9"/>
  <c r="CO440" i="9"/>
  <c r="CO62" i="9"/>
  <c r="CO398" i="9"/>
  <c r="CO53" i="9"/>
  <c r="CO630" i="9"/>
  <c r="CO517" i="9"/>
  <c r="CO676" i="9"/>
  <c r="CO573" i="9"/>
  <c r="CO549" i="9"/>
  <c r="CO98" i="9"/>
  <c r="CO485" i="9"/>
  <c r="CO375" i="9"/>
  <c r="CO30" i="9"/>
  <c r="CO399" i="9"/>
  <c r="CO54" i="9"/>
  <c r="CO423" i="9"/>
  <c r="CO45" i="9"/>
  <c r="CO570" i="9"/>
  <c r="CO246" i="9"/>
  <c r="CO577" i="9"/>
  <c r="CO261" i="9"/>
  <c r="CO609" i="9"/>
  <c r="CO314" i="9"/>
  <c r="CO666" i="9"/>
  <c r="CO345" i="9"/>
  <c r="CO294" i="9"/>
  <c r="CO385" i="9"/>
  <c r="CO40" i="9"/>
  <c r="CO673" i="9"/>
  <c r="CO176" i="9"/>
  <c r="CO515" i="9"/>
  <c r="CO200" i="9"/>
  <c r="CO503" i="9"/>
  <c r="CO191" i="9"/>
  <c r="CO601" i="9"/>
  <c r="CO308" i="9"/>
  <c r="CO569" i="9"/>
  <c r="CO253" i="9"/>
  <c r="CO595" i="9"/>
  <c r="CO306" i="9"/>
  <c r="CO654" i="9"/>
  <c r="CO337" i="9"/>
  <c r="CO665" i="9"/>
  <c r="CO344" i="9"/>
  <c r="CO689" i="9"/>
  <c r="CO425" i="9"/>
  <c r="CO47" i="9"/>
  <c r="CO416" i="9"/>
  <c r="CO70" i="9"/>
  <c r="CO439" i="9"/>
  <c r="CO121" i="9"/>
  <c r="CO648" i="9"/>
  <c r="CO575" i="9"/>
  <c r="CO48" i="9"/>
  <c r="CO397" i="9"/>
  <c r="CO44" i="9"/>
  <c r="CO404" i="9"/>
  <c r="CO59" i="9"/>
  <c r="CO428" i="9"/>
  <c r="CO87" i="9"/>
  <c r="CO480" i="9"/>
  <c r="CO161" i="9"/>
  <c r="CO525" i="9"/>
  <c r="CO210" i="9"/>
  <c r="CO516" i="9"/>
  <c r="CO396" i="9"/>
  <c r="CO38" i="9"/>
  <c r="CO469" i="9"/>
  <c r="CO71" i="9"/>
  <c r="CO407" i="9"/>
  <c r="CO29" i="9"/>
  <c r="CO365" i="9"/>
  <c r="CO20" i="9"/>
  <c r="CO544" i="9"/>
  <c r="CO625" i="9"/>
  <c r="CO472" i="9"/>
  <c r="CO671" i="9"/>
  <c r="CO153" i="9"/>
  <c r="CO343" i="9"/>
  <c r="CO688" i="9"/>
  <c r="CO366" i="9"/>
  <c r="CO21" i="9"/>
  <c r="CO390" i="9"/>
  <c r="CO12" i="9"/>
  <c r="CO537" i="9"/>
  <c r="CO214" i="9"/>
  <c r="CO545" i="9"/>
  <c r="CO229" i="9"/>
  <c r="CO568" i="9"/>
  <c r="CO252" i="9"/>
  <c r="CO608" i="9"/>
  <c r="CO313" i="9"/>
  <c r="CO674" i="9"/>
  <c r="CO352" i="9"/>
  <c r="CO7" i="9"/>
  <c r="CO433" i="9"/>
  <c r="CO111" i="9"/>
  <c r="CO477" i="9"/>
  <c r="CO138" i="9"/>
  <c r="CO467" i="9"/>
  <c r="CO129" i="9"/>
  <c r="CO562" i="9"/>
  <c r="CO238" i="9"/>
  <c r="CO536" i="9"/>
  <c r="CO221" i="9"/>
  <c r="CO560" i="9"/>
  <c r="CO244" i="9"/>
  <c r="CO594" i="9"/>
  <c r="CO305" i="9"/>
  <c r="CO607" i="9"/>
  <c r="CO312" i="9"/>
  <c r="CO652" i="9"/>
  <c r="CO392" i="9"/>
  <c r="CO14" i="9"/>
  <c r="CO383" i="9"/>
  <c r="CO37" i="9"/>
  <c r="CO406" i="9"/>
  <c r="CO61" i="9"/>
  <c r="CO237" i="9"/>
  <c r="CO419" i="9"/>
  <c r="CO686" i="9"/>
  <c r="CO364" i="9"/>
  <c r="CO11" i="9"/>
  <c r="CO371" i="9"/>
  <c r="CO26" i="9"/>
  <c r="CO395" i="9"/>
  <c r="CO50" i="9"/>
  <c r="CO427" i="9"/>
  <c r="CO83" i="9"/>
  <c r="CO490" i="9"/>
  <c r="CO177" i="9"/>
  <c r="CO4" i="9"/>
  <c r="CO363" i="9"/>
  <c r="CO9" i="9"/>
  <c r="CO417" i="9"/>
  <c r="CO39" i="9"/>
  <c r="CO374" i="9"/>
  <c r="CO687" i="9"/>
  <c r="CO333" i="9"/>
  <c r="CO633" i="9"/>
  <c r="CO510" i="9"/>
  <c r="CO507" i="9"/>
  <c r="CO420" i="9"/>
  <c r="CT58" i="9"/>
  <c r="CU58" i="9" s="1"/>
  <c r="CT2" i="9"/>
  <c r="CU2" i="9" s="1"/>
  <c r="CR2" i="9"/>
  <c r="CS2" i="9" s="1"/>
  <c r="CT320" i="9"/>
  <c r="CU320" i="9" s="1"/>
  <c r="CT344" i="9"/>
  <c r="CU344" i="9" s="1"/>
  <c r="CT295" i="9"/>
  <c r="CU295" i="9" s="1"/>
  <c r="CT312" i="9"/>
  <c r="CU312" i="9" s="1"/>
  <c r="CT42" i="9"/>
  <c r="CU42" i="9" s="1"/>
  <c r="CT336" i="9"/>
  <c r="CU336" i="9" s="1"/>
  <c r="CT328" i="9"/>
  <c r="CU328" i="9" s="1"/>
  <c r="CT25" i="9"/>
  <c r="CU25" i="9" s="1"/>
  <c r="CT87" i="9"/>
  <c r="CU87" i="9" s="1"/>
  <c r="CT9" i="9"/>
  <c r="CU9" i="9" s="1"/>
  <c r="CT33" i="9"/>
  <c r="CU33" i="9" s="1"/>
  <c r="CT304" i="9"/>
  <c r="CU304" i="9" s="1"/>
  <c r="CT179" i="9"/>
  <c r="CU179" i="9" s="1"/>
  <c r="CT50" i="9"/>
  <c r="CU50" i="9" s="1"/>
  <c r="CT134" i="9"/>
  <c r="CU134" i="9" s="1"/>
  <c r="CT126" i="9"/>
  <c r="CU126" i="9" s="1"/>
  <c r="CV118" i="9"/>
  <c r="CW118" i="9" s="1"/>
  <c r="CT118" i="9"/>
  <c r="CU118" i="9" s="1"/>
  <c r="CT17" i="9"/>
  <c r="CU17" i="9" s="1"/>
  <c r="CT38" i="9"/>
  <c r="CU38" i="9" s="1"/>
  <c r="CT66" i="9"/>
  <c r="CU66" i="9" s="1"/>
  <c r="CP118" i="9"/>
  <c r="CR118" i="9"/>
  <c r="CS118" i="9" s="1"/>
  <c r="CP161" i="9"/>
  <c r="CV161" i="9"/>
  <c r="CW161" i="9" s="1"/>
  <c r="CR161" i="9"/>
  <c r="CS161" i="9" s="1"/>
  <c r="CP508" i="9"/>
  <c r="CR508" i="9"/>
  <c r="CS508" i="9" s="1"/>
  <c r="CV508" i="9"/>
  <c r="CW508" i="9" s="1"/>
  <c r="CP441" i="9"/>
  <c r="CV441" i="9"/>
  <c r="CW441" i="9" s="1"/>
  <c r="CR441" i="9"/>
  <c r="CS441" i="9" s="1"/>
  <c r="CP311" i="9"/>
  <c r="CV311" i="9"/>
  <c r="CW311" i="9" s="1"/>
  <c r="CR311" i="9"/>
  <c r="CS311" i="9" s="1"/>
  <c r="CP230" i="9"/>
  <c r="CR230" i="9"/>
  <c r="CS230" i="9" s="1"/>
  <c r="CV230" i="9"/>
  <c r="CW230" i="9" s="1"/>
  <c r="CP138" i="9"/>
  <c r="CR138" i="9"/>
  <c r="CS138" i="9" s="1"/>
  <c r="CV138" i="9"/>
  <c r="CW138" i="9" s="1"/>
  <c r="CP381" i="9"/>
  <c r="CR381" i="9"/>
  <c r="CS381" i="9" s="1"/>
  <c r="CV381" i="9"/>
  <c r="CW381" i="9" s="1"/>
  <c r="CP388" i="9"/>
  <c r="CR388" i="9"/>
  <c r="CS388" i="9" s="1"/>
  <c r="CV388" i="9"/>
  <c r="CW388" i="9" s="1"/>
  <c r="CP595" i="9"/>
  <c r="CR595" i="9"/>
  <c r="CS595" i="9" s="1"/>
  <c r="CV595" i="9"/>
  <c r="CW595" i="9" s="1"/>
  <c r="CP436" i="9"/>
  <c r="CR436" i="9"/>
  <c r="CS436" i="9" s="1"/>
  <c r="CV436" i="9"/>
  <c r="CW436" i="9" s="1"/>
  <c r="CP212" i="9"/>
  <c r="CR212" i="9"/>
  <c r="CS212" i="9" s="1"/>
  <c r="CV212" i="9"/>
  <c r="CW212" i="9" s="1"/>
  <c r="CP369" i="9"/>
  <c r="CR369" i="9"/>
  <c r="CS369" i="9" s="1"/>
  <c r="CV369" i="9"/>
  <c r="CW369" i="9" s="1"/>
  <c r="CP594" i="9"/>
  <c r="CR594" i="9"/>
  <c r="CS594" i="9" s="1"/>
  <c r="CV594" i="9"/>
  <c r="CW594" i="9" s="1"/>
  <c r="CP574" i="9"/>
  <c r="CR574" i="9"/>
  <c r="CS574" i="9" s="1"/>
  <c r="CV574" i="9"/>
  <c r="CW574" i="9" s="1"/>
  <c r="CP352" i="9"/>
  <c r="CV352" i="9"/>
  <c r="CW352" i="9" s="1"/>
  <c r="CR352" i="9"/>
  <c r="CS352" i="9" s="1"/>
  <c r="CP194" i="9"/>
  <c r="CR194" i="9"/>
  <c r="CS194" i="9" s="1"/>
  <c r="CV194" i="9"/>
  <c r="CW194" i="9" s="1"/>
  <c r="CP7" i="9"/>
  <c r="CV7" i="9"/>
  <c r="CW7" i="9" s="1"/>
  <c r="CR7" i="9"/>
  <c r="CS7" i="9" s="1"/>
  <c r="CP497" i="9"/>
  <c r="CV497" i="9"/>
  <c r="CW497" i="9" s="1"/>
  <c r="CR497" i="9"/>
  <c r="CS497" i="9" s="1"/>
  <c r="CP123" i="9"/>
  <c r="CR123" i="9"/>
  <c r="CS123" i="9" s="1"/>
  <c r="CV123" i="9"/>
  <c r="CW123" i="9" s="1"/>
  <c r="CP651" i="9"/>
  <c r="CR651" i="9"/>
  <c r="CS651" i="9" s="1"/>
  <c r="CV651" i="9"/>
  <c r="CW651" i="9" s="1"/>
  <c r="CP366" i="9"/>
  <c r="CR366" i="9"/>
  <c r="CS366" i="9" s="1"/>
  <c r="CV366" i="9"/>
  <c r="CW366" i="9" s="1"/>
  <c r="CP208" i="9"/>
  <c r="CR208" i="9"/>
  <c r="CS208" i="9" s="1"/>
  <c r="CV208" i="9"/>
  <c r="CW208" i="9" s="1"/>
  <c r="CP21" i="9"/>
  <c r="CR21" i="9"/>
  <c r="CS21" i="9" s="1"/>
  <c r="CV21" i="9"/>
  <c r="CW21" i="9" s="1"/>
  <c r="CP580" i="9"/>
  <c r="CR580" i="9"/>
  <c r="CS580" i="9" s="1"/>
  <c r="CV580" i="9"/>
  <c r="CW580" i="9" s="1"/>
  <c r="CP423" i="9"/>
  <c r="CR423" i="9"/>
  <c r="CS423" i="9" s="1"/>
  <c r="CV423" i="9"/>
  <c r="CW423" i="9" s="1"/>
  <c r="CP289" i="9"/>
  <c r="CR289" i="9"/>
  <c r="CS289" i="9" s="1"/>
  <c r="CV289" i="9"/>
  <c r="CW289" i="9" s="1"/>
  <c r="CP76" i="9"/>
  <c r="CR76" i="9"/>
  <c r="CS76" i="9" s="1"/>
  <c r="CV76" i="9"/>
  <c r="CW76" i="9" s="1"/>
  <c r="CP678" i="9"/>
  <c r="CR678" i="9"/>
  <c r="CS678" i="9" s="1"/>
  <c r="CV678" i="9"/>
  <c r="CW678" i="9" s="1"/>
  <c r="CP512" i="9"/>
  <c r="CR512" i="9"/>
  <c r="CS512" i="9" s="1"/>
  <c r="CV512" i="9"/>
  <c r="CW512" i="9" s="1"/>
  <c r="CP356" i="9"/>
  <c r="CR356" i="9"/>
  <c r="CS356" i="9" s="1"/>
  <c r="CV356" i="9"/>
  <c r="CW356" i="9" s="1"/>
  <c r="CP44" i="9"/>
  <c r="CR44" i="9"/>
  <c r="CS44" i="9" s="1"/>
  <c r="CV44" i="9"/>
  <c r="CW44" i="9" s="1"/>
  <c r="CP586" i="9"/>
  <c r="CR586" i="9"/>
  <c r="CS586" i="9" s="1"/>
  <c r="CV586" i="9"/>
  <c r="CW586" i="9" s="1"/>
  <c r="CP429" i="9"/>
  <c r="CR429" i="9"/>
  <c r="CS429" i="9" s="1"/>
  <c r="CV429" i="9"/>
  <c r="CW429" i="9" s="1"/>
  <c r="CP297" i="9"/>
  <c r="CR297" i="9"/>
  <c r="CS297" i="9" s="1"/>
  <c r="CV297" i="9"/>
  <c r="CW297" i="9" s="1"/>
  <c r="CP88" i="9"/>
  <c r="CR88" i="9"/>
  <c r="CS88" i="9" s="1"/>
  <c r="CV88" i="9"/>
  <c r="CW88" i="9" s="1"/>
  <c r="CP349" i="9"/>
  <c r="CR349" i="9"/>
  <c r="CS349" i="9" s="1"/>
  <c r="CV349" i="9"/>
  <c r="CW349" i="9" s="1"/>
  <c r="CP68" i="9"/>
  <c r="CR68" i="9"/>
  <c r="CS68" i="9" s="1"/>
  <c r="CV68" i="9"/>
  <c r="CW68" i="9" s="1"/>
  <c r="CP330" i="9"/>
  <c r="CR330" i="9"/>
  <c r="CS330" i="9" s="1"/>
  <c r="CV330" i="9"/>
  <c r="CW330" i="9" s="1"/>
  <c r="CP17" i="9"/>
  <c r="CV17" i="9"/>
  <c r="CW17" i="9" s="1"/>
  <c r="CR17" i="9"/>
  <c r="CS17" i="9" s="1"/>
  <c r="CP195" i="9"/>
  <c r="CV195" i="9"/>
  <c r="CW195" i="9" s="1"/>
  <c r="CR195" i="9"/>
  <c r="CS195" i="9" s="1"/>
  <c r="CP8" i="9"/>
  <c r="CV8" i="9"/>
  <c r="CW8" i="9" s="1"/>
  <c r="CR8" i="9"/>
  <c r="CS8" i="9" s="1"/>
  <c r="CP376" i="9"/>
  <c r="CV376" i="9"/>
  <c r="CW376" i="9" s="1"/>
  <c r="CR376" i="9"/>
  <c r="CS376" i="9" s="1"/>
  <c r="CP489" i="9"/>
  <c r="CR489" i="9"/>
  <c r="CS489" i="9" s="1"/>
  <c r="CV489" i="9"/>
  <c r="CW489" i="9" s="1"/>
  <c r="CP303" i="9"/>
  <c r="CR303" i="9"/>
  <c r="CS303" i="9" s="1"/>
  <c r="CV303" i="9"/>
  <c r="CW303" i="9" s="1"/>
  <c r="CP254" i="9"/>
  <c r="CR254" i="9"/>
  <c r="CS254" i="9" s="1"/>
  <c r="CV254" i="9"/>
  <c r="CW254" i="9" s="1"/>
  <c r="CP136" i="9"/>
  <c r="CR136" i="9"/>
  <c r="CS136" i="9" s="1"/>
  <c r="CV136" i="9"/>
  <c r="CW136" i="9" s="1"/>
  <c r="CP621" i="9"/>
  <c r="CV621" i="9"/>
  <c r="CW621" i="9" s="1"/>
  <c r="CR621" i="9"/>
  <c r="CS621" i="9" s="1"/>
  <c r="CP669" i="9"/>
  <c r="CR669" i="9"/>
  <c r="CS669" i="9" s="1"/>
  <c r="CV669" i="9"/>
  <c r="CW669" i="9" s="1"/>
  <c r="CP545" i="9"/>
  <c r="CR545" i="9"/>
  <c r="CS545" i="9" s="1"/>
  <c r="CV545" i="9"/>
  <c r="CW545" i="9" s="1"/>
  <c r="CP684" i="9"/>
  <c r="CR684" i="9"/>
  <c r="CS684" i="9" s="1"/>
  <c r="CV684" i="9"/>
  <c r="CW684" i="9" s="1"/>
  <c r="CP519" i="9"/>
  <c r="CR519" i="9"/>
  <c r="CS519" i="9" s="1"/>
  <c r="CV519" i="9"/>
  <c r="CW519" i="9" s="1"/>
  <c r="CP296" i="9"/>
  <c r="CR296" i="9"/>
  <c r="CS296" i="9" s="1"/>
  <c r="CV296" i="9"/>
  <c r="CW296" i="9" s="1"/>
  <c r="CP499" i="9"/>
  <c r="CR499" i="9"/>
  <c r="CS499" i="9" s="1"/>
  <c r="CV499" i="9"/>
  <c r="CW499" i="9" s="1"/>
  <c r="CP665" i="9"/>
  <c r="CR665" i="9"/>
  <c r="CS665" i="9" s="1"/>
  <c r="CV665" i="9"/>
  <c r="CW665" i="9" s="1"/>
  <c r="CP409" i="9"/>
  <c r="CV409" i="9"/>
  <c r="CW409" i="9" s="1"/>
  <c r="CR409" i="9"/>
  <c r="CS409" i="9" s="1"/>
  <c r="CP186" i="9"/>
  <c r="CR186" i="9"/>
  <c r="CS186" i="9" s="1"/>
  <c r="CV186" i="9"/>
  <c r="CW186" i="9" s="1"/>
  <c r="CP683" i="9"/>
  <c r="CR683" i="9"/>
  <c r="CS683" i="9" s="1"/>
  <c r="CV683" i="9"/>
  <c r="CW683" i="9" s="1"/>
  <c r="CP335" i="9"/>
  <c r="CR335" i="9"/>
  <c r="CS335" i="9" s="1"/>
  <c r="CV335" i="9"/>
  <c r="CW335" i="9" s="1"/>
  <c r="CP111" i="9"/>
  <c r="CR111" i="9"/>
  <c r="CS111" i="9" s="1"/>
  <c r="CV111" i="9"/>
  <c r="CW111" i="9" s="1"/>
  <c r="CP680" i="9"/>
  <c r="CR680" i="9"/>
  <c r="CS680" i="9" s="1"/>
  <c r="CV680" i="9"/>
  <c r="CW680" i="9" s="1"/>
  <c r="CP515" i="9"/>
  <c r="CR515" i="9"/>
  <c r="CS515" i="9" s="1"/>
  <c r="CV515" i="9"/>
  <c r="CW515" i="9" s="1"/>
  <c r="CP326" i="9"/>
  <c r="CR326" i="9"/>
  <c r="CS326" i="9" s="1"/>
  <c r="CV326" i="9"/>
  <c r="CW326" i="9" s="1"/>
  <c r="CP467" i="9"/>
  <c r="CR467" i="9"/>
  <c r="CS467" i="9" s="1"/>
  <c r="CV467" i="9"/>
  <c r="CW467" i="9" s="1"/>
  <c r="CP502" i="9"/>
  <c r="CR502" i="9"/>
  <c r="CS502" i="9" s="1"/>
  <c r="CV502" i="9"/>
  <c r="CW502" i="9" s="1"/>
  <c r="CP38" i="9"/>
  <c r="CV38" i="9"/>
  <c r="CW38" i="9" s="1"/>
  <c r="CR38" i="9"/>
  <c r="CS38" i="9" s="1"/>
  <c r="CP125" i="9"/>
  <c r="CV125" i="9"/>
  <c r="CW125" i="9" s="1"/>
  <c r="CR125" i="9"/>
  <c r="CS125" i="9" s="1"/>
  <c r="CP434" i="9"/>
  <c r="CR434" i="9"/>
  <c r="CS434" i="9" s="1"/>
  <c r="CV434" i="9"/>
  <c r="CW434" i="9" s="1"/>
  <c r="CP392" i="9"/>
  <c r="CR392" i="9"/>
  <c r="CS392" i="9" s="1"/>
  <c r="CV392" i="9"/>
  <c r="CW392" i="9" s="1"/>
  <c r="CP506" i="9"/>
  <c r="CV506" i="9"/>
  <c r="CW506" i="9" s="1"/>
  <c r="CR506" i="9"/>
  <c r="CS506" i="9" s="1"/>
  <c r="CP67" i="9"/>
  <c r="CR67" i="9"/>
  <c r="CS67" i="9" s="1"/>
  <c r="CV67" i="9"/>
  <c r="CW67" i="9" s="1"/>
  <c r="CP178" i="9"/>
  <c r="CV178" i="9"/>
  <c r="CW178" i="9" s="1"/>
  <c r="CR178" i="9"/>
  <c r="CS178" i="9" s="1"/>
  <c r="CP360" i="9"/>
  <c r="CR360" i="9"/>
  <c r="CS360" i="9" s="1"/>
  <c r="CV360" i="9"/>
  <c r="CW360" i="9" s="1"/>
  <c r="CP603" i="9"/>
  <c r="CV603" i="9"/>
  <c r="CW603" i="9" s="1"/>
  <c r="CR603" i="9"/>
  <c r="CS603" i="9" s="1"/>
  <c r="CP576" i="9"/>
  <c r="CR576" i="9"/>
  <c r="CS576" i="9" s="1"/>
  <c r="CV576" i="9"/>
  <c r="CW576" i="9" s="1"/>
  <c r="CP387" i="9"/>
  <c r="CR387" i="9"/>
  <c r="CS387" i="9" s="1"/>
  <c r="CV387" i="9"/>
  <c r="CW387" i="9" s="1"/>
  <c r="CP228" i="9"/>
  <c r="CV228" i="9"/>
  <c r="CW228" i="9" s="1"/>
  <c r="CR228" i="9"/>
  <c r="CS228" i="9" s="1"/>
  <c r="CP386" i="9"/>
  <c r="CR386" i="9"/>
  <c r="CS386" i="9" s="1"/>
  <c r="CV386" i="9"/>
  <c r="CW386" i="9" s="1"/>
  <c r="CP219" i="9"/>
  <c r="CV219" i="9"/>
  <c r="CW219" i="9" s="1"/>
  <c r="CR219" i="9"/>
  <c r="CS219" i="9" s="1"/>
  <c r="CP653" i="9"/>
  <c r="CR653" i="9"/>
  <c r="CS653" i="9" s="1"/>
  <c r="CV653" i="9"/>
  <c r="CW653" i="9" s="1"/>
  <c r="CP368" i="9"/>
  <c r="CR368" i="9"/>
  <c r="CS368" i="9" s="1"/>
  <c r="CV368" i="9"/>
  <c r="CW368" i="9" s="1"/>
  <c r="CP210" i="9"/>
  <c r="CR210" i="9"/>
  <c r="CS210" i="9" s="1"/>
  <c r="CV210" i="9"/>
  <c r="CW210" i="9" s="1"/>
  <c r="CP23" i="9"/>
  <c r="CR23" i="9"/>
  <c r="CS23" i="9" s="1"/>
  <c r="CV23" i="9"/>
  <c r="CW23" i="9" s="1"/>
  <c r="CP582" i="9"/>
  <c r="CR582" i="9"/>
  <c r="CS582" i="9" s="1"/>
  <c r="CV582" i="9"/>
  <c r="CW582" i="9" s="1"/>
  <c r="CP233" i="9"/>
  <c r="CR233" i="9"/>
  <c r="CS233" i="9" s="1"/>
  <c r="CV233" i="9"/>
  <c r="CW233" i="9" s="1"/>
  <c r="CP47" i="9"/>
  <c r="CR47" i="9"/>
  <c r="CS47" i="9" s="1"/>
  <c r="CV47" i="9"/>
  <c r="CW47" i="9" s="1"/>
  <c r="CP572" i="9"/>
  <c r="CV572" i="9"/>
  <c r="CW572" i="9" s="1"/>
  <c r="CR572" i="9"/>
  <c r="CS572" i="9" s="1"/>
  <c r="CP383" i="9"/>
  <c r="CR383" i="9"/>
  <c r="CS383" i="9" s="1"/>
  <c r="CV383" i="9"/>
  <c r="CW383" i="9" s="1"/>
  <c r="CP224" i="9"/>
  <c r="CR224" i="9"/>
  <c r="CS224" i="9" s="1"/>
  <c r="CV224" i="9"/>
  <c r="CW224" i="9" s="1"/>
  <c r="CP37" i="9"/>
  <c r="CR37" i="9"/>
  <c r="CS37" i="9" s="1"/>
  <c r="CV37" i="9"/>
  <c r="CW37" i="9" s="1"/>
  <c r="CP563" i="9"/>
  <c r="CR563" i="9"/>
  <c r="CS563" i="9" s="1"/>
  <c r="CV563" i="9"/>
  <c r="CW563" i="9" s="1"/>
  <c r="CP406" i="9"/>
  <c r="CR406" i="9"/>
  <c r="CS406" i="9" s="1"/>
  <c r="CV406" i="9"/>
  <c r="CW406" i="9" s="1"/>
  <c r="CP247" i="9"/>
  <c r="CR247" i="9"/>
  <c r="CS247" i="9" s="1"/>
  <c r="CV247" i="9"/>
  <c r="CW247" i="9" s="1"/>
  <c r="CP61" i="9"/>
  <c r="CR61" i="9"/>
  <c r="CS61" i="9" s="1"/>
  <c r="CV61" i="9"/>
  <c r="CW61" i="9" s="1"/>
  <c r="CP601" i="9"/>
  <c r="CR601" i="9"/>
  <c r="CS601" i="9" s="1"/>
  <c r="CV601" i="9"/>
  <c r="CW601" i="9" s="1"/>
  <c r="CP438" i="9"/>
  <c r="CR438" i="9"/>
  <c r="CS438" i="9" s="1"/>
  <c r="CV438" i="9"/>
  <c r="CW438" i="9" s="1"/>
  <c r="CP308" i="9"/>
  <c r="CR308" i="9"/>
  <c r="CS308" i="9" s="1"/>
  <c r="CV308" i="9"/>
  <c r="CW308" i="9" s="1"/>
  <c r="CP120" i="9"/>
  <c r="CR120" i="9"/>
  <c r="CS120" i="9" s="1"/>
  <c r="CV120" i="9"/>
  <c r="CW120" i="9" s="1"/>
  <c r="CP611" i="9"/>
  <c r="CR611" i="9"/>
  <c r="CS611" i="9" s="1"/>
  <c r="CV611" i="9"/>
  <c r="CW611" i="9" s="1"/>
  <c r="CP445" i="9"/>
  <c r="CR445" i="9"/>
  <c r="CS445" i="9" s="1"/>
  <c r="CV445" i="9"/>
  <c r="CW445" i="9" s="1"/>
  <c r="CP315" i="9"/>
  <c r="CR315" i="9"/>
  <c r="CS315" i="9" s="1"/>
  <c r="CV315" i="9"/>
  <c r="CW315" i="9" s="1"/>
  <c r="CP578" i="9"/>
  <c r="CR578" i="9"/>
  <c r="CS578" i="9" s="1"/>
  <c r="CV578" i="9"/>
  <c r="CW578" i="9" s="1"/>
  <c r="CP66" i="9"/>
  <c r="CV66" i="9"/>
  <c r="CW66" i="9" s="1"/>
  <c r="CR66" i="9"/>
  <c r="CS66" i="9" s="1"/>
  <c r="CP57" i="9"/>
  <c r="CV57" i="9"/>
  <c r="CW57" i="9" s="1"/>
  <c r="CR57" i="9"/>
  <c r="CS57" i="9" s="1"/>
  <c r="CP531" i="9"/>
  <c r="CV531" i="9"/>
  <c r="CW531" i="9" s="1"/>
  <c r="CR531" i="9"/>
  <c r="CS531" i="9" s="1"/>
  <c r="CP609" i="9"/>
  <c r="CR609" i="9"/>
  <c r="CS609" i="9" s="1"/>
  <c r="CV609" i="9"/>
  <c r="CW609" i="9" s="1"/>
  <c r="CP411" i="9"/>
  <c r="CR411" i="9"/>
  <c r="CS411" i="9" s="1"/>
  <c r="CV411" i="9"/>
  <c r="CW411" i="9" s="1"/>
  <c r="CP188" i="9"/>
  <c r="CV188" i="9"/>
  <c r="CW188" i="9" s="1"/>
  <c r="CR188" i="9"/>
  <c r="CS188" i="9" s="1"/>
  <c r="CP243" i="9"/>
  <c r="CR243" i="9"/>
  <c r="CS243" i="9" s="1"/>
  <c r="CV243" i="9"/>
  <c r="CW243" i="9" s="1"/>
  <c r="CP643" i="9"/>
  <c r="CR643" i="9"/>
  <c r="CS643" i="9" s="1"/>
  <c r="CV643" i="9"/>
  <c r="CW643" i="9" s="1"/>
  <c r="CP426" i="9"/>
  <c r="CR426" i="9"/>
  <c r="CS426" i="9" s="1"/>
  <c r="CV426" i="9"/>
  <c r="CW426" i="9" s="1"/>
  <c r="CP202" i="9"/>
  <c r="CR202" i="9"/>
  <c r="CS202" i="9" s="1"/>
  <c r="CV202" i="9"/>
  <c r="CW202" i="9" s="1"/>
  <c r="CP15" i="9"/>
  <c r="CR15" i="9"/>
  <c r="CS15" i="9" s="1"/>
  <c r="CV15" i="9"/>
  <c r="CW15" i="9" s="1"/>
  <c r="CP541" i="9"/>
  <c r="CV541" i="9"/>
  <c r="CW541" i="9" s="1"/>
  <c r="CR541" i="9"/>
  <c r="CS541" i="9" s="1"/>
  <c r="CP225" i="9"/>
  <c r="CR225" i="9"/>
  <c r="CS225" i="9" s="1"/>
  <c r="CV225" i="9"/>
  <c r="CW225" i="9" s="1"/>
  <c r="CP39" i="9"/>
  <c r="CR39" i="9"/>
  <c r="CS39" i="9" s="1"/>
  <c r="CV39" i="9"/>
  <c r="CW39" i="9" s="1"/>
  <c r="CP564" i="9"/>
  <c r="CV564" i="9"/>
  <c r="CW564" i="9" s="1"/>
  <c r="CR564" i="9"/>
  <c r="CS564" i="9" s="1"/>
  <c r="CP342" i="9"/>
  <c r="CR342" i="9"/>
  <c r="CS342" i="9" s="1"/>
  <c r="CV342" i="9"/>
  <c r="CW342" i="9" s="1"/>
  <c r="CP183" i="9"/>
  <c r="CR183" i="9"/>
  <c r="CS183" i="9" s="1"/>
  <c r="CV183" i="9"/>
  <c r="CW183" i="9" s="1"/>
  <c r="CP687" i="9"/>
  <c r="CR687" i="9"/>
  <c r="CS687" i="9" s="1"/>
  <c r="CV687" i="9"/>
  <c r="CW687" i="9" s="1"/>
  <c r="CP522" i="9"/>
  <c r="CR522" i="9"/>
  <c r="CS522" i="9" s="1"/>
  <c r="CV522" i="9"/>
  <c r="CW522" i="9" s="1"/>
  <c r="CP365" i="9"/>
  <c r="CR365" i="9"/>
  <c r="CS365" i="9" s="1"/>
  <c r="CV365" i="9"/>
  <c r="CW365" i="9" s="1"/>
  <c r="CP207" i="9"/>
  <c r="CR207" i="9"/>
  <c r="CS207" i="9" s="1"/>
  <c r="CV207" i="9"/>
  <c r="CW207" i="9" s="1"/>
  <c r="CP20" i="9"/>
  <c r="CR20" i="9"/>
  <c r="CS20" i="9" s="1"/>
  <c r="CV20" i="9"/>
  <c r="CW20" i="9" s="1"/>
  <c r="CP587" i="9"/>
  <c r="CR587" i="9"/>
  <c r="CS587" i="9" s="1"/>
  <c r="CV587" i="9"/>
  <c r="CW587" i="9" s="1"/>
  <c r="CP430" i="9"/>
  <c r="CR430" i="9"/>
  <c r="CS430" i="9" s="1"/>
  <c r="CV430" i="9"/>
  <c r="CW430" i="9" s="1"/>
  <c r="CP298" i="9"/>
  <c r="CR298" i="9"/>
  <c r="CS298" i="9" s="1"/>
  <c r="CV298" i="9"/>
  <c r="CW298" i="9" s="1"/>
  <c r="CP52" i="9"/>
  <c r="CR52" i="9"/>
  <c r="CS52" i="9" s="1"/>
  <c r="CV52" i="9"/>
  <c r="CW52" i="9" s="1"/>
  <c r="CP561" i="9"/>
  <c r="CR561" i="9"/>
  <c r="CS561" i="9" s="1"/>
  <c r="CV561" i="9"/>
  <c r="CW561" i="9" s="1"/>
  <c r="CP404" i="9"/>
  <c r="CR404" i="9"/>
  <c r="CS404" i="9" s="1"/>
  <c r="CV404" i="9"/>
  <c r="CW404" i="9" s="1"/>
  <c r="CP245" i="9"/>
  <c r="CR245" i="9"/>
  <c r="CS245" i="9" s="1"/>
  <c r="CV245" i="9"/>
  <c r="CW245" i="9" s="1"/>
  <c r="CP197" i="9"/>
  <c r="CR197" i="9"/>
  <c r="CS197" i="9" s="1"/>
  <c r="CV197" i="9"/>
  <c r="CW197" i="9" s="1"/>
  <c r="CP570" i="9"/>
  <c r="CR570" i="9"/>
  <c r="CS570" i="9" s="1"/>
  <c r="CV570" i="9"/>
  <c r="CW570" i="9" s="1"/>
  <c r="CP577" i="9"/>
  <c r="CR577" i="9"/>
  <c r="CS577" i="9" s="1"/>
  <c r="CV577" i="9"/>
  <c r="CW577" i="9" s="1"/>
  <c r="CP403" i="9"/>
  <c r="CR403" i="9"/>
  <c r="CS403" i="9" s="1"/>
  <c r="CV403" i="9"/>
  <c r="CW403" i="9" s="1"/>
  <c r="CP58" i="9"/>
  <c r="CV58" i="9"/>
  <c r="CW58" i="9" s="1"/>
  <c r="CR58" i="9"/>
  <c r="CS58" i="9" s="1"/>
  <c r="CP83" i="9"/>
  <c r="CV83" i="9"/>
  <c r="CW83" i="9" s="1"/>
  <c r="CR83" i="9"/>
  <c r="CS83" i="9" s="1"/>
  <c r="CP418" i="9"/>
  <c r="CV418" i="9"/>
  <c r="CW418" i="9" s="1"/>
  <c r="CR418" i="9"/>
  <c r="CS418" i="9" s="1"/>
  <c r="CP408" i="9"/>
  <c r="CV408" i="9"/>
  <c r="CW408" i="9" s="1"/>
  <c r="CR408" i="9"/>
  <c r="CS408" i="9" s="1"/>
  <c r="CP590" i="9"/>
  <c r="CR590" i="9"/>
  <c r="CS590" i="9" s="1"/>
  <c r="CV590" i="9"/>
  <c r="CW590" i="9" s="1"/>
  <c r="CP198" i="9"/>
  <c r="CR198" i="9"/>
  <c r="CS198" i="9" s="1"/>
  <c r="CV198" i="9"/>
  <c r="CW198" i="9" s="1"/>
  <c r="CP571" i="9"/>
  <c r="CR571" i="9"/>
  <c r="CS571" i="9" s="1"/>
  <c r="CV571" i="9"/>
  <c r="CW571" i="9" s="1"/>
  <c r="CP316" i="9"/>
  <c r="CR316" i="9"/>
  <c r="CS316" i="9" s="1"/>
  <c r="CV316" i="9"/>
  <c r="CW316" i="9" s="1"/>
  <c r="CP74" i="9"/>
  <c r="CR74" i="9"/>
  <c r="CS74" i="9" s="1"/>
  <c r="CV74" i="9"/>
  <c r="CW74" i="9" s="1"/>
  <c r="CP560" i="9"/>
  <c r="CR560" i="9"/>
  <c r="CS560" i="9" s="1"/>
  <c r="CV560" i="9"/>
  <c r="CW560" i="9" s="1"/>
  <c r="CP370" i="9"/>
  <c r="CR370" i="9"/>
  <c r="CS370" i="9" s="1"/>
  <c r="CV370" i="9"/>
  <c r="CW370" i="9" s="1"/>
  <c r="CP2" i="9"/>
  <c r="CV2" i="9"/>
  <c r="CW2" i="9" s="1"/>
  <c r="CP337" i="9"/>
  <c r="CR337" i="9"/>
  <c r="CS337" i="9" s="1"/>
  <c r="CV337" i="9"/>
  <c r="CW337" i="9" s="1"/>
  <c r="CP471" i="9"/>
  <c r="CR471" i="9"/>
  <c r="CS471" i="9" s="1"/>
  <c r="CV471" i="9"/>
  <c r="CW471" i="9" s="1"/>
  <c r="CP542" i="9"/>
  <c r="CR542" i="9"/>
  <c r="CS542" i="9" s="1"/>
  <c r="CV542" i="9"/>
  <c r="CW542" i="9" s="1"/>
  <c r="CP320" i="9"/>
  <c r="CV320" i="9"/>
  <c r="CW320" i="9" s="1"/>
  <c r="CR320" i="9"/>
  <c r="CS320" i="9" s="1"/>
  <c r="CP132" i="9"/>
  <c r="CR132" i="9"/>
  <c r="CS132" i="9" s="1"/>
  <c r="CV132" i="9"/>
  <c r="CW132" i="9" s="1"/>
  <c r="CP664" i="9"/>
  <c r="CR664" i="9"/>
  <c r="CS664" i="9" s="1"/>
  <c r="CV664" i="9"/>
  <c r="CW664" i="9" s="1"/>
  <c r="CP249" i="9"/>
  <c r="CR249" i="9"/>
  <c r="CS249" i="9" s="1"/>
  <c r="CV249" i="9"/>
  <c r="CW249" i="9" s="1"/>
  <c r="CP63" i="9"/>
  <c r="CR63" i="9"/>
  <c r="CS63" i="9" s="1"/>
  <c r="CV63" i="9"/>
  <c r="CW63" i="9" s="1"/>
  <c r="CP556" i="9"/>
  <c r="CR556" i="9"/>
  <c r="CS556" i="9" s="1"/>
  <c r="CV556" i="9"/>
  <c r="CW556" i="9" s="1"/>
  <c r="CP334" i="9"/>
  <c r="CR334" i="9"/>
  <c r="CS334" i="9" s="1"/>
  <c r="CV334" i="9"/>
  <c r="CW334" i="9" s="1"/>
  <c r="CP175" i="9"/>
  <c r="CR175" i="9"/>
  <c r="CS175" i="9" s="1"/>
  <c r="CV175" i="9"/>
  <c r="CW175" i="9" s="1"/>
  <c r="CP675" i="9"/>
  <c r="CR675" i="9"/>
  <c r="CS675" i="9" s="1"/>
  <c r="CV675" i="9"/>
  <c r="CW675" i="9" s="1"/>
  <c r="CP547" i="9"/>
  <c r="CR547" i="9"/>
  <c r="CS547" i="9" s="1"/>
  <c r="CV547" i="9"/>
  <c r="CW547" i="9" s="1"/>
  <c r="CP390" i="9"/>
  <c r="CR390" i="9"/>
  <c r="CS390" i="9" s="1"/>
  <c r="CV390" i="9"/>
  <c r="CW390" i="9" s="1"/>
  <c r="CP231" i="9"/>
  <c r="CR231" i="9"/>
  <c r="CS231" i="9" s="1"/>
  <c r="CV231" i="9"/>
  <c r="CW231" i="9" s="1"/>
  <c r="CP45" i="9"/>
  <c r="CR45" i="9"/>
  <c r="CS45" i="9" s="1"/>
  <c r="CV45" i="9"/>
  <c r="CW45" i="9" s="1"/>
  <c r="CP633" i="9"/>
  <c r="CR633" i="9"/>
  <c r="CS633" i="9" s="1"/>
  <c r="CV633" i="9"/>
  <c r="CW633" i="9" s="1"/>
  <c r="CP475" i="9"/>
  <c r="CR475" i="9"/>
  <c r="CS475" i="9" s="1"/>
  <c r="CV475" i="9"/>
  <c r="CW475" i="9" s="1"/>
  <c r="CP324" i="9"/>
  <c r="CR324" i="9"/>
  <c r="CS324" i="9" s="1"/>
  <c r="CV324" i="9"/>
  <c r="CW324" i="9" s="1"/>
  <c r="CP11" i="9"/>
  <c r="CR11" i="9"/>
  <c r="CS11" i="9" s="1"/>
  <c r="CV11" i="9"/>
  <c r="CW11" i="9" s="1"/>
  <c r="CP553" i="9"/>
  <c r="CR553" i="9"/>
  <c r="CS553" i="9" s="1"/>
  <c r="CV553" i="9"/>
  <c r="CW553" i="9" s="1"/>
  <c r="CP396" i="9"/>
  <c r="CR396" i="9"/>
  <c r="CS396" i="9" s="1"/>
  <c r="CV396" i="9"/>
  <c r="CW396" i="9" s="1"/>
  <c r="CP237" i="9"/>
  <c r="CR237" i="9"/>
  <c r="CS237" i="9" s="1"/>
  <c r="CV237" i="9"/>
  <c r="CW237" i="9" s="1"/>
  <c r="CP18" i="9"/>
  <c r="CR18" i="9"/>
  <c r="CS18" i="9" s="1"/>
  <c r="CV18" i="9"/>
  <c r="CW18" i="9" s="1"/>
  <c r="CP69" i="9"/>
  <c r="CR69" i="9"/>
  <c r="CS69" i="9" s="1"/>
  <c r="CV69" i="9"/>
  <c r="CW69" i="9" s="1"/>
  <c r="CP632" i="9"/>
  <c r="CR632" i="9"/>
  <c r="CS632" i="9" s="1"/>
  <c r="CV632" i="9"/>
  <c r="CW632" i="9" s="1"/>
  <c r="CP164" i="9"/>
  <c r="CV164" i="9"/>
  <c r="CW164" i="9" s="1"/>
  <c r="CR164" i="9"/>
  <c r="CS164" i="9" s="1"/>
  <c r="CP394" i="9"/>
  <c r="CR394" i="9"/>
  <c r="CS394" i="9" s="1"/>
  <c r="CV394" i="9"/>
  <c r="CW394" i="9" s="1"/>
  <c r="CP133" i="9"/>
  <c r="CV133" i="9"/>
  <c r="CW133" i="9" s="1"/>
  <c r="CR133" i="9"/>
  <c r="CS133" i="9" s="1"/>
  <c r="CP259" i="9"/>
  <c r="CV259" i="9"/>
  <c r="CW259" i="9" s="1"/>
  <c r="CR259" i="9"/>
  <c r="CS259" i="9" s="1"/>
  <c r="CP344" i="9"/>
  <c r="CV344" i="9"/>
  <c r="CW344" i="9" s="1"/>
  <c r="CR344" i="9"/>
  <c r="CS344" i="9" s="1"/>
  <c r="CP433" i="9"/>
  <c r="CR433" i="9"/>
  <c r="CS433" i="9" s="1"/>
  <c r="CV433" i="9"/>
  <c r="CW433" i="9" s="1"/>
  <c r="CP477" i="9"/>
  <c r="CR477" i="9"/>
  <c r="CS477" i="9" s="1"/>
  <c r="CV477" i="9"/>
  <c r="CW477" i="9" s="1"/>
  <c r="CP222" i="9"/>
  <c r="CR222" i="9"/>
  <c r="CS222" i="9" s="1"/>
  <c r="CV222" i="9"/>
  <c r="CW222" i="9" s="1"/>
  <c r="CP43" i="9"/>
  <c r="CR43" i="9"/>
  <c r="CS43" i="9" s="1"/>
  <c r="CV43" i="9"/>
  <c r="CW43" i="9" s="1"/>
  <c r="CP538" i="9"/>
  <c r="CR538" i="9"/>
  <c r="CS538" i="9" s="1"/>
  <c r="CV538" i="9"/>
  <c r="CW538" i="9" s="1"/>
  <c r="CP413" i="9"/>
  <c r="CR413" i="9"/>
  <c r="CS413" i="9" s="1"/>
  <c r="CV413" i="9"/>
  <c r="CW413" i="9" s="1"/>
  <c r="CP473" i="9"/>
  <c r="CR473" i="9"/>
  <c r="CS473" i="9" s="1"/>
  <c r="CV473" i="9"/>
  <c r="CW473" i="9" s="1"/>
  <c r="CP647" i="9"/>
  <c r="CR647" i="9"/>
  <c r="CS647" i="9" s="1"/>
  <c r="CV647" i="9"/>
  <c r="CW647" i="9" s="1"/>
  <c r="CP484" i="9"/>
  <c r="CR484" i="9"/>
  <c r="CS484" i="9" s="1"/>
  <c r="CV484" i="9"/>
  <c r="CW484" i="9" s="1"/>
  <c r="CP236" i="9"/>
  <c r="CR236" i="9"/>
  <c r="CS236" i="9" s="1"/>
  <c r="CV236" i="9"/>
  <c r="CW236" i="9" s="1"/>
  <c r="CP295" i="9"/>
  <c r="CR295" i="9"/>
  <c r="CS295" i="9" s="1"/>
  <c r="CV295" i="9"/>
  <c r="CW295" i="9" s="1"/>
  <c r="CP566" i="9"/>
  <c r="CR566" i="9"/>
  <c r="CS566" i="9" s="1"/>
  <c r="CV566" i="9"/>
  <c r="CW566" i="9" s="1"/>
  <c r="CP312" i="9"/>
  <c r="CV312" i="9"/>
  <c r="CW312" i="9" s="1"/>
  <c r="CR312" i="9"/>
  <c r="CS312" i="9" s="1"/>
  <c r="CP124" i="9"/>
  <c r="CR124" i="9"/>
  <c r="CS124" i="9" s="1"/>
  <c r="CV124" i="9"/>
  <c r="CW124" i="9" s="1"/>
  <c r="CP689" i="9"/>
  <c r="CR689" i="9"/>
  <c r="CS689" i="9" s="1"/>
  <c r="CV689" i="9"/>
  <c r="CW689" i="9" s="1"/>
  <c r="CP241" i="9"/>
  <c r="CR241" i="9"/>
  <c r="CS241" i="9" s="1"/>
  <c r="CV241" i="9"/>
  <c r="CW241" i="9" s="1"/>
  <c r="CP55" i="9"/>
  <c r="CR55" i="9"/>
  <c r="CS55" i="9" s="1"/>
  <c r="CV55" i="9"/>
  <c r="CW55" i="9" s="1"/>
  <c r="CP637" i="9"/>
  <c r="CR637" i="9"/>
  <c r="CS637" i="9" s="1"/>
  <c r="CV637" i="9"/>
  <c r="CW637" i="9" s="1"/>
  <c r="CP424" i="9"/>
  <c r="CR424" i="9"/>
  <c r="CS424" i="9" s="1"/>
  <c r="CV424" i="9"/>
  <c r="CW424" i="9" s="1"/>
  <c r="CP290" i="9"/>
  <c r="CR290" i="9"/>
  <c r="CS290" i="9" s="1"/>
  <c r="CV290" i="9"/>
  <c r="CW290" i="9" s="1"/>
  <c r="CP382" i="9"/>
  <c r="CR382" i="9"/>
  <c r="CS382" i="9" s="1"/>
  <c r="CV382" i="9"/>
  <c r="CW382" i="9" s="1"/>
  <c r="CP190" i="9"/>
  <c r="CR190" i="9"/>
  <c r="CS190" i="9" s="1"/>
  <c r="CV190" i="9"/>
  <c r="CW190" i="9" s="1"/>
  <c r="CP42" i="9"/>
  <c r="CV42" i="9"/>
  <c r="CW42" i="9" s="1"/>
  <c r="CR42" i="9"/>
  <c r="CS42" i="9" s="1"/>
  <c r="CP65" i="9"/>
  <c r="CV65" i="9"/>
  <c r="CW65" i="9" s="1"/>
  <c r="CR65" i="9"/>
  <c r="CS65" i="9" s="1"/>
  <c r="CP401" i="9"/>
  <c r="CR401" i="9"/>
  <c r="CS401" i="9" s="1"/>
  <c r="CV401" i="9"/>
  <c r="CW401" i="9" s="1"/>
  <c r="CP359" i="9"/>
  <c r="CR359" i="9"/>
  <c r="CS359" i="9" s="1"/>
  <c r="CV359" i="9"/>
  <c r="CW359" i="9" s="1"/>
  <c r="CP402" i="9"/>
  <c r="CR402" i="9"/>
  <c r="CS402" i="9" s="1"/>
  <c r="CV402" i="9"/>
  <c r="CW402" i="9" s="1"/>
  <c r="CP444" i="9"/>
  <c r="CR444" i="9"/>
  <c r="CS444" i="9" s="1"/>
  <c r="CV444" i="9"/>
  <c r="CW444" i="9" s="1"/>
  <c r="CP509" i="9"/>
  <c r="CR509" i="9"/>
  <c r="CS509" i="9" s="1"/>
  <c r="CV509" i="9"/>
  <c r="CW509" i="9" s="1"/>
  <c r="CP573" i="9"/>
  <c r="CV573" i="9"/>
  <c r="CW573" i="9" s="1"/>
  <c r="CR573" i="9"/>
  <c r="CS573" i="9" s="1"/>
  <c r="CP169" i="9"/>
  <c r="CR169" i="9"/>
  <c r="CS169" i="9" s="1"/>
  <c r="CV169" i="9"/>
  <c r="CW169" i="9" s="1"/>
  <c r="CP544" i="9"/>
  <c r="CR544" i="9"/>
  <c r="CS544" i="9" s="1"/>
  <c r="CV544" i="9"/>
  <c r="CW544" i="9" s="1"/>
  <c r="CP354" i="9"/>
  <c r="CR354" i="9"/>
  <c r="CS354" i="9" s="1"/>
  <c r="CV354" i="9"/>
  <c r="CW354" i="9" s="1"/>
  <c r="CP196" i="9"/>
  <c r="CR196" i="9"/>
  <c r="CS196" i="9" s="1"/>
  <c r="CV196" i="9"/>
  <c r="CW196" i="9" s="1"/>
  <c r="CP353" i="9"/>
  <c r="CR353" i="9"/>
  <c r="CS353" i="9" s="1"/>
  <c r="CV353" i="9"/>
  <c r="CW353" i="9" s="1"/>
  <c r="CP294" i="9"/>
  <c r="CR294" i="9"/>
  <c r="CS294" i="9" s="1"/>
  <c r="CV294" i="9"/>
  <c r="CW294" i="9" s="1"/>
  <c r="CP593" i="9"/>
  <c r="CR593" i="9"/>
  <c r="CS593" i="9" s="1"/>
  <c r="CV593" i="9"/>
  <c r="CW593" i="9" s="1"/>
  <c r="CP336" i="9"/>
  <c r="CR336" i="9"/>
  <c r="CS336" i="9" s="1"/>
  <c r="CV336" i="9"/>
  <c r="CW336" i="9" s="1"/>
  <c r="CP177" i="9"/>
  <c r="CR177" i="9"/>
  <c r="CS177" i="9" s="1"/>
  <c r="CV177" i="9"/>
  <c r="CW177" i="9" s="1"/>
  <c r="CP608" i="9"/>
  <c r="CR608" i="9"/>
  <c r="CS608" i="9" s="1"/>
  <c r="CV608" i="9"/>
  <c r="CW608" i="9" s="1"/>
  <c r="CP516" i="9"/>
  <c r="CR516" i="9"/>
  <c r="CS516" i="9" s="1"/>
  <c r="CV516" i="9"/>
  <c r="CW516" i="9" s="1"/>
  <c r="CP201" i="9"/>
  <c r="CR201" i="9"/>
  <c r="CS201" i="9" s="1"/>
  <c r="CV201" i="9"/>
  <c r="CW201" i="9" s="1"/>
  <c r="CP14" i="9"/>
  <c r="CR14" i="9"/>
  <c r="CS14" i="9" s="1"/>
  <c r="CV14" i="9"/>
  <c r="CW14" i="9" s="1"/>
  <c r="CP540" i="9"/>
  <c r="CV540" i="9"/>
  <c r="CW540" i="9" s="1"/>
  <c r="CR540" i="9"/>
  <c r="CS540" i="9" s="1"/>
  <c r="CP350" i="9"/>
  <c r="CR350" i="9"/>
  <c r="CS350" i="9" s="1"/>
  <c r="CV350" i="9"/>
  <c r="CW350" i="9" s="1"/>
  <c r="CP192" i="9"/>
  <c r="CR192" i="9"/>
  <c r="CS192" i="9" s="1"/>
  <c r="CV192" i="9"/>
  <c r="CW192" i="9" s="1"/>
  <c r="CP5" i="9"/>
  <c r="CR5" i="9"/>
  <c r="CS5" i="9" s="1"/>
  <c r="CV5" i="9"/>
  <c r="CW5" i="9" s="1"/>
  <c r="CP530" i="9"/>
  <c r="CR530" i="9"/>
  <c r="CS530" i="9" s="1"/>
  <c r="CV530" i="9"/>
  <c r="CW530" i="9" s="1"/>
  <c r="CP373" i="9"/>
  <c r="CR373" i="9"/>
  <c r="CS373" i="9" s="1"/>
  <c r="CV373" i="9"/>
  <c r="CW373" i="9" s="1"/>
  <c r="CP215" i="9"/>
  <c r="CR215" i="9"/>
  <c r="CS215" i="9" s="1"/>
  <c r="CV215" i="9"/>
  <c r="CW215" i="9" s="1"/>
  <c r="CP28" i="9"/>
  <c r="CR28" i="9"/>
  <c r="CS28" i="9" s="1"/>
  <c r="CV28" i="9"/>
  <c r="CW28" i="9" s="1"/>
  <c r="CP562" i="9"/>
  <c r="CR562" i="9"/>
  <c r="CS562" i="9" s="1"/>
  <c r="CV562" i="9"/>
  <c r="CW562" i="9" s="1"/>
  <c r="CP405" i="9"/>
  <c r="CR405" i="9"/>
  <c r="CS405" i="9" s="1"/>
  <c r="CV405" i="9"/>
  <c r="CW405" i="9" s="1"/>
  <c r="CP246" i="9"/>
  <c r="CR246" i="9"/>
  <c r="CS246" i="9" s="1"/>
  <c r="CV246" i="9"/>
  <c r="CW246" i="9" s="1"/>
  <c r="CP60" i="9"/>
  <c r="CR60" i="9"/>
  <c r="CS60" i="9" s="1"/>
  <c r="CV60" i="9"/>
  <c r="CW60" i="9" s="1"/>
  <c r="CP569" i="9"/>
  <c r="CR569" i="9"/>
  <c r="CS569" i="9" s="1"/>
  <c r="CV569" i="9"/>
  <c r="CW569" i="9" s="1"/>
  <c r="CP412" i="9"/>
  <c r="CR412" i="9"/>
  <c r="CS412" i="9" s="1"/>
  <c r="CV412" i="9"/>
  <c r="CW412" i="9" s="1"/>
  <c r="CP189" i="9"/>
  <c r="CR189" i="9"/>
  <c r="CS189" i="9" s="1"/>
  <c r="CV189" i="9"/>
  <c r="CW189" i="9" s="1"/>
  <c r="CP379" i="9"/>
  <c r="CR379" i="9"/>
  <c r="CS379" i="9" s="1"/>
  <c r="CV379" i="9"/>
  <c r="CW379" i="9" s="1"/>
  <c r="CP443" i="9"/>
  <c r="CR443" i="9"/>
  <c r="CS443" i="9" s="1"/>
  <c r="CV443" i="9"/>
  <c r="CW443" i="9" s="1"/>
  <c r="CP24" i="9"/>
  <c r="CV24" i="9"/>
  <c r="CW24" i="9" s="1"/>
  <c r="CR24" i="9"/>
  <c r="CS24" i="9" s="1"/>
  <c r="CP496" i="9"/>
  <c r="CV496" i="9"/>
  <c r="CW496" i="9" s="1"/>
  <c r="CR496" i="9"/>
  <c r="CS496" i="9" s="1"/>
  <c r="CP568" i="9"/>
  <c r="CR568" i="9"/>
  <c r="CS568" i="9" s="1"/>
  <c r="CV568" i="9"/>
  <c r="CW568" i="9" s="1"/>
  <c r="CP314" i="9"/>
  <c r="CR314" i="9"/>
  <c r="CS314" i="9" s="1"/>
  <c r="CV314" i="9"/>
  <c r="CW314" i="9" s="1"/>
  <c r="CP302" i="9"/>
  <c r="CR302" i="9"/>
  <c r="CS302" i="9" s="1"/>
  <c r="CV302" i="9"/>
  <c r="CW302" i="9" s="1"/>
  <c r="CP211" i="9"/>
  <c r="CV211" i="9"/>
  <c r="CW211" i="9" s="1"/>
  <c r="CR211" i="9"/>
  <c r="CS211" i="9" s="1"/>
  <c r="CP583" i="9"/>
  <c r="CR583" i="9"/>
  <c r="CS583" i="9" s="1"/>
  <c r="CV583" i="9"/>
  <c r="CW583" i="9" s="1"/>
  <c r="CP328" i="9"/>
  <c r="CR328" i="9"/>
  <c r="CS328" i="9" s="1"/>
  <c r="CV328" i="9"/>
  <c r="CW328" i="9" s="1"/>
  <c r="CP153" i="9"/>
  <c r="CR153" i="9"/>
  <c r="CS153" i="9" s="1"/>
  <c r="CV153" i="9"/>
  <c r="CW153" i="9" s="1"/>
  <c r="CP551" i="9"/>
  <c r="CR551" i="9"/>
  <c r="CS551" i="9" s="1"/>
  <c r="CV551" i="9"/>
  <c r="CW551" i="9" s="1"/>
  <c r="CP469" i="9"/>
  <c r="CV469" i="9"/>
  <c r="CW469" i="9" s="1"/>
  <c r="CR469" i="9"/>
  <c r="CS469" i="9" s="1"/>
  <c r="CP193" i="9"/>
  <c r="CR193" i="9"/>
  <c r="CS193" i="9" s="1"/>
  <c r="CV193" i="9"/>
  <c r="CW193" i="9" s="1"/>
  <c r="CP6" i="9"/>
  <c r="CR6" i="9"/>
  <c r="CS6" i="9" s="1"/>
  <c r="CV6" i="9"/>
  <c r="CW6" i="9" s="1"/>
  <c r="CP440" i="9"/>
  <c r="CR440" i="9"/>
  <c r="CS440" i="9" s="1"/>
  <c r="CV440" i="9"/>
  <c r="CW440" i="9" s="1"/>
  <c r="CP310" i="9"/>
  <c r="CR310" i="9"/>
  <c r="CS310" i="9" s="1"/>
  <c r="CV310" i="9"/>
  <c r="CW310" i="9" s="1"/>
  <c r="CP122" i="9"/>
  <c r="CR122" i="9"/>
  <c r="CS122" i="9" s="1"/>
  <c r="CV122" i="9"/>
  <c r="CW122" i="9" s="1"/>
  <c r="CP650" i="9"/>
  <c r="CR650" i="9"/>
  <c r="CS650" i="9" s="1"/>
  <c r="CV650" i="9"/>
  <c r="CW650" i="9" s="1"/>
  <c r="CP487" i="9"/>
  <c r="CR487" i="9"/>
  <c r="CS487" i="9" s="1"/>
  <c r="CV487" i="9"/>
  <c r="CW487" i="9" s="1"/>
  <c r="CP333" i="9"/>
  <c r="CR333" i="9"/>
  <c r="CS333" i="9" s="1"/>
  <c r="CV333" i="9"/>
  <c r="CW333" i="9" s="1"/>
  <c r="CP171" i="9"/>
  <c r="CR171" i="9"/>
  <c r="CS171" i="9" s="1"/>
  <c r="CV171" i="9"/>
  <c r="CW171" i="9" s="1"/>
  <c r="CP654" i="9"/>
  <c r="CR654" i="9"/>
  <c r="CS654" i="9" s="1"/>
  <c r="CV654" i="9"/>
  <c r="CW654" i="9" s="1"/>
  <c r="CP554" i="9"/>
  <c r="CR554" i="9"/>
  <c r="CS554" i="9" s="1"/>
  <c r="CV554" i="9"/>
  <c r="CW554" i="9" s="1"/>
  <c r="CP397" i="9"/>
  <c r="CR397" i="9"/>
  <c r="CS397" i="9" s="1"/>
  <c r="CV397" i="9"/>
  <c r="CW397" i="9" s="1"/>
  <c r="CP238" i="9"/>
  <c r="CR238" i="9"/>
  <c r="CS238" i="9" s="1"/>
  <c r="CV238" i="9"/>
  <c r="CW238" i="9" s="1"/>
  <c r="CP19" i="9"/>
  <c r="CR19" i="9"/>
  <c r="CS19" i="9" s="1"/>
  <c r="CV19" i="9"/>
  <c r="CW19" i="9" s="1"/>
  <c r="CP528" i="9"/>
  <c r="CR528" i="9"/>
  <c r="CS528" i="9" s="1"/>
  <c r="CV528" i="9"/>
  <c r="CW528" i="9" s="1"/>
  <c r="CP371" i="9"/>
  <c r="CR371" i="9"/>
  <c r="CS371" i="9" s="1"/>
  <c r="CV371" i="9"/>
  <c r="CW371" i="9" s="1"/>
  <c r="CP213" i="9"/>
  <c r="CR213" i="9"/>
  <c r="CS213" i="9" s="1"/>
  <c r="CV213" i="9"/>
  <c r="CW213" i="9" s="1"/>
  <c r="CP13" i="9"/>
  <c r="CR13" i="9"/>
  <c r="CS13" i="9" s="1"/>
  <c r="CV13" i="9"/>
  <c r="CW13" i="9" s="1"/>
  <c r="CP537" i="9"/>
  <c r="CR537" i="9"/>
  <c r="CS537" i="9" s="1"/>
  <c r="CV537" i="9"/>
  <c r="CW537" i="9" s="1"/>
  <c r="CP421" i="9"/>
  <c r="CR421" i="9"/>
  <c r="CS421" i="9" s="1"/>
  <c r="CV421" i="9"/>
  <c r="CW421" i="9" s="1"/>
  <c r="CP306" i="9"/>
  <c r="CR306" i="9"/>
  <c r="CS306" i="9" s="1"/>
  <c r="CV306" i="9"/>
  <c r="CW306" i="9" s="1"/>
  <c r="CP25" i="9"/>
  <c r="CV25" i="9"/>
  <c r="CW25" i="9" s="1"/>
  <c r="CR25" i="9"/>
  <c r="CS25" i="9" s="1"/>
  <c r="CP49" i="9"/>
  <c r="CV49" i="9"/>
  <c r="CW49" i="9" s="1"/>
  <c r="CR49" i="9"/>
  <c r="CS49" i="9" s="1"/>
  <c r="CP419" i="9"/>
  <c r="CR419" i="9"/>
  <c r="CS419" i="9" s="1"/>
  <c r="CV419" i="9"/>
  <c r="CW419" i="9" s="1"/>
  <c r="CP375" i="9"/>
  <c r="CV375" i="9"/>
  <c r="CW375" i="9" s="1"/>
  <c r="CR375" i="9"/>
  <c r="CS375" i="9" s="1"/>
  <c r="CP523" i="9"/>
  <c r="CR523" i="9"/>
  <c r="CS523" i="9" s="1"/>
  <c r="CV523" i="9"/>
  <c r="CW523" i="9" s="1"/>
  <c r="CP299" i="9"/>
  <c r="CR299" i="9"/>
  <c r="CS299" i="9" s="1"/>
  <c r="CV299" i="9"/>
  <c r="CW299" i="9" s="1"/>
  <c r="CP414" i="9"/>
  <c r="CR414" i="9"/>
  <c r="CS414" i="9" s="1"/>
  <c r="CV414" i="9"/>
  <c r="CW414" i="9" s="1"/>
  <c r="CP3" i="9"/>
  <c r="CR3" i="9"/>
  <c r="CS3" i="9" s="1"/>
  <c r="CV3" i="9"/>
  <c r="CW3" i="9" s="1"/>
  <c r="CP119" i="9"/>
  <c r="CR119" i="9"/>
  <c r="CS119" i="9" s="1"/>
  <c r="CV119" i="9"/>
  <c r="CW119" i="9" s="1"/>
  <c r="CP527" i="9"/>
  <c r="CR527" i="9"/>
  <c r="CS527" i="9" s="1"/>
  <c r="CV527" i="9"/>
  <c r="CW527" i="9" s="1"/>
  <c r="CP338" i="9"/>
  <c r="CR338" i="9"/>
  <c r="CS338" i="9" s="1"/>
  <c r="CV338" i="9"/>
  <c r="CW338" i="9" s="1"/>
  <c r="CP526" i="9"/>
  <c r="CR526" i="9"/>
  <c r="CS526" i="9" s="1"/>
  <c r="CV526" i="9"/>
  <c r="CW526" i="9" s="1"/>
  <c r="CP235" i="9"/>
  <c r="CR235" i="9"/>
  <c r="CS235" i="9" s="1"/>
  <c r="CV235" i="9"/>
  <c r="CW235" i="9" s="1"/>
  <c r="CP674" i="9"/>
  <c r="CR674" i="9"/>
  <c r="CS674" i="9" s="1"/>
  <c r="CV674" i="9"/>
  <c r="CW674" i="9" s="1"/>
  <c r="CP470" i="9"/>
  <c r="CV470" i="9"/>
  <c r="CW470" i="9" s="1"/>
  <c r="CR470" i="9"/>
  <c r="CS470" i="9" s="1"/>
  <c r="CP258" i="9"/>
  <c r="CR258" i="9"/>
  <c r="CS258" i="9" s="1"/>
  <c r="CV258" i="9"/>
  <c r="CW258" i="9" s="1"/>
  <c r="CP72" i="9"/>
  <c r="CR72" i="9"/>
  <c r="CS72" i="9" s="1"/>
  <c r="CV72" i="9"/>
  <c r="CW72" i="9" s="1"/>
  <c r="CP605" i="9"/>
  <c r="CR605" i="9"/>
  <c r="CS605" i="9" s="1"/>
  <c r="CV605" i="9"/>
  <c r="CW605" i="9" s="1"/>
  <c r="CP217" i="9"/>
  <c r="CR217" i="9"/>
  <c r="CS217" i="9" s="1"/>
  <c r="CV217" i="9"/>
  <c r="CW217" i="9" s="1"/>
  <c r="CP30" i="9"/>
  <c r="CR30" i="9"/>
  <c r="CS30" i="9" s="1"/>
  <c r="CV30" i="9"/>
  <c r="CW30" i="9" s="1"/>
  <c r="CP432" i="9"/>
  <c r="CR432" i="9"/>
  <c r="CS432" i="9" s="1"/>
  <c r="CV432" i="9"/>
  <c r="CW432" i="9" s="1"/>
  <c r="CP301" i="9"/>
  <c r="CR301" i="9"/>
  <c r="CS301" i="9" s="1"/>
  <c r="CV301" i="9"/>
  <c r="CW301" i="9" s="1"/>
  <c r="CP110" i="9"/>
  <c r="CR110" i="9"/>
  <c r="CS110" i="9" s="1"/>
  <c r="CV110" i="9"/>
  <c r="CW110" i="9" s="1"/>
  <c r="CP679" i="9"/>
  <c r="CR679" i="9"/>
  <c r="CS679" i="9" s="1"/>
  <c r="CV679" i="9"/>
  <c r="CW679" i="9" s="1"/>
  <c r="CP514" i="9"/>
  <c r="CR514" i="9"/>
  <c r="CS514" i="9" s="1"/>
  <c r="CV514" i="9"/>
  <c r="CW514" i="9" s="1"/>
  <c r="CP357" i="9"/>
  <c r="CR357" i="9"/>
  <c r="CS357" i="9" s="1"/>
  <c r="CV357" i="9"/>
  <c r="CW357" i="9" s="1"/>
  <c r="CP199" i="9"/>
  <c r="CR199" i="9"/>
  <c r="CS199" i="9" s="1"/>
  <c r="CV199" i="9"/>
  <c r="CW199" i="9" s="1"/>
  <c r="CP12" i="9"/>
  <c r="CR12" i="9"/>
  <c r="CS12" i="9" s="1"/>
  <c r="CV12" i="9"/>
  <c r="CW12" i="9" s="1"/>
  <c r="CP579" i="9"/>
  <c r="CR579" i="9"/>
  <c r="CS579" i="9" s="1"/>
  <c r="CV579" i="9"/>
  <c r="CW579" i="9" s="1"/>
  <c r="CP422" i="9"/>
  <c r="CR422" i="9"/>
  <c r="CS422" i="9" s="1"/>
  <c r="CV422" i="9"/>
  <c r="CW422" i="9" s="1"/>
  <c r="CP262" i="9"/>
  <c r="CR262" i="9"/>
  <c r="CS262" i="9" s="1"/>
  <c r="CV262" i="9"/>
  <c r="CW262" i="9" s="1"/>
  <c r="CP685" i="9"/>
  <c r="CR685" i="9"/>
  <c r="CS685" i="9" s="1"/>
  <c r="CV685" i="9"/>
  <c r="CW685" i="9" s="1"/>
  <c r="CP520" i="9"/>
  <c r="CR520" i="9"/>
  <c r="CS520" i="9" s="1"/>
  <c r="CV520" i="9"/>
  <c r="CW520" i="9" s="1"/>
  <c r="CP363" i="9"/>
  <c r="CR363" i="9"/>
  <c r="CS363" i="9" s="1"/>
  <c r="CV363" i="9"/>
  <c r="CW363" i="9" s="1"/>
  <c r="CP205" i="9"/>
  <c r="CR205" i="9"/>
  <c r="CS205" i="9" s="1"/>
  <c r="CV205" i="9"/>
  <c r="CW205" i="9" s="1"/>
  <c r="CP80" i="9"/>
  <c r="CR80" i="9"/>
  <c r="CS80" i="9" s="1"/>
  <c r="CV80" i="9"/>
  <c r="CW80" i="9" s="1"/>
  <c r="CP4" i="9"/>
  <c r="CR4" i="9"/>
  <c r="CS4" i="9" s="1"/>
  <c r="CV4" i="9"/>
  <c r="CW4" i="9" s="1"/>
  <c r="CP355" i="9"/>
  <c r="CR355" i="9"/>
  <c r="CS355" i="9" s="1"/>
  <c r="CV355" i="9"/>
  <c r="CW355" i="9" s="1"/>
  <c r="CP87" i="9"/>
  <c r="CV87" i="9"/>
  <c r="CW87" i="9" s="1"/>
  <c r="CR87" i="9"/>
  <c r="CS87" i="9" s="1"/>
  <c r="CP361" i="9"/>
  <c r="CR361" i="9"/>
  <c r="CS361" i="9" s="1"/>
  <c r="CV361" i="9"/>
  <c r="CW361" i="9" s="1"/>
  <c r="CP73" i="9"/>
  <c r="CV73" i="9"/>
  <c r="CW73" i="9" s="1"/>
  <c r="CR73" i="9"/>
  <c r="CS73" i="9" s="1"/>
  <c r="CP607" i="9"/>
  <c r="CR607" i="9"/>
  <c r="CS607" i="9" s="1"/>
  <c r="CV607" i="9"/>
  <c r="CW607" i="9" s="1"/>
  <c r="CP557" i="9"/>
  <c r="CR557" i="9"/>
  <c r="CS557" i="9" s="1"/>
  <c r="CV557" i="9"/>
  <c r="CW557" i="9" s="1"/>
  <c r="CP400" i="9"/>
  <c r="CR400" i="9"/>
  <c r="CS400" i="9" s="1"/>
  <c r="CV400" i="9"/>
  <c r="CW400" i="9" s="1"/>
  <c r="CP575" i="9"/>
  <c r="CR575" i="9"/>
  <c r="CS575" i="9" s="1"/>
  <c r="CV575" i="9"/>
  <c r="CW575" i="9" s="1"/>
  <c r="CP261" i="9"/>
  <c r="CR261" i="9"/>
  <c r="CS261" i="9" s="1"/>
  <c r="CV261" i="9"/>
  <c r="CW261" i="9" s="1"/>
  <c r="CP200" i="9"/>
  <c r="CR200" i="9"/>
  <c r="CS200" i="9" s="1"/>
  <c r="CV200" i="9"/>
  <c r="CW200" i="9" s="1"/>
  <c r="CP255" i="9"/>
  <c r="CR255" i="9"/>
  <c r="CS255" i="9" s="1"/>
  <c r="CV255" i="9"/>
  <c r="CW255" i="9" s="1"/>
  <c r="CP128" i="9"/>
  <c r="CR128" i="9"/>
  <c r="CS128" i="9" s="1"/>
  <c r="CV128" i="9"/>
  <c r="CW128" i="9" s="1"/>
  <c r="CP323" i="9"/>
  <c r="CR323" i="9"/>
  <c r="CS323" i="9" s="1"/>
  <c r="CV323" i="9"/>
  <c r="CW323" i="9" s="1"/>
  <c r="CP585" i="9"/>
  <c r="CR585" i="9"/>
  <c r="CS585" i="9" s="1"/>
  <c r="CV585" i="9"/>
  <c r="CW585" i="9" s="1"/>
  <c r="CP428" i="9"/>
  <c r="CR428" i="9"/>
  <c r="CS428" i="9" s="1"/>
  <c r="CV428" i="9"/>
  <c r="CW428" i="9" s="1"/>
  <c r="CP204" i="9"/>
  <c r="CR204" i="9"/>
  <c r="CS204" i="9" s="1"/>
  <c r="CV204" i="9"/>
  <c r="CW204" i="9" s="1"/>
  <c r="CP227" i="9"/>
  <c r="CV227" i="9"/>
  <c r="CW227" i="9" s="1"/>
  <c r="CR227" i="9"/>
  <c r="CS227" i="9" s="1"/>
  <c r="CP533" i="9"/>
  <c r="CR533" i="9"/>
  <c r="CS533" i="9" s="1"/>
  <c r="CV533" i="9"/>
  <c r="CW533" i="9" s="1"/>
  <c r="CP250" i="9"/>
  <c r="CR250" i="9"/>
  <c r="CS250" i="9" s="1"/>
  <c r="CV250" i="9"/>
  <c r="CW250" i="9" s="1"/>
  <c r="CP64" i="9"/>
  <c r="CR64" i="9"/>
  <c r="CS64" i="9" s="1"/>
  <c r="CV64" i="9"/>
  <c r="CW64" i="9" s="1"/>
  <c r="CP652" i="9"/>
  <c r="CR652" i="9"/>
  <c r="CS652" i="9" s="1"/>
  <c r="CV652" i="9"/>
  <c r="CW652" i="9" s="1"/>
  <c r="CP209" i="9"/>
  <c r="CR209" i="9"/>
  <c r="CS209" i="9" s="1"/>
  <c r="CV209" i="9"/>
  <c r="CW209" i="9" s="1"/>
  <c r="CP22" i="9"/>
  <c r="CR22" i="9"/>
  <c r="CS22" i="9" s="1"/>
  <c r="CV22" i="9"/>
  <c r="CW22" i="9" s="1"/>
  <c r="CP581" i="9"/>
  <c r="CR581" i="9"/>
  <c r="CS581" i="9" s="1"/>
  <c r="CV581" i="9"/>
  <c r="CW581" i="9" s="1"/>
  <c r="CP391" i="9"/>
  <c r="CR391" i="9"/>
  <c r="CS391" i="9" s="1"/>
  <c r="CV391" i="9"/>
  <c r="CW391" i="9" s="1"/>
  <c r="CP232" i="9"/>
  <c r="CR232" i="9"/>
  <c r="CS232" i="9" s="1"/>
  <c r="CV232" i="9"/>
  <c r="CW232" i="9" s="1"/>
  <c r="CP317" i="9"/>
  <c r="CR317" i="9"/>
  <c r="CS317" i="9" s="1"/>
  <c r="CV317" i="9"/>
  <c r="CW317" i="9" s="1"/>
  <c r="CP420" i="9"/>
  <c r="CR420" i="9"/>
  <c r="CS420" i="9" s="1"/>
  <c r="CV420" i="9"/>
  <c r="CW420" i="9" s="1"/>
  <c r="CP9" i="9"/>
  <c r="CV9" i="9"/>
  <c r="CW9" i="9" s="1"/>
  <c r="CR9" i="9"/>
  <c r="CS9" i="9" s="1"/>
  <c r="CP32" i="9"/>
  <c r="CV32" i="9"/>
  <c r="CW32" i="9" s="1"/>
  <c r="CR32" i="9"/>
  <c r="CS32" i="9" s="1"/>
  <c r="CP549" i="9"/>
  <c r="CR549" i="9"/>
  <c r="CS549" i="9" s="1"/>
  <c r="CV549" i="9"/>
  <c r="CW549" i="9" s="1"/>
  <c r="CP327" i="9"/>
  <c r="CR327" i="9"/>
  <c r="CS327" i="9" s="1"/>
  <c r="CV327" i="9"/>
  <c r="CW327" i="9" s="1"/>
  <c r="CP253" i="9"/>
  <c r="CR253" i="9"/>
  <c r="CS253" i="9" s="1"/>
  <c r="CV253" i="9"/>
  <c r="CW253" i="9" s="1"/>
  <c r="CP33" i="9"/>
  <c r="CV33" i="9"/>
  <c r="CW33" i="9" s="1"/>
  <c r="CR33" i="9"/>
  <c r="CS33" i="9" s="1"/>
  <c r="CP479" i="9"/>
  <c r="CR479" i="9"/>
  <c r="CS479" i="9" s="1"/>
  <c r="CV479" i="9"/>
  <c r="CW479" i="9" s="1"/>
  <c r="CP417" i="9"/>
  <c r="CV417" i="9"/>
  <c r="CW417" i="9" s="1"/>
  <c r="CR417" i="9"/>
  <c r="CS417" i="9" s="1"/>
  <c r="CP676" i="9"/>
  <c r="CR676" i="9"/>
  <c r="CS676" i="9" s="1"/>
  <c r="CV676" i="9"/>
  <c r="CW676" i="9" s="1"/>
  <c r="CP510" i="9"/>
  <c r="CR510" i="9"/>
  <c r="CS510" i="9" s="1"/>
  <c r="CV510" i="9"/>
  <c r="CW510" i="9" s="1"/>
  <c r="CP322" i="9"/>
  <c r="CR322" i="9"/>
  <c r="CS322" i="9" s="1"/>
  <c r="CV322" i="9"/>
  <c r="CW322" i="9" s="1"/>
  <c r="CP628" i="9"/>
  <c r="CR628" i="9"/>
  <c r="CS628" i="9" s="1"/>
  <c r="CV628" i="9"/>
  <c r="CW628" i="9" s="1"/>
  <c r="CP321" i="9"/>
  <c r="CR321" i="9"/>
  <c r="CS321" i="9" s="1"/>
  <c r="CV321" i="9"/>
  <c r="CW321" i="9" s="1"/>
  <c r="CP518" i="9"/>
  <c r="CR518" i="9"/>
  <c r="CS518" i="9" s="1"/>
  <c r="CV518" i="9"/>
  <c r="CW518" i="9" s="1"/>
  <c r="CP558" i="9"/>
  <c r="CR558" i="9"/>
  <c r="CS558" i="9" s="1"/>
  <c r="CV558" i="9"/>
  <c r="CW558" i="9" s="1"/>
  <c r="CP304" i="9"/>
  <c r="CR304" i="9"/>
  <c r="CS304" i="9" s="1"/>
  <c r="CV304" i="9"/>
  <c r="CW304" i="9" s="1"/>
  <c r="CP112" i="9"/>
  <c r="CR112" i="9"/>
  <c r="CS112" i="9" s="1"/>
  <c r="CV112" i="9"/>
  <c r="CW112" i="9" s="1"/>
  <c r="CP681" i="9"/>
  <c r="CR681" i="9"/>
  <c r="CS681" i="9" s="1"/>
  <c r="CV681" i="9"/>
  <c r="CW681" i="9" s="1"/>
  <c r="CP425" i="9"/>
  <c r="CR425" i="9"/>
  <c r="CS425" i="9" s="1"/>
  <c r="CV425" i="9"/>
  <c r="CW425" i="9" s="1"/>
  <c r="CP139" i="9"/>
  <c r="CR139" i="9"/>
  <c r="CS139" i="9" s="1"/>
  <c r="CV139" i="9"/>
  <c r="CW139" i="9" s="1"/>
  <c r="CP672" i="9"/>
  <c r="CV672" i="9"/>
  <c r="CW672" i="9" s="1"/>
  <c r="CR672" i="9"/>
  <c r="CS672" i="9" s="1"/>
  <c r="CP468" i="9"/>
  <c r="CR468" i="9"/>
  <c r="CS468" i="9" s="1"/>
  <c r="CV468" i="9"/>
  <c r="CW468" i="9" s="1"/>
  <c r="CP318" i="9"/>
  <c r="CR318" i="9"/>
  <c r="CS318" i="9" s="1"/>
  <c r="CV318" i="9"/>
  <c r="CW318" i="9" s="1"/>
  <c r="CP130" i="9"/>
  <c r="CR130" i="9"/>
  <c r="CS130" i="9" s="1"/>
  <c r="CV130" i="9"/>
  <c r="CW130" i="9" s="1"/>
  <c r="CP662" i="9"/>
  <c r="CV662" i="9"/>
  <c r="CW662" i="9" s="1"/>
  <c r="CR662" i="9"/>
  <c r="CS662" i="9" s="1"/>
  <c r="CP495" i="9"/>
  <c r="CR495" i="9"/>
  <c r="CS495" i="9" s="1"/>
  <c r="CV495" i="9"/>
  <c r="CW495" i="9" s="1"/>
  <c r="CP341" i="9"/>
  <c r="CR341" i="9"/>
  <c r="CS341" i="9" s="1"/>
  <c r="CV341" i="9"/>
  <c r="CW341" i="9" s="1"/>
  <c r="CP182" i="9"/>
  <c r="CR182" i="9"/>
  <c r="CS182" i="9" s="1"/>
  <c r="CV182" i="9"/>
  <c r="CW182" i="9" s="1"/>
  <c r="CP427" i="9"/>
  <c r="CR427" i="9"/>
  <c r="CS427" i="9" s="1"/>
  <c r="CV427" i="9"/>
  <c r="CW427" i="9" s="1"/>
  <c r="CP529" i="9"/>
  <c r="CR529" i="9"/>
  <c r="CS529" i="9" s="1"/>
  <c r="CV529" i="9"/>
  <c r="CW529" i="9" s="1"/>
  <c r="CP372" i="9"/>
  <c r="CR372" i="9"/>
  <c r="CS372" i="9" s="1"/>
  <c r="CV372" i="9"/>
  <c r="CW372" i="9" s="1"/>
  <c r="CP214" i="9"/>
  <c r="CR214" i="9"/>
  <c r="CS214" i="9" s="1"/>
  <c r="CV214" i="9"/>
  <c r="CW214" i="9" s="1"/>
  <c r="CP27" i="9"/>
  <c r="CR27" i="9"/>
  <c r="CS27" i="9" s="1"/>
  <c r="CV27" i="9"/>
  <c r="CW27" i="9" s="1"/>
  <c r="CP536" i="9"/>
  <c r="CR536" i="9"/>
  <c r="CS536" i="9" s="1"/>
  <c r="CV536" i="9"/>
  <c r="CW536" i="9" s="1"/>
  <c r="CP380" i="9"/>
  <c r="CR380" i="9"/>
  <c r="CS380" i="9" s="1"/>
  <c r="CV380" i="9"/>
  <c r="CW380" i="9" s="1"/>
  <c r="CP127" i="9"/>
  <c r="CR127" i="9"/>
  <c r="CS127" i="9" s="1"/>
  <c r="CV127" i="9"/>
  <c r="CW127" i="9" s="1"/>
  <c r="CP346" i="9"/>
  <c r="CR346" i="9"/>
  <c r="CS346" i="9" s="1"/>
  <c r="CV346" i="9"/>
  <c r="CW346" i="9" s="1"/>
  <c r="CP345" i="9"/>
  <c r="CR345" i="9"/>
  <c r="CS345" i="9" s="1"/>
  <c r="CV345" i="9"/>
  <c r="CW345" i="9" s="1"/>
  <c r="CP507" i="9"/>
  <c r="CV507" i="9"/>
  <c r="CW507" i="9" s="1"/>
  <c r="CR507" i="9"/>
  <c r="CS507" i="9" s="1"/>
  <c r="CP491" i="9"/>
  <c r="CR491" i="9"/>
  <c r="CS491" i="9" s="1"/>
  <c r="CV491" i="9"/>
  <c r="CW491" i="9" s="1"/>
  <c r="CP535" i="9"/>
  <c r="CR535" i="9"/>
  <c r="CS535" i="9" s="1"/>
  <c r="CV535" i="9"/>
  <c r="CW535" i="9" s="1"/>
  <c r="CP252" i="9"/>
  <c r="CV252" i="9"/>
  <c r="CW252" i="9" s="1"/>
  <c r="CR252" i="9"/>
  <c r="CS252" i="9" s="1"/>
  <c r="CP567" i="9"/>
  <c r="CR567" i="9"/>
  <c r="CS567" i="9" s="1"/>
  <c r="CV567" i="9"/>
  <c r="CW567" i="9" s="1"/>
  <c r="CP666" i="9"/>
  <c r="CR666" i="9"/>
  <c r="CS666" i="9" s="1"/>
  <c r="CV666" i="9"/>
  <c r="CW666" i="9" s="1"/>
  <c r="CP550" i="9"/>
  <c r="CR550" i="9"/>
  <c r="CS550" i="9" s="1"/>
  <c r="CV550" i="9"/>
  <c r="CW550" i="9" s="1"/>
  <c r="CP292" i="9"/>
  <c r="CR292" i="9"/>
  <c r="CS292" i="9" s="1"/>
  <c r="CV292" i="9"/>
  <c r="CW292" i="9" s="1"/>
  <c r="CP82" i="9"/>
  <c r="CR82" i="9"/>
  <c r="CS82" i="9" s="1"/>
  <c r="CV82" i="9"/>
  <c r="CW82" i="9" s="1"/>
  <c r="CP673" i="9"/>
  <c r="CR673" i="9"/>
  <c r="CS673" i="9" s="1"/>
  <c r="CV673" i="9"/>
  <c r="CW673" i="9" s="1"/>
  <c r="CP384" i="9"/>
  <c r="CV384" i="9"/>
  <c r="CW384" i="9" s="1"/>
  <c r="CR384" i="9"/>
  <c r="CS384" i="9" s="1"/>
  <c r="CP131" i="9"/>
  <c r="CR131" i="9"/>
  <c r="CS131" i="9" s="1"/>
  <c r="CV131" i="9"/>
  <c r="CW131" i="9" s="1"/>
  <c r="CP410" i="9"/>
  <c r="CR410" i="9"/>
  <c r="CS410" i="9" s="1"/>
  <c r="CV410" i="9"/>
  <c r="CW410" i="9" s="1"/>
  <c r="CP407" i="9"/>
  <c r="CR407" i="9"/>
  <c r="CS407" i="9" s="1"/>
  <c r="CV407" i="9"/>
  <c r="CW407" i="9" s="1"/>
  <c r="CP248" i="9"/>
  <c r="CR248" i="9"/>
  <c r="CS248" i="9" s="1"/>
  <c r="CV248" i="9"/>
  <c r="CW248" i="9" s="1"/>
  <c r="CP62" i="9"/>
  <c r="CR62" i="9"/>
  <c r="CS62" i="9" s="1"/>
  <c r="CV62" i="9"/>
  <c r="CW62" i="9" s="1"/>
  <c r="CP588" i="9"/>
  <c r="CR588" i="9"/>
  <c r="CS588" i="9" s="1"/>
  <c r="CV588" i="9"/>
  <c r="CW588" i="9" s="1"/>
  <c r="CP431" i="9"/>
  <c r="CR431" i="9"/>
  <c r="CS431" i="9" s="1"/>
  <c r="CV431" i="9"/>
  <c r="CW431" i="9" s="1"/>
  <c r="CP300" i="9"/>
  <c r="CR300" i="9"/>
  <c r="CS300" i="9" s="1"/>
  <c r="CV300" i="9"/>
  <c r="CW300" i="9" s="1"/>
  <c r="CP107" i="9"/>
  <c r="CR107" i="9"/>
  <c r="CS107" i="9" s="1"/>
  <c r="CV107" i="9"/>
  <c r="CW107" i="9" s="1"/>
  <c r="CP686" i="9"/>
  <c r="CR686" i="9"/>
  <c r="CS686" i="9" s="1"/>
  <c r="CV686" i="9"/>
  <c r="CW686" i="9" s="1"/>
  <c r="CP521" i="9"/>
  <c r="CR521" i="9"/>
  <c r="CS521" i="9" s="1"/>
  <c r="CV521" i="9"/>
  <c r="CW521" i="9" s="1"/>
  <c r="CP364" i="9"/>
  <c r="CR364" i="9"/>
  <c r="CS364" i="9" s="1"/>
  <c r="CV364" i="9"/>
  <c r="CW364" i="9" s="1"/>
  <c r="CP206" i="9"/>
  <c r="CR206" i="9"/>
  <c r="CS206" i="9" s="1"/>
  <c r="CV206" i="9"/>
  <c r="CW206" i="9" s="1"/>
  <c r="CP657" i="9"/>
  <c r="CR657" i="9"/>
  <c r="CS657" i="9" s="1"/>
  <c r="CV657" i="9"/>
  <c r="CW657" i="9" s="1"/>
  <c r="CP493" i="9"/>
  <c r="CR493" i="9"/>
  <c r="CS493" i="9" s="1"/>
  <c r="CV493" i="9"/>
  <c r="CW493" i="9" s="1"/>
  <c r="CP339" i="9"/>
  <c r="CR339" i="9"/>
  <c r="CS339" i="9" s="1"/>
  <c r="CV339" i="9"/>
  <c r="CW339" i="9" s="1"/>
  <c r="CP180" i="9"/>
  <c r="CR180" i="9"/>
  <c r="CS180" i="9" s="1"/>
  <c r="CV180" i="9"/>
  <c r="CW180" i="9" s="1"/>
  <c r="CP191" i="9"/>
  <c r="CR191" i="9"/>
  <c r="CS191" i="9" s="1"/>
  <c r="CV191" i="9"/>
  <c r="CW191" i="9" s="1"/>
  <c r="CP348" i="9"/>
  <c r="CR348" i="9"/>
  <c r="CS348" i="9" s="1"/>
  <c r="CV348" i="9"/>
  <c r="CW348" i="9" s="1"/>
  <c r="CP26" i="9"/>
  <c r="CR26" i="9"/>
  <c r="CS26" i="9" s="1"/>
  <c r="CV26" i="9"/>
  <c r="CW26" i="9" s="1"/>
  <c r="CP179" i="9"/>
  <c r="CV179" i="9"/>
  <c r="CW179" i="9" s="1"/>
  <c r="CR179" i="9"/>
  <c r="CS179" i="9" s="1"/>
  <c r="CP305" i="9"/>
  <c r="CR305" i="9"/>
  <c r="CS305" i="9" s="1"/>
  <c r="CV305" i="9"/>
  <c r="CW305" i="9" s="1"/>
  <c r="CP16" i="9"/>
  <c r="CV16" i="9"/>
  <c r="CW16" i="9" s="1"/>
  <c r="CR16" i="9"/>
  <c r="CS16" i="9" s="1"/>
  <c r="CP532" i="9"/>
  <c r="CV532" i="9"/>
  <c r="CW532" i="9" s="1"/>
  <c r="CR532" i="9"/>
  <c r="CS532" i="9" s="1"/>
  <c r="CP343" i="9"/>
  <c r="CV343" i="9"/>
  <c r="CW343" i="9" s="1"/>
  <c r="CR343" i="9"/>
  <c r="CS343" i="9" s="1"/>
  <c r="CP488" i="9"/>
  <c r="CR488" i="9"/>
  <c r="CS488" i="9" s="1"/>
  <c r="CV488" i="9"/>
  <c r="CW488" i="9" s="1"/>
  <c r="CP51" i="9"/>
  <c r="CR51" i="9"/>
  <c r="CS51" i="9" s="1"/>
  <c r="CV51" i="9"/>
  <c r="CW51" i="9" s="1"/>
  <c r="CP223" i="9"/>
  <c r="CR223" i="9"/>
  <c r="CS223" i="9" s="1"/>
  <c r="CV223" i="9"/>
  <c r="CW223" i="9" s="1"/>
  <c r="CP511" i="9"/>
  <c r="CR511" i="9"/>
  <c r="CS511" i="9" s="1"/>
  <c r="CV511" i="9"/>
  <c r="CW511" i="9" s="1"/>
  <c r="CP656" i="9"/>
  <c r="CR656" i="9"/>
  <c r="CS656" i="9" s="1"/>
  <c r="CV656" i="9"/>
  <c r="CW656" i="9" s="1"/>
  <c r="CP492" i="9"/>
  <c r="CR492" i="9"/>
  <c r="CS492" i="9" s="1"/>
  <c r="CV492" i="9"/>
  <c r="CW492" i="9" s="1"/>
  <c r="CP244" i="9"/>
  <c r="CR244" i="9"/>
  <c r="CS244" i="9" s="1"/>
  <c r="CV244" i="9"/>
  <c r="CW244" i="9" s="1"/>
  <c r="CP435" i="9"/>
  <c r="CR435" i="9"/>
  <c r="CS435" i="9" s="1"/>
  <c r="CV435" i="9"/>
  <c r="CW435" i="9" s="1"/>
  <c r="CP203" i="9"/>
  <c r="CR203" i="9"/>
  <c r="CS203" i="9" s="1"/>
  <c r="CV203" i="9"/>
  <c r="CW203" i="9" s="1"/>
  <c r="CP627" i="9"/>
  <c r="CR627" i="9"/>
  <c r="CS627" i="9" s="1"/>
  <c r="CV627" i="9"/>
  <c r="CW627" i="9" s="1"/>
  <c r="CP385" i="9"/>
  <c r="CV385" i="9"/>
  <c r="CW385" i="9" s="1"/>
  <c r="CR385" i="9"/>
  <c r="CS385" i="9" s="1"/>
  <c r="CP226" i="9"/>
  <c r="CR226" i="9"/>
  <c r="CS226" i="9" s="1"/>
  <c r="CV226" i="9"/>
  <c r="CW226" i="9" s="1"/>
  <c r="CP40" i="9"/>
  <c r="CR40" i="9"/>
  <c r="CS40" i="9" s="1"/>
  <c r="CV40" i="9"/>
  <c r="CW40" i="9" s="1"/>
  <c r="CP565" i="9"/>
  <c r="CV565" i="9"/>
  <c r="CW565" i="9" s="1"/>
  <c r="CR565" i="9"/>
  <c r="CS565" i="9" s="1"/>
  <c r="CP185" i="9"/>
  <c r="CR185" i="9"/>
  <c r="CS185" i="9" s="1"/>
  <c r="CV185" i="9"/>
  <c r="CW185" i="9" s="1"/>
  <c r="CP688" i="9"/>
  <c r="CR688" i="9"/>
  <c r="CS688" i="9" s="1"/>
  <c r="CV688" i="9"/>
  <c r="CW688" i="9" s="1"/>
  <c r="CP399" i="9"/>
  <c r="CR399" i="9"/>
  <c r="CS399" i="9" s="1"/>
  <c r="CV399" i="9"/>
  <c r="CW399" i="9" s="1"/>
  <c r="CP240" i="9"/>
  <c r="CR240" i="9"/>
  <c r="CS240" i="9" s="1"/>
  <c r="CV240" i="9"/>
  <c r="CW240" i="9" s="1"/>
  <c r="CP54" i="9"/>
  <c r="CR54" i="9"/>
  <c r="CS54" i="9" s="1"/>
  <c r="CV54" i="9"/>
  <c r="CW54" i="9" s="1"/>
  <c r="CP634" i="9"/>
  <c r="CR634" i="9"/>
  <c r="CS634" i="9" s="1"/>
  <c r="CV634" i="9"/>
  <c r="CW634" i="9" s="1"/>
  <c r="CP476" i="9"/>
  <c r="CR476" i="9"/>
  <c r="CS476" i="9" s="1"/>
  <c r="CV476" i="9"/>
  <c r="CW476" i="9" s="1"/>
  <c r="CP325" i="9"/>
  <c r="CR325" i="9"/>
  <c r="CS325" i="9" s="1"/>
  <c r="CV325" i="9"/>
  <c r="CW325" i="9" s="1"/>
  <c r="CP137" i="9"/>
  <c r="CR137" i="9"/>
  <c r="CS137" i="9" s="1"/>
  <c r="CV137" i="9"/>
  <c r="CW137" i="9" s="1"/>
  <c r="CP584" i="9"/>
  <c r="CR584" i="9"/>
  <c r="CS584" i="9" s="1"/>
  <c r="CV584" i="9"/>
  <c r="CW584" i="9" s="1"/>
  <c r="CP546" i="9"/>
  <c r="CR546" i="9"/>
  <c r="CS546" i="9" s="1"/>
  <c r="CV546" i="9"/>
  <c r="CW546" i="9" s="1"/>
  <c r="CP389" i="9"/>
  <c r="CR389" i="9"/>
  <c r="CS389" i="9" s="1"/>
  <c r="CV389" i="9"/>
  <c r="CW389" i="9" s="1"/>
  <c r="CP75" i="9"/>
  <c r="CR75" i="9"/>
  <c r="CS75" i="9" s="1"/>
  <c r="CV75" i="9"/>
  <c r="CW75" i="9" s="1"/>
  <c r="CP648" i="9"/>
  <c r="CR648" i="9"/>
  <c r="CS648" i="9" s="1"/>
  <c r="CV648" i="9"/>
  <c r="CW648" i="9" s="1"/>
  <c r="CP485" i="9"/>
  <c r="CR485" i="9"/>
  <c r="CS485" i="9" s="1"/>
  <c r="CV485" i="9"/>
  <c r="CW485" i="9" s="1"/>
  <c r="CP331" i="9"/>
  <c r="CR331" i="9"/>
  <c r="CS331" i="9" s="1"/>
  <c r="CV331" i="9"/>
  <c r="CW331" i="9" s="1"/>
  <c r="CP166" i="9"/>
  <c r="CR166" i="9"/>
  <c r="CS166" i="9" s="1"/>
  <c r="CV166" i="9"/>
  <c r="CW166" i="9" s="1"/>
  <c r="CP503" i="9"/>
  <c r="CR503" i="9"/>
  <c r="CS503" i="9" s="1"/>
  <c r="CV503" i="9"/>
  <c r="CW503" i="9" s="1"/>
  <c r="CP466" i="9"/>
  <c r="CR466" i="9"/>
  <c r="CS466" i="9" s="1"/>
  <c r="CV466" i="9"/>
  <c r="CW466" i="9" s="1"/>
  <c r="CP362" i="9"/>
  <c r="CR362" i="9"/>
  <c r="CS362" i="9" s="1"/>
  <c r="CV362" i="9"/>
  <c r="CW362" i="9" s="1"/>
  <c r="CP50" i="9"/>
  <c r="CV50" i="9"/>
  <c r="CW50" i="9" s="1"/>
  <c r="CR50" i="9"/>
  <c r="CS50" i="9" s="1"/>
  <c r="CP329" i="9"/>
  <c r="CR329" i="9"/>
  <c r="CS329" i="9" s="1"/>
  <c r="CV329" i="9"/>
  <c r="CW329" i="9" s="1"/>
  <c r="CP41" i="9"/>
  <c r="CV41" i="9"/>
  <c r="CW41" i="9" s="1"/>
  <c r="CR41" i="9"/>
  <c r="CS41" i="9" s="1"/>
  <c r="CP442" i="9"/>
  <c r="CV442" i="9"/>
  <c r="CW442" i="9" s="1"/>
  <c r="CR442" i="9"/>
  <c r="CS442" i="9" s="1"/>
  <c r="CP524" i="9"/>
  <c r="CR524" i="9"/>
  <c r="CS524" i="9" s="1"/>
  <c r="CV524" i="9"/>
  <c r="CW524" i="9" s="1"/>
  <c r="CP367" i="9"/>
  <c r="CR367" i="9"/>
  <c r="CS367" i="9" s="1"/>
  <c r="CV367" i="9"/>
  <c r="CW367" i="9" s="1"/>
  <c r="CP534" i="9"/>
  <c r="CR534" i="9"/>
  <c r="CS534" i="9" s="1"/>
  <c r="CV534" i="9"/>
  <c r="CW534" i="9" s="1"/>
  <c r="CP229" i="9"/>
  <c r="CR229" i="9"/>
  <c r="CS229" i="9" s="1"/>
  <c r="CV229" i="9"/>
  <c r="CW229" i="9" s="1"/>
  <c r="CP671" i="9"/>
  <c r="CV671" i="9"/>
  <c r="CW671" i="9" s="1"/>
  <c r="CR671" i="9"/>
  <c r="CS671" i="9" s="1"/>
  <c r="CP36" i="9"/>
  <c r="CR36" i="9"/>
  <c r="CS36" i="9" s="1"/>
  <c r="CV36" i="9"/>
  <c r="CW36" i="9" s="1"/>
  <c r="CP677" i="9"/>
  <c r="CR677" i="9"/>
  <c r="CS677" i="9" s="1"/>
  <c r="CV677" i="9"/>
  <c r="CW677" i="9" s="1"/>
  <c r="CP10" i="9"/>
  <c r="CR10" i="9"/>
  <c r="CS10" i="9" s="1"/>
  <c r="CV10" i="9"/>
  <c r="CW10" i="9" s="1"/>
  <c r="CP552" i="9"/>
  <c r="CR552" i="9"/>
  <c r="CS552" i="9" s="1"/>
  <c r="CV552" i="9"/>
  <c r="CW552" i="9" s="1"/>
  <c r="CP395" i="9"/>
  <c r="CR395" i="9"/>
  <c r="CS395" i="9" s="1"/>
  <c r="CV395" i="9"/>
  <c r="CW395" i="9" s="1"/>
  <c r="CP691" i="9"/>
  <c r="CR691" i="9"/>
  <c r="CS691" i="9" s="1"/>
  <c r="CV691" i="9"/>
  <c r="CW691" i="9" s="1"/>
  <c r="CP543" i="9"/>
  <c r="CR543" i="9"/>
  <c r="CS543" i="9" s="1"/>
  <c r="CV543" i="9"/>
  <c r="CW543" i="9" s="1"/>
  <c r="CP498" i="9"/>
  <c r="CR498" i="9"/>
  <c r="CS498" i="9" s="1"/>
  <c r="CV498" i="9"/>
  <c r="CW498" i="9" s="1"/>
  <c r="CP218" i="9"/>
  <c r="CR218" i="9"/>
  <c r="CS218" i="9" s="1"/>
  <c r="CV218" i="9"/>
  <c r="CW218" i="9" s="1"/>
  <c r="CP31" i="9"/>
  <c r="CR31" i="9"/>
  <c r="CS31" i="9" s="1"/>
  <c r="CV31" i="9"/>
  <c r="CW31" i="9" s="1"/>
  <c r="CP591" i="9"/>
  <c r="CR591" i="9"/>
  <c r="CS591" i="9" s="1"/>
  <c r="CV591" i="9"/>
  <c r="CW591" i="9" s="1"/>
  <c r="CP176" i="9"/>
  <c r="CR176" i="9"/>
  <c r="CS176" i="9" s="1"/>
  <c r="CV176" i="9"/>
  <c r="CW176" i="9" s="1"/>
  <c r="CP646" i="9"/>
  <c r="CR646" i="9"/>
  <c r="CS646" i="9" s="1"/>
  <c r="CV646" i="9"/>
  <c r="CW646" i="9" s="1"/>
  <c r="CP548" i="9"/>
  <c r="CR548" i="9"/>
  <c r="CS548" i="9" s="1"/>
  <c r="CV548" i="9"/>
  <c r="CW548" i="9" s="1"/>
  <c r="CP358" i="9"/>
  <c r="CR358" i="9"/>
  <c r="CS358" i="9" s="1"/>
  <c r="CV358" i="9"/>
  <c r="CW358" i="9" s="1"/>
  <c r="CP46" i="9"/>
  <c r="CR46" i="9"/>
  <c r="CS46" i="9" s="1"/>
  <c r="CV46" i="9"/>
  <c r="CW46" i="9" s="1"/>
  <c r="CP129" i="9"/>
  <c r="CR129" i="9"/>
  <c r="CS129" i="9" s="1"/>
  <c r="CV129" i="9"/>
  <c r="CW129" i="9" s="1"/>
  <c r="CP134" i="9"/>
  <c r="CV134" i="9"/>
  <c r="CW134" i="9" s="1"/>
  <c r="CR134" i="9"/>
  <c r="CS134" i="9" s="1"/>
  <c r="CP187" i="9"/>
  <c r="CV187" i="9"/>
  <c r="CW187" i="9" s="1"/>
  <c r="CR187" i="9"/>
  <c r="CS187" i="9" s="1"/>
  <c r="CP490" i="9"/>
  <c r="CR490" i="9"/>
  <c r="CS490" i="9" s="1"/>
  <c r="CV490" i="9"/>
  <c r="CW490" i="9" s="1"/>
  <c r="CP478" i="9"/>
  <c r="CR478" i="9"/>
  <c r="CS478" i="9" s="1"/>
  <c r="CV478" i="9"/>
  <c r="CW478" i="9" s="1"/>
  <c r="CP559" i="9"/>
  <c r="CR559" i="9"/>
  <c r="CS559" i="9" s="1"/>
  <c r="CV559" i="9"/>
  <c r="CW559" i="9" s="1"/>
  <c r="CP221" i="9"/>
  <c r="CR221" i="9"/>
  <c r="CS221" i="9" s="1"/>
  <c r="CV221" i="9"/>
  <c r="CW221" i="9" s="1"/>
  <c r="CP378" i="9"/>
  <c r="CR378" i="9"/>
  <c r="CS378" i="9" s="1"/>
  <c r="CV378" i="9"/>
  <c r="CW378" i="9" s="1"/>
  <c r="CP393" i="9"/>
  <c r="CR393" i="9"/>
  <c r="CS393" i="9" s="1"/>
  <c r="CV393" i="9"/>
  <c r="CW393" i="9" s="1"/>
  <c r="CP319" i="9"/>
  <c r="CV319" i="9"/>
  <c r="CW319" i="9" s="1"/>
  <c r="CR319" i="9"/>
  <c r="CS319" i="9" s="1"/>
  <c r="CP630" i="9"/>
  <c r="CR630" i="9"/>
  <c r="CS630" i="9" s="1"/>
  <c r="CV630" i="9"/>
  <c r="CW630" i="9" s="1"/>
  <c r="CP472" i="9"/>
  <c r="CR472" i="9"/>
  <c r="CS472" i="9" s="1"/>
  <c r="CV472" i="9"/>
  <c r="CW472" i="9" s="1"/>
  <c r="CP260" i="9"/>
  <c r="CV260" i="9"/>
  <c r="CW260" i="9" s="1"/>
  <c r="CR260" i="9"/>
  <c r="CS260" i="9" s="1"/>
  <c r="CP480" i="9"/>
  <c r="CR480" i="9"/>
  <c r="CS480" i="9" s="1"/>
  <c r="CV480" i="9"/>
  <c r="CW480" i="9" s="1"/>
  <c r="CP251" i="9"/>
  <c r="CV251" i="9"/>
  <c r="CW251" i="9" s="1"/>
  <c r="CR251" i="9"/>
  <c r="CS251" i="9" s="1"/>
  <c r="CP690" i="9"/>
  <c r="CR690" i="9"/>
  <c r="CS690" i="9" s="1"/>
  <c r="CV690" i="9"/>
  <c r="CW690" i="9" s="1"/>
  <c r="CP525" i="9"/>
  <c r="CR525" i="9"/>
  <c r="CS525" i="9" s="1"/>
  <c r="CV525" i="9"/>
  <c r="CW525" i="9" s="1"/>
  <c r="CP242" i="9"/>
  <c r="CR242" i="9"/>
  <c r="CS242" i="9" s="1"/>
  <c r="CV242" i="9"/>
  <c r="CW242" i="9" s="1"/>
  <c r="CP56" i="9"/>
  <c r="CR56" i="9"/>
  <c r="CS56" i="9" s="1"/>
  <c r="CV56" i="9"/>
  <c r="CW56" i="9" s="1"/>
  <c r="CP638" i="9"/>
  <c r="CR638" i="9"/>
  <c r="CS638" i="9" s="1"/>
  <c r="CV638" i="9"/>
  <c r="CW638" i="9" s="1"/>
  <c r="CP291" i="9"/>
  <c r="CR291" i="9"/>
  <c r="CS291" i="9" s="1"/>
  <c r="CV291" i="9"/>
  <c r="CW291" i="9" s="1"/>
  <c r="CP81" i="9"/>
  <c r="CR81" i="9"/>
  <c r="CS81" i="9" s="1"/>
  <c r="CV81" i="9"/>
  <c r="CW81" i="9" s="1"/>
  <c r="CP623" i="9"/>
  <c r="CV623" i="9"/>
  <c r="CW623" i="9" s="1"/>
  <c r="CR623" i="9"/>
  <c r="CS623" i="9" s="1"/>
  <c r="CP416" i="9"/>
  <c r="CR416" i="9"/>
  <c r="CS416" i="9" s="1"/>
  <c r="CV416" i="9"/>
  <c r="CW416" i="9" s="1"/>
  <c r="CP256" i="9"/>
  <c r="CR256" i="9"/>
  <c r="CS256" i="9" s="1"/>
  <c r="CV256" i="9"/>
  <c r="CW256" i="9" s="1"/>
  <c r="CP70" i="9"/>
  <c r="CR70" i="9"/>
  <c r="CS70" i="9" s="1"/>
  <c r="CV70" i="9"/>
  <c r="CW70" i="9" s="1"/>
  <c r="CP602" i="9"/>
  <c r="CV602" i="9"/>
  <c r="CW602" i="9" s="1"/>
  <c r="CR602" i="9"/>
  <c r="CS602" i="9" s="1"/>
  <c r="CP439" i="9"/>
  <c r="CR439" i="9"/>
  <c r="CS439" i="9" s="1"/>
  <c r="CV439" i="9"/>
  <c r="CW439" i="9" s="1"/>
  <c r="CP309" i="9"/>
  <c r="CR309" i="9"/>
  <c r="CS309" i="9" s="1"/>
  <c r="CV309" i="9"/>
  <c r="CW309" i="9" s="1"/>
  <c r="CP121" i="9"/>
  <c r="CR121" i="9"/>
  <c r="CS121" i="9" s="1"/>
  <c r="CV121" i="9"/>
  <c r="CW121" i="9" s="1"/>
  <c r="CP659" i="9"/>
  <c r="CR659" i="9"/>
  <c r="CS659" i="9" s="1"/>
  <c r="CV659" i="9"/>
  <c r="CW659" i="9" s="1"/>
  <c r="CP494" i="9"/>
  <c r="CR494" i="9"/>
  <c r="CS494" i="9" s="1"/>
  <c r="CV494" i="9"/>
  <c r="CW494" i="9" s="1"/>
  <c r="CP340" i="9"/>
  <c r="CR340" i="9"/>
  <c r="CS340" i="9" s="1"/>
  <c r="CV340" i="9"/>
  <c r="CW340" i="9" s="1"/>
  <c r="CP181" i="9"/>
  <c r="CR181" i="9"/>
  <c r="CS181" i="9" s="1"/>
  <c r="CV181" i="9"/>
  <c r="CW181" i="9" s="1"/>
  <c r="CP668" i="9"/>
  <c r="CR668" i="9"/>
  <c r="CS668" i="9" s="1"/>
  <c r="CV668" i="9"/>
  <c r="CW668" i="9" s="1"/>
  <c r="CP501" i="9"/>
  <c r="CR501" i="9"/>
  <c r="CS501" i="9" s="1"/>
  <c r="CV501" i="9"/>
  <c r="CW501" i="9" s="1"/>
  <c r="CP347" i="9"/>
  <c r="CR347" i="9"/>
  <c r="CS347" i="9" s="1"/>
  <c r="CV347" i="9"/>
  <c r="CW347" i="9" s="1"/>
  <c r="CP34" i="9"/>
  <c r="CR34" i="9"/>
  <c r="CS34" i="9" s="1"/>
  <c r="CV34" i="9"/>
  <c r="CW34" i="9" s="1"/>
  <c r="CP126" i="9"/>
  <c r="CV126" i="9"/>
  <c r="CW126" i="9" s="1"/>
  <c r="CR126" i="9"/>
  <c r="CS126" i="9" s="1"/>
  <c r="CP117" i="9"/>
  <c r="CV117" i="9"/>
  <c r="CW117" i="9" s="1"/>
  <c r="CR117" i="9"/>
  <c r="CS117" i="9" s="1"/>
  <c r="CP351" i="9"/>
  <c r="CV351" i="9"/>
  <c r="CW351" i="9" s="1"/>
  <c r="CR351" i="9"/>
  <c r="CS351" i="9" s="1"/>
  <c r="CP667" i="9"/>
  <c r="CR667" i="9"/>
  <c r="CS667" i="9" s="1"/>
  <c r="CV667" i="9"/>
  <c r="CW667" i="9" s="1"/>
  <c r="CP500" i="9"/>
  <c r="CR500" i="9"/>
  <c r="CS500" i="9" s="1"/>
  <c r="CV500" i="9"/>
  <c r="CW500" i="9" s="1"/>
  <c r="CP220" i="9"/>
  <c r="CV220" i="9"/>
  <c r="CW220" i="9" s="1"/>
  <c r="CR220" i="9"/>
  <c r="CS220" i="9" s="1"/>
  <c r="CP313" i="9"/>
  <c r="CR313" i="9"/>
  <c r="CS313" i="9" s="1"/>
  <c r="CV313" i="9"/>
  <c r="CW313" i="9" s="1"/>
  <c r="CP682" i="9"/>
  <c r="CR682" i="9"/>
  <c r="CS682" i="9" s="1"/>
  <c r="CV682" i="9"/>
  <c r="CW682" i="9" s="1"/>
  <c r="CP517" i="9"/>
  <c r="CR517" i="9"/>
  <c r="CS517" i="9" s="1"/>
  <c r="CV517" i="9"/>
  <c r="CW517" i="9" s="1"/>
  <c r="CP234" i="9"/>
  <c r="CR234" i="9"/>
  <c r="CS234" i="9" s="1"/>
  <c r="CV234" i="9"/>
  <c r="CW234" i="9" s="1"/>
  <c r="CP48" i="9"/>
  <c r="CR48" i="9"/>
  <c r="CS48" i="9" s="1"/>
  <c r="CV48" i="9"/>
  <c r="CW48" i="9" s="1"/>
  <c r="CP625" i="9"/>
  <c r="CR625" i="9"/>
  <c r="CS625" i="9" s="1"/>
  <c r="CV625" i="9"/>
  <c r="CW625" i="9" s="1"/>
  <c r="CP257" i="9"/>
  <c r="CR257" i="9"/>
  <c r="CS257" i="9" s="1"/>
  <c r="CV257" i="9"/>
  <c r="CW257" i="9" s="1"/>
  <c r="CP71" i="9"/>
  <c r="CR71" i="9"/>
  <c r="CS71" i="9" s="1"/>
  <c r="CV71" i="9"/>
  <c r="CW71" i="9" s="1"/>
  <c r="CP663" i="9"/>
  <c r="CV663" i="9"/>
  <c r="CW663" i="9" s="1"/>
  <c r="CR663" i="9"/>
  <c r="CS663" i="9" s="1"/>
  <c r="CP374" i="9"/>
  <c r="CR374" i="9"/>
  <c r="CS374" i="9" s="1"/>
  <c r="CV374" i="9"/>
  <c r="CW374" i="9" s="1"/>
  <c r="CP216" i="9"/>
  <c r="CR216" i="9"/>
  <c r="CS216" i="9" s="1"/>
  <c r="CV216" i="9"/>
  <c r="CW216" i="9" s="1"/>
  <c r="CP29" i="9"/>
  <c r="CR29" i="9"/>
  <c r="CS29" i="9" s="1"/>
  <c r="CV29" i="9"/>
  <c r="CW29" i="9" s="1"/>
  <c r="CP555" i="9"/>
  <c r="CR555" i="9"/>
  <c r="CS555" i="9" s="1"/>
  <c r="CV555" i="9"/>
  <c r="CW555" i="9" s="1"/>
  <c r="CP398" i="9"/>
  <c r="CR398" i="9"/>
  <c r="CS398" i="9" s="1"/>
  <c r="CV398" i="9"/>
  <c r="CW398" i="9" s="1"/>
  <c r="CP239" i="9"/>
  <c r="CR239" i="9"/>
  <c r="CS239" i="9" s="1"/>
  <c r="CV239" i="9"/>
  <c r="CW239" i="9" s="1"/>
  <c r="CP53" i="9"/>
  <c r="CR53" i="9"/>
  <c r="CS53" i="9" s="1"/>
  <c r="CV53" i="9"/>
  <c r="CW53" i="9" s="1"/>
  <c r="CP649" i="9"/>
  <c r="CR649" i="9"/>
  <c r="CS649" i="9" s="1"/>
  <c r="CV649" i="9"/>
  <c r="CW649" i="9" s="1"/>
  <c r="CP486" i="9"/>
  <c r="CR486" i="9"/>
  <c r="CS486" i="9" s="1"/>
  <c r="CV486" i="9"/>
  <c r="CW486" i="9" s="1"/>
  <c r="CP332" i="9"/>
  <c r="CR332" i="9"/>
  <c r="CS332" i="9" s="1"/>
  <c r="CV332" i="9"/>
  <c r="CW332" i="9" s="1"/>
  <c r="CP98" i="9"/>
  <c r="CR98" i="9"/>
  <c r="CS98" i="9" s="1"/>
  <c r="CV98" i="9"/>
  <c r="CW98" i="9" s="1"/>
  <c r="CP598" i="9"/>
  <c r="CR598" i="9"/>
  <c r="CS598" i="9" s="1"/>
  <c r="CV598" i="9"/>
  <c r="CW598" i="9" s="1"/>
  <c r="CP437" i="9"/>
  <c r="CR437" i="9"/>
  <c r="CS437" i="9" s="1"/>
  <c r="CV437" i="9"/>
  <c r="CW437" i="9" s="1"/>
  <c r="CP307" i="9"/>
  <c r="CR307" i="9"/>
  <c r="CS307" i="9" s="1"/>
  <c r="CV307" i="9"/>
  <c r="CW307" i="9" s="1"/>
  <c r="CP59" i="9"/>
  <c r="CR59" i="9"/>
  <c r="CS59" i="9" s="1"/>
  <c r="CV59" i="9"/>
  <c r="CW59" i="9" s="1"/>
  <c r="CP617" i="9"/>
  <c r="CR617" i="9"/>
  <c r="CS617" i="9" s="1"/>
  <c r="CV617" i="9"/>
  <c r="CW617" i="9" s="1"/>
  <c r="CP35" i="9"/>
  <c r="CR35" i="9"/>
  <c r="CS35" i="9" s="1"/>
  <c r="CV35" i="9"/>
  <c r="CW35" i="9" s="1"/>
  <c r="CT474" i="9"/>
  <c r="CU474" i="9" s="1"/>
  <c r="CD474" i="9"/>
  <c r="CE474" i="9" s="1"/>
  <c r="CO474" i="9" l="1"/>
  <c r="CP474" i="9"/>
  <c r="CR474" i="9"/>
  <c r="CS474" i="9" s="1"/>
  <c r="CV474" i="9"/>
  <c r="CW474" i="9" s="1"/>
  <c r="CD137" i="9" l="1"/>
  <c r="CE137" i="9" s="1"/>
  <c r="CF137" i="9" l="1"/>
  <c r="CG137" i="9" s="1"/>
  <c r="CO137" i="9" l="1"/>
  <c r="CO2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BB5E96-169D-4E13-84CD-CC3F4CFCB9B1}" keepAlive="1" name="Abfrage - Celestrak" description="Verbindung mit der Abfrage 'Celestrak' in der Arbeitsmappe." type="5" refreshedVersion="6" background="1" saveData="1">
    <dbPr connection="Provider=Microsoft.Mashup.OleDb.1;Data Source=$Workbook$;Location=Celestrak;Extended Properties=&quot;&quot;" command="SELECT * FROM [Celestrak]"/>
  </connection>
  <connection id="2" xr16:uid="{6EAFD719-B7AA-4CB3-A784-4AF8D546F914}" keepAlive="1" name="Abfrage - DISCOS" description="Verbindung mit der Abfrage 'DISCOS' in der Arbeitsmappe." type="5" refreshedVersion="6" background="1" saveData="1">
    <dbPr connection="Provider=Microsoft.Mashup.OleDb.1;Data Source=$Workbook$;Location=DISCOS;Extended Properties=&quot;&quot;" command="SELECT * FROM [DISCOS]"/>
  </connection>
  <connection id="3" xr16:uid="{B16FF3D5-BBE0-44F5-B6D7-B33ACC871D35}" keepAlive="1" name="Abfrage - Oscar" description="Verbindung mit der Abfrage 'Oscar' in der Arbeitsmappe." type="5" refreshedVersion="6" background="1" saveData="1">
    <dbPr connection="Provider=Microsoft.Mashup.OleDb.1;Data Source=$Workbook$;Location=Oscar;Extended Properties=&quot;&quot;" command="SELECT * FROM [Oscar]"/>
  </connection>
  <connection id="4" xr16:uid="{C9CAB874-88A2-4B57-AF56-CEB02A9EEC7B}" keepAlive="1" name="Abfrage - planet4589" description="Verbindung mit der Abfrage 'planet4589' in der Arbeitsmappe." type="5" refreshedVersion="6" background="1" saveData="1">
    <dbPr connection="Provider=Microsoft.Mashup.OleDb.1;Data Source=$Workbook$;Location=planet4589;Extended Properties=&quot;&quot;" command="SELECT * FROM [planet4589]"/>
  </connection>
  <connection id="5" xr16:uid="{D69C5A6D-3783-4536-8A09-1484C8277610}" keepAlive="1" name="Abfrage - Satcat" description="Verbindung mit der Abfrage 'Satcat' in der Arbeitsmappe." type="5" refreshedVersion="6" background="1" saveData="1">
    <dbPr connection="Provider=Microsoft.Mashup.OleDb.1;Data Source=$Workbook$;Location=Satcat;Extended Properties=&quot;&quot;" command="SELECT * FROM [Satcat]"/>
  </connection>
  <connection id="6" xr16:uid="{3348B718-4422-4EA0-B636-F42503ADD328}" keepAlive="1" name="Abfrage - Spacetrack" description="Verbindung mit der Abfrage 'Spacetrack' in der Arbeitsmappe." type="5" refreshedVersion="6" background="1" saveData="1">
    <dbPr connection="Provider=Microsoft.Mashup.OleDb.1;Data Source=$Workbook$;Location=Spacetrack;Extended Properties=&quot;&quot;" command="SELECT * FROM [Spacetrack]"/>
  </connection>
  <connection id="7" xr16:uid="{CD1636D8-E214-4601-BC07-952EEAA0C7B6}" keepAlive="1" name="Abfrage - UCS" description="Verbindung mit der Abfrage 'UCS' in der Arbeitsmappe." type="5" refreshedVersion="6" background="1" saveData="1">
    <dbPr connection="Provider=Microsoft.Mashup.OleDb.1;Data Source=$Workbook$;Location=UCS;Extended Properties=&quot;&quot;" command="SELECT * FROM [UCS]"/>
  </connection>
</connections>
</file>

<file path=xl/sharedStrings.xml><?xml version="1.0" encoding="utf-8"?>
<sst xmlns="http://schemas.openxmlformats.org/spreadsheetml/2006/main" count="32492" uniqueCount="2811">
  <si>
    <t>NORAD</t>
  </si>
  <si>
    <t>Name</t>
  </si>
  <si>
    <t>TBD</t>
  </si>
  <si>
    <t>Country/Org of UN Registry</t>
  </si>
  <si>
    <t>ESA</t>
  </si>
  <si>
    <t>UK</t>
  </si>
  <si>
    <t>Unknown</t>
  </si>
  <si>
    <t>Morocco</t>
  </si>
  <si>
    <t>FR</t>
  </si>
  <si>
    <t>UNK</t>
  </si>
  <si>
    <t>ISS</t>
  </si>
  <si>
    <t>JSC</t>
  </si>
  <si>
    <t>POL</t>
  </si>
  <si>
    <t>KLA</t>
  </si>
  <si>
    <t>KSC</t>
  </si>
  <si>
    <t>Epoch Date and Julian Date Fraction</t>
  </si>
  <si>
    <t>Revolution number at epoch &amp; check sum</t>
  </si>
  <si>
    <t>Satcat.DryMass [kg]</t>
  </si>
  <si>
    <t>Satcat.TotMass [kg]</t>
  </si>
  <si>
    <t>Satcat.Length [m]</t>
  </si>
  <si>
    <t>Satcat.Diameter [m]</t>
  </si>
  <si>
    <t>Satcat.Span [m]</t>
  </si>
  <si>
    <t>US</t>
  </si>
  <si>
    <t>AFETR</t>
  </si>
  <si>
    <t>AFWTR</t>
  </si>
  <si>
    <t>CA</t>
  </si>
  <si>
    <t>WLPIS</t>
  </si>
  <si>
    <t>WRAS</t>
  </si>
  <si>
    <t>TTMTR</t>
  </si>
  <si>
    <t>CIS</t>
  </si>
  <si>
    <t>PRC</t>
  </si>
  <si>
    <t>PKMTR</t>
  </si>
  <si>
    <t>GER</t>
  </si>
  <si>
    <t>SRI</t>
  </si>
  <si>
    <t>IND</t>
  </si>
  <si>
    <t>TSC</t>
  </si>
  <si>
    <t>ROC</t>
  </si>
  <si>
    <t>IT</t>
  </si>
  <si>
    <t>JPN</t>
  </si>
  <si>
    <t>NETH</t>
  </si>
  <si>
    <t>AUS</t>
  </si>
  <si>
    <t>KSCUT</t>
  </si>
  <si>
    <t>SPN</t>
  </si>
  <si>
    <t>FRGUI</t>
  </si>
  <si>
    <t>TNSTA</t>
  </si>
  <si>
    <t>ISRA</t>
  </si>
  <si>
    <t>SVOB</t>
  </si>
  <si>
    <t>OREN</t>
  </si>
  <si>
    <t>GLOB</t>
  </si>
  <si>
    <t>ERAS</t>
  </si>
  <si>
    <t>SKOR</t>
  </si>
  <si>
    <t>INDO</t>
  </si>
  <si>
    <t>ARGN</t>
  </si>
  <si>
    <t>XSC</t>
  </si>
  <si>
    <t>EUME</t>
  </si>
  <si>
    <t>SWED</t>
  </si>
  <si>
    <t>ORB</t>
  </si>
  <si>
    <t>KODAK</t>
  </si>
  <si>
    <t>CZCH</t>
  </si>
  <si>
    <t>BRAZ</t>
  </si>
  <si>
    <t>SAUD</t>
  </si>
  <si>
    <t>IRAN</t>
  </si>
  <si>
    <t>UKR</t>
  </si>
  <si>
    <t>MEX</t>
  </si>
  <si>
    <t>CHLE</t>
  </si>
  <si>
    <t>THAI</t>
  </si>
  <si>
    <t>DEN</t>
  </si>
  <si>
    <t>SAFR</t>
  </si>
  <si>
    <t>CHBZ</t>
  </si>
  <si>
    <t>KWAJL</t>
  </si>
  <si>
    <t>PAKI</t>
  </si>
  <si>
    <t>ALG</t>
  </si>
  <si>
    <t>NIG</t>
  </si>
  <si>
    <t>TURK</t>
  </si>
  <si>
    <t>EGYP</t>
  </si>
  <si>
    <t>COL</t>
  </si>
  <si>
    <t>UAE</t>
  </si>
  <si>
    <t>SWTZ</t>
  </si>
  <si>
    <t>NOR</t>
  </si>
  <si>
    <t>EUTE</t>
  </si>
  <si>
    <t>SING</t>
  </si>
  <si>
    <t>BELA</t>
  </si>
  <si>
    <t>VENZ</t>
  </si>
  <si>
    <t>NKOR</t>
  </si>
  <si>
    <t>YUN</t>
  </si>
  <si>
    <t>ASRA</t>
  </si>
  <si>
    <t>ECU</t>
  </si>
  <si>
    <t>VTNM</t>
  </si>
  <si>
    <t>EST</t>
  </si>
  <si>
    <t>PER</t>
  </si>
  <si>
    <t>KAZ</t>
  </si>
  <si>
    <t>BEL</t>
  </si>
  <si>
    <t>IRAQ</t>
  </si>
  <si>
    <t>AZER</t>
  </si>
  <si>
    <t>VOSTO</t>
  </si>
  <si>
    <t>LTU</t>
  </si>
  <si>
    <t>FIN</t>
  </si>
  <si>
    <t>MA</t>
  </si>
  <si>
    <t>RLLC</t>
  </si>
  <si>
    <t>KEN</t>
  </si>
  <si>
    <t>RP</t>
  </si>
  <si>
    <t>JOR</t>
  </si>
  <si>
    <t>NPL</t>
  </si>
  <si>
    <t>LKA</t>
  </si>
  <si>
    <t>OTB</t>
  </si>
  <si>
    <t>SDN</t>
  </si>
  <si>
    <t>RWA</t>
  </si>
  <si>
    <t>HUN</t>
  </si>
  <si>
    <t>SMTS</t>
  </si>
  <si>
    <t>Identification</t>
  </si>
  <si>
    <t>COSPAR</t>
  </si>
  <si>
    <t>Dimensions</t>
  </si>
  <si>
    <t>Orbit Information</t>
  </si>
  <si>
    <t>1st derivative of Mean Motion or Ballistic Coefficient [Revs/day]</t>
  </si>
  <si>
    <t>Drag term or radiation pressure coefficient [1/Earth Radii]</t>
  </si>
  <si>
    <t>None</t>
  </si>
  <si>
    <t>Constellation</t>
  </si>
  <si>
    <t>Shape</t>
  </si>
  <si>
    <t>Manufacturer</t>
  </si>
  <si>
    <t>Contractor</t>
  </si>
  <si>
    <t>Country of Contractor</t>
  </si>
  <si>
    <t>Bus</t>
  </si>
  <si>
    <t>Motor</t>
  </si>
  <si>
    <t>Power</t>
  </si>
  <si>
    <t>Power [watts]</t>
  </si>
  <si>
    <t>DISCOS ID</t>
  </si>
  <si>
    <t>Propulsion</t>
  </si>
  <si>
    <t>Launch Site</t>
  </si>
  <si>
    <r>
      <t>DISCOS.Maximal cross section [m</t>
    </r>
    <r>
      <rPr>
        <vertAlign val="super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>]</t>
    </r>
  </si>
  <si>
    <r>
      <t>DISCOS.Minimal cross section [m</t>
    </r>
    <r>
      <rPr>
        <vertAlign val="superscript"/>
        <sz val="11"/>
        <color theme="0"/>
        <rFont val="Calibri"/>
        <family val="2"/>
        <scheme val="minor"/>
      </rPr>
      <t>2</t>
    </r>
    <r>
      <rPr>
        <sz val="11"/>
        <color theme="0"/>
        <rFont val="Calibri"/>
        <family val="2"/>
        <scheme val="minor"/>
      </rPr>
      <t>]</t>
    </r>
  </si>
  <si>
    <r>
      <t>2nd derivative of Mean Motion, usually blank [Revs/day</t>
    </r>
    <r>
      <rPr>
        <vertAlign val="superscript"/>
        <sz val="11"/>
        <color theme="0"/>
        <rFont val="Calibri"/>
        <family val="2"/>
        <scheme val="minor"/>
      </rPr>
      <t>3</t>
    </r>
    <r>
      <rPr>
        <sz val="11"/>
        <color theme="0"/>
        <rFont val="Calibri"/>
        <family val="2"/>
        <scheme val="minor"/>
      </rPr>
      <t>]</t>
    </r>
  </si>
  <si>
    <t>Launch</t>
  </si>
  <si>
    <t>Propulsion System</t>
  </si>
  <si>
    <t>Further Classification</t>
  </si>
  <si>
    <t>RAAN [degree]</t>
  </si>
  <si>
    <t>Eccentricity</t>
  </si>
  <si>
    <t>Production</t>
  </si>
  <si>
    <t>Further TLE Data</t>
  </si>
  <si>
    <t>(Orbit Type by Height)</t>
  </si>
  <si>
    <t xml:space="preserve"> SPADOC_CD</t>
  </si>
  <si>
    <t>COUNTRY</t>
  </si>
  <si>
    <t>AB</t>
  </si>
  <si>
    <t>ARAB SATELLITE COMMUNICATIONS ORGANIZATION</t>
  </si>
  <si>
    <t>AC</t>
  </si>
  <si>
    <t>ASIASAT CORP</t>
  </si>
  <si>
    <t>AGO</t>
  </si>
  <si>
    <t>Republic of Angola</t>
  </si>
  <si>
    <t>ALGERIA</t>
  </si>
  <si>
    <t>ARGENTINA</t>
  </si>
  <si>
    <t>AUSTRIA</t>
  </si>
  <si>
    <t>AUSTRALIA</t>
  </si>
  <si>
    <t>AZERBAIJAN</t>
  </si>
  <si>
    <t>BELGIUM</t>
  </si>
  <si>
    <t>BELARUS</t>
  </si>
  <si>
    <t>BERM</t>
  </si>
  <si>
    <t>BERMUDA</t>
  </si>
  <si>
    <t>BGD</t>
  </si>
  <si>
    <t>PEOPLES REPUBLIC OF BANGLADESH</t>
  </si>
  <si>
    <t>BGR</t>
  </si>
  <si>
    <t>Bulgaria</t>
  </si>
  <si>
    <t>BOL</t>
  </si>
  <si>
    <t>BOLIVIA</t>
  </si>
  <si>
    <t>BRAZIL</t>
  </si>
  <si>
    <t>CANADA</t>
  </si>
  <si>
    <t>PEOPLES REPUBLIC OF CHINA/BRAZIL</t>
  </si>
  <si>
    <t>CHILE</t>
  </si>
  <si>
    <t>COMMONWEALTH OF INDEPENDENT STATES</t>
  </si>
  <si>
    <t>COLOMBIA</t>
  </si>
  <si>
    <t>CRI</t>
  </si>
  <si>
    <t>Republic of Costa Rica</t>
  </si>
  <si>
    <t>CZECHOSLOVAKIA</t>
  </si>
  <si>
    <t>DENMARK</t>
  </si>
  <si>
    <t>ECUADOR</t>
  </si>
  <si>
    <t>EGYPT</t>
  </si>
  <si>
    <t>EUROPEAN SPACE AGENCY</t>
  </si>
  <si>
    <t>ESRO</t>
  </si>
  <si>
    <t>EUROPEAN SPACE RESEARCH ORGANIZATION</t>
  </si>
  <si>
    <t>ESTONIA</t>
  </si>
  <si>
    <t>EUROPEAN ORGANIZATION FOR THE EXPLOITATION OF METEOROLOGICAL SATELLITES</t>
  </si>
  <si>
    <t>EUROPEAN TELECOMMUNICATIONS SATELLITE ORGANIZATION (EUTELSAT)</t>
  </si>
  <si>
    <t>FGER</t>
  </si>
  <si>
    <t>FRANCE/GERMANY</t>
  </si>
  <si>
    <t>FINLAND</t>
  </si>
  <si>
    <t>FRANCE</t>
  </si>
  <si>
    <t>FRIT</t>
  </si>
  <si>
    <t>FRANCE/ITALY</t>
  </si>
  <si>
    <t>GERMANY</t>
  </si>
  <si>
    <t>GHA</t>
  </si>
  <si>
    <t>REPUBLIC OF GHANA</t>
  </si>
  <si>
    <t>GLOBALSTAR</t>
  </si>
  <si>
    <t>GREC</t>
  </si>
  <si>
    <t>GREECE</t>
  </si>
  <si>
    <t>HUNGARY</t>
  </si>
  <si>
    <t>IM</t>
  </si>
  <si>
    <t>INTERNATIONAL MARITIME SATELLITE ORGANIZATION (INMARSAT)</t>
  </si>
  <si>
    <t>INDIA</t>
  </si>
  <si>
    <t>INDONESIA</t>
  </si>
  <si>
    <t>ISRAEL</t>
  </si>
  <si>
    <t>INTERNATIONAL SPACE STATION</t>
  </si>
  <si>
    <t>ITALY</t>
  </si>
  <si>
    <t>ITSO</t>
  </si>
  <si>
    <t>INTERNATIONAL TELECOMMUNICATIONS SATELLITE ORGANIZATION (INTELSAT)</t>
  </si>
  <si>
    <t>Hashemite Kingdom of Jordan</t>
  </si>
  <si>
    <t>JAPAN</t>
  </si>
  <si>
    <t>KAZAKHSTAN</t>
  </si>
  <si>
    <t>Republic of Kenya</t>
  </si>
  <si>
    <t>LAOS</t>
  </si>
  <si>
    <t>Democratic Socialist Republic of Sri Lanka</t>
  </si>
  <si>
    <t>LITHUANIA</t>
  </si>
  <si>
    <t>LUXE</t>
  </si>
  <si>
    <t>LUXEMBOURG</t>
  </si>
  <si>
    <t>MALA</t>
  </si>
  <si>
    <t>MALAYSIA</t>
  </si>
  <si>
    <t>MEXICO</t>
  </si>
  <si>
    <t>MNG</t>
  </si>
  <si>
    <t>MONGOLIA</t>
  </si>
  <si>
    <t>NATO</t>
  </si>
  <si>
    <t>NORTH ATLANTIC TREATY ORGANIZATION</t>
  </si>
  <si>
    <t>NETHERLANDS</t>
  </si>
  <si>
    <t>NICO</t>
  </si>
  <si>
    <t>NEW ICO</t>
  </si>
  <si>
    <t>NIGERIA</t>
  </si>
  <si>
    <t>NORTH KOREA</t>
  </si>
  <si>
    <t>NORWAY</t>
  </si>
  <si>
    <t>Federal Democratic Republic of Nepal</t>
  </si>
  <si>
    <t>NZ</t>
  </si>
  <si>
    <t>New Zealand</t>
  </si>
  <si>
    <t>O3B</t>
  </si>
  <si>
    <t>O3B NETWORKS</t>
  </si>
  <si>
    <t>ORBITAL TELECOMMUNICATIONS SATELLITE (GLOBALSTAR)</t>
  </si>
  <si>
    <t>PAKISTAN</t>
  </si>
  <si>
    <t>PERU</t>
  </si>
  <si>
    <t>POLAND</t>
  </si>
  <si>
    <t>POR</t>
  </si>
  <si>
    <t>PORTUGAL</t>
  </si>
  <si>
    <t>PEOPLES REPUBLIC OF CHINA</t>
  </si>
  <si>
    <t>QAT</t>
  </si>
  <si>
    <t>State of Qatar</t>
  </si>
  <si>
    <t>RASC</t>
  </si>
  <si>
    <t>REGIONAL AFRICAN SATELLITE COMMUNICATIONS ORG</t>
  </si>
  <si>
    <t>REPUBLIC OF CHINA (TAIWAN)</t>
  </si>
  <si>
    <t>ROM</t>
  </si>
  <si>
    <t>ROMANIA</t>
  </si>
  <si>
    <t>REPUBLIC OF PHILIPPINES</t>
  </si>
  <si>
    <t>Republic of Rwanda</t>
  </si>
  <si>
    <t>SOUTH AFRICA</t>
  </si>
  <si>
    <t>SAUDI ARABIA</t>
  </si>
  <si>
    <t>Republic of Sudan</t>
  </si>
  <si>
    <t>SEAL</t>
  </si>
  <si>
    <t>SEA LAUNCH DEMO</t>
  </si>
  <si>
    <t>SES</t>
  </si>
  <si>
    <t>SOCIÉTÉ EUROPÉENNE DES SATELLITES</t>
  </si>
  <si>
    <t>SINGAPORE</t>
  </si>
  <si>
    <t>SOUTH KOREA</t>
  </si>
  <si>
    <t>SPAIN</t>
  </si>
  <si>
    <t>STCT</t>
  </si>
  <si>
    <t>SINGAPORE/TAIWAN</t>
  </si>
  <si>
    <t>SWEDEN</t>
  </si>
  <si>
    <t>SWITZERLAND</t>
  </si>
  <si>
    <t>TO BE DETERMINED/UNKNOWN</t>
  </si>
  <si>
    <t>THAILAND</t>
  </si>
  <si>
    <t>TMMC</t>
  </si>
  <si>
    <t>TURKMENISTAN/MONACO</t>
  </si>
  <si>
    <t>TURKEY</t>
  </si>
  <si>
    <t>UNITED ARAB EMIRATES</t>
  </si>
  <si>
    <t>UNITED KINGDOM</t>
  </si>
  <si>
    <t>UKRAINE</t>
  </si>
  <si>
    <t>URY</t>
  </si>
  <si>
    <t>URUGUAY</t>
  </si>
  <si>
    <t>UNITED STATES OF AMERICA</t>
  </si>
  <si>
    <t>USBZ</t>
  </si>
  <si>
    <t>UNITED STATES/BRAZIL</t>
  </si>
  <si>
    <t>VENEZUELA</t>
  </si>
  <si>
    <t>VIETNAM</t>
  </si>
  <si>
    <t>Online Resource: https://www.space-track.org/basicspacedata/query/class/boxscore/predicates/SPADOC_CD,COUNTRY/SPADOC_CD/%3C%3EALL/orderby/SPADOC_CD/format/html [2020-08-30]</t>
  </si>
  <si>
    <t xml:space="preserve"> SITE_CODE</t>
  </si>
  <si>
    <t>LAUNCH_SITE</t>
  </si>
  <si>
    <t>AIR FORCE EASTERN TEST RANGE</t>
  </si>
  <si>
    <t>AIR FORCE WESTERN TEST RANGE</t>
  </si>
  <si>
    <t>CAS</t>
  </si>
  <si>
    <t>Pegasus launched from Canary Islands Air Space</t>
  </si>
  <si>
    <t>Pegasus launched from Eastern Range Air Space</t>
  </si>
  <si>
    <t>FRENCH GUIANA</t>
  </si>
  <si>
    <t>HGSTR</t>
  </si>
  <si>
    <t>HAMMA GUIRA SPACE TRACK RANGE</t>
  </si>
  <si>
    <t>Jiuquan Satellite Launch Center, China</t>
  </si>
  <si>
    <t>Kodiak Island, Alaska</t>
  </si>
  <si>
    <t>KAGOSHIMA SPACE CENTER UNIVERSITY OF TOKYO</t>
  </si>
  <si>
    <t>Kwajalein</t>
  </si>
  <si>
    <t>KYMTR</t>
  </si>
  <si>
    <t>KAPUSTIN YAR MISSILE AND SPACE COMPLEX</t>
  </si>
  <si>
    <t>NSC</t>
  </si>
  <si>
    <t>Naro Space Center, South Korea</t>
  </si>
  <si>
    <t>Orenburg, Russia</t>
  </si>
  <si>
    <t>PLESETSK MISSILE AND SPACE COMPLEX</t>
  </si>
  <si>
    <t>PMRF</t>
  </si>
  <si>
    <t>Pacific Missile Range Facility</t>
  </si>
  <si>
    <t>Rocket Lab Launch Complex</t>
  </si>
  <si>
    <t>SADOL</t>
  </si>
  <si>
    <t>Submarine Launch from Barents Sea, Russia</t>
  </si>
  <si>
    <t>SEA LAUNCH</t>
  </si>
  <si>
    <t>SEM</t>
  </si>
  <si>
    <t>Semnan, Iran</t>
  </si>
  <si>
    <t>Sharud Missile Test Site</t>
  </si>
  <si>
    <t>SNMLP</t>
  </si>
  <si>
    <t>SAN MARCO LAUNCH PLATFORM</t>
  </si>
  <si>
    <t>SIRHARIKOTA</t>
  </si>
  <si>
    <t>Svobodny, Russia</t>
  </si>
  <si>
    <t>TANEGASHIMA SPACE CENTER</t>
  </si>
  <si>
    <t>Taiyaun Space Center, China</t>
  </si>
  <si>
    <t>TYURATAM MISSILE AND SPACE COMPLEX</t>
  </si>
  <si>
    <t>UNKN</t>
  </si>
  <si>
    <t>VOSTOCHNY COSMODROME</t>
  </si>
  <si>
    <t>VOWAS</t>
  </si>
  <si>
    <t>Virgin Orbit Western Air Space</t>
  </si>
  <si>
    <t>WALLOPS ISLAND</t>
  </si>
  <si>
    <t>WOMRA</t>
  </si>
  <si>
    <t>WOOMERA</t>
  </si>
  <si>
    <t>Pegasus launched from Western Range Air Space</t>
  </si>
  <si>
    <t>WSC</t>
  </si>
  <si>
    <t>Wenchang Satellite Launch Center</t>
  </si>
  <si>
    <t>Xichang Space Center, China</t>
  </si>
  <si>
    <t>YAVNE</t>
  </si>
  <si>
    <t>Yavne, Israel</t>
  </si>
  <si>
    <t>YSLA</t>
  </si>
  <si>
    <t>Yellow Sea Launch Area, China</t>
  </si>
  <si>
    <t>Yunsong, DPRK</t>
  </si>
  <si>
    <t>Online Resource: https://www.space-track.org/basicspacedata/query/class/launch_site/orderby/SITE_CODE/format/html [2020-08-30]</t>
  </si>
  <si>
    <t>Site</t>
  </si>
  <si>
    <t>OCEAN</t>
  </si>
  <si>
    <t>Ocean launch sites</t>
  </si>
  <si>
    <t>A51</t>
  </si>
  <si>
    <t>Groom Lake Air Force Base, Area 51, Nevada</t>
  </si>
  <si>
    <t>AAAF</t>
  </si>
  <si>
    <t>Alamagordo Army Air Field</t>
  </si>
  <si>
    <t>ABER</t>
  </si>
  <si>
    <t>Aberporth Range</t>
  </si>
  <si>
    <t>AFMDC</t>
  </si>
  <si>
    <t>Air Force Missile Development Center, Hollom</t>
  </si>
  <si>
    <t>AFMTC</t>
  </si>
  <si>
    <t>Air Force Missile Test Center</t>
  </si>
  <si>
    <t>AGINSK</t>
  </si>
  <si>
    <t>Aginskiy Test Range (247 MP Tsugol)</t>
  </si>
  <si>
    <t>AKHT</t>
  </si>
  <si>
    <t>Akhtopol Meteorological Rocket Station</t>
  </si>
  <si>
    <t>AKT</t>
  </si>
  <si>
    <t>Akita Rocket Range (ATC)</t>
  </si>
  <si>
    <t>ALCA</t>
  </si>
  <si>
    <t>CLA, Alcantara Space Center</t>
  </si>
  <si>
    <t>ALEYSK</t>
  </si>
  <si>
    <t>Aleysk missile site, Russia</t>
  </si>
  <si>
    <t>ALNASR</t>
  </si>
  <si>
    <t>Al Nasriyah missile base, Syria</t>
  </si>
  <si>
    <t>ALSAFIR</t>
  </si>
  <si>
    <t>Syrian missile base, Al Safir, Aleppo, Syria</t>
  </si>
  <si>
    <t>ALSULAY</t>
  </si>
  <si>
    <t>Al Sulayil missile base, Saudi Arabia</t>
  </si>
  <si>
    <t>ALT</t>
  </si>
  <si>
    <t>Altus AFB</t>
  </si>
  <si>
    <t>AMAR</t>
  </si>
  <si>
    <t>Al 'Amarah missile launch site</t>
  </si>
  <si>
    <t>ANBAR</t>
  </si>
  <si>
    <t>Al-Anbar base, Al-Anbar province, Iraq</t>
  </si>
  <si>
    <t>AND</t>
  </si>
  <si>
    <t>Andoya Rocket Range, Andoy, Nordland, Norge</t>
  </si>
  <si>
    <t>ANHU</t>
  </si>
  <si>
    <t>Anhueng, Taean missile site, Ch'ungch'ong Na</t>
  </si>
  <si>
    <t>ANNA</t>
  </si>
  <si>
    <t>Anna Plains, Western Australia</t>
  </si>
  <si>
    <t>ANT</t>
  </si>
  <si>
    <t>Antigua Air Force Station</t>
  </si>
  <si>
    <t>APC</t>
  </si>
  <si>
    <t>KT No. 408, Luna-20 Site, Apollonius C, Mare</t>
  </si>
  <si>
    <t>ASC</t>
  </si>
  <si>
    <t>Ascension Island, Atlantic Ocean</t>
  </si>
  <si>
    <t>ASHU</t>
  </si>
  <si>
    <t>Ashuluk, Rossiya</t>
  </si>
  <si>
    <t>AUR</t>
  </si>
  <si>
    <t>Aur Atoll launch site</t>
  </si>
  <si>
    <t>BALKH</t>
  </si>
  <si>
    <t>Sary Shagan Antimissile Test Center (NIIP-A,</t>
  </si>
  <si>
    <t>BARB</t>
  </si>
  <si>
    <t>Barbados, Windward Islands</t>
  </si>
  <si>
    <t>BARK</t>
  </si>
  <si>
    <t>Barksdale AFB</t>
  </si>
  <si>
    <t>BART</t>
  </si>
  <si>
    <t>Barter Island, Alaska</t>
  </si>
  <si>
    <t>BCB</t>
  </si>
  <si>
    <t>Texas Launch Site, Boca Chica Beach, Texas</t>
  </si>
  <si>
    <t>BEALE</t>
  </si>
  <si>
    <t>Beale AFB, California</t>
  </si>
  <si>
    <t>BEJ</t>
  </si>
  <si>
    <t>Bandar-e-Jask, Hormozgan</t>
  </si>
  <si>
    <t>NASA Bermuda, Kindley AFB, Coopers Island, B</t>
  </si>
  <si>
    <t>BERSH</t>
  </si>
  <si>
    <t>Bershet missile base, Russia</t>
  </si>
  <si>
    <t>BFL</t>
  </si>
  <si>
    <t>Birdling's Flat, Canterbury Plains, New Zeal</t>
  </si>
  <si>
    <t>BHOT</t>
  </si>
  <si>
    <t>Bayan Hot test range</t>
  </si>
  <si>
    <t>BIK</t>
  </si>
  <si>
    <t>Pacific Proving Grounds, Bikini Island, Paci</t>
  </si>
  <si>
    <t>BLAN</t>
  </si>
  <si>
    <t>Black Mesa, Blanding, Utah</t>
  </si>
  <si>
    <t>BRET</t>
  </si>
  <si>
    <t>Zone de lancement SNLE, Golfe de Gascogne, B</t>
  </si>
  <si>
    <t>BRETA</t>
  </si>
  <si>
    <t>Zone de lancement SNLE, Baie d'Audierne</t>
  </si>
  <si>
    <t>BROCK</t>
  </si>
  <si>
    <t>Black Rock Desert, Nevada</t>
  </si>
  <si>
    <t>CARD</t>
  </si>
  <si>
    <t>Le Cardonnet, Montpelier, France</t>
  </si>
  <si>
    <t>CARN</t>
  </si>
  <si>
    <t>Carnarvon, Western Australia</t>
  </si>
  <si>
    <t>CARN2</t>
  </si>
  <si>
    <t>Carnarvon north site, Western Australia</t>
  </si>
  <si>
    <t>CASS</t>
  </si>
  <si>
    <t>Cassino, Rio Grande Do Sul, Brasil</t>
  </si>
  <si>
    <t>CAZ</t>
  </si>
  <si>
    <t>Base aerienne 120, Cazaux, Nouvelle-Aquitain</t>
  </si>
  <si>
    <t>CC</t>
  </si>
  <si>
    <t>Cape Canaveral Air Station, Florida</t>
  </si>
  <si>
    <t>CCA</t>
  </si>
  <si>
    <t>Cape Canaveral Air Force Station, Eastern Te</t>
  </si>
  <si>
    <t>CCAFS</t>
  </si>
  <si>
    <t>CCMTA</t>
  </si>
  <si>
    <t>Cape Canaveral Missile Test Annex, Air Force</t>
  </si>
  <si>
    <t>CCSP</t>
  </si>
  <si>
    <t>Cape Canaveral Spaceport</t>
  </si>
  <si>
    <t>CEL</t>
  </si>
  <si>
    <t>Centre d'Essais de Landes, Biscarosse, Lande</t>
  </si>
  <si>
    <t>CELAT</t>
  </si>
  <si>
    <t>CELPA Atlantica, Mar Chiquita, Buenos Aires,</t>
  </si>
  <si>
    <t>CELM</t>
  </si>
  <si>
    <t>Centre d'Essais de Lancement de Missiles  (f</t>
  </si>
  <si>
    <t>CELPA</t>
  </si>
  <si>
    <t>Centro de Ensayo y Lanzamiento de Proyectile</t>
  </si>
  <si>
    <t>CEM</t>
  </si>
  <si>
    <t>Centre d'Essais de la Mediterranee, Ile du L</t>
  </si>
  <si>
    <t>CERES</t>
  </si>
  <si>
    <t>Centre d'Essais et de Recherches d'Engins Sp</t>
  </si>
  <si>
    <t>CHAC</t>
  </si>
  <si>
    <t>Las Palmas, Chaco, Argentina</t>
  </si>
  <si>
    <t>CHAN</t>
  </si>
  <si>
    <t>Integrated Test Range, Balasore Range, Chand</t>
  </si>
  <si>
    <t>CHEL</t>
  </si>
  <si>
    <t>SP-5 Tactical missile site, Chelkar, Aktyubi</t>
  </si>
  <si>
    <t>CHI</t>
  </si>
  <si>
    <t>Chilca Launch Range, Lima, Peru</t>
  </si>
  <si>
    <t>CHIHA</t>
  </si>
  <si>
    <t>Chiha-ri, Ich'on, Kangwon do, Choson</t>
  </si>
  <si>
    <t>CHIOHE</t>
  </si>
  <si>
    <t>Chio He air base, Pingtung, Formosa (Taiwan)</t>
  </si>
  <si>
    <t>CHUX</t>
  </si>
  <si>
    <t>808/402 Brigade Missile Base, Chuxiong, Yunn</t>
  </si>
  <si>
    <t>CKAFS</t>
  </si>
  <si>
    <t>Cape Kennedy Air Force Station, Eastern Test</t>
  </si>
  <si>
    <t>CLBI</t>
  </si>
  <si>
    <t>Centro de Lancamento da Barreira do Inferno,</t>
  </si>
  <si>
    <t>COLDLK</t>
  </si>
  <si>
    <t>Cold Lake Air Weapons Range, Alberta (meteor</t>
  </si>
  <si>
    <t>CORO</t>
  </si>
  <si>
    <t>Coronie, Surinam</t>
  </si>
  <si>
    <t>CP</t>
  </si>
  <si>
    <t>Cape Parry, PIN Main DEW, Inuvik Region, Nor</t>
  </si>
  <si>
    <t>CRI23</t>
  </si>
  <si>
    <t>KT No. 410, Luna-23 Site, Mare Crisium, Mare</t>
  </si>
  <si>
    <t>CRI24</t>
  </si>
  <si>
    <t>KT No. 413, Luna-24 Site, Mare Crisium, Mare</t>
  </si>
  <si>
    <t>CSB</t>
  </si>
  <si>
    <t>Site D3, Cape San Blas, Eglin AFB, Florida</t>
  </si>
  <si>
    <t>CSG</t>
  </si>
  <si>
    <t>Centre Spatial Guyanais, Kourou, Guyane Fran</t>
  </si>
  <si>
    <t>CUX</t>
  </si>
  <si>
    <t>Cuxhaven, Niedersachsen, Deutschland</t>
  </si>
  <si>
    <t>CYCL</t>
  </si>
  <si>
    <t>NAMFI target launch site: either Ftena, Pach</t>
  </si>
  <si>
    <t>DAQA</t>
  </si>
  <si>
    <t>412 Brigade Missile Base, Da Qaidam, Qinghai</t>
  </si>
  <si>
    <t>DAT</t>
  </si>
  <si>
    <t>Datil, New Mexico</t>
  </si>
  <si>
    <t>DBAY</t>
  </si>
  <si>
    <t>Dbayeh launch site, LRS</t>
  </si>
  <si>
    <t>DDU</t>
  </si>
  <si>
    <t>Dumont d'Urville, Terre Adelie</t>
  </si>
  <si>
    <t>DEK</t>
  </si>
  <si>
    <t>Dasht-E-Kabir, Iran (Khatami Air Base?)</t>
  </si>
  <si>
    <t>DELING</t>
  </si>
  <si>
    <t>414 Brigade Missile Base, Delingha, Qinghai</t>
  </si>
  <si>
    <t>DENGSH</t>
  </si>
  <si>
    <t>410 Brigate Missile Base, Dengshahe, Liaonin</t>
  </si>
  <si>
    <t>DERZH</t>
  </si>
  <si>
    <t>Derzhavinsk missile site, Russia</t>
  </si>
  <si>
    <t>DES</t>
  </si>
  <si>
    <t>LM 11 Descent Stage, Descartes Base, Descart</t>
  </si>
  <si>
    <t>DEVER</t>
  </si>
  <si>
    <t>Deversoir Air Base</t>
  </si>
  <si>
    <t>DGAEML</t>
  </si>
  <si>
    <t>DGA Essais de missiles, Site Landes, Biscaro</t>
  </si>
  <si>
    <t>DRAWP</t>
  </si>
  <si>
    <t>Centrum Szkolenia Wojsk Ladowych Drawsko</t>
  </si>
  <si>
    <t>DROV</t>
  </si>
  <si>
    <t>Drovyanaya, Chitinsk oblast'</t>
  </si>
  <si>
    <t>DYESS</t>
  </si>
  <si>
    <t>Dyess AFB, Texas</t>
  </si>
  <si>
    <t>EAFB</t>
  </si>
  <si>
    <t>Edwards AFB, California</t>
  </si>
  <si>
    <t>EAO</t>
  </si>
  <si>
    <t>Iskander mobile launch site, Everyskaya avto</t>
  </si>
  <si>
    <t>EGL</t>
  </si>
  <si>
    <t>Santa Rosa Island, Eglin AFB, Florida</t>
  </si>
  <si>
    <t>ELAR</t>
  </si>
  <si>
    <t>Estacion de sondeos atmosfericos de El Areno</t>
  </si>
  <si>
    <t>ELLS</t>
  </si>
  <si>
    <t>Ellsworth AFB</t>
  </si>
  <si>
    <t>ELM</t>
  </si>
  <si>
    <t>Elmendorf AFB</t>
  </si>
  <si>
    <t>EMBA</t>
  </si>
  <si>
    <t>Emba test range, Kazakshtan</t>
  </si>
  <si>
    <t>ENW</t>
  </si>
  <si>
    <t>EPG (Eniwetok Proving Grounds), Eniwetok (En</t>
  </si>
  <si>
    <t>EQUOD</t>
  </si>
  <si>
    <t>East Quoddy, Newfoundland</t>
  </si>
  <si>
    <t>ESR</t>
  </si>
  <si>
    <t>ESRANGE, Kiruna</t>
  </si>
  <si>
    <t>EUNYUL</t>
  </si>
  <si>
    <t>Scud launch site near Eunyul, N Hwanghae Pro</t>
  </si>
  <si>
    <t>FC</t>
  </si>
  <si>
    <t>Churchill Research Range, Fort Churchill, Ma</t>
  </si>
  <si>
    <t>FEC</t>
  </si>
  <si>
    <t>KT No. 406, Luna-16 Site, Mare Fecunditatis,</t>
  </si>
  <si>
    <t>FENGR</t>
  </si>
  <si>
    <t>51St Base, Fengrun, Tangshan, Hebei province</t>
  </si>
  <si>
    <t>FMR</t>
  </si>
  <si>
    <t>LM 8 Descent Stage, Fra Mauro Base, Fra Maur</t>
  </si>
  <si>
    <t>FTB</t>
  </si>
  <si>
    <t>Hueco Range, Fort Bliss, Texas</t>
  </si>
  <si>
    <t>FW</t>
  </si>
  <si>
    <t>Fort Wingate Depot Activity, New Mexico</t>
  </si>
  <si>
    <t>FWAK</t>
  </si>
  <si>
    <t>Ft Wainwright, Alaska</t>
  </si>
  <si>
    <t>FXM</t>
  </si>
  <si>
    <t>FOX-MAIN DEW site, Hall Beach, Nunavut, Cana</t>
  </si>
  <si>
    <t>GAN</t>
  </si>
  <si>
    <t>Gan Island, Addu Atoll, Maldives, Indian Oce</t>
  </si>
  <si>
    <t>GANC</t>
  </si>
  <si>
    <t>Base Aerea de Gando, Gran Canaria</t>
  </si>
  <si>
    <t>GF</t>
  </si>
  <si>
    <t>Grand Forks AFB</t>
  </si>
  <si>
    <t>GFX</t>
  </si>
  <si>
    <t>Grand Forks AFB or other B-52/SRAM base</t>
  </si>
  <si>
    <t>GIK-1</t>
  </si>
  <si>
    <t>1-y Gosudarstvenniy Ispitatelniy Kosmodrom M</t>
  </si>
  <si>
    <t>GIK-2</t>
  </si>
  <si>
    <t>GIK-2, Svobodniy, Amurskaya Oblast', Rossiya</t>
  </si>
  <si>
    <t>GIK-5</t>
  </si>
  <si>
    <t>GIK-5, Baykonur, Kazakstan</t>
  </si>
  <si>
    <t>GILB</t>
  </si>
  <si>
    <t>Gilson Butte, Utah</t>
  </si>
  <si>
    <t>GILLAM</t>
  </si>
  <si>
    <t>Gillam, Manitoba</t>
  </si>
  <si>
    <t>GIOIA</t>
  </si>
  <si>
    <t>Jupiter sites, Gioia del Colle, Italy</t>
  </si>
  <si>
    <t>GIP-53</t>
  </si>
  <si>
    <t>GIP-53, Plesetsk, Rossiya</t>
  </si>
  <si>
    <t>GMI</t>
  </si>
  <si>
    <t>Great Mercury Island</t>
  </si>
  <si>
    <t>GNIIP</t>
  </si>
  <si>
    <t>GNIIP, Plesetsk, Rossiya</t>
  </si>
  <si>
    <t>GNIIP1</t>
  </si>
  <si>
    <t>GNIIPV</t>
  </si>
  <si>
    <t>GNIIP, VKS section, Plesetsk, Rossiya</t>
  </si>
  <si>
    <t>GOSEONG</t>
  </si>
  <si>
    <t>Goseong, South Korea</t>
  </si>
  <si>
    <t>GRLC</t>
  </si>
  <si>
    <t>Green River, Utah</t>
  </si>
  <si>
    <t>GRLY</t>
  </si>
  <si>
    <t>Fort Greely, Alaska</t>
  </si>
  <si>
    <t>GTI</t>
  </si>
  <si>
    <t>Grand Turk Auxiliary AFB, Grand Turk Island</t>
  </si>
  <si>
    <t>GTsMP-4</t>
  </si>
  <si>
    <t>GTsMP-4 MO RF, Znamensk (Kapustin Yar), Ross</t>
  </si>
  <si>
    <t>GTsP-4</t>
  </si>
  <si>
    <t>GTsP-4, Kapustin Yar, Volgograd, Rossiya</t>
  </si>
  <si>
    <t>GUAM</t>
  </si>
  <si>
    <t>Northwest Field, Guam, Marianas Islands</t>
  </si>
  <si>
    <t>GUAMA</t>
  </si>
  <si>
    <t>Andersen Air Force Base, Guam, Marianas Isla</t>
  </si>
  <si>
    <t>HAD</t>
  </si>
  <si>
    <t>LM 10 Descent Stage, Hadley Base, Montes Ape</t>
  </si>
  <si>
    <t>HADC</t>
  </si>
  <si>
    <t>Holloman Air Development Center, New Mexico</t>
  </si>
  <si>
    <t>HAI</t>
  </si>
  <si>
    <t>Haikou Space Center, Hainan</t>
  </si>
  <si>
    <t>HAMA</t>
  </si>
  <si>
    <t>Hama missile base, Syria</t>
  </si>
  <si>
    <t>HAMH</t>
  </si>
  <si>
    <t>Hamhung, S Hamyong Prov, North Korea</t>
  </si>
  <si>
    <t>HAMNC</t>
  </si>
  <si>
    <t>Hampstead, North Carolina, 1 mi W of Topsail</t>
  </si>
  <si>
    <t>HARBIN</t>
  </si>
  <si>
    <t>Harbin missile test site, Heilongjiang, Manc</t>
  </si>
  <si>
    <t>HHAI</t>
  </si>
  <si>
    <t>Huang Hai CZ-11 launch zone</t>
  </si>
  <si>
    <t>HICK</t>
  </si>
  <si>
    <t>Joint Base Pearl Harbor-Hickam, Honolulu</t>
  </si>
  <si>
    <t>HKR</t>
  </si>
  <si>
    <t>Heidekraut, Tucheler Heide, Deutschland (now</t>
  </si>
  <si>
    <t>HLG</t>
  </si>
  <si>
    <t>Truppenubungsplatz Heidelager, Blizna, Krako</t>
  </si>
  <si>
    <t>HMG</t>
  </si>
  <si>
    <t>Centre Interarmees d'Essais d'Engins Speciau</t>
  </si>
  <si>
    <t>HUANGL</t>
  </si>
  <si>
    <t>806th Brigade missile base, Huanglong, Shaan</t>
  </si>
  <si>
    <t>HULU</t>
  </si>
  <si>
    <t>Huludao Shipyard test site</t>
  </si>
  <si>
    <t>HVP</t>
  </si>
  <si>
    <t>Heersversuchsstelle Peenemunde, Usedom, Rost</t>
  </si>
  <si>
    <t>HWJU</t>
  </si>
  <si>
    <t>Scud launch site near Hwangju, N Hwanghae Pr</t>
  </si>
  <si>
    <t>INSP</t>
  </si>
  <si>
    <t>Indian Springs Air Force Base, Nevada</t>
  </si>
  <si>
    <t>IQ160</t>
  </si>
  <si>
    <t>Kilometer 160, Ar Ramadi, Al Ambar, Iraq</t>
  </si>
  <si>
    <t>IQAN</t>
  </si>
  <si>
    <t>Al Nikheb (Al Nuqaub)</t>
  </si>
  <si>
    <t>IQBA</t>
  </si>
  <si>
    <t>Mobile launchers in Basra region</t>
  </si>
  <si>
    <t>IQH3</t>
  </si>
  <si>
    <t>H3 Airbase, Al Anbar</t>
  </si>
  <si>
    <t>IQKK</t>
  </si>
  <si>
    <t>Kirkuk region, Iraq</t>
  </si>
  <si>
    <t>IQNJ</t>
  </si>
  <si>
    <t>Mobile launcher, S of An Najaf</t>
  </si>
  <si>
    <t>IQSA</t>
  </si>
  <si>
    <t>Saddam Air Base</t>
  </si>
  <si>
    <t>IQTA</t>
  </si>
  <si>
    <t>Tall' Afar Air Base</t>
  </si>
  <si>
    <t>IQUQ</t>
  </si>
  <si>
    <t>Umm Qasr (Um Qassir)</t>
  </si>
  <si>
    <t>Mobile launchers in Iran?</t>
  </si>
  <si>
    <t>Mobile launchers in Iraq</t>
  </si>
  <si>
    <t>IRAQ-A</t>
  </si>
  <si>
    <t>Mobile launchers in Iraq, near Al Amarah</t>
  </si>
  <si>
    <t>IRAQ-W</t>
  </si>
  <si>
    <t>Mobile launchers in Iraq, western launch are</t>
  </si>
  <si>
    <t>IRKURD</t>
  </si>
  <si>
    <t>Missile base, Kurdistan province, Iran</t>
  </si>
  <si>
    <t>IRW</t>
  </si>
  <si>
    <t>Leach Spring, Camp Irwin, California</t>
  </si>
  <si>
    <t>IXC</t>
  </si>
  <si>
    <t>Santiago Ixcuintla, Nayarit, Mexico</t>
  </si>
  <si>
    <t>JHAM</t>
  </si>
  <si>
    <t>Jabal Hamzah</t>
  </si>
  <si>
    <t>JHIM</t>
  </si>
  <si>
    <t>Jebel Himreen, Iraq</t>
  </si>
  <si>
    <t>JI</t>
  </si>
  <si>
    <t>Johnston Island</t>
  </si>
  <si>
    <t>JIAN</t>
  </si>
  <si>
    <t>802 Brigade missile base, Jianshui (Ching-yu</t>
  </si>
  <si>
    <t>JIANGG</t>
  </si>
  <si>
    <t>Jianggezhuang Submarine Base</t>
  </si>
  <si>
    <t>JILAN</t>
  </si>
  <si>
    <t>Jilantai Missile Test Ground, Nei Monggol pr</t>
  </si>
  <si>
    <t>JINGYU</t>
  </si>
  <si>
    <t>Jingyu missile base 28, Jingyu, Jilin provin</t>
  </si>
  <si>
    <t>JINZH</t>
  </si>
  <si>
    <t>Jinzhou missile base, Liaoning province</t>
  </si>
  <si>
    <t>JLRPG</t>
  </si>
  <si>
    <t>Joint Long Range Proving Ground</t>
  </si>
  <si>
    <t>JP</t>
  </si>
  <si>
    <t>Jiu Peng air base 7, Pingtung, Formosa</t>
  </si>
  <si>
    <t>JQ</t>
  </si>
  <si>
    <t>Jiuquan Space Center, Nei Monggol Zizhiqu, C</t>
  </si>
  <si>
    <t>JUA</t>
  </si>
  <si>
    <t>Sierra de Juarez, Baja California</t>
  </si>
  <si>
    <t>KAECH</t>
  </si>
  <si>
    <t>Kaechon, Pyongan Namdo</t>
  </si>
  <si>
    <t>KAES</t>
  </si>
  <si>
    <t>Kaesong, North Hwanghae Prov.</t>
  </si>
  <si>
    <t>KANSK</t>
  </si>
  <si>
    <t>Kansk, Krasnoyarsk region</t>
  </si>
  <si>
    <t>KARK</t>
  </si>
  <si>
    <t>Cape Karikari, North Island, New Zealand</t>
  </si>
  <si>
    <t>KART</t>
  </si>
  <si>
    <t>Kartaly missile base</t>
  </si>
  <si>
    <t>KARY</t>
  </si>
  <si>
    <t>Nissaki-Karystos, Evvoia, Hellas</t>
  </si>
  <si>
    <t>KASC</t>
  </si>
  <si>
    <t>Kagoshima Space Center, Kagoshima, Kyushu, N</t>
  </si>
  <si>
    <t>KATTAK</t>
  </si>
  <si>
    <t>Kattakurgan missile base, Samarkand region</t>
  </si>
  <si>
    <t>KAU</t>
  </si>
  <si>
    <t>Kauai Test Facility (KTF), Barking Sands, Ka</t>
  </si>
  <si>
    <t>KER</t>
  </si>
  <si>
    <t>Kerguelen Range, Port-Aux-Francais, Kerguele</t>
  </si>
  <si>
    <t>KERM</t>
  </si>
  <si>
    <t>Bakhtaran/Kermanshah Air Base, Iran</t>
  </si>
  <si>
    <t>KEW</t>
  </si>
  <si>
    <t>Keweenaw Rocket Launch Site (KRLS), Michigan</t>
  </si>
  <si>
    <t>KITT</t>
  </si>
  <si>
    <t>Kittaeryong (Gitdaeryung), Anbyun, Gangwon P</t>
  </si>
  <si>
    <t>Sea Launch Kiritimati Launch Area, Pacific O</t>
  </si>
  <si>
    <t>KLC</t>
  </si>
  <si>
    <t>Kodiak Launch Complex, Kodiak Island, Alaska</t>
  </si>
  <si>
    <t>KMR</t>
  </si>
  <si>
    <t>US Army Kwajalein Atoll (USAKA), Marshall Is</t>
  </si>
  <si>
    <t>KOR</t>
  </si>
  <si>
    <t>Koroni, Peloponnisos, Hellas (beach launch a</t>
  </si>
  <si>
    <t>KOSTR</t>
  </si>
  <si>
    <t>Kostroma missile base, Russia</t>
  </si>
  <si>
    <t>KRAS</t>
  </si>
  <si>
    <t>Krasnoyarsk missile site, Russia</t>
  </si>
  <si>
    <t>KRON</t>
  </si>
  <si>
    <t>Kronogard (Jokkmokk/Vidsel), Norrbottens Lan</t>
  </si>
  <si>
    <t>NASA John F. Kennedy Space Center, Florida</t>
  </si>
  <si>
    <t>KUSONG</t>
  </si>
  <si>
    <t>Musudan launch site, Banghyon Airport, Kuson</t>
  </si>
  <si>
    <t>LAIWU</t>
  </si>
  <si>
    <t>822 Brigade missile base, Laiwu, Shangdong p</t>
  </si>
  <si>
    <t>LANC</t>
  </si>
  <si>
    <t>Lancelin, Perth, W. Australia</t>
  </si>
  <si>
    <t>LANG</t>
  </si>
  <si>
    <t>Skyrora Micro launch site, Langanes Peninsul</t>
  </si>
  <si>
    <t>LAOG</t>
  </si>
  <si>
    <t>Laogang sounding rocket site, Shanghai Shi,</t>
  </si>
  <si>
    <t>LAP</t>
  </si>
  <si>
    <t>STASPRO, Pameungpeuk site, Cilauteurum, Lemb</t>
  </si>
  <si>
    <t>LEBA</t>
  </si>
  <si>
    <t>Leba (Ustka), Slupsk, Pomerania, Polska</t>
  </si>
  <si>
    <t>LEPI</t>
  </si>
  <si>
    <t>Leping missile base, Jianxi, China</t>
  </si>
  <si>
    <t>LIT</t>
  </si>
  <si>
    <t>LM 12 Descent Stage, Taurus-Littrow Base, Li</t>
  </si>
  <si>
    <t>LROCK</t>
  </si>
  <si>
    <t>Little Rock Air Force Base, Arkansas</t>
  </si>
  <si>
    <t>LRPG</t>
  </si>
  <si>
    <t>Long Range Proving Ground</t>
  </si>
  <si>
    <t>MAHIA</t>
  </si>
  <si>
    <t>Rocket Lab Launch Complex 1, Onenui Station,</t>
  </si>
  <si>
    <t>MAKAT</t>
  </si>
  <si>
    <t>Makat tactical missile base, Atyrau, Kazakst</t>
  </si>
  <si>
    <t>MAKHCH</t>
  </si>
  <si>
    <t>Makhachkala missile base, Makhachkala, Dages</t>
  </si>
  <si>
    <t>MARS</t>
  </si>
  <si>
    <t>Mid-Atlantic Regional Spaceport, Wallops Isl</t>
  </si>
  <si>
    <t>MASHH</t>
  </si>
  <si>
    <t>14th Tactical Air Base, Mashhad</t>
  </si>
  <si>
    <t>MATI</t>
  </si>
  <si>
    <t>Matagorda Island, Texas</t>
  </si>
  <si>
    <t>MATZ</t>
  </si>
  <si>
    <t>Base Aerea Teniente Benjamin Matienzo, Nunat</t>
  </si>
  <si>
    <t>MCM</t>
  </si>
  <si>
    <t>McMurdo Station, Ross Ice Shelf, New Zealand</t>
  </si>
  <si>
    <t>MER</t>
  </si>
  <si>
    <t>Villa Reynolds Air Base, Mercedes, San Luis</t>
  </si>
  <si>
    <t>MHV</t>
  </si>
  <si>
    <t>Mojave Spaceport, California</t>
  </si>
  <si>
    <t>MINAKH</t>
  </si>
  <si>
    <t>Syrian missile base, Minakh, N of Halab/Alle</t>
  </si>
  <si>
    <t>MLD</t>
  </si>
  <si>
    <t>Molodezhnaya, Enderby Land, Australian Antar</t>
  </si>
  <si>
    <t>MRL</t>
  </si>
  <si>
    <t>Marka Range, Lista, Norway</t>
  </si>
  <si>
    <t>MRNV</t>
  </si>
  <si>
    <t>Mercury, Nevada</t>
  </si>
  <si>
    <t>MUPYONG</t>
  </si>
  <si>
    <t>Mupyong-ni, Chagang province</t>
  </si>
  <si>
    <t>NAMFI</t>
  </si>
  <si>
    <t>NATO Missile Firing Installation (NAMFI)</t>
  </si>
  <si>
    <t>NAMPO</t>
  </si>
  <si>
    <t>Scud launch site near Nampo, South Pyongan P</t>
  </si>
  <si>
    <t>NAOTS</t>
  </si>
  <si>
    <t>Naval Air Ordnance Test Station, Chincoteagu</t>
  </si>
  <si>
    <t>NARO</t>
  </si>
  <si>
    <t>Naro Space Center (Naro Uju Senteo),Oenaro I</t>
  </si>
  <si>
    <t>NATC</t>
  </si>
  <si>
    <t>Naval Air Test Center, Patuxent River, Maryl</t>
  </si>
  <si>
    <t>NEGEV</t>
  </si>
  <si>
    <t>Negev Desert test site, Hadarom Hanegev, Isr</t>
  </si>
  <si>
    <t>NEN</t>
  </si>
  <si>
    <t>GTsMP?, Nenoksa Test Range, Rossiya</t>
  </si>
  <si>
    <t>NIIJ</t>
  </si>
  <si>
    <t>Niijima, Nippon</t>
  </si>
  <si>
    <t>NIIP-5</t>
  </si>
  <si>
    <t>NIIP-5, Baykonur, Kazakstan</t>
  </si>
  <si>
    <t>NIIP-53</t>
  </si>
  <si>
    <t>53-y Nauchno-Issledovatelskiy Ispitatelniy P</t>
  </si>
  <si>
    <t>NINGBO</t>
  </si>
  <si>
    <t>Ninbgo missile base, Zhejiang province</t>
  </si>
  <si>
    <t>NOSSET</t>
  </si>
  <si>
    <t>North Ossetia? Possible Iskander launch poin</t>
  </si>
  <si>
    <t>NOTS</t>
  </si>
  <si>
    <t>Naval Ordnance Test Station, China Lake, Cal</t>
  </si>
  <si>
    <t>NOUA</t>
  </si>
  <si>
    <t>Nouadhibou, Dakhlet Nouadhibou, Mauritanie</t>
  </si>
  <si>
    <t>NOVOSY</t>
  </si>
  <si>
    <t>Novosysoyevka missile base</t>
  </si>
  <si>
    <t>NTAG</t>
  </si>
  <si>
    <t>Nizhniy Tagil missile base, Russia  (Verhkna</t>
  </si>
  <si>
    <t>NTRURO</t>
  </si>
  <si>
    <t>North Truro Air Force Station</t>
  </si>
  <si>
    <t>NTS</t>
  </si>
  <si>
    <t>Nevada Test Site</t>
  </si>
  <si>
    <t>NZEM</t>
  </si>
  <si>
    <t>Novaya Zemlya test site</t>
  </si>
  <si>
    <t>OBA</t>
  </si>
  <si>
    <t>Obuchi (Obachi?), Aomori, Honshu, Nippon</t>
  </si>
  <si>
    <t>OK</t>
  </si>
  <si>
    <t>Ostrov Kheysa, Zemlya Frantsa-Iosifa</t>
  </si>
  <si>
    <t>OMSK</t>
  </si>
  <si>
    <t>Omsk missile base, Russia</t>
  </si>
  <si>
    <t>ORDZH</t>
  </si>
  <si>
    <t>Ordzhonikidze missile base, Ordzhonikidze (V</t>
  </si>
  <si>
    <t>Overberg Toersbaan, Arniston, Waenhuiskrans,</t>
  </si>
  <si>
    <t>PA</t>
  </si>
  <si>
    <t>Naval Missile Facility, Point Arguello, Cali</t>
  </si>
  <si>
    <t>PALB</t>
  </si>
  <si>
    <t>Israeli Air Force Test Range, Palmachim Beac</t>
  </si>
  <si>
    <t>PAVL</t>
  </si>
  <si>
    <t>PMZ Pavlograd test site, Ukraine</t>
  </si>
  <si>
    <t>PBA</t>
  </si>
  <si>
    <t>Point Barrow, Alaska</t>
  </si>
  <si>
    <t>PDI</t>
  </si>
  <si>
    <t>Puente del Inca, Mendoza, Argentina</t>
  </si>
  <si>
    <t>PF</t>
  </si>
  <si>
    <t>Poker Flat Research Range, Ft Wainwright, Al</t>
  </si>
  <si>
    <t>PISQ</t>
  </si>
  <si>
    <t>Poligono Sperimentale e di Addestramento Int</t>
  </si>
  <si>
    <t>PLATT</t>
  </si>
  <si>
    <t>Plattsburgh AFB, NY</t>
  </si>
  <si>
    <t>PLATX</t>
  </si>
  <si>
    <t>Plattsburgh AFB or other FB-111 base</t>
  </si>
  <si>
    <t>PM</t>
  </si>
  <si>
    <t>Naval Missile and Astronautics Center, Point</t>
  </si>
  <si>
    <t>PMFA</t>
  </si>
  <si>
    <t>POMFLANT, Polaris Missile Facility, Atlantic</t>
  </si>
  <si>
    <t>PMFP</t>
  </si>
  <si>
    <t>POMFPAC,  Polaris Missile Facility, Pacific</t>
  </si>
  <si>
    <t>PRIM</t>
  </si>
  <si>
    <t>Primrose Lake, Alberta</t>
  </si>
  <si>
    <t>PSCA</t>
  </si>
  <si>
    <t>Pacific Spaceport Complex Alaska, Kodiak Isl</t>
  </si>
  <si>
    <t>PUKCH</t>
  </si>
  <si>
    <t>Pukchang airfield, Sunchon, Pyongan-namdo</t>
  </si>
  <si>
    <t>PYONGS</t>
  </si>
  <si>
    <t>Pyongsong region</t>
  </si>
  <si>
    <t>QOM</t>
  </si>
  <si>
    <t>Qom test site, Markazi, Iran</t>
  </si>
  <si>
    <t>RAMEY</t>
  </si>
  <si>
    <t>Ramey AFB, Aguadilla, Puerto Rico</t>
  </si>
  <si>
    <t>RARO</t>
  </si>
  <si>
    <t>Rutaki, Rarotonga, Cook Islands, Pacific Oce</t>
  </si>
  <si>
    <t>REG</t>
  </si>
  <si>
    <t>Reggane, Algerie</t>
  </si>
  <si>
    <t>RES</t>
  </si>
  <si>
    <t>Resolute Bay, Magnetic N Pole Station, Cornw</t>
  </si>
  <si>
    <t>RI</t>
  </si>
  <si>
    <t>Ninigret State Park (Charlestown NAS), Charl</t>
  </si>
  <si>
    <t>RLAKE</t>
  </si>
  <si>
    <t>Red Lake, Chukuni Range, Ontario, Canada</t>
  </si>
  <si>
    <t>ROBI</t>
  </si>
  <si>
    <t>Robins AFB, Georgia</t>
  </si>
  <si>
    <t>ROTH</t>
  </si>
  <si>
    <t>Rothera, British Antarctic Territory</t>
  </si>
  <si>
    <t>RYO</t>
  </si>
  <si>
    <t>Ryori, Sanrikucho, Japan</t>
  </si>
  <si>
    <t>RYONPO</t>
  </si>
  <si>
    <t>Ryonpo, Hamju County</t>
  </si>
  <si>
    <t>SADAH</t>
  </si>
  <si>
    <t>Sa'dah (Saa'da), Yemen and Dammaj Valley are</t>
  </si>
  <si>
    <t>SAIN</t>
  </si>
  <si>
    <t>Sainshand meteorological rocket station</t>
  </si>
  <si>
    <t>SALKH</t>
  </si>
  <si>
    <t>Salekhard R-12 missile base, Polyarniy</t>
  </si>
  <si>
    <t>SANAA</t>
  </si>
  <si>
    <t>Sana'a, Yemen</t>
  </si>
  <si>
    <t>SCL</t>
  </si>
  <si>
    <t>San Clemente Island, Pacific Missile Range,</t>
  </si>
  <si>
    <t>SDQ</t>
  </si>
  <si>
    <t>Salto di Quirra (San Lorenzo), Perdas de Fog</t>
  </si>
  <si>
    <t>SDSC</t>
  </si>
  <si>
    <t>Satish Dhawan Space Ctr, Sriharikota, Andhra</t>
  </si>
  <si>
    <t>SEBA</t>
  </si>
  <si>
    <t>Seba Oasis, Sabha?, Camp Tawiwa, Jarmash, Li</t>
  </si>
  <si>
    <t>Semnan missile launch site, Iran</t>
  </si>
  <si>
    <t>SEMX</t>
  </si>
  <si>
    <t>Unknown mobile launch sites in Semnan provin</t>
  </si>
  <si>
    <t>SEND</t>
  </si>
  <si>
    <t>Southend, Saskatchewan, Canada</t>
  </si>
  <si>
    <t>SENDAI</t>
  </si>
  <si>
    <t>Sendai, Japan</t>
  </si>
  <si>
    <t>SERRE</t>
  </si>
  <si>
    <t>Poligono de Salinas Grandes, Serrezuela, Cor</t>
  </si>
  <si>
    <t>SFO</t>
  </si>
  <si>
    <t>San Francisco International Airport (SFO)</t>
  </si>
  <si>
    <t>SGAV</t>
  </si>
  <si>
    <t>Sovetskaya Gavan, Rossiya</t>
  </si>
  <si>
    <t>SHABA</t>
  </si>
  <si>
    <t>Shaba North, Kapani Tonneo, Shaba, Zaire</t>
  </si>
  <si>
    <t>SHAHR</t>
  </si>
  <si>
    <t>Damghan (Shahroud), Iran (Dasht-E-Kabir?)</t>
  </si>
  <si>
    <t>SHAR</t>
  </si>
  <si>
    <t>SHEM</t>
  </si>
  <si>
    <t>Eareckson Air Station, Shemya Island, Alaska</t>
  </si>
  <si>
    <t>SHER</t>
  </si>
  <si>
    <t>Fort Sherman, Panama Canal Zone</t>
  </si>
  <si>
    <t>SHIJ</t>
  </si>
  <si>
    <t>Shijiedu sounding rocket site, Anhui Provinc</t>
  </si>
  <si>
    <t>SHWH</t>
  </si>
  <si>
    <t>Kwail? Launch site in S Hwanghae Province</t>
  </si>
  <si>
    <t>SIMSH</t>
  </si>
  <si>
    <t>Simushir Island submarine launch area</t>
  </si>
  <si>
    <t>SINPO</t>
  </si>
  <si>
    <t>Shinpo Shipyard, S Hamgyong Prov (Hamgyong-n</t>
  </si>
  <si>
    <t>SIP</t>
  </si>
  <si>
    <t>Siple Station, Ellsworth Land, Antarctica</t>
  </si>
  <si>
    <t>SMLC</t>
  </si>
  <si>
    <t>San Marco Launch Complex, Formosa Bay, Kenya</t>
  </si>
  <si>
    <t>SNI</t>
  </si>
  <si>
    <t>San Nicolas Island, Pacific Missile Range, C</t>
  </si>
  <si>
    <t>SOHAE</t>
  </si>
  <si>
    <t>Sohae Launch Site, Tongch'ang-dong, Pyongang</t>
  </si>
  <si>
    <t>SOM</t>
  </si>
  <si>
    <t>Sonmiani Range, Sonmiani Beach, Baluchistan,</t>
  </si>
  <si>
    <t>SONCH</t>
  </si>
  <si>
    <t>Sonchon, N Pyongan Prov.</t>
  </si>
  <si>
    <t>SONDOK</t>
  </si>
  <si>
    <t>Sondok, S Hamyong Prov</t>
  </si>
  <si>
    <t>SOZEK</t>
  </si>
  <si>
    <t>Sary Ozek missile base, Kazakhstan</t>
  </si>
  <si>
    <t>SPAM</t>
  </si>
  <si>
    <t>Spaceport America, New Mexico</t>
  </si>
  <si>
    <t>SPFL</t>
  </si>
  <si>
    <t>Spaceport Florida, Cape Canaveral</t>
  </si>
  <si>
    <t>SPXMCG</t>
  </si>
  <si>
    <t>SpaceX McGregor Test Site</t>
  </si>
  <si>
    <t>SRMSC</t>
  </si>
  <si>
    <t>Stanley R. Mickelson Safeguard Complex (SRMS</t>
  </si>
  <si>
    <t>SSG</t>
  </si>
  <si>
    <t>Sonde Stromfjord, Kangerlussuaq, Kalaallit N</t>
  </si>
  <si>
    <t>SUIP</t>
  </si>
  <si>
    <t>Camp de Suippes, Marne, France</t>
  </si>
  <si>
    <t>SUIST</t>
  </si>
  <si>
    <t>Royal Artillery Guided Weapons Range, South</t>
  </si>
  <si>
    <t>SUKCH</t>
  </si>
  <si>
    <t>Sukchon County launch site, South Pyongan Pr</t>
  </si>
  <si>
    <t>SUNAN</t>
  </si>
  <si>
    <t>Sunan Airport, Pyonyang</t>
  </si>
  <si>
    <t>SV3</t>
  </si>
  <si>
    <t>LM6 Descent Stage, Surveyor 3 Site, Mare Ins</t>
  </si>
  <si>
    <t>SVAL</t>
  </si>
  <si>
    <t>SvalRak, Ny Alesund, Svalbard, Spitsbergen</t>
  </si>
  <si>
    <t>SVER</t>
  </si>
  <si>
    <t>Sverdlovsk air defence base</t>
  </si>
  <si>
    <t>Svobodniy, Amurskaya Oblast', Rossiya</t>
  </si>
  <si>
    <t>SWRS</t>
  </si>
  <si>
    <t>SouthWest Regional Spaceport (Spaceport Amer</t>
  </si>
  <si>
    <t>SYRIA</t>
  </si>
  <si>
    <t>Syrian missile base, unknown, N of Halab/All</t>
  </si>
  <si>
    <t>SYW</t>
  </si>
  <si>
    <t>Syowa (Showa) Base, East Ongul I., Queen Mau</t>
  </si>
  <si>
    <t>TABRIZ</t>
  </si>
  <si>
    <t>Tabriz Missile Base S</t>
  </si>
  <si>
    <t>TAIKI</t>
  </si>
  <si>
    <t>Interstellar Technologies Test Site, Taiki,</t>
  </si>
  <si>
    <t>TART</t>
  </si>
  <si>
    <t>Tartagal, Salta, Argentina</t>
  </si>
  <si>
    <t>TATS</t>
  </si>
  <si>
    <t>Tatishchevo ICBM base, Russia</t>
  </si>
  <si>
    <t>TERLS</t>
  </si>
  <si>
    <t>Thumba Equatorial Rocket Launch Station, Tri</t>
  </si>
  <si>
    <t>TEYK</t>
  </si>
  <si>
    <t>Teykovo Missile Base, Russia</t>
  </si>
  <si>
    <t>THU</t>
  </si>
  <si>
    <t>Thule AFB, Halvo, Kalaallit Nunaat</t>
  </si>
  <si>
    <t>THUTH</t>
  </si>
  <si>
    <t>Tussen Huthen, Yemen</t>
  </si>
  <si>
    <t>TIKSI</t>
  </si>
  <si>
    <t>Tiksi Hydrometeorological Observatory</t>
  </si>
  <si>
    <t>TILLA</t>
  </si>
  <si>
    <t>Tilla Firing Range, Malute, Jhelum region, P</t>
  </si>
  <si>
    <t>TNSC</t>
  </si>
  <si>
    <t>Tanegashima Space Center, Tanegashima, Nippo</t>
  </si>
  <si>
    <t>TONGC</t>
  </si>
  <si>
    <t>Tongchon, Gangwon Province (Kangwon-do)</t>
  </si>
  <si>
    <t>TONGH</t>
  </si>
  <si>
    <t>Tonghae SLG, Musudan-ri, Hwadae-gun, Hamgyon</t>
  </si>
  <si>
    <t>TONGHUA</t>
  </si>
  <si>
    <t>406 Brigade Missile Base, Tonghua, Jilin Pro</t>
  </si>
  <si>
    <t>TORT</t>
  </si>
  <si>
    <t>Camp Tortuguero, Vega Baja, Arecibo, Puerto</t>
  </si>
  <si>
    <t>TRAN</t>
  </si>
  <si>
    <t>LM 5 DS, Tranquility Base, Mare Tranquillita</t>
  </si>
  <si>
    <t>TRIP</t>
  </si>
  <si>
    <t>Tripoli missile base, Tripoli, Libya</t>
  </si>
  <si>
    <t>TTR</t>
  </si>
  <si>
    <t>Tonopah Test Range, Nevada</t>
  </si>
  <si>
    <t>TYSC</t>
  </si>
  <si>
    <t>Taiyuan weixing fashe zhongxin</t>
  </si>
  <si>
    <t>TYUM</t>
  </si>
  <si>
    <t>Tyumen' missile base, Russia</t>
  </si>
  <si>
    <t>UNKV2</t>
  </si>
  <si>
    <t>Unknown V2 WWII launch site, Europe</t>
  </si>
  <si>
    <t>URDA</t>
  </si>
  <si>
    <t>Tactical launch site, Urda, Kazakhstan</t>
  </si>
  <si>
    <t>URUM</t>
  </si>
  <si>
    <t>Korla Missile Test Center, Launch site near</t>
  </si>
  <si>
    <t>USC</t>
  </si>
  <si>
    <t>Uchinoura Space Center, Kagoshima (formerly</t>
  </si>
  <si>
    <t>USTKA</t>
  </si>
  <si>
    <t>Centralny Poligon Sil Powietrzynch</t>
  </si>
  <si>
    <t>UZHUR</t>
  </si>
  <si>
    <t>Uzhur missile site, Russia</t>
  </si>
  <si>
    <t>V</t>
  </si>
  <si>
    <t>Vandenberg AFB, California</t>
  </si>
  <si>
    <t>V2BURG</t>
  </si>
  <si>
    <t>V-2 launch area, Burgsteinfurt</t>
  </si>
  <si>
    <t>V2ENS</t>
  </si>
  <si>
    <t>V-2 launch area, Enschede, Nederlanden</t>
  </si>
  <si>
    <t>V2EUS</t>
  </si>
  <si>
    <t>V-2 launch area, Euskirchen, Deutschland</t>
  </si>
  <si>
    <t>V2HAAG</t>
  </si>
  <si>
    <t>V-2 launch area near Den Haag-Wassenaar</t>
  </si>
  <si>
    <t>V2HACH</t>
  </si>
  <si>
    <t>V-2 launch area near Hachenburg/Montaburg</t>
  </si>
  <si>
    <t>V2HELL</t>
  </si>
  <si>
    <t>V-2 launch area at Hellendoorn/Eelerberg</t>
  </si>
  <si>
    <t>V2HERM</t>
  </si>
  <si>
    <t>V-2 launch area at Hermeskeil</t>
  </si>
  <si>
    <t>V2HOUF</t>
  </si>
  <si>
    <t>V-2 launch areas, Houffalize, Belgium</t>
  </si>
  <si>
    <t>V2MERZ</t>
  </si>
  <si>
    <t>V-2 launch area, Merzig, N of Saar</t>
  </si>
  <si>
    <t>V2REM</t>
  </si>
  <si>
    <t>V-2 launch area, Remscheid</t>
  </si>
  <si>
    <t>V2STAV</t>
  </si>
  <si>
    <t>V-2 launch area, Stavorem, Friesland</t>
  </si>
  <si>
    <t>V2VIEL</t>
  </si>
  <si>
    <t>V-2 launch areas, Fraiture, Vielsalm, Ardenn</t>
  </si>
  <si>
    <t>V2VUGHT</t>
  </si>
  <si>
    <t>V-2 launch area, Beukenhorst mansion, Vught,</t>
  </si>
  <si>
    <t>V2WAL</t>
  </si>
  <si>
    <t>V-2 launch area, Serooskerke, Walcheren, Hol</t>
  </si>
  <si>
    <t>V2ZWOL</t>
  </si>
  <si>
    <t>V-2 launch area, Zwolle-Hellendoorn-Enschede</t>
  </si>
  <si>
    <t>VCM</t>
  </si>
  <si>
    <t>Vicecomodoro Marambio Station, Seymour I, Gr</t>
  </si>
  <si>
    <t>VERNON</t>
  </si>
  <si>
    <t>Vernon, Eure, France</t>
  </si>
  <si>
    <t>VIK</t>
  </si>
  <si>
    <t>Vik, Myrdalsandir, Island</t>
  </si>
  <si>
    <t>VISKH</t>
  </si>
  <si>
    <t>DRDO-ENESTIEL Naval Sci/Tech Lab, Visakhapat</t>
  </si>
  <si>
    <t>VLAD</t>
  </si>
  <si>
    <t>Vladimirovka Poligon</t>
  </si>
  <si>
    <t>VNC</t>
  </si>
  <si>
    <t>Venice Municipal Airport, Florida</t>
  </si>
  <si>
    <t>VORK</t>
  </si>
  <si>
    <t>Vorkuta Sovetskiy, R-12 missile deployment</t>
  </si>
  <si>
    <t>VOST</t>
  </si>
  <si>
    <t>Vostochniy, Svobodniy, Amurskaya Oblast', Ro</t>
  </si>
  <si>
    <t>VS</t>
  </si>
  <si>
    <t>South Vandenberg AFB, California</t>
  </si>
  <si>
    <t>WAKE</t>
  </si>
  <si>
    <t>Wake Island</t>
  </si>
  <si>
    <t>WC</t>
  </si>
  <si>
    <t>Walker Cay, Bahama Islands</t>
  </si>
  <si>
    <t>WEN</t>
  </si>
  <si>
    <t>Wenchang Space Center, Hainan</t>
  </si>
  <si>
    <t>WI</t>
  </si>
  <si>
    <t>Wallops Flight Facility, Wallops Island, Vir</t>
  </si>
  <si>
    <t>WIMB</t>
  </si>
  <si>
    <t>Wallops Island Main Base, NASA Wallops Fligh</t>
  </si>
  <si>
    <t>WLK</t>
  </si>
  <si>
    <t>Walker AFB, Roswell, New Mexico</t>
  </si>
  <si>
    <t>WONSAN</t>
  </si>
  <si>
    <t>Kalma Airport, Wonsan/Kittaeryong (Gitdaeryu</t>
  </si>
  <si>
    <t>WOO</t>
  </si>
  <si>
    <t>Woomera Instrumented Range, Woomera, South A</t>
  </si>
  <si>
    <t>WS</t>
  </si>
  <si>
    <t>White Sands Missile Range, New Mexico</t>
  </si>
  <si>
    <t>WTEX</t>
  </si>
  <si>
    <t>Blue Origin, West Texas Launch Site</t>
  </si>
  <si>
    <t>WURT</t>
  </si>
  <si>
    <t>Wurtsmith AFB</t>
  </si>
  <si>
    <t>Xichang Space Center (Songlin), Sichuan, Chi</t>
  </si>
  <si>
    <t>YAS</t>
  </si>
  <si>
    <t>Yasniy site, Dombarovskiy Air Base, Orensbur</t>
  </si>
  <si>
    <t>YEMEN</t>
  </si>
  <si>
    <t>Various locations in Yemen</t>
  </si>
  <si>
    <t>YONGH</t>
  </si>
  <si>
    <t>Yonghung, S Hamyong Prov, North Korea</t>
  </si>
  <si>
    <t>YSNYA</t>
  </si>
  <si>
    <t>Yasnaya missile base, Chita Oblast</t>
  </si>
  <si>
    <t>YUK</t>
  </si>
  <si>
    <t>Fort Yukon, Alaska</t>
  </si>
  <si>
    <t>YUMA</t>
  </si>
  <si>
    <t>Yuma Proving Ground, Arizona</t>
  </si>
  <si>
    <t>YURYA</t>
  </si>
  <si>
    <t>Yurya missile site, Russia</t>
  </si>
  <si>
    <t>ZINGST</t>
  </si>
  <si>
    <t>Zingst Range, MMR-06 pad, DDR</t>
  </si>
  <si>
    <t>AMR</t>
  </si>
  <si>
    <t>Atlantic Missile Range Drop Zone, N Atlantic</t>
  </si>
  <si>
    <t>ANTIM</t>
  </si>
  <si>
    <t>Meteo Rocket Ship Launch Area, 180E 0N (Anti</t>
  </si>
  <si>
    <t>AONC</t>
  </si>
  <si>
    <t>USS Turner, Aegis NTW test launch area, 150</t>
  </si>
  <si>
    <t>White Sea Launch Area, Beloye More, Archange</t>
  </si>
  <si>
    <t>BFJL</t>
  </si>
  <si>
    <t>Franz Josef Land Launch Area, Barentsovo Mor</t>
  </si>
  <si>
    <t>BLA</t>
  </si>
  <si>
    <t>Barents Launch Area, Barentsovo More, Murman</t>
  </si>
  <si>
    <t>BOHAI</t>
  </si>
  <si>
    <t>Bohai launch area  (Some Yellow Sea launches</t>
  </si>
  <si>
    <t>CCOD</t>
  </si>
  <si>
    <t>Terrier intercept test area off US Atlantic</t>
  </si>
  <si>
    <t>CHM</t>
  </si>
  <si>
    <t>Chernoye More (Black Sea) submarine test lau</t>
  </si>
  <si>
    <t>CUD</t>
  </si>
  <si>
    <t>Cuddeback Dry Lake drop zone, California</t>
  </si>
  <si>
    <t>DDL</t>
  </si>
  <si>
    <t>RW00/18, Delamar Dry Lake, Nevada</t>
  </si>
  <si>
    <t>DOMFB</t>
  </si>
  <si>
    <t>DOMINIC/FRIGATE BIRD launch point, Pacific O</t>
  </si>
  <si>
    <t>ETR</t>
  </si>
  <si>
    <t>Eastern Test Range, Atlantic Ocean</t>
  </si>
  <si>
    <t>GRSEA</t>
  </si>
  <si>
    <t>Greenland Sea Launch Area for Soviet submari</t>
  </si>
  <si>
    <t>HH</t>
  </si>
  <si>
    <t>RW14/32, Hidden Hills Dry Lake, California</t>
  </si>
  <si>
    <t>HYD</t>
  </si>
  <si>
    <t>Hydra-Iris Launch Zone, Pacific Ocean</t>
  </si>
  <si>
    <t>HYDS</t>
  </si>
  <si>
    <t>USN HYDRA launch zones</t>
  </si>
  <si>
    <t>IOLZ</t>
  </si>
  <si>
    <t>Meteo Rocket Ship Launch Area, Indian Ocean</t>
  </si>
  <si>
    <t>JARV</t>
  </si>
  <si>
    <t>Viking/Project Reach, NW of Jarvis Island, P</t>
  </si>
  <si>
    <t>KARA</t>
  </si>
  <si>
    <t>Kara (Karsk) Sea launch area for VMF submari</t>
  </si>
  <si>
    <t>MID</t>
  </si>
  <si>
    <t>Air drop zone in mid Pacific</t>
  </si>
  <si>
    <t>MINIA</t>
  </si>
  <si>
    <t>Meteo Rocket Ship Launch Area, Minia Seamoun</t>
  </si>
  <si>
    <t>MUD</t>
  </si>
  <si>
    <t>Mud Lake, Nevada</t>
  </si>
  <si>
    <t>NAOLA</t>
  </si>
  <si>
    <t>VMF launch area in North Atlantic, location</t>
  </si>
  <si>
    <t>NER</t>
  </si>
  <si>
    <t>Meteo Rocket Ship Launch Area, Ninety East R</t>
  </si>
  <si>
    <t>NPOLE</t>
  </si>
  <si>
    <t>North polar submarine launch area</t>
  </si>
  <si>
    <t>NPOR1</t>
  </si>
  <si>
    <t>Pacific Ocean Launch Site for Alaska interce</t>
  </si>
  <si>
    <t>NWSLA</t>
  </si>
  <si>
    <t>Norwegian Sea Launch Area</t>
  </si>
  <si>
    <t>OJP</t>
  </si>
  <si>
    <t>Meteo Rocket Ship Launch Area, Ontong Java P</t>
  </si>
  <si>
    <t>OMLA</t>
  </si>
  <si>
    <t>Okhotsk Launch Area, Okhotskoye More</t>
  </si>
  <si>
    <t>PHLDZ</t>
  </si>
  <si>
    <t>SENIOR BOWL, Philippines drop zone</t>
  </si>
  <si>
    <t>POLA</t>
  </si>
  <si>
    <t>Pacific Ocean Launch Area for Soviet/Russian</t>
  </si>
  <si>
    <t>POLA58</t>
  </si>
  <si>
    <t>R-11 launch point in 1958 (Pacific, but loca</t>
  </si>
  <si>
    <t>PORC1</t>
  </si>
  <si>
    <t>Central Pacific Ocean air launch site</t>
  </si>
  <si>
    <t>RRV</t>
  </si>
  <si>
    <t>Railroad Valley Lake drop zone, Nevada</t>
  </si>
  <si>
    <t>SANDY</t>
  </si>
  <si>
    <t>USS Midway, Operation Sandy 1947 "250 NM mi</t>
  </si>
  <si>
    <t>SIL</t>
  </si>
  <si>
    <t>Silver Lake 1 drop zone, California</t>
  </si>
  <si>
    <t>SIMLA</t>
  </si>
  <si>
    <t>Simushir Island launch area, Pacific Ocean</t>
  </si>
  <si>
    <t>SOMAP</t>
  </si>
  <si>
    <t>Meteo Rocket Ship Launch Area, Somali Abyssa</t>
  </si>
  <si>
    <t>SRL</t>
  </si>
  <si>
    <t>Smith Ranch Lake drop zone, Nevada</t>
  </si>
  <si>
    <t>STANNA</t>
  </si>
  <si>
    <t>St Anna Trench, Arctic Ocean</t>
  </si>
  <si>
    <t>UNKPL</t>
  </si>
  <si>
    <t>Unknown Soviet/Russian submarine launch area</t>
  </si>
  <si>
    <t>WTR</t>
  </si>
  <si>
    <t>SLBM and Air Launch Area, Western Test Range</t>
  </si>
  <si>
    <t>YEL</t>
  </si>
  <si>
    <t>Yellow Sea launch area</t>
  </si>
  <si>
    <t>GMS60A</t>
  </si>
  <si>
    <t>Voeykov Expedition 1, 1960 (SU015559)</t>
  </si>
  <si>
    <t>GMS60B</t>
  </si>
  <si>
    <t>Voeykov Expedition 2, 1960 (SU000044)</t>
  </si>
  <si>
    <t>GMS60C</t>
  </si>
  <si>
    <t>Sholalskiy Expedition 1, 1960 (SU016716)</t>
  </si>
  <si>
    <t>GMS65A</t>
  </si>
  <si>
    <t>Shokalskiy Expedition 2, 1965</t>
  </si>
  <si>
    <t>GMS65B</t>
  </si>
  <si>
    <t>Voeykov Expedition 3, 1965</t>
  </si>
  <si>
    <t>GMS66A</t>
  </si>
  <si>
    <t>Shokalskiy? Expedition 3, 1966-67</t>
  </si>
  <si>
    <t>GMS66B</t>
  </si>
  <si>
    <t>Voeykov? Expedition 4, 1966-67</t>
  </si>
  <si>
    <t>GMS67A</t>
  </si>
  <si>
    <t>Voeykov Expedition 5, 1967 (SU008398)</t>
  </si>
  <si>
    <t>GMS68A</t>
  </si>
  <si>
    <t>Vise Expedition 1, 1968 (SU008482)</t>
  </si>
  <si>
    <t>GMS68B</t>
  </si>
  <si>
    <t>Shirshov? Expedition 1, 1968</t>
  </si>
  <si>
    <t>GMS69A</t>
  </si>
  <si>
    <t>Voeykov Expedition 6, 1968-69 (SU000260)</t>
  </si>
  <si>
    <t>GMS69B</t>
  </si>
  <si>
    <t>Shokalskiy Expedition 4, 1968-69 (SU000266)</t>
  </si>
  <si>
    <t>GMS69C</t>
  </si>
  <si>
    <t>Shokalskiy Expedition 5, 1969 (SU10335)</t>
  </si>
  <si>
    <t>GMS69D</t>
  </si>
  <si>
    <t>Zubov Expedition 1, 1969</t>
  </si>
  <si>
    <t>GMS69E</t>
  </si>
  <si>
    <t>Zubov Expedition 2, 1969</t>
  </si>
  <si>
    <t>GMS69F</t>
  </si>
  <si>
    <t>Voeykov Expedition 7, 1969 (SU000215)</t>
  </si>
  <si>
    <t>GMS70A</t>
  </si>
  <si>
    <t>Shokalskiy Expedition 7, 1970 (SU000275)</t>
  </si>
  <si>
    <t>GMS70B</t>
  </si>
  <si>
    <t>Vize Expedition 2, 1970 (SU023005)</t>
  </si>
  <si>
    <t>GMS70C</t>
  </si>
  <si>
    <t>Shirshov Expedition 2, 1970-71 (SU000315)</t>
  </si>
  <si>
    <t>GMS70D</t>
  </si>
  <si>
    <t>Voeykov Expedition 9, 1970 (SU000292)</t>
  </si>
  <si>
    <t>GMS70E</t>
  </si>
  <si>
    <t>Korolev Expedition 1, 1970-71 (SU000303)</t>
  </si>
  <si>
    <t>GMS70F</t>
  </si>
  <si>
    <t>Voeykov Expedition 8, 1970 (SU000345)</t>
  </si>
  <si>
    <t>GMS70G</t>
  </si>
  <si>
    <t>Shokalskiy Expedition 6, 1970 (SU000324)</t>
  </si>
  <si>
    <t>GMS71A</t>
  </si>
  <si>
    <t>Shirshov Expedition 3, 1971 (SU000302)</t>
  </si>
  <si>
    <t>GMS71B</t>
  </si>
  <si>
    <t>Zubov Expedition 3, 1971-2 (SU007384)</t>
  </si>
  <si>
    <t>GMS72A</t>
  </si>
  <si>
    <t>Shirshov Expedition 4, 1972 (SU000396)</t>
  </si>
  <si>
    <t>GMS72B</t>
  </si>
  <si>
    <t>Korolev Expedition 2, 1972 (SU016724)</t>
  </si>
  <si>
    <t>GMS72C</t>
  </si>
  <si>
    <t>Shirshov Expedition 5, 1972 (SU000407)</t>
  </si>
  <si>
    <t>GMS72D</t>
  </si>
  <si>
    <t>Shirshov Expedition 6, 1972-73 (SU000483)</t>
  </si>
  <si>
    <t>GMS73A</t>
  </si>
  <si>
    <t>Korolev Expedition 3, 1973 (SU000419, SU0103</t>
  </si>
  <si>
    <t>GMS73B</t>
  </si>
  <si>
    <t>Voeykov Expedition 10, 1973 (SU000433)</t>
  </si>
  <si>
    <t>GMS73C</t>
  </si>
  <si>
    <t>Vize Expedition 3, 1973 (SU008487)</t>
  </si>
  <si>
    <t>GMS73D</t>
  </si>
  <si>
    <t>Korolev Expedition 4, 1973</t>
  </si>
  <si>
    <t>GMS73E</t>
  </si>
  <si>
    <t>Voeykov Expedition 11, 1973 (SU000434)</t>
  </si>
  <si>
    <t>GMS73F</t>
  </si>
  <si>
    <t>Shirshov Expedition 7, 1973-74</t>
  </si>
  <si>
    <t>GMS74A</t>
  </si>
  <si>
    <t>Shokalskiy Expedition 8, 1974 (SU014166)</t>
  </si>
  <si>
    <t>GMS74B</t>
  </si>
  <si>
    <t>Korolev Expedition 5, 1974 (SU000456)</t>
  </si>
  <si>
    <t>GMS74C</t>
  </si>
  <si>
    <t>Shokalskiy Expedition 9, 1974</t>
  </si>
  <si>
    <t>GMS74D</t>
  </si>
  <si>
    <t>Korolev Expedition 6, 1974</t>
  </si>
  <si>
    <t>GMS74E</t>
  </si>
  <si>
    <t>Shirshov Expedition 8, 1974-75 (SU000512)</t>
  </si>
  <si>
    <t>GMS75A</t>
  </si>
  <si>
    <t>Shirshov Expedition 9, 1975</t>
  </si>
  <si>
    <t>GMS75B</t>
  </si>
  <si>
    <t>Korolev Expedition 7, 1975</t>
  </si>
  <si>
    <t>GMS75C</t>
  </si>
  <si>
    <t>Shokalskiy Expedition 10, 1975 (SU016727)</t>
  </si>
  <si>
    <t>GMS75D</t>
  </si>
  <si>
    <t>Zubov Expedition 4, 1975 (SU017861)</t>
  </si>
  <si>
    <t>GMS75E</t>
  </si>
  <si>
    <t>Shirshov Expedition 10, 1975</t>
  </si>
  <si>
    <t>GMS75F</t>
  </si>
  <si>
    <t>Zubov Expedition 5, 1975-76 (SU015701)</t>
  </si>
  <si>
    <t>GMS76A</t>
  </si>
  <si>
    <t>Shirshov Expedition 11, 1976</t>
  </si>
  <si>
    <t>GMS76B</t>
  </si>
  <si>
    <t>Volna Expedition 1, 1976 (SU016684)</t>
  </si>
  <si>
    <t>GMS76C</t>
  </si>
  <si>
    <t>Shokalskiy Expedition 11, 1976 (SU008417)</t>
  </si>
  <si>
    <t>GMS76D</t>
  </si>
  <si>
    <t>Ushakov Expedition 1, 1976 (SU000526/097314)</t>
  </si>
  <si>
    <t>GMS76E</t>
  </si>
  <si>
    <t>Shokalskiy Expedition 12, 1976 (SU012456)</t>
  </si>
  <si>
    <t>GMS76F</t>
  </si>
  <si>
    <t>Vize Expedition 4, 1976 (SU008672)</t>
  </si>
  <si>
    <t>GMS76G</t>
  </si>
  <si>
    <t>Ushakov Expedition 2, 1976 (SU00628)</t>
  </si>
  <si>
    <t>GMS76H</t>
  </si>
  <si>
    <t>Priliv Expedition 1, 1976-77 (SU017379)</t>
  </si>
  <si>
    <t>GMS76J</t>
  </si>
  <si>
    <t>Shirshov Expedition 12, 1976-77 (SU097117)</t>
  </si>
  <si>
    <t>GMS76K</t>
  </si>
  <si>
    <t>Shokalskiy Expedition 13, 1976 (SU014141)</t>
  </si>
  <si>
    <t>GMS77A</t>
  </si>
  <si>
    <t>Korolev Expedition 8, 1977</t>
  </si>
  <si>
    <t>GMS77B</t>
  </si>
  <si>
    <t>Krenkel Expedition 1, 1977 (SU010079)</t>
  </si>
  <si>
    <t>GMS77C</t>
  </si>
  <si>
    <t>Korolev Expedition 9, 1977 (SU010400)</t>
  </si>
  <si>
    <t>GMS77D</t>
  </si>
  <si>
    <t>Volna Expedition 2, 1977 (SU016686)</t>
  </si>
  <si>
    <t>GMS77E</t>
  </si>
  <si>
    <t>Ushakov Expedition 3, 1977 (SU015113)</t>
  </si>
  <si>
    <t>GMS77F</t>
  </si>
  <si>
    <t>Vize Expedition 5, 1977</t>
  </si>
  <si>
    <t>GMS77G</t>
  </si>
  <si>
    <t>Shokalskiy Expedition 14, 1977 (SU097317)</t>
  </si>
  <si>
    <t>GMS77H</t>
  </si>
  <si>
    <t>Korolev Expedition 10, 1977</t>
  </si>
  <si>
    <t>GMS77J</t>
  </si>
  <si>
    <t>Krenkel Expedition 2, 1977 (SU000617)</t>
  </si>
  <si>
    <t>GMS77K</t>
  </si>
  <si>
    <t>Ushakov Expedition 4, 1977 (SU000614)</t>
  </si>
  <si>
    <t>GMS77L</t>
  </si>
  <si>
    <t>Korolev Expedition 11, 1977-78</t>
  </si>
  <si>
    <t>GMS77M</t>
  </si>
  <si>
    <t>Shokalskiy Expedition 15, 1977-78 (SU017909)</t>
  </si>
  <si>
    <t>GMS77N</t>
  </si>
  <si>
    <t>Krenkel Expedition 3, 1977 (SU000618)</t>
  </si>
  <si>
    <t>GMS77P</t>
  </si>
  <si>
    <t>Musson Expedition 1, 1977 (SU000630)</t>
  </si>
  <si>
    <t>GMS78A</t>
  </si>
  <si>
    <t>Vize Expedition 6, 1978 (SU017921)</t>
  </si>
  <si>
    <t>GMS78B</t>
  </si>
  <si>
    <t>Volna Expedition 3, 1978 (SU016932)</t>
  </si>
  <si>
    <t>GMS78C</t>
  </si>
  <si>
    <t>Shirshov Expedition 13, 1978 (SU008422)</t>
  </si>
  <si>
    <t>GMS78D</t>
  </si>
  <si>
    <t>Ushakov Expedition 6, 1978</t>
  </si>
  <si>
    <t>GMS78E</t>
  </si>
  <si>
    <t>Korolev Expedition 12, 1978</t>
  </si>
  <si>
    <t>GMS78F</t>
  </si>
  <si>
    <t>Musson Expedition 2, 1978 (SU007211)</t>
  </si>
  <si>
    <t>GMS78G</t>
  </si>
  <si>
    <t>Krenkel Expedition 4, 1978 (SU000618)</t>
  </si>
  <si>
    <t>GMS78H</t>
  </si>
  <si>
    <t>Ushakov Expedition 5, 1978 (SU000657)</t>
  </si>
  <si>
    <t>GMS78J</t>
  </si>
  <si>
    <t>Musson Expedition 3, 1978 (SU007213)</t>
  </si>
  <si>
    <t>GMS79A</t>
  </si>
  <si>
    <t>Shokalskiy Expedition 16, 1979 (SU000529)</t>
  </si>
  <si>
    <t>GMS79B</t>
  </si>
  <si>
    <t>Shirshov Expedition 14, 1979 (SU000732)</t>
  </si>
  <si>
    <t>GMS79C</t>
  </si>
  <si>
    <t>Korolev Expedition 14, 1979 (SU000709)</t>
  </si>
  <si>
    <t>GMS79D</t>
  </si>
  <si>
    <t>Priliv Expedition 2, 1979</t>
  </si>
  <si>
    <t>GMS79E</t>
  </si>
  <si>
    <t>Musson Expedition 5, 1979</t>
  </si>
  <si>
    <t>GMS79F</t>
  </si>
  <si>
    <t>Shokalskiy Expedition 17, 1979 (SU017938/40)</t>
  </si>
  <si>
    <t>GMS79G</t>
  </si>
  <si>
    <t>Ushakov Expedition 7, 1979</t>
  </si>
  <si>
    <t>GMS79H</t>
  </si>
  <si>
    <t>Shokalskiy Expedition 18, 1979-80 (SU097146)</t>
  </si>
  <si>
    <t>GMS79J</t>
  </si>
  <si>
    <t>Korolev Expedition 15, 1979-80 (SU000710)</t>
  </si>
  <si>
    <t>GMS79K</t>
  </si>
  <si>
    <t>Volna Expedition 4, 1980 (SU097147)</t>
  </si>
  <si>
    <t>GMS79L</t>
  </si>
  <si>
    <t>Korolev Expedition 13, 1979</t>
  </si>
  <si>
    <t>GMS79M</t>
  </si>
  <si>
    <t>Krenkel Expedition 5, 1979 (SU000699)</t>
  </si>
  <si>
    <t>GMS79N</t>
  </si>
  <si>
    <t>Krenkel Expedition 6, 1979 (SU000674)</t>
  </si>
  <si>
    <t>GMS79P</t>
  </si>
  <si>
    <t>Krenkel Expedition 7, 1979 (SU007218)</t>
  </si>
  <si>
    <t>GMS79Q</t>
  </si>
  <si>
    <t>Krenkel Expedition 8, 1979 (SU007219)</t>
  </si>
  <si>
    <t>GMS79R</t>
  </si>
  <si>
    <t>Musson Expedition 4, 1979</t>
  </si>
  <si>
    <t>GMS80A</t>
  </si>
  <si>
    <t>Passat Expedition 1, 1980 (SU000722)</t>
  </si>
  <si>
    <t>GMS80B</t>
  </si>
  <si>
    <t>Shirshov Expedition 15, 1980 (SU097155)</t>
  </si>
  <si>
    <t>GMS80C</t>
  </si>
  <si>
    <t>Zubov Expedition 6, 1980 Apr-Jul (SU008499)</t>
  </si>
  <si>
    <t>GMS80D</t>
  </si>
  <si>
    <t>Priliv Expedition 3, 1980 (SU000728)</t>
  </si>
  <si>
    <t>GMS80E</t>
  </si>
  <si>
    <t>Korolev Expedition 16, 1980</t>
  </si>
  <si>
    <t>GMS80F</t>
  </si>
  <si>
    <t>Shirshov Expedition 16, 1980 (SU007155)</t>
  </si>
  <si>
    <t>GMS80G</t>
  </si>
  <si>
    <t>Ushakov Expedition 8, 1980 (SU000734)</t>
  </si>
  <si>
    <t>GMS80H</t>
  </si>
  <si>
    <t>Krenkel Expedition 9, 1980</t>
  </si>
  <si>
    <t>GMS80J</t>
  </si>
  <si>
    <t>Bugaev Expedition 1, 1980 (SU010225)</t>
  </si>
  <si>
    <t>GMS81A</t>
  </si>
  <si>
    <t>Volna Expedition 5, 1981 (SU009598)</t>
  </si>
  <si>
    <t>GMS81B</t>
  </si>
  <si>
    <t>Priliv Expedition 4, 1981 (SU010430/31)</t>
  </si>
  <si>
    <t>GMS81C</t>
  </si>
  <si>
    <t>Shirshov Expedition 17, 1981 (SU001350)</t>
  </si>
  <si>
    <t>GMS81D</t>
  </si>
  <si>
    <t>Zubov Expedition 7, 1981 May-Aug (SU022747)</t>
  </si>
  <si>
    <t>GMS81E</t>
  </si>
  <si>
    <t>Korolev Expedition 17, 1981 (SU010433)</t>
  </si>
  <si>
    <t>GMS81F</t>
  </si>
  <si>
    <t>Krenkel Expedition 10, 1981 (SU010128)</t>
  </si>
  <si>
    <t>GMS81G</t>
  </si>
  <si>
    <t>Krenkel Expedition 11, 1981 (SU010230)</t>
  </si>
  <si>
    <t>GMS81H</t>
  </si>
  <si>
    <t>Musson Expedition 6, 1981 (SU012109)</t>
  </si>
  <si>
    <t>GMS81J</t>
  </si>
  <si>
    <t>Bugaev Expedition 2, 1981 (SU010136)</t>
  </si>
  <si>
    <t>GMS81K</t>
  </si>
  <si>
    <t>Bugaev Expedition 3, 1981 (SU010233)</t>
  </si>
  <si>
    <t>GMS82A</t>
  </si>
  <si>
    <t>Vize Expedition 7, 1982 (SU008509)</t>
  </si>
  <si>
    <t>GMS82B</t>
  </si>
  <si>
    <t>Korolev Expedition 18, 1982</t>
  </si>
  <si>
    <t>GMS82C</t>
  </si>
  <si>
    <t>Musson Expedition 8, 1982 (SU007540)</t>
  </si>
  <si>
    <t>GMS82D</t>
  </si>
  <si>
    <t>Shirshov Expedition 18, 1982 (SU007064/65)</t>
  </si>
  <si>
    <t>GMS82E</t>
  </si>
  <si>
    <t>Voeykov Expedition 12, 1982</t>
  </si>
  <si>
    <t>GMS82F</t>
  </si>
  <si>
    <t>Krenkel Expedition 12, 1982 (SU010154)</t>
  </si>
  <si>
    <t>GMS82G</t>
  </si>
  <si>
    <t>Musson Expedition 7, 1982 (SU000602)</t>
  </si>
  <si>
    <t>GMS82H</t>
  </si>
  <si>
    <t>Passat Expedition 2, 1982 (SU001365)</t>
  </si>
  <si>
    <t>GMS82J</t>
  </si>
  <si>
    <t>Passat Expedition 3, 1982</t>
  </si>
  <si>
    <t>GMS82K</t>
  </si>
  <si>
    <t>Bugaev Expedition 4, 1982 (SU010239)</t>
  </si>
  <si>
    <t>GMS83A</t>
  </si>
  <si>
    <t>Korolev Expedition 19, 1983 (SU097181)</t>
  </si>
  <si>
    <t>GMS83B</t>
  </si>
  <si>
    <t>Vize Expedition 8, 1983</t>
  </si>
  <si>
    <t>GMS83C</t>
  </si>
  <si>
    <t>Voeykov Expedition 13, 1983</t>
  </si>
  <si>
    <t>GMS83D</t>
  </si>
  <si>
    <t>Shirshov Expedition 19, 1983</t>
  </si>
  <si>
    <t>GMS83E</t>
  </si>
  <si>
    <t>Krenkel Expedition 13, 1983 (SU007026)</t>
  </si>
  <si>
    <t>GMS83F</t>
  </si>
  <si>
    <t>Musson Expedition 9, 1983 (SU007042)</t>
  </si>
  <si>
    <t>GMS83G</t>
  </si>
  <si>
    <t>Musson Expedition 10, 1983 (SU007042)</t>
  </si>
  <si>
    <t>GMS83H</t>
  </si>
  <si>
    <t>Bugaev Expedition 5, 1983 (SU007027)</t>
  </si>
  <si>
    <t>GMS85A</t>
  </si>
  <si>
    <t>Zubov Expedition 8, 1985</t>
  </si>
  <si>
    <t>GMS85B</t>
  </si>
  <si>
    <t>Zubov Expedition 9,1985</t>
  </si>
  <si>
    <t>GMS85C</t>
  </si>
  <si>
    <t>Shirshov Expedition 20, 1985-86</t>
  </si>
  <si>
    <t>GMS85D</t>
  </si>
  <si>
    <t>Krenkel Expedition 14, 1985 (SU010253)</t>
  </si>
  <si>
    <t>GMS85E</t>
  </si>
  <si>
    <t>Musson Expedition 11, 1985 (SU007410)</t>
  </si>
  <si>
    <t>GMS86A</t>
  </si>
  <si>
    <t>Shirshov Expedition 21, 1986</t>
  </si>
  <si>
    <t>GMS86B</t>
  </si>
  <si>
    <t>Vize Expedition 9, 1986</t>
  </si>
  <si>
    <t>GMS86C</t>
  </si>
  <si>
    <t>Voeykov Expedition 14, 1986</t>
  </si>
  <si>
    <t>GMS86D</t>
  </si>
  <si>
    <t>Zubov Expedition 10, 1986</t>
  </si>
  <si>
    <t>GMS86E</t>
  </si>
  <si>
    <t>Ushakov Expedition 9, 1986</t>
  </si>
  <si>
    <t>GMS86F</t>
  </si>
  <si>
    <t>Krenkel Expedition 15, 1986</t>
  </si>
  <si>
    <t>GMS86G</t>
  </si>
  <si>
    <t>Passat Expedition 4, 1986 (SU153122)</t>
  </si>
  <si>
    <t>GMS87A</t>
  </si>
  <si>
    <t>Priliv Expedition 5, 1987</t>
  </si>
  <si>
    <t>GMS87B</t>
  </si>
  <si>
    <t>Shirshov Expedition 22, 1987</t>
  </si>
  <si>
    <t>GMS87C</t>
  </si>
  <si>
    <t>Korolev Expedition 20, 1987</t>
  </si>
  <si>
    <t>GMS87D</t>
  </si>
  <si>
    <t>Voeykov Expedition 15, 1987</t>
  </si>
  <si>
    <t>GMS87E</t>
  </si>
  <si>
    <t>Zubov Expedition 11, 1987</t>
  </si>
  <si>
    <t>GMS87F</t>
  </si>
  <si>
    <t>Shirshov Expedition 23, 1987 (SU097224)</t>
  </si>
  <si>
    <t>GMS87G</t>
  </si>
  <si>
    <t>Priliv Expedition 6, 1987-88 (SU016756)</t>
  </si>
  <si>
    <t>GMS87H</t>
  </si>
  <si>
    <t>Ushakov Expedition 10, 1987 (SU010268)</t>
  </si>
  <si>
    <t>GMS87J</t>
  </si>
  <si>
    <t>Krenkel Expedition 16, 1987 (SU010265)</t>
  </si>
  <si>
    <t>GMS87K</t>
  </si>
  <si>
    <t>Krenkel Expedition 17, 1987</t>
  </si>
  <si>
    <t>GMS87L</t>
  </si>
  <si>
    <t>Krenkel Expedition 18, 1987 (SU010267)</t>
  </si>
  <si>
    <t>GMS87M</t>
  </si>
  <si>
    <t>Musson Expedition 12, 1987 (SU007554)</t>
  </si>
  <si>
    <t>GMS87N</t>
  </si>
  <si>
    <t>Bugaev Expedition 6, 1987 (SU010263)</t>
  </si>
  <si>
    <t>GMS87P</t>
  </si>
  <si>
    <t>Bugaev Expedition 7, 1987 (SU007364)</t>
  </si>
  <si>
    <t>GMS88A</t>
  </si>
  <si>
    <t>Shirshiv Expedition 24, 1988</t>
  </si>
  <si>
    <t>GMS88B</t>
  </si>
  <si>
    <t>Priliv Expedition 7, 1988 (SU015533)</t>
  </si>
  <si>
    <t>GMS88C</t>
  </si>
  <si>
    <t>Vize Expedition 10, 1988</t>
  </si>
  <si>
    <t>GMS88D</t>
  </si>
  <si>
    <t>Priliv Expedition 8, 1988-89 (SU015539)</t>
  </si>
  <si>
    <t>GMS88E</t>
  </si>
  <si>
    <t>Ushakov Expedition 11, 1988</t>
  </si>
  <si>
    <t>GMS88F</t>
  </si>
  <si>
    <t>Ushakov Expedition 12, 1988 (SU008535)</t>
  </si>
  <si>
    <t>GMS88G</t>
  </si>
  <si>
    <t>Ushakov Expedition 13, 1988</t>
  </si>
  <si>
    <t>GMS88H</t>
  </si>
  <si>
    <t>Passat Expedition 5, 1988 (SU008536)</t>
  </si>
  <si>
    <t>GMS88J</t>
  </si>
  <si>
    <t>Passat Expedition 6, 1988 (SU011600)</t>
  </si>
  <si>
    <t>GMS89A</t>
  </si>
  <si>
    <t>Korolev Expedition 21, 1988-89</t>
  </si>
  <si>
    <t>GMS89B</t>
  </si>
  <si>
    <t>Zubov Expedition 12, 1989 (SU023022)</t>
  </si>
  <si>
    <t>GMS89C</t>
  </si>
  <si>
    <t>Shirshov Expedition 25, 1989</t>
  </si>
  <si>
    <t>GMS89D</t>
  </si>
  <si>
    <t>Ushakov Expedition 14, 1989</t>
  </si>
  <si>
    <t>GMS89E</t>
  </si>
  <si>
    <t>Krenkel Expedition 19, 1989</t>
  </si>
  <si>
    <t>GMS89F</t>
  </si>
  <si>
    <t>Musson Expedition 13, 1989</t>
  </si>
  <si>
    <t>GMS89G</t>
  </si>
  <si>
    <t>Passat Expedition 7, 1989</t>
  </si>
  <si>
    <t>GMS89H</t>
  </si>
  <si>
    <t>Passat Expedition 8, 1989</t>
  </si>
  <si>
    <t>GMS89J</t>
  </si>
  <si>
    <t>Bugaev Expedition 8, 1989</t>
  </si>
  <si>
    <t>GMS90A</t>
  </si>
  <si>
    <t>Priliv Expedition 9, 1990 (SU015548/110331)</t>
  </si>
  <si>
    <t>GMS90B</t>
  </si>
  <si>
    <t>Passat Expedition 9, 1990 (99141925)</t>
  </si>
  <si>
    <t>GMS90C</t>
  </si>
  <si>
    <t>Shirshov Expedition 26, 1990 (SU016766)</t>
  </si>
  <si>
    <t>GMS90D</t>
  </si>
  <si>
    <t>Zubov Expedition 13, 1990</t>
  </si>
  <si>
    <t>GMS90E</t>
  </si>
  <si>
    <t>Passat Expedition 10, 1990</t>
  </si>
  <si>
    <t>GMS90F</t>
  </si>
  <si>
    <t>Bugaev Expedition 9, 1990 (SU012248)</t>
  </si>
  <si>
    <t>GMS90G</t>
  </si>
  <si>
    <t>Ushakov Expedition 15, 1989</t>
  </si>
  <si>
    <t>GMS90H</t>
  </si>
  <si>
    <t>Krenkel Expedition 20, 1990</t>
  </si>
  <si>
    <t>GMS91A</t>
  </si>
  <si>
    <t>Zubov Expedition 14, 1991</t>
  </si>
  <si>
    <t>NASA64</t>
  </si>
  <si>
    <t>1964 Croatan MRF Expedition</t>
  </si>
  <si>
    <t>NASA65</t>
  </si>
  <si>
    <t>1965 Croatan MRF Expedition</t>
  </si>
  <si>
    <t>USN49A</t>
  </si>
  <si>
    <t>APL Aerobee cruise</t>
  </si>
  <si>
    <t>USN50A</t>
  </si>
  <si>
    <t>USS Norton Sound, 1950 Bering Sea expedition</t>
  </si>
  <si>
    <t>USN52A</t>
  </si>
  <si>
    <t>Eastwind 1952 Arctic expedition</t>
  </si>
  <si>
    <t>USN53A</t>
  </si>
  <si>
    <t>USS Staten Island, 1953 Arctic expedition (O</t>
  </si>
  <si>
    <t>USN53B</t>
  </si>
  <si>
    <t>USS Eastwind, 1953 Arctic expedition</t>
  </si>
  <si>
    <t>USN54A</t>
  </si>
  <si>
    <t>USS Eastwind, 1954 Arctic expedition</t>
  </si>
  <si>
    <t>USN55A</t>
  </si>
  <si>
    <t>USS Staten Island, 1955 Arctic expedition</t>
  </si>
  <si>
    <t>USN56A</t>
  </si>
  <si>
    <t>1956 NRL Cruise (Operation San Diego High)</t>
  </si>
  <si>
    <t>USN56B</t>
  </si>
  <si>
    <t>USS Rushmore U. Michigan Cruise 1956</t>
  </si>
  <si>
    <t>USN57A</t>
  </si>
  <si>
    <t>1957 NRL USS Plymouth Rock Cruise, Atlantic</t>
  </si>
  <si>
    <t>USN57B</t>
  </si>
  <si>
    <t>1957 NRL USS Glacier cruise, Atlantic and Pa</t>
  </si>
  <si>
    <t>USN58A</t>
  </si>
  <si>
    <t>USS Warrington, TF88 Argus cruise from Virgi</t>
  </si>
  <si>
    <t>USN58B</t>
  </si>
  <si>
    <t>USS Norton Sound, 1958 Argus expedition</t>
  </si>
  <si>
    <t>USN58C</t>
  </si>
  <si>
    <t>1958 Point Defiance Expedition, Danger Is.,</t>
  </si>
  <si>
    <t>USN65A</t>
  </si>
  <si>
    <t>USNS Wheeling, 1965 Hydra-Iris SAA expeditio</t>
  </si>
  <si>
    <t>USN66A</t>
  </si>
  <si>
    <t>Ship Sierra point, Feb 1966 [Unknown USN ves</t>
  </si>
  <si>
    <t>Unknown Site</t>
  </si>
  <si>
    <t>Online Resource: https://planet4589.org/space/gcat/data/tables/sites.html  [2020-08-30]</t>
  </si>
  <si>
    <t>Code</t>
  </si>
  <si>
    <t>Period (hr:min)</t>
  </si>
  <si>
    <t>Height (km)</t>
  </si>
  <si>
    <t>Inclination (deg)</t>
  </si>
  <si>
    <t xml:space="preserve">ATM </t>
  </si>
  <si>
    <t>Atmospheric</t>
  </si>
  <si>
    <t>ha below 80</t>
  </si>
  <si>
    <t xml:space="preserve">SO </t>
  </si>
  <si>
    <t xml:space="preserve">Suborbital </t>
  </si>
  <si>
    <t>hp below 0, ha above 80</t>
  </si>
  <si>
    <t xml:space="preserve">TA </t>
  </si>
  <si>
    <t xml:space="preserve">Trans-Atm. </t>
  </si>
  <si>
    <t>hp from 0 to 80, ha above 80</t>
  </si>
  <si>
    <t xml:space="preserve">LLEO/E </t>
  </si>
  <si>
    <t>Lower LEO/Equatorial</t>
  </si>
  <si>
    <t>h 80 to 600</t>
  </si>
  <si>
    <t xml:space="preserve">0 to 25 </t>
  </si>
  <si>
    <t xml:space="preserve">LLEO/I </t>
  </si>
  <si>
    <t>Lower LEO/Intermediate</t>
  </si>
  <si>
    <t>25 to 85</t>
  </si>
  <si>
    <t xml:space="preserve">LLEO/P </t>
  </si>
  <si>
    <t>Lower LEO/Polar</t>
  </si>
  <si>
    <t xml:space="preserve">85 to 95 </t>
  </si>
  <si>
    <t xml:space="preserve">LLEO/S </t>
  </si>
  <si>
    <t xml:space="preserve">Lower LEO/Sun-Sync </t>
  </si>
  <si>
    <t>95 to 104</t>
  </si>
  <si>
    <t xml:space="preserve">LLEO/R </t>
  </si>
  <si>
    <t>Lower LEO/Retrograde</t>
  </si>
  <si>
    <t>104 to 180</t>
  </si>
  <si>
    <t xml:space="preserve">LEO/E </t>
  </si>
  <si>
    <t>Upper LEO/Equatorial</t>
  </si>
  <si>
    <t>Up to 2:00</t>
  </si>
  <si>
    <t>h 600 to 1681</t>
  </si>
  <si>
    <t xml:space="preserve">LEO/I </t>
  </si>
  <si>
    <t>Upper LEO/Intermediate</t>
  </si>
  <si>
    <t xml:space="preserve">LEO/P </t>
  </si>
  <si>
    <t>Upper LEO/Polar</t>
  </si>
  <si>
    <t xml:space="preserve">LEO/S </t>
  </si>
  <si>
    <t xml:space="preserve">Upper LEO/Sun-Sync </t>
  </si>
  <si>
    <t xml:space="preserve">LEO/R </t>
  </si>
  <si>
    <t>Upper LEO/Retrograde</t>
  </si>
  <si>
    <t xml:space="preserve">MEO </t>
  </si>
  <si>
    <t xml:space="preserve">Medium Earth Orbit </t>
  </si>
  <si>
    <t xml:space="preserve">2:00 - 23:00 </t>
  </si>
  <si>
    <t>0.00-0.50</t>
  </si>
  <si>
    <t xml:space="preserve">HEO </t>
  </si>
  <si>
    <t>Highly Elliptical orbit</t>
  </si>
  <si>
    <t xml:space="preserve">4:03 - 23:00 </t>
  </si>
  <si>
    <t>0.50-0.92</t>
  </si>
  <si>
    <t xml:space="preserve">GTO </t>
  </si>
  <si>
    <t>Geotransfer</t>
  </si>
  <si>
    <t xml:space="preserve">10:00 - 12:30 </t>
  </si>
  <si>
    <t xml:space="preserve">0.0 - 85.0 </t>
  </si>
  <si>
    <t xml:space="preserve">0.50 - 0.77 </t>
  </si>
  <si>
    <t xml:space="preserve">GEO/S </t>
  </si>
  <si>
    <t xml:space="preserve">Stationary </t>
  </si>
  <si>
    <t>23:55.5-23:56.5</t>
  </si>
  <si>
    <t xml:space="preserve">0.0 - 3.0 </t>
  </si>
  <si>
    <t>0.00 - 0.01</t>
  </si>
  <si>
    <t xml:space="preserve">GEO/I </t>
  </si>
  <si>
    <t>Inclined GEO</t>
  </si>
  <si>
    <t xml:space="preserve">3.0 - 25.0 </t>
  </si>
  <si>
    <t>0.00 - 0.05</t>
  </si>
  <si>
    <t xml:space="preserve">GEO/T </t>
  </si>
  <si>
    <t xml:space="preserve">Synchronous </t>
  </si>
  <si>
    <t xml:space="preserve">0.0 - 180.0 </t>
  </si>
  <si>
    <t>0.00 - 0.85</t>
  </si>
  <si>
    <t xml:space="preserve">GEO/D </t>
  </si>
  <si>
    <t xml:space="preserve">Drift GEO </t>
  </si>
  <si>
    <t xml:space="preserve">23:00 - 25:00 </t>
  </si>
  <si>
    <t>GEO/SI</t>
  </si>
  <si>
    <t>GEO/ID</t>
  </si>
  <si>
    <t>Inclined Drift</t>
  </si>
  <si>
    <t xml:space="preserve">23:41 - 24:11 </t>
  </si>
  <si>
    <t>GEO/NS</t>
  </si>
  <si>
    <t xml:space="preserve">Near-sync </t>
  </si>
  <si>
    <t xml:space="preserve">0.0 - 0.85 </t>
  </si>
  <si>
    <t xml:space="preserve">VHEO </t>
  </si>
  <si>
    <t>Very High Earth Orbit</t>
  </si>
  <si>
    <t xml:space="preserve">Above 25:00 </t>
  </si>
  <si>
    <t>0.0 - 180.0</t>
  </si>
  <si>
    <t>0.0 - 1.00</t>
  </si>
  <si>
    <t xml:space="preserve">DSO </t>
  </si>
  <si>
    <t xml:space="preserve">Deep Space Orbit </t>
  </si>
  <si>
    <t xml:space="preserve">h above 145688 to 318200 </t>
  </si>
  <si>
    <t>0.0 to 1.0</t>
  </si>
  <si>
    <t xml:space="preserve">CLO </t>
  </si>
  <si>
    <t xml:space="preserve">Cislunar </t>
  </si>
  <si>
    <t xml:space="preserve">h from 318200 to 1.5 million </t>
  </si>
  <si>
    <t xml:space="preserve">EEO </t>
  </si>
  <si>
    <t xml:space="preserve">Earth Escape </t>
  </si>
  <si>
    <t xml:space="preserve">h less than 1.5 million </t>
  </si>
  <si>
    <t>Above 1.0</t>
  </si>
  <si>
    <t xml:space="preserve">HCO </t>
  </si>
  <si>
    <t xml:space="preserve">Heliocentric </t>
  </si>
  <si>
    <t>h more than 1.5 million</t>
  </si>
  <si>
    <t>Heliocentric e 0.0 to 1.0</t>
  </si>
  <si>
    <t xml:space="preserve">PCO </t>
  </si>
  <si>
    <t xml:space="preserve">Planetocentric </t>
  </si>
  <si>
    <t>Central body not Earth or Sun</t>
  </si>
  <si>
    <t xml:space="preserve">SSE </t>
  </si>
  <si>
    <t xml:space="preserve">Solar System Escape </t>
  </si>
  <si>
    <t>Heliocentric e above 1.0</t>
  </si>
  <si>
    <t>Online Resource: https://planet4589.org/space/gcat/web/intro/orbits.html [2020-08-29]</t>
  </si>
  <si>
    <t>Date of Access</t>
  </si>
  <si>
    <t>Source</t>
  </si>
  <si>
    <t>planet4589</t>
  </si>
  <si>
    <t>Online ressource: https://planet4589.org/space/log/satcat.txt</t>
  </si>
  <si>
    <t>Space-track</t>
  </si>
  <si>
    <t>Online ressource: https://www.space-track.org/#queryBuilder and for TLE data: https://www.space-track.org/#recent</t>
  </si>
  <si>
    <t>DISCOS</t>
  </si>
  <si>
    <t>Online ressource: https://discosweb.esoc.esa.int/</t>
  </si>
  <si>
    <t>Oscar</t>
  </si>
  <si>
    <t>Online ressource: https://www.wmo-sat.info/oscar/satellites</t>
  </si>
  <si>
    <t>UCS</t>
  </si>
  <si>
    <t>Online ressource: https://www.ucsusa.org/resources/satellite-database</t>
  </si>
  <si>
    <t>Celestrak</t>
  </si>
  <si>
    <t>Online ressource: https://celestrak.com/NORAD/elements/table.php?tleFile=active&amp;title=Active%20Satellites&amp;orbits=0&amp;pointsPerRev=16&amp;frame=1</t>
  </si>
  <si>
    <t>Satcat</t>
  </si>
  <si>
    <t xml:space="preserve">Online ressource: https://planet4589.org/space/gcat/data/cat/satcat.html </t>
  </si>
  <si>
    <t>Gunter's Space Page</t>
  </si>
  <si>
    <t xml:space="preserve"> Septermber 2020</t>
  </si>
  <si>
    <t>Online ressource: https://space.skyrocket.de/</t>
  </si>
  <si>
    <t>n2yo</t>
  </si>
  <si>
    <t>Online ressource: https://www.n2yo.com/</t>
  </si>
  <si>
    <t>eoPortal</t>
  </si>
  <si>
    <t>Online ressource: https://directory.eoportal.org/</t>
  </si>
  <si>
    <t>Identification - Data</t>
  </si>
  <si>
    <t>Station Keeping</t>
  </si>
  <si>
    <t>launch_date</t>
  </si>
  <si>
    <t>propulsion_class</t>
  </si>
  <si>
    <t>operator</t>
  </si>
  <si>
    <t>length</t>
  </si>
  <si>
    <t>height</t>
  </si>
  <si>
    <t>depth</t>
  </si>
  <si>
    <t>av_crosssection</t>
  </si>
  <si>
    <t>satellite_type</t>
  </si>
  <si>
    <t>orbit_type</t>
  </si>
  <si>
    <t>mission</t>
  </si>
  <si>
    <t>mission_type</t>
  </si>
  <si>
    <t>inclination [degree]</t>
  </si>
  <si>
    <t>AoP [degree]</t>
  </si>
  <si>
    <t>mean_anomaly [degree]</t>
  </si>
  <si>
    <t>eccentricity</t>
  </si>
  <si>
    <t>perigee [km]</t>
  </si>
  <si>
    <t>apogee [km]</t>
  </si>
  <si>
    <t>semimajor_axis [km]</t>
  </si>
  <si>
    <t>period [min]</t>
  </si>
  <si>
    <t>mean_motion [per day]</t>
  </si>
  <si>
    <t>operator_group</t>
  </si>
  <si>
    <t>station_keeping_threshold_0</t>
  </si>
  <si>
    <t>station_keeping_threshold_1</t>
  </si>
  <si>
    <t>station_keeping_threshold_2</t>
  </si>
  <si>
    <t>station_keeping_threshold_3</t>
  </si>
  <si>
    <t>expected_lifetime [years]</t>
  </si>
  <si>
    <t>operator_country</t>
  </si>
  <si>
    <t>orbit</t>
  </si>
  <si>
    <t>Source for expected_lifetime</t>
  </si>
  <si>
    <t>Source for propulsion_class</t>
  </si>
  <si>
    <t>ADP Parameter</t>
  </si>
  <si>
    <t>inclination [rad]</t>
  </si>
  <si>
    <t>RAAN [rad]</t>
  </si>
  <si>
    <t>AoP [rad]</t>
  </si>
  <si>
    <t>mean_anomaly_calc [degree]</t>
  </si>
  <si>
    <t>mean_anomaly [rad]</t>
  </si>
  <si>
    <t>Name der Datenbank:</t>
  </si>
  <si>
    <t>[Beyond LEO database_V28.xlsx]Bearbeitete Datenbank</t>
  </si>
  <si>
    <t>Heavy Satellite</t>
  </si>
  <si>
    <t>none</t>
  </si>
  <si>
    <t>0</t>
  </si>
  <si>
    <t>Government</t>
  </si>
  <si>
    <t>Space Science</t>
  </si>
  <si>
    <t>Russia</t>
  </si>
  <si>
    <t>Military</t>
  </si>
  <si>
    <t>Communications</t>
  </si>
  <si>
    <t>Medium Satellite</t>
  </si>
  <si>
    <t>USA</t>
  </si>
  <si>
    <t>Air Force Research Laboratory</t>
  </si>
  <si>
    <t>MEO</t>
  </si>
  <si>
    <t>Technology Development</t>
  </si>
  <si>
    <t>VHEO</t>
  </si>
  <si>
    <t>United Kingdom</t>
  </si>
  <si>
    <t>Commercial</t>
  </si>
  <si>
    <t>NR</t>
  </si>
  <si>
    <t>Navigation/Global Positioning</t>
  </si>
  <si>
    <t>Ministry of Defense</t>
  </si>
  <si>
    <t>Military/Commercial</t>
  </si>
  <si>
    <t>NR (12/20)</t>
  </si>
  <si>
    <t>mono/duo-propellant</t>
  </si>
  <si>
    <t>1</t>
  </si>
  <si>
    <t>China</t>
  </si>
  <si>
    <t>Chinese Defense Ministry</t>
  </si>
  <si>
    <t>Military/Government</t>
  </si>
  <si>
    <t>Sirius XM Holdings</t>
  </si>
  <si>
    <t>GEO/T</t>
  </si>
  <si>
    <t>QZS-2</t>
  </si>
  <si>
    <t>Japan</t>
  </si>
  <si>
    <t>Japan Aerospace Exploration Agency (JAXA)</t>
  </si>
  <si>
    <t>Navigation/Regional Positioning</t>
  </si>
  <si>
    <t>QZS-1</t>
  </si>
  <si>
    <t>QZS-4</t>
  </si>
  <si>
    <t>MUOS-5</t>
  </si>
  <si>
    <t>DoD/US Navy</t>
  </si>
  <si>
    <t>USA 286</t>
  </si>
  <si>
    <t>GEO/D</t>
  </si>
  <si>
    <t>Beidou IGSO-1</t>
  </si>
  <si>
    <t>Beidou IGSO-2</t>
  </si>
  <si>
    <t>Beidou IGSO-4</t>
  </si>
  <si>
    <t>Beidou IGSO-5</t>
  </si>
  <si>
    <t>MUOS-1</t>
  </si>
  <si>
    <t>GEO/S</t>
  </si>
  <si>
    <t>MUOS-4</t>
  </si>
  <si>
    <t>GEO/I</t>
  </si>
  <si>
    <t>MUOS-3</t>
  </si>
  <si>
    <t>GTO</t>
  </si>
  <si>
    <t>MUOS-2</t>
  </si>
  <si>
    <t>Beidou IGSO-3</t>
  </si>
  <si>
    <t>Beidou 3I-2S</t>
  </si>
  <si>
    <t>Beidou DW 32</t>
  </si>
  <si>
    <t>Beidou 2-17</t>
  </si>
  <si>
    <t>Beidou 3I-1S</t>
  </si>
  <si>
    <t>TDRS-3</t>
  </si>
  <si>
    <t>National Aeronautics and Space Administration (NASA)</t>
  </si>
  <si>
    <t>TianLian 2.01</t>
  </si>
  <si>
    <t>China Aerospace Science and Technology Corp. (CASC)</t>
  </si>
  <si>
    <t>TianLian 1</t>
  </si>
  <si>
    <t>TDRS-7</t>
  </si>
  <si>
    <t>Intelsat 10</t>
  </si>
  <si>
    <t>PanAmSat (Intelsat S.A.)</t>
  </si>
  <si>
    <t>TDRS-5</t>
  </si>
  <si>
    <t>SES S.A.</t>
  </si>
  <si>
    <t>Government/Commercial</t>
  </si>
  <si>
    <t>TDRS-9</t>
  </si>
  <si>
    <t>TianLian 4</t>
  </si>
  <si>
    <t>IRNSS-1B</t>
  </si>
  <si>
    <t>India</t>
  </si>
  <si>
    <t>Indian Space Research Organization (ISRO)</t>
  </si>
  <si>
    <t>IRNSS-1D</t>
  </si>
  <si>
    <t>TDRS-8</t>
  </si>
  <si>
    <t>Beidou DW 46</t>
  </si>
  <si>
    <t>IRNSS-1F</t>
  </si>
  <si>
    <t>Beidou 3 IGSO-3</t>
  </si>
  <si>
    <t>IRNSS-1E</t>
  </si>
  <si>
    <t>IRNSS-1C</t>
  </si>
  <si>
    <t>IRNSS-1A</t>
  </si>
  <si>
    <t>TDRS-13</t>
  </si>
  <si>
    <t>Galaxy-14</t>
  </si>
  <si>
    <t>IRNSS-1I</t>
  </si>
  <si>
    <t>Shijian 20</t>
  </si>
  <si>
    <t xml:space="preserve">China Aerospace Science and Technology Corporation (CASC) </t>
  </si>
  <si>
    <t>TianLian 2</t>
  </si>
  <si>
    <t>Nimiq 2</t>
  </si>
  <si>
    <t>Canada</t>
  </si>
  <si>
    <t>Telesat Canada Ltd. (BCE, Inc.)</t>
  </si>
  <si>
    <t>Beidou DW 44</t>
  </si>
  <si>
    <t>GSAT-12</t>
  </si>
  <si>
    <t>TDRS-10</t>
  </si>
  <si>
    <t>USA 271</t>
  </si>
  <si>
    <t>Air Force Satellite Control Network</t>
  </si>
  <si>
    <t>Space Observation</t>
  </si>
  <si>
    <t>Electro-L1</t>
  </si>
  <si>
    <t>Roshydromet - Planeta</t>
  </si>
  <si>
    <t>Earth Observation</t>
  </si>
  <si>
    <t>Anik F1</t>
  </si>
  <si>
    <t>GOES-14</t>
  </si>
  <si>
    <t>NOAA (National Oceanographic and Atmospheric Administration)</t>
  </si>
  <si>
    <t>Beidou 2-18</t>
  </si>
  <si>
    <t>TDRS-6</t>
  </si>
  <si>
    <t>National Aeronautics and Space Administration (NASA)/SES Americom (SES [Société Européenne des Satellites (SES)])</t>
  </si>
  <si>
    <t>INSAT 3DR</t>
  </si>
  <si>
    <t>Beidou G5</t>
  </si>
  <si>
    <t>Beidou 2-16</t>
  </si>
  <si>
    <t>Intelsat 12</t>
  </si>
  <si>
    <t>Intelsat S.A.</t>
  </si>
  <si>
    <t>Paksat-1R</t>
  </si>
  <si>
    <t>Pakistan</t>
  </si>
  <si>
    <t>Pakistan Space and Upper Atmosphere Research Commission (SUPARCO)/PakSat International</t>
  </si>
  <si>
    <t>MSAT 2</t>
  </si>
  <si>
    <t>USA/Canada</t>
  </si>
  <si>
    <t>Mobile Satellite Ventures</t>
  </si>
  <si>
    <t>JCSat R</t>
  </si>
  <si>
    <t>USA 254</t>
  </si>
  <si>
    <t>GSAT-19E</t>
  </si>
  <si>
    <t>USA 235</t>
  </si>
  <si>
    <t>US Air Force</t>
  </si>
  <si>
    <t>GSAT-16</t>
  </si>
  <si>
    <t>Inda</t>
  </si>
  <si>
    <t>IRNSS-1G</t>
  </si>
  <si>
    <t>USA 108</t>
  </si>
  <si>
    <t>US Navy</t>
  </si>
  <si>
    <t>GSAT-11</t>
  </si>
  <si>
    <t>USA 135</t>
  </si>
  <si>
    <t>USA 46</t>
  </si>
  <si>
    <t>Arabsat 7F</t>
  </si>
  <si>
    <t>Multinational</t>
  </si>
  <si>
    <t>Arab Satellite Communications Org. (ASCO)</t>
  </si>
  <si>
    <t>Hispasat 30W-6</t>
  </si>
  <si>
    <t>Spain</t>
  </si>
  <si>
    <t>Hispasat</t>
  </si>
  <si>
    <t>USA 174</t>
  </si>
  <si>
    <t>Yamal-202</t>
  </si>
  <si>
    <t>Gazprom Space Systems</t>
  </si>
  <si>
    <t xml:space="preserve">TianLian 3 </t>
  </si>
  <si>
    <t>USA 298</t>
  </si>
  <si>
    <t xml:space="preserve">US Air Force </t>
  </si>
  <si>
    <t>Eutelsat 174A</t>
  </si>
  <si>
    <t>EUTELSAT S.A.</t>
  </si>
  <si>
    <t>TDRS-11</t>
  </si>
  <si>
    <t>National Aeronautics and Space Administration (NASA)/Goddard Space Flight Center</t>
  </si>
  <si>
    <t>Badr 6</t>
  </si>
  <si>
    <t>Optus and Defence C1</t>
  </si>
  <si>
    <t>Australia</t>
  </si>
  <si>
    <t>Optus Communications (Parent: Singapore Telecom)/Australian Ministry of Defense</t>
  </si>
  <si>
    <t>Hispasat 1D</t>
  </si>
  <si>
    <t>Government/Commercial/Military</t>
  </si>
  <si>
    <t>Eutelsat 5 West A</t>
  </si>
  <si>
    <t>France</t>
  </si>
  <si>
    <t>Astra 1N</t>
  </si>
  <si>
    <t>Luxembourg</t>
  </si>
  <si>
    <t>Nilesat 201</t>
  </si>
  <si>
    <t>Egypt</t>
  </si>
  <si>
    <t xml:space="preserve">Egyptian Radio and TV Union </t>
  </si>
  <si>
    <t>Eutelsat 5 West B</t>
  </si>
  <si>
    <t>Luch 5A</t>
  </si>
  <si>
    <t>Russian Federal Space Agency</t>
  </si>
  <si>
    <t>Shijian 17</t>
  </si>
  <si>
    <t>China Satellite Communication Corp. (China Satcom)</t>
  </si>
  <si>
    <t>Eutelsat 8 West B</t>
  </si>
  <si>
    <t>EUTELSAT S.A./Nilesat</t>
  </si>
  <si>
    <t>Galaxy-25</t>
  </si>
  <si>
    <t xml:space="preserve">Intelsat S.A. </t>
  </si>
  <si>
    <t>Eutelsat Hot Bird 13C</t>
  </si>
  <si>
    <t>USA 146</t>
  </si>
  <si>
    <t>GSAT-30</t>
  </si>
  <si>
    <t>Eutelsat KA-SAT 9A</t>
  </si>
  <si>
    <t>GSAT-7</t>
  </si>
  <si>
    <t>Indian Navy</t>
  </si>
  <si>
    <t>Luch 5V</t>
  </si>
  <si>
    <t>ABS-4</t>
  </si>
  <si>
    <t>Asia Broadcast Satellite Ltd.</t>
  </si>
  <si>
    <t>Turksat 3A</t>
  </si>
  <si>
    <t>Turkey</t>
  </si>
  <si>
    <t>Turksat</t>
  </si>
  <si>
    <t>Beidou DW 55</t>
  </si>
  <si>
    <t>Astra 2B</t>
  </si>
  <si>
    <t>Eutelsat 36B</t>
  </si>
  <si>
    <t>Eutelsat 7 West A</t>
  </si>
  <si>
    <t>AsiaStar</t>
  </si>
  <si>
    <t>1Worldspace</t>
  </si>
  <si>
    <t>Eutelsat 10A</t>
  </si>
  <si>
    <t>Gaofen 13</t>
  </si>
  <si>
    <t>China National Academy of Sciences (CNSAS)</t>
  </si>
  <si>
    <t>USA 288</t>
  </si>
  <si>
    <t>Beidou DW 45</t>
  </si>
  <si>
    <t>Eutelsat 133 West A</t>
  </si>
  <si>
    <t>Eutelsat 3B</t>
  </si>
  <si>
    <t>Eutelsat 16A</t>
  </si>
  <si>
    <t>USA 246</t>
  </si>
  <si>
    <t>HEO</t>
  </si>
  <si>
    <t>Syracuse 3B</t>
  </si>
  <si>
    <t>Defense Ministry</t>
  </si>
  <si>
    <t>Eutelsat 7B</t>
  </si>
  <si>
    <t>Astra 2G</t>
  </si>
  <si>
    <t>INMARSAT 3 F5</t>
  </si>
  <si>
    <t>INMARSAT, Ltd.</t>
  </si>
  <si>
    <t>USA 138</t>
  </si>
  <si>
    <t>HellasSat 3</t>
  </si>
  <si>
    <t>Greece/United Kingdom</t>
  </si>
  <si>
    <t>Hellas-Sat Consortium Ltd./INMARSAT</t>
  </si>
  <si>
    <t>AsiaSat-3S</t>
  </si>
  <si>
    <t>Asia Satellite Telecommunications Co. Ltd.</t>
  </si>
  <si>
    <t>Thuraya 3</t>
  </si>
  <si>
    <t>United Arab Emirates</t>
  </si>
  <si>
    <t>Thuraya Satellite Communications</t>
  </si>
  <si>
    <t>Tiantong-1-01</t>
  </si>
  <si>
    <t>China Telecom</t>
  </si>
  <si>
    <t>TJS-3</t>
  </si>
  <si>
    <t>China Academy of Space Technology (CAST)</t>
  </si>
  <si>
    <t>Thuraya 2</t>
  </si>
  <si>
    <t>Sirius XM-5</t>
  </si>
  <si>
    <t>Intelsat 5</t>
  </si>
  <si>
    <t>Hispasat 1E</t>
  </si>
  <si>
    <t>Eutelsat 7A</t>
  </si>
  <si>
    <t>Rascom-QAF 1R</t>
  </si>
  <si>
    <t>Regional African Satellite Communications Organization (RASCOM)</t>
  </si>
  <si>
    <t>Zhongxing 9</t>
  </si>
  <si>
    <t>Thaicom-8</t>
  </si>
  <si>
    <t>Thailand</t>
  </si>
  <si>
    <t xml:space="preserve">Thaicom Public Company Ltd. </t>
  </si>
  <si>
    <t>Eutelsat Hot Bird 13B</t>
  </si>
  <si>
    <t>Luch 5B</t>
  </si>
  <si>
    <t>Hellas-Sat 4</t>
  </si>
  <si>
    <t>Greece</t>
  </si>
  <si>
    <t>Hellas-Sat Consortium Ltd.</t>
  </si>
  <si>
    <t>Commercial/Government</t>
  </si>
  <si>
    <t>Eutelsat 33E</t>
  </si>
  <si>
    <t>Amazonas-2</t>
  </si>
  <si>
    <t>Brazil</t>
  </si>
  <si>
    <t>Hispamar (subsidiary of Hispasat - Spain)</t>
  </si>
  <si>
    <t>Syracuse 3A</t>
  </si>
  <si>
    <t>Badr 5A</t>
  </si>
  <si>
    <t>USA 167</t>
  </si>
  <si>
    <t>NSS-6</t>
  </si>
  <si>
    <t>Netherlands</t>
  </si>
  <si>
    <t>GSAT-15</t>
  </si>
  <si>
    <t>Spainsat</t>
  </si>
  <si>
    <t>Hisdesat/Ministry of Defense</t>
  </si>
  <si>
    <t>Badr 5</t>
  </si>
  <si>
    <t>GOES-15</t>
  </si>
  <si>
    <t>BSAT-4A</t>
  </si>
  <si>
    <t>Broadcasting Satellite System Corp.</t>
  </si>
  <si>
    <t>Astra 1D</t>
  </si>
  <si>
    <t>Optus D3</t>
  </si>
  <si>
    <t>Optus Communications (Parent: Singapore Telecom)</t>
  </si>
  <si>
    <t>CMS-1</t>
  </si>
  <si>
    <t>USA 292</t>
  </si>
  <si>
    <t>Arabsat 5C</t>
  </si>
  <si>
    <t>Astra 1M</t>
  </si>
  <si>
    <t>Intelsat 902</t>
  </si>
  <si>
    <t>Amazonas-5</t>
  </si>
  <si>
    <t>Skynet 5A</t>
  </si>
  <si>
    <t>Ministry of Defense/Paradigm Secure Communications (wholly owned by EADS Astrium)</t>
  </si>
  <si>
    <t>Fengyun 4H</t>
  </si>
  <si>
    <t>China Meteorological Administration</t>
  </si>
  <si>
    <t>Skynet 5B</t>
  </si>
  <si>
    <t>Optus D2</t>
  </si>
  <si>
    <t>Zhongxing 6B</t>
  </si>
  <si>
    <t>Skynet 5C</t>
  </si>
  <si>
    <t>ABS-2</t>
  </si>
  <si>
    <t>COMSATBw-1</t>
  </si>
  <si>
    <t>Germany</t>
  </si>
  <si>
    <t>Armed Forces</t>
  </si>
  <si>
    <t>Intelsat 9</t>
  </si>
  <si>
    <t>Astra 1G</t>
  </si>
  <si>
    <t>Astra 5B</t>
  </si>
  <si>
    <t>Shijian 13</t>
  </si>
  <si>
    <t>NSS-5</t>
  </si>
  <si>
    <t>GSAT-8</t>
  </si>
  <si>
    <t>Communications/Navigation</t>
  </si>
  <si>
    <t>Tiantong-1-02</t>
  </si>
  <si>
    <t>NR  (12/20)</t>
  </si>
  <si>
    <t>Beidou G3</t>
  </si>
  <si>
    <t>USA 99</t>
  </si>
  <si>
    <t>Thaicom-6</t>
  </si>
  <si>
    <t>Optus D1</t>
  </si>
  <si>
    <t>Badr 4</t>
  </si>
  <si>
    <t>HellasSat 2</t>
  </si>
  <si>
    <t>USA 170</t>
  </si>
  <si>
    <t>TJS-4</t>
  </si>
  <si>
    <t>GSAT-7A</t>
  </si>
  <si>
    <t>Indian Air Force</t>
  </si>
  <si>
    <t>BSAT-4B</t>
  </si>
  <si>
    <t>Fengyun 2F</t>
  </si>
  <si>
    <t>Astra 3B</t>
  </si>
  <si>
    <t>Skynet 5D</t>
  </si>
  <si>
    <t>Apstar 6D</t>
  </si>
  <si>
    <t>NR (7/20)</t>
  </si>
  <si>
    <t>APT Satellite Holdings Ltd.</t>
  </si>
  <si>
    <t>Intelsat 904</t>
  </si>
  <si>
    <t>Eutelsat 7C</t>
  </si>
  <si>
    <t>Star One C4</t>
  </si>
  <si>
    <t>Embratel Star One</t>
  </si>
  <si>
    <t>ABS-6</t>
  </si>
  <si>
    <t>DirecTV-5</t>
  </si>
  <si>
    <t>DirecTV, Inc.</t>
  </si>
  <si>
    <t>ABS-7</t>
  </si>
  <si>
    <t>South Korea</t>
  </si>
  <si>
    <t>AMC-1</t>
  </si>
  <si>
    <t>Eutelsat 48D</t>
  </si>
  <si>
    <t>Intelsat 906</t>
  </si>
  <si>
    <t>Galaxy-17</t>
  </si>
  <si>
    <t>Nimiq 5</t>
  </si>
  <si>
    <t>Echostar Corporation (entire payload leased from Telesat Canada Ltd.)</t>
  </si>
  <si>
    <t>Cosmos 2513</t>
  </si>
  <si>
    <t>Amazonas-4A</t>
  </si>
  <si>
    <t>Echostar 9/Galaxy 23</t>
  </si>
  <si>
    <t xml:space="preserve">Echostar Satellite Services, LLC/Intelsat </t>
  </si>
  <si>
    <t>Galaxy-19</t>
  </si>
  <si>
    <t>AMC-4</t>
  </si>
  <si>
    <t>SES S.A./Gogo</t>
  </si>
  <si>
    <t>LUCAS</t>
  </si>
  <si>
    <t>Intelsat 19</t>
  </si>
  <si>
    <t>COMSATBw-2</t>
  </si>
  <si>
    <t>INMARSAT 4 F1</t>
  </si>
  <si>
    <t>Eagle-1</t>
  </si>
  <si>
    <t>Global Eagle Entertainment</t>
  </si>
  <si>
    <t>Horizons 2</t>
  </si>
  <si>
    <t>USA/Japan</t>
  </si>
  <si>
    <t>Horizons 2 Satellite, LLC (Intelsat, Sky Perfect JSAT Corporation)</t>
  </si>
  <si>
    <t>Galaxy-13</t>
  </si>
  <si>
    <t>PanAmSat (Intelsat S.A.)/Sky Perfect JSAT Corp.</t>
  </si>
  <si>
    <t>Galaxy-18</t>
  </si>
  <si>
    <t>AMC-15</t>
  </si>
  <si>
    <t>Zhongxing 20A</t>
  </si>
  <si>
    <t>People's Liberation Army (C41)</t>
  </si>
  <si>
    <t>Eutelsat 113 West A</t>
  </si>
  <si>
    <t>Mexico</t>
  </si>
  <si>
    <t>EUTELSAT Americas</t>
  </si>
  <si>
    <t>SkyTerra 1</t>
  </si>
  <si>
    <t>LightSquared</t>
  </si>
  <si>
    <t>NSS-10</t>
  </si>
  <si>
    <t>DirecTV-9S</t>
  </si>
  <si>
    <t>TJS-3 subsatellite</t>
  </si>
  <si>
    <t>Anik F1R</t>
  </si>
  <si>
    <t>Zhongxing 2A</t>
  </si>
  <si>
    <t>TKSat-1</t>
  </si>
  <si>
    <t>Bolivia</t>
  </si>
  <si>
    <t>Bolivia Aerospace Bureau</t>
  </si>
  <si>
    <t>TDRS-12</t>
  </si>
  <si>
    <t>NSS-11</t>
  </si>
  <si>
    <t>Eutelsat 117 West A</t>
  </si>
  <si>
    <t>Intelsat 25</t>
  </si>
  <si>
    <t>Zhongxing 6C</t>
  </si>
  <si>
    <t>GOES-13</t>
  </si>
  <si>
    <t>Intelsat 905</t>
  </si>
  <si>
    <t>SES-3</t>
  </si>
  <si>
    <t>Echostar 14</t>
  </si>
  <si>
    <t>Echostar Satellite Services, LLC</t>
  </si>
  <si>
    <t>NSS-12</t>
  </si>
  <si>
    <t>Zhongxing 12</t>
  </si>
  <si>
    <t>China/Sri Lanka</t>
  </si>
  <si>
    <t>Galaxy-28</t>
  </si>
  <si>
    <t>INMARSAT 4 F2</t>
  </si>
  <si>
    <t>SES-2</t>
  </si>
  <si>
    <t>GSAT-18</t>
  </si>
  <si>
    <t>Ciel-2</t>
  </si>
  <si>
    <t>Ciel Satellite Group</t>
  </si>
  <si>
    <t>Raduga 1-M2</t>
  </si>
  <si>
    <t>Sinosat-6</t>
  </si>
  <si>
    <t>GSAT-29</t>
  </si>
  <si>
    <t>AMC-6</t>
  </si>
  <si>
    <t>SES-8</t>
  </si>
  <si>
    <t>Star One C1</t>
  </si>
  <si>
    <t>BSAT-3B</t>
  </si>
  <si>
    <t>Telstar 14R</t>
  </si>
  <si>
    <t>Sirius 4</t>
  </si>
  <si>
    <t>Sweden</t>
  </si>
  <si>
    <t>Zhongxing 10</t>
  </si>
  <si>
    <t>Astra 2E</t>
  </si>
  <si>
    <t>South Asia Satellite</t>
  </si>
  <si>
    <t>South Asian Association for Regional Cooperation</t>
  </si>
  <si>
    <t>Express AMU1</t>
  </si>
  <si>
    <t>Russian Satellite Communications Company</t>
  </si>
  <si>
    <t>AMC-8</t>
  </si>
  <si>
    <t>AMC-16</t>
  </si>
  <si>
    <t>Thor-7</t>
  </si>
  <si>
    <t>Norway</t>
  </si>
  <si>
    <t>Telenor Satellite Broadcasting</t>
  </si>
  <si>
    <t>SES-10</t>
  </si>
  <si>
    <t>Astra 1L</t>
  </si>
  <si>
    <t>Telstar 11N</t>
  </si>
  <si>
    <t>Fengyun 4A</t>
  </si>
  <si>
    <t>Galaxy-16</t>
  </si>
  <si>
    <t>Turkmen Alem 52E/MonacoSAT</t>
  </si>
  <si>
    <t>Turkmenistan/Monaco</t>
  </si>
  <si>
    <t>Turkmenistan Ministry of Communications/SSI-Monaco</t>
  </si>
  <si>
    <t>Measat 3</t>
  </si>
  <si>
    <t>Malaysia</t>
  </si>
  <si>
    <t>MEASAT Satellite Systems Sdn. Bhd.</t>
  </si>
  <si>
    <t xml:space="preserve">Echostar 7 </t>
  </si>
  <si>
    <t>TerraStar 1</t>
  </si>
  <si>
    <t>TerraStar Corporation</t>
  </si>
  <si>
    <t>Eutelsat 21B</t>
  </si>
  <si>
    <t>USA 148</t>
  </si>
  <si>
    <t>HYLAS 4</t>
  </si>
  <si>
    <t>Avanti Communications, PLC</t>
  </si>
  <si>
    <t>Skynet 4C</t>
  </si>
  <si>
    <t>Intelsat/Paradigm Secure Communications (wholly owned by EADS Astrium)</t>
  </si>
  <si>
    <t>Sky Mexico-1</t>
  </si>
  <si>
    <t>Sky Mexico</t>
  </si>
  <si>
    <t>JCSat 17</t>
  </si>
  <si>
    <t>Sky Perfect JSAT Corporation</t>
  </si>
  <si>
    <t>Yamal-402</t>
  </si>
  <si>
    <t>Astra 2A</t>
  </si>
  <si>
    <t>Beidou DW 41</t>
  </si>
  <si>
    <t>XTAR-EUR</t>
  </si>
  <si>
    <t>Ministry of Defense/XTAR</t>
  </si>
  <si>
    <t>SES-1</t>
  </si>
  <si>
    <t>JCSat 9</t>
  </si>
  <si>
    <t>USA 153</t>
  </si>
  <si>
    <t>Express-AM7</t>
  </si>
  <si>
    <t>INMARSAT 4 F3</t>
  </si>
  <si>
    <t>Vinasat 2</t>
  </si>
  <si>
    <t>Vietnam</t>
  </si>
  <si>
    <t>Vietnamese Posts and Telecommunications Group (VNPT)</t>
  </si>
  <si>
    <t>Electro-L3</t>
  </si>
  <si>
    <t>GSAT-6</t>
  </si>
  <si>
    <t>BulgariaSat-1</t>
  </si>
  <si>
    <t>Bulsatcom</t>
  </si>
  <si>
    <t>QueztSat-1</t>
  </si>
  <si>
    <t xml:space="preserve">SES S.A. -- total capacity leased to subsidiary of EchoStar Corp. </t>
  </si>
  <si>
    <t>USA 169</t>
  </si>
  <si>
    <t>AMC-21</t>
  </si>
  <si>
    <t>DirecTV-8</t>
  </si>
  <si>
    <t>Intelsat 22</t>
  </si>
  <si>
    <t>Brazilsat B-4</t>
  </si>
  <si>
    <t>Thaicom-4</t>
  </si>
  <si>
    <t>ABS-2A</t>
  </si>
  <si>
    <t>Nimiq 6</t>
  </si>
  <si>
    <t>ViaSat-1</t>
  </si>
  <si>
    <t>ViaSat, Inc.</t>
  </si>
  <si>
    <t>Apstar 7</t>
  </si>
  <si>
    <t>HYLAS 1</t>
  </si>
  <si>
    <t>Zhongxing 2C</t>
  </si>
  <si>
    <t>Yamal-601</t>
  </si>
  <si>
    <t>SGDC</t>
  </si>
  <si>
    <t>Telebras/Brazilian Air Force</t>
  </si>
  <si>
    <t>Commercial/Military</t>
  </si>
  <si>
    <t>Bangabandhu 1</t>
  </si>
  <si>
    <t>Bangladesh</t>
  </si>
  <si>
    <t>Bangladesh Telecommunication Regulatory Commission (BTRC)</t>
  </si>
  <si>
    <t>NSS-7</t>
  </si>
  <si>
    <t>JCSat 13</t>
  </si>
  <si>
    <t>Beidou G4</t>
  </si>
  <si>
    <t>Echostar 11</t>
  </si>
  <si>
    <t>Skynet 4E</t>
  </si>
  <si>
    <t>Measat 3B</t>
  </si>
  <si>
    <t>AMC-11</t>
  </si>
  <si>
    <t>SES-6</t>
  </si>
  <si>
    <t>SES-11/EchoStar 105</t>
  </si>
  <si>
    <t>SES S.A./EchoStar Satellite Services, LLC</t>
  </si>
  <si>
    <t>USA 157</t>
  </si>
  <si>
    <t>Telkom 3S</t>
  </si>
  <si>
    <t>Indonesia</t>
  </si>
  <si>
    <t>PT Telkomunikasi</t>
  </si>
  <si>
    <t>Badr 7</t>
  </si>
  <si>
    <t>TJS-5</t>
  </si>
  <si>
    <t>Shanghai Academy of Spaceflight Technology</t>
  </si>
  <si>
    <t>Alcomsat</t>
  </si>
  <si>
    <t>Algeria</t>
  </si>
  <si>
    <t>Algerian Space Agency (ASAL)</t>
  </si>
  <si>
    <t>Luch/Olympus</t>
  </si>
  <si>
    <t>Optus 10</t>
  </si>
  <si>
    <t>Amos 3</t>
  </si>
  <si>
    <t>Israel</t>
  </si>
  <si>
    <t>Space-Communication Ltd.</t>
  </si>
  <si>
    <t>Intelsat 21</t>
  </si>
  <si>
    <t>Intelsat 18</t>
  </si>
  <si>
    <t>Intelsat 15</t>
  </si>
  <si>
    <t>Intelsat S.A./Sky Perfect JSAT Corp.</t>
  </si>
  <si>
    <t xml:space="preserve">Thor-5 </t>
  </si>
  <si>
    <t>Intelsat 14</t>
  </si>
  <si>
    <t>INMARSAT IV-A F4</t>
  </si>
  <si>
    <t>United Kingdom/ESA</t>
  </si>
  <si>
    <t>INMARSAT, Ltd./European Space Agency (ESA)</t>
  </si>
  <si>
    <t>Communications/Technology Development</t>
  </si>
  <si>
    <t>Intelsat 17</t>
  </si>
  <si>
    <t>SES-4</t>
  </si>
  <si>
    <t>JCSat RA</t>
  </si>
  <si>
    <t>Echostar 21</t>
  </si>
  <si>
    <t>Intelsat 37E</t>
  </si>
  <si>
    <t>Yahsat-1B</t>
  </si>
  <si>
    <t>Al Yah Satellite Communications Co. (YAHSAT)</t>
  </si>
  <si>
    <t>Zhongxing 2D</t>
  </si>
  <si>
    <t xml:space="preserve">China </t>
  </si>
  <si>
    <t>ABS-3A</t>
  </si>
  <si>
    <t>Galaxy-30</t>
  </si>
  <si>
    <t>Galaxy-12</t>
  </si>
  <si>
    <t>Anik F3</t>
  </si>
  <si>
    <t>BRISat</t>
  </si>
  <si>
    <t>Bank Rakyat Indonesia (BRI)</t>
  </si>
  <si>
    <t>Amos 4</t>
  </si>
  <si>
    <t>Azerspace 1/Africasat-1a</t>
  </si>
  <si>
    <t>Azerbaijan</t>
  </si>
  <si>
    <t>Azercosmos</t>
  </si>
  <si>
    <t>Zhongxing 1C</t>
  </si>
  <si>
    <t>GEO-Kompsat-2B</t>
  </si>
  <si>
    <t>Korea Meteorological Administration/National Meteorological Satellite Center</t>
  </si>
  <si>
    <t>Star One C3</t>
  </si>
  <si>
    <t>Star One D1</t>
  </si>
  <si>
    <t>NSS-9</t>
  </si>
  <si>
    <t>Eutelsat Hot Bird 13E</t>
  </si>
  <si>
    <t>Intelsat 16</t>
  </si>
  <si>
    <t>Eutelsat 9B</t>
  </si>
  <si>
    <t>Intelsat 31/DLA 2</t>
  </si>
  <si>
    <t>AsiaSat-8</t>
  </si>
  <si>
    <t>JCSat 10</t>
  </si>
  <si>
    <t>Koreasat 6</t>
  </si>
  <si>
    <t>KT Corporation</t>
  </si>
  <si>
    <t>Echostar 17</t>
  </si>
  <si>
    <t>Nimiq 4</t>
  </si>
  <si>
    <t>Intelsat 35E</t>
  </si>
  <si>
    <t>Yahsat-1A</t>
  </si>
  <si>
    <t>Turksat 4B</t>
  </si>
  <si>
    <t>Echostar 15</t>
  </si>
  <si>
    <t>Eutelsat 65 West A</t>
  </si>
  <si>
    <t>LaoSat-1</t>
  </si>
  <si>
    <t>Laos</t>
  </si>
  <si>
    <t>Laos National Authority for Science and Technology</t>
  </si>
  <si>
    <t>USA 241</t>
  </si>
  <si>
    <t>Star One C2</t>
  </si>
  <si>
    <t>Echostar 16</t>
  </si>
  <si>
    <t>Es'hail-1</t>
  </si>
  <si>
    <t>EUTELSAT S.A./Es'hailSat</t>
  </si>
  <si>
    <t>INSAT 4B</t>
  </si>
  <si>
    <t>Sirius XM-3</t>
  </si>
  <si>
    <t>XM Satellite Radio USA</t>
  </si>
  <si>
    <t>AMC-18</t>
  </si>
  <si>
    <t>SES-9</t>
  </si>
  <si>
    <t>USA 164</t>
  </si>
  <si>
    <t>Echostar G1</t>
  </si>
  <si>
    <t>USA 273</t>
  </si>
  <si>
    <t>USA 230</t>
  </si>
  <si>
    <t>Eutelsat 70B</t>
  </si>
  <si>
    <t>INMARSAT 5 F5</t>
  </si>
  <si>
    <t>Koreasat 5</t>
  </si>
  <si>
    <t>KT Corporation/Korean Agency for Defense Development (ADD)</t>
  </si>
  <si>
    <t>Echostar 23</t>
  </si>
  <si>
    <t>JCSat 14</t>
  </si>
  <si>
    <t>Nusantara Satu (PSN-6)</t>
  </si>
  <si>
    <t>PT Pasifik Satelit Nusantara</t>
  </si>
  <si>
    <t>Amazonas-3</t>
  </si>
  <si>
    <t>SES-5</t>
  </si>
  <si>
    <t>Telstar 18 Vantage</t>
  </si>
  <si>
    <t>Telesat Canada Ltd. (BCE, Inc.)/APT Satellite Holdings Ltd.</t>
  </si>
  <si>
    <t>TJS-1</t>
  </si>
  <si>
    <t>Telstar 19 Vantage</t>
  </si>
  <si>
    <t>Superbird 7</t>
  </si>
  <si>
    <t>Telstar 12V</t>
  </si>
  <si>
    <t>GSAT-31</t>
  </si>
  <si>
    <t>USA 282</t>
  </si>
  <si>
    <t>Al Yah-3</t>
  </si>
  <si>
    <t>Koreasat 7</t>
  </si>
  <si>
    <t>Koreasat 5A</t>
  </si>
  <si>
    <t>Belintersat-1</t>
  </si>
  <si>
    <t>Belarus</t>
  </si>
  <si>
    <t>Belintersat</t>
  </si>
  <si>
    <t>TIBA-1</t>
  </si>
  <si>
    <t>GSAT-17</t>
  </si>
  <si>
    <t>AsiaSat-9</t>
  </si>
  <si>
    <t>Mexsat-3</t>
  </si>
  <si>
    <t>Mexico Telecomm</t>
  </si>
  <si>
    <t>Government/Military</t>
  </si>
  <si>
    <t>Intelsat 33</t>
  </si>
  <si>
    <t>GSAT-14</t>
  </si>
  <si>
    <t>Zhongxing 11</t>
  </si>
  <si>
    <t>Vinasat 1</t>
  </si>
  <si>
    <t>Intelsat 11</t>
  </si>
  <si>
    <t>Intelsat 36</t>
  </si>
  <si>
    <t>Intelsat 23</t>
  </si>
  <si>
    <t>Sky Muster 1</t>
  </si>
  <si>
    <t>NBN Co (operated by Optus)</t>
  </si>
  <si>
    <t>AsiaSat-5</t>
  </si>
  <si>
    <t>NigComSat-1R</t>
  </si>
  <si>
    <t>Nigeria</t>
  </si>
  <si>
    <t>NigComSat</t>
  </si>
  <si>
    <t>Apstar 9</t>
  </si>
  <si>
    <t>WildBlue 1</t>
  </si>
  <si>
    <t>WildBlue Communications</t>
  </si>
  <si>
    <t>TJS-2</t>
  </si>
  <si>
    <t>Thor-6</t>
  </si>
  <si>
    <t>USA 113</t>
  </si>
  <si>
    <t>Astra 2D</t>
  </si>
  <si>
    <t>Astra 3A</t>
  </si>
  <si>
    <t>Arabsat 6A</t>
  </si>
  <si>
    <t>ArSat 2</t>
  </si>
  <si>
    <t>Argentina</t>
  </si>
  <si>
    <t>ArSat</t>
  </si>
  <si>
    <t>SDO</t>
  </si>
  <si>
    <t>JCSat 16</t>
  </si>
  <si>
    <t>Sky Muster 2</t>
  </si>
  <si>
    <t>Amos 17</t>
  </si>
  <si>
    <t>Athena-Fidus</t>
  </si>
  <si>
    <t>France/Italy</t>
  </si>
  <si>
    <t>Centre National d'Etudes Spatiales (CNES)/Agenzia Spaziale Italiana (ASI)</t>
  </si>
  <si>
    <t>Fengyun 2G</t>
  </si>
  <si>
    <t>Intelsat 30/DLA 1</t>
  </si>
  <si>
    <t>Cosmos 2473</t>
  </si>
  <si>
    <t>Echostar 18</t>
  </si>
  <si>
    <t>Merah Putih</t>
  </si>
  <si>
    <t>Express-AM44</t>
  </si>
  <si>
    <t>Turksat 4A</t>
  </si>
  <si>
    <t>Anik G1</t>
  </si>
  <si>
    <t>ArSat 1</t>
  </si>
  <si>
    <t>Zhongxing 1A</t>
  </si>
  <si>
    <t>Galaxy-3C</t>
  </si>
  <si>
    <t>PanAmSat (Intelsat S.A.)/DirecTV, Inc.</t>
  </si>
  <si>
    <t>Meteosat 8</t>
  </si>
  <si>
    <t>EUMETSAT/ESA</t>
  </si>
  <si>
    <t>EUMETSAT (European Organization for the Exploitation of Meteorological Satellites)</t>
  </si>
  <si>
    <t>Government/Civil</t>
  </si>
  <si>
    <t>Raduga 1-M3</t>
  </si>
  <si>
    <t>HYLAS 2</t>
  </si>
  <si>
    <t>Electro-L2</t>
  </si>
  <si>
    <t>Meteosat 10</t>
  </si>
  <si>
    <t>EUMETSAT</t>
  </si>
  <si>
    <t>KazSat-2</t>
  </si>
  <si>
    <t>Kazakhstan</t>
  </si>
  <si>
    <t>JSC KazSat</t>
  </si>
  <si>
    <t>Gaofen 4</t>
  </si>
  <si>
    <t>Azerspace 2/Intelsat-38</t>
  </si>
  <si>
    <t>Superbird 8/DSN 1</t>
  </si>
  <si>
    <t>Sky Perfect JSAT Corporation/DSN Corp.</t>
  </si>
  <si>
    <t>QZS-3</t>
  </si>
  <si>
    <t>Echostar 19</t>
  </si>
  <si>
    <t>HughesNet leased from Echostar Technologies, LLC</t>
  </si>
  <si>
    <t>Intelsat New Dawn</t>
  </si>
  <si>
    <t>AsiaSat-7</t>
  </si>
  <si>
    <t>GSAT-10</t>
  </si>
  <si>
    <t>INSAT 3D</t>
  </si>
  <si>
    <t>ST-2</t>
  </si>
  <si>
    <t>Singapore/Taiwan</t>
  </si>
  <si>
    <t>Singapore Telecommunications Ltd. (SingTel)/Chunghwa Telecom Co. Ltd.</t>
  </si>
  <si>
    <t>Echostar 10</t>
  </si>
  <si>
    <t>SES-7</t>
  </si>
  <si>
    <t>JCSat 15</t>
  </si>
  <si>
    <t>Himawari 9</t>
  </si>
  <si>
    <t>Japan Meteorological Agency/Meteorological Satellite Center (MSC)</t>
  </si>
  <si>
    <t>Yamal-300K</t>
  </si>
  <si>
    <t>Intelsat 20</t>
  </si>
  <si>
    <t>USA 149</t>
  </si>
  <si>
    <t>USA 176</t>
  </si>
  <si>
    <t>Sirius FM-5</t>
  </si>
  <si>
    <t>Hispasat 36W-1</t>
  </si>
  <si>
    <t>Es'hail-2</t>
  </si>
  <si>
    <t>Qatar</t>
  </si>
  <si>
    <t>Es’hailSat</t>
  </si>
  <si>
    <t>USA 95</t>
  </si>
  <si>
    <t>COMS-1</t>
  </si>
  <si>
    <t>Korea Aerospace Research Institute (KARI)</t>
  </si>
  <si>
    <t>Earth Observation/Communications</t>
  </si>
  <si>
    <t>USA 283</t>
  </si>
  <si>
    <t>SES-14</t>
  </si>
  <si>
    <t>Himawari 8</t>
  </si>
  <si>
    <t>KazSat-3</t>
  </si>
  <si>
    <t>Intelsat 901</t>
  </si>
  <si>
    <t>MEV-1</t>
  </si>
  <si>
    <t>GEO-Kompsat-2A</t>
  </si>
  <si>
    <t>Intelsat 10-02</t>
  </si>
  <si>
    <t>SES-12</t>
  </si>
  <si>
    <t xml:space="preserve">Commercial </t>
  </si>
  <si>
    <t>Express 103</t>
  </si>
  <si>
    <t>MEV-2</t>
  </si>
  <si>
    <t>Meteosat 9</t>
  </si>
  <si>
    <t>Measat 3A</t>
  </si>
  <si>
    <t>JCSat18/Kacific 1</t>
  </si>
  <si>
    <t>Japan/Singapore</t>
  </si>
  <si>
    <t>Sky Perfect JSAT Corporation/Kacific</t>
  </si>
  <si>
    <t>ANASIS-II</t>
  </si>
  <si>
    <t>Agency for Defense Development</t>
  </si>
  <si>
    <t>JCSat 4A</t>
  </si>
  <si>
    <t>Telkom 2</t>
  </si>
  <si>
    <t>Express-AM3</t>
  </si>
  <si>
    <t>Cosmos 2539</t>
  </si>
  <si>
    <t>Horizons 3e</t>
  </si>
  <si>
    <t>DirecTV-15</t>
  </si>
  <si>
    <t>Sirius XM-7</t>
  </si>
  <si>
    <t>EDRS-C</t>
  </si>
  <si>
    <t>Airbus</t>
  </si>
  <si>
    <t>AT&amp;T T16</t>
  </si>
  <si>
    <t>Sirius FM-6</t>
  </si>
  <si>
    <t>Express-AM5</t>
  </si>
  <si>
    <t>DirecTV-10</t>
  </si>
  <si>
    <t>GOES-S</t>
  </si>
  <si>
    <t>USA 195</t>
  </si>
  <si>
    <t>Military Satellite Communications - US Air Force</t>
  </si>
  <si>
    <t>Cosmos 2526</t>
  </si>
  <si>
    <t>Eutelsat Konnect</t>
  </si>
  <si>
    <t>BSAT-3C/JCSat 110-R</t>
  </si>
  <si>
    <t>Broadcasting Satellite System Corp./Sky Perfect JSAT Corporation</t>
  </si>
  <si>
    <t>Intelsat 1R</t>
  </si>
  <si>
    <t>AsiaSat-6</t>
  </si>
  <si>
    <t>USA 204</t>
  </si>
  <si>
    <t>GOES-R</t>
  </si>
  <si>
    <t>Express 80</t>
  </si>
  <si>
    <t>Spaceway F2</t>
  </si>
  <si>
    <t>Yamal-401</t>
  </si>
  <si>
    <t>Astra 1KR</t>
  </si>
  <si>
    <t>SkyBrasil-1 (Intelsat 32E)</t>
  </si>
  <si>
    <t>DirecTV Latin America/Intelsat</t>
  </si>
  <si>
    <t>Eutelsat 117 West B</t>
  </si>
  <si>
    <t>Mexsat-2</t>
  </si>
  <si>
    <t>BSAT-3A</t>
  </si>
  <si>
    <t>USA 291</t>
  </si>
  <si>
    <t>INMARSAT 5 F4</t>
  </si>
  <si>
    <t>Sirius XM-4</t>
  </si>
  <si>
    <t>INMARSAT 5 F1</t>
  </si>
  <si>
    <t>DirecTV-14</t>
  </si>
  <si>
    <t>Express-AM6</t>
  </si>
  <si>
    <t>Express-AT1</t>
  </si>
  <si>
    <t>Intelsat 34</t>
  </si>
  <si>
    <t>Intelsat 39</t>
  </si>
  <si>
    <t>USA 159</t>
  </si>
  <si>
    <t>SES-15</t>
  </si>
  <si>
    <t>DirecTV-12</t>
  </si>
  <si>
    <t>Cosmos 2520</t>
  </si>
  <si>
    <t>Spaceway 3</t>
  </si>
  <si>
    <t xml:space="preserve">Hughes Space and Communications Co. </t>
  </si>
  <si>
    <t>Meteosat 11</t>
  </si>
  <si>
    <t>USA 263</t>
  </si>
  <si>
    <t>DirecTV-11</t>
  </si>
  <si>
    <t>USA 272</t>
  </si>
  <si>
    <t>Eutelsat 172B</t>
  </si>
  <si>
    <t>Galaxy-11</t>
  </si>
  <si>
    <t>Express-AM8</t>
  </si>
  <si>
    <t>Express-AT2</t>
  </si>
  <si>
    <t>USA 244</t>
  </si>
  <si>
    <t>ViaSat-2</t>
  </si>
  <si>
    <t>Apstar 6C</t>
  </si>
  <si>
    <t>INMARSAT 5 F2</t>
  </si>
  <si>
    <t>USA 275</t>
  </si>
  <si>
    <t>Anik F2</t>
  </si>
  <si>
    <t>USA 243</t>
  </si>
  <si>
    <t>Astra 2F</t>
  </si>
  <si>
    <t>INMARSAT 5 F3</t>
  </si>
  <si>
    <t>Cosmos 2533</t>
  </si>
  <si>
    <t>Eutensat 115 West B</t>
  </si>
  <si>
    <t>USA 233</t>
  </si>
  <si>
    <t>USA 270</t>
  </si>
  <si>
    <t>Astra 2C</t>
  </si>
  <si>
    <t>INMARSAT 3 F3</t>
  </si>
  <si>
    <t>Express-AM33</t>
  </si>
  <si>
    <t>Eutelsat 36A</t>
  </si>
  <si>
    <t>Zhongxing 9A</t>
  </si>
  <si>
    <t>AMC-2</t>
  </si>
  <si>
    <t>USA 211</t>
  </si>
  <si>
    <t>JCSat 110</t>
  </si>
  <si>
    <t>INSAT 4CR</t>
  </si>
  <si>
    <t>Astra 1F</t>
  </si>
  <si>
    <t>JCSat 2A</t>
  </si>
  <si>
    <t>USA 130</t>
  </si>
  <si>
    <t>MTSAT-2</t>
  </si>
  <si>
    <t>Palapa D1</t>
  </si>
  <si>
    <t>PT Indosat</t>
  </si>
  <si>
    <t>DirecTV-7S</t>
  </si>
  <si>
    <t>MSAT 1</t>
  </si>
  <si>
    <t>Apstar 6</t>
  </si>
  <si>
    <t>Telstar 12</t>
  </si>
  <si>
    <t xml:space="preserve">EUTELSAT S.A. -- leased from Loral Skynet Satellite Services (Loral Global Alliance) </t>
  </si>
  <si>
    <t>USA 253</t>
  </si>
  <si>
    <t>Beyond LEO Parameter</t>
  </si>
  <si>
    <t>Spalte10</t>
  </si>
  <si>
    <t>GEO</t>
  </si>
  <si>
    <t>tolerance_longitude [deg_E]</t>
  </si>
  <si>
    <t>tolerance_longitude [rad_E]</t>
  </si>
  <si>
    <t>initial_longitude [deg_E]</t>
  </si>
  <si>
    <t>initial_longitude [rad_E]</t>
  </si>
  <si>
    <t>performs_ns_sk</t>
  </si>
  <si>
    <t>tolerance_eccentricity</t>
  </si>
  <si>
    <t>co_location_group_number</t>
  </si>
  <si>
    <t>True</t>
  </si>
  <si>
    <t>False</t>
  </si>
  <si>
    <t>initial_eccentricity</t>
  </si>
  <si>
    <t>co_location_number</t>
  </si>
  <si>
    <t>tolerance_inclination [deg]</t>
  </si>
  <si>
    <t>tolerance_inclination [rad]</t>
  </si>
  <si>
    <t>latitude_of_launch_site [rad_N]</t>
  </si>
  <si>
    <t>longitude_of_launch_site [rad_E]</t>
  </si>
  <si>
    <t>co_location_group</t>
  </si>
  <si>
    <t>co_location_member</t>
  </si>
  <si>
    <t>Guiana Space Center</t>
  </si>
  <si>
    <t>Cape Canaveral</t>
  </si>
  <si>
    <t>Baikonur Cosmodrome</t>
  </si>
  <si>
    <t>Xichang Satellite Launch Center</t>
  </si>
  <si>
    <t>Ama_299</t>
  </si>
  <si>
    <t>Ani_252.7</t>
  </si>
  <si>
    <t>Aps_134</t>
  </si>
  <si>
    <t>Arabsat 5A</t>
  </si>
  <si>
    <t>Ara_30.5</t>
  </si>
  <si>
    <t>Ast_19.2</t>
  </si>
  <si>
    <t>Ast_28.2</t>
  </si>
  <si>
    <t>Bad_26</t>
  </si>
  <si>
    <t>BSA_109.8</t>
  </si>
  <si>
    <t>Satish Dhawan Space Centre</t>
  </si>
  <si>
    <t>Sea Launch Odyssey</t>
  </si>
  <si>
    <t>Eutelsat 115 West B</t>
  </si>
  <si>
    <t>Eut_7</t>
  </si>
  <si>
    <t>Eut_9</t>
  </si>
  <si>
    <t>Eut_13</t>
  </si>
  <si>
    <t>GEO_128.2</t>
  </si>
  <si>
    <t>GSA_83</t>
  </si>
  <si>
    <t>GSA_74</t>
  </si>
  <si>
    <t>GSA_93.5</t>
  </si>
  <si>
    <t>GSA_55.1</t>
  </si>
  <si>
    <t>GSA_47.9</t>
  </si>
  <si>
    <t>Hel_39</t>
  </si>
  <si>
    <t>Tanegashima Space Center</t>
  </si>
  <si>
    <t>His_330</t>
  </si>
  <si>
    <t>Int_68.5</t>
  </si>
  <si>
    <t>Int_264.9</t>
  </si>
  <si>
    <t>JCS_124</t>
  </si>
  <si>
    <t>Mea_91.5</t>
  </si>
  <si>
    <t>Space Logistics LLC</t>
  </si>
  <si>
    <t>Mission Extension Technology</t>
  </si>
  <si>
    <t>Opt_156</t>
  </si>
  <si>
    <t>SES_95</t>
  </si>
  <si>
    <t>SES_108.3</t>
  </si>
  <si>
    <t>Sir_274.8</t>
  </si>
  <si>
    <t>Sta_290</t>
  </si>
  <si>
    <t>Tel_297</t>
  </si>
  <si>
    <t>Tha_78.5</t>
  </si>
  <si>
    <t>Tur_42</t>
  </si>
  <si>
    <t>Zho_130</t>
  </si>
  <si>
    <t>Beidou 2-12</t>
  </si>
  <si>
    <t>Beidou 2-13</t>
  </si>
  <si>
    <t>Beidou 2-15</t>
  </si>
  <si>
    <t>Beidou 3-23</t>
  </si>
  <si>
    <t>Beidou 3-24</t>
  </si>
  <si>
    <t>Beidou 3-25</t>
  </si>
  <si>
    <t>Beidou 3-M1</t>
  </si>
  <si>
    <t>Beidou 3M-1S</t>
  </si>
  <si>
    <t>Beidou 3M-2S</t>
  </si>
  <si>
    <t>Beidou DW 26</t>
  </si>
  <si>
    <t>Beidou DW 27</t>
  </si>
  <si>
    <t>Beidou DW 28</t>
  </si>
  <si>
    <t>Beidou DW 29</t>
  </si>
  <si>
    <t>Beidou DW 30</t>
  </si>
  <si>
    <t>Beidou DW 31</t>
  </si>
  <si>
    <t>Beidou DW 33</t>
  </si>
  <si>
    <t>Beidou DW 34</t>
  </si>
  <si>
    <t>Beidou DW 35</t>
  </si>
  <si>
    <t>Beidou DW 36</t>
  </si>
  <si>
    <t>Beidou DW 37</t>
  </si>
  <si>
    <t>Beidou DW 38</t>
  </si>
  <si>
    <t>Beidou DW 39</t>
  </si>
  <si>
    <t>Beidou DW 40</t>
  </si>
  <si>
    <t>Beidou DW 42</t>
  </si>
  <si>
    <t>Beidou DW 43</t>
  </si>
  <si>
    <t>Beidou DW 50</t>
  </si>
  <si>
    <t>Beidou DW 51</t>
  </si>
  <si>
    <t>Beidou DW 52</t>
  </si>
  <si>
    <t>Beidou DW 53</t>
  </si>
  <si>
    <t>Chandra X-Ray Observatory (CXO)</t>
  </si>
  <si>
    <t>National Aeronautics and Space Administration (NASA) Goddard Space Flight Center</t>
  </si>
  <si>
    <t>Elliptical</t>
  </si>
  <si>
    <t>Cosmos 2425</t>
  </si>
  <si>
    <t>Cosmos 2426</t>
  </si>
  <si>
    <t>Cosmos 2432</t>
  </si>
  <si>
    <t>Cosmos 2433</t>
  </si>
  <si>
    <t>Cosmos 2434</t>
  </si>
  <si>
    <t>Cosmos 2436</t>
  </si>
  <si>
    <t>Cosmos 2456</t>
  </si>
  <si>
    <t>Cosmos 2457</t>
  </si>
  <si>
    <t>Cosmos 2459</t>
  </si>
  <si>
    <t>Cosmos 2460</t>
  </si>
  <si>
    <t>Cosmos 2461</t>
  </si>
  <si>
    <t>Cosmos 2464</t>
  </si>
  <si>
    <t>Cosmos 2471</t>
  </si>
  <si>
    <t>Plesetsk Cosmodrome</t>
  </si>
  <si>
    <t>Cosmos 2474</t>
  </si>
  <si>
    <t>Cosmos 2475</t>
  </si>
  <si>
    <t>Cosmos 2476</t>
  </si>
  <si>
    <t>Cosmos 2477</t>
  </si>
  <si>
    <t>Cosmos 2485</t>
  </si>
  <si>
    <t>Cosmos 2500</t>
  </si>
  <si>
    <t>Cosmos 2501</t>
  </si>
  <si>
    <t>Cosmos 2514</t>
  </si>
  <si>
    <t>Cosmos 2516</t>
  </si>
  <si>
    <t>Cosmos 2522</t>
  </si>
  <si>
    <t>Cosmos 2527</t>
  </si>
  <si>
    <t>Cosmos 2529</t>
  </si>
  <si>
    <t>Cosmos 2534</t>
  </si>
  <si>
    <t>Cosmos 2544</t>
  </si>
  <si>
    <t>Cosmos 2545</t>
  </si>
  <si>
    <t>Cosmos 2547</t>
  </si>
  <si>
    <t>DSX</t>
  </si>
  <si>
    <t>Galileo FOC FM1</t>
  </si>
  <si>
    <t>European Space Agency (ESA)</t>
  </si>
  <si>
    <t>Galileo FOC FM10</t>
  </si>
  <si>
    <t>Galileo FOC FM11</t>
  </si>
  <si>
    <t>Galileo FOC FM12</t>
  </si>
  <si>
    <t>Galileo FOC FM13</t>
  </si>
  <si>
    <t>Galileo FOC FM14</t>
  </si>
  <si>
    <t>Galileo FOC FM15</t>
  </si>
  <si>
    <t>Galileo FOC FM16</t>
  </si>
  <si>
    <t>Galileo FOC FM17</t>
  </si>
  <si>
    <t>Galileo FOC FM18</t>
  </si>
  <si>
    <t>Galileo FOC FM19</t>
  </si>
  <si>
    <t>Galileo FOC FM2</t>
  </si>
  <si>
    <t>Galileo FOC FM20</t>
  </si>
  <si>
    <t>Galileo FOC FM21</t>
  </si>
  <si>
    <t>Galileo FOC FM22</t>
  </si>
  <si>
    <t>Galileo FOC FM3</t>
  </si>
  <si>
    <t>Galileo FOC FM4</t>
  </si>
  <si>
    <t>Galileo FOC FM5</t>
  </si>
  <si>
    <t>Galileo FOC FM6</t>
  </si>
  <si>
    <t>Galileo FOC FM7</t>
  </si>
  <si>
    <t>Galileo FOC FM8</t>
  </si>
  <si>
    <t>Galileo FOC FM9</t>
  </si>
  <si>
    <t>Galileo IOV-1 FM2</t>
  </si>
  <si>
    <t>Galileo IOV-1 PFM</t>
  </si>
  <si>
    <t>Galileo IOV-2 FM3</t>
  </si>
  <si>
    <t>Galileo IOV-2 FM4</t>
  </si>
  <si>
    <t>Geomagnetic Tail Laboratory (Geotail)</t>
  </si>
  <si>
    <t>Institute of Space and Astronautical Science (ISAS)/NASA/ESA</t>
  </si>
  <si>
    <t>INTErnational Gamma-Ray Astrophysics Laboratory (INTEGRAL)</t>
  </si>
  <si>
    <t>ESA/USA/Russia</t>
  </si>
  <si>
    <t>European Space Operations Centre (ESOC)/NASA/Russia</t>
  </si>
  <si>
    <t>DSO</t>
  </si>
  <si>
    <t>Meridian-3</t>
  </si>
  <si>
    <t>Military Space Forces (VKS)</t>
  </si>
  <si>
    <t>HEO/M</t>
  </si>
  <si>
    <t>O3b FM02</t>
  </si>
  <si>
    <t>O3b Networks Ltd.</t>
  </si>
  <si>
    <t>O3b FM03</t>
  </si>
  <si>
    <t>O3b FM04</t>
  </si>
  <si>
    <t>O3b FM05</t>
  </si>
  <si>
    <t>O3b FM06</t>
  </si>
  <si>
    <t>O3b FM07</t>
  </si>
  <si>
    <t>O3b FM08</t>
  </si>
  <si>
    <t>O3b FM09</t>
  </si>
  <si>
    <t>O3b FM10</t>
  </si>
  <si>
    <t>O3b FM11</t>
  </si>
  <si>
    <t>O3b FM12</t>
  </si>
  <si>
    <t>O3b FM13</t>
  </si>
  <si>
    <t>O3b FM14</t>
  </si>
  <si>
    <t>O3b FM15</t>
  </si>
  <si>
    <t>O3b FM16</t>
  </si>
  <si>
    <t>O3b FM17</t>
  </si>
  <si>
    <t>O3b FM18</t>
  </si>
  <si>
    <t>O3b FM19</t>
  </si>
  <si>
    <t>O3b FM20</t>
  </si>
  <si>
    <t>O3b PFM</t>
  </si>
  <si>
    <t>Rumba</t>
  </si>
  <si>
    <t>European Space Agency (ESA) (and 250 international scientific investigators)</t>
  </si>
  <si>
    <t>Salsa</t>
  </si>
  <si>
    <t>Samba</t>
  </si>
  <si>
    <t>Sirius 2 (SD Radio 2)</t>
  </si>
  <si>
    <t>Sirius 3 (SD Radio 3)</t>
  </si>
  <si>
    <t>Sirius-1 (SD Radio 1)</t>
  </si>
  <si>
    <t>Tango</t>
  </si>
  <si>
    <t>USA 132</t>
  </si>
  <si>
    <t>DoD/US Air Force</t>
  </si>
  <si>
    <t>USA 145</t>
  </si>
  <si>
    <t>USA 150</t>
  </si>
  <si>
    <t>USA 151</t>
  </si>
  <si>
    <t>USA 154</t>
  </si>
  <si>
    <t>USA 156</t>
  </si>
  <si>
    <t>USA 166</t>
  </si>
  <si>
    <t>USA 168</t>
  </si>
  <si>
    <t>USA 175</t>
  </si>
  <si>
    <t>USA 177</t>
  </si>
  <si>
    <t>USA 180</t>
  </si>
  <si>
    <t>USA 183</t>
  </si>
  <si>
    <t>USA 190</t>
  </si>
  <si>
    <t>USA 192</t>
  </si>
  <si>
    <t>USA 196</t>
  </si>
  <si>
    <t>USA 199</t>
  </si>
  <si>
    <t>USA 201</t>
  </si>
  <si>
    <t>USA 206</t>
  </si>
  <si>
    <t>USA 213</t>
  </si>
  <si>
    <t>USA 232</t>
  </si>
  <si>
    <t>USA 239</t>
  </si>
  <si>
    <t>USA 242</t>
  </si>
  <si>
    <t>USA 248</t>
  </si>
  <si>
    <t>USA 251</t>
  </si>
  <si>
    <t>USA 256</t>
  </si>
  <si>
    <t>USA 258</t>
  </si>
  <si>
    <t>USA 260</t>
  </si>
  <si>
    <t>USA 262</t>
  </si>
  <si>
    <t>USA 265</t>
  </si>
  <si>
    <t>USA 266</t>
  </si>
  <si>
    <t>USA 289</t>
  </si>
  <si>
    <t>USA 293</t>
  </si>
  <si>
    <t>USA 304</t>
  </si>
  <si>
    <t>USA 309</t>
  </si>
  <si>
    <t>XMM Newton</t>
  </si>
  <si>
    <t>European Space Operations Centre (ESOC)</t>
  </si>
  <si>
    <t>initial_GLAN [deg]</t>
  </si>
  <si>
    <t>initial_GLAN [rad]</t>
  </si>
  <si>
    <t>tolerance_GLAN [deg]</t>
  </si>
  <si>
    <t>tolerance_GLAN [rad]</t>
  </si>
  <si>
    <t>Spalte2</t>
  </si>
  <si>
    <t>MEO_constellation_name</t>
  </si>
  <si>
    <t>GPS_constellation_slot</t>
  </si>
  <si>
    <t>Beidou</t>
  </si>
  <si>
    <t>GLONASS</t>
  </si>
  <si>
    <t>Galileo</t>
  </si>
  <si>
    <t>GPS</t>
  </si>
  <si>
    <t>Mean_anomaly_MEO_constellation_phasing [rad]</t>
  </si>
  <si>
    <t>MEO_non_GPS_Satellite_status</t>
  </si>
  <si>
    <t>MEO parameter:</t>
  </si>
  <si>
    <t>MEO Parameter:</t>
  </si>
  <si>
    <t>synchronised_initial_longitude [deg_E]</t>
  </si>
  <si>
    <t>synchronised_initial_longitude [rad_E]</t>
  </si>
  <si>
    <t>synchronised_tolerance_longitude [deg_E]</t>
  </si>
  <si>
    <t>synchronised_tolerance_longitude [rad_E]</t>
  </si>
  <si>
    <t>O3b</t>
  </si>
  <si>
    <t>synchronised_starting_longitude [deg_E]</t>
  </si>
  <si>
    <t>synchronised_starting_longitude [rad_E]</t>
  </si>
  <si>
    <t>spare</t>
  </si>
  <si>
    <t>operational</t>
  </si>
  <si>
    <t>GSAT 12R</t>
  </si>
  <si>
    <t>Spare</t>
  </si>
  <si>
    <t>C4</t>
  </si>
  <si>
    <t>A2</t>
  </si>
  <si>
    <t>B4</t>
  </si>
  <si>
    <t>C1</t>
  </si>
  <si>
    <t>A4</t>
  </si>
  <si>
    <t>E3A</t>
  </si>
  <si>
    <t>B2</t>
  </si>
  <si>
    <t>D2A</t>
  </si>
  <si>
    <t>C2</t>
  </si>
  <si>
    <t>A3</t>
  </si>
  <si>
    <t>D4</t>
  </si>
  <si>
    <t>F3</t>
  </si>
  <si>
    <t>E1</t>
  </si>
  <si>
    <t>B1F</t>
  </si>
  <si>
    <t>C3</t>
  </si>
  <si>
    <t>E2</t>
  </si>
  <si>
    <t>F1</t>
  </si>
  <si>
    <t>F4</t>
  </si>
  <si>
    <t>D3</t>
  </si>
  <si>
    <t>E4</t>
  </si>
  <si>
    <t>B3</t>
  </si>
  <si>
    <t>specific_impulse [s]</t>
  </si>
  <si>
    <t>mass_init [kg]</t>
  </si>
  <si>
    <t>propellant_mass_init [kg]</t>
  </si>
  <si>
    <t xml:space="preserve"> None </t>
  </si>
  <si>
    <t>Spalte1</t>
  </si>
  <si>
    <t>MEO_Ref_AoL [rad]</t>
  </si>
  <si>
    <t>MEO_Ref_Sat</t>
  </si>
  <si>
    <t>performs_ew_sk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</si>
</sst>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0000000000"/>
  </numFmts>
  <fonts count="7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FAFE7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Fill="1"/>
    <xf numFmtId="0" fontId="1" fillId="0" borderId="0" xfId="0" applyFont="1" applyFill="1"/>
    <xf numFmtId="14" fontId="0" fillId="0" borderId="0" xfId="0" applyNumberFormat="1" applyFill="1"/>
    <xf numFmtId="0" fontId="0" fillId="0" borderId="0" xfId="0" applyFont="1" applyFill="1"/>
    <xf numFmtId="0" fontId="0" fillId="0" borderId="0" xfId="0" applyNumberFormat="1" applyFill="1"/>
    <xf numFmtId="0" fontId="2" fillId="0" borderId="0" xfId="0" applyFont="1" applyFill="1"/>
    <xf numFmtId="14" fontId="2" fillId="0" borderId="0" xfId="0" applyNumberFormat="1" applyFont="1" applyFill="1"/>
    <xf numFmtId="0" fontId="2" fillId="5" borderId="0" xfId="0" applyFont="1" applyFill="1"/>
    <xf numFmtId="0" fontId="2" fillId="3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9" borderId="0" xfId="0" applyFont="1" applyFill="1"/>
    <xf numFmtId="0" fontId="2" fillId="2" borderId="0" xfId="0" applyFont="1" applyFill="1"/>
    <xf numFmtId="0" fontId="2" fillId="10" borderId="0" xfId="0" applyFont="1" applyFill="1"/>
    <xf numFmtId="0" fontId="2" fillId="11" borderId="0" xfId="0" applyFont="1" applyFill="1"/>
    <xf numFmtId="0" fontId="4" fillId="4" borderId="1" xfId="0" applyFont="1" applyFill="1" applyBorder="1"/>
    <xf numFmtId="0" fontId="4" fillId="7" borderId="1" xfId="0" applyFont="1" applyFill="1" applyBorder="1"/>
    <xf numFmtId="0" fontId="5" fillId="0" borderId="0" xfId="0" applyFont="1"/>
    <xf numFmtId="0" fontId="0" fillId="12" borderId="2" xfId="0" applyFont="1" applyFill="1" applyBorder="1" applyAlignment="1">
      <alignment horizontal="center"/>
    </xf>
    <xf numFmtId="0" fontId="0" fillId="12" borderId="0" xfId="0" applyFont="1" applyFill="1" applyBorder="1" applyAlignment="1">
      <alignment horizontal="center"/>
    </xf>
    <xf numFmtId="14" fontId="4" fillId="14" borderId="1" xfId="0" applyNumberFormat="1" applyFont="1" applyFill="1" applyBorder="1"/>
    <xf numFmtId="14" fontId="4" fillId="15" borderId="1" xfId="0" applyNumberFormat="1" applyFont="1" applyFill="1" applyBorder="1"/>
    <xf numFmtId="14" fontId="4" fillId="4" borderId="1" xfId="0" applyNumberFormat="1" applyFont="1" applyFill="1" applyBorder="1"/>
    <xf numFmtId="14" fontId="4" fillId="16" borderId="1" xfId="0" applyNumberFormat="1" applyFont="1" applyFill="1" applyBorder="1"/>
    <xf numFmtId="14" fontId="4" fillId="8" borderId="1" xfId="0" applyNumberFormat="1" applyFont="1" applyFill="1" applyBorder="1"/>
    <xf numFmtId="14" fontId="4" fillId="7" borderId="1" xfId="0" applyNumberFormat="1" applyFont="1" applyFill="1" applyBorder="1"/>
    <xf numFmtId="0" fontId="4" fillId="3" borderId="3" xfId="0" applyFont="1" applyFill="1" applyBorder="1"/>
    <xf numFmtId="14" fontId="4" fillId="3" borderId="3" xfId="0" applyNumberFormat="1" applyFont="1" applyFill="1" applyBorder="1"/>
    <xf numFmtId="0" fontId="4" fillId="17" borderId="4" xfId="0" applyFont="1" applyFill="1" applyBorder="1"/>
    <xf numFmtId="17" fontId="4" fillId="17" borderId="4" xfId="0" applyNumberFormat="1" applyFont="1" applyFill="1" applyBorder="1"/>
    <xf numFmtId="0" fontId="2" fillId="7" borderId="0" xfId="0" applyNumberFormat="1" applyFont="1" applyFill="1"/>
    <xf numFmtId="0" fontId="0" fillId="0" borderId="0" xfId="0" applyNumberFormat="1" applyFill="1" applyBorder="1"/>
    <xf numFmtId="0" fontId="0" fillId="0" borderId="0" xfId="0" applyFont="1" applyFill="1" applyBorder="1"/>
    <xf numFmtId="0" fontId="2" fillId="2" borderId="0" xfId="0" applyNumberFormat="1" applyFont="1" applyFill="1"/>
    <xf numFmtId="0" fontId="0" fillId="18" borderId="0" xfId="0" applyFill="1"/>
    <xf numFmtId="0" fontId="4" fillId="0" borderId="1" xfId="0" applyFont="1" applyFill="1" applyBorder="1"/>
    <xf numFmtId="0" fontId="4" fillId="19" borderId="1" xfId="0" applyFont="1" applyFill="1" applyBorder="1"/>
    <xf numFmtId="0" fontId="4" fillId="20" borderId="1" xfId="0" applyFont="1" applyFill="1" applyBorder="1"/>
    <xf numFmtId="0" fontId="2" fillId="21" borderId="0" xfId="0" applyFont="1" applyFill="1"/>
    <xf numFmtId="1" fontId="0" fillId="0" borderId="0" xfId="0" applyNumberFormat="1" applyFill="1"/>
    <xf numFmtId="164" fontId="0" fillId="0" borderId="0" xfId="0" applyNumberFormat="1" applyFill="1"/>
    <xf numFmtId="0" fontId="0" fillId="22" borderId="0" xfId="0" applyFill="1"/>
    <xf numFmtId="1" fontId="0" fillId="22" borderId="0" xfId="0" applyNumberFormat="1" applyFill="1"/>
    <xf numFmtId="14" fontId="0" fillId="22" borderId="0" xfId="0" applyNumberFormat="1" applyFill="1"/>
    <xf numFmtId="164" fontId="0" fillId="22" borderId="0" xfId="0" applyNumberFormat="1" applyFill="1"/>
    <xf numFmtId="165" fontId="0" fillId="0" borderId="0" xfId="0" applyNumberFormat="1" applyFill="1"/>
    <xf numFmtId="165" fontId="0" fillId="22" borderId="0" xfId="0" applyNumberFormat="1" applyFill="1"/>
    <xf numFmtId="15" fontId="0" fillId="0" borderId="0" xfId="0" applyNumberFormat="1" applyFill="1"/>
    <xf numFmtId="0" fontId="0" fillId="13" borderId="0" xfId="0" applyFill="1" applyAlignment="1">
      <alignment horizontal="left"/>
    </xf>
  </cellXfs>
  <cellStyles count="1">
    <cellStyle name="Standard" xfId="0" builtinId="0"/>
  </cellStyles>
  <dxfs count="26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0" formatCode="dd/\ mmm\ 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20" formatCode="dd/\ mmm\ 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65" formatCode="0.00000000000000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64" formatCode="0.0000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i val="0"/>
        <strike val="0"/>
        <outline val="0"/>
        <shadow val="0"/>
        <u val="no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5" formatCode="0.00000000000000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64" formatCode="0.0000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" formatCode="0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i val="0"/>
        <strike val="0"/>
        <outline val="0"/>
        <shadow val="0"/>
        <u val="no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colors>
    <mruColors>
      <color rgb="FFCFAFE7"/>
      <color rgb="FFB07BD7"/>
      <color rgb="FF4F2270"/>
      <color rgb="FFE7CE1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eyond%20LEO%20database_V4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ernetzte Datenbank"/>
      <sheetName val="Bearbeitbare Datenbank"/>
      <sheetName val="Bearbeitete Datenbank"/>
      <sheetName val="All_MEO_Except_GPS"/>
      <sheetName val="Quellen für Satellite motor"/>
      <sheetName val="launch sites"/>
    </sheetNames>
    <sheetDataSet>
      <sheetData sheetId="0" refreshError="1"/>
      <sheetData sheetId="1" refreshError="1"/>
      <sheetData sheetId="2">
        <row r="4">
          <cell r="C4" t="str">
            <v>ABS-2</v>
          </cell>
          <cell r="D4" t="str">
            <v>NR</v>
          </cell>
          <cell r="E4" t="str">
            <v>Multinational</v>
          </cell>
          <cell r="F4" t="str">
            <v>Asia Broadcast Satellite Ltd.</v>
          </cell>
          <cell r="G4" t="str">
            <v>Commercial</v>
          </cell>
          <cell r="H4" t="str">
            <v>Communications</v>
          </cell>
          <cell r="J4" t="str">
            <v>GEO</v>
          </cell>
          <cell r="U4">
            <v>41676</v>
          </cell>
          <cell r="V4">
            <v>15</v>
          </cell>
          <cell r="Y4" t="str">
            <v>Guiana Space Center</v>
          </cell>
          <cell r="AB4">
            <v>39508</v>
          </cell>
          <cell r="AD4">
            <v>5.2389999999999999</v>
          </cell>
          <cell r="AE4">
            <v>307.23199999999997</v>
          </cell>
          <cell r="AL4">
            <v>6330</v>
          </cell>
          <cell r="AN4">
            <v>3500</v>
          </cell>
          <cell r="AU4" t="str">
            <v>GEO/S</v>
          </cell>
          <cell r="AV4" t="str">
            <v>Heavy Satellite</v>
          </cell>
          <cell r="AW4">
            <v>2830</v>
          </cell>
          <cell r="AX4">
            <v>5.5500000000000001E-2</v>
          </cell>
          <cell r="AY4">
            <v>90.128299999999996</v>
          </cell>
          <cell r="AZ4">
            <v>3.7839999999999998E-4</v>
          </cell>
          <cell r="BA4">
            <v>328.13639999999998</v>
          </cell>
          <cell r="BB4">
            <v>224.10230000000001</v>
          </cell>
          <cell r="BC4">
            <v>1.00271025</v>
          </cell>
          <cell r="BE4">
            <v>42164.975278946193</v>
          </cell>
          <cell r="BF4">
            <v>35809.930505591743</v>
          </cell>
          <cell r="BG4">
            <v>35778.020052300642</v>
          </cell>
          <cell r="BH4">
            <v>1436.1077888652278</v>
          </cell>
          <cell r="BK4">
            <v>3.5</v>
          </cell>
          <cell r="BL4">
            <v>8.3000000000000007</v>
          </cell>
          <cell r="BM4">
            <v>26</v>
          </cell>
          <cell r="BN4">
            <v>105.87078356460501</v>
          </cell>
          <cell r="BO4">
            <v>12.25</v>
          </cell>
          <cell r="BP4">
            <v>56.268666666666697</v>
          </cell>
          <cell r="BQ4" t="str">
            <v>mono/duo-propellant</v>
          </cell>
          <cell r="BR4" t="str">
            <v>1</v>
          </cell>
          <cell r="BS4">
            <v>3000</v>
          </cell>
          <cell r="BT4">
            <v>3.2031411000005505E-2</v>
          </cell>
          <cell r="BU4">
            <v>74.909577738999999</v>
          </cell>
          <cell r="BV4" t="str">
            <v>True</v>
          </cell>
          <cell r="BW4" t="str">
            <v>True</v>
          </cell>
          <cell r="BX4">
            <v>3.9657449999999997E-4</v>
          </cell>
          <cell r="BY4">
            <v>6.5657499999999979E-5</v>
          </cell>
          <cell r="CA4">
            <v>6.8863999999999995E-2</v>
          </cell>
          <cell r="CB4">
            <v>1</v>
          </cell>
          <cell r="CC4">
            <v>4</v>
          </cell>
          <cell r="CD4" t="str">
            <v>None</v>
          </cell>
          <cell r="CE4" t="str">
            <v>None</v>
          </cell>
          <cell r="CF4" t="str">
            <v>None</v>
          </cell>
          <cell r="CG4" t="str">
            <v>None</v>
          </cell>
          <cell r="CH4" t="str">
            <v>None</v>
          </cell>
          <cell r="CI4" t="str">
            <v>None</v>
          </cell>
          <cell r="CJ4" t="str">
            <v>None</v>
          </cell>
          <cell r="CK4" t="str">
            <v>None</v>
          </cell>
          <cell r="CL4" t="str">
            <v>None</v>
          </cell>
          <cell r="CM4" t="str">
            <v>None</v>
          </cell>
          <cell r="CN4" t="str">
            <v>None</v>
          </cell>
          <cell r="CO4" t="str">
            <v>None</v>
          </cell>
          <cell r="CP4" t="str">
            <v>None</v>
          </cell>
        </row>
        <row r="5">
          <cell r="C5" t="str">
            <v>ABS-2A</v>
          </cell>
          <cell r="D5" t="str">
            <v>NR</v>
          </cell>
          <cell r="E5" t="str">
            <v>Multinational</v>
          </cell>
          <cell r="F5" t="str">
            <v>Asia Broadcast Satellite Ltd.</v>
          </cell>
          <cell r="G5" t="str">
            <v>Commercial</v>
          </cell>
          <cell r="H5" t="str">
            <v>Communications</v>
          </cell>
          <cell r="J5" t="str">
            <v>GEO</v>
          </cell>
          <cell r="U5">
            <v>42536</v>
          </cell>
          <cell r="V5">
            <v>15</v>
          </cell>
          <cell r="Y5" t="str">
            <v>Cape Canaveral</v>
          </cell>
          <cell r="AB5">
            <v>41588</v>
          </cell>
          <cell r="AD5">
            <v>28.466666666666665</v>
          </cell>
          <cell r="AE5">
            <v>279.4666666666667</v>
          </cell>
          <cell r="AL5">
            <v>1954</v>
          </cell>
          <cell r="AN5">
            <v>1500</v>
          </cell>
          <cell r="AU5" t="str">
            <v>HEO</v>
          </cell>
          <cell r="AV5" t="str">
            <v>Heavy Satellite</v>
          </cell>
          <cell r="AW5">
            <v>454</v>
          </cell>
          <cell r="AX5">
            <v>1.3599999999999999E-2</v>
          </cell>
          <cell r="AY5">
            <v>312.14389999999997</v>
          </cell>
          <cell r="AZ5">
            <v>2.7080000000000002E-4</v>
          </cell>
          <cell r="BA5">
            <v>43.504800000000003</v>
          </cell>
          <cell r="BB5">
            <v>166.7242</v>
          </cell>
          <cell r="BC5">
            <v>1.00269506</v>
          </cell>
          <cell r="BE5">
            <v>42165.401120848241</v>
          </cell>
          <cell r="BF5">
            <v>35805.819511471767</v>
          </cell>
          <cell r="BG5">
            <v>35782.982730224714</v>
          </cell>
          <cell r="BH5">
            <v>1436.1295447092332</v>
          </cell>
          <cell r="BK5">
            <v>2.1</v>
          </cell>
          <cell r="BL5">
            <v>4.5999999999999996</v>
          </cell>
          <cell r="BM5">
            <v>40</v>
          </cell>
          <cell r="BN5">
            <v>78.028599206475604</v>
          </cell>
          <cell r="BO5">
            <v>4.41</v>
          </cell>
          <cell r="BP5">
            <v>33.2265333333333</v>
          </cell>
          <cell r="BQ5" t="str">
            <v>none</v>
          </cell>
          <cell r="BR5" t="str">
            <v>0</v>
          </cell>
          <cell r="BS5">
            <v>3000</v>
          </cell>
          <cell r="BT5">
            <v>4.019298499999735E-2</v>
          </cell>
          <cell r="BU5">
            <v>74.710609097999992</v>
          </cell>
          <cell r="BV5" t="str">
            <v>True</v>
          </cell>
          <cell r="BW5" t="str">
            <v>True</v>
          </cell>
          <cell r="BX5">
            <v>1.8169600000000002E-4</v>
          </cell>
          <cell r="BY5">
            <v>9.2029999999999998E-5</v>
          </cell>
          <cell r="CA5">
            <v>2.7213999999999999E-2</v>
          </cell>
          <cell r="CB5">
            <v>1</v>
          </cell>
          <cell r="CC5">
            <v>1</v>
          </cell>
          <cell r="CD5" t="str">
            <v>None</v>
          </cell>
          <cell r="CE5" t="str">
            <v>None</v>
          </cell>
          <cell r="CF5" t="str">
            <v>None</v>
          </cell>
          <cell r="CG5" t="str">
            <v>None</v>
          </cell>
          <cell r="CH5" t="str">
            <v>None</v>
          </cell>
          <cell r="CI5" t="str">
            <v>None</v>
          </cell>
          <cell r="CJ5" t="str">
            <v>None</v>
          </cell>
          <cell r="CK5" t="str">
            <v>None</v>
          </cell>
          <cell r="CL5" t="str">
            <v>None</v>
          </cell>
          <cell r="CM5" t="str">
            <v>None</v>
          </cell>
          <cell r="CN5" t="str">
            <v>None</v>
          </cell>
          <cell r="CO5" t="str">
            <v>None</v>
          </cell>
          <cell r="CP5" t="str">
            <v>None</v>
          </cell>
        </row>
        <row r="6">
          <cell r="C6" t="str">
            <v>ABS-3A</v>
          </cell>
          <cell r="D6" t="str">
            <v>NR</v>
          </cell>
          <cell r="E6" t="str">
            <v>Multinational</v>
          </cell>
          <cell r="F6" t="str">
            <v>Asia Broadcast Satellite Ltd.</v>
          </cell>
          <cell r="G6" t="str">
            <v>Commercial</v>
          </cell>
          <cell r="H6" t="str">
            <v>Communications</v>
          </cell>
          <cell r="J6" t="str">
            <v>GEO</v>
          </cell>
          <cell r="U6">
            <v>42065</v>
          </cell>
          <cell r="V6">
            <v>15</v>
          </cell>
          <cell r="Y6" t="str">
            <v>Cape Canaveral</v>
          </cell>
          <cell r="AB6">
            <v>40424</v>
          </cell>
          <cell r="AD6">
            <v>28.466666666666665</v>
          </cell>
          <cell r="AE6">
            <v>279.4666666666667</v>
          </cell>
          <cell r="AL6">
            <v>1954</v>
          </cell>
          <cell r="AN6">
            <v>1500</v>
          </cell>
          <cell r="AU6" t="str">
            <v>HEO</v>
          </cell>
          <cell r="AV6" t="str">
            <v>Heavy Satellite</v>
          </cell>
          <cell r="AW6">
            <v>454</v>
          </cell>
          <cell r="AX6">
            <v>9.2999999999999992E-3</v>
          </cell>
          <cell r="AY6">
            <v>317.88959999999997</v>
          </cell>
          <cell r="AZ6">
            <v>2.2919999999999999E-4</v>
          </cell>
          <cell r="BA6">
            <v>34.363399999999999</v>
          </cell>
          <cell r="BB6">
            <v>209.96619999999999</v>
          </cell>
          <cell r="BC6">
            <v>1.00271522</v>
          </cell>
          <cell r="BE6">
            <v>42164.835950519984</v>
          </cell>
          <cell r="BF6">
            <v>35803.500130919841</v>
          </cell>
          <cell r="BG6">
            <v>35784.171770120127</v>
          </cell>
          <cell r="BH6">
            <v>1436.1006707367999</v>
          </cell>
          <cell r="BK6">
            <v>2.1</v>
          </cell>
          <cell r="BL6">
            <v>4.5999999999999996</v>
          </cell>
          <cell r="BM6">
            <v>40</v>
          </cell>
          <cell r="BN6">
            <v>78.028599206475604</v>
          </cell>
          <cell r="BO6">
            <v>4.41</v>
          </cell>
          <cell r="BP6">
            <v>33.2265333333333</v>
          </cell>
          <cell r="BQ6" t="str">
            <v>none</v>
          </cell>
          <cell r="BR6" t="str">
            <v>0</v>
          </cell>
          <cell r="BS6">
            <v>3000</v>
          </cell>
          <cell r="BT6">
            <v>4.9979460999992398E-2</v>
          </cell>
          <cell r="BU6">
            <v>357.03683700700003</v>
          </cell>
          <cell r="BV6" t="str">
            <v>True</v>
          </cell>
          <cell r="BW6" t="str">
            <v>True</v>
          </cell>
          <cell r="BX6">
            <v>1.8114649999999998E-4</v>
          </cell>
          <cell r="BY6">
            <v>8.5224500000000004E-5</v>
          </cell>
          <cell r="CA6">
            <v>3.6814E-2</v>
          </cell>
          <cell r="CB6">
            <v>1</v>
          </cell>
          <cell r="CC6">
            <v>3</v>
          </cell>
          <cell r="CD6" t="str">
            <v>None</v>
          </cell>
          <cell r="CE6" t="str">
            <v>None</v>
          </cell>
          <cell r="CF6" t="str">
            <v>None</v>
          </cell>
          <cell r="CG6" t="str">
            <v>None</v>
          </cell>
          <cell r="CH6" t="str">
            <v>None</v>
          </cell>
          <cell r="CI6" t="str">
            <v>None</v>
          </cell>
          <cell r="CJ6" t="str">
            <v>None</v>
          </cell>
          <cell r="CK6" t="str">
            <v>None</v>
          </cell>
          <cell r="CL6" t="str">
            <v>None</v>
          </cell>
          <cell r="CM6" t="str">
            <v>None</v>
          </cell>
          <cell r="CN6" t="str">
            <v>None</v>
          </cell>
          <cell r="CO6" t="str">
            <v>None</v>
          </cell>
          <cell r="CP6" t="str">
            <v>None</v>
          </cell>
        </row>
        <row r="7">
          <cell r="C7" t="str">
            <v>ABS-4</v>
          </cell>
          <cell r="D7" t="str">
            <v>NR</v>
          </cell>
          <cell r="E7" t="str">
            <v>Multinational</v>
          </cell>
          <cell r="F7" t="str">
            <v>Asia Broadcast Satellite Ltd.</v>
          </cell>
          <cell r="G7" t="str">
            <v>Commercial</v>
          </cell>
          <cell r="H7" t="str">
            <v>Communications</v>
          </cell>
          <cell r="J7" t="str">
            <v>GEO</v>
          </cell>
          <cell r="U7">
            <v>38059</v>
          </cell>
          <cell r="V7">
            <v>12</v>
          </cell>
          <cell r="Y7" t="str">
            <v>Cape Canaveral</v>
          </cell>
          <cell r="AB7">
            <v>28184</v>
          </cell>
          <cell r="AD7">
            <v>28.466666666666665</v>
          </cell>
          <cell r="AE7">
            <v>279.4666666666667</v>
          </cell>
          <cell r="AL7">
            <v>4143</v>
          </cell>
          <cell r="AN7">
            <v>2000</v>
          </cell>
          <cell r="AU7" t="str">
            <v>GEO/S</v>
          </cell>
          <cell r="AV7" t="str">
            <v>Heavy Satellite</v>
          </cell>
          <cell r="AW7">
            <v>2143</v>
          </cell>
          <cell r="AX7">
            <v>1.3512</v>
          </cell>
          <cell r="AY7">
            <v>93.287499999999994</v>
          </cell>
          <cell r="AZ7">
            <v>5.7059999999999999E-4</v>
          </cell>
          <cell r="BA7">
            <v>332.31830000000002</v>
          </cell>
          <cell r="BB7">
            <v>184.30070000000001</v>
          </cell>
          <cell r="BC7">
            <v>1.0026969400000001</v>
          </cell>
          <cell r="BE7">
            <v>42165.348415671673</v>
          </cell>
          <cell r="BF7">
            <v>35818.407963477657</v>
          </cell>
          <cell r="BG7">
            <v>35770.288867865689</v>
          </cell>
          <cell r="BH7">
            <v>1436.1268520476353</v>
          </cell>
          <cell r="BK7">
            <v>2.8</v>
          </cell>
          <cell r="BL7">
            <v>5.6</v>
          </cell>
          <cell r="BM7">
            <v>31</v>
          </cell>
          <cell r="BN7">
            <v>86.688645347513997</v>
          </cell>
          <cell r="BO7">
            <v>7.84</v>
          </cell>
          <cell r="BP7">
            <v>40.764933333333303</v>
          </cell>
          <cell r="BQ7" t="str">
            <v>mono/duo-propellant</v>
          </cell>
          <cell r="BR7" t="str">
            <v>1</v>
          </cell>
          <cell r="BS7">
            <v>300</v>
          </cell>
          <cell r="BT7">
            <v>4.5409540499999679E-2</v>
          </cell>
          <cell r="BU7">
            <v>60.987078820500003</v>
          </cell>
          <cell r="BV7" t="str">
            <v>False</v>
          </cell>
          <cell r="BW7" t="str">
            <v>True</v>
          </cell>
          <cell r="BX7">
            <v>5.5048300000000005E-4</v>
          </cell>
          <cell r="BY7">
            <v>5.8520000000000002E-5</v>
          </cell>
          <cell r="CA7" t="str">
            <v>None</v>
          </cell>
          <cell r="CB7">
            <v>0</v>
          </cell>
          <cell r="CC7">
            <v>0</v>
          </cell>
          <cell r="CD7" t="str">
            <v>None</v>
          </cell>
          <cell r="CE7" t="str">
            <v>None</v>
          </cell>
          <cell r="CF7" t="str">
            <v>None</v>
          </cell>
          <cell r="CG7" t="str">
            <v>None</v>
          </cell>
          <cell r="CH7" t="str">
            <v>None</v>
          </cell>
          <cell r="CI7" t="str">
            <v>None</v>
          </cell>
          <cell r="CJ7" t="str">
            <v>None</v>
          </cell>
          <cell r="CK7" t="str">
            <v>None</v>
          </cell>
          <cell r="CL7" t="str">
            <v>None</v>
          </cell>
          <cell r="CM7" t="str">
            <v>None</v>
          </cell>
          <cell r="CN7" t="str">
            <v>None</v>
          </cell>
          <cell r="CO7" t="str">
            <v>None</v>
          </cell>
          <cell r="CP7" t="str">
            <v>None</v>
          </cell>
        </row>
        <row r="8">
          <cell r="C8" t="str">
            <v>ABS-6</v>
          </cell>
          <cell r="D8" t="str">
            <v>NR</v>
          </cell>
          <cell r="E8" t="str">
            <v>Multinational</v>
          </cell>
          <cell r="F8" t="str">
            <v>Asia Broadcast Satellite Ltd.</v>
          </cell>
          <cell r="G8" t="str">
            <v>Commercial</v>
          </cell>
          <cell r="H8" t="str">
            <v>Communications</v>
          </cell>
          <cell r="J8" t="str">
            <v>GEO</v>
          </cell>
          <cell r="U8">
            <v>36429</v>
          </cell>
          <cell r="V8">
            <v>15</v>
          </cell>
          <cell r="Y8" t="str">
            <v>Baikonur Cosmodrome</v>
          </cell>
          <cell r="AB8">
            <v>25924</v>
          </cell>
          <cell r="AD8">
            <v>45.965000000000003</v>
          </cell>
          <cell r="AE8">
            <v>63.305</v>
          </cell>
          <cell r="AL8">
            <v>3740</v>
          </cell>
          <cell r="AN8">
            <v>1730</v>
          </cell>
          <cell r="AU8" t="str">
            <v>GEO/S</v>
          </cell>
          <cell r="AV8" t="str">
            <v>Heavy Satellite</v>
          </cell>
          <cell r="AW8">
            <v>2010</v>
          </cell>
          <cell r="AX8">
            <v>2.9600000000000001E-2</v>
          </cell>
          <cell r="AY8">
            <v>22.631499999999999</v>
          </cell>
          <cell r="AZ8">
            <v>3.5139999999999998E-4</v>
          </cell>
          <cell r="BA8">
            <v>57.452800000000003</v>
          </cell>
          <cell r="BB8">
            <v>278.98860000000002</v>
          </cell>
          <cell r="BC8">
            <v>1.0026881999999999</v>
          </cell>
          <cell r="BE8">
            <v>42165.593440070268</v>
          </cell>
          <cell r="BF8">
            <v>35809.410429605108</v>
          </cell>
          <cell r="BG8">
            <v>35779.776450535428</v>
          </cell>
          <cell r="BH8">
            <v>1436.1393701451721</v>
          </cell>
          <cell r="BK8">
            <v>1.8</v>
          </cell>
          <cell r="BL8">
            <v>4.0999999999999996</v>
          </cell>
          <cell r="BM8">
            <v>21</v>
          </cell>
          <cell r="BN8">
            <v>38.576920308659197</v>
          </cell>
          <cell r="BO8">
            <v>3.24</v>
          </cell>
          <cell r="BP8">
            <v>18.2896</v>
          </cell>
          <cell r="BQ8" t="str">
            <v>mono/duo-propellant</v>
          </cell>
          <cell r="BR8" t="str">
            <v>1</v>
          </cell>
          <cell r="BS8">
            <v>300</v>
          </cell>
          <cell r="BT8">
            <v>5.2729917499988233E-2</v>
          </cell>
          <cell r="BU8">
            <v>159.0017880005</v>
          </cell>
          <cell r="BV8" t="str">
            <v>True</v>
          </cell>
          <cell r="BW8" t="str">
            <v>True</v>
          </cell>
          <cell r="BX8">
            <v>2.6992249999999998E-4</v>
          </cell>
          <cell r="BY8">
            <v>1.207315E-4</v>
          </cell>
          <cell r="CA8">
            <v>7.2177000000000005E-2</v>
          </cell>
          <cell r="CB8">
            <v>1</v>
          </cell>
          <cell r="CC8">
            <v>2</v>
          </cell>
          <cell r="CD8" t="str">
            <v>None</v>
          </cell>
          <cell r="CE8" t="str">
            <v>None</v>
          </cell>
          <cell r="CF8" t="str">
            <v>None</v>
          </cell>
          <cell r="CG8" t="str">
            <v>None</v>
          </cell>
          <cell r="CH8" t="str">
            <v>None</v>
          </cell>
          <cell r="CI8" t="str">
            <v>None</v>
          </cell>
          <cell r="CJ8" t="str">
            <v>None</v>
          </cell>
          <cell r="CK8" t="str">
            <v>None</v>
          </cell>
          <cell r="CL8" t="str">
            <v>None</v>
          </cell>
          <cell r="CM8" t="str">
            <v>None</v>
          </cell>
          <cell r="CN8" t="str">
            <v>None</v>
          </cell>
          <cell r="CO8" t="str">
            <v>None</v>
          </cell>
          <cell r="CP8" t="str">
            <v>None</v>
          </cell>
        </row>
        <row r="9">
          <cell r="C9" t="str">
            <v>ABS-7</v>
          </cell>
          <cell r="D9" t="str">
            <v>South Korea</v>
          </cell>
          <cell r="E9" t="str">
            <v>Multinational</v>
          </cell>
          <cell r="F9" t="str">
            <v>Asia Broadcast Satellite Ltd.</v>
          </cell>
          <cell r="G9" t="str">
            <v>Commercial</v>
          </cell>
          <cell r="H9" t="str">
            <v>Communications</v>
          </cell>
          <cell r="J9" t="str">
            <v>GEO</v>
          </cell>
          <cell r="U9">
            <v>36407</v>
          </cell>
          <cell r="V9">
            <v>15</v>
          </cell>
          <cell r="Y9" t="str">
            <v>Guiana Space Center</v>
          </cell>
          <cell r="AB9">
            <v>25894</v>
          </cell>
          <cell r="AD9">
            <v>5.2389999999999999</v>
          </cell>
          <cell r="AE9">
            <v>307.23199999999997</v>
          </cell>
          <cell r="AL9">
            <v>2800</v>
          </cell>
          <cell r="AN9">
            <v>1332</v>
          </cell>
          <cell r="AU9" t="str">
            <v>GEO/S</v>
          </cell>
          <cell r="AV9" t="str">
            <v>Heavy Satellite</v>
          </cell>
          <cell r="AW9">
            <v>1468</v>
          </cell>
          <cell r="AX9">
            <v>1.7898000000000001</v>
          </cell>
          <cell r="AY9">
            <v>91.639600000000002</v>
          </cell>
          <cell r="AZ9">
            <v>3.4309999999999999E-4</v>
          </cell>
          <cell r="BA9">
            <v>307.20319999999998</v>
          </cell>
          <cell r="BB9">
            <v>185.55289999999999</v>
          </cell>
          <cell r="BC9">
            <v>1.00269941</v>
          </cell>
          <cell r="BE9">
            <v>42165.27917029112</v>
          </cell>
          <cell r="BF9">
            <v>35808.746077574448</v>
          </cell>
          <cell r="BG9">
            <v>35779.812263007792</v>
          </cell>
          <cell r="BH9">
            <v>1436.1233143639695</v>
          </cell>
          <cell r="BK9">
            <v>2.2000000000000002</v>
          </cell>
          <cell r="BL9">
            <v>4.5999999999999996</v>
          </cell>
          <cell r="BM9">
            <v>22.5</v>
          </cell>
          <cell r="BN9">
            <v>50.836684587291103</v>
          </cell>
          <cell r="BO9">
            <v>4.84</v>
          </cell>
          <cell r="BP9">
            <v>24.5287333333333</v>
          </cell>
          <cell r="BQ9" t="str">
            <v>mono/duo-propellant</v>
          </cell>
          <cell r="BR9" t="str">
            <v>1</v>
          </cell>
          <cell r="BS9">
            <v>300</v>
          </cell>
          <cell r="BT9">
            <v>4.3766325000000002E-2</v>
          </cell>
          <cell r="BU9">
            <v>33.399407899000003</v>
          </cell>
          <cell r="BV9" t="str">
            <v>False</v>
          </cell>
          <cell r="BW9" t="str">
            <v>True</v>
          </cell>
          <cell r="BX9">
            <v>3.6142500000000002E-4</v>
          </cell>
          <cell r="BY9">
            <v>6.6234999999999992E-5</v>
          </cell>
          <cell r="CA9" t="str">
            <v>None</v>
          </cell>
          <cell r="CB9">
            <v>0</v>
          </cell>
          <cell r="CC9">
            <v>0</v>
          </cell>
          <cell r="CD9" t="str">
            <v>None</v>
          </cell>
          <cell r="CE9" t="str">
            <v>None</v>
          </cell>
          <cell r="CF9" t="str">
            <v>None</v>
          </cell>
          <cell r="CG9" t="str">
            <v>None</v>
          </cell>
          <cell r="CH9" t="str">
            <v>None</v>
          </cell>
          <cell r="CI9" t="str">
            <v>None</v>
          </cell>
          <cell r="CJ9" t="str">
            <v>None</v>
          </cell>
          <cell r="CK9" t="str">
            <v>None</v>
          </cell>
          <cell r="CL9" t="str">
            <v>None</v>
          </cell>
          <cell r="CM9" t="str">
            <v>None</v>
          </cell>
          <cell r="CN9" t="str">
            <v>None</v>
          </cell>
          <cell r="CO9" t="str">
            <v>None</v>
          </cell>
          <cell r="CP9" t="str">
            <v>None</v>
          </cell>
        </row>
        <row r="10">
          <cell r="C10" t="str">
            <v>Al Yah-3</v>
          </cell>
          <cell r="D10" t="str">
            <v>Brazil</v>
          </cell>
          <cell r="E10" t="str">
            <v>United Arab Emirates</v>
          </cell>
          <cell r="F10" t="str">
            <v>Al Yah Satellite Communications Co. (YAHSAT)</v>
          </cell>
          <cell r="G10" t="str">
            <v>Commercial</v>
          </cell>
          <cell r="H10" t="str">
            <v>Communications</v>
          </cell>
          <cell r="J10" t="str">
            <v>GEO</v>
          </cell>
          <cell r="U10">
            <v>43125</v>
          </cell>
          <cell r="V10">
            <v>15</v>
          </cell>
          <cell r="Y10" t="str">
            <v>Guiana Space Center</v>
          </cell>
          <cell r="AB10">
            <v>43174</v>
          </cell>
          <cell r="AD10">
            <v>5.2389999999999999</v>
          </cell>
          <cell r="AE10">
            <v>307.23199999999997</v>
          </cell>
          <cell r="AL10">
            <v>3795</v>
          </cell>
          <cell r="AN10">
            <v>2500</v>
          </cell>
          <cell r="AU10" t="str">
            <v>GEO/NS</v>
          </cell>
          <cell r="AV10" t="str">
            <v>Heavy Satellite</v>
          </cell>
          <cell r="AW10">
            <v>1295</v>
          </cell>
          <cell r="AX10">
            <v>1.9400000000000001E-2</v>
          </cell>
          <cell r="AY10">
            <v>284.03489999999999</v>
          </cell>
          <cell r="AZ10">
            <v>1.9469999999999999E-4</v>
          </cell>
          <cell r="BA10">
            <v>133.95160000000001</v>
          </cell>
          <cell r="BB10">
            <v>57.258699999999997</v>
          </cell>
          <cell r="BC10">
            <v>1.0027131300000001</v>
          </cell>
          <cell r="BE10">
            <v>42164.894541206893</v>
          </cell>
          <cell r="BF10">
            <v>35802.104046174063</v>
          </cell>
          <cell r="BG10">
            <v>35785.685036239724</v>
          </cell>
          <cell r="BH10">
            <v>1436.1036640659129</v>
          </cell>
          <cell r="BK10">
            <v>2</v>
          </cell>
          <cell r="BL10">
            <v>5</v>
          </cell>
          <cell r="BM10">
            <v>18</v>
          </cell>
          <cell r="BN10">
            <v>40.297458451417903</v>
          </cell>
          <cell r="BO10">
            <v>4</v>
          </cell>
          <cell r="BP10">
            <v>20.5973333333333</v>
          </cell>
          <cell r="BQ10" t="str">
            <v>mono/duo-propellant</v>
          </cell>
          <cell r="BR10" t="str">
            <v>1</v>
          </cell>
          <cell r="BS10">
            <v>3000</v>
          </cell>
          <cell r="BT10">
            <v>2.9472918000010395E-2</v>
          </cell>
          <cell r="BU10">
            <v>339.88778547300001</v>
          </cell>
          <cell r="BV10" t="str">
            <v>True</v>
          </cell>
          <cell r="BW10" t="str">
            <v>True</v>
          </cell>
          <cell r="BX10">
            <v>1.9200200000000001E-4</v>
          </cell>
          <cell r="BY10">
            <v>4.5129999999999997E-5</v>
          </cell>
          <cell r="CA10">
            <v>3.669E-2</v>
          </cell>
          <cell r="CB10">
            <v>1</v>
          </cell>
          <cell r="CC10">
            <v>3</v>
          </cell>
          <cell r="CD10" t="str">
            <v>None</v>
          </cell>
          <cell r="CE10" t="str">
            <v>None</v>
          </cell>
          <cell r="CF10" t="str">
            <v>None</v>
          </cell>
          <cell r="CG10" t="str">
            <v>None</v>
          </cell>
          <cell r="CH10" t="str">
            <v>None</v>
          </cell>
          <cell r="CI10" t="str">
            <v>None</v>
          </cell>
          <cell r="CJ10" t="str">
            <v>None</v>
          </cell>
          <cell r="CK10" t="str">
            <v>None</v>
          </cell>
          <cell r="CL10" t="str">
            <v>None</v>
          </cell>
          <cell r="CM10" t="str">
            <v>None</v>
          </cell>
          <cell r="CN10" t="str">
            <v>None</v>
          </cell>
          <cell r="CO10" t="str">
            <v>None</v>
          </cell>
          <cell r="CP10" t="str">
            <v>None</v>
          </cell>
        </row>
        <row r="11">
          <cell r="C11" t="str">
            <v>Alcomsat</v>
          </cell>
          <cell r="D11" t="str">
            <v>Algeria</v>
          </cell>
          <cell r="E11" t="str">
            <v>Algeria</v>
          </cell>
          <cell r="F11" t="str">
            <v>Algerian Space Agency (ASAL)</v>
          </cell>
          <cell r="G11" t="str">
            <v>Government</v>
          </cell>
          <cell r="H11" t="str">
            <v>Communications</v>
          </cell>
          <cell r="J11" t="str">
            <v>GEO</v>
          </cell>
          <cell r="U11">
            <v>43079</v>
          </cell>
          <cell r="V11">
            <v>15</v>
          </cell>
          <cell r="Y11" t="str">
            <v>Xichang Satellite Launch Center</v>
          </cell>
          <cell r="AB11">
            <v>43039</v>
          </cell>
          <cell r="AD11">
            <v>28.246016666666666</v>
          </cell>
          <cell r="AE11">
            <v>102.02655555555556</v>
          </cell>
          <cell r="AL11">
            <v>5200</v>
          </cell>
          <cell r="AN11">
            <v>2500</v>
          </cell>
          <cell r="AU11" t="str">
            <v>GEO/S</v>
          </cell>
          <cell r="AV11" t="str">
            <v>Heavy Satellite</v>
          </cell>
          <cell r="AW11">
            <v>2700</v>
          </cell>
          <cell r="AX11">
            <v>4.1200000000000001E-2</v>
          </cell>
          <cell r="AY11">
            <v>148.8689</v>
          </cell>
          <cell r="AZ11">
            <v>2.41E-4</v>
          </cell>
          <cell r="BA11">
            <v>283.89949999999999</v>
          </cell>
          <cell r="BB11">
            <v>81.049499999999995</v>
          </cell>
          <cell r="BC11">
            <v>1.00271124</v>
          </cell>
          <cell r="BE11">
            <v>42164.947525304706</v>
          </cell>
          <cell r="BF11">
            <v>35804.109277658303</v>
          </cell>
          <cell r="BG11">
            <v>35783.785772951109</v>
          </cell>
          <cell r="BH11">
            <v>1436.1063709627902</v>
          </cell>
          <cell r="BK11">
            <v>2.5</v>
          </cell>
          <cell r="BL11">
            <v>5</v>
          </cell>
          <cell r="BM11">
            <v>30</v>
          </cell>
          <cell r="BN11">
            <v>73.750702040974005</v>
          </cell>
          <cell r="BO11">
            <v>6.25</v>
          </cell>
          <cell r="BP11">
            <v>34.063333333333297</v>
          </cell>
          <cell r="BQ11" t="str">
            <v>mono/duo-propellant</v>
          </cell>
          <cell r="BR11" t="str">
            <v>1</v>
          </cell>
          <cell r="BS11">
            <v>300</v>
          </cell>
          <cell r="BT11">
            <v>2.8062629499999048E-2</v>
          </cell>
          <cell r="BU11">
            <v>335.19854189750004</v>
          </cell>
          <cell r="BV11" t="str">
            <v>True</v>
          </cell>
          <cell r="BW11" t="str">
            <v>True</v>
          </cell>
          <cell r="BX11">
            <v>2.2200799999999999E-4</v>
          </cell>
          <cell r="BY11">
            <v>2.4340999999999989E-5</v>
          </cell>
          <cell r="CA11">
            <v>7.0791000000000007E-2</v>
          </cell>
          <cell r="CB11">
            <v>1</v>
          </cell>
          <cell r="CC11">
            <v>5</v>
          </cell>
          <cell r="CD11" t="str">
            <v>None</v>
          </cell>
          <cell r="CE11" t="str">
            <v>None</v>
          </cell>
          <cell r="CF11" t="str">
            <v>None</v>
          </cell>
          <cell r="CG11" t="str">
            <v>None</v>
          </cell>
          <cell r="CH11" t="str">
            <v>None</v>
          </cell>
          <cell r="CI11" t="str">
            <v>None</v>
          </cell>
          <cell r="CJ11" t="str">
            <v>None</v>
          </cell>
          <cell r="CK11" t="str">
            <v>None</v>
          </cell>
          <cell r="CL11" t="str">
            <v>None</v>
          </cell>
          <cell r="CM11" t="str">
            <v>None</v>
          </cell>
          <cell r="CN11" t="str">
            <v>None</v>
          </cell>
          <cell r="CO11" t="str">
            <v>None</v>
          </cell>
          <cell r="CP11" t="str">
            <v>None</v>
          </cell>
        </row>
        <row r="12">
          <cell r="C12" t="str">
            <v>Amazonas-2</v>
          </cell>
          <cell r="D12" t="str">
            <v>Brazil</v>
          </cell>
          <cell r="E12" t="str">
            <v>Spain</v>
          </cell>
          <cell r="F12" t="str">
            <v>Hispamar (subsidiary of Hispasat - Spain)</v>
          </cell>
          <cell r="G12" t="str">
            <v>Commercial</v>
          </cell>
          <cell r="H12" t="str">
            <v>Communications</v>
          </cell>
          <cell r="J12" t="str">
            <v>GEO</v>
          </cell>
          <cell r="U12">
            <v>40087</v>
          </cell>
          <cell r="V12">
            <v>15</v>
          </cell>
          <cell r="Y12" t="str">
            <v>Guiana Space Center</v>
          </cell>
          <cell r="AB12">
            <v>35942</v>
          </cell>
          <cell r="AD12">
            <v>5.2389999999999999</v>
          </cell>
          <cell r="AE12">
            <v>307.23199999999997</v>
          </cell>
          <cell r="AL12">
            <v>5465</v>
          </cell>
          <cell r="AN12">
            <v>3000</v>
          </cell>
          <cell r="AU12" t="str">
            <v>GEO/D</v>
          </cell>
          <cell r="AV12" t="str">
            <v>Heavy Satellite</v>
          </cell>
          <cell r="AW12">
            <v>2465</v>
          </cell>
          <cell r="AX12">
            <v>6.0600000000000001E-2</v>
          </cell>
          <cell r="AY12">
            <v>114.0147</v>
          </cell>
          <cell r="AZ12">
            <v>4.3580000000000002E-4</v>
          </cell>
          <cell r="BA12">
            <v>334.87830000000002</v>
          </cell>
          <cell r="BB12">
            <v>24.732399999999998</v>
          </cell>
          <cell r="BC12">
            <v>1.00271664</v>
          </cell>
          <cell r="BE12">
            <v>42164.796142609681</v>
          </cell>
          <cell r="BF12">
            <v>35812.171560768627</v>
          </cell>
          <cell r="BG12">
            <v>35775.420724450734</v>
          </cell>
          <cell r="BH12">
            <v>1436.0986369987843</v>
          </cell>
          <cell r="BK12">
            <v>2.9</v>
          </cell>
          <cell r="BL12">
            <v>6.7</v>
          </cell>
          <cell r="BM12">
            <v>39</v>
          </cell>
          <cell r="BN12">
            <v>112.48914240964299</v>
          </cell>
          <cell r="BO12">
            <v>8.41</v>
          </cell>
          <cell r="BP12">
            <v>51.688133333333298</v>
          </cell>
          <cell r="BQ12" t="str">
            <v>mono/duo-propellant</v>
          </cell>
          <cell r="BR12" t="str">
            <v>1</v>
          </cell>
          <cell r="BS12">
            <v>3000</v>
          </cell>
          <cell r="BT12">
            <v>3.696026699998356E-2</v>
          </cell>
          <cell r="BU12">
            <v>298.99531577400001</v>
          </cell>
          <cell r="BV12" t="str">
            <v>True</v>
          </cell>
          <cell r="BW12" t="str">
            <v>True</v>
          </cell>
          <cell r="BX12">
            <v>2.87893E-4</v>
          </cell>
          <cell r="BY12">
            <v>2.2372799999999997E-4</v>
          </cell>
          <cell r="CA12">
            <v>6.9107000000000002E-2</v>
          </cell>
          <cell r="CB12">
            <v>3</v>
          </cell>
          <cell r="CC12">
            <v>4</v>
          </cell>
          <cell r="CD12" t="str">
            <v>Ama_299</v>
          </cell>
          <cell r="CE12">
            <v>3</v>
          </cell>
          <cell r="CF12">
            <v>299.02070977291669</v>
          </cell>
          <cell r="CG12">
            <v>298.99485367283336</v>
          </cell>
          <cell r="CH12">
            <v>3.6937285833327373E-2</v>
          </cell>
          <cell r="CI12" t="str">
            <v>None</v>
          </cell>
          <cell r="CJ12" t="str">
            <v>None</v>
          </cell>
          <cell r="CK12" t="str">
            <v>None</v>
          </cell>
          <cell r="CL12" t="str">
            <v>None</v>
          </cell>
          <cell r="CM12" t="str">
            <v>None</v>
          </cell>
          <cell r="CN12" t="str">
            <v>None</v>
          </cell>
          <cell r="CO12" t="str">
            <v>None</v>
          </cell>
          <cell r="CP12" t="str">
            <v>None</v>
          </cell>
        </row>
        <row r="13">
          <cell r="C13" t="str">
            <v>Amazonas-3</v>
          </cell>
          <cell r="D13" t="str">
            <v>Brazil</v>
          </cell>
          <cell r="E13" t="str">
            <v>Spain</v>
          </cell>
          <cell r="F13" t="str">
            <v>Hispamar (subsidiary of Hispasat - Spain)</v>
          </cell>
          <cell r="G13" t="str">
            <v>Commercial</v>
          </cell>
          <cell r="H13" t="str">
            <v>Communications</v>
          </cell>
          <cell r="J13" t="str">
            <v>GEO</v>
          </cell>
          <cell r="U13">
            <v>41312</v>
          </cell>
          <cell r="V13">
            <v>15</v>
          </cell>
          <cell r="Y13" t="str">
            <v>Guiana Space Center</v>
          </cell>
          <cell r="AB13">
            <v>39078</v>
          </cell>
          <cell r="AD13">
            <v>5.2389999999999999</v>
          </cell>
          <cell r="AE13">
            <v>307.23199999999997</v>
          </cell>
          <cell r="AL13">
            <v>6265</v>
          </cell>
          <cell r="AN13">
            <v>4000</v>
          </cell>
          <cell r="AU13" t="str">
            <v>GEO/D</v>
          </cell>
          <cell r="AV13" t="str">
            <v>Heavy Satellite</v>
          </cell>
          <cell r="AW13">
            <v>2265</v>
          </cell>
          <cell r="AX13">
            <v>2.7199999999999998E-2</v>
          </cell>
          <cell r="AY13">
            <v>227.2841</v>
          </cell>
          <cell r="AZ13">
            <v>1.8259999999999999E-4</v>
          </cell>
          <cell r="BA13">
            <v>218.9974</v>
          </cell>
          <cell r="BB13">
            <v>27.2879</v>
          </cell>
          <cell r="BC13">
            <v>1.0027391400000001</v>
          </cell>
          <cell r="BE13">
            <v>42164.165396005432</v>
          </cell>
          <cell r="BF13">
            <v>35800.864572606741</v>
          </cell>
          <cell r="BG13">
            <v>35785.466219404123</v>
          </cell>
          <cell r="BH13">
            <v>1436.066413045369</v>
          </cell>
          <cell r="BK13">
            <v>2.9</v>
          </cell>
          <cell r="BL13">
            <v>8.1</v>
          </cell>
          <cell r="BM13">
            <v>26</v>
          </cell>
          <cell r="BN13">
            <v>87.860408147008599</v>
          </cell>
          <cell r="BO13">
            <v>8.41</v>
          </cell>
          <cell r="BP13">
            <v>45.6514666666667</v>
          </cell>
          <cell r="BQ13" t="str">
            <v>mono/duo-propellant</v>
          </cell>
          <cell r="BR13" t="str">
            <v>1</v>
          </cell>
          <cell r="BS13">
            <v>3000</v>
          </cell>
          <cell r="BT13">
            <v>3.3341231500003232E-2</v>
          </cell>
          <cell r="BU13">
            <v>298.99447083550001</v>
          </cell>
          <cell r="BV13" t="str">
            <v>True</v>
          </cell>
          <cell r="BW13" t="str">
            <v>True</v>
          </cell>
          <cell r="BX13">
            <v>2.6461099999999999E-4</v>
          </cell>
          <cell r="BY13">
            <v>1.4631099999999999E-4</v>
          </cell>
          <cell r="CA13">
            <v>6.3828999999999997E-2</v>
          </cell>
          <cell r="CB13">
            <v>3</v>
          </cell>
          <cell r="CC13">
            <v>3</v>
          </cell>
          <cell r="CD13" t="str">
            <v>Ama_299</v>
          </cell>
          <cell r="CE13">
            <v>1</v>
          </cell>
          <cell r="CF13">
            <v>298.96899757275003</v>
          </cell>
          <cell r="CG13">
            <v>298.99485367283336</v>
          </cell>
          <cell r="CH13">
            <v>3.6937285833327373E-2</v>
          </cell>
          <cell r="CI13" t="str">
            <v>None</v>
          </cell>
          <cell r="CJ13" t="str">
            <v>None</v>
          </cell>
          <cell r="CK13" t="str">
            <v>None</v>
          </cell>
          <cell r="CL13" t="str">
            <v>None</v>
          </cell>
          <cell r="CM13" t="str">
            <v>None</v>
          </cell>
          <cell r="CN13" t="str">
            <v>None</v>
          </cell>
          <cell r="CO13" t="str">
            <v>None</v>
          </cell>
          <cell r="CP13" t="str">
            <v>None</v>
          </cell>
        </row>
        <row r="14">
          <cell r="C14" t="str">
            <v>Amazonas-4A</v>
          </cell>
          <cell r="D14" t="str">
            <v>NR</v>
          </cell>
          <cell r="E14" t="str">
            <v>Spain</v>
          </cell>
          <cell r="F14" t="str">
            <v>Hispamar (subsidiary of Hispasat - Spain)</v>
          </cell>
          <cell r="G14" t="str">
            <v>Commercial</v>
          </cell>
          <cell r="H14" t="str">
            <v>Communications</v>
          </cell>
          <cell r="J14" t="str">
            <v>GEO</v>
          </cell>
          <cell r="U14">
            <v>41720</v>
          </cell>
          <cell r="V14">
            <v>15</v>
          </cell>
          <cell r="Y14" t="str">
            <v>Guiana Space Center</v>
          </cell>
          <cell r="AB14">
            <v>39616</v>
          </cell>
          <cell r="AD14">
            <v>5.2389999999999999</v>
          </cell>
          <cell r="AE14">
            <v>307.23199999999997</v>
          </cell>
          <cell r="AL14">
            <v>2938</v>
          </cell>
          <cell r="AN14">
            <v>1500</v>
          </cell>
          <cell r="AU14" t="str">
            <v>GEO/S</v>
          </cell>
          <cell r="AV14" t="str">
            <v>Heavy Satellite</v>
          </cell>
          <cell r="AW14">
            <v>1438</v>
          </cell>
          <cell r="AX14">
            <v>0.14760000000000001</v>
          </cell>
          <cell r="AY14">
            <v>85.860600000000005</v>
          </cell>
          <cell r="AZ14">
            <v>3.166E-4</v>
          </cell>
          <cell r="BA14">
            <v>326.5496</v>
          </cell>
          <cell r="BB14">
            <v>56.919800000000002</v>
          </cell>
          <cell r="BC14">
            <v>1.00273064</v>
          </cell>
          <cell r="BE14">
            <v>42164.403675283502</v>
          </cell>
          <cell r="BF14">
            <v>35806.75292548709</v>
          </cell>
          <cell r="BG14">
            <v>35780.054425079907</v>
          </cell>
          <cell r="BH14">
            <v>1436.078586368915</v>
          </cell>
          <cell r="BK14">
            <v>2.5</v>
          </cell>
          <cell r="BL14">
            <v>4.7</v>
          </cell>
          <cell r="BM14">
            <v>23</v>
          </cell>
          <cell r="BN14">
            <v>58.7540527863245</v>
          </cell>
          <cell r="BO14">
            <v>6.25</v>
          </cell>
          <cell r="BP14">
            <v>28.623333333333299</v>
          </cell>
          <cell r="BQ14" t="str">
            <v>mono/duo-propellant</v>
          </cell>
          <cell r="BR14" t="str">
            <v>1</v>
          </cell>
          <cell r="BS14">
            <v>300</v>
          </cell>
          <cell r="BT14">
            <v>6.0165088499985586E-2</v>
          </cell>
          <cell r="BU14">
            <v>286.00778698149998</v>
          </cell>
          <cell r="BV14" t="str">
            <v>True</v>
          </cell>
          <cell r="BW14" t="str">
            <v>True</v>
          </cell>
          <cell r="BX14">
            <v>3.2410499999999999E-4</v>
          </cell>
          <cell r="BY14">
            <v>5.8901999999999999E-5</v>
          </cell>
          <cell r="CA14">
            <v>0.15099899999999999</v>
          </cell>
          <cell r="CB14">
            <v>1</v>
          </cell>
          <cell r="CC14">
            <v>2</v>
          </cell>
          <cell r="CD14" t="str">
            <v>None</v>
          </cell>
          <cell r="CE14" t="str">
            <v>None</v>
          </cell>
          <cell r="CF14" t="str">
            <v>None</v>
          </cell>
          <cell r="CG14" t="str">
            <v>None</v>
          </cell>
          <cell r="CH14" t="str">
            <v>None</v>
          </cell>
          <cell r="CI14" t="str">
            <v>None</v>
          </cell>
          <cell r="CJ14" t="str">
            <v>None</v>
          </cell>
          <cell r="CK14" t="str">
            <v>None</v>
          </cell>
          <cell r="CL14" t="str">
            <v>None</v>
          </cell>
          <cell r="CM14" t="str">
            <v>None</v>
          </cell>
          <cell r="CN14" t="str">
            <v>None</v>
          </cell>
          <cell r="CO14" t="str">
            <v>None</v>
          </cell>
          <cell r="CP14" t="str">
            <v>None</v>
          </cell>
        </row>
        <row r="15">
          <cell r="C15" t="str">
            <v>Amazonas-5</v>
          </cell>
          <cell r="D15" t="str">
            <v>NR</v>
          </cell>
          <cell r="E15" t="str">
            <v>Spain</v>
          </cell>
          <cell r="F15" t="str">
            <v>Hispamar (subsidiary of Hispasat - Spain)</v>
          </cell>
          <cell r="G15" t="str">
            <v>Commercial</v>
          </cell>
          <cell r="H15" t="str">
            <v>Communications</v>
          </cell>
          <cell r="J15" t="str">
            <v>GEO</v>
          </cell>
          <cell r="U15">
            <v>42990</v>
          </cell>
          <cell r="V15">
            <v>15</v>
          </cell>
          <cell r="Y15" t="str">
            <v>Baikonur Cosmodrome</v>
          </cell>
          <cell r="AB15">
            <v>42934</v>
          </cell>
          <cell r="AD15">
            <v>45.965000000000003</v>
          </cell>
          <cell r="AE15">
            <v>63.305</v>
          </cell>
          <cell r="AL15">
            <v>5900</v>
          </cell>
          <cell r="AN15">
            <v>3500</v>
          </cell>
          <cell r="AU15" t="str">
            <v>GEO/S</v>
          </cell>
          <cell r="AV15" t="str">
            <v>Heavy Satellite</v>
          </cell>
          <cell r="AW15">
            <v>2400</v>
          </cell>
          <cell r="AX15">
            <v>3.2399999999999998E-2</v>
          </cell>
          <cell r="AY15">
            <v>318.3109</v>
          </cell>
          <cell r="AZ15">
            <v>3.8640000000000001E-4</v>
          </cell>
          <cell r="BA15">
            <v>72.438900000000004</v>
          </cell>
          <cell r="BB15">
            <v>40.662700000000001</v>
          </cell>
          <cell r="BC15">
            <v>1.00271921</v>
          </cell>
          <cell r="BE15">
            <v>42164.724096137536</v>
          </cell>
          <cell r="BF15">
            <v>35810.016545528284</v>
          </cell>
          <cell r="BG15">
            <v>35777.431646746787</v>
          </cell>
          <cell r="BH15">
            <v>1436.0949562340572</v>
          </cell>
          <cell r="BK15">
            <v>2.9</v>
          </cell>
          <cell r="BL15">
            <v>8.1</v>
          </cell>
          <cell r="BM15">
            <v>26</v>
          </cell>
          <cell r="BN15">
            <v>87.860408147008599</v>
          </cell>
          <cell r="BO15">
            <v>8.41</v>
          </cell>
          <cell r="BP15">
            <v>45.6514666666667</v>
          </cell>
          <cell r="BQ15" t="str">
            <v>mono/duo-propellant</v>
          </cell>
          <cell r="BR15" t="str">
            <v>1</v>
          </cell>
          <cell r="BS15">
            <v>3000</v>
          </cell>
          <cell r="BT15">
            <v>4.0510358999995333E-2</v>
          </cell>
          <cell r="BU15">
            <v>298.994774409</v>
          </cell>
          <cell r="BV15" t="str">
            <v>True</v>
          </cell>
          <cell r="BW15" t="str">
            <v>True</v>
          </cell>
          <cell r="BX15">
            <v>3.8575299999999996E-4</v>
          </cell>
          <cell r="BY15">
            <v>1.07243E-4</v>
          </cell>
          <cell r="CA15">
            <v>5.2745E-2</v>
          </cell>
          <cell r="CB15">
            <v>3</v>
          </cell>
          <cell r="CC15">
            <v>8</v>
          </cell>
          <cell r="CD15" t="str">
            <v>Ama_299</v>
          </cell>
          <cell r="CE15">
            <v>2</v>
          </cell>
          <cell r="CF15">
            <v>298.99485367283336</v>
          </cell>
          <cell r="CG15">
            <v>298.99485367283336</v>
          </cell>
          <cell r="CH15">
            <v>3.6937285833327373E-2</v>
          </cell>
          <cell r="CI15" t="str">
            <v>None</v>
          </cell>
          <cell r="CJ15" t="str">
            <v>None</v>
          </cell>
          <cell r="CK15" t="str">
            <v>None</v>
          </cell>
          <cell r="CL15" t="str">
            <v>None</v>
          </cell>
          <cell r="CM15" t="str">
            <v>None</v>
          </cell>
          <cell r="CN15" t="str">
            <v>None</v>
          </cell>
          <cell r="CO15" t="str">
            <v>None</v>
          </cell>
          <cell r="CP15" t="str">
            <v>None</v>
          </cell>
        </row>
        <row r="16">
          <cell r="C16" t="str">
            <v>AMC-1</v>
          </cell>
          <cell r="D16" t="str">
            <v>USA</v>
          </cell>
          <cell r="E16" t="str">
            <v>USA</v>
          </cell>
          <cell r="F16" t="str">
            <v>SES S.A.</v>
          </cell>
          <cell r="G16" t="str">
            <v>Commercial</v>
          </cell>
          <cell r="H16" t="str">
            <v>Communications</v>
          </cell>
          <cell r="J16" t="str">
            <v>GEO</v>
          </cell>
          <cell r="U16">
            <v>35316</v>
          </cell>
          <cell r="V16">
            <v>15</v>
          </cell>
          <cell r="Y16" t="str">
            <v>Cape Canaveral</v>
          </cell>
          <cell r="AB16">
            <v>24315</v>
          </cell>
          <cell r="AD16">
            <v>28.466666666666665</v>
          </cell>
          <cell r="AE16">
            <v>279.4666666666667</v>
          </cell>
          <cell r="AL16">
            <v>2783</v>
          </cell>
          <cell r="AN16">
            <v>1300</v>
          </cell>
          <cell r="AU16" t="str">
            <v>GEO/S</v>
          </cell>
          <cell r="AV16" t="str">
            <v>Heavy Satellite</v>
          </cell>
          <cell r="AW16">
            <v>1483</v>
          </cell>
          <cell r="AX16">
            <v>4.7065000000000001</v>
          </cell>
          <cell r="AY16">
            <v>76.281099999999995</v>
          </cell>
          <cell r="AZ16">
            <v>3.2689999999999998E-4</v>
          </cell>
          <cell r="BA16">
            <v>334.88600000000002</v>
          </cell>
          <cell r="BB16">
            <v>282.97669999999999</v>
          </cell>
          <cell r="BC16">
            <v>1.0027230499999999</v>
          </cell>
          <cell r="BE16">
            <v>42164.616447507578</v>
          </cell>
          <cell r="BF16">
            <v>35807.400060624263</v>
          </cell>
          <cell r="BG16">
            <v>35779.832834390887</v>
          </cell>
          <cell r="BH16">
            <v>1436.0894566051904</v>
          </cell>
          <cell r="BK16">
            <v>1.8</v>
          </cell>
          <cell r="BL16">
            <v>3.3</v>
          </cell>
          <cell r="BM16">
            <v>22</v>
          </cell>
          <cell r="BN16">
            <v>38.0923149177992</v>
          </cell>
          <cell r="BO16">
            <v>3.24</v>
          </cell>
          <cell r="BP16">
            <v>17.332933333333301</v>
          </cell>
          <cell r="BQ16" t="str">
            <v>mono/duo-propellant</v>
          </cell>
          <cell r="BR16" t="str">
            <v>1</v>
          </cell>
          <cell r="BS16">
            <v>300</v>
          </cell>
          <cell r="BT16">
            <v>2.5050541500007739E-2</v>
          </cell>
          <cell r="BU16">
            <v>229.08566979450001</v>
          </cell>
          <cell r="BV16" t="str">
            <v>False</v>
          </cell>
          <cell r="BW16" t="str">
            <v>True</v>
          </cell>
          <cell r="BX16">
            <v>3.2555599999999996E-4</v>
          </cell>
          <cell r="BY16">
            <v>3.2667999999999993E-5</v>
          </cell>
          <cell r="CA16" t="str">
            <v>None</v>
          </cell>
          <cell r="CB16">
            <v>0</v>
          </cell>
          <cell r="CC16">
            <v>0</v>
          </cell>
          <cell r="CD16" t="str">
            <v>None</v>
          </cell>
          <cell r="CE16" t="str">
            <v>None</v>
          </cell>
          <cell r="CF16" t="str">
            <v>None</v>
          </cell>
          <cell r="CG16" t="str">
            <v>None</v>
          </cell>
          <cell r="CH16" t="str">
            <v>None</v>
          </cell>
          <cell r="CI16" t="str">
            <v>None</v>
          </cell>
          <cell r="CJ16" t="str">
            <v>None</v>
          </cell>
          <cell r="CK16" t="str">
            <v>None</v>
          </cell>
          <cell r="CL16" t="str">
            <v>None</v>
          </cell>
          <cell r="CM16" t="str">
            <v>None</v>
          </cell>
          <cell r="CN16" t="str">
            <v>None</v>
          </cell>
          <cell r="CO16" t="str">
            <v>None</v>
          </cell>
          <cell r="CP16" t="str">
            <v>None</v>
          </cell>
        </row>
        <row r="17">
          <cell r="C17" t="str">
            <v>AMC-11</v>
          </cell>
          <cell r="D17" t="str">
            <v>USA</v>
          </cell>
          <cell r="E17" t="str">
            <v>USA</v>
          </cell>
          <cell r="F17" t="str">
            <v>SES S.A.</v>
          </cell>
          <cell r="G17" t="str">
            <v>Commercial</v>
          </cell>
          <cell r="H17" t="str">
            <v>Communications</v>
          </cell>
          <cell r="J17" t="str">
            <v>GEO</v>
          </cell>
          <cell r="U17">
            <v>38126</v>
          </cell>
          <cell r="V17">
            <v>15</v>
          </cell>
          <cell r="Y17" t="str">
            <v>Cape Canaveral</v>
          </cell>
          <cell r="AB17">
            <v>28252</v>
          </cell>
          <cell r="AD17">
            <v>28.466666666666665</v>
          </cell>
          <cell r="AE17">
            <v>279.4666666666667</v>
          </cell>
          <cell r="AL17">
            <v>2315</v>
          </cell>
          <cell r="AN17">
            <v>907</v>
          </cell>
          <cell r="AU17" t="str">
            <v>GEO/S</v>
          </cell>
          <cell r="AV17" t="str">
            <v>Heavy Satellite</v>
          </cell>
          <cell r="AW17">
            <v>1408</v>
          </cell>
          <cell r="AX17">
            <v>1.6899999999999998E-2</v>
          </cell>
          <cell r="AY17">
            <v>327.37920000000003</v>
          </cell>
          <cell r="AZ17">
            <v>2.675E-4</v>
          </cell>
          <cell r="BA17">
            <v>96.279899999999998</v>
          </cell>
          <cell r="BB17">
            <v>177.7457</v>
          </cell>
          <cell r="BC17">
            <v>1.0026807200000001</v>
          </cell>
          <cell r="BE17">
            <v>42165.803143412188</v>
          </cell>
          <cell r="BF17">
            <v>35806.082495753057</v>
          </cell>
          <cell r="BG17">
            <v>35783.523791071326</v>
          </cell>
          <cell r="BH17">
            <v>1436.1500837474932</v>
          </cell>
          <cell r="BK17">
            <v>3.6</v>
          </cell>
          <cell r="BL17">
            <v>6</v>
          </cell>
          <cell r="BM17">
            <v>26</v>
          </cell>
          <cell r="BN17">
            <v>97.694964232634703</v>
          </cell>
          <cell r="BO17">
            <v>12.96</v>
          </cell>
          <cell r="BP17">
            <v>49.677866666666702</v>
          </cell>
          <cell r="BQ17" t="str">
            <v>mono/duo-propellant</v>
          </cell>
          <cell r="BR17" t="str">
            <v>1</v>
          </cell>
          <cell r="BS17">
            <v>300</v>
          </cell>
          <cell r="BT17">
            <v>2.8314327000003914E-2</v>
          </cell>
          <cell r="BU17">
            <v>228.983601835</v>
          </cell>
          <cell r="BV17" t="str">
            <v>True</v>
          </cell>
          <cell r="BW17" t="str">
            <v>True</v>
          </cell>
          <cell r="BX17">
            <v>2.7347E-4</v>
          </cell>
          <cell r="BY17">
            <v>4.5046000000000016E-5</v>
          </cell>
          <cell r="CA17">
            <v>6.5776000000000001E-2</v>
          </cell>
          <cell r="CB17">
            <v>1</v>
          </cell>
          <cell r="CC17">
            <v>4</v>
          </cell>
          <cell r="CD17" t="str">
            <v>None</v>
          </cell>
          <cell r="CE17" t="str">
            <v>None</v>
          </cell>
          <cell r="CF17" t="str">
            <v>None</v>
          </cell>
          <cell r="CG17" t="str">
            <v>None</v>
          </cell>
          <cell r="CH17" t="str">
            <v>None</v>
          </cell>
          <cell r="CI17" t="str">
            <v>None</v>
          </cell>
          <cell r="CJ17" t="str">
            <v>None</v>
          </cell>
          <cell r="CK17" t="str">
            <v>None</v>
          </cell>
          <cell r="CL17" t="str">
            <v>None</v>
          </cell>
          <cell r="CM17" t="str">
            <v>None</v>
          </cell>
          <cell r="CN17" t="str">
            <v>None</v>
          </cell>
          <cell r="CO17" t="str">
            <v>None</v>
          </cell>
          <cell r="CP17" t="str">
            <v>None</v>
          </cell>
        </row>
        <row r="18">
          <cell r="C18" t="str">
            <v>AMC-15</v>
          </cell>
          <cell r="D18" t="str">
            <v>USA</v>
          </cell>
          <cell r="E18" t="str">
            <v>USA</v>
          </cell>
          <cell r="F18" t="str">
            <v>SES S.A.</v>
          </cell>
          <cell r="G18" t="str">
            <v>Commercial</v>
          </cell>
          <cell r="H18" t="str">
            <v>Communications</v>
          </cell>
          <cell r="J18" t="str">
            <v>GEO</v>
          </cell>
          <cell r="U18">
            <v>38274</v>
          </cell>
          <cell r="V18">
            <v>15</v>
          </cell>
          <cell r="Y18" t="str">
            <v>Baikonur Cosmodrome</v>
          </cell>
          <cell r="AB18">
            <v>28446</v>
          </cell>
          <cell r="AD18">
            <v>45.965000000000003</v>
          </cell>
          <cell r="AE18">
            <v>63.305</v>
          </cell>
          <cell r="AL18">
            <v>4021</v>
          </cell>
          <cell r="AN18">
            <v>1200</v>
          </cell>
          <cell r="AU18" t="str">
            <v>GEO/D</v>
          </cell>
          <cell r="AV18" t="str">
            <v>Heavy Satellite</v>
          </cell>
          <cell r="AW18">
            <v>2821</v>
          </cell>
          <cell r="AX18">
            <v>3.5000000000000003E-2</v>
          </cell>
          <cell r="AY18">
            <v>54.981400000000001</v>
          </cell>
          <cell r="AZ18">
            <v>2.9490000000000001E-4</v>
          </cell>
          <cell r="BA18">
            <v>3.8559000000000001</v>
          </cell>
          <cell r="BB18">
            <v>17.1496</v>
          </cell>
          <cell r="BC18">
            <v>1.0027342100000001</v>
          </cell>
          <cell r="BE18">
            <v>42164.303597576683</v>
          </cell>
          <cell r="BF18">
            <v>35805.737850707614</v>
          </cell>
          <cell r="BG18">
            <v>35780.86934444576</v>
          </cell>
          <cell r="BH18">
            <v>1436.0734735478884</v>
          </cell>
          <cell r="BK18">
            <v>3.6</v>
          </cell>
          <cell r="BL18">
            <v>6</v>
          </cell>
          <cell r="BM18">
            <v>26</v>
          </cell>
          <cell r="BN18">
            <v>97.694964232634703</v>
          </cell>
          <cell r="BO18">
            <v>12.96</v>
          </cell>
          <cell r="BP18">
            <v>49.677866666666702</v>
          </cell>
          <cell r="BQ18" t="str">
            <v>mono/duo-propellant</v>
          </cell>
          <cell r="BR18" t="str">
            <v>1</v>
          </cell>
          <cell r="BS18">
            <v>300</v>
          </cell>
          <cell r="BT18">
            <v>2.5564207499996883E-2</v>
          </cell>
          <cell r="BU18">
            <v>254.9362657495</v>
          </cell>
          <cell r="BV18" t="str">
            <v>True</v>
          </cell>
          <cell r="BW18" t="str">
            <v>True</v>
          </cell>
          <cell r="BX18">
            <v>2.7166099999999997E-4</v>
          </cell>
          <cell r="BY18">
            <v>4.3368999999999998E-5</v>
          </cell>
          <cell r="CA18">
            <v>6.3425999999999996E-2</v>
          </cell>
          <cell r="CB18">
            <v>1</v>
          </cell>
          <cell r="CC18">
            <v>4</v>
          </cell>
          <cell r="CD18" t="str">
            <v>None</v>
          </cell>
          <cell r="CE18" t="str">
            <v>None</v>
          </cell>
          <cell r="CF18" t="str">
            <v>None</v>
          </cell>
          <cell r="CG18" t="str">
            <v>None</v>
          </cell>
          <cell r="CH18" t="str">
            <v>None</v>
          </cell>
          <cell r="CI18" t="str">
            <v>None</v>
          </cell>
          <cell r="CJ18" t="str">
            <v>None</v>
          </cell>
          <cell r="CK18" t="str">
            <v>None</v>
          </cell>
          <cell r="CL18" t="str">
            <v>None</v>
          </cell>
          <cell r="CM18" t="str">
            <v>None</v>
          </cell>
          <cell r="CN18" t="str">
            <v>None</v>
          </cell>
          <cell r="CO18" t="str">
            <v>None</v>
          </cell>
          <cell r="CP18" t="str">
            <v>None</v>
          </cell>
        </row>
        <row r="19">
          <cell r="C19" t="str">
            <v>AMC-16</v>
          </cell>
          <cell r="D19" t="str">
            <v>USA</v>
          </cell>
          <cell r="E19" t="str">
            <v>USA</v>
          </cell>
          <cell r="F19" t="str">
            <v>SES S.A.</v>
          </cell>
          <cell r="G19" t="str">
            <v>Commercial</v>
          </cell>
          <cell r="H19" t="str">
            <v>Communications</v>
          </cell>
          <cell r="J19" t="str">
            <v>GEO</v>
          </cell>
          <cell r="U19">
            <v>38338</v>
          </cell>
          <cell r="V19">
            <v>15</v>
          </cell>
          <cell r="Y19" t="str">
            <v>Cape Canaveral</v>
          </cell>
          <cell r="AB19">
            <v>28472</v>
          </cell>
          <cell r="AD19">
            <v>28.466666666666665</v>
          </cell>
          <cell r="AE19">
            <v>279.4666666666667</v>
          </cell>
          <cell r="AL19">
            <v>4065</v>
          </cell>
          <cell r="AN19">
            <v>2000</v>
          </cell>
          <cell r="AU19" t="str">
            <v>GEO/S</v>
          </cell>
          <cell r="AV19" t="str">
            <v>Heavy Satellite</v>
          </cell>
          <cell r="AW19">
            <v>2065</v>
          </cell>
          <cell r="AX19">
            <v>1.6400000000000001E-2</v>
          </cell>
          <cell r="AY19">
            <v>329.3784</v>
          </cell>
          <cell r="AZ19">
            <v>2.7369999999999998E-4</v>
          </cell>
          <cell r="BA19">
            <v>91.790199999999999</v>
          </cell>
          <cell r="BB19">
            <v>36.322699999999998</v>
          </cell>
          <cell r="BC19">
            <v>1.0027199099999999</v>
          </cell>
          <cell r="BE19">
            <v>42164.704472638186</v>
          </cell>
          <cell r="BF19">
            <v>35805.244952252346</v>
          </cell>
          <cell r="BG19">
            <v>35782.163993024027</v>
          </cell>
          <cell r="BH19">
            <v>1436.093953694407</v>
          </cell>
          <cell r="BK19">
            <v>3.6</v>
          </cell>
          <cell r="BL19">
            <v>6</v>
          </cell>
          <cell r="BM19">
            <v>26</v>
          </cell>
          <cell r="BN19">
            <v>97.694964232634703</v>
          </cell>
          <cell r="BO19">
            <v>12.96</v>
          </cell>
          <cell r="BP19">
            <v>49.677866666666702</v>
          </cell>
          <cell r="BQ19" t="str">
            <v>mono/duo-propellant</v>
          </cell>
          <cell r="BR19" t="str">
            <v>1</v>
          </cell>
          <cell r="BS19">
            <v>300</v>
          </cell>
          <cell r="BT19">
            <v>2.5762924499986184E-2</v>
          </cell>
          <cell r="BU19">
            <v>274.98974534550001</v>
          </cell>
          <cell r="BV19" t="str">
            <v>True</v>
          </cell>
          <cell r="BW19" t="str">
            <v>True</v>
          </cell>
          <cell r="BX19">
            <v>2.7140399999999999E-4</v>
          </cell>
          <cell r="BY19">
            <v>3.6813000000000001E-5</v>
          </cell>
          <cell r="CA19">
            <v>6.6508999999999999E-2</v>
          </cell>
          <cell r="CB19">
            <v>1</v>
          </cell>
          <cell r="CC19">
            <v>4</v>
          </cell>
          <cell r="CD19" t="str">
            <v>None</v>
          </cell>
          <cell r="CE19" t="str">
            <v>None</v>
          </cell>
          <cell r="CF19" t="str">
            <v>None</v>
          </cell>
          <cell r="CG19" t="str">
            <v>None</v>
          </cell>
          <cell r="CH19" t="str">
            <v>None</v>
          </cell>
          <cell r="CI19" t="str">
            <v>None</v>
          </cell>
          <cell r="CJ19" t="str">
            <v>None</v>
          </cell>
          <cell r="CK19" t="str">
            <v>None</v>
          </cell>
          <cell r="CL19" t="str">
            <v>None</v>
          </cell>
          <cell r="CM19" t="str">
            <v>None</v>
          </cell>
          <cell r="CN19" t="str">
            <v>None</v>
          </cell>
          <cell r="CO19" t="str">
            <v>None</v>
          </cell>
          <cell r="CP19" t="str">
            <v>None</v>
          </cell>
        </row>
        <row r="20">
          <cell r="C20" t="str">
            <v>AMC-18</v>
          </cell>
          <cell r="D20" t="str">
            <v>USA</v>
          </cell>
          <cell r="E20" t="str">
            <v>USA</v>
          </cell>
          <cell r="F20" t="str">
            <v>SES S.A.</v>
          </cell>
          <cell r="G20" t="str">
            <v>Commercial</v>
          </cell>
          <cell r="H20" t="str">
            <v>Communications</v>
          </cell>
          <cell r="J20" t="str">
            <v>GEO</v>
          </cell>
          <cell r="U20">
            <v>39059</v>
          </cell>
          <cell r="V20">
            <v>15</v>
          </cell>
          <cell r="Y20" t="str">
            <v>Guiana Space Center</v>
          </cell>
          <cell r="AB20">
            <v>29644</v>
          </cell>
          <cell r="AD20">
            <v>5.2389999999999999</v>
          </cell>
          <cell r="AE20">
            <v>307.23199999999997</v>
          </cell>
          <cell r="AL20">
            <v>2081</v>
          </cell>
          <cell r="AN20">
            <v>918</v>
          </cell>
          <cell r="AU20" t="str">
            <v>GEO/S</v>
          </cell>
          <cell r="AV20" t="str">
            <v>Heavy Satellite</v>
          </cell>
          <cell r="AW20">
            <v>1163</v>
          </cell>
          <cell r="AX20">
            <v>8.6999999999999994E-3</v>
          </cell>
          <cell r="AY20">
            <v>343.03969999999998</v>
          </cell>
          <cell r="AZ20">
            <v>2.0560000000000001E-4</v>
          </cell>
          <cell r="BA20">
            <v>65.513400000000004</v>
          </cell>
          <cell r="BB20">
            <v>51.056800000000003</v>
          </cell>
          <cell r="BC20">
            <v>1.00271132</v>
          </cell>
          <cell r="BE20">
            <v>42164.945282588211</v>
          </cell>
          <cell r="BF20">
            <v>35802.614395338307</v>
          </cell>
          <cell r="BG20">
            <v>35785.276169838107</v>
          </cell>
          <cell r="BH20">
            <v>1436.1062563849387</v>
          </cell>
          <cell r="BK20">
            <v>1.9</v>
          </cell>
          <cell r="BL20">
            <v>3.8</v>
          </cell>
          <cell r="BM20">
            <v>14.7</v>
          </cell>
          <cell r="BN20">
            <v>30.286444797547201</v>
          </cell>
          <cell r="BO20">
            <v>3.61</v>
          </cell>
          <cell r="BP20">
            <v>15.563133333333299</v>
          </cell>
          <cell r="BQ20" t="str">
            <v>mono/duo-propellant</v>
          </cell>
          <cell r="BR20" t="str">
            <v>1</v>
          </cell>
          <cell r="BS20">
            <v>300</v>
          </cell>
          <cell r="BT20">
            <v>3.4168418999996675E-2</v>
          </cell>
          <cell r="BU20">
            <v>276.99081195300005</v>
          </cell>
          <cell r="BV20" t="str">
            <v>True</v>
          </cell>
          <cell r="BW20" t="str">
            <v>True</v>
          </cell>
          <cell r="BX20">
            <v>2.3402199999999999E-4</v>
          </cell>
          <cell r="BY20">
            <v>5.9644E-5</v>
          </cell>
          <cell r="CA20">
            <v>6.6021999999999997E-2</v>
          </cell>
          <cell r="CB20">
            <v>1</v>
          </cell>
          <cell r="CC20">
            <v>7</v>
          </cell>
          <cell r="CD20" t="str">
            <v>None</v>
          </cell>
          <cell r="CE20" t="str">
            <v>None</v>
          </cell>
          <cell r="CF20" t="str">
            <v>None</v>
          </cell>
          <cell r="CG20" t="str">
            <v>None</v>
          </cell>
          <cell r="CH20" t="str">
            <v>None</v>
          </cell>
          <cell r="CI20" t="str">
            <v>None</v>
          </cell>
          <cell r="CJ20" t="str">
            <v>None</v>
          </cell>
          <cell r="CK20" t="str">
            <v>None</v>
          </cell>
          <cell r="CL20" t="str">
            <v>None</v>
          </cell>
          <cell r="CM20" t="str">
            <v>None</v>
          </cell>
          <cell r="CN20" t="str">
            <v>None</v>
          </cell>
          <cell r="CO20" t="str">
            <v>None</v>
          </cell>
          <cell r="CP20" t="str">
            <v>None</v>
          </cell>
        </row>
        <row r="21">
          <cell r="C21" t="str">
            <v>AMC-2</v>
          </cell>
          <cell r="D21" t="str">
            <v>USA</v>
          </cell>
          <cell r="E21" t="str">
            <v>USA</v>
          </cell>
          <cell r="F21" t="str">
            <v>SES S.A.</v>
          </cell>
          <cell r="G21" t="str">
            <v>Commercial</v>
          </cell>
          <cell r="H21" t="str">
            <v>Communications</v>
          </cell>
          <cell r="J21" t="str">
            <v>GEO</v>
          </cell>
          <cell r="U21">
            <v>35460</v>
          </cell>
          <cell r="V21">
            <v>15</v>
          </cell>
          <cell r="Y21" t="str">
            <v>Guiana Space Center</v>
          </cell>
          <cell r="AB21">
            <v>24713</v>
          </cell>
          <cell r="AD21">
            <v>5.2389999999999999</v>
          </cell>
          <cell r="AE21">
            <v>307.23199999999997</v>
          </cell>
          <cell r="AL21">
            <v>2649</v>
          </cell>
          <cell r="AN21">
            <v>1310</v>
          </cell>
          <cell r="AU21" t="str">
            <v>GEO/S</v>
          </cell>
          <cell r="AV21" t="str">
            <v>Heavy Satellite</v>
          </cell>
          <cell r="AW21">
            <v>1339</v>
          </cell>
          <cell r="AX21">
            <v>7.0218999999999996</v>
          </cell>
          <cell r="AY21">
            <v>58.520299999999999</v>
          </cell>
          <cell r="AZ21">
            <v>8.7310000000000003E-4</v>
          </cell>
          <cell r="BA21">
            <v>18.889099999999999</v>
          </cell>
          <cell r="BB21">
            <v>182.8689</v>
          </cell>
          <cell r="BC21">
            <v>0.99474784000000005</v>
          </cell>
          <cell r="BE21">
            <v>42389.681144334572</v>
          </cell>
          <cell r="BF21">
            <v>36055.691574941688</v>
          </cell>
          <cell r="BG21">
            <v>35981.670713727457</v>
          </cell>
          <cell r="BH21">
            <v>1447.6030427972546</v>
          </cell>
          <cell r="BK21">
            <v>1.8</v>
          </cell>
          <cell r="BL21">
            <v>2.6</v>
          </cell>
          <cell r="BM21">
            <v>22</v>
          </cell>
          <cell r="BN21">
            <v>36.457731854076499</v>
          </cell>
          <cell r="BO21">
            <v>3.24</v>
          </cell>
          <cell r="BP21">
            <v>16.0729333333333</v>
          </cell>
          <cell r="BQ21" t="str">
            <v>mono/duo-propellant</v>
          </cell>
          <cell r="BR21" t="str">
            <v>1</v>
          </cell>
          <cell r="BS21">
            <v>300</v>
          </cell>
          <cell r="BT21" t="str">
            <v>None</v>
          </cell>
          <cell r="BU21" t="str">
            <v>None</v>
          </cell>
          <cell r="BV21" t="str">
            <v>False</v>
          </cell>
          <cell r="BW21" t="str">
            <v>False</v>
          </cell>
          <cell r="BX21" t="str">
            <v>None</v>
          </cell>
          <cell r="BY21" t="str">
            <v>None</v>
          </cell>
          <cell r="CA21" t="str">
            <v>None</v>
          </cell>
          <cell r="CB21">
            <v>0</v>
          </cell>
          <cell r="CC21">
            <v>0</v>
          </cell>
          <cell r="CD21" t="str">
            <v>None</v>
          </cell>
          <cell r="CE21" t="str">
            <v>None</v>
          </cell>
          <cell r="CF21" t="str">
            <v>None</v>
          </cell>
          <cell r="CG21" t="str">
            <v>None</v>
          </cell>
          <cell r="CH21" t="str">
            <v>None</v>
          </cell>
          <cell r="CI21" t="str">
            <v>None</v>
          </cell>
          <cell r="CJ21" t="str">
            <v>None</v>
          </cell>
          <cell r="CK21" t="str">
            <v>None</v>
          </cell>
          <cell r="CL21" t="str">
            <v>None</v>
          </cell>
          <cell r="CM21" t="str">
            <v>None</v>
          </cell>
          <cell r="CN21" t="str">
            <v>None</v>
          </cell>
          <cell r="CO21" t="str">
            <v>None</v>
          </cell>
          <cell r="CP21" t="str">
            <v>None</v>
          </cell>
        </row>
        <row r="22">
          <cell r="C22" t="str">
            <v>AMC-21</v>
          </cell>
          <cell r="D22" t="str">
            <v>United Kingdom</v>
          </cell>
          <cell r="E22" t="str">
            <v>USA</v>
          </cell>
          <cell r="F22" t="str">
            <v>SES S.A.</v>
          </cell>
          <cell r="G22" t="str">
            <v>Commercial</v>
          </cell>
          <cell r="H22" t="str">
            <v>Communications</v>
          </cell>
          <cell r="J22" t="str">
            <v>GEO</v>
          </cell>
          <cell r="U22">
            <v>39674</v>
          </cell>
          <cell r="V22">
            <v>15</v>
          </cell>
          <cell r="Y22" t="str">
            <v>Guiana Space Center</v>
          </cell>
          <cell r="AB22">
            <v>33275</v>
          </cell>
          <cell r="AD22">
            <v>5.2389999999999999</v>
          </cell>
          <cell r="AE22">
            <v>307.23199999999997</v>
          </cell>
          <cell r="AL22">
            <v>2473</v>
          </cell>
          <cell r="AN22">
            <v>1161</v>
          </cell>
          <cell r="AU22" t="str">
            <v>GEO/D</v>
          </cell>
          <cell r="AV22" t="str">
            <v>Heavy Satellite</v>
          </cell>
          <cell r="AW22">
            <v>1312</v>
          </cell>
          <cell r="AX22">
            <v>1.4E-2</v>
          </cell>
          <cell r="AY22">
            <v>324.23680000000002</v>
          </cell>
          <cell r="AZ22">
            <v>2.5579999999999998E-4</v>
          </cell>
          <cell r="BA22">
            <v>97.508600000000001</v>
          </cell>
          <cell r="BB22">
            <v>301.15429999999998</v>
          </cell>
          <cell r="BC22">
            <v>1.0027230899999999</v>
          </cell>
          <cell r="BE22">
            <v>42164.615326171297</v>
          </cell>
          <cell r="BF22">
            <v>35804.401034771727</v>
          </cell>
          <cell r="BG22">
            <v>35782.82961757086</v>
          </cell>
          <cell r="BH22">
            <v>1436.0893993176114</v>
          </cell>
          <cell r="BK22">
            <v>2.2999999999999998</v>
          </cell>
          <cell r="BL22">
            <v>3.2</v>
          </cell>
          <cell r="BM22">
            <v>22</v>
          </cell>
          <cell r="BN22">
            <v>47.924310936833699</v>
          </cell>
          <cell r="BO22">
            <v>5.29</v>
          </cell>
          <cell r="BP22">
            <v>22.165600000000001</v>
          </cell>
          <cell r="BQ22" t="str">
            <v>mono/duo-propellant</v>
          </cell>
          <cell r="BR22" t="str">
            <v>1</v>
          </cell>
          <cell r="BS22">
            <v>300</v>
          </cell>
          <cell r="BT22">
            <v>2.8991701499990086E-2</v>
          </cell>
          <cell r="BU22">
            <v>235.0912311015</v>
          </cell>
          <cell r="BV22" t="str">
            <v>True</v>
          </cell>
          <cell r="BW22" t="str">
            <v>True</v>
          </cell>
          <cell r="BX22">
            <v>2.5158500000000002E-4</v>
          </cell>
          <cell r="BY22">
            <v>3.2635000000000002E-5</v>
          </cell>
          <cell r="CA22">
            <v>6.6799999999999998E-2</v>
          </cell>
          <cell r="CB22">
            <v>1</v>
          </cell>
          <cell r="CC22">
            <v>7</v>
          </cell>
          <cell r="CD22" t="str">
            <v>None</v>
          </cell>
          <cell r="CE22" t="str">
            <v>None</v>
          </cell>
          <cell r="CF22" t="str">
            <v>None</v>
          </cell>
          <cell r="CG22" t="str">
            <v>None</v>
          </cell>
          <cell r="CH22" t="str">
            <v>None</v>
          </cell>
          <cell r="CI22" t="str">
            <v>None</v>
          </cell>
          <cell r="CJ22" t="str">
            <v>None</v>
          </cell>
          <cell r="CK22" t="str">
            <v>None</v>
          </cell>
          <cell r="CL22" t="str">
            <v>None</v>
          </cell>
          <cell r="CM22" t="str">
            <v>None</v>
          </cell>
          <cell r="CN22" t="str">
            <v>None</v>
          </cell>
          <cell r="CO22" t="str">
            <v>None</v>
          </cell>
          <cell r="CP22" t="str">
            <v>None</v>
          </cell>
        </row>
        <row r="23">
          <cell r="C23" t="str">
            <v>AMC-4</v>
          </cell>
          <cell r="D23" t="str">
            <v>USA</v>
          </cell>
          <cell r="E23" t="str">
            <v>USA</v>
          </cell>
          <cell r="F23" t="str">
            <v>SES S.A./Gogo</v>
          </cell>
          <cell r="G23" t="str">
            <v>Commercial</v>
          </cell>
          <cell r="H23" t="str">
            <v>Communications</v>
          </cell>
          <cell r="J23" t="str">
            <v>GEO</v>
          </cell>
          <cell r="U23">
            <v>36477</v>
          </cell>
          <cell r="V23">
            <v>15</v>
          </cell>
          <cell r="Y23" t="str">
            <v>Guiana Space Center</v>
          </cell>
          <cell r="AB23">
            <v>25954</v>
          </cell>
          <cell r="AD23">
            <v>5.2389999999999999</v>
          </cell>
          <cell r="AE23">
            <v>307.23199999999997</v>
          </cell>
          <cell r="AL23">
            <v>3903</v>
          </cell>
          <cell r="AN23">
            <v>1755</v>
          </cell>
          <cell r="AU23" t="str">
            <v>GEO/D</v>
          </cell>
          <cell r="AV23" t="str">
            <v>Heavy Satellite</v>
          </cell>
          <cell r="AW23">
            <v>2148</v>
          </cell>
          <cell r="AX23">
            <v>0.54579999999999995</v>
          </cell>
          <cell r="AY23">
            <v>95.994900000000001</v>
          </cell>
          <cell r="AZ23">
            <v>3.2029999999999998E-4</v>
          </cell>
          <cell r="BA23">
            <v>329.03550000000001</v>
          </cell>
          <cell r="BB23">
            <v>313.05430000000001</v>
          </cell>
          <cell r="BC23">
            <v>1.0027176799999999</v>
          </cell>
          <cell r="BE23">
            <v>42164.766987579969</v>
          </cell>
          <cell r="BF23">
            <v>35807.272362446092</v>
          </cell>
          <cell r="BG23">
            <v>35780.261612713846</v>
          </cell>
          <cell r="BH23">
            <v>1436.0971475041695</v>
          </cell>
          <cell r="BK23">
            <v>3</v>
          </cell>
          <cell r="BL23">
            <v>6.2</v>
          </cell>
          <cell r="BM23">
            <v>26.8</v>
          </cell>
          <cell r="BN23">
            <v>84.921954810757299</v>
          </cell>
          <cell r="BO23">
            <v>9</v>
          </cell>
          <cell r="BP23">
            <v>42.235333333333301</v>
          </cell>
          <cell r="BQ23" t="str">
            <v>mono/duo-propellant</v>
          </cell>
          <cell r="BR23" t="str">
            <v>1</v>
          </cell>
          <cell r="BS23">
            <v>300</v>
          </cell>
          <cell r="BT23">
            <v>2.7035877999992408E-2</v>
          </cell>
          <cell r="BU23">
            <v>225.086645691</v>
          </cell>
          <cell r="BV23" t="str">
            <v>False</v>
          </cell>
          <cell r="BW23" t="str">
            <v>True</v>
          </cell>
          <cell r="BX23">
            <v>2.9548749999999999E-4</v>
          </cell>
          <cell r="BY23">
            <v>5.6477499999999989E-5</v>
          </cell>
          <cell r="CA23" t="str">
            <v>None</v>
          </cell>
          <cell r="CB23">
            <v>0</v>
          </cell>
          <cell r="CC23">
            <v>0</v>
          </cell>
          <cell r="CD23" t="str">
            <v>None</v>
          </cell>
          <cell r="CE23" t="str">
            <v>None</v>
          </cell>
          <cell r="CF23" t="str">
            <v>None</v>
          </cell>
          <cell r="CG23" t="str">
            <v>None</v>
          </cell>
          <cell r="CH23" t="str">
            <v>None</v>
          </cell>
          <cell r="CI23" t="str">
            <v>None</v>
          </cell>
          <cell r="CJ23" t="str">
            <v>None</v>
          </cell>
          <cell r="CK23" t="str">
            <v>None</v>
          </cell>
          <cell r="CL23" t="str">
            <v>None</v>
          </cell>
          <cell r="CM23" t="str">
            <v>None</v>
          </cell>
          <cell r="CN23" t="str">
            <v>None</v>
          </cell>
          <cell r="CO23" t="str">
            <v>None</v>
          </cell>
          <cell r="CP23" t="str">
            <v>None</v>
          </cell>
        </row>
        <row r="24">
          <cell r="C24" t="str">
            <v>AMC-6</v>
          </cell>
          <cell r="D24" t="str">
            <v>USA</v>
          </cell>
          <cell r="E24" t="str">
            <v>USA</v>
          </cell>
          <cell r="F24" t="str">
            <v>SES S.A.</v>
          </cell>
          <cell r="G24" t="str">
            <v>Commercial</v>
          </cell>
          <cell r="H24" t="str">
            <v>Communications</v>
          </cell>
          <cell r="J24" t="str">
            <v>GEO</v>
          </cell>
          <cell r="U24">
            <v>36821</v>
          </cell>
          <cell r="V24">
            <v>15</v>
          </cell>
          <cell r="Y24" t="str">
            <v>Baikonur Cosmodrome</v>
          </cell>
          <cell r="AB24">
            <v>26580</v>
          </cell>
          <cell r="AD24">
            <v>45.965000000000003</v>
          </cell>
          <cell r="AE24">
            <v>63.305</v>
          </cell>
          <cell r="AL24">
            <v>3552</v>
          </cell>
          <cell r="AN24">
            <v>1600</v>
          </cell>
          <cell r="AU24" t="str">
            <v>GEO/S</v>
          </cell>
          <cell r="AV24" t="str">
            <v>Heavy Satellite</v>
          </cell>
          <cell r="AW24">
            <v>1952</v>
          </cell>
          <cell r="AX24">
            <v>2.0299999999999999E-2</v>
          </cell>
          <cell r="AY24">
            <v>23.5823</v>
          </cell>
          <cell r="AZ24">
            <v>2.8689999999999998E-4</v>
          </cell>
          <cell r="BA24">
            <v>40.593600000000002</v>
          </cell>
          <cell r="BB24">
            <v>283.596</v>
          </cell>
          <cell r="BC24">
            <v>1.0027143700000001</v>
          </cell>
          <cell r="BE24">
            <v>42164.859779243736</v>
          </cell>
          <cell r="BF24">
            <v>35805.956877514407</v>
          </cell>
          <cell r="BG24">
            <v>35781.762680973072</v>
          </cell>
          <cell r="BH24">
            <v>1436.1018881179505</v>
          </cell>
          <cell r="BK24">
            <v>2.5</v>
          </cell>
          <cell r="BL24">
            <v>6.1</v>
          </cell>
          <cell r="BM24">
            <v>27</v>
          </cell>
          <cell r="BN24">
            <v>71.454748711727603</v>
          </cell>
          <cell r="BO24">
            <v>6.25</v>
          </cell>
          <cell r="BP24">
            <v>34.803333333333299</v>
          </cell>
          <cell r="BQ24" t="str">
            <v>mono/duo-propellant</v>
          </cell>
          <cell r="BR24" t="str">
            <v>1</v>
          </cell>
          <cell r="BS24">
            <v>300</v>
          </cell>
          <cell r="BT24">
            <v>2.5593374499990773E-2</v>
          </cell>
          <cell r="BU24">
            <v>220.98844491350002</v>
          </cell>
          <cell r="BV24" t="str">
            <v>True</v>
          </cell>
          <cell r="BW24" t="str">
            <v>True</v>
          </cell>
          <cell r="BX24">
            <v>2.86161E-4</v>
          </cell>
          <cell r="BY24">
            <v>3.4493999999999985E-5</v>
          </cell>
          <cell r="CA24">
            <v>6.7299999999999999E-2</v>
          </cell>
          <cell r="CB24">
            <v>1</v>
          </cell>
          <cell r="CC24">
            <v>7</v>
          </cell>
          <cell r="CD24" t="str">
            <v>None</v>
          </cell>
          <cell r="CE24" t="str">
            <v>None</v>
          </cell>
          <cell r="CF24" t="str">
            <v>None</v>
          </cell>
          <cell r="CG24" t="str">
            <v>None</v>
          </cell>
          <cell r="CH24" t="str">
            <v>None</v>
          </cell>
          <cell r="CI24" t="str">
            <v>None</v>
          </cell>
          <cell r="CJ24" t="str">
            <v>None</v>
          </cell>
          <cell r="CK24" t="str">
            <v>None</v>
          </cell>
          <cell r="CL24" t="str">
            <v>None</v>
          </cell>
          <cell r="CM24" t="str">
            <v>None</v>
          </cell>
          <cell r="CN24" t="str">
            <v>None</v>
          </cell>
          <cell r="CO24" t="str">
            <v>None</v>
          </cell>
          <cell r="CP24" t="str">
            <v>None</v>
          </cell>
        </row>
        <row r="25">
          <cell r="C25" t="str">
            <v>AMC-8</v>
          </cell>
          <cell r="D25" t="str">
            <v>USA</v>
          </cell>
          <cell r="E25" t="str">
            <v>USA</v>
          </cell>
          <cell r="F25" t="str">
            <v>SES S.A.</v>
          </cell>
          <cell r="G25" t="str">
            <v>Commercial</v>
          </cell>
          <cell r="H25" t="str">
            <v>Communications</v>
          </cell>
          <cell r="J25" t="str">
            <v>GEO</v>
          </cell>
          <cell r="U25">
            <v>36879</v>
          </cell>
          <cell r="V25">
            <v>15</v>
          </cell>
          <cell r="Y25" t="str">
            <v>Guiana Space Center</v>
          </cell>
          <cell r="AB25">
            <v>26639</v>
          </cell>
          <cell r="AD25">
            <v>5.2389999999999999</v>
          </cell>
          <cell r="AE25">
            <v>307.23199999999997</v>
          </cell>
          <cell r="AL25">
            <v>2015</v>
          </cell>
          <cell r="AN25">
            <v>919</v>
          </cell>
          <cell r="AU25" t="str">
            <v>GEO/S</v>
          </cell>
          <cell r="AV25" t="str">
            <v>Heavy Satellite</v>
          </cell>
          <cell r="AW25">
            <v>1096</v>
          </cell>
          <cell r="AX25">
            <v>1.4774</v>
          </cell>
          <cell r="AY25">
            <v>92.592600000000004</v>
          </cell>
          <cell r="AZ25">
            <v>2.7520000000000002E-4</v>
          </cell>
          <cell r="BA25">
            <v>334.97820000000002</v>
          </cell>
          <cell r="BB25">
            <v>284.4862</v>
          </cell>
          <cell r="BC25">
            <v>1.0027197999999999</v>
          </cell>
          <cell r="BE25">
            <v>42164.707556329406</v>
          </cell>
          <cell r="BF25">
            <v>35805.311283848903</v>
          </cell>
          <cell r="BG25">
            <v>35782.103828809901</v>
          </cell>
          <cell r="BH25">
            <v>1436.0941112362582</v>
          </cell>
          <cell r="BK25">
            <v>3.6</v>
          </cell>
          <cell r="BL25">
            <v>4.0999999999999996</v>
          </cell>
          <cell r="BM25">
            <v>14.5</v>
          </cell>
          <cell r="BN25">
            <v>55.962077243496701</v>
          </cell>
          <cell r="BO25">
            <v>12.96</v>
          </cell>
          <cell r="BP25">
            <v>31.759533333333302</v>
          </cell>
          <cell r="BQ25" t="str">
            <v>mono/duo-propellant</v>
          </cell>
          <cell r="BR25" t="str">
            <v>1</v>
          </cell>
          <cell r="BS25">
            <v>300</v>
          </cell>
          <cell r="BT25">
            <v>2.4964173499995468E-2</v>
          </cell>
          <cell r="BU25">
            <v>224.9901798585</v>
          </cell>
          <cell r="BV25" t="str">
            <v>False</v>
          </cell>
          <cell r="BW25" t="str">
            <v>True</v>
          </cell>
          <cell r="BX25">
            <v>2.7728300000000002E-4</v>
          </cell>
          <cell r="BY25">
            <v>2.0916000000000001E-5</v>
          </cell>
          <cell r="CA25" t="str">
            <v>None</v>
          </cell>
          <cell r="CB25">
            <v>0</v>
          </cell>
          <cell r="CC25">
            <v>0</v>
          </cell>
          <cell r="CD25" t="str">
            <v>None</v>
          </cell>
          <cell r="CE25" t="str">
            <v>None</v>
          </cell>
          <cell r="CF25" t="str">
            <v>None</v>
          </cell>
          <cell r="CG25" t="str">
            <v>None</v>
          </cell>
          <cell r="CH25" t="str">
            <v>None</v>
          </cell>
          <cell r="CI25" t="str">
            <v>None</v>
          </cell>
          <cell r="CJ25" t="str">
            <v>None</v>
          </cell>
          <cell r="CK25" t="str">
            <v>None</v>
          </cell>
          <cell r="CL25" t="str">
            <v>None</v>
          </cell>
          <cell r="CM25" t="str">
            <v>None</v>
          </cell>
          <cell r="CN25" t="str">
            <v>None</v>
          </cell>
          <cell r="CO25" t="str">
            <v>None</v>
          </cell>
          <cell r="CP25" t="str">
            <v>None</v>
          </cell>
        </row>
        <row r="26">
          <cell r="C26" t="str">
            <v>Amos 17</v>
          </cell>
          <cell r="D26" t="str">
            <v>NR (12/20)</v>
          </cell>
          <cell r="E26" t="str">
            <v>Israel</v>
          </cell>
          <cell r="F26" t="str">
            <v>Space-Communication Ltd.</v>
          </cell>
          <cell r="G26" t="str">
            <v>Military/Commercial</v>
          </cell>
          <cell r="H26" t="str">
            <v>Communications</v>
          </cell>
          <cell r="J26" t="str">
            <v>GEO</v>
          </cell>
          <cell r="U26">
            <v>43683</v>
          </cell>
          <cell r="V26">
            <v>20</v>
          </cell>
          <cell r="Y26" t="str">
            <v>Cape Canaveral</v>
          </cell>
          <cell r="AB26">
            <v>44479</v>
          </cell>
          <cell r="AD26">
            <v>28.466666666666665</v>
          </cell>
          <cell r="AE26">
            <v>279.4666666666667</v>
          </cell>
          <cell r="AL26">
            <v>5500</v>
          </cell>
          <cell r="AN26">
            <v>2500</v>
          </cell>
          <cell r="AU26" t="str">
            <v>GEO/S</v>
          </cell>
          <cell r="AV26" t="str">
            <v>Heavy Satellite</v>
          </cell>
          <cell r="AW26">
            <v>3000</v>
          </cell>
          <cell r="AX26">
            <v>1.5599999999999999E-2</v>
          </cell>
          <cell r="AY26">
            <v>286.73719999999997</v>
          </cell>
          <cell r="AZ26">
            <v>1.682E-4</v>
          </cell>
          <cell r="BA26">
            <v>144.7157</v>
          </cell>
          <cell r="BB26">
            <v>135.38329999999999</v>
          </cell>
          <cell r="BC26">
            <v>1.0026959</v>
          </cell>
          <cell r="BE26">
            <v>42165.377571706515</v>
          </cell>
          <cell r="BF26">
            <v>35801.469788214075</v>
          </cell>
          <cell r="BG26">
            <v>35787.285355198954</v>
          </cell>
          <cell r="BH26">
            <v>1436.1283416038709</v>
          </cell>
          <cell r="BK26">
            <v>3.3</v>
          </cell>
          <cell r="BL26">
            <v>7</v>
          </cell>
          <cell r="BM26">
            <v>35</v>
          </cell>
          <cell r="BN26">
            <v>118.124239576769</v>
          </cell>
          <cell r="BO26">
            <v>10.89</v>
          </cell>
          <cell r="BP26">
            <v>56.564266666666697</v>
          </cell>
          <cell r="BQ26" t="str">
            <v>mono/duo-propellant</v>
          </cell>
          <cell r="BR26" t="str">
            <v>1</v>
          </cell>
          <cell r="BS26">
            <v>3000</v>
          </cell>
          <cell r="BT26">
            <v>4.2565763500000742E-2</v>
          </cell>
          <cell r="BU26">
            <v>16.992545745499999</v>
          </cell>
          <cell r="BV26" t="str">
            <v>True</v>
          </cell>
          <cell r="BW26" t="str">
            <v>True</v>
          </cell>
          <cell r="BX26">
            <v>1.74422E-4</v>
          </cell>
          <cell r="BY26">
            <v>4.8477999999999992E-5</v>
          </cell>
          <cell r="CA26">
            <v>2.6932000000000001E-2</v>
          </cell>
          <cell r="CB26">
            <v>1</v>
          </cell>
          <cell r="CC26">
            <v>3</v>
          </cell>
          <cell r="CD26" t="str">
            <v>None</v>
          </cell>
          <cell r="CE26" t="str">
            <v>None</v>
          </cell>
          <cell r="CF26" t="str">
            <v>None</v>
          </cell>
          <cell r="CG26" t="str">
            <v>None</v>
          </cell>
          <cell r="CH26" t="str">
            <v>None</v>
          </cell>
          <cell r="CI26" t="str">
            <v>None</v>
          </cell>
          <cell r="CJ26" t="str">
            <v>None</v>
          </cell>
          <cell r="CK26" t="str">
            <v>None</v>
          </cell>
          <cell r="CL26" t="str">
            <v>None</v>
          </cell>
          <cell r="CM26" t="str">
            <v>None</v>
          </cell>
          <cell r="CN26" t="str">
            <v>None</v>
          </cell>
          <cell r="CO26" t="str">
            <v>None</v>
          </cell>
          <cell r="CP26" t="str">
            <v>None</v>
          </cell>
        </row>
        <row r="27">
          <cell r="C27" t="str">
            <v>Amos 3</v>
          </cell>
          <cell r="D27" t="str">
            <v>NR</v>
          </cell>
          <cell r="E27" t="str">
            <v>Israel</v>
          </cell>
          <cell r="F27" t="str">
            <v>Space-Communication Ltd.</v>
          </cell>
          <cell r="G27" t="str">
            <v>Military/Commercial</v>
          </cell>
          <cell r="H27" t="str">
            <v>Communications</v>
          </cell>
          <cell r="J27" t="str">
            <v>GEO</v>
          </cell>
          <cell r="U27">
            <v>39566</v>
          </cell>
          <cell r="V27">
            <v>12</v>
          </cell>
          <cell r="Y27" t="str">
            <v>Baikonur Cosmodrome</v>
          </cell>
          <cell r="AB27">
            <v>32794</v>
          </cell>
          <cell r="AD27">
            <v>45.965000000000003</v>
          </cell>
          <cell r="AE27">
            <v>63.305</v>
          </cell>
          <cell r="AL27">
            <v>1360</v>
          </cell>
          <cell r="AN27">
            <v>968</v>
          </cell>
          <cell r="AU27" t="str">
            <v>GEO/D</v>
          </cell>
          <cell r="AV27" t="str">
            <v>Heavy Satellite</v>
          </cell>
          <cell r="AW27">
            <v>392</v>
          </cell>
          <cell r="AX27">
            <v>4.4499999999999998E-2</v>
          </cell>
          <cell r="AY27">
            <v>114.1417</v>
          </cell>
          <cell r="AZ27">
            <v>2.364E-4</v>
          </cell>
          <cell r="BA27">
            <v>285.39280000000002</v>
          </cell>
          <cell r="BB27">
            <v>144.6377</v>
          </cell>
          <cell r="BC27">
            <v>1.00271654</v>
          </cell>
          <cell r="BE27">
            <v>42164.798945980532</v>
          </cell>
          <cell r="BF27">
            <v>35803.766704451358</v>
          </cell>
          <cell r="BG27">
            <v>35783.831187509699</v>
          </cell>
          <cell r="BH27">
            <v>1436.0987802195812</v>
          </cell>
          <cell r="BK27">
            <v>2</v>
          </cell>
          <cell r="BL27">
            <v>2.7</v>
          </cell>
          <cell r="BM27">
            <v>11</v>
          </cell>
          <cell r="BN27">
            <v>23.021221626971599</v>
          </cell>
          <cell r="BO27">
            <v>4</v>
          </cell>
          <cell r="BP27">
            <v>12.2406666666667</v>
          </cell>
          <cell r="BQ27" t="str">
            <v>none</v>
          </cell>
          <cell r="BR27" t="str">
            <v>0</v>
          </cell>
          <cell r="BS27">
            <v>3000</v>
          </cell>
          <cell r="BT27">
            <v>2.9892372500000874E-2</v>
          </cell>
          <cell r="BU27">
            <v>355.86548391949998</v>
          </cell>
          <cell r="BV27" t="str">
            <v>True</v>
          </cell>
          <cell r="BW27" t="str">
            <v>True</v>
          </cell>
          <cell r="BX27">
            <v>2.0410600000000001E-4</v>
          </cell>
          <cell r="BY27">
            <v>4.4405999999999995E-5</v>
          </cell>
          <cell r="CA27">
            <v>6.4306000000000002E-2</v>
          </cell>
          <cell r="CB27">
            <v>1</v>
          </cell>
          <cell r="CC27">
            <v>7</v>
          </cell>
          <cell r="CD27" t="str">
            <v>None</v>
          </cell>
          <cell r="CE27" t="str">
            <v>None</v>
          </cell>
          <cell r="CF27" t="str">
            <v>None</v>
          </cell>
          <cell r="CG27" t="str">
            <v>None</v>
          </cell>
          <cell r="CH27" t="str">
            <v>None</v>
          </cell>
          <cell r="CI27" t="str">
            <v>None</v>
          </cell>
          <cell r="CJ27" t="str">
            <v>None</v>
          </cell>
          <cell r="CK27" t="str">
            <v>None</v>
          </cell>
          <cell r="CL27" t="str">
            <v>None</v>
          </cell>
          <cell r="CM27" t="str">
            <v>None</v>
          </cell>
          <cell r="CN27" t="str">
            <v>None</v>
          </cell>
          <cell r="CO27" t="str">
            <v>None</v>
          </cell>
          <cell r="CP27" t="str">
            <v>None</v>
          </cell>
        </row>
        <row r="28">
          <cell r="C28" t="str">
            <v>Amos 4</v>
          </cell>
          <cell r="D28" t="str">
            <v>NR</v>
          </cell>
          <cell r="E28" t="str">
            <v>Israel</v>
          </cell>
          <cell r="F28" t="str">
            <v>Space-Communication Ltd.</v>
          </cell>
          <cell r="G28" t="str">
            <v>Military/Commercial</v>
          </cell>
          <cell r="H28" t="str">
            <v>Communications</v>
          </cell>
          <cell r="J28" t="str">
            <v>GEO</v>
          </cell>
          <cell r="U28">
            <v>41517</v>
          </cell>
          <cell r="V28">
            <v>12</v>
          </cell>
          <cell r="Y28" t="str">
            <v>Baikonur Cosmodrome</v>
          </cell>
          <cell r="AB28">
            <v>39237</v>
          </cell>
          <cell r="AD28">
            <v>45.965000000000003</v>
          </cell>
          <cell r="AE28">
            <v>63.305</v>
          </cell>
          <cell r="AL28">
            <v>4260</v>
          </cell>
          <cell r="AN28">
            <v>2500</v>
          </cell>
          <cell r="AU28" t="str">
            <v>GTO</v>
          </cell>
          <cell r="AV28" t="str">
            <v>Heavy Satellite</v>
          </cell>
          <cell r="AW28">
            <v>1760</v>
          </cell>
          <cell r="AX28">
            <v>3.3599999999999998E-2</v>
          </cell>
          <cell r="AY28">
            <v>109.392</v>
          </cell>
          <cell r="AZ28">
            <v>2.2369999999999999E-4</v>
          </cell>
          <cell r="BA28">
            <v>305.47399999999999</v>
          </cell>
          <cell r="BB28">
            <v>218.11619999999999</v>
          </cell>
          <cell r="BC28">
            <v>1.0027168500000001</v>
          </cell>
          <cell r="BE28">
            <v>42164.790255532229</v>
          </cell>
          <cell r="BF28">
            <v>35803.222519112394</v>
          </cell>
          <cell r="BG28">
            <v>35784.357991952063</v>
          </cell>
          <cell r="BH28">
            <v>1436.0983362351953</v>
          </cell>
          <cell r="BK28">
            <v>2.5</v>
          </cell>
          <cell r="BL28">
            <v>6.8</v>
          </cell>
          <cell r="BM28">
            <v>17.3</v>
          </cell>
          <cell r="BN28">
            <v>54.441139766883197</v>
          </cell>
          <cell r="BO28">
            <v>6.25</v>
          </cell>
          <cell r="BP28">
            <v>30.0543333333333</v>
          </cell>
          <cell r="BQ28" t="str">
            <v>none</v>
          </cell>
          <cell r="BR28" t="str">
            <v>0</v>
          </cell>
          <cell r="BS28">
            <v>3000</v>
          </cell>
          <cell r="BT28">
            <v>3.5993544000000099E-2</v>
          </cell>
          <cell r="BU28">
            <v>64.993144172000001</v>
          </cell>
          <cell r="BV28" t="str">
            <v>True</v>
          </cell>
          <cell r="BW28" t="str">
            <v>True</v>
          </cell>
          <cell r="BX28">
            <v>2.40039E-4</v>
          </cell>
          <cell r="BY28">
            <v>2.9008999999999993E-5</v>
          </cell>
          <cell r="CA28">
            <v>6.5615999999999994E-2</v>
          </cell>
          <cell r="CB28">
            <v>1</v>
          </cell>
          <cell r="CC28">
            <v>7</v>
          </cell>
          <cell r="CD28" t="str">
            <v>None</v>
          </cell>
          <cell r="CE28" t="str">
            <v>None</v>
          </cell>
          <cell r="CF28" t="str">
            <v>None</v>
          </cell>
          <cell r="CG28" t="str">
            <v>None</v>
          </cell>
          <cell r="CH28" t="str">
            <v>None</v>
          </cell>
          <cell r="CI28" t="str">
            <v>None</v>
          </cell>
          <cell r="CJ28" t="str">
            <v>None</v>
          </cell>
          <cell r="CK28" t="str">
            <v>None</v>
          </cell>
          <cell r="CL28" t="str">
            <v>None</v>
          </cell>
          <cell r="CM28" t="str">
            <v>None</v>
          </cell>
          <cell r="CN28" t="str">
            <v>None</v>
          </cell>
          <cell r="CO28" t="str">
            <v>None</v>
          </cell>
          <cell r="CP28" t="str">
            <v>None</v>
          </cell>
        </row>
        <row r="29">
          <cell r="C29" t="str">
            <v>ANASIS-II</v>
          </cell>
          <cell r="D29" t="str">
            <v>NR (12/20)</v>
          </cell>
          <cell r="E29" t="str">
            <v>South Korea</v>
          </cell>
          <cell r="F29" t="str">
            <v>Agency for Defense Development</v>
          </cell>
          <cell r="G29" t="str">
            <v>Military</v>
          </cell>
          <cell r="H29" t="str">
            <v>Communications</v>
          </cell>
          <cell r="J29" t="str">
            <v>GEO</v>
          </cell>
          <cell r="U29">
            <v>44032</v>
          </cell>
          <cell r="V29">
            <v>15</v>
          </cell>
          <cell r="Y29" t="str">
            <v>Cape Canaveral</v>
          </cell>
          <cell r="AB29">
            <v>45920</v>
          </cell>
          <cell r="AD29">
            <v>28.466666666666665</v>
          </cell>
          <cell r="AE29">
            <v>279.4666666666667</v>
          </cell>
          <cell r="AL29">
            <v>5600</v>
          </cell>
          <cell r="AN29">
            <v>3000</v>
          </cell>
          <cell r="AU29" t="str">
            <v>GEO/D</v>
          </cell>
          <cell r="AV29" t="str">
            <v>Heavy Satellite</v>
          </cell>
          <cell r="AW29">
            <v>2600</v>
          </cell>
          <cell r="AX29">
            <v>1.6199999999999999E-2</v>
          </cell>
          <cell r="AY29">
            <v>291.25459999999998</v>
          </cell>
          <cell r="AZ29">
            <v>1.0849999999999999E-4</v>
          </cell>
          <cell r="BA29">
            <v>163.90049999999999</v>
          </cell>
          <cell r="BB29">
            <v>162.3349</v>
          </cell>
          <cell r="BC29">
            <v>1.00266615</v>
          </cell>
          <cell r="BE29">
            <v>42166.21162385137</v>
          </cell>
          <cell r="BF29">
            <v>35799.786657812561</v>
          </cell>
          <cell r="BG29">
            <v>35790.636589890186</v>
          </cell>
          <cell r="BH29">
            <v>1436.170952814153</v>
          </cell>
          <cell r="BK29">
            <v>2.4</v>
          </cell>
          <cell r="BL29">
            <v>5</v>
          </cell>
          <cell r="BM29">
            <v>30.8</v>
          </cell>
          <cell r="BN29">
            <v>72.450199999999995</v>
          </cell>
          <cell r="BO29">
            <v>5.76</v>
          </cell>
          <cell r="BP29">
            <v>33.163499999999999</v>
          </cell>
          <cell r="BQ29" t="str">
            <v>mono/duo-propellant</v>
          </cell>
          <cell r="BR29" t="str">
            <v>1</v>
          </cell>
          <cell r="BS29">
            <v>3000</v>
          </cell>
          <cell r="BT29">
            <v>3.9638482999997393E-2</v>
          </cell>
          <cell r="BU29">
            <v>116.18682378700001</v>
          </cell>
          <cell r="BV29" t="str">
            <v>True</v>
          </cell>
          <cell r="BW29" t="str">
            <v>True</v>
          </cell>
          <cell r="BX29">
            <v>9.3785500000000005E-5</v>
          </cell>
          <cell r="BY29">
            <v>4.6885500000000004E-5</v>
          </cell>
          <cell r="CA29">
            <v>3.8342000000000001E-2</v>
          </cell>
          <cell r="CB29">
            <v>1</v>
          </cell>
          <cell r="CC29">
            <v>3</v>
          </cell>
          <cell r="CD29" t="str">
            <v>None</v>
          </cell>
          <cell r="CE29" t="str">
            <v>None</v>
          </cell>
          <cell r="CF29" t="str">
            <v>None</v>
          </cell>
          <cell r="CG29" t="str">
            <v>None</v>
          </cell>
          <cell r="CH29" t="str">
            <v>None</v>
          </cell>
          <cell r="CI29" t="str">
            <v>None</v>
          </cell>
          <cell r="CJ29" t="str">
            <v>None</v>
          </cell>
          <cell r="CK29" t="str">
            <v>None</v>
          </cell>
          <cell r="CL29" t="str">
            <v>None</v>
          </cell>
          <cell r="CM29" t="str">
            <v>None</v>
          </cell>
          <cell r="CN29" t="str">
            <v>None</v>
          </cell>
          <cell r="CO29" t="str">
            <v>None</v>
          </cell>
          <cell r="CP29" t="str">
            <v>None</v>
          </cell>
        </row>
        <row r="30">
          <cell r="C30" t="str">
            <v>Anik F1</v>
          </cell>
          <cell r="D30" t="str">
            <v>Canada</v>
          </cell>
          <cell r="E30" t="str">
            <v>Canada</v>
          </cell>
          <cell r="F30" t="str">
            <v>Telesat Canada Ltd. (BCE, Inc.)</v>
          </cell>
          <cell r="G30" t="str">
            <v>Commercial</v>
          </cell>
          <cell r="H30" t="str">
            <v>Communications</v>
          </cell>
          <cell r="J30" t="str">
            <v>GEO</v>
          </cell>
          <cell r="U30">
            <v>36851</v>
          </cell>
          <cell r="V30">
            <v>15</v>
          </cell>
          <cell r="Y30" t="str">
            <v>Guiana Space Center</v>
          </cell>
          <cell r="AB30">
            <v>26624</v>
          </cell>
          <cell r="AD30">
            <v>5.2389999999999999</v>
          </cell>
          <cell r="AE30">
            <v>307.23199999999997</v>
          </cell>
          <cell r="AL30">
            <v>4852</v>
          </cell>
          <cell r="AN30">
            <v>2950</v>
          </cell>
          <cell r="AU30" t="str">
            <v>GEO/S</v>
          </cell>
          <cell r="AV30" t="str">
            <v>Heavy Satellite</v>
          </cell>
          <cell r="AW30">
            <v>1902</v>
          </cell>
          <cell r="AX30">
            <v>0.46</v>
          </cell>
          <cell r="AY30">
            <v>97.732600000000005</v>
          </cell>
          <cell r="AZ30">
            <v>1.0413E-3</v>
          </cell>
          <cell r="BA30">
            <v>342.06790000000001</v>
          </cell>
          <cell r="BB30">
            <v>299.95569999999998</v>
          </cell>
          <cell r="BC30">
            <v>1.0027086700000001</v>
          </cell>
          <cell r="BE30">
            <v>42165.019572731231</v>
          </cell>
          <cell r="BF30">
            <v>35837.926007612317</v>
          </cell>
          <cell r="BG30">
            <v>35750.113137850145</v>
          </cell>
          <cell r="BH30">
            <v>1436.1100517860282</v>
          </cell>
          <cell r="BK30">
            <v>3.5</v>
          </cell>
          <cell r="BL30">
            <v>6.2</v>
          </cell>
          <cell r="BM30">
            <v>45.6</v>
          </cell>
          <cell r="BN30">
            <v>150.92380519926601</v>
          </cell>
          <cell r="BO30">
            <v>12.25</v>
          </cell>
          <cell r="BP30">
            <v>67.277333333333303</v>
          </cell>
          <cell r="BQ30" t="str">
            <v>mono/duo-propellant</v>
          </cell>
          <cell r="BR30" t="str">
            <v>1</v>
          </cell>
          <cell r="BS30">
            <v>300</v>
          </cell>
          <cell r="BT30">
            <v>6.5092205E-2</v>
          </cell>
          <cell r="BU30">
            <v>250.78454348099999</v>
          </cell>
          <cell r="BV30" t="str">
            <v>False</v>
          </cell>
          <cell r="BW30" t="str">
            <v>True</v>
          </cell>
          <cell r="BX30">
            <v>6.56406E-4</v>
          </cell>
          <cell r="BY30">
            <v>4.6189499999999998E-4</v>
          </cell>
          <cell r="CA30" t="str">
            <v>None</v>
          </cell>
          <cell r="CB30">
            <v>0</v>
          </cell>
          <cell r="CC30">
            <v>0</v>
          </cell>
          <cell r="CD30" t="str">
            <v>None</v>
          </cell>
          <cell r="CE30" t="str">
            <v>None</v>
          </cell>
          <cell r="CF30" t="str">
            <v>None</v>
          </cell>
          <cell r="CG30" t="str">
            <v>None</v>
          </cell>
          <cell r="CH30" t="str">
            <v>None</v>
          </cell>
          <cell r="CI30" t="str">
            <v>None</v>
          </cell>
          <cell r="CJ30" t="str">
            <v>None</v>
          </cell>
          <cell r="CK30" t="str">
            <v>None</v>
          </cell>
          <cell r="CL30" t="str">
            <v>None</v>
          </cell>
          <cell r="CM30" t="str">
            <v>None</v>
          </cell>
          <cell r="CN30" t="str">
            <v>None</v>
          </cell>
          <cell r="CO30" t="str">
            <v>None</v>
          </cell>
          <cell r="CP30" t="str">
            <v>None</v>
          </cell>
        </row>
        <row r="31">
          <cell r="C31" t="str">
            <v>Anik F1R</v>
          </cell>
          <cell r="D31" t="str">
            <v>Canada</v>
          </cell>
          <cell r="E31" t="str">
            <v>Canada</v>
          </cell>
          <cell r="F31" t="str">
            <v>Telesat Canada Ltd. (BCE, Inc.)</v>
          </cell>
          <cell r="G31" t="str">
            <v>Commercial</v>
          </cell>
          <cell r="H31" t="str">
            <v>Communications</v>
          </cell>
          <cell r="J31" t="str">
            <v>GEO</v>
          </cell>
          <cell r="U31">
            <v>38604</v>
          </cell>
          <cell r="V31">
            <v>15</v>
          </cell>
          <cell r="Y31" t="str">
            <v>Baikonur Cosmodrome</v>
          </cell>
          <cell r="AB31">
            <v>28868</v>
          </cell>
          <cell r="AD31">
            <v>45.965000000000003</v>
          </cell>
          <cell r="AE31">
            <v>63.305</v>
          </cell>
          <cell r="AL31">
            <v>4500</v>
          </cell>
          <cell r="AN31">
            <v>2000</v>
          </cell>
          <cell r="AU31" t="str">
            <v>GEO/S</v>
          </cell>
          <cell r="AV31" t="str">
            <v>Heavy Satellite</v>
          </cell>
          <cell r="AW31">
            <v>2500</v>
          </cell>
          <cell r="AX31">
            <v>3.15E-2</v>
          </cell>
          <cell r="AY31">
            <v>55.558100000000003</v>
          </cell>
          <cell r="AZ31">
            <v>3.0860000000000002E-4</v>
          </cell>
          <cell r="BA31">
            <v>1.9818</v>
          </cell>
          <cell r="BB31">
            <v>16.036200000000001</v>
          </cell>
          <cell r="BC31">
            <v>1.0027006199999999</v>
          </cell>
          <cell r="BE31">
            <v>42165.245248568775</v>
          </cell>
          <cell r="BF31">
            <v>35807.257443252485</v>
          </cell>
          <cell r="BG31">
            <v>35781.233053885066</v>
          </cell>
          <cell r="BH31">
            <v>1436.1215813350125</v>
          </cell>
          <cell r="BK31">
            <v>2.5</v>
          </cell>
          <cell r="BL31">
            <v>5.8</v>
          </cell>
          <cell r="BM31">
            <v>35</v>
          </cell>
          <cell r="BN31">
            <v>86.438233694393901</v>
          </cell>
          <cell r="BO31">
            <v>6.25</v>
          </cell>
          <cell r="BP31">
            <v>39.413333333333298</v>
          </cell>
          <cell r="BQ31" t="str">
            <v>mono/duo-propellant</v>
          </cell>
          <cell r="BR31" t="str">
            <v>1</v>
          </cell>
          <cell r="BS31">
            <v>300</v>
          </cell>
          <cell r="BT31">
            <v>2.8525226500008216E-2</v>
          </cell>
          <cell r="BU31">
            <v>252.68717259850001</v>
          </cell>
          <cell r="BV31" t="str">
            <v>True</v>
          </cell>
          <cell r="BW31" t="str">
            <v>True</v>
          </cell>
          <cell r="BX31">
            <v>2.6441249999999996E-4</v>
          </cell>
          <cell r="BY31">
            <v>7.8397499999999996E-5</v>
          </cell>
          <cell r="CA31">
            <v>5.3304999999999998E-2</v>
          </cell>
          <cell r="CB31">
            <v>2</v>
          </cell>
          <cell r="CC31">
            <v>1</v>
          </cell>
          <cell r="CD31" t="str">
            <v>Ani_252.7</v>
          </cell>
          <cell r="CE31">
            <v>1</v>
          </cell>
          <cell r="CF31">
            <v>252.66694107860002</v>
          </cell>
          <cell r="CG31">
            <v>252.68771716750001</v>
          </cell>
          <cell r="CH31">
            <v>2.9680127000005996E-2</v>
          </cell>
          <cell r="CI31" t="str">
            <v>None</v>
          </cell>
          <cell r="CJ31" t="str">
            <v>None</v>
          </cell>
          <cell r="CK31" t="str">
            <v>None</v>
          </cell>
          <cell r="CL31" t="str">
            <v>None</v>
          </cell>
          <cell r="CM31" t="str">
            <v>None</v>
          </cell>
          <cell r="CN31" t="str">
            <v>None</v>
          </cell>
          <cell r="CO31" t="str">
            <v>None</v>
          </cell>
          <cell r="CP31" t="str">
            <v>None</v>
          </cell>
        </row>
        <row r="32">
          <cell r="C32" t="str">
            <v>Anik F2</v>
          </cell>
          <cell r="D32" t="str">
            <v>Canada</v>
          </cell>
          <cell r="E32" t="str">
            <v>Canada</v>
          </cell>
          <cell r="F32" t="str">
            <v>Telesat Canada Ltd. (BCE, Inc.)</v>
          </cell>
          <cell r="G32" t="str">
            <v>Commercial</v>
          </cell>
          <cell r="H32" t="str">
            <v>Communications</v>
          </cell>
          <cell r="J32" t="str">
            <v>GEO</v>
          </cell>
          <cell r="U32">
            <v>38186</v>
          </cell>
          <cell r="V32">
            <v>15</v>
          </cell>
          <cell r="Y32" t="str">
            <v>Guiana Space Center</v>
          </cell>
          <cell r="AB32">
            <v>28378</v>
          </cell>
          <cell r="AD32">
            <v>5.2389999999999999</v>
          </cell>
          <cell r="AE32">
            <v>307.23199999999997</v>
          </cell>
          <cell r="AL32">
            <v>5965</v>
          </cell>
          <cell r="AN32">
            <v>3700</v>
          </cell>
          <cell r="AU32" t="str">
            <v>GEO/S</v>
          </cell>
          <cell r="AV32" t="str">
            <v>Heavy Satellite</v>
          </cell>
          <cell r="AW32">
            <v>2265</v>
          </cell>
          <cell r="AX32">
            <v>1.7000000000000001E-2</v>
          </cell>
          <cell r="AY32">
            <v>294.90170000000001</v>
          </cell>
          <cell r="AZ32">
            <v>3.4999999999999999E-6</v>
          </cell>
          <cell r="BA32">
            <v>91.854399999999998</v>
          </cell>
          <cell r="BB32">
            <v>322.29149999999998</v>
          </cell>
          <cell r="BC32">
            <v>1.0027151000000001</v>
          </cell>
          <cell r="BE32">
            <v>42164.839314573095</v>
          </cell>
          <cell r="BF32">
            <v>35793.9868915107</v>
          </cell>
          <cell r="BG32">
            <v>35793.69173763549</v>
          </cell>
          <cell r="BH32">
            <v>1436.1008426022506</v>
          </cell>
          <cell r="BK32">
            <v>3.5</v>
          </cell>
          <cell r="BL32">
            <v>6.2</v>
          </cell>
          <cell r="BM32">
            <v>45.6</v>
          </cell>
          <cell r="BN32">
            <v>150.92380519926601</v>
          </cell>
          <cell r="BO32">
            <v>12.25</v>
          </cell>
          <cell r="BP32">
            <v>67.277333333333303</v>
          </cell>
          <cell r="BQ32" t="str">
            <v>mono/duo-propellant</v>
          </cell>
          <cell r="BR32" t="str">
            <v>1</v>
          </cell>
          <cell r="BS32">
            <v>3000</v>
          </cell>
          <cell r="BT32">
            <v>2.7688265999998407E-2</v>
          </cell>
          <cell r="BU32">
            <v>248.91650708999998</v>
          </cell>
          <cell r="BV32" t="str">
            <v>True</v>
          </cell>
          <cell r="BW32" t="str">
            <v>True</v>
          </cell>
          <cell r="BX32">
            <v>3.1009500000000002E-5</v>
          </cell>
          <cell r="BY32">
            <v>2.7290499999999999E-5</v>
          </cell>
          <cell r="CA32">
            <v>2.1715999999999999E-2</v>
          </cell>
          <cell r="CB32">
            <v>1</v>
          </cell>
          <cell r="CC32">
            <v>3</v>
          </cell>
          <cell r="CD32" t="str">
            <v>None</v>
          </cell>
          <cell r="CE32" t="str">
            <v>None</v>
          </cell>
          <cell r="CF32" t="str">
            <v>None</v>
          </cell>
          <cell r="CG32" t="str">
            <v>None</v>
          </cell>
          <cell r="CH32" t="str">
            <v>None</v>
          </cell>
          <cell r="CI32" t="str">
            <v>None</v>
          </cell>
          <cell r="CJ32" t="str">
            <v>None</v>
          </cell>
          <cell r="CK32" t="str">
            <v>None</v>
          </cell>
          <cell r="CL32" t="str">
            <v>None</v>
          </cell>
          <cell r="CM32" t="str">
            <v>None</v>
          </cell>
          <cell r="CN32" t="str">
            <v>None</v>
          </cell>
          <cell r="CO32" t="str">
            <v>None</v>
          </cell>
          <cell r="CP32" t="str">
            <v>None</v>
          </cell>
        </row>
        <row r="33">
          <cell r="C33" t="str">
            <v>Anik F3</v>
          </cell>
          <cell r="D33" t="str">
            <v>Canada</v>
          </cell>
          <cell r="E33" t="str">
            <v>Canada</v>
          </cell>
          <cell r="F33" t="str">
            <v>Telesat Canada Ltd. (BCE, Inc.)</v>
          </cell>
          <cell r="G33" t="str">
            <v>Commercial</v>
          </cell>
          <cell r="H33" t="str">
            <v>Communications</v>
          </cell>
          <cell r="J33" t="str">
            <v>GEO</v>
          </cell>
          <cell r="U33">
            <v>39181</v>
          </cell>
          <cell r="V33">
            <v>15</v>
          </cell>
          <cell r="Y33" t="str">
            <v>Baikonur Cosmodrome</v>
          </cell>
          <cell r="AB33">
            <v>31102</v>
          </cell>
          <cell r="AD33">
            <v>45.965000000000003</v>
          </cell>
          <cell r="AE33">
            <v>63.305</v>
          </cell>
          <cell r="AL33">
            <v>4640</v>
          </cell>
          <cell r="AN33">
            <v>2000</v>
          </cell>
          <cell r="AU33" t="str">
            <v>GEO/D</v>
          </cell>
          <cell r="AV33" t="str">
            <v>Heavy Satellite</v>
          </cell>
          <cell r="AW33">
            <v>2640</v>
          </cell>
          <cell r="AX33">
            <v>1.2200000000000001E-2</v>
          </cell>
          <cell r="AY33">
            <v>290.96210000000002</v>
          </cell>
          <cell r="AZ33">
            <v>2.1440000000000001E-4</v>
          </cell>
          <cell r="BA33">
            <v>133.8467</v>
          </cell>
          <cell r="BB33">
            <v>304.7251</v>
          </cell>
          <cell r="BC33">
            <v>1.00273254</v>
          </cell>
          <cell r="BE33">
            <v>42164.35041256452</v>
          </cell>
          <cell r="BF33">
            <v>35802.390449292972</v>
          </cell>
          <cell r="BG33">
            <v>35784.310375836067</v>
          </cell>
          <cell r="BH33">
            <v>1436.0758652551547</v>
          </cell>
          <cell r="BK33">
            <v>2.4</v>
          </cell>
          <cell r="BL33">
            <v>4.8</v>
          </cell>
          <cell r="BM33">
            <v>35</v>
          </cell>
          <cell r="BN33">
            <v>79.872860731556301</v>
          </cell>
          <cell r="BO33">
            <v>5.76</v>
          </cell>
          <cell r="BP33">
            <v>35.385466666666701</v>
          </cell>
          <cell r="BQ33" t="str">
            <v>mono/duo-propellant</v>
          </cell>
          <cell r="BR33" t="str">
            <v>1</v>
          </cell>
          <cell r="BS33">
            <v>300</v>
          </cell>
          <cell r="BT33">
            <v>3.698480750000499E-2</v>
          </cell>
          <cell r="BU33">
            <v>241.2850452495</v>
          </cell>
          <cell r="BV33" t="str">
            <v>True</v>
          </cell>
          <cell r="BW33" t="str">
            <v>True</v>
          </cell>
          <cell r="BX33">
            <v>2.0677E-4</v>
          </cell>
          <cell r="BY33">
            <v>5.2765999999999989E-5</v>
          </cell>
          <cell r="CA33">
            <v>2.6703999999999999E-2</v>
          </cell>
          <cell r="CB33">
            <v>1</v>
          </cell>
          <cell r="CC33">
            <v>3</v>
          </cell>
          <cell r="CD33" t="str">
            <v>None</v>
          </cell>
          <cell r="CE33" t="str">
            <v>None</v>
          </cell>
          <cell r="CF33" t="str">
            <v>None</v>
          </cell>
          <cell r="CG33" t="str">
            <v>None</v>
          </cell>
          <cell r="CH33" t="str">
            <v>None</v>
          </cell>
          <cell r="CI33" t="str">
            <v>None</v>
          </cell>
          <cell r="CJ33" t="str">
            <v>None</v>
          </cell>
          <cell r="CK33" t="str">
            <v>None</v>
          </cell>
          <cell r="CL33" t="str">
            <v>None</v>
          </cell>
          <cell r="CM33" t="str">
            <v>None</v>
          </cell>
          <cell r="CN33" t="str">
            <v>None</v>
          </cell>
          <cell r="CO33" t="str">
            <v>None</v>
          </cell>
          <cell r="CP33" t="str">
            <v>None</v>
          </cell>
        </row>
        <row r="34">
          <cell r="C34" t="str">
            <v>Anik G1</v>
          </cell>
          <cell r="D34" t="str">
            <v>NR</v>
          </cell>
          <cell r="E34" t="str">
            <v>Canada</v>
          </cell>
          <cell r="F34" t="str">
            <v>Telesat Canada Ltd. (BCE, Inc.)</v>
          </cell>
          <cell r="G34" t="str">
            <v>Commercial</v>
          </cell>
          <cell r="H34" t="str">
            <v>Communications</v>
          </cell>
          <cell r="J34" t="str">
            <v>GEO</v>
          </cell>
          <cell r="U34">
            <v>41379</v>
          </cell>
          <cell r="V34">
            <v>15</v>
          </cell>
          <cell r="Y34" t="str">
            <v>Baikonur Cosmodrome</v>
          </cell>
          <cell r="AB34">
            <v>39127</v>
          </cell>
          <cell r="AD34">
            <v>45.965000000000003</v>
          </cell>
          <cell r="AE34">
            <v>63.305</v>
          </cell>
          <cell r="AL34">
            <v>4905</v>
          </cell>
          <cell r="AN34">
            <v>2500</v>
          </cell>
          <cell r="AU34" t="str">
            <v>GEO/S</v>
          </cell>
          <cell r="AV34" t="str">
            <v>Heavy Satellite</v>
          </cell>
          <cell r="AW34">
            <v>2405</v>
          </cell>
          <cell r="AX34">
            <v>1.7299999999999999E-2</v>
          </cell>
          <cell r="AY34">
            <v>258.38799999999998</v>
          </cell>
          <cell r="AZ34">
            <v>1.485E-4</v>
          </cell>
          <cell r="BA34">
            <v>180.35830000000001</v>
          </cell>
          <cell r="BB34">
            <v>277.10849999999999</v>
          </cell>
          <cell r="BC34">
            <v>1.00270879</v>
          </cell>
          <cell r="BE34">
            <v>42165.01620864217</v>
          </cell>
          <cell r="BF34">
            <v>35800.277713549156</v>
          </cell>
          <cell r="BG34">
            <v>35787.754703735183</v>
          </cell>
          <cell r="BH34">
            <v>1436.1098799183731</v>
          </cell>
          <cell r="BK34">
            <v>3</v>
          </cell>
          <cell r="BL34">
            <v>8</v>
          </cell>
          <cell r="BM34">
            <v>30</v>
          </cell>
          <cell r="BN34">
            <v>99.914680007338504</v>
          </cell>
          <cell r="BO34">
            <v>9</v>
          </cell>
          <cell r="BP34">
            <v>50.206000000000003</v>
          </cell>
          <cell r="BQ34" t="str">
            <v>mono/duo-propellant</v>
          </cell>
          <cell r="BR34" t="str">
            <v>1</v>
          </cell>
          <cell r="BS34">
            <v>300</v>
          </cell>
          <cell r="BT34">
            <v>3.0835027500003775E-2</v>
          </cell>
          <cell r="BU34">
            <v>252.68826173650001</v>
          </cell>
          <cell r="BV34" t="str">
            <v>True</v>
          </cell>
          <cell r="BW34" t="str">
            <v>True</v>
          </cell>
          <cell r="BX34">
            <v>2.0727399999999997E-4</v>
          </cell>
          <cell r="BY34">
            <v>1.0973799999999999E-4</v>
          </cell>
          <cell r="CA34">
            <v>5.2932E-2</v>
          </cell>
          <cell r="CB34">
            <v>2</v>
          </cell>
          <cell r="CC34">
            <v>2</v>
          </cell>
          <cell r="CD34" t="str">
            <v>Ani_252.7</v>
          </cell>
          <cell r="CE34">
            <v>2</v>
          </cell>
          <cell r="CF34">
            <v>252.7084932564</v>
          </cell>
          <cell r="CG34">
            <v>252.68771716750001</v>
          </cell>
          <cell r="CH34">
            <v>2.9680127000005996E-2</v>
          </cell>
          <cell r="CI34" t="str">
            <v>None</v>
          </cell>
          <cell r="CJ34" t="str">
            <v>None</v>
          </cell>
          <cell r="CK34" t="str">
            <v>None</v>
          </cell>
          <cell r="CL34" t="str">
            <v>None</v>
          </cell>
          <cell r="CM34" t="str">
            <v>None</v>
          </cell>
          <cell r="CN34" t="str">
            <v>None</v>
          </cell>
          <cell r="CO34" t="str">
            <v>None</v>
          </cell>
          <cell r="CP34" t="str">
            <v>None</v>
          </cell>
        </row>
        <row r="35">
          <cell r="C35" t="str">
            <v>Apstar 6</v>
          </cell>
          <cell r="D35" t="str">
            <v>China</v>
          </cell>
          <cell r="E35" t="str">
            <v>China</v>
          </cell>
          <cell r="F35" t="str">
            <v>APT Satellite Holdings Ltd.</v>
          </cell>
          <cell r="G35" t="str">
            <v>Commercial</v>
          </cell>
          <cell r="H35" t="str">
            <v>Communications</v>
          </cell>
          <cell r="J35" t="str">
            <v>GEO</v>
          </cell>
          <cell r="U35">
            <v>38454</v>
          </cell>
          <cell r="V35">
            <v>15</v>
          </cell>
          <cell r="Y35" t="str">
            <v>Xichang Satellite Launch Center</v>
          </cell>
          <cell r="AB35">
            <v>28638</v>
          </cell>
          <cell r="AD35">
            <v>28.246016666666666</v>
          </cell>
          <cell r="AE35">
            <v>102.02655555555556</v>
          </cell>
          <cell r="AL35">
            <v>4576</v>
          </cell>
          <cell r="AN35">
            <v>3000</v>
          </cell>
          <cell r="AU35" t="str">
            <v>GEO/S</v>
          </cell>
          <cell r="AV35" t="str">
            <v>Heavy Satellite</v>
          </cell>
          <cell r="AW35">
            <v>1576</v>
          </cell>
          <cell r="AX35">
            <v>2.6299000000000001</v>
          </cell>
          <cell r="AY35">
            <v>90.228499999999997</v>
          </cell>
          <cell r="AZ35">
            <v>1.0563E-3</v>
          </cell>
          <cell r="BA35">
            <v>275.83499999999998</v>
          </cell>
          <cell r="BB35">
            <v>348.9631</v>
          </cell>
          <cell r="BC35">
            <v>0.98571653999999997</v>
          </cell>
          <cell r="BE35">
            <v>42648.208270945521</v>
          </cell>
          <cell r="BF35">
            <v>36322.257573342118</v>
          </cell>
          <cell r="BG35">
            <v>36232.158968548923</v>
          </cell>
          <cell r="BH35">
            <v>1460.8662242798505</v>
          </cell>
          <cell r="BK35">
            <v>2.5</v>
          </cell>
          <cell r="BL35">
            <v>5</v>
          </cell>
          <cell r="BM35">
            <v>38</v>
          </cell>
          <cell r="BN35">
            <v>89.750898761917099</v>
          </cell>
          <cell r="BO35">
            <v>6.25</v>
          </cell>
          <cell r="BP35">
            <v>39.423333333333296</v>
          </cell>
          <cell r="BQ35" t="str">
            <v>none</v>
          </cell>
          <cell r="BR35" t="str">
            <v>0</v>
          </cell>
          <cell r="BS35">
            <v>300</v>
          </cell>
          <cell r="BT35" t="str">
            <v>None</v>
          </cell>
          <cell r="BU35" t="str">
            <v>None</v>
          </cell>
          <cell r="BV35" t="str">
            <v>False</v>
          </cell>
          <cell r="BW35" t="str">
            <v>False</v>
          </cell>
          <cell r="BX35" t="str">
            <v>None</v>
          </cell>
          <cell r="BY35" t="str">
            <v>None</v>
          </cell>
          <cell r="CA35" t="str">
            <v>None</v>
          </cell>
          <cell r="CB35">
            <v>0</v>
          </cell>
          <cell r="CC35">
            <v>0</v>
          </cell>
          <cell r="CD35" t="str">
            <v>None</v>
          </cell>
          <cell r="CE35" t="str">
            <v>None</v>
          </cell>
          <cell r="CF35" t="str">
            <v>None</v>
          </cell>
          <cell r="CG35" t="str">
            <v>None</v>
          </cell>
          <cell r="CH35" t="str">
            <v>None</v>
          </cell>
          <cell r="CI35" t="str">
            <v>None</v>
          </cell>
          <cell r="CJ35" t="str">
            <v>None</v>
          </cell>
          <cell r="CK35" t="str">
            <v>None</v>
          </cell>
          <cell r="CL35" t="str">
            <v>None</v>
          </cell>
          <cell r="CM35" t="str">
            <v>None</v>
          </cell>
          <cell r="CN35" t="str">
            <v>None</v>
          </cell>
          <cell r="CO35" t="str">
            <v>None</v>
          </cell>
          <cell r="CP35" t="str">
            <v>None</v>
          </cell>
        </row>
        <row r="36">
          <cell r="C36" t="str">
            <v>Apstar 6C</v>
          </cell>
          <cell r="D36" t="str">
            <v>China</v>
          </cell>
          <cell r="E36" t="str">
            <v>China</v>
          </cell>
          <cell r="F36" t="str">
            <v>APT Satellite Holdings Ltd.</v>
          </cell>
          <cell r="G36" t="str">
            <v>Commercial</v>
          </cell>
          <cell r="H36" t="str">
            <v>Communications</v>
          </cell>
          <cell r="J36" t="str">
            <v>GEO</v>
          </cell>
          <cell r="U36">
            <v>43223</v>
          </cell>
          <cell r="V36">
            <v>15</v>
          </cell>
          <cell r="Y36" t="str">
            <v>Xichang Satellite Launch Center</v>
          </cell>
          <cell r="AB36">
            <v>43450</v>
          </cell>
          <cell r="AD36">
            <v>28.246016666666666</v>
          </cell>
          <cell r="AE36">
            <v>102.02655555555556</v>
          </cell>
          <cell r="AL36">
            <v>5000</v>
          </cell>
          <cell r="AN36">
            <v>2500</v>
          </cell>
          <cell r="AU36" t="str">
            <v>GEO/S</v>
          </cell>
          <cell r="AV36" t="str">
            <v>Heavy Satellite</v>
          </cell>
          <cell r="AW36">
            <v>2500</v>
          </cell>
          <cell r="AX36">
            <v>2.0999999999999999E-3</v>
          </cell>
          <cell r="AY36">
            <v>237.6491</v>
          </cell>
          <cell r="AZ36">
            <v>6.9999999999999999E-6</v>
          </cell>
          <cell r="BA36">
            <v>89.798000000000002</v>
          </cell>
          <cell r="BB36">
            <v>30.741800000000001</v>
          </cell>
          <cell r="BC36">
            <v>1.0027136000000001</v>
          </cell>
          <cell r="BE36">
            <v>42164.881365293018</v>
          </cell>
          <cell r="BF36">
            <v>35794.176519462577</v>
          </cell>
          <cell r="BG36">
            <v>35793.58621112346</v>
          </cell>
          <cell r="BH36">
            <v>1436.1029909238271</v>
          </cell>
          <cell r="BK36">
            <v>2.5</v>
          </cell>
          <cell r="BL36">
            <v>5</v>
          </cell>
          <cell r="BM36">
            <v>30</v>
          </cell>
          <cell r="BN36">
            <v>73.750702040974005</v>
          </cell>
          <cell r="BO36">
            <v>6.25</v>
          </cell>
          <cell r="BP36">
            <v>34.063333333333297</v>
          </cell>
          <cell r="BQ36" t="str">
            <v>mono/duo-propellant</v>
          </cell>
          <cell r="BR36" t="str">
            <v>1</v>
          </cell>
          <cell r="BS36">
            <v>300</v>
          </cell>
          <cell r="BT36">
            <v>4.5696096499995065E-2</v>
          </cell>
          <cell r="BU36">
            <v>133.9904497345</v>
          </cell>
          <cell r="BV36" t="str">
            <v>True</v>
          </cell>
          <cell r="BW36" t="str">
            <v>True</v>
          </cell>
          <cell r="BX36">
            <v>1.6891249999999999E-4</v>
          </cell>
          <cell r="BY36">
            <v>1.613625E-4</v>
          </cell>
          <cell r="CA36">
            <v>5.7750000000000003E-2</v>
          </cell>
          <cell r="CB36">
            <v>2</v>
          </cell>
          <cell r="CC36">
            <v>9</v>
          </cell>
          <cell r="CD36" t="str">
            <v>Aps_134</v>
          </cell>
          <cell r="CE36">
            <v>2</v>
          </cell>
          <cell r="CF36">
            <v>134.01703643062501</v>
          </cell>
          <cell r="CG36">
            <v>133.98776713025001</v>
          </cell>
          <cell r="CH36">
            <v>4.1813286249997361E-2</v>
          </cell>
          <cell r="CI36" t="str">
            <v>None</v>
          </cell>
          <cell r="CJ36" t="str">
            <v>None</v>
          </cell>
          <cell r="CK36" t="str">
            <v>None</v>
          </cell>
          <cell r="CL36" t="str">
            <v>None</v>
          </cell>
          <cell r="CM36" t="str">
            <v>None</v>
          </cell>
          <cell r="CN36" t="str">
            <v>None</v>
          </cell>
          <cell r="CO36" t="str">
            <v>None</v>
          </cell>
          <cell r="CP36" t="str">
            <v>None</v>
          </cell>
        </row>
        <row r="37">
          <cell r="C37" t="str">
            <v>Apstar 6D</v>
          </cell>
          <cell r="D37" t="str">
            <v>NR (7/20)</v>
          </cell>
          <cell r="E37" t="str">
            <v>China</v>
          </cell>
          <cell r="F37" t="str">
            <v>APT Satellite Holdings Ltd.</v>
          </cell>
          <cell r="G37" t="str">
            <v>Commercial</v>
          </cell>
          <cell r="H37" t="str">
            <v>Communications</v>
          </cell>
          <cell r="J37" t="str">
            <v>GEO</v>
          </cell>
          <cell r="U37">
            <v>44021</v>
          </cell>
          <cell r="V37">
            <v>15</v>
          </cell>
          <cell r="Y37" t="str">
            <v>Xichang Satellite Launch Center</v>
          </cell>
          <cell r="AB37">
            <v>45863</v>
          </cell>
          <cell r="AD37">
            <v>28.246016666666666</v>
          </cell>
          <cell r="AE37">
            <v>102.02655555555556</v>
          </cell>
          <cell r="AL37">
            <v>5000</v>
          </cell>
          <cell r="AN37">
            <v>2500</v>
          </cell>
          <cell r="AU37" t="str">
            <v>GEO/D</v>
          </cell>
          <cell r="AV37" t="str">
            <v>Heavy Satellite</v>
          </cell>
          <cell r="AW37">
            <v>2500</v>
          </cell>
          <cell r="AX37">
            <v>5.7500000000000002E-2</v>
          </cell>
          <cell r="AY37">
            <v>103.85809999999999</v>
          </cell>
          <cell r="AZ37">
            <v>3.3310000000000002E-4</v>
          </cell>
          <cell r="BA37">
            <v>330.00240000000002</v>
          </cell>
          <cell r="BB37">
            <v>77.028999999999996</v>
          </cell>
          <cell r="BC37">
            <v>1.0027271</v>
          </cell>
          <cell r="BE37">
            <v>42164.502912587581</v>
          </cell>
          <cell r="BF37">
            <v>35807.54790850776</v>
          </cell>
          <cell r="BG37">
            <v>35779.457916667401</v>
          </cell>
          <cell r="BH37">
            <v>1436.0836562610086</v>
          </cell>
          <cell r="BK37">
            <v>2.5</v>
          </cell>
          <cell r="BL37">
            <v>5</v>
          </cell>
          <cell r="BM37">
            <v>30</v>
          </cell>
          <cell r="BN37">
            <v>73.750699999999995</v>
          </cell>
          <cell r="BO37">
            <v>6.25</v>
          </cell>
          <cell r="BP37">
            <v>34.063299999999998</v>
          </cell>
          <cell r="BQ37" t="str">
            <v>mono/duo-propellant</v>
          </cell>
          <cell r="BR37" t="str">
            <v>1</v>
          </cell>
          <cell r="BS37">
            <v>300</v>
          </cell>
          <cell r="BT37">
            <v>3.7930475999999658E-2</v>
          </cell>
          <cell r="BU37">
            <v>133.98508452599998</v>
          </cell>
          <cell r="BV37" t="str">
            <v>True</v>
          </cell>
          <cell r="BW37" t="str">
            <v>True</v>
          </cell>
          <cell r="BX37">
            <v>2.15045E-4</v>
          </cell>
          <cell r="BY37">
            <v>1.5903099999999999E-4</v>
          </cell>
          <cell r="CA37">
            <v>6.4894999999999994E-2</v>
          </cell>
          <cell r="CB37">
            <v>2</v>
          </cell>
          <cell r="CC37">
            <v>8</v>
          </cell>
          <cell r="CD37" t="str">
            <v>Aps_134</v>
          </cell>
          <cell r="CE37">
            <v>1</v>
          </cell>
          <cell r="CF37">
            <v>133.958497829875</v>
          </cell>
          <cell r="CG37">
            <v>133.98776713025001</v>
          </cell>
          <cell r="CH37">
            <v>4.1813286249997361E-2</v>
          </cell>
          <cell r="CI37" t="str">
            <v>None</v>
          </cell>
          <cell r="CJ37" t="str">
            <v>None</v>
          </cell>
          <cell r="CK37" t="str">
            <v>None</v>
          </cell>
          <cell r="CL37" t="str">
            <v>None</v>
          </cell>
          <cell r="CM37" t="str">
            <v>None</v>
          </cell>
          <cell r="CN37" t="str">
            <v>None</v>
          </cell>
          <cell r="CO37" t="str">
            <v>None</v>
          </cell>
          <cell r="CP37" t="str">
            <v>None</v>
          </cell>
        </row>
        <row r="38">
          <cell r="C38" t="str">
            <v>Apstar 7</v>
          </cell>
          <cell r="D38" t="str">
            <v>China</v>
          </cell>
          <cell r="E38" t="str">
            <v>China</v>
          </cell>
          <cell r="F38" t="str">
            <v>APT Satellite Holdings Ltd.</v>
          </cell>
          <cell r="G38" t="str">
            <v>Commercial</v>
          </cell>
          <cell r="H38" t="str">
            <v>Communications</v>
          </cell>
          <cell r="J38" t="str">
            <v>GEO</v>
          </cell>
          <cell r="U38">
            <v>40999</v>
          </cell>
          <cell r="V38">
            <v>15</v>
          </cell>
          <cell r="Y38" t="str">
            <v>Xichang Satellite Launch Center</v>
          </cell>
          <cell r="AB38">
            <v>38107</v>
          </cell>
          <cell r="AD38">
            <v>28.246016666666666</v>
          </cell>
          <cell r="AE38">
            <v>102.02655555555556</v>
          </cell>
          <cell r="AL38">
            <v>4000</v>
          </cell>
          <cell r="AN38">
            <v>2000</v>
          </cell>
          <cell r="AU38" t="str">
            <v>GEO/S</v>
          </cell>
          <cell r="AV38" t="str">
            <v>Heavy Satellite</v>
          </cell>
          <cell r="AW38">
            <v>2000</v>
          </cell>
          <cell r="AX38">
            <v>1.43E-2</v>
          </cell>
          <cell r="AY38">
            <v>306.87220000000002</v>
          </cell>
          <cell r="AZ38">
            <v>2.432E-4</v>
          </cell>
          <cell r="BA38">
            <v>114.9572</v>
          </cell>
          <cell r="BB38">
            <v>79.250699999999995</v>
          </cell>
          <cell r="BC38">
            <v>1.00272915</v>
          </cell>
          <cell r="BE38">
            <v>42164.445444586112</v>
          </cell>
          <cell r="BF38">
            <v>35803.699837718239</v>
          </cell>
          <cell r="BG38">
            <v>35783.191051453992</v>
          </cell>
          <cell r="BH38">
            <v>1436.0807203021859</v>
          </cell>
          <cell r="BK38">
            <v>2.5</v>
          </cell>
          <cell r="BL38">
            <v>5</v>
          </cell>
          <cell r="BM38">
            <v>30</v>
          </cell>
          <cell r="BN38">
            <v>73.750702040974005</v>
          </cell>
          <cell r="BO38">
            <v>6.25</v>
          </cell>
          <cell r="BP38">
            <v>34.063333333333297</v>
          </cell>
          <cell r="BQ38" t="str">
            <v>none</v>
          </cell>
          <cell r="BR38" t="str">
            <v>0</v>
          </cell>
          <cell r="BS38">
            <v>300</v>
          </cell>
          <cell r="BT38">
            <v>3.9696347499997842E-2</v>
          </cell>
          <cell r="BU38">
            <v>76.482463643499997</v>
          </cell>
          <cell r="BV38" t="str">
            <v>True</v>
          </cell>
          <cell r="BW38" t="str">
            <v>True</v>
          </cell>
          <cell r="BX38">
            <v>2.8199399999999998E-4</v>
          </cell>
          <cell r="BY38">
            <v>6.8650000000000002E-5</v>
          </cell>
          <cell r="CA38">
            <v>4.1563999999999997E-2</v>
          </cell>
          <cell r="CB38">
            <v>1</v>
          </cell>
          <cell r="CC38">
            <v>7</v>
          </cell>
          <cell r="CD38" t="str">
            <v>None</v>
          </cell>
          <cell r="CE38" t="str">
            <v>None</v>
          </cell>
          <cell r="CF38" t="str">
            <v>None</v>
          </cell>
          <cell r="CG38" t="str">
            <v>None</v>
          </cell>
          <cell r="CH38" t="str">
            <v>None</v>
          </cell>
          <cell r="CI38" t="str">
            <v>None</v>
          </cell>
          <cell r="CJ38" t="str">
            <v>None</v>
          </cell>
          <cell r="CK38" t="str">
            <v>None</v>
          </cell>
          <cell r="CL38" t="str">
            <v>None</v>
          </cell>
          <cell r="CM38" t="str">
            <v>None</v>
          </cell>
          <cell r="CN38" t="str">
            <v>None</v>
          </cell>
          <cell r="CO38" t="str">
            <v>None</v>
          </cell>
          <cell r="CP38" t="str">
            <v>None</v>
          </cell>
        </row>
        <row r="39">
          <cell r="C39" t="str">
            <v>Apstar 9</v>
          </cell>
          <cell r="D39" t="str">
            <v>China</v>
          </cell>
          <cell r="E39" t="str">
            <v>China</v>
          </cell>
          <cell r="F39" t="str">
            <v>APT Satellite Holdings Ltd.</v>
          </cell>
          <cell r="G39" t="str">
            <v>Commercial</v>
          </cell>
          <cell r="H39" t="str">
            <v>Communications</v>
          </cell>
          <cell r="J39" t="str">
            <v>GEO</v>
          </cell>
          <cell r="U39">
            <v>42293</v>
          </cell>
          <cell r="V39">
            <v>15</v>
          </cell>
          <cell r="Y39" t="str">
            <v>Xichang Satellite Launch Center</v>
          </cell>
          <cell r="AB39">
            <v>40982</v>
          </cell>
          <cell r="AD39">
            <v>28.246016666666666</v>
          </cell>
          <cell r="AE39">
            <v>102.02655555555556</v>
          </cell>
          <cell r="AL39">
            <v>5000</v>
          </cell>
          <cell r="AN39">
            <v>2500</v>
          </cell>
          <cell r="AU39" t="str">
            <v>GEO/S</v>
          </cell>
          <cell r="AV39" t="str">
            <v>Heavy Satellite</v>
          </cell>
          <cell r="AW39">
            <v>2500</v>
          </cell>
          <cell r="AX39">
            <v>2.1600000000000001E-2</v>
          </cell>
          <cell r="AY39">
            <v>276.38940000000002</v>
          </cell>
          <cell r="AZ39">
            <v>1.663E-4</v>
          </cell>
          <cell r="BA39">
            <v>140.2201</v>
          </cell>
          <cell r="BB39">
            <v>310.10829999999999</v>
          </cell>
          <cell r="BC39">
            <v>1.00273243</v>
          </cell>
          <cell r="BE39">
            <v>42164.353496191048</v>
          </cell>
          <cell r="BF39">
            <v>35800.365428177465</v>
          </cell>
          <cell r="BG39">
            <v>35786.341564204631</v>
          </cell>
          <cell r="BH39">
            <v>1436.0760227930393</v>
          </cell>
          <cell r="BK39">
            <v>2.5</v>
          </cell>
          <cell r="BL39">
            <v>5</v>
          </cell>
          <cell r="BM39">
            <v>30</v>
          </cell>
          <cell r="BN39">
            <v>73.750702040974005</v>
          </cell>
          <cell r="BO39">
            <v>6.25</v>
          </cell>
          <cell r="BP39">
            <v>34.063333333333297</v>
          </cell>
          <cell r="BQ39" t="str">
            <v>mono/duo-propellant</v>
          </cell>
          <cell r="BR39" t="str">
            <v>1</v>
          </cell>
          <cell r="BS39">
            <v>300</v>
          </cell>
          <cell r="BT39">
            <v>3.9679680999995526E-2</v>
          </cell>
          <cell r="BU39">
            <v>141.99281638299999</v>
          </cell>
          <cell r="BV39" t="str">
            <v>True</v>
          </cell>
          <cell r="BW39" t="str">
            <v>True</v>
          </cell>
          <cell r="BX39">
            <v>2.4809300000000001E-4</v>
          </cell>
          <cell r="BY39">
            <v>1.2816699999999999E-4</v>
          </cell>
          <cell r="CA39">
            <v>6.3497999999999999E-2</v>
          </cell>
          <cell r="CB39">
            <v>1</v>
          </cell>
          <cell r="CC39">
            <v>7</v>
          </cell>
          <cell r="CD39" t="str">
            <v>None</v>
          </cell>
          <cell r="CE39" t="str">
            <v>None</v>
          </cell>
          <cell r="CF39" t="str">
            <v>None</v>
          </cell>
          <cell r="CG39" t="str">
            <v>None</v>
          </cell>
          <cell r="CH39" t="str">
            <v>None</v>
          </cell>
          <cell r="CI39" t="str">
            <v>None</v>
          </cell>
          <cell r="CJ39" t="str">
            <v>None</v>
          </cell>
          <cell r="CK39" t="str">
            <v>None</v>
          </cell>
          <cell r="CL39" t="str">
            <v>None</v>
          </cell>
          <cell r="CM39" t="str">
            <v>None</v>
          </cell>
          <cell r="CN39" t="str">
            <v>None</v>
          </cell>
          <cell r="CO39" t="str">
            <v>None</v>
          </cell>
          <cell r="CP39" t="str">
            <v>None</v>
          </cell>
        </row>
        <row r="40">
          <cell r="C40" t="str">
            <v>Arabsat 5A</v>
          </cell>
          <cell r="D40" t="str">
            <v>NR</v>
          </cell>
          <cell r="E40" t="str">
            <v>Multinational</v>
          </cell>
          <cell r="F40" t="str">
            <v>Arab Satellite Communications Org. (ASCO)</v>
          </cell>
          <cell r="G40" t="str">
            <v>Government</v>
          </cell>
          <cell r="H40" t="str">
            <v>Communications</v>
          </cell>
          <cell r="J40" t="str">
            <v>GEO</v>
          </cell>
          <cell r="U40">
            <v>40355</v>
          </cell>
          <cell r="V40">
            <v>15</v>
          </cell>
          <cell r="Y40" t="str">
            <v>Guiana Space Center</v>
          </cell>
          <cell r="AB40">
            <v>36745</v>
          </cell>
          <cell r="AD40">
            <v>5.2389999999999999</v>
          </cell>
          <cell r="AE40">
            <v>307.23199999999997</v>
          </cell>
          <cell r="AL40">
            <v>4839</v>
          </cell>
          <cell r="AN40">
            <v>2000</v>
          </cell>
          <cell r="AU40" t="str">
            <v>GEO/D</v>
          </cell>
          <cell r="AV40" t="str">
            <v>Heavy Satellite</v>
          </cell>
          <cell r="AW40">
            <v>2839</v>
          </cell>
          <cell r="AX40">
            <v>6.8900000000000003E-2</v>
          </cell>
          <cell r="AY40">
            <v>46.037500000000001</v>
          </cell>
          <cell r="AZ40">
            <v>4.2620000000000001E-4</v>
          </cell>
          <cell r="BA40">
            <v>44.152000000000001</v>
          </cell>
          <cell r="BB40">
            <v>131.08320000000001</v>
          </cell>
          <cell r="BC40">
            <v>1.00271961</v>
          </cell>
          <cell r="BE40">
            <v>42164.712882706517</v>
          </cell>
          <cell r="BF40">
            <v>35811.683483337125</v>
          </cell>
          <cell r="BG40">
            <v>35775.742282075909</v>
          </cell>
          <cell r="BH40">
            <v>1436.0943833540844</v>
          </cell>
          <cell r="BK40">
            <v>2.4</v>
          </cell>
          <cell r="BL40">
            <v>4.5</v>
          </cell>
          <cell r="BM40">
            <v>39.4</v>
          </cell>
          <cell r="BN40">
            <v>87.3645029435759</v>
          </cell>
          <cell r="BO40">
            <v>5.76</v>
          </cell>
          <cell r="BP40">
            <v>37.496133333333297</v>
          </cell>
          <cell r="BQ40" t="str">
            <v>mono/duo-propellant</v>
          </cell>
          <cell r="BR40" t="str">
            <v>1</v>
          </cell>
          <cell r="BS40">
            <v>300</v>
          </cell>
          <cell r="BT40">
            <v>5.1047035499999893E-2</v>
          </cell>
          <cell r="BU40">
            <v>30.475860806500002</v>
          </cell>
          <cell r="BV40" t="str">
            <v>True</v>
          </cell>
          <cell r="BW40" t="str">
            <v>True</v>
          </cell>
          <cell r="BX40">
            <v>3.0172150000000003E-4</v>
          </cell>
          <cell r="BY40">
            <v>2.0760950000000002E-4</v>
          </cell>
          <cell r="CA40">
            <v>7.5787999999999994E-2</v>
          </cell>
          <cell r="CB40">
            <v>2</v>
          </cell>
          <cell r="CC40">
            <v>7</v>
          </cell>
          <cell r="CD40" t="str">
            <v>Ara_30.5</v>
          </cell>
          <cell r="CE40">
            <v>1</v>
          </cell>
          <cell r="CF40">
            <v>30.441307125150004</v>
          </cell>
          <cell r="CG40">
            <v>30.482485882000002</v>
          </cell>
          <cell r="CH40">
            <v>5.8826795499999918E-2</v>
          </cell>
          <cell r="CI40" t="str">
            <v>None</v>
          </cell>
          <cell r="CJ40" t="str">
            <v>None</v>
          </cell>
          <cell r="CK40" t="str">
            <v>None</v>
          </cell>
          <cell r="CL40" t="str">
            <v>None</v>
          </cell>
          <cell r="CM40" t="str">
            <v>None</v>
          </cell>
          <cell r="CN40" t="str">
            <v>None</v>
          </cell>
          <cell r="CO40" t="str">
            <v>None</v>
          </cell>
          <cell r="CP40" t="str">
            <v>None</v>
          </cell>
        </row>
        <row r="41">
          <cell r="C41" t="str">
            <v>Arabsat 5C</v>
          </cell>
          <cell r="D41" t="str">
            <v>NR</v>
          </cell>
          <cell r="E41" t="str">
            <v>Multinational</v>
          </cell>
          <cell r="F41" t="str">
            <v>Arab Satellite Communications Org. (ASCO)</v>
          </cell>
          <cell r="G41" t="str">
            <v>Government</v>
          </cell>
          <cell r="H41" t="str">
            <v>Communications</v>
          </cell>
          <cell r="J41" t="str">
            <v>GEO</v>
          </cell>
          <cell r="U41">
            <v>40807</v>
          </cell>
          <cell r="V41">
            <v>15</v>
          </cell>
          <cell r="Y41" t="str">
            <v>Guiana Space Center</v>
          </cell>
          <cell r="AB41">
            <v>37810</v>
          </cell>
          <cell r="AD41">
            <v>5.2389999999999999</v>
          </cell>
          <cell r="AE41">
            <v>307.23199999999997</v>
          </cell>
          <cell r="AL41">
            <v>4619</v>
          </cell>
          <cell r="AN41">
            <v>2000</v>
          </cell>
          <cell r="AU41" t="str">
            <v>GEO/D</v>
          </cell>
          <cell r="AV41" t="str">
            <v>Heavy Satellite</v>
          </cell>
          <cell r="AW41">
            <v>2619</v>
          </cell>
          <cell r="AX41">
            <v>5.9299999999999999E-2</v>
          </cell>
          <cell r="AY41">
            <v>4.9771000000000001</v>
          </cell>
          <cell r="AZ41">
            <v>4.0420000000000001E-4</v>
          </cell>
          <cell r="BA41">
            <v>108.4468</v>
          </cell>
          <cell r="BB41">
            <v>96.587000000000003</v>
          </cell>
          <cell r="BC41">
            <v>1.0027087699999999</v>
          </cell>
          <cell r="BE41">
            <v>42165.016769323687</v>
          </cell>
          <cell r="BF41">
            <v>35811.059869101846</v>
          </cell>
          <cell r="BG41">
            <v>35776.973669545529</v>
          </cell>
          <cell r="BH41">
            <v>1436.1099085629824</v>
          </cell>
          <cell r="BK41">
            <v>2.1</v>
          </cell>
          <cell r="BL41">
            <v>4.0999999999999996</v>
          </cell>
          <cell r="BM41">
            <v>30.8</v>
          </cell>
          <cell r="BN41">
            <v>61.167244239059798</v>
          </cell>
          <cell r="BO41">
            <v>4.41</v>
          </cell>
          <cell r="BP41">
            <v>26.993866666666701</v>
          </cell>
          <cell r="BQ41" t="str">
            <v>mono/duo-propellant</v>
          </cell>
          <cell r="BR41" t="str">
            <v>1</v>
          </cell>
          <cell r="BS41">
            <v>300</v>
          </cell>
          <cell r="BT41">
            <v>3.2216230000001289E-2</v>
          </cell>
          <cell r="BU41">
            <v>19.986248373000002</v>
          </cell>
          <cell r="BV41" t="str">
            <v>True</v>
          </cell>
          <cell r="BW41" t="str">
            <v>True</v>
          </cell>
          <cell r="BX41">
            <v>3.0440899999999995E-4</v>
          </cell>
          <cell r="BY41">
            <v>2.4226699999999998E-4</v>
          </cell>
          <cell r="CA41">
            <v>6.5888000000000002E-2</v>
          </cell>
          <cell r="CB41">
            <v>1</v>
          </cell>
          <cell r="CC41">
            <v>2</v>
          </cell>
          <cell r="CD41" t="str">
            <v>None</v>
          </cell>
          <cell r="CE41" t="str">
            <v>None</v>
          </cell>
          <cell r="CF41" t="str">
            <v>None</v>
          </cell>
          <cell r="CG41" t="str">
            <v>None</v>
          </cell>
          <cell r="CH41" t="str">
            <v>None</v>
          </cell>
          <cell r="CI41" t="str">
            <v>None</v>
          </cell>
          <cell r="CJ41" t="str">
            <v>None</v>
          </cell>
          <cell r="CK41" t="str">
            <v>None</v>
          </cell>
          <cell r="CL41" t="str">
            <v>None</v>
          </cell>
          <cell r="CM41" t="str">
            <v>None</v>
          </cell>
          <cell r="CN41" t="str">
            <v>None</v>
          </cell>
          <cell r="CO41" t="str">
            <v>None</v>
          </cell>
          <cell r="CP41" t="str">
            <v>None</v>
          </cell>
        </row>
        <row r="42">
          <cell r="C42" t="str">
            <v>Arabsat 6A</v>
          </cell>
          <cell r="D42" t="str">
            <v>NR</v>
          </cell>
          <cell r="E42" t="str">
            <v>Multinational</v>
          </cell>
          <cell r="F42" t="str">
            <v>Arab Satellite Communications Org. (ASCO)</v>
          </cell>
          <cell r="G42" t="str">
            <v>Commercial</v>
          </cell>
          <cell r="H42" t="str">
            <v>Communications</v>
          </cell>
          <cell r="J42" t="str">
            <v>GEO</v>
          </cell>
          <cell r="U42">
            <v>43566</v>
          </cell>
          <cell r="V42">
            <v>15</v>
          </cell>
          <cell r="Y42" t="str">
            <v>Cape Canaveral</v>
          </cell>
          <cell r="AB42">
            <v>44186</v>
          </cell>
          <cell r="AD42">
            <v>28.466666666666665</v>
          </cell>
          <cell r="AE42">
            <v>279.4666666666667</v>
          </cell>
          <cell r="AL42">
            <v>6465</v>
          </cell>
          <cell r="AN42">
            <v>3000</v>
          </cell>
          <cell r="AU42" t="str">
            <v>VHEO</v>
          </cell>
          <cell r="AV42" t="str">
            <v>Heavy Satellite</v>
          </cell>
          <cell r="AW42">
            <v>3465</v>
          </cell>
          <cell r="AX42">
            <v>5.5100000000000003E-2</v>
          </cell>
          <cell r="AY42">
            <v>326.012</v>
          </cell>
          <cell r="AZ42">
            <v>1.929E-4</v>
          </cell>
          <cell r="BA42">
            <v>23.961500000000001</v>
          </cell>
          <cell r="BB42">
            <v>231.33920000000001</v>
          </cell>
          <cell r="BC42">
            <v>1.0026737800000001</v>
          </cell>
          <cell r="BE42">
            <v>42165.997710074575</v>
          </cell>
          <cell r="BF42">
            <v>35803.13153103285</v>
          </cell>
          <cell r="BG42">
            <v>35786.863889116299</v>
          </cell>
          <cell r="BH42">
            <v>1436.1600240508903</v>
          </cell>
          <cell r="BK42">
            <v>2.4</v>
          </cell>
          <cell r="BL42">
            <v>3.9</v>
          </cell>
          <cell r="BM42">
            <v>30.8</v>
          </cell>
          <cell r="BN42">
            <v>68.964708211409103</v>
          </cell>
          <cell r="BO42">
            <v>5.76</v>
          </cell>
          <cell r="BP42">
            <v>30.5234666666667</v>
          </cell>
          <cell r="BQ42" t="str">
            <v>mono/duo-propellant</v>
          </cell>
          <cell r="BR42" t="str">
            <v>1</v>
          </cell>
          <cell r="BS42">
            <v>300</v>
          </cell>
          <cell r="BT42">
            <v>6.6606555499999942E-2</v>
          </cell>
          <cell r="BU42">
            <v>30.489110957500003</v>
          </cell>
          <cell r="BV42" t="str">
            <v>True</v>
          </cell>
          <cell r="BW42" t="str">
            <v>True</v>
          </cell>
          <cell r="BX42">
            <v>3.2776149999999999E-4</v>
          </cell>
          <cell r="BY42">
            <v>2.4928949999999999E-4</v>
          </cell>
          <cell r="CA42">
            <v>6.3214000000000006E-2</v>
          </cell>
          <cell r="CB42">
            <v>2</v>
          </cell>
          <cell r="CC42">
            <v>10</v>
          </cell>
          <cell r="CD42" t="str">
            <v>Ara_30.5</v>
          </cell>
          <cell r="CE42">
            <v>2</v>
          </cell>
          <cell r="CF42">
            <v>30.523664638850001</v>
          </cell>
          <cell r="CG42">
            <v>30.482485882000002</v>
          </cell>
          <cell r="CH42">
            <v>5.8826795499999918E-2</v>
          </cell>
          <cell r="CI42" t="str">
            <v>None</v>
          </cell>
          <cell r="CJ42" t="str">
            <v>None</v>
          </cell>
          <cell r="CK42" t="str">
            <v>None</v>
          </cell>
          <cell r="CL42" t="str">
            <v>None</v>
          </cell>
          <cell r="CM42" t="str">
            <v>None</v>
          </cell>
          <cell r="CN42" t="str">
            <v>None</v>
          </cell>
          <cell r="CO42" t="str">
            <v>None</v>
          </cell>
          <cell r="CP42" t="str">
            <v>None</v>
          </cell>
        </row>
        <row r="43">
          <cell r="C43" t="str">
            <v>Arabsat 7F</v>
          </cell>
          <cell r="D43" t="str">
            <v>Canada</v>
          </cell>
          <cell r="E43" t="str">
            <v>Multinational</v>
          </cell>
          <cell r="F43" t="str">
            <v>Arab Satellite Communications Org. (ASCO)</v>
          </cell>
          <cell r="G43" t="str">
            <v>Commercial</v>
          </cell>
          <cell r="H43" t="str">
            <v>Communications</v>
          </cell>
          <cell r="J43" t="str">
            <v>GEO</v>
          </cell>
          <cell r="U43">
            <v>36300</v>
          </cell>
          <cell r="V43">
            <v>12</v>
          </cell>
          <cell r="Y43" t="str">
            <v>Baikonur Cosmodrome</v>
          </cell>
          <cell r="AB43">
            <v>25740</v>
          </cell>
          <cell r="AD43">
            <v>45.965000000000003</v>
          </cell>
          <cell r="AE43">
            <v>63.305</v>
          </cell>
          <cell r="AL43">
            <v>3646</v>
          </cell>
          <cell r="AN43">
            <v>1500</v>
          </cell>
          <cell r="AU43" t="str">
            <v>GEO/S</v>
          </cell>
          <cell r="AV43" t="str">
            <v>Heavy Satellite</v>
          </cell>
          <cell r="AW43">
            <v>2146</v>
          </cell>
          <cell r="AX43">
            <v>1.9098999999999999</v>
          </cell>
          <cell r="AY43">
            <v>91.017700000000005</v>
          </cell>
          <cell r="AZ43">
            <v>6.7219999999999997E-4</v>
          </cell>
          <cell r="BA43">
            <v>334.56040000000002</v>
          </cell>
          <cell r="BB43">
            <v>30.291499999999999</v>
          </cell>
          <cell r="BC43">
            <v>1.00271775</v>
          </cell>
          <cell r="BE43">
            <v>42164.765025224035</v>
          </cell>
          <cell r="BF43">
            <v>35822.108180273986</v>
          </cell>
          <cell r="BG43">
            <v>35765.421870174076</v>
          </cell>
          <cell r="BH43">
            <v>1436.0970472498366</v>
          </cell>
          <cell r="BK43">
            <v>1.8</v>
          </cell>
          <cell r="BL43">
            <v>4.5</v>
          </cell>
          <cell r="BM43">
            <v>21</v>
          </cell>
          <cell r="BN43">
            <v>35.665097423216601</v>
          </cell>
          <cell r="BO43">
            <v>3.24</v>
          </cell>
          <cell r="BP43">
            <v>17.6998</v>
          </cell>
          <cell r="BQ43" t="str">
            <v>mono/duo-propellant</v>
          </cell>
          <cell r="BR43" t="str">
            <v>1</v>
          </cell>
          <cell r="BS43">
            <v>300</v>
          </cell>
          <cell r="BT43">
            <v>3.087029049999046E-2</v>
          </cell>
          <cell r="BU43">
            <v>273.45350975650001</v>
          </cell>
          <cell r="BV43" t="str">
            <v>False</v>
          </cell>
          <cell r="BW43" t="str">
            <v>True</v>
          </cell>
          <cell r="BX43">
            <v>5.9021399999999993E-4</v>
          </cell>
          <cell r="BY43">
            <v>1.1485199999999998E-4</v>
          </cell>
          <cell r="CA43" t="str">
            <v>None</v>
          </cell>
          <cell r="CB43">
            <v>0</v>
          </cell>
          <cell r="CC43">
            <v>0</v>
          </cell>
          <cell r="CD43" t="str">
            <v>None</v>
          </cell>
          <cell r="CE43" t="str">
            <v>None</v>
          </cell>
          <cell r="CF43" t="str">
            <v>None</v>
          </cell>
          <cell r="CG43" t="str">
            <v>None</v>
          </cell>
          <cell r="CH43" t="str">
            <v>None</v>
          </cell>
          <cell r="CI43" t="str">
            <v>None</v>
          </cell>
          <cell r="CJ43" t="str">
            <v>None</v>
          </cell>
          <cell r="CK43" t="str">
            <v>None</v>
          </cell>
          <cell r="CL43" t="str">
            <v>None</v>
          </cell>
          <cell r="CM43" t="str">
            <v>None</v>
          </cell>
          <cell r="CN43" t="str">
            <v>None</v>
          </cell>
          <cell r="CO43" t="str">
            <v>None</v>
          </cell>
          <cell r="CP43" t="str">
            <v>None</v>
          </cell>
        </row>
        <row r="44">
          <cell r="C44" t="str">
            <v>ArSat 1</v>
          </cell>
          <cell r="D44" t="str">
            <v>Argentina</v>
          </cell>
          <cell r="E44" t="str">
            <v>Argentina</v>
          </cell>
          <cell r="F44" t="str">
            <v>ArSat</v>
          </cell>
          <cell r="G44" t="str">
            <v>Commercial</v>
          </cell>
          <cell r="H44" t="str">
            <v>Communications</v>
          </cell>
          <cell r="J44" t="str">
            <v>GEO</v>
          </cell>
          <cell r="U44">
            <v>41928</v>
          </cell>
          <cell r="V44">
            <v>15</v>
          </cell>
          <cell r="Y44" t="str">
            <v>Guiana Space Center</v>
          </cell>
          <cell r="AB44">
            <v>40272</v>
          </cell>
          <cell r="AD44">
            <v>5.2389999999999999</v>
          </cell>
          <cell r="AE44">
            <v>307.23199999999997</v>
          </cell>
          <cell r="AL44">
            <v>2983</v>
          </cell>
          <cell r="AN44">
            <v>2000</v>
          </cell>
          <cell r="AU44" t="str">
            <v>GEO/D</v>
          </cell>
          <cell r="AV44" t="str">
            <v>Heavy Satellite</v>
          </cell>
          <cell r="AW44">
            <v>983</v>
          </cell>
          <cell r="AX44">
            <v>6.2E-2</v>
          </cell>
          <cell r="AY44">
            <v>102.1849</v>
          </cell>
          <cell r="AZ44">
            <v>1.5550000000000001E-4</v>
          </cell>
          <cell r="BA44">
            <v>310.26409999999998</v>
          </cell>
          <cell r="BB44">
            <v>205.48249999999999</v>
          </cell>
          <cell r="BC44">
            <v>1.00269706</v>
          </cell>
          <cell r="BE44">
            <v>42165.345051517128</v>
          </cell>
          <cell r="BF44">
            <v>35800.901762672635</v>
          </cell>
          <cell r="BG44">
            <v>35787.788340361622</v>
          </cell>
          <cell r="BH44">
            <v>1436.1266801759646</v>
          </cell>
          <cell r="BK44">
            <v>2.2000000000000002</v>
          </cell>
          <cell r="BL44">
            <v>3.1</v>
          </cell>
          <cell r="BM44">
            <v>16.3</v>
          </cell>
          <cell r="BN44">
            <v>35.607644181291498</v>
          </cell>
          <cell r="BO44">
            <v>4.84</v>
          </cell>
          <cell r="BP44">
            <v>17.570733333333301</v>
          </cell>
          <cell r="BQ44" t="str">
            <v>none</v>
          </cell>
          <cell r="BR44" t="str">
            <v>0</v>
          </cell>
          <cell r="BS44">
            <v>3000</v>
          </cell>
          <cell r="BT44">
            <v>2.915782150000723E-2</v>
          </cell>
          <cell r="BU44">
            <v>288.1819800065</v>
          </cell>
          <cell r="BV44" t="str">
            <v>True</v>
          </cell>
          <cell r="BW44" t="str">
            <v>True</v>
          </cell>
          <cell r="BX44">
            <v>1.55389E-4</v>
          </cell>
          <cell r="BY44">
            <v>3.4032999999999998E-5</v>
          </cell>
          <cell r="CA44">
            <v>6.9122000000000003E-2</v>
          </cell>
          <cell r="CB44">
            <v>1</v>
          </cell>
          <cell r="CC44">
            <v>7</v>
          </cell>
          <cell r="CD44" t="str">
            <v>None</v>
          </cell>
          <cell r="CE44" t="str">
            <v>None</v>
          </cell>
          <cell r="CF44" t="str">
            <v>None</v>
          </cell>
          <cell r="CG44" t="str">
            <v>None</v>
          </cell>
          <cell r="CH44" t="str">
            <v>None</v>
          </cell>
          <cell r="CI44" t="str">
            <v>None</v>
          </cell>
          <cell r="CJ44" t="str">
            <v>None</v>
          </cell>
          <cell r="CK44" t="str">
            <v>None</v>
          </cell>
          <cell r="CL44" t="str">
            <v>None</v>
          </cell>
          <cell r="CM44" t="str">
            <v>None</v>
          </cell>
          <cell r="CN44" t="str">
            <v>None</v>
          </cell>
          <cell r="CO44" t="str">
            <v>None</v>
          </cell>
          <cell r="CP44" t="str">
            <v>None</v>
          </cell>
        </row>
        <row r="45">
          <cell r="C45" t="str">
            <v>ArSat 2</v>
          </cell>
          <cell r="D45" t="str">
            <v>Argentina</v>
          </cell>
          <cell r="E45" t="str">
            <v>Argentina</v>
          </cell>
          <cell r="F45" t="str">
            <v>ArSat</v>
          </cell>
          <cell r="G45" t="str">
            <v>Commercial</v>
          </cell>
          <cell r="H45" t="str">
            <v>Communications</v>
          </cell>
          <cell r="J45" t="str">
            <v>GEO</v>
          </cell>
          <cell r="U45">
            <v>42277</v>
          </cell>
          <cell r="V45">
            <v>15</v>
          </cell>
          <cell r="Y45" t="str">
            <v>Guiana Space Center</v>
          </cell>
          <cell r="AB45">
            <v>40941</v>
          </cell>
          <cell r="AD45">
            <v>5.2389999999999999</v>
          </cell>
          <cell r="AE45">
            <v>307.23199999999997</v>
          </cell>
          <cell r="AL45">
            <v>2977</v>
          </cell>
          <cell r="AN45">
            <v>1500</v>
          </cell>
          <cell r="AU45" t="str">
            <v>GEO/D</v>
          </cell>
          <cell r="AV45" t="str">
            <v>Heavy Satellite</v>
          </cell>
          <cell r="AW45">
            <v>1477</v>
          </cell>
          <cell r="AX45">
            <v>6.0699999999999997E-2</v>
          </cell>
          <cell r="AY45">
            <v>102.2079</v>
          </cell>
          <cell r="AZ45">
            <v>1.7320000000000001E-4</v>
          </cell>
          <cell r="BA45">
            <v>314.16489999999999</v>
          </cell>
          <cell r="BB45">
            <v>299.03789999999998</v>
          </cell>
          <cell r="BC45">
            <v>1.00270321</v>
          </cell>
          <cell r="BE45">
            <v>42165.17263949159</v>
          </cell>
          <cell r="BF45">
            <v>35801.475647392755</v>
          </cell>
          <cell r="BG45">
            <v>35786.869631590431</v>
          </cell>
          <cell r="BH45">
            <v>1436.1178718077499</v>
          </cell>
          <cell r="BK45">
            <v>1.8</v>
          </cell>
          <cell r="BL45">
            <v>4.9000000000000004</v>
          </cell>
          <cell r="BM45">
            <v>16.3</v>
          </cell>
          <cell r="BN45">
            <v>33.767819397894499</v>
          </cell>
          <cell r="BO45">
            <v>3.24</v>
          </cell>
          <cell r="BP45">
            <v>17.457933333333301</v>
          </cell>
          <cell r="BQ45" t="str">
            <v>none</v>
          </cell>
          <cell r="BR45" t="str">
            <v>0</v>
          </cell>
          <cell r="BS45">
            <v>300</v>
          </cell>
          <cell r="BT45">
            <v>2.655419549998328E-2</v>
          </cell>
          <cell r="BU45">
            <v>278.98716719549998</v>
          </cell>
          <cell r="BV45" t="str">
            <v>True</v>
          </cell>
          <cell r="BW45" t="str">
            <v>True</v>
          </cell>
          <cell r="BX45">
            <v>1.7505E-4</v>
          </cell>
          <cell r="BY45">
            <v>3.0150000000000001E-5</v>
          </cell>
          <cell r="CA45">
            <v>6.8314E-2</v>
          </cell>
          <cell r="CB45">
            <v>1</v>
          </cell>
          <cell r="CC45">
            <v>7</v>
          </cell>
          <cell r="CD45" t="str">
            <v>None</v>
          </cell>
          <cell r="CE45" t="str">
            <v>None</v>
          </cell>
          <cell r="CF45" t="str">
            <v>None</v>
          </cell>
          <cell r="CG45" t="str">
            <v>None</v>
          </cell>
          <cell r="CH45" t="str">
            <v>None</v>
          </cell>
          <cell r="CI45" t="str">
            <v>None</v>
          </cell>
          <cell r="CJ45" t="str">
            <v>None</v>
          </cell>
          <cell r="CK45" t="str">
            <v>None</v>
          </cell>
          <cell r="CL45" t="str">
            <v>None</v>
          </cell>
          <cell r="CM45" t="str">
            <v>None</v>
          </cell>
          <cell r="CN45" t="str">
            <v>None</v>
          </cell>
          <cell r="CO45" t="str">
            <v>None</v>
          </cell>
          <cell r="CP45" t="str">
            <v>None</v>
          </cell>
        </row>
        <row r="46">
          <cell r="C46" t="str">
            <v>AsiaSat-3S</v>
          </cell>
          <cell r="D46" t="str">
            <v>China</v>
          </cell>
          <cell r="E46" t="str">
            <v>China</v>
          </cell>
          <cell r="F46" t="str">
            <v>Asia Satellite Telecommunications Co. Ltd.</v>
          </cell>
          <cell r="G46" t="str">
            <v>Commercial</v>
          </cell>
          <cell r="H46" t="str">
            <v>Communications</v>
          </cell>
          <cell r="J46" t="str">
            <v>GEO</v>
          </cell>
          <cell r="U46">
            <v>36240</v>
          </cell>
          <cell r="V46">
            <v>15</v>
          </cell>
          <cell r="Y46" t="str">
            <v>Baikonur Cosmodrome</v>
          </cell>
          <cell r="AB46">
            <v>25657</v>
          </cell>
          <cell r="AD46">
            <v>45.965000000000003</v>
          </cell>
          <cell r="AE46">
            <v>63.305</v>
          </cell>
          <cell r="AL46">
            <v>3463</v>
          </cell>
          <cell r="AN46">
            <v>1300</v>
          </cell>
          <cell r="AU46" t="str">
            <v>GEO/S</v>
          </cell>
          <cell r="AV46" t="str">
            <v>Heavy Satellite</v>
          </cell>
          <cell r="AW46">
            <v>2163</v>
          </cell>
          <cell r="AX46">
            <v>5.5304000000000002</v>
          </cell>
          <cell r="AY46">
            <v>70.265799999999999</v>
          </cell>
          <cell r="AZ46">
            <v>4.9810000000000002E-4</v>
          </cell>
          <cell r="BA46">
            <v>352.11500000000001</v>
          </cell>
          <cell r="BB46">
            <v>282.61709999999999</v>
          </cell>
          <cell r="BC46">
            <v>1.00271961</v>
          </cell>
          <cell r="BE46">
            <v>42164.712882706517</v>
          </cell>
          <cell r="BF46">
            <v>35814.71512619339</v>
          </cell>
          <cell r="BG46">
            <v>35772.710639219644</v>
          </cell>
          <cell r="BH46">
            <v>1436.0943833540844</v>
          </cell>
          <cell r="BK46">
            <v>3.4</v>
          </cell>
          <cell r="BL46">
            <v>6</v>
          </cell>
          <cell r="BM46">
            <v>26</v>
          </cell>
          <cell r="BN46">
            <v>85.480168524882004</v>
          </cell>
          <cell r="BO46">
            <v>11.56</v>
          </cell>
          <cell r="BP46">
            <v>44.3890666666667</v>
          </cell>
          <cell r="BQ46" t="str">
            <v>mono/duo-propellant</v>
          </cell>
          <cell r="BR46" t="str">
            <v>1</v>
          </cell>
          <cell r="BS46">
            <v>300</v>
          </cell>
          <cell r="BT46">
            <v>3.3432640499995614E-2</v>
          </cell>
          <cell r="BU46">
            <v>147.4941798065</v>
          </cell>
          <cell r="BV46" t="str">
            <v>False</v>
          </cell>
          <cell r="BW46" t="str">
            <v>True</v>
          </cell>
          <cell r="BX46">
            <v>3.7980499999999999E-4</v>
          </cell>
          <cell r="BY46">
            <v>1.5861499999999997E-4</v>
          </cell>
          <cell r="CA46" t="str">
            <v>None</v>
          </cell>
          <cell r="CB46">
            <v>0</v>
          </cell>
          <cell r="CC46">
            <v>0</v>
          </cell>
          <cell r="CD46" t="str">
            <v>None</v>
          </cell>
          <cell r="CE46" t="str">
            <v>None</v>
          </cell>
          <cell r="CF46" t="str">
            <v>None</v>
          </cell>
          <cell r="CG46" t="str">
            <v>None</v>
          </cell>
          <cell r="CH46" t="str">
            <v>None</v>
          </cell>
          <cell r="CI46" t="str">
            <v>None</v>
          </cell>
          <cell r="CJ46" t="str">
            <v>None</v>
          </cell>
          <cell r="CK46" t="str">
            <v>None</v>
          </cell>
          <cell r="CL46" t="str">
            <v>None</v>
          </cell>
          <cell r="CM46" t="str">
            <v>None</v>
          </cell>
          <cell r="CN46" t="str">
            <v>None</v>
          </cell>
          <cell r="CO46" t="str">
            <v>None</v>
          </cell>
          <cell r="CP46" t="str">
            <v>None</v>
          </cell>
        </row>
        <row r="47">
          <cell r="C47" t="str">
            <v>AsiaSat-5</v>
          </cell>
          <cell r="D47" t="str">
            <v>China</v>
          </cell>
          <cell r="E47" t="str">
            <v>China</v>
          </cell>
          <cell r="F47" t="str">
            <v>Asia Satellite Telecommunications Co. Ltd.</v>
          </cell>
          <cell r="G47" t="str">
            <v>Commercial</v>
          </cell>
          <cell r="H47" t="str">
            <v>Communications</v>
          </cell>
          <cell r="J47" t="str">
            <v>GEO</v>
          </cell>
          <cell r="U47">
            <v>40036</v>
          </cell>
          <cell r="V47">
            <v>15</v>
          </cell>
          <cell r="Y47" t="str">
            <v>Baikonur Cosmodrome</v>
          </cell>
          <cell r="AB47">
            <v>35696</v>
          </cell>
          <cell r="AD47">
            <v>45.965000000000003</v>
          </cell>
          <cell r="AE47">
            <v>63.305</v>
          </cell>
          <cell r="AL47">
            <v>3760</v>
          </cell>
          <cell r="AN47">
            <v>2000</v>
          </cell>
          <cell r="AU47" t="str">
            <v>GEO/D</v>
          </cell>
          <cell r="AV47" t="str">
            <v>Heavy Satellite</v>
          </cell>
          <cell r="AW47">
            <v>1760</v>
          </cell>
          <cell r="AX47">
            <v>1.6899999999999998E-2</v>
          </cell>
          <cell r="AY47">
            <v>314.75229999999999</v>
          </cell>
          <cell r="AZ47">
            <v>1.5899999999999999E-4</v>
          </cell>
          <cell r="BA47">
            <v>85.094499999999996</v>
          </cell>
          <cell r="BB47">
            <v>256.54129999999998</v>
          </cell>
          <cell r="BC47">
            <v>1.0027453799999999</v>
          </cell>
          <cell r="BE47">
            <v>42163.990473125283</v>
          </cell>
          <cell r="BF47">
            <v>35799.69454761051</v>
          </cell>
          <cell r="BG47">
            <v>35786.286398640055</v>
          </cell>
          <cell r="BH47">
            <v>1436.0574765250979</v>
          </cell>
          <cell r="BK47">
            <v>2.8</v>
          </cell>
          <cell r="BL47">
            <v>5.6</v>
          </cell>
          <cell r="BM47">
            <v>31</v>
          </cell>
          <cell r="BN47">
            <v>86.688645347513997</v>
          </cell>
          <cell r="BO47">
            <v>7.84</v>
          </cell>
          <cell r="BP47">
            <v>40.764933333333303</v>
          </cell>
          <cell r="BQ47" t="str">
            <v>mono/duo-propellant</v>
          </cell>
          <cell r="BR47" t="str">
            <v>1</v>
          </cell>
          <cell r="BS47">
            <v>3000</v>
          </cell>
          <cell r="BT47">
            <v>5.3580137499999125E-2</v>
          </cell>
          <cell r="BU47">
            <v>100.50196422549999</v>
          </cell>
          <cell r="BV47" t="str">
            <v>True</v>
          </cell>
          <cell r="BW47" t="str">
            <v>True</v>
          </cell>
          <cell r="BX47">
            <v>1.6197850000000002E-4</v>
          </cell>
          <cell r="BY47">
            <v>2.8751500000000004E-5</v>
          </cell>
          <cell r="CA47">
            <v>6.1946000000000001E-2</v>
          </cell>
          <cell r="CB47">
            <v>1</v>
          </cell>
          <cell r="CC47">
            <v>7</v>
          </cell>
          <cell r="CD47" t="str">
            <v>None</v>
          </cell>
          <cell r="CE47" t="str">
            <v>None</v>
          </cell>
          <cell r="CF47" t="str">
            <v>None</v>
          </cell>
          <cell r="CG47" t="str">
            <v>None</v>
          </cell>
          <cell r="CH47" t="str">
            <v>None</v>
          </cell>
          <cell r="CI47" t="str">
            <v>None</v>
          </cell>
          <cell r="CJ47" t="str">
            <v>None</v>
          </cell>
          <cell r="CK47" t="str">
            <v>None</v>
          </cell>
          <cell r="CL47" t="str">
            <v>None</v>
          </cell>
          <cell r="CM47" t="str">
            <v>None</v>
          </cell>
          <cell r="CN47" t="str">
            <v>None</v>
          </cell>
          <cell r="CO47" t="str">
            <v>None</v>
          </cell>
          <cell r="CP47" t="str">
            <v>None</v>
          </cell>
        </row>
        <row r="48">
          <cell r="C48" t="str">
            <v>AsiaSat-6</v>
          </cell>
          <cell r="D48" t="str">
            <v>China</v>
          </cell>
          <cell r="E48" t="str">
            <v>China</v>
          </cell>
          <cell r="F48" t="str">
            <v>Asia Satellite Telecommunications Co. Ltd.</v>
          </cell>
          <cell r="G48" t="str">
            <v>Commercial</v>
          </cell>
          <cell r="H48" t="str">
            <v>Communications</v>
          </cell>
          <cell r="J48" t="str">
            <v>GEO</v>
          </cell>
          <cell r="U48">
            <v>41889</v>
          </cell>
          <cell r="V48">
            <v>15</v>
          </cell>
          <cell r="Y48" t="str">
            <v>Cape Canaveral</v>
          </cell>
          <cell r="AB48">
            <v>40141</v>
          </cell>
          <cell r="AD48">
            <v>28.466666666666665</v>
          </cell>
          <cell r="AE48">
            <v>279.4666666666667</v>
          </cell>
          <cell r="AL48">
            <v>3700</v>
          </cell>
          <cell r="AN48">
            <v>2500</v>
          </cell>
          <cell r="AU48" t="str">
            <v>MEO</v>
          </cell>
          <cell r="AV48" t="str">
            <v>Heavy Satellite</v>
          </cell>
          <cell r="AW48">
            <v>1200</v>
          </cell>
          <cell r="AX48">
            <v>1.03E-2</v>
          </cell>
          <cell r="AY48">
            <v>33.032600000000002</v>
          </cell>
          <cell r="AZ48">
            <v>6.4200000000000002E-5</v>
          </cell>
          <cell r="BA48">
            <v>337.7586</v>
          </cell>
          <cell r="BB48">
            <v>99.045699999999997</v>
          </cell>
          <cell r="BC48">
            <v>1.0026891200000001</v>
          </cell>
          <cell r="BE48">
            <v>42165.567647860757</v>
          </cell>
          <cell r="BF48">
            <v>35797.274677303751</v>
          </cell>
          <cell r="BG48">
            <v>35791.860618417762</v>
          </cell>
          <cell r="BH48">
            <v>1436.1380524404217</v>
          </cell>
          <cell r="BK48">
            <v>2.2000000000000002</v>
          </cell>
          <cell r="BL48">
            <v>4.5</v>
          </cell>
          <cell r="BM48">
            <v>27</v>
          </cell>
          <cell r="BN48">
            <v>58.462415098273901</v>
          </cell>
          <cell r="BO48">
            <v>4.84</v>
          </cell>
          <cell r="BP48">
            <v>26.963733333333298</v>
          </cell>
          <cell r="BQ48" t="str">
            <v>mono/duo-propellant</v>
          </cell>
          <cell r="BR48" t="str">
            <v>1</v>
          </cell>
          <cell r="BS48">
            <v>3000</v>
          </cell>
          <cell r="BT48">
            <v>4.0040655500000355E-2</v>
          </cell>
          <cell r="BU48">
            <v>119.8927955915</v>
          </cell>
          <cell r="BV48" t="str">
            <v>True</v>
          </cell>
          <cell r="BW48" t="str">
            <v>True</v>
          </cell>
          <cell r="BX48">
            <v>6.1765000000000002E-5</v>
          </cell>
          <cell r="BY48">
            <v>4.4589999999999998E-5</v>
          </cell>
          <cell r="CA48">
            <v>6.4185000000000006E-2</v>
          </cell>
          <cell r="CB48">
            <v>1</v>
          </cell>
          <cell r="CC48">
            <v>7</v>
          </cell>
          <cell r="CD48" t="str">
            <v>None</v>
          </cell>
          <cell r="CE48" t="str">
            <v>None</v>
          </cell>
          <cell r="CF48" t="str">
            <v>None</v>
          </cell>
          <cell r="CG48" t="str">
            <v>None</v>
          </cell>
          <cell r="CH48" t="str">
            <v>None</v>
          </cell>
          <cell r="CI48" t="str">
            <v>None</v>
          </cell>
          <cell r="CJ48" t="str">
            <v>None</v>
          </cell>
          <cell r="CK48" t="str">
            <v>None</v>
          </cell>
          <cell r="CL48" t="str">
            <v>None</v>
          </cell>
          <cell r="CM48" t="str">
            <v>None</v>
          </cell>
          <cell r="CN48" t="str">
            <v>None</v>
          </cell>
          <cell r="CO48" t="str">
            <v>None</v>
          </cell>
          <cell r="CP48" t="str">
            <v>None</v>
          </cell>
        </row>
        <row r="49">
          <cell r="C49" t="str">
            <v>AsiaSat-7</v>
          </cell>
          <cell r="D49" t="str">
            <v>China</v>
          </cell>
          <cell r="E49" t="str">
            <v>China</v>
          </cell>
          <cell r="F49" t="str">
            <v>Asia Satellite Telecommunications Co. Ltd.</v>
          </cell>
          <cell r="G49" t="str">
            <v>Commercial</v>
          </cell>
          <cell r="H49" t="str">
            <v>Communications</v>
          </cell>
          <cell r="J49" t="str">
            <v>GEO</v>
          </cell>
          <cell r="U49">
            <v>40872</v>
          </cell>
          <cell r="V49">
            <v>15</v>
          </cell>
          <cell r="Y49" t="str">
            <v>Baikonur Cosmodrome</v>
          </cell>
          <cell r="AB49">
            <v>37933</v>
          </cell>
          <cell r="AD49">
            <v>45.965000000000003</v>
          </cell>
          <cell r="AE49">
            <v>63.305</v>
          </cell>
          <cell r="AL49">
            <v>3813</v>
          </cell>
          <cell r="AN49">
            <v>2000</v>
          </cell>
          <cell r="AU49" t="str">
            <v>GEO/D</v>
          </cell>
          <cell r="AV49" t="str">
            <v>Heavy Satellite</v>
          </cell>
          <cell r="AW49">
            <v>1813</v>
          </cell>
          <cell r="AX49">
            <v>6.4000000000000003E-3</v>
          </cell>
          <cell r="AY49">
            <v>194.57419999999999</v>
          </cell>
          <cell r="AZ49">
            <v>1.3870000000000001E-4</v>
          </cell>
          <cell r="BA49">
            <v>195.30189999999999</v>
          </cell>
          <cell r="BB49">
            <v>87.715599999999995</v>
          </cell>
          <cell r="BC49">
            <v>1.00268716</v>
          </cell>
          <cell r="BE49">
            <v>42165.622596528599</v>
          </cell>
          <cell r="BF49">
            <v>35800.470968382739</v>
          </cell>
          <cell r="BG49">
            <v>35788.77422467446</v>
          </cell>
          <cell r="BH49">
            <v>1436.1408597273717</v>
          </cell>
          <cell r="BK49">
            <v>2.2000000000000002</v>
          </cell>
          <cell r="BL49">
            <v>4.5</v>
          </cell>
          <cell r="BM49">
            <v>27</v>
          </cell>
          <cell r="BN49">
            <v>75.962746488381896</v>
          </cell>
          <cell r="BO49">
            <v>7.84</v>
          </cell>
          <cell r="BP49">
            <v>38.559933333333298</v>
          </cell>
          <cell r="BQ49" t="str">
            <v>mono/duo-propellant</v>
          </cell>
          <cell r="BR49" t="str">
            <v>1</v>
          </cell>
          <cell r="BS49">
            <v>300</v>
          </cell>
          <cell r="BT49">
            <v>4.522105200000226E-2</v>
          </cell>
          <cell r="BU49">
            <v>105.478826919</v>
          </cell>
          <cell r="BV49" t="str">
            <v>True</v>
          </cell>
          <cell r="BW49" t="str">
            <v>True</v>
          </cell>
          <cell r="BX49">
            <v>1.217E-4</v>
          </cell>
          <cell r="BY49">
            <v>6.8961999999999995E-5</v>
          </cell>
          <cell r="CA49">
            <v>7.3705000000000007E-2</v>
          </cell>
          <cell r="CB49">
            <v>1</v>
          </cell>
          <cell r="CC49">
            <v>7</v>
          </cell>
          <cell r="CD49" t="str">
            <v>None</v>
          </cell>
          <cell r="CE49" t="str">
            <v>None</v>
          </cell>
          <cell r="CF49" t="str">
            <v>None</v>
          </cell>
          <cell r="CG49" t="str">
            <v>None</v>
          </cell>
          <cell r="CH49" t="str">
            <v>None</v>
          </cell>
          <cell r="CI49" t="str">
            <v>None</v>
          </cell>
          <cell r="CJ49" t="str">
            <v>None</v>
          </cell>
          <cell r="CK49" t="str">
            <v>None</v>
          </cell>
          <cell r="CL49" t="str">
            <v>None</v>
          </cell>
          <cell r="CM49" t="str">
            <v>None</v>
          </cell>
          <cell r="CN49" t="str">
            <v>None</v>
          </cell>
          <cell r="CO49" t="str">
            <v>None</v>
          </cell>
          <cell r="CP49" t="str">
            <v>None</v>
          </cell>
        </row>
        <row r="50">
          <cell r="C50" t="str">
            <v>AsiaSat-8</v>
          </cell>
          <cell r="D50" t="str">
            <v>China</v>
          </cell>
          <cell r="E50" t="str">
            <v>China</v>
          </cell>
          <cell r="F50" t="str">
            <v>Asia Satellite Telecommunications Co. Ltd.</v>
          </cell>
          <cell r="G50" t="str">
            <v>Commercial</v>
          </cell>
          <cell r="H50" t="str">
            <v>Communications</v>
          </cell>
          <cell r="J50" t="str">
            <v>GEO</v>
          </cell>
          <cell r="U50">
            <v>41856</v>
          </cell>
          <cell r="V50">
            <v>15</v>
          </cell>
          <cell r="Y50" t="str">
            <v>Cape Canaveral</v>
          </cell>
          <cell r="AB50">
            <v>40107</v>
          </cell>
          <cell r="AD50">
            <v>28.466666666666665</v>
          </cell>
          <cell r="AE50">
            <v>279.4666666666667</v>
          </cell>
          <cell r="AL50">
            <v>4535</v>
          </cell>
          <cell r="AN50">
            <v>2500</v>
          </cell>
          <cell r="AU50" t="str">
            <v>GEO/D</v>
          </cell>
          <cell r="AV50" t="str">
            <v>Heavy Satellite</v>
          </cell>
          <cell r="AW50">
            <v>2035</v>
          </cell>
          <cell r="AX50">
            <v>1.03E-2</v>
          </cell>
          <cell r="AY50">
            <v>63.1036</v>
          </cell>
          <cell r="AZ50">
            <v>2.2020000000000001E-4</v>
          </cell>
          <cell r="BA50">
            <v>4.7081</v>
          </cell>
          <cell r="BB50">
            <v>133.4999</v>
          </cell>
          <cell r="BC50">
            <v>1.0027114699999999</v>
          </cell>
          <cell r="BE50">
            <v>42164.941077495569</v>
          </cell>
          <cell r="BF50">
            <v>35803.225797520834</v>
          </cell>
          <cell r="BG50">
            <v>35784.656357470303</v>
          </cell>
          <cell r="BH50">
            <v>1436.1060415515146</v>
          </cell>
          <cell r="BK50">
            <v>2.2000000000000002</v>
          </cell>
          <cell r="BL50">
            <v>4.5</v>
          </cell>
          <cell r="BM50">
            <v>27</v>
          </cell>
          <cell r="BN50">
            <v>58.462415098273901</v>
          </cell>
          <cell r="BO50">
            <v>4.84</v>
          </cell>
          <cell r="BP50">
            <v>26.963733333333298</v>
          </cell>
          <cell r="BQ50" t="str">
            <v>mono/duo-propellant</v>
          </cell>
          <cell r="BR50" t="str">
            <v>1</v>
          </cell>
          <cell r="BS50">
            <v>3000</v>
          </cell>
          <cell r="BT50">
            <v>3.073404450000794E-2</v>
          </cell>
          <cell r="BU50">
            <v>356.11112064049996</v>
          </cell>
          <cell r="BV50" t="str">
            <v>True</v>
          </cell>
          <cell r="BW50" t="str">
            <v>True</v>
          </cell>
          <cell r="BX50">
            <v>1.9094350000000001E-4</v>
          </cell>
          <cell r="BY50">
            <v>7.2708500000000004E-5</v>
          </cell>
          <cell r="CA50">
            <v>5.4917000000000001E-2</v>
          </cell>
          <cell r="CB50">
            <v>1</v>
          </cell>
          <cell r="CC50">
            <v>7</v>
          </cell>
          <cell r="CD50" t="str">
            <v>None</v>
          </cell>
          <cell r="CE50" t="str">
            <v>None</v>
          </cell>
          <cell r="CF50" t="str">
            <v>None</v>
          </cell>
          <cell r="CG50" t="str">
            <v>None</v>
          </cell>
          <cell r="CH50" t="str">
            <v>None</v>
          </cell>
          <cell r="CI50" t="str">
            <v>None</v>
          </cell>
          <cell r="CJ50" t="str">
            <v>None</v>
          </cell>
          <cell r="CK50" t="str">
            <v>None</v>
          </cell>
          <cell r="CL50" t="str">
            <v>None</v>
          </cell>
          <cell r="CM50" t="str">
            <v>None</v>
          </cell>
          <cell r="CN50" t="str">
            <v>None</v>
          </cell>
          <cell r="CO50" t="str">
            <v>None</v>
          </cell>
          <cell r="CP50" t="str">
            <v>None</v>
          </cell>
        </row>
        <row r="51">
          <cell r="C51" t="str">
            <v>AsiaSat-9</v>
          </cell>
          <cell r="D51" t="str">
            <v>China</v>
          </cell>
          <cell r="E51" t="str">
            <v>China</v>
          </cell>
          <cell r="F51" t="str">
            <v>Asia Satellite Telecommunications Co. Ltd.</v>
          </cell>
          <cell r="G51" t="str">
            <v>Commercial</v>
          </cell>
          <cell r="H51" t="str">
            <v>Communications</v>
          </cell>
          <cell r="J51" t="str">
            <v>GEO</v>
          </cell>
          <cell r="U51">
            <v>43006</v>
          </cell>
          <cell r="V51">
            <v>15</v>
          </cell>
          <cell r="Y51" t="str">
            <v>Baikonur Cosmodrome</v>
          </cell>
          <cell r="AB51">
            <v>42942</v>
          </cell>
          <cell r="AD51">
            <v>45.965000000000003</v>
          </cell>
          <cell r="AE51">
            <v>63.305</v>
          </cell>
          <cell r="AL51">
            <v>6141</v>
          </cell>
          <cell r="AN51">
            <v>3500</v>
          </cell>
          <cell r="AU51" t="str">
            <v>GEO/S</v>
          </cell>
          <cell r="AV51" t="str">
            <v>Heavy Satellite</v>
          </cell>
          <cell r="AW51">
            <v>2641</v>
          </cell>
          <cell r="AX51">
            <v>2.9999999999999997E-4</v>
          </cell>
          <cell r="AY51">
            <v>204.01759999999999</v>
          </cell>
          <cell r="AZ51">
            <v>1.9900000000000001E-4</v>
          </cell>
          <cell r="BA51">
            <v>213.18459999999999</v>
          </cell>
          <cell r="BB51">
            <v>288.22300000000001</v>
          </cell>
          <cell r="BC51">
            <v>1.0027016399999999</v>
          </cell>
          <cell r="BE51">
            <v>42165.216653450872</v>
          </cell>
          <cell r="BF51">
            <v>35802.607531564914</v>
          </cell>
          <cell r="BG51">
            <v>35785.825775336838</v>
          </cell>
          <cell r="BH51">
            <v>1436.1201204378185</v>
          </cell>
          <cell r="BK51">
            <v>3</v>
          </cell>
          <cell r="BL51">
            <v>7</v>
          </cell>
          <cell r="BM51">
            <v>27</v>
          </cell>
          <cell r="BN51">
            <v>88.6327612960186</v>
          </cell>
          <cell r="BO51">
            <v>9</v>
          </cell>
          <cell r="BP51">
            <v>44.795999999999999</v>
          </cell>
          <cell r="BQ51" t="str">
            <v>mono/duo-propellant</v>
          </cell>
          <cell r="BR51" t="str">
            <v>1</v>
          </cell>
          <cell r="BS51">
            <v>3000</v>
          </cell>
          <cell r="BT51">
            <v>4.2986541999994188E-2</v>
          </cell>
          <cell r="BU51">
            <v>122.08789437</v>
          </cell>
          <cell r="BV51" t="str">
            <v>True</v>
          </cell>
          <cell r="BW51" t="str">
            <v>True</v>
          </cell>
          <cell r="BX51">
            <v>2.4397649999999998E-4</v>
          </cell>
          <cell r="BY51">
            <v>4.92385E-5</v>
          </cell>
          <cell r="CA51">
            <v>2.9862E-2</v>
          </cell>
          <cell r="CB51">
            <v>1</v>
          </cell>
          <cell r="CC51">
            <v>1</v>
          </cell>
          <cell r="CD51" t="str">
            <v>None</v>
          </cell>
          <cell r="CE51" t="str">
            <v>None</v>
          </cell>
          <cell r="CF51" t="str">
            <v>None</v>
          </cell>
          <cell r="CG51" t="str">
            <v>None</v>
          </cell>
          <cell r="CH51" t="str">
            <v>None</v>
          </cell>
          <cell r="CI51" t="str">
            <v>None</v>
          </cell>
          <cell r="CJ51" t="str">
            <v>None</v>
          </cell>
          <cell r="CK51" t="str">
            <v>None</v>
          </cell>
          <cell r="CL51" t="str">
            <v>None</v>
          </cell>
          <cell r="CM51" t="str">
            <v>None</v>
          </cell>
          <cell r="CN51" t="str">
            <v>None</v>
          </cell>
          <cell r="CO51" t="str">
            <v>None</v>
          </cell>
          <cell r="CP51" t="str">
            <v>None</v>
          </cell>
        </row>
        <row r="52">
          <cell r="C52" t="str">
            <v>AsiaStar</v>
          </cell>
          <cell r="D52" t="str">
            <v>USA</v>
          </cell>
          <cell r="E52" t="str">
            <v>USA</v>
          </cell>
          <cell r="F52" t="str">
            <v>1Worldspace</v>
          </cell>
          <cell r="G52" t="str">
            <v>Commercial</v>
          </cell>
          <cell r="H52" t="str">
            <v>Communications</v>
          </cell>
          <cell r="J52" t="str">
            <v>GEO</v>
          </cell>
          <cell r="U52">
            <v>36606</v>
          </cell>
          <cell r="V52">
            <v>15</v>
          </cell>
          <cell r="Y52" t="str">
            <v>Guiana Space Center</v>
          </cell>
          <cell r="AB52">
            <v>26107</v>
          </cell>
          <cell r="AD52">
            <v>5.2389999999999999</v>
          </cell>
          <cell r="AE52">
            <v>307.23199999999997</v>
          </cell>
          <cell r="AL52">
            <v>2777</v>
          </cell>
          <cell r="AN52">
            <v>1220</v>
          </cell>
          <cell r="AU52" t="str">
            <v>GEO/S</v>
          </cell>
          <cell r="AV52" t="str">
            <v>Heavy Satellite</v>
          </cell>
          <cell r="AW52">
            <v>1557</v>
          </cell>
          <cell r="AX52">
            <v>4.7760999999999996</v>
          </cell>
          <cell r="AY52">
            <v>74.9208</v>
          </cell>
          <cell r="AZ52">
            <v>5.2550000000000003E-4</v>
          </cell>
          <cell r="BA52">
            <v>350.17790000000002</v>
          </cell>
          <cell r="BB52">
            <v>215.26050000000001</v>
          </cell>
          <cell r="BC52">
            <v>1.0027334400000001</v>
          </cell>
          <cell r="BE52">
            <v>42164.325182914232</v>
          </cell>
          <cell r="BF52">
            <v>35815.482535797848</v>
          </cell>
          <cell r="BG52">
            <v>35771.167830030616</v>
          </cell>
          <cell r="BH52">
            <v>1436.0745763101302</v>
          </cell>
          <cell r="BK52">
            <v>1.7</v>
          </cell>
          <cell r="BL52">
            <v>3</v>
          </cell>
          <cell r="BM52">
            <v>28</v>
          </cell>
          <cell r="BN52">
            <v>43.538925760398101</v>
          </cell>
          <cell r="BO52">
            <v>2.89</v>
          </cell>
          <cell r="BP52">
            <v>18.564399999999999</v>
          </cell>
          <cell r="BQ52" t="str">
            <v>mono/duo-propellant</v>
          </cell>
          <cell r="BR52" t="str">
            <v>1</v>
          </cell>
          <cell r="BS52">
            <v>300</v>
          </cell>
          <cell r="BT52">
            <v>4.186256200000571E-2</v>
          </cell>
          <cell r="BU52">
            <v>104.995530003</v>
          </cell>
          <cell r="BV52" t="str">
            <v>False</v>
          </cell>
          <cell r="BW52" t="str">
            <v>True</v>
          </cell>
          <cell r="BX52">
            <v>4.6022399999999996E-4</v>
          </cell>
          <cell r="BY52">
            <v>9.6395999999999976E-5</v>
          </cell>
          <cell r="CA52" t="str">
            <v>None</v>
          </cell>
          <cell r="CB52">
            <v>0</v>
          </cell>
          <cell r="CC52">
            <v>0</v>
          </cell>
          <cell r="CD52" t="str">
            <v>None</v>
          </cell>
          <cell r="CE52" t="str">
            <v>None</v>
          </cell>
          <cell r="CF52" t="str">
            <v>None</v>
          </cell>
          <cell r="CG52" t="str">
            <v>None</v>
          </cell>
          <cell r="CH52" t="str">
            <v>None</v>
          </cell>
          <cell r="CI52" t="str">
            <v>None</v>
          </cell>
          <cell r="CJ52" t="str">
            <v>None</v>
          </cell>
          <cell r="CK52" t="str">
            <v>None</v>
          </cell>
          <cell r="CL52" t="str">
            <v>None</v>
          </cell>
          <cell r="CM52" t="str">
            <v>None</v>
          </cell>
          <cell r="CN52" t="str">
            <v>None</v>
          </cell>
          <cell r="CO52" t="str">
            <v>None</v>
          </cell>
          <cell r="CP52" t="str">
            <v>None</v>
          </cell>
        </row>
        <row r="53">
          <cell r="C53" t="str">
            <v>Astra 1D</v>
          </cell>
          <cell r="D53" t="str">
            <v>Luxembourg</v>
          </cell>
          <cell r="E53" t="str">
            <v>Luxembourg</v>
          </cell>
          <cell r="F53" t="str">
            <v>SES S.A.</v>
          </cell>
          <cell r="G53" t="str">
            <v>Commercial</v>
          </cell>
          <cell r="H53" t="str">
            <v>Communications</v>
          </cell>
          <cell r="J53" t="str">
            <v>GEO</v>
          </cell>
          <cell r="U53">
            <v>34639</v>
          </cell>
          <cell r="V53">
            <v>15</v>
          </cell>
          <cell r="Y53" t="str">
            <v>Guiana Space Center</v>
          </cell>
          <cell r="AB53">
            <v>23331</v>
          </cell>
          <cell r="AD53">
            <v>5.2389999999999999</v>
          </cell>
          <cell r="AE53">
            <v>307.23199999999997</v>
          </cell>
          <cell r="AL53">
            <v>2924</v>
          </cell>
          <cell r="AN53">
            <v>1250</v>
          </cell>
          <cell r="AU53" t="str">
            <v>GEO/S</v>
          </cell>
          <cell r="AV53" t="str">
            <v>Heavy Satellite</v>
          </cell>
          <cell r="AW53">
            <v>1674</v>
          </cell>
          <cell r="AX53">
            <v>9.5703999999999994</v>
          </cell>
          <cell r="AY53">
            <v>40.223799999999997</v>
          </cell>
          <cell r="AZ53">
            <v>3.9580000000000003E-4</v>
          </cell>
          <cell r="BA53">
            <v>24.247800000000002</v>
          </cell>
          <cell r="BB53">
            <v>249.8981</v>
          </cell>
          <cell r="BC53">
            <v>1.0027404099999999</v>
          </cell>
          <cell r="BE53">
            <v>42164.129794567067</v>
          </cell>
          <cell r="BF53">
            <v>35809.818357139753</v>
          </cell>
          <cell r="BG53">
            <v>35776.44123199438</v>
          </cell>
          <cell r="BH53">
            <v>1436.064594225337</v>
          </cell>
          <cell r="BK53">
            <v>7.39</v>
          </cell>
          <cell r="BL53">
            <v>3.2</v>
          </cell>
          <cell r="BM53">
            <v>20.98</v>
          </cell>
          <cell r="BN53">
            <v>60.1911829350217</v>
          </cell>
          <cell r="BO53">
            <v>6.1575216010359899</v>
          </cell>
          <cell r="BP53">
            <v>26.2903801890238</v>
          </cell>
          <cell r="BQ53" t="str">
            <v>mono/duo-propellant</v>
          </cell>
          <cell r="BR53" t="str">
            <v>1</v>
          </cell>
          <cell r="BS53">
            <v>300</v>
          </cell>
          <cell r="BT53">
            <v>4.0654780500005927E-2</v>
          </cell>
          <cell r="BU53">
            <v>286.99134461649999</v>
          </cell>
          <cell r="BV53" t="str">
            <v>False</v>
          </cell>
          <cell r="BW53" t="str">
            <v>True</v>
          </cell>
          <cell r="BX53">
            <v>3.75392E-4</v>
          </cell>
          <cell r="BY53">
            <v>3.8507999999999978E-5</v>
          </cell>
          <cell r="CA53" t="str">
            <v>None</v>
          </cell>
          <cell r="CB53">
            <v>0</v>
          </cell>
          <cell r="CC53">
            <v>0</v>
          </cell>
          <cell r="CD53" t="str">
            <v>None</v>
          </cell>
          <cell r="CE53" t="str">
            <v>None</v>
          </cell>
          <cell r="CF53" t="str">
            <v>None</v>
          </cell>
          <cell r="CG53" t="str">
            <v>None</v>
          </cell>
          <cell r="CH53" t="str">
            <v>None</v>
          </cell>
          <cell r="CI53" t="str">
            <v>None</v>
          </cell>
          <cell r="CJ53" t="str">
            <v>None</v>
          </cell>
          <cell r="CK53" t="str">
            <v>None</v>
          </cell>
          <cell r="CL53" t="str">
            <v>None</v>
          </cell>
          <cell r="CM53" t="str">
            <v>None</v>
          </cell>
          <cell r="CN53" t="str">
            <v>None</v>
          </cell>
          <cell r="CO53" t="str">
            <v>None</v>
          </cell>
          <cell r="CP53" t="str">
            <v>None</v>
          </cell>
        </row>
        <row r="54">
          <cell r="C54" t="str">
            <v>Astra 1F</v>
          </cell>
          <cell r="D54" t="str">
            <v>Luxembourg</v>
          </cell>
          <cell r="E54" t="str">
            <v>Luxembourg</v>
          </cell>
          <cell r="F54" t="str">
            <v>SES S.A.</v>
          </cell>
          <cell r="G54" t="str">
            <v>Commercial</v>
          </cell>
          <cell r="H54" t="str">
            <v>Communications</v>
          </cell>
          <cell r="J54" t="str">
            <v>GEO</v>
          </cell>
          <cell r="U54">
            <v>35173</v>
          </cell>
          <cell r="V54">
            <v>15</v>
          </cell>
          <cell r="Y54" t="str">
            <v>Baikonur Cosmodrome</v>
          </cell>
          <cell r="AB54">
            <v>23842</v>
          </cell>
          <cell r="AD54">
            <v>45.965000000000003</v>
          </cell>
          <cell r="AE54">
            <v>63.305</v>
          </cell>
          <cell r="AL54">
            <v>3010</v>
          </cell>
          <cell r="AN54">
            <v>1600</v>
          </cell>
          <cell r="AU54" t="str">
            <v>GEO/S</v>
          </cell>
          <cell r="AV54" t="str">
            <v>Heavy Satellite</v>
          </cell>
          <cell r="AW54">
            <v>1410</v>
          </cell>
          <cell r="AX54">
            <v>0.66349999999999998</v>
          </cell>
          <cell r="AY54">
            <v>92.467699999999994</v>
          </cell>
          <cell r="AZ54">
            <v>5.9679999999999998E-4</v>
          </cell>
          <cell r="BA54">
            <v>348.35669999999999</v>
          </cell>
          <cell r="BB54">
            <v>275.08019999999999</v>
          </cell>
          <cell r="BC54">
            <v>0.99116351000000003</v>
          </cell>
          <cell r="BE54">
            <v>42491.815101447319</v>
          </cell>
          <cell r="BF54">
            <v>36146.174216699867</v>
          </cell>
          <cell r="BG54">
            <v>36095.455986194778</v>
          </cell>
          <cell r="BH54">
            <v>1452.8379883557236</v>
          </cell>
          <cell r="BK54">
            <v>7.39</v>
          </cell>
          <cell r="BL54">
            <v>3.2</v>
          </cell>
          <cell r="BM54">
            <v>25.97</v>
          </cell>
          <cell r="BN54">
            <v>173.88374161574501</v>
          </cell>
          <cell r="BO54">
            <v>18.573095768022899</v>
          </cell>
          <cell r="BP54">
            <v>76.247757713153803</v>
          </cell>
          <cell r="BQ54" t="str">
            <v>mono/duo-propellant</v>
          </cell>
          <cell r="BR54" t="str">
            <v>1</v>
          </cell>
          <cell r="BS54">
            <v>300</v>
          </cell>
          <cell r="BT54" t="str">
            <v>None</v>
          </cell>
          <cell r="BU54" t="str">
            <v>None</v>
          </cell>
          <cell r="BV54" t="str">
            <v>False</v>
          </cell>
          <cell r="BW54" t="str">
            <v>False</v>
          </cell>
          <cell r="BX54" t="str">
            <v>None</v>
          </cell>
          <cell r="BY54" t="str">
            <v>None</v>
          </cell>
          <cell r="CA54" t="str">
            <v>None</v>
          </cell>
          <cell r="CB54">
            <v>0</v>
          </cell>
          <cell r="CC54">
            <v>0</v>
          </cell>
          <cell r="CD54" t="str">
            <v>None</v>
          </cell>
          <cell r="CE54" t="str">
            <v>None</v>
          </cell>
          <cell r="CF54" t="str">
            <v>None</v>
          </cell>
          <cell r="CG54" t="str">
            <v>None</v>
          </cell>
          <cell r="CH54" t="str">
            <v>None</v>
          </cell>
          <cell r="CI54" t="str">
            <v>None</v>
          </cell>
          <cell r="CJ54" t="str">
            <v>None</v>
          </cell>
          <cell r="CK54" t="str">
            <v>None</v>
          </cell>
          <cell r="CL54" t="str">
            <v>None</v>
          </cell>
          <cell r="CM54" t="str">
            <v>None</v>
          </cell>
          <cell r="CN54" t="str">
            <v>None</v>
          </cell>
          <cell r="CO54" t="str">
            <v>None</v>
          </cell>
          <cell r="CP54" t="str">
            <v>None</v>
          </cell>
        </row>
        <row r="55">
          <cell r="C55" t="str">
            <v>Astra 1G</v>
          </cell>
          <cell r="D55" t="str">
            <v>Luxembourg</v>
          </cell>
          <cell r="E55" t="str">
            <v>Luxembourg</v>
          </cell>
          <cell r="F55" t="str">
            <v>SES S.A.</v>
          </cell>
          <cell r="G55" t="str">
            <v>Commercial</v>
          </cell>
          <cell r="H55" t="str">
            <v>Communications</v>
          </cell>
          <cell r="J55" t="str">
            <v>GEO</v>
          </cell>
          <cell r="U55">
            <v>35766</v>
          </cell>
          <cell r="V55">
            <v>15</v>
          </cell>
          <cell r="Y55" t="str">
            <v>Baikonur Cosmodrome</v>
          </cell>
          <cell r="AB55">
            <v>25071</v>
          </cell>
          <cell r="AD55">
            <v>45.965000000000003</v>
          </cell>
          <cell r="AE55">
            <v>63.305</v>
          </cell>
          <cell r="AL55">
            <v>3388</v>
          </cell>
          <cell r="AN55">
            <v>1800</v>
          </cell>
          <cell r="AU55" t="str">
            <v>GEO/I</v>
          </cell>
          <cell r="AV55" t="str">
            <v>Heavy Satellite</v>
          </cell>
          <cell r="AW55">
            <v>1588</v>
          </cell>
          <cell r="AX55">
            <v>5.3628</v>
          </cell>
          <cell r="AY55">
            <v>71.092100000000002</v>
          </cell>
          <cell r="AZ55">
            <v>3.6010000000000003E-4</v>
          </cell>
          <cell r="BA55">
            <v>341.97149999999999</v>
          </cell>
          <cell r="BB55">
            <v>80.782600000000002</v>
          </cell>
          <cell r="BC55">
            <v>1.0027330800000001</v>
          </cell>
          <cell r="BE55">
            <v>42164.335274769808</v>
          </cell>
          <cell r="BF55">
            <v>35808.518651902254</v>
          </cell>
          <cell r="BG55">
            <v>35778.151897637363</v>
          </cell>
          <cell r="BH55">
            <v>1436.0750918878618</v>
          </cell>
          <cell r="BK55">
            <v>9.99</v>
          </cell>
          <cell r="BL55">
            <v>3.3</v>
          </cell>
          <cell r="BM55">
            <v>25.97</v>
          </cell>
          <cell r="BN55">
            <v>237.865463169983</v>
          </cell>
          <cell r="BO55">
            <v>25.892221252723701</v>
          </cell>
          <cell r="BP55">
            <v>107.817044279588</v>
          </cell>
          <cell r="BQ55" t="str">
            <v>mono/duo-propellant</v>
          </cell>
          <cell r="BR55" t="str">
            <v>1</v>
          </cell>
          <cell r="BS55">
            <v>300</v>
          </cell>
          <cell r="BT55">
            <v>3.9183422000000002E-2</v>
          </cell>
          <cell r="BU55">
            <v>19.386805322000001</v>
          </cell>
          <cell r="BV55" t="str">
            <v>False</v>
          </cell>
          <cell r="BW55" t="str">
            <v>True</v>
          </cell>
          <cell r="BX55">
            <v>3.7866799999999997E-4</v>
          </cell>
          <cell r="BY55">
            <v>6.9644000000000026E-5</v>
          </cell>
          <cell r="CA55" t="str">
            <v>None</v>
          </cell>
          <cell r="CB55">
            <v>0</v>
          </cell>
          <cell r="CC55">
            <v>0</v>
          </cell>
          <cell r="CD55" t="str">
            <v>None</v>
          </cell>
          <cell r="CE55" t="str">
            <v>None</v>
          </cell>
          <cell r="CF55" t="str">
            <v>None</v>
          </cell>
          <cell r="CG55" t="str">
            <v>None</v>
          </cell>
          <cell r="CH55" t="str">
            <v>None</v>
          </cell>
          <cell r="CI55" t="str">
            <v>None</v>
          </cell>
          <cell r="CJ55" t="str">
            <v>None</v>
          </cell>
          <cell r="CK55" t="str">
            <v>None</v>
          </cell>
          <cell r="CL55" t="str">
            <v>None</v>
          </cell>
          <cell r="CM55" t="str">
            <v>None</v>
          </cell>
          <cell r="CN55" t="str">
            <v>None</v>
          </cell>
          <cell r="CO55" t="str">
            <v>None</v>
          </cell>
          <cell r="CP55" t="str">
            <v>None</v>
          </cell>
        </row>
        <row r="56">
          <cell r="C56" t="str">
            <v>Astra 1KR</v>
          </cell>
          <cell r="D56" t="str">
            <v>Luxembourg</v>
          </cell>
          <cell r="E56" t="str">
            <v>Luxembourg</v>
          </cell>
          <cell r="F56" t="str">
            <v>SES S.A.</v>
          </cell>
          <cell r="G56" t="str">
            <v>Commercial</v>
          </cell>
          <cell r="H56" t="str">
            <v>Communications</v>
          </cell>
          <cell r="J56" t="str">
            <v>GEO</v>
          </cell>
          <cell r="U56">
            <v>38827</v>
          </cell>
          <cell r="V56">
            <v>15</v>
          </cell>
          <cell r="Y56" t="str">
            <v>Cape Canaveral</v>
          </cell>
          <cell r="AB56">
            <v>29055</v>
          </cell>
          <cell r="AD56">
            <v>28.466666666666665</v>
          </cell>
          <cell r="AE56">
            <v>279.4666666666667</v>
          </cell>
          <cell r="AL56">
            <v>4332</v>
          </cell>
          <cell r="AN56">
            <v>2000</v>
          </cell>
          <cell r="AU56" t="str">
            <v>GEO/S</v>
          </cell>
          <cell r="AV56" t="str">
            <v>Heavy Satellite</v>
          </cell>
          <cell r="AW56">
            <v>2332</v>
          </cell>
          <cell r="AX56">
            <v>3.49E-2</v>
          </cell>
          <cell r="AY56">
            <v>275.34730000000002</v>
          </cell>
          <cell r="AZ56">
            <v>5.8999999999999998E-5</v>
          </cell>
          <cell r="BA56">
            <v>160.3441</v>
          </cell>
          <cell r="BB56">
            <v>133.48220000000001</v>
          </cell>
          <cell r="BC56">
            <v>1.0026893400000001</v>
          </cell>
          <cell r="BE56">
            <v>42165.561480164288</v>
          </cell>
          <cell r="BF56">
            <v>35797.049248291616</v>
          </cell>
          <cell r="BG56">
            <v>35792.073712036959</v>
          </cell>
          <cell r="BH56">
            <v>1436.137737337468</v>
          </cell>
          <cell r="BK56">
            <v>3.6</v>
          </cell>
          <cell r="BL56">
            <v>6</v>
          </cell>
          <cell r="BM56">
            <v>27</v>
          </cell>
          <cell r="BN56">
            <v>100.5749804948</v>
          </cell>
          <cell r="BO56">
            <v>12.96</v>
          </cell>
          <cell r="BP56">
            <v>50.641199999999998</v>
          </cell>
          <cell r="BQ56" t="str">
            <v>mono/duo-propellant</v>
          </cell>
          <cell r="BR56" t="str">
            <v>1</v>
          </cell>
          <cell r="BS56">
            <v>300</v>
          </cell>
          <cell r="BT56">
            <v>4.9683797000000141E-2</v>
          </cell>
          <cell r="BU56">
            <v>19.188192189999999</v>
          </cell>
          <cell r="BV56" t="str">
            <v>True</v>
          </cell>
          <cell r="BW56" t="str">
            <v>True</v>
          </cell>
          <cell r="BX56">
            <v>2.5875300000000002E-4</v>
          </cell>
          <cell r="BY56">
            <v>2.19438E-4</v>
          </cell>
          <cell r="CA56">
            <v>0.100173</v>
          </cell>
          <cell r="CB56">
            <v>4</v>
          </cell>
          <cell r="CC56">
            <v>3</v>
          </cell>
          <cell r="CD56" t="str">
            <v>Ast_19.2</v>
          </cell>
          <cell r="CE56">
            <v>2</v>
          </cell>
          <cell r="CF56">
            <v>19.177668237829163</v>
          </cell>
          <cell r="CG56">
            <v>19.187467873624996</v>
          </cell>
          <cell r="CH56">
            <v>4.1998439125000342E-2</v>
          </cell>
          <cell r="CI56" t="str">
            <v>None</v>
          </cell>
          <cell r="CJ56" t="str">
            <v>None</v>
          </cell>
          <cell r="CK56" t="str">
            <v>None</v>
          </cell>
          <cell r="CL56" t="str">
            <v>None</v>
          </cell>
          <cell r="CM56" t="str">
            <v>None</v>
          </cell>
          <cell r="CN56" t="str">
            <v>None</v>
          </cell>
          <cell r="CO56" t="str">
            <v>None</v>
          </cell>
          <cell r="CP56" t="str">
            <v>None</v>
          </cell>
        </row>
        <row r="57">
          <cell r="C57" t="str">
            <v>Astra 1L</v>
          </cell>
          <cell r="D57" t="str">
            <v>Luxembourg</v>
          </cell>
          <cell r="E57" t="str">
            <v>Luxembourg</v>
          </cell>
          <cell r="F57" t="str">
            <v>SES S.A.</v>
          </cell>
          <cell r="G57" t="str">
            <v>Commercial</v>
          </cell>
          <cell r="H57" t="str">
            <v>Communications</v>
          </cell>
          <cell r="J57" t="str">
            <v>GEO</v>
          </cell>
          <cell r="U57">
            <v>39206</v>
          </cell>
          <cell r="V57">
            <v>15</v>
          </cell>
          <cell r="Y57" t="str">
            <v>Guiana Space Center</v>
          </cell>
          <cell r="AB57">
            <v>31306</v>
          </cell>
          <cell r="AD57">
            <v>5.2389999999999999</v>
          </cell>
          <cell r="AE57">
            <v>307.23199999999997</v>
          </cell>
          <cell r="AL57">
            <v>4505</v>
          </cell>
          <cell r="AN57">
            <v>2254</v>
          </cell>
          <cell r="AU57" t="str">
            <v>GEO/D</v>
          </cell>
          <cell r="AV57" t="str">
            <v>Heavy Satellite</v>
          </cell>
          <cell r="AW57">
            <v>2251</v>
          </cell>
          <cell r="AX57">
            <v>4.9399999999999999E-2</v>
          </cell>
          <cell r="AY57">
            <v>309.91329999999999</v>
          </cell>
          <cell r="AZ57">
            <v>2.9389999999999999E-4</v>
          </cell>
          <cell r="BA57">
            <v>58.082900000000002</v>
          </cell>
          <cell r="BB57">
            <v>201.18170000000001</v>
          </cell>
          <cell r="BC57">
            <v>1.00268654</v>
          </cell>
          <cell r="BE57">
            <v>42165.63997828737</v>
          </cell>
          <cell r="BF57">
            <v>35807.032459876988</v>
          </cell>
          <cell r="BG57">
            <v>35782.247496697753</v>
          </cell>
          <cell r="BH57">
            <v>1436.1417477489999</v>
          </cell>
          <cell r="BK57">
            <v>3.6</v>
          </cell>
          <cell r="BL57">
            <v>7.7</v>
          </cell>
          <cell r="BM57">
            <v>27</v>
          </cell>
          <cell r="BN57">
            <v>108.68115087323</v>
          </cell>
          <cell r="BO57">
            <v>12.96</v>
          </cell>
          <cell r="BP57">
            <v>56.761200000000002</v>
          </cell>
          <cell r="BQ57" t="str">
            <v>mono/duo-propellant</v>
          </cell>
          <cell r="BR57" t="str">
            <v>1</v>
          </cell>
          <cell r="BS57">
            <v>300</v>
          </cell>
          <cell r="BT57">
            <v>3.4809826500000085E-2</v>
          </cell>
          <cell r="BU57">
            <v>19.190434498499997</v>
          </cell>
          <cell r="BV57" t="str">
            <v>True</v>
          </cell>
          <cell r="BW57" t="str">
            <v>True</v>
          </cell>
          <cell r="BX57">
            <v>3.63796E-4</v>
          </cell>
          <cell r="BY57">
            <v>1.8875599999999999E-4</v>
          </cell>
          <cell r="CA57">
            <v>0.11198</v>
          </cell>
          <cell r="CB57">
            <v>4</v>
          </cell>
          <cell r="CC57">
            <v>2</v>
          </cell>
          <cell r="CD57" t="str">
            <v>Ast_19.2</v>
          </cell>
          <cell r="CE57">
            <v>4</v>
          </cell>
          <cell r="CF57">
            <v>19.216866781012495</v>
          </cell>
          <cell r="CG57">
            <v>19.187467873624996</v>
          </cell>
          <cell r="CH57">
            <v>4.1998439125000342E-2</v>
          </cell>
          <cell r="CI57" t="str">
            <v>None</v>
          </cell>
          <cell r="CJ57" t="str">
            <v>None</v>
          </cell>
          <cell r="CK57" t="str">
            <v>None</v>
          </cell>
          <cell r="CL57" t="str">
            <v>None</v>
          </cell>
          <cell r="CM57" t="str">
            <v>None</v>
          </cell>
          <cell r="CN57" t="str">
            <v>None</v>
          </cell>
          <cell r="CO57" t="str">
            <v>None</v>
          </cell>
          <cell r="CP57" t="str">
            <v>None</v>
          </cell>
        </row>
        <row r="58">
          <cell r="C58" t="str">
            <v>Astra 1M</v>
          </cell>
          <cell r="D58" t="str">
            <v>Luxembourg</v>
          </cell>
          <cell r="E58" t="str">
            <v>Luxembourg</v>
          </cell>
          <cell r="F58" t="str">
            <v>SES S.A.</v>
          </cell>
          <cell r="G58" t="str">
            <v>Commercial</v>
          </cell>
          <cell r="H58" t="str">
            <v>Communications</v>
          </cell>
          <cell r="J58" t="str">
            <v>GEO</v>
          </cell>
          <cell r="U58">
            <v>39757</v>
          </cell>
          <cell r="V58">
            <v>15</v>
          </cell>
          <cell r="Y58" t="str">
            <v>Baikonur Cosmodrome</v>
          </cell>
          <cell r="AB58">
            <v>33436</v>
          </cell>
          <cell r="AD58">
            <v>45.965000000000003</v>
          </cell>
          <cell r="AE58">
            <v>63.305</v>
          </cell>
          <cell r="AL58">
            <v>5345</v>
          </cell>
          <cell r="AN58">
            <v>3000</v>
          </cell>
          <cell r="AU58" t="str">
            <v>GEO/S</v>
          </cell>
          <cell r="AV58" t="str">
            <v>Heavy Satellite</v>
          </cell>
          <cell r="AW58">
            <v>2345</v>
          </cell>
          <cell r="AX58">
            <v>5.79E-2</v>
          </cell>
          <cell r="AY58">
            <v>107.16030000000001</v>
          </cell>
          <cell r="AZ58">
            <v>4.0200000000000001E-4</v>
          </cell>
          <cell r="BA58">
            <v>345.75900000000001</v>
          </cell>
          <cell r="BB58">
            <v>116.2679</v>
          </cell>
          <cell r="BC58">
            <v>1.00270251</v>
          </cell>
          <cell r="BE58">
            <v>42165.19226353569</v>
          </cell>
          <cell r="BF58">
            <v>35811.142670825633</v>
          </cell>
          <cell r="BG58">
            <v>35777.241856245746</v>
          </cell>
          <cell r="BH58">
            <v>1436.1188743807963</v>
          </cell>
          <cell r="BK58">
            <v>2.4</v>
          </cell>
          <cell r="BL58">
            <v>4</v>
          </cell>
          <cell r="BM58">
            <v>35</v>
          </cell>
          <cell r="BN58">
            <v>77.340660567463999</v>
          </cell>
          <cell r="BO58">
            <v>5.76</v>
          </cell>
          <cell r="BP58">
            <v>33.4654666666667</v>
          </cell>
          <cell r="BQ58" t="str">
            <v>mono/duo-propellant</v>
          </cell>
          <cell r="BR58" t="str">
            <v>1</v>
          </cell>
          <cell r="BS58">
            <v>3000</v>
          </cell>
          <cell r="BT58">
            <v>4.6606771500000477E-2</v>
          </cell>
          <cell r="BU58">
            <v>19.182542808500003</v>
          </cell>
          <cell r="BV58" t="str">
            <v>True</v>
          </cell>
          <cell r="BW58" t="str">
            <v>True</v>
          </cell>
          <cell r="BX58">
            <v>2.6445499999999997E-4</v>
          </cell>
          <cell r="BY58">
            <v>2.4820499999999999E-4</v>
          </cell>
          <cell r="CA58">
            <v>9.2304999999999998E-2</v>
          </cell>
          <cell r="CB58">
            <v>4</v>
          </cell>
          <cell r="CC58">
            <v>4</v>
          </cell>
          <cell r="CD58" t="str">
            <v>Ast_19.2</v>
          </cell>
          <cell r="CE58">
            <v>1</v>
          </cell>
          <cell r="CF58">
            <v>19.158068966237497</v>
          </cell>
          <cell r="CG58">
            <v>19.187467873624996</v>
          </cell>
          <cell r="CH58">
            <v>4.1998439125000342E-2</v>
          </cell>
          <cell r="CI58" t="str">
            <v>None</v>
          </cell>
          <cell r="CJ58" t="str">
            <v>None</v>
          </cell>
          <cell r="CK58" t="str">
            <v>None</v>
          </cell>
          <cell r="CL58" t="str">
            <v>None</v>
          </cell>
          <cell r="CM58" t="str">
            <v>None</v>
          </cell>
          <cell r="CN58" t="str">
            <v>None</v>
          </cell>
          <cell r="CO58" t="str">
            <v>None</v>
          </cell>
          <cell r="CP58" t="str">
            <v>None</v>
          </cell>
        </row>
        <row r="59">
          <cell r="C59" t="str">
            <v>Astra 1N</v>
          </cell>
          <cell r="D59" t="str">
            <v>Luxembourg</v>
          </cell>
          <cell r="E59" t="str">
            <v>Luxembourg</v>
          </cell>
          <cell r="F59" t="str">
            <v>SES S.A.</v>
          </cell>
          <cell r="G59" t="str">
            <v>Commercial</v>
          </cell>
          <cell r="H59" t="str">
            <v>Communications</v>
          </cell>
          <cell r="J59" t="str">
            <v>GEO</v>
          </cell>
          <cell r="U59">
            <v>40761</v>
          </cell>
          <cell r="V59">
            <v>15</v>
          </cell>
          <cell r="Y59" t="str">
            <v>Guiana Space Center</v>
          </cell>
          <cell r="AB59">
            <v>37775</v>
          </cell>
          <cell r="AD59">
            <v>5.2389999999999999</v>
          </cell>
          <cell r="AE59">
            <v>307.23199999999997</v>
          </cell>
          <cell r="AL59">
            <v>5330</v>
          </cell>
          <cell r="AN59">
            <v>3000</v>
          </cell>
          <cell r="AU59" t="str">
            <v>GEO/S</v>
          </cell>
          <cell r="AV59" t="str">
            <v>Heavy Satellite</v>
          </cell>
          <cell r="AW59">
            <v>2330</v>
          </cell>
          <cell r="AX59">
            <v>6.9000000000000006E-2</v>
          </cell>
          <cell r="AY59">
            <v>60.087800000000001</v>
          </cell>
          <cell r="AZ59">
            <v>5.9009999999999998E-4</v>
          </cell>
          <cell r="BA59">
            <v>342.60079999999999</v>
          </cell>
          <cell r="BB59">
            <v>166.49520000000001</v>
          </cell>
          <cell r="BC59">
            <v>1.0027240100000001</v>
          </cell>
          <cell r="BE59">
            <v>42164.58953545746</v>
          </cell>
          <cell r="BF59">
            <v>35818.470859742331</v>
          </cell>
          <cell r="BG59">
            <v>35768.708211172583</v>
          </cell>
          <cell r="BH59">
            <v>1436.0880817045565</v>
          </cell>
          <cell r="BK59">
            <v>2.8</v>
          </cell>
          <cell r="BL59">
            <v>6.5</v>
          </cell>
          <cell r="BM59">
            <v>39.799999999999997</v>
          </cell>
          <cell r="BN59">
            <v>109.787075191848</v>
          </cell>
          <cell r="BO59">
            <v>7.84</v>
          </cell>
          <cell r="BP59">
            <v>49.884933333333301</v>
          </cell>
          <cell r="BQ59" t="str">
            <v>mono/duo-propellant</v>
          </cell>
          <cell r="BR59" t="str">
            <v>1</v>
          </cell>
          <cell r="BS59">
            <v>3000</v>
          </cell>
          <cell r="BT59">
            <v>3.6893361500000665E-2</v>
          </cell>
          <cell r="BU59">
            <v>19.188701997499997</v>
          </cell>
          <cell r="BV59" t="str">
            <v>True</v>
          </cell>
          <cell r="BW59" t="str">
            <v>True</v>
          </cell>
          <cell r="BX59">
            <v>4.3950999999999994E-4</v>
          </cell>
          <cell r="BY59">
            <v>1.6924999999999999E-4</v>
          </cell>
          <cell r="CA59">
            <v>9.4219999999999998E-2</v>
          </cell>
          <cell r="CB59">
            <v>4</v>
          </cell>
          <cell r="CC59">
            <v>1</v>
          </cell>
          <cell r="CD59" t="str">
            <v>Ast_19.2</v>
          </cell>
          <cell r="CE59">
            <v>3</v>
          </cell>
          <cell r="CF59">
            <v>19.197267509420829</v>
          </cell>
          <cell r="CG59">
            <v>19.187467873624996</v>
          </cell>
          <cell r="CH59">
            <v>4.1998439125000342E-2</v>
          </cell>
          <cell r="CI59" t="str">
            <v>None</v>
          </cell>
          <cell r="CJ59" t="str">
            <v>None</v>
          </cell>
          <cell r="CK59" t="str">
            <v>None</v>
          </cell>
          <cell r="CL59" t="str">
            <v>None</v>
          </cell>
          <cell r="CM59" t="str">
            <v>None</v>
          </cell>
          <cell r="CN59" t="str">
            <v>None</v>
          </cell>
          <cell r="CO59" t="str">
            <v>None</v>
          </cell>
          <cell r="CP59" t="str">
            <v>None</v>
          </cell>
        </row>
        <row r="60">
          <cell r="C60" t="str">
            <v>Astra 2A</v>
          </cell>
          <cell r="D60" t="str">
            <v>Luxembourg</v>
          </cell>
          <cell r="E60" t="str">
            <v>Luxembourg</v>
          </cell>
          <cell r="F60" t="str">
            <v>SES S.A.</v>
          </cell>
          <cell r="G60" t="str">
            <v>Commercial</v>
          </cell>
          <cell r="H60" t="str">
            <v>Communications</v>
          </cell>
          <cell r="J60" t="str">
            <v>GEO</v>
          </cell>
          <cell r="U60">
            <v>36037</v>
          </cell>
          <cell r="V60">
            <v>15</v>
          </cell>
          <cell r="Y60" t="str">
            <v>Baikonur Cosmodrome</v>
          </cell>
          <cell r="AB60">
            <v>25462</v>
          </cell>
          <cell r="AD60">
            <v>45.965000000000003</v>
          </cell>
          <cell r="AE60">
            <v>63.305</v>
          </cell>
          <cell r="AL60">
            <v>3550</v>
          </cell>
          <cell r="AN60">
            <v>1950</v>
          </cell>
          <cell r="AU60" t="str">
            <v>GEO/D</v>
          </cell>
          <cell r="AV60" t="str">
            <v>Heavy Satellite</v>
          </cell>
          <cell r="AW60">
            <v>1600</v>
          </cell>
          <cell r="AX60">
            <v>2.4392999999999998</v>
          </cell>
          <cell r="AY60">
            <v>89.644499999999994</v>
          </cell>
          <cell r="AZ60">
            <v>2.498E-4</v>
          </cell>
          <cell r="BA60">
            <v>336.62130000000002</v>
          </cell>
          <cell r="BB60">
            <v>158.88419999999999</v>
          </cell>
          <cell r="BC60">
            <v>1.0027428599999999</v>
          </cell>
          <cell r="BE60">
            <v>42164.061114839256</v>
          </cell>
          <cell r="BF60">
            <v>35803.59369730574</v>
          </cell>
          <cell r="BG60">
            <v>35782.528532372773</v>
          </cell>
          <cell r="BH60">
            <v>1436.0610854910494</v>
          </cell>
          <cell r="BK60">
            <v>3.3</v>
          </cell>
          <cell r="BL60">
            <v>10.029999999999999</v>
          </cell>
          <cell r="BM60">
            <v>25.97</v>
          </cell>
          <cell r="BN60">
            <v>162.000771201931</v>
          </cell>
          <cell r="BO60">
            <v>10.89</v>
          </cell>
          <cell r="BP60">
            <v>80.001516666666703</v>
          </cell>
          <cell r="BQ60" t="str">
            <v>mono/duo-propellant</v>
          </cell>
          <cell r="BR60" t="str">
            <v>1</v>
          </cell>
          <cell r="BS60">
            <v>300</v>
          </cell>
          <cell r="BT60">
            <v>6.588073250000015E-2</v>
          </cell>
          <cell r="BU60">
            <v>27.980262083500001</v>
          </cell>
          <cell r="BV60" t="str">
            <v>False</v>
          </cell>
          <cell r="BW60" t="str">
            <v>True</v>
          </cell>
          <cell r="BX60">
            <v>2.3753799999999997E-4</v>
          </cell>
          <cell r="BY60">
            <v>3.8337999999999998E-5</v>
          </cell>
          <cell r="CA60" t="str">
            <v>None</v>
          </cell>
          <cell r="CB60">
            <v>0</v>
          </cell>
          <cell r="CC60">
            <v>0</v>
          </cell>
          <cell r="CD60" t="str">
            <v>None</v>
          </cell>
          <cell r="CE60" t="str">
            <v>None</v>
          </cell>
          <cell r="CF60" t="str">
            <v>None</v>
          </cell>
          <cell r="CG60" t="str">
            <v>None</v>
          </cell>
          <cell r="CH60" t="str">
            <v>None</v>
          </cell>
          <cell r="CI60" t="str">
            <v>None</v>
          </cell>
          <cell r="CJ60" t="str">
            <v>None</v>
          </cell>
          <cell r="CK60" t="str">
            <v>None</v>
          </cell>
          <cell r="CL60" t="str">
            <v>None</v>
          </cell>
          <cell r="CM60" t="str">
            <v>None</v>
          </cell>
          <cell r="CN60" t="str">
            <v>None</v>
          </cell>
          <cell r="CO60" t="str">
            <v>None</v>
          </cell>
          <cell r="CP60" t="str">
            <v>None</v>
          </cell>
        </row>
        <row r="61">
          <cell r="C61" t="str">
            <v>Astra 2B</v>
          </cell>
          <cell r="D61" t="str">
            <v>Luxembourg</v>
          </cell>
          <cell r="E61" t="str">
            <v>Luxembourg</v>
          </cell>
          <cell r="F61" t="str">
            <v>SES S.A.</v>
          </cell>
          <cell r="G61" t="str">
            <v>Commercial</v>
          </cell>
          <cell r="H61" t="str">
            <v>Communications</v>
          </cell>
          <cell r="J61" t="str">
            <v>GEO</v>
          </cell>
          <cell r="U61">
            <v>36783</v>
          </cell>
          <cell r="V61">
            <v>14</v>
          </cell>
          <cell r="Y61" t="str">
            <v>Guiana Space Center</v>
          </cell>
          <cell r="AB61">
            <v>26494</v>
          </cell>
          <cell r="AD61">
            <v>5.2389999999999999</v>
          </cell>
          <cell r="AE61">
            <v>307.23199999999997</v>
          </cell>
          <cell r="AL61">
            <v>3315</v>
          </cell>
          <cell r="AN61">
            <v>1400</v>
          </cell>
          <cell r="AU61" t="str">
            <v>GEO/S</v>
          </cell>
          <cell r="AV61" t="str">
            <v>Heavy Satellite</v>
          </cell>
          <cell r="AW61">
            <v>1915</v>
          </cell>
          <cell r="AX61">
            <v>5.2653999999999996</v>
          </cell>
          <cell r="AY61">
            <v>71.683999999999997</v>
          </cell>
          <cell r="AZ61">
            <v>5.3649999999999998E-4</v>
          </cell>
          <cell r="BA61">
            <v>351.01310000000001</v>
          </cell>
          <cell r="BB61">
            <v>71.591200000000001</v>
          </cell>
          <cell r="BC61">
            <v>1.00272852</v>
          </cell>
          <cell r="BE61">
            <v>42164.463105463336</v>
          </cell>
          <cell r="BF61">
            <v>35816.084339919413</v>
          </cell>
          <cell r="BG61">
            <v>35770.841871007251</v>
          </cell>
          <cell r="BH61">
            <v>1436.0816225711831</v>
          </cell>
          <cell r="BK61">
            <v>2.5</v>
          </cell>
          <cell r="BL61">
            <v>2.8</v>
          </cell>
          <cell r="BM61">
            <v>32</v>
          </cell>
          <cell r="BN61">
            <v>70.708120528509795</v>
          </cell>
          <cell r="BO61">
            <v>6.25</v>
          </cell>
          <cell r="BP61">
            <v>29.9033333333333</v>
          </cell>
          <cell r="BQ61" t="str">
            <v>mono/duo-propellant</v>
          </cell>
          <cell r="BR61" t="str">
            <v>1</v>
          </cell>
          <cell r="BS61">
            <v>300</v>
          </cell>
          <cell r="BT61">
            <v>3.6586227999999998E-2</v>
          </cell>
          <cell r="BU61">
            <v>19.580272041000001</v>
          </cell>
          <cell r="BV61" t="str">
            <v>False</v>
          </cell>
          <cell r="BW61" t="str">
            <v>True</v>
          </cell>
          <cell r="BX61">
            <v>5.1507000000000007E-4</v>
          </cell>
          <cell r="BY61">
            <v>4.7365000000000005E-5</v>
          </cell>
          <cell r="CA61" t="str">
            <v>None</v>
          </cell>
          <cell r="CB61">
            <v>0</v>
          </cell>
          <cell r="CC61">
            <v>0</v>
          </cell>
          <cell r="CD61" t="str">
            <v>None</v>
          </cell>
          <cell r="CE61" t="str">
            <v>None</v>
          </cell>
          <cell r="CF61" t="str">
            <v>None</v>
          </cell>
          <cell r="CG61" t="str">
            <v>None</v>
          </cell>
          <cell r="CH61" t="str">
            <v>None</v>
          </cell>
          <cell r="CI61" t="str">
            <v>None</v>
          </cell>
          <cell r="CJ61" t="str">
            <v>None</v>
          </cell>
          <cell r="CK61" t="str">
            <v>None</v>
          </cell>
          <cell r="CL61" t="str">
            <v>None</v>
          </cell>
          <cell r="CM61" t="str">
            <v>None</v>
          </cell>
          <cell r="CN61" t="str">
            <v>None</v>
          </cell>
          <cell r="CO61" t="str">
            <v>None</v>
          </cell>
          <cell r="CP61" t="str">
            <v>None</v>
          </cell>
        </row>
        <row r="62">
          <cell r="C62" t="str">
            <v>Astra 2C</v>
          </cell>
          <cell r="D62" t="str">
            <v>Luxembourg</v>
          </cell>
          <cell r="E62" t="str">
            <v>Luxembourg</v>
          </cell>
          <cell r="F62" t="str">
            <v>SES S.A.</v>
          </cell>
          <cell r="G62" t="str">
            <v>Commercial</v>
          </cell>
          <cell r="H62" t="str">
            <v>Communications</v>
          </cell>
          <cell r="J62" t="str">
            <v>GEO</v>
          </cell>
          <cell r="U62">
            <v>37058</v>
          </cell>
          <cell r="V62">
            <v>15</v>
          </cell>
          <cell r="Y62" t="str">
            <v>Baikonur Cosmodrome</v>
          </cell>
          <cell r="AB62">
            <v>26853</v>
          </cell>
          <cell r="AD62">
            <v>45.965000000000003</v>
          </cell>
          <cell r="AE62">
            <v>63.305</v>
          </cell>
          <cell r="AL62">
            <v>3643</v>
          </cell>
          <cell r="AN62">
            <v>2000</v>
          </cell>
          <cell r="AU62" t="str">
            <v>GEO/S</v>
          </cell>
          <cell r="AV62" t="str">
            <v>Heavy Satellite</v>
          </cell>
          <cell r="AW62">
            <v>1643</v>
          </cell>
          <cell r="AX62">
            <v>3.6265999999999998</v>
          </cell>
          <cell r="AY62">
            <v>82.752499999999998</v>
          </cell>
          <cell r="AZ62">
            <v>3.1990000000000002E-4</v>
          </cell>
          <cell r="BA62">
            <v>319.97840000000002</v>
          </cell>
          <cell r="BB62">
            <v>107.1871</v>
          </cell>
          <cell r="BC62">
            <v>1.0006805400000001</v>
          </cell>
          <cell r="BE62">
            <v>42221.972334422608</v>
          </cell>
          <cell r="BF62">
            <v>35864.479143372388</v>
          </cell>
          <cell r="BG62">
            <v>35837.465525472828</v>
          </cell>
          <cell r="BH62">
            <v>1439.0206888604012</v>
          </cell>
          <cell r="BK62">
            <v>5</v>
          </cell>
          <cell r="BL62">
            <v>4</v>
          </cell>
          <cell r="BM62">
            <v>26</v>
          </cell>
          <cell r="BN62">
            <v>125.749456266804</v>
          </cell>
          <cell r="BO62">
            <v>20</v>
          </cell>
          <cell r="BP62">
            <v>61.92</v>
          </cell>
          <cell r="BQ62" t="str">
            <v>mono/duo-propellant</v>
          </cell>
          <cell r="BR62" t="str">
            <v>1</v>
          </cell>
          <cell r="BS62">
            <v>300</v>
          </cell>
          <cell r="BT62">
            <v>4.4713385000000001E-2</v>
          </cell>
          <cell r="BU62">
            <v>23.696198631000001</v>
          </cell>
          <cell r="BV62" t="str">
            <v>False</v>
          </cell>
          <cell r="BW62" t="str">
            <v>True</v>
          </cell>
          <cell r="BX62">
            <v>2.801975E-4</v>
          </cell>
          <cell r="BY62">
            <v>3.1407500000000014E-5</v>
          </cell>
          <cell r="CA62" t="str">
            <v>None</v>
          </cell>
          <cell r="CB62">
            <v>0</v>
          </cell>
          <cell r="CC62">
            <v>0</v>
          </cell>
          <cell r="CD62" t="str">
            <v>None</v>
          </cell>
          <cell r="CE62" t="str">
            <v>None</v>
          </cell>
          <cell r="CF62" t="str">
            <v>None</v>
          </cell>
          <cell r="CG62" t="str">
            <v>None</v>
          </cell>
          <cell r="CH62" t="str">
            <v>None</v>
          </cell>
          <cell r="CI62" t="str">
            <v>None</v>
          </cell>
          <cell r="CJ62" t="str">
            <v>None</v>
          </cell>
          <cell r="CK62" t="str">
            <v>None</v>
          </cell>
          <cell r="CL62" t="str">
            <v>None</v>
          </cell>
          <cell r="CM62" t="str">
            <v>None</v>
          </cell>
          <cell r="CN62" t="str">
            <v>None</v>
          </cell>
          <cell r="CO62" t="str">
            <v>None</v>
          </cell>
          <cell r="CP62" t="str">
            <v>None</v>
          </cell>
        </row>
        <row r="63">
          <cell r="C63" t="str">
            <v>Astra 2D</v>
          </cell>
          <cell r="D63" t="str">
            <v>Luxembourg</v>
          </cell>
          <cell r="E63" t="str">
            <v>Luxembourg</v>
          </cell>
          <cell r="F63" t="str">
            <v>SES S.A.</v>
          </cell>
          <cell r="G63" t="str">
            <v>Commercial</v>
          </cell>
          <cell r="H63" t="str">
            <v>Communications</v>
          </cell>
          <cell r="J63" t="str">
            <v>GEO</v>
          </cell>
          <cell r="U63">
            <v>36879</v>
          </cell>
          <cell r="V63">
            <v>15</v>
          </cell>
          <cell r="Y63" t="str">
            <v>Guiana Space Center</v>
          </cell>
          <cell r="AB63">
            <v>26638</v>
          </cell>
          <cell r="AD63">
            <v>5.2389999999999999</v>
          </cell>
          <cell r="AE63">
            <v>307.23199999999997</v>
          </cell>
          <cell r="AL63">
            <v>784</v>
          </cell>
          <cell r="AN63">
            <v>600</v>
          </cell>
          <cell r="AU63" t="str">
            <v>GEO/D</v>
          </cell>
          <cell r="AV63" t="str">
            <v>Medium Satellite</v>
          </cell>
          <cell r="AW63">
            <v>184</v>
          </cell>
          <cell r="AX63">
            <v>6.4809000000000001</v>
          </cell>
          <cell r="AY63">
            <v>62.792200000000001</v>
          </cell>
          <cell r="AZ63">
            <v>1.841E-4</v>
          </cell>
          <cell r="BA63">
            <v>356.90620000000001</v>
          </cell>
          <cell r="BB63">
            <v>164.37700000000001</v>
          </cell>
          <cell r="BC63">
            <v>1.0026935299999999</v>
          </cell>
          <cell r="BE63">
            <v>42165.444014012479</v>
          </cell>
          <cell r="BF63">
            <v>35802.206672255459</v>
          </cell>
          <cell r="BG63">
            <v>35786.681355769499</v>
          </cell>
          <cell r="BH63">
            <v>1436.1317360849034</v>
          </cell>
          <cell r="BK63">
            <v>2.2000000000000002</v>
          </cell>
          <cell r="BL63">
            <v>8</v>
          </cell>
          <cell r="BM63">
            <v>8</v>
          </cell>
          <cell r="BN63">
            <v>18.005834826623101</v>
          </cell>
          <cell r="BO63">
            <v>3.8013271108436499</v>
          </cell>
          <cell r="BP63">
            <v>15.723671231216899</v>
          </cell>
          <cell r="BQ63" t="str">
            <v>mono/duo-propellant</v>
          </cell>
          <cell r="BR63" t="str">
            <v>1</v>
          </cell>
          <cell r="BS63">
            <v>300</v>
          </cell>
          <cell r="BT63">
            <v>5.9715543999999454E-2</v>
          </cell>
          <cell r="BU63">
            <v>57.239336561000002</v>
          </cell>
          <cell r="BV63" t="str">
            <v>False</v>
          </cell>
          <cell r="BW63" t="str">
            <v>True</v>
          </cell>
          <cell r="BX63">
            <v>2.0679999999999999E-4</v>
          </cell>
          <cell r="BY63">
            <v>3.1799000000000012E-5</v>
          </cell>
          <cell r="CA63" t="str">
            <v>None</v>
          </cell>
          <cell r="CB63">
            <v>0</v>
          </cell>
          <cell r="CC63">
            <v>0</v>
          </cell>
          <cell r="CD63" t="str">
            <v>None</v>
          </cell>
          <cell r="CE63" t="str">
            <v>None</v>
          </cell>
          <cell r="CF63" t="str">
            <v>None</v>
          </cell>
          <cell r="CG63" t="str">
            <v>None</v>
          </cell>
          <cell r="CH63" t="str">
            <v>None</v>
          </cell>
          <cell r="CI63" t="str">
            <v>None</v>
          </cell>
          <cell r="CJ63" t="str">
            <v>None</v>
          </cell>
          <cell r="CK63" t="str">
            <v>None</v>
          </cell>
          <cell r="CL63" t="str">
            <v>None</v>
          </cell>
          <cell r="CM63" t="str">
            <v>None</v>
          </cell>
          <cell r="CN63" t="str">
            <v>None</v>
          </cell>
          <cell r="CO63" t="str">
            <v>None</v>
          </cell>
          <cell r="CP63" t="str">
            <v>None</v>
          </cell>
        </row>
        <row r="64">
          <cell r="C64" t="str">
            <v>Astra 2E</v>
          </cell>
          <cell r="D64" t="str">
            <v>Luxembourg</v>
          </cell>
          <cell r="E64" t="str">
            <v>Luxembourg</v>
          </cell>
          <cell r="F64" t="str">
            <v>SES S.A.</v>
          </cell>
          <cell r="G64" t="str">
            <v>Commercial</v>
          </cell>
          <cell r="H64" t="str">
            <v>Communications</v>
          </cell>
          <cell r="J64" t="str">
            <v>GEO</v>
          </cell>
          <cell r="U64">
            <v>41546</v>
          </cell>
          <cell r="V64">
            <v>15</v>
          </cell>
          <cell r="Y64" t="str">
            <v>Baikonur Cosmodrome</v>
          </cell>
          <cell r="AB64">
            <v>39285</v>
          </cell>
          <cell r="AD64">
            <v>45.965000000000003</v>
          </cell>
          <cell r="AE64">
            <v>63.305</v>
          </cell>
          <cell r="AL64">
            <v>6052</v>
          </cell>
          <cell r="AN64">
            <v>3000</v>
          </cell>
          <cell r="AU64" t="str">
            <v>GEO/D</v>
          </cell>
          <cell r="AV64" t="str">
            <v>Heavy Satellite</v>
          </cell>
          <cell r="AW64">
            <v>3052</v>
          </cell>
          <cell r="AX64">
            <v>5.9700000000000003E-2</v>
          </cell>
          <cell r="AY64">
            <v>359.49020000000002</v>
          </cell>
          <cell r="AZ64">
            <v>2.833E-4</v>
          </cell>
          <cell r="BA64">
            <v>58.172499999999999</v>
          </cell>
          <cell r="BB64">
            <v>161.45269999999999</v>
          </cell>
          <cell r="BC64">
            <v>1.0027092099999999</v>
          </cell>
          <cell r="BE64">
            <v>42165.00443433586</v>
          </cell>
          <cell r="BF64">
            <v>35805.949780092109</v>
          </cell>
          <cell r="BG64">
            <v>35782.059088579612</v>
          </cell>
          <cell r="BH64">
            <v>1436.1092783819113</v>
          </cell>
          <cell r="BK64">
            <v>2.8</v>
          </cell>
          <cell r="BL64">
            <v>6.8</v>
          </cell>
          <cell r="BM64">
            <v>39.799999999999997</v>
          </cell>
          <cell r="BN64">
            <v>110.925602213958</v>
          </cell>
          <cell r="BO64">
            <v>7.84</v>
          </cell>
          <cell r="BP64">
            <v>50.724933333333297</v>
          </cell>
          <cell r="BQ64" t="str">
            <v>mono/duo-propellant</v>
          </cell>
          <cell r="BR64" t="str">
            <v>1</v>
          </cell>
          <cell r="BS64">
            <v>300</v>
          </cell>
          <cell r="BT64">
            <v>3.7949660999998969E-2</v>
          </cell>
          <cell r="BU64">
            <v>28.478779960000001</v>
          </cell>
          <cell r="BV64" t="str">
            <v>True</v>
          </cell>
          <cell r="BW64" t="str">
            <v>True</v>
          </cell>
          <cell r="BX64">
            <v>2.5535E-4</v>
          </cell>
          <cell r="BY64">
            <v>6.1538999999999995E-5</v>
          </cell>
          <cell r="CA64">
            <v>0.10559</v>
          </cell>
          <cell r="CB64">
            <v>1</v>
          </cell>
          <cell r="CC64">
            <v>2</v>
          </cell>
          <cell r="CD64" t="str">
            <v>None</v>
          </cell>
          <cell r="CE64" t="str">
            <v>None</v>
          </cell>
          <cell r="CF64" t="str">
            <v>None</v>
          </cell>
          <cell r="CG64" t="str">
            <v>None</v>
          </cell>
          <cell r="CH64" t="str">
            <v>None</v>
          </cell>
          <cell r="CI64" t="str">
            <v>None</v>
          </cell>
          <cell r="CJ64" t="str">
            <v>None</v>
          </cell>
          <cell r="CK64" t="str">
            <v>None</v>
          </cell>
          <cell r="CL64" t="str">
            <v>None</v>
          </cell>
          <cell r="CM64" t="str">
            <v>None</v>
          </cell>
          <cell r="CN64" t="str">
            <v>None</v>
          </cell>
          <cell r="CO64" t="str">
            <v>None</v>
          </cell>
          <cell r="CP64" t="str">
            <v>None</v>
          </cell>
        </row>
        <row r="65">
          <cell r="C65" t="str">
            <v>Astra 2F</v>
          </cell>
          <cell r="D65" t="str">
            <v>Luxembourg</v>
          </cell>
          <cell r="E65" t="str">
            <v>Luxembourg</v>
          </cell>
          <cell r="F65" t="str">
            <v>SES S.A.</v>
          </cell>
          <cell r="G65" t="str">
            <v>Commercial</v>
          </cell>
          <cell r="H65" t="str">
            <v>Communications</v>
          </cell>
          <cell r="J65" t="str">
            <v>GEO</v>
          </cell>
          <cell r="U65">
            <v>41180</v>
          </cell>
          <cell r="V65">
            <v>15</v>
          </cell>
          <cell r="Y65" t="str">
            <v>Guiana Space Center</v>
          </cell>
          <cell r="AB65">
            <v>38778</v>
          </cell>
          <cell r="AD65">
            <v>5.2389999999999999</v>
          </cell>
          <cell r="AE65">
            <v>307.23199999999997</v>
          </cell>
          <cell r="AL65">
            <v>5968</v>
          </cell>
          <cell r="AN65">
            <v>2660</v>
          </cell>
          <cell r="AU65" t="str">
            <v>GEO/S</v>
          </cell>
          <cell r="AV65" t="str">
            <v>Heavy Satellite</v>
          </cell>
          <cell r="AW65">
            <v>3308</v>
          </cell>
          <cell r="AX65">
            <v>6.9099999999999995E-2</v>
          </cell>
          <cell r="AY65">
            <v>243.58449999999999</v>
          </cell>
          <cell r="AZ65">
            <v>1.84E-5</v>
          </cell>
          <cell r="BA65">
            <v>325.452</v>
          </cell>
          <cell r="BB65">
            <v>9.8112999999999992</v>
          </cell>
          <cell r="BC65">
            <v>1.00268961</v>
          </cell>
          <cell r="BE65">
            <v>42165.553910721683</v>
          </cell>
          <cell r="BF65">
            <v>35795.329756913641</v>
          </cell>
          <cell r="BG65">
            <v>35793.778064529724</v>
          </cell>
          <cell r="BH65">
            <v>1436.137350620395</v>
          </cell>
          <cell r="BK65">
            <v>2.5</v>
          </cell>
          <cell r="BL65">
            <v>5</v>
          </cell>
          <cell r="BM65">
            <v>39</v>
          </cell>
          <cell r="BN65">
            <v>91.750923453063194</v>
          </cell>
          <cell r="BO65">
            <v>6.25</v>
          </cell>
          <cell r="BP65">
            <v>40.093333333333298</v>
          </cell>
          <cell r="BQ65" t="str">
            <v>mono/duo-propellant</v>
          </cell>
          <cell r="BR65" t="str">
            <v>1</v>
          </cell>
          <cell r="BS65">
            <v>300</v>
          </cell>
          <cell r="BT65">
            <v>4.6593281499999861E-2</v>
          </cell>
          <cell r="BU65">
            <v>28.185406857499999</v>
          </cell>
          <cell r="BV65" t="str">
            <v>True</v>
          </cell>
          <cell r="BW65" t="str">
            <v>True</v>
          </cell>
          <cell r="BX65">
            <v>2.2426400000000001E-4</v>
          </cell>
          <cell r="BY65">
            <v>2.0578E-4</v>
          </cell>
          <cell r="CA65">
            <v>0.10494000000000001</v>
          </cell>
          <cell r="CB65">
            <v>2</v>
          </cell>
          <cell r="CC65">
            <v>11</v>
          </cell>
          <cell r="CD65" t="str">
            <v>Ast_28.2</v>
          </cell>
          <cell r="CE65">
            <v>2</v>
          </cell>
          <cell r="CF65">
            <v>28.215509893100002</v>
          </cell>
          <cell r="CG65">
            <v>28.185321316500001</v>
          </cell>
          <cell r="CH65">
            <v>4.3126538000000103E-2</v>
          </cell>
          <cell r="CI65" t="str">
            <v>None</v>
          </cell>
          <cell r="CJ65" t="str">
            <v>None</v>
          </cell>
          <cell r="CK65" t="str">
            <v>None</v>
          </cell>
          <cell r="CL65" t="str">
            <v>None</v>
          </cell>
          <cell r="CM65" t="str">
            <v>None</v>
          </cell>
          <cell r="CN65" t="str">
            <v>None</v>
          </cell>
          <cell r="CO65" t="str">
            <v>None</v>
          </cell>
          <cell r="CP65" t="str">
            <v>None</v>
          </cell>
        </row>
        <row r="66">
          <cell r="C66" t="str">
            <v>Astra 2G</v>
          </cell>
          <cell r="D66" t="str">
            <v>Luxembourg</v>
          </cell>
          <cell r="E66" t="str">
            <v>Luxembourg</v>
          </cell>
          <cell r="F66" t="str">
            <v>SES S.A.</v>
          </cell>
          <cell r="G66" t="str">
            <v>Commercial</v>
          </cell>
          <cell r="H66" t="str">
            <v>Communications</v>
          </cell>
          <cell r="J66" t="str">
            <v>GEO</v>
          </cell>
          <cell r="U66">
            <v>42000</v>
          </cell>
          <cell r="V66">
            <v>15</v>
          </cell>
          <cell r="Y66" t="str">
            <v>Baikonur Cosmodrome</v>
          </cell>
          <cell r="AB66">
            <v>40364</v>
          </cell>
          <cell r="AD66">
            <v>45.965000000000003</v>
          </cell>
          <cell r="AE66">
            <v>63.305</v>
          </cell>
          <cell r="AL66">
            <v>6002</v>
          </cell>
          <cell r="AN66">
            <v>3000</v>
          </cell>
          <cell r="AU66" t="str">
            <v>GEO/S</v>
          </cell>
          <cell r="AV66" t="str">
            <v>Heavy Satellite</v>
          </cell>
          <cell r="AW66">
            <v>3002</v>
          </cell>
          <cell r="AX66">
            <v>4.4999999999999998E-2</v>
          </cell>
          <cell r="AY66">
            <v>57.938600000000001</v>
          </cell>
          <cell r="AZ66">
            <v>4.9850000000000003E-4</v>
          </cell>
          <cell r="BA66">
            <v>356.8897</v>
          </cell>
          <cell r="BB66">
            <v>164.01490000000001</v>
          </cell>
          <cell r="BC66">
            <v>1.00273218</v>
          </cell>
          <cell r="BE66">
            <v>42164.360504435201</v>
          </cell>
          <cell r="BF66">
            <v>35814.379438146658</v>
          </cell>
          <cell r="BG66">
            <v>35772.341570723744</v>
          </cell>
          <cell r="BH66">
            <v>1436.076380833812</v>
          </cell>
          <cell r="BK66">
            <v>2.8</v>
          </cell>
          <cell r="BL66">
            <v>6.8</v>
          </cell>
          <cell r="BM66">
            <v>39.799999999999997</v>
          </cell>
          <cell r="BN66">
            <v>110.925602213958</v>
          </cell>
          <cell r="BO66">
            <v>7.84</v>
          </cell>
          <cell r="BP66">
            <v>50.724933333333297</v>
          </cell>
          <cell r="BQ66" t="str">
            <v>mono/duo-propellant</v>
          </cell>
          <cell r="BR66" t="str">
            <v>1</v>
          </cell>
          <cell r="BS66">
            <v>300</v>
          </cell>
          <cell r="BT66">
            <v>3.9659794500000345E-2</v>
          </cell>
          <cell r="BU66">
            <v>28.185235775500001</v>
          </cell>
          <cell r="BV66" t="str">
            <v>True</v>
          </cell>
          <cell r="BW66" t="str">
            <v>True</v>
          </cell>
          <cell r="BX66">
            <v>3.6274249999999994E-4</v>
          </cell>
          <cell r="BY66">
            <v>1.6001249999999997E-4</v>
          </cell>
          <cell r="CA66">
            <v>5.5300000000000002E-2</v>
          </cell>
          <cell r="CB66">
            <v>2</v>
          </cell>
          <cell r="CC66">
            <v>1</v>
          </cell>
          <cell r="CD66" t="str">
            <v>Ast_28.2</v>
          </cell>
          <cell r="CE66">
            <v>1</v>
          </cell>
          <cell r="CF66">
            <v>28.155132739900001</v>
          </cell>
          <cell r="CG66">
            <v>28.185321316500001</v>
          </cell>
          <cell r="CH66">
            <v>4.3126538000000103E-2</v>
          </cell>
          <cell r="CI66" t="str">
            <v>None</v>
          </cell>
          <cell r="CJ66" t="str">
            <v>None</v>
          </cell>
          <cell r="CK66" t="str">
            <v>None</v>
          </cell>
          <cell r="CL66" t="str">
            <v>None</v>
          </cell>
          <cell r="CM66" t="str">
            <v>None</v>
          </cell>
          <cell r="CN66" t="str">
            <v>None</v>
          </cell>
          <cell r="CO66" t="str">
            <v>None</v>
          </cell>
          <cell r="CP66" t="str">
            <v>None</v>
          </cell>
        </row>
        <row r="67">
          <cell r="C67" t="str">
            <v>Astra 3A</v>
          </cell>
          <cell r="D67" t="str">
            <v>Luxembourg</v>
          </cell>
          <cell r="E67" t="str">
            <v>Luxembourg</v>
          </cell>
          <cell r="F67" t="str">
            <v>SES S.A.</v>
          </cell>
          <cell r="G67" t="str">
            <v>Commercial</v>
          </cell>
          <cell r="H67" t="str">
            <v>Communications</v>
          </cell>
          <cell r="J67" t="str">
            <v>GEO</v>
          </cell>
          <cell r="U67">
            <v>37344</v>
          </cell>
          <cell r="V67">
            <v>10</v>
          </cell>
          <cell r="Y67" t="str">
            <v>Guiana Space Center</v>
          </cell>
          <cell r="AB67">
            <v>27400</v>
          </cell>
          <cell r="AD67">
            <v>5.2389999999999999</v>
          </cell>
          <cell r="AE67">
            <v>307.23199999999997</v>
          </cell>
          <cell r="AL67">
            <v>865</v>
          </cell>
          <cell r="AN67">
            <v>700</v>
          </cell>
          <cell r="AU67" t="str">
            <v>GEO/S</v>
          </cell>
          <cell r="AV67" t="str">
            <v>Medium Satellite</v>
          </cell>
          <cell r="AW67">
            <v>165</v>
          </cell>
          <cell r="AX67">
            <v>6.5949</v>
          </cell>
          <cell r="AY67">
            <v>61.600900000000003</v>
          </cell>
          <cell r="AZ67">
            <v>1.6339999999999999E-4</v>
          </cell>
          <cell r="BA67">
            <v>352.6182</v>
          </cell>
          <cell r="BB67">
            <v>299.43200000000002</v>
          </cell>
          <cell r="BC67">
            <v>1.0027219000000001</v>
          </cell>
          <cell r="BE67">
            <v>42164.648685957502</v>
          </cell>
          <cell r="BF67">
            <v>35800.538389552785</v>
          </cell>
          <cell r="BG67">
            <v>35786.758982362211</v>
          </cell>
          <cell r="BH67">
            <v>1436.0911036250423</v>
          </cell>
          <cell r="BK67">
            <v>2.2000000000000002</v>
          </cell>
          <cell r="BL67">
            <v>8</v>
          </cell>
          <cell r="BM67">
            <v>8</v>
          </cell>
          <cell r="BN67">
            <v>18.005834826623101</v>
          </cell>
          <cell r="BO67">
            <v>3.8013271108436499</v>
          </cell>
          <cell r="BP67">
            <v>15.723671231216899</v>
          </cell>
          <cell r="BQ67" t="str">
            <v>mono/duo-propellant</v>
          </cell>
          <cell r="BR67" t="str">
            <v>1</v>
          </cell>
          <cell r="BS67">
            <v>300</v>
          </cell>
          <cell r="BT67">
            <v>6.6640623000012056E-2</v>
          </cell>
          <cell r="BU67">
            <v>273.195564176</v>
          </cell>
          <cell r="BV67" t="str">
            <v>False</v>
          </cell>
          <cell r="BW67" t="str">
            <v>True</v>
          </cell>
          <cell r="BX67">
            <v>1.5753499999999999E-4</v>
          </cell>
          <cell r="BY67">
            <v>3.4465000000000003E-5</v>
          </cell>
          <cell r="CA67" t="str">
            <v>None</v>
          </cell>
          <cell r="CB67">
            <v>0</v>
          </cell>
          <cell r="CC67">
            <v>0</v>
          </cell>
          <cell r="CD67" t="str">
            <v>None</v>
          </cell>
          <cell r="CE67" t="str">
            <v>None</v>
          </cell>
          <cell r="CF67" t="str">
            <v>None</v>
          </cell>
          <cell r="CG67" t="str">
            <v>None</v>
          </cell>
          <cell r="CH67" t="str">
            <v>None</v>
          </cell>
          <cell r="CI67" t="str">
            <v>None</v>
          </cell>
          <cell r="CJ67" t="str">
            <v>None</v>
          </cell>
          <cell r="CK67" t="str">
            <v>None</v>
          </cell>
          <cell r="CL67" t="str">
            <v>None</v>
          </cell>
          <cell r="CM67" t="str">
            <v>None</v>
          </cell>
          <cell r="CN67" t="str">
            <v>None</v>
          </cell>
          <cell r="CO67" t="str">
            <v>None</v>
          </cell>
          <cell r="CP67" t="str">
            <v>None</v>
          </cell>
        </row>
        <row r="68">
          <cell r="C68" t="str">
            <v>Astra 3B</v>
          </cell>
          <cell r="D68" t="str">
            <v>Luxembourg</v>
          </cell>
          <cell r="E68" t="str">
            <v>Luxembourg</v>
          </cell>
          <cell r="F68" t="str">
            <v>SES S.A.</v>
          </cell>
          <cell r="G68" t="str">
            <v>Commercial</v>
          </cell>
          <cell r="H68" t="str">
            <v>Communications</v>
          </cell>
          <cell r="J68" t="str">
            <v>GEO</v>
          </cell>
          <cell r="U68">
            <v>40319</v>
          </cell>
          <cell r="V68">
            <v>15</v>
          </cell>
          <cell r="Y68" t="str">
            <v>Guiana Space Center</v>
          </cell>
          <cell r="AB68">
            <v>36581</v>
          </cell>
          <cell r="AD68">
            <v>5.2389999999999999</v>
          </cell>
          <cell r="AE68">
            <v>307.23199999999997</v>
          </cell>
          <cell r="AL68">
            <v>5471</v>
          </cell>
          <cell r="AN68">
            <v>3000</v>
          </cell>
          <cell r="AU68" t="str">
            <v>GEO/S</v>
          </cell>
          <cell r="AV68" t="str">
            <v>Heavy Satellite</v>
          </cell>
          <cell r="AW68">
            <v>2471</v>
          </cell>
          <cell r="AX68">
            <v>3.9800000000000002E-2</v>
          </cell>
          <cell r="AY68">
            <v>24.8504</v>
          </cell>
          <cell r="AZ68">
            <v>3.4010000000000003E-4</v>
          </cell>
          <cell r="BA68">
            <v>44.940399999999997</v>
          </cell>
          <cell r="BB68">
            <v>144.0128</v>
          </cell>
          <cell r="BC68">
            <v>1.0027265599999999</v>
          </cell>
          <cell r="BE68">
            <v>42164.51805053273</v>
          </cell>
          <cell r="BF68">
            <v>35807.858203121716</v>
          </cell>
          <cell r="BG68">
            <v>35779.177897943744</v>
          </cell>
          <cell r="BH68">
            <v>1436.0844296375244</v>
          </cell>
          <cell r="BK68">
            <v>2.8</v>
          </cell>
          <cell r="BL68">
            <v>4.5</v>
          </cell>
          <cell r="BM68">
            <v>39.799999999999997</v>
          </cell>
          <cell r="BN68">
            <v>102.34839048799</v>
          </cell>
          <cell r="BO68">
            <v>7.84</v>
          </cell>
          <cell r="BP68">
            <v>44.284933333333299</v>
          </cell>
          <cell r="BQ68" t="str">
            <v>mono/duo-propellant</v>
          </cell>
          <cell r="BR68" t="str">
            <v>1</v>
          </cell>
          <cell r="BS68">
            <v>3000</v>
          </cell>
          <cell r="BT68">
            <v>4.8776770999999997E-2</v>
          </cell>
          <cell r="BU68">
            <v>23.484913522999999</v>
          </cell>
          <cell r="BV68" t="str">
            <v>True</v>
          </cell>
          <cell r="BW68" t="str">
            <v>True</v>
          </cell>
          <cell r="BX68">
            <v>3.1484550000000002E-4</v>
          </cell>
          <cell r="BY68">
            <v>7.3445500000000007E-5</v>
          </cell>
          <cell r="CA68">
            <v>7.5636999999999996E-2</v>
          </cell>
          <cell r="CB68">
            <v>1</v>
          </cell>
          <cell r="CC68">
            <v>2</v>
          </cell>
          <cell r="CD68" t="str">
            <v>None</v>
          </cell>
          <cell r="CE68" t="str">
            <v>None</v>
          </cell>
          <cell r="CF68" t="str">
            <v>None</v>
          </cell>
          <cell r="CG68" t="str">
            <v>None</v>
          </cell>
          <cell r="CH68" t="str">
            <v>None</v>
          </cell>
          <cell r="CI68" t="str">
            <v>None</v>
          </cell>
          <cell r="CJ68" t="str">
            <v>None</v>
          </cell>
          <cell r="CK68" t="str">
            <v>None</v>
          </cell>
          <cell r="CL68" t="str">
            <v>None</v>
          </cell>
          <cell r="CM68" t="str">
            <v>None</v>
          </cell>
          <cell r="CN68" t="str">
            <v>None</v>
          </cell>
          <cell r="CO68" t="str">
            <v>None</v>
          </cell>
          <cell r="CP68" t="str">
            <v>None</v>
          </cell>
        </row>
        <row r="69">
          <cell r="C69" t="str">
            <v>Astra 5B</v>
          </cell>
          <cell r="D69" t="str">
            <v>Luxembourg</v>
          </cell>
          <cell r="E69" t="str">
            <v>Luxembourg</v>
          </cell>
          <cell r="F69" t="str">
            <v>SES S.A.</v>
          </cell>
          <cell r="G69" t="str">
            <v>Commercial</v>
          </cell>
          <cell r="H69" t="str">
            <v>Communications</v>
          </cell>
          <cell r="J69" t="str">
            <v>GEO</v>
          </cell>
          <cell r="U69">
            <v>41720</v>
          </cell>
          <cell r="V69">
            <v>15</v>
          </cell>
          <cell r="Y69" t="str">
            <v>Guiana Space Center</v>
          </cell>
          <cell r="AB69">
            <v>39617</v>
          </cell>
          <cell r="AD69">
            <v>5.2389999999999999</v>
          </cell>
          <cell r="AE69">
            <v>307.23199999999997</v>
          </cell>
          <cell r="AL69">
            <v>5724</v>
          </cell>
          <cell r="AN69">
            <v>3000</v>
          </cell>
          <cell r="AU69" t="str">
            <v>GEO/D</v>
          </cell>
          <cell r="AV69" t="str">
            <v>Heavy Satellite</v>
          </cell>
          <cell r="AW69">
            <v>2724</v>
          </cell>
          <cell r="AX69">
            <v>4.5699999999999998E-2</v>
          </cell>
          <cell r="AY69">
            <v>314.73950000000002</v>
          </cell>
          <cell r="AZ69">
            <v>3.6059999999999998E-4</v>
          </cell>
          <cell r="BA69">
            <v>115.40219999999999</v>
          </cell>
          <cell r="BB69">
            <v>158.54390000000001</v>
          </cell>
          <cell r="BC69">
            <v>1.0027312799999999</v>
          </cell>
          <cell r="BE69">
            <v>42164.385734138385</v>
          </cell>
          <cell r="BF69">
            <v>35808.590211634117</v>
          </cell>
          <cell r="BG69">
            <v>35778.181256642652</v>
          </cell>
          <cell r="BH69">
            <v>1436.0776697820788</v>
          </cell>
          <cell r="BK69">
            <v>2.8</v>
          </cell>
          <cell r="BL69">
            <v>5.2</v>
          </cell>
          <cell r="BM69">
            <v>40</v>
          </cell>
          <cell r="BN69">
            <v>105.36183583755</v>
          </cell>
          <cell r="BO69">
            <v>7.84</v>
          </cell>
          <cell r="BP69">
            <v>46.394933333333299</v>
          </cell>
          <cell r="BQ69" t="str">
            <v>mono/duo-propellant</v>
          </cell>
          <cell r="BR69" t="str">
            <v>1</v>
          </cell>
          <cell r="BS69">
            <v>300</v>
          </cell>
          <cell r="BT69">
            <v>5.0633916000000667E-2</v>
          </cell>
          <cell r="BU69">
            <v>31.495037707999998</v>
          </cell>
          <cell r="BV69" t="str">
            <v>True</v>
          </cell>
          <cell r="BW69" t="str">
            <v>True</v>
          </cell>
          <cell r="BX69">
            <v>3.296625E-4</v>
          </cell>
          <cell r="BY69">
            <v>7.7667500000000022E-5</v>
          </cell>
          <cell r="CA69">
            <v>6.5703999999999999E-2</v>
          </cell>
          <cell r="CB69">
            <v>1</v>
          </cell>
          <cell r="CC69">
            <v>2</v>
          </cell>
          <cell r="CD69" t="str">
            <v>None</v>
          </cell>
          <cell r="CE69" t="str">
            <v>None</v>
          </cell>
          <cell r="CF69" t="str">
            <v>None</v>
          </cell>
          <cell r="CG69" t="str">
            <v>None</v>
          </cell>
          <cell r="CH69" t="str">
            <v>None</v>
          </cell>
          <cell r="CI69" t="str">
            <v>None</v>
          </cell>
          <cell r="CJ69" t="str">
            <v>None</v>
          </cell>
          <cell r="CK69" t="str">
            <v>None</v>
          </cell>
          <cell r="CL69" t="str">
            <v>None</v>
          </cell>
          <cell r="CM69" t="str">
            <v>None</v>
          </cell>
          <cell r="CN69" t="str">
            <v>None</v>
          </cell>
          <cell r="CO69" t="str">
            <v>None</v>
          </cell>
          <cell r="CP69" t="str">
            <v>None</v>
          </cell>
        </row>
        <row r="70">
          <cell r="C70" t="str">
            <v>AT&amp;T T16</v>
          </cell>
          <cell r="D70" t="str">
            <v>USA</v>
          </cell>
          <cell r="E70" t="str">
            <v>USA</v>
          </cell>
          <cell r="F70" t="str">
            <v>DirecTV, Inc.</v>
          </cell>
          <cell r="G70" t="str">
            <v>Commercial</v>
          </cell>
          <cell r="H70" t="str">
            <v>Communications</v>
          </cell>
          <cell r="J70" t="str">
            <v>GEO</v>
          </cell>
          <cell r="U70">
            <v>43636</v>
          </cell>
          <cell r="V70">
            <v>15</v>
          </cell>
          <cell r="Y70" t="str">
            <v>Guiana Space Center</v>
          </cell>
          <cell r="AB70">
            <v>44333</v>
          </cell>
          <cell r="AD70">
            <v>5.2389999999999999</v>
          </cell>
          <cell r="AE70">
            <v>307.23199999999997</v>
          </cell>
          <cell r="AL70">
            <v>6330</v>
          </cell>
          <cell r="AN70">
            <v>3000</v>
          </cell>
          <cell r="AU70" t="str">
            <v>GEO/D</v>
          </cell>
          <cell r="AV70" t="str">
            <v>Heavy Satellite</v>
          </cell>
          <cell r="AW70">
            <v>3330</v>
          </cell>
          <cell r="AX70">
            <v>2.0799999999999999E-2</v>
          </cell>
          <cell r="AY70">
            <v>299.42450000000002</v>
          </cell>
          <cell r="AZ70">
            <v>7.36E-5</v>
          </cell>
          <cell r="BA70">
            <v>339.61189999999999</v>
          </cell>
          <cell r="BB70">
            <v>161.46029999999999</v>
          </cell>
          <cell r="BC70">
            <v>1.00269783</v>
          </cell>
          <cell r="BE70">
            <v>42165.323464874309</v>
          </cell>
          <cell r="BF70">
            <v>35797.426832681318</v>
          </cell>
          <cell r="BG70">
            <v>35791.220097067293</v>
          </cell>
          <cell r="BH70">
            <v>1436.1255773337009</v>
          </cell>
          <cell r="BK70">
            <v>2.4</v>
          </cell>
          <cell r="BL70">
            <v>3.9</v>
          </cell>
          <cell r="BM70">
            <v>30.8</v>
          </cell>
          <cell r="BN70">
            <v>68.964708211409103</v>
          </cell>
          <cell r="BO70">
            <v>5.76</v>
          </cell>
          <cell r="BP70">
            <v>30.5234666666667</v>
          </cell>
          <cell r="BQ70" t="str">
            <v>mono/duo-propellant</v>
          </cell>
          <cell r="BR70" t="str">
            <v>1</v>
          </cell>
          <cell r="BS70">
            <v>300</v>
          </cell>
          <cell r="BT70">
            <v>3.1614005499989162E-2</v>
          </cell>
          <cell r="BU70">
            <v>259.12956476049999</v>
          </cell>
          <cell r="BV70" t="str">
            <v>True</v>
          </cell>
          <cell r="BW70" t="str">
            <v>True</v>
          </cell>
          <cell r="BX70">
            <v>1.1345000000000001E-4</v>
          </cell>
          <cell r="BY70">
            <v>6.3950000000000009E-5</v>
          </cell>
          <cell r="CA70">
            <v>4.8500000000000001E-2</v>
          </cell>
          <cell r="CB70">
            <v>1</v>
          </cell>
          <cell r="CC70">
            <v>9</v>
          </cell>
          <cell r="CD70" t="str">
            <v>None</v>
          </cell>
          <cell r="CE70" t="str">
            <v>None</v>
          </cell>
          <cell r="CF70" t="str">
            <v>None</v>
          </cell>
          <cell r="CG70" t="str">
            <v>None</v>
          </cell>
          <cell r="CH70" t="str">
            <v>None</v>
          </cell>
          <cell r="CI70" t="str">
            <v>None</v>
          </cell>
          <cell r="CJ70" t="str">
            <v>None</v>
          </cell>
          <cell r="CK70" t="str">
            <v>None</v>
          </cell>
          <cell r="CL70" t="str">
            <v>None</v>
          </cell>
          <cell r="CM70" t="str">
            <v>None</v>
          </cell>
          <cell r="CN70" t="str">
            <v>None</v>
          </cell>
          <cell r="CO70" t="str">
            <v>None</v>
          </cell>
          <cell r="CP70" t="str">
            <v>None</v>
          </cell>
        </row>
        <row r="71">
          <cell r="C71" t="str">
            <v>Athena-Fidus</v>
          </cell>
          <cell r="D71" t="str">
            <v>France</v>
          </cell>
          <cell r="E71" t="str">
            <v>France/Italy</v>
          </cell>
          <cell r="F71" t="str">
            <v>Centre National d'Etudes Spatiales (CNES)/Agenzia Spaziale Italiana (ASI)</v>
          </cell>
          <cell r="G71" t="str">
            <v>Government/Military</v>
          </cell>
          <cell r="H71" t="str">
            <v>Communications</v>
          </cell>
          <cell r="J71" t="str">
            <v>GEO</v>
          </cell>
          <cell r="U71">
            <v>41676</v>
          </cell>
          <cell r="V71">
            <v>15</v>
          </cell>
          <cell r="Y71" t="str">
            <v>Guiana Space Center</v>
          </cell>
          <cell r="AB71">
            <v>39509</v>
          </cell>
          <cell r="AD71">
            <v>5.2389999999999999</v>
          </cell>
          <cell r="AE71">
            <v>307.23199999999997</v>
          </cell>
          <cell r="AL71">
            <v>3080</v>
          </cell>
          <cell r="AN71">
            <v>1500</v>
          </cell>
          <cell r="AU71" t="str">
            <v>GEO/S</v>
          </cell>
          <cell r="AV71" t="str">
            <v>Heavy Satellite</v>
          </cell>
          <cell r="AW71">
            <v>1580</v>
          </cell>
          <cell r="AX71">
            <v>1.61E-2</v>
          </cell>
          <cell r="AY71">
            <v>292.11090000000002</v>
          </cell>
          <cell r="AZ71">
            <v>1.5080000000000001E-4</v>
          </cell>
          <cell r="BA71">
            <v>122.75660000000001</v>
          </cell>
          <cell r="BB71">
            <v>318.23110000000003</v>
          </cell>
          <cell r="BC71">
            <v>1.0027213699999999</v>
          </cell>
          <cell r="BE71">
            <v>42164.663543698625</v>
          </cell>
          <cell r="BF71">
            <v>35800.021974961011</v>
          </cell>
          <cell r="BG71">
            <v>35787.305112436232</v>
          </cell>
          <cell r="BH71">
            <v>1436.0918626876357</v>
          </cell>
          <cell r="BK71">
            <v>1.8</v>
          </cell>
          <cell r="BL71">
            <v>3</v>
          </cell>
          <cell r="BM71">
            <v>20</v>
          </cell>
          <cell r="BN71">
            <v>34.504285168313302</v>
          </cell>
          <cell r="BO71">
            <v>3.24</v>
          </cell>
          <cell r="BP71">
            <v>15.826266666666699</v>
          </cell>
          <cell r="BQ71" t="str">
            <v>none</v>
          </cell>
          <cell r="BR71" t="str">
            <v>0</v>
          </cell>
          <cell r="BS71">
            <v>300</v>
          </cell>
          <cell r="BT71">
            <v>3.550179950000043E-2</v>
          </cell>
          <cell r="BU71">
            <v>37.790119291500005</v>
          </cell>
          <cell r="BV71" t="str">
            <v>True</v>
          </cell>
          <cell r="BW71" t="str">
            <v>True</v>
          </cell>
          <cell r="BX71">
            <v>9.4896000000000008E-5</v>
          </cell>
          <cell r="BY71">
            <v>8.0908000000000005E-5</v>
          </cell>
          <cell r="CA71">
            <v>3.2087999999999998E-2</v>
          </cell>
          <cell r="CB71">
            <v>1</v>
          </cell>
          <cell r="CC71">
            <v>3</v>
          </cell>
          <cell r="CD71" t="str">
            <v>None</v>
          </cell>
          <cell r="CE71" t="str">
            <v>None</v>
          </cell>
          <cell r="CF71" t="str">
            <v>None</v>
          </cell>
          <cell r="CG71" t="str">
            <v>None</v>
          </cell>
          <cell r="CH71" t="str">
            <v>None</v>
          </cell>
          <cell r="CI71" t="str">
            <v>None</v>
          </cell>
          <cell r="CJ71" t="str">
            <v>None</v>
          </cell>
          <cell r="CK71" t="str">
            <v>None</v>
          </cell>
          <cell r="CL71" t="str">
            <v>None</v>
          </cell>
          <cell r="CM71" t="str">
            <v>None</v>
          </cell>
          <cell r="CN71" t="str">
            <v>None</v>
          </cell>
          <cell r="CO71" t="str">
            <v>None</v>
          </cell>
          <cell r="CP71" t="str">
            <v>None</v>
          </cell>
        </row>
        <row r="72">
          <cell r="C72" t="str">
            <v>Azerspace 1/Africasat-1a</v>
          </cell>
          <cell r="D72" t="str">
            <v>Azerbaijan</v>
          </cell>
          <cell r="E72" t="str">
            <v>Azerbaijan</v>
          </cell>
          <cell r="F72" t="str">
            <v>Azercosmos</v>
          </cell>
          <cell r="G72" t="str">
            <v>Government</v>
          </cell>
          <cell r="H72" t="str">
            <v>Communications</v>
          </cell>
          <cell r="J72" t="str">
            <v>GEO</v>
          </cell>
          <cell r="U72">
            <v>41312</v>
          </cell>
          <cell r="V72">
            <v>15</v>
          </cell>
          <cell r="Y72" t="str">
            <v>Guiana Space Center</v>
          </cell>
          <cell r="AB72">
            <v>39079</v>
          </cell>
          <cell r="AD72">
            <v>5.2389999999999999</v>
          </cell>
          <cell r="AE72">
            <v>307.23199999999997</v>
          </cell>
          <cell r="AL72">
            <v>3238</v>
          </cell>
          <cell r="AN72">
            <v>1450</v>
          </cell>
          <cell r="AU72" t="str">
            <v>GEO/D</v>
          </cell>
          <cell r="AV72" t="str">
            <v>Heavy Satellite</v>
          </cell>
          <cell r="AW72">
            <v>1788</v>
          </cell>
          <cell r="AX72">
            <v>1.3599999999999999E-2</v>
          </cell>
          <cell r="AY72">
            <v>343.32400000000001</v>
          </cell>
          <cell r="AZ72">
            <v>2.3599999999999999E-4</v>
          </cell>
          <cell r="BA72">
            <v>103.2843</v>
          </cell>
          <cell r="BB72">
            <v>177.84389999999999</v>
          </cell>
          <cell r="BC72">
            <v>1.0026944099999999</v>
          </cell>
          <cell r="BE72">
            <v>42165.419343421054</v>
          </cell>
          <cell r="BF72">
            <v>35804.3703823861</v>
          </cell>
          <cell r="BG72">
            <v>35784.468304456008</v>
          </cell>
          <cell r="BH72">
            <v>1436.1304756850093</v>
          </cell>
          <cell r="BK72">
            <v>2.5</v>
          </cell>
          <cell r="BL72">
            <v>5.6</v>
          </cell>
          <cell r="BM72">
            <v>23.6</v>
          </cell>
          <cell r="BN72">
            <v>62.962591150802503</v>
          </cell>
          <cell r="BO72">
            <v>6.25</v>
          </cell>
          <cell r="BP72">
            <v>31.2753333333333</v>
          </cell>
          <cell r="BQ72" t="str">
            <v>mono/duo-propellant</v>
          </cell>
          <cell r="BR72" t="str">
            <v>1</v>
          </cell>
          <cell r="BS72">
            <v>300</v>
          </cell>
          <cell r="BT72">
            <v>4.0349089000002891E-2</v>
          </cell>
          <cell r="BU72">
            <v>45.986718865</v>
          </cell>
          <cell r="BV72" t="str">
            <v>True</v>
          </cell>
          <cell r="BW72" t="str">
            <v>True</v>
          </cell>
          <cell r="BX72">
            <v>2.1036399999999999E-4</v>
          </cell>
          <cell r="BY72">
            <v>9.5296000000000004E-5</v>
          </cell>
          <cell r="CA72">
            <v>4.9532E-2</v>
          </cell>
          <cell r="CB72">
            <v>1</v>
          </cell>
          <cell r="CC72">
            <v>1</v>
          </cell>
          <cell r="CD72" t="str">
            <v>None</v>
          </cell>
          <cell r="CE72" t="str">
            <v>None</v>
          </cell>
          <cell r="CF72" t="str">
            <v>None</v>
          </cell>
          <cell r="CG72" t="str">
            <v>None</v>
          </cell>
          <cell r="CH72" t="str">
            <v>None</v>
          </cell>
          <cell r="CI72" t="str">
            <v>None</v>
          </cell>
          <cell r="CJ72" t="str">
            <v>None</v>
          </cell>
          <cell r="CK72" t="str">
            <v>None</v>
          </cell>
          <cell r="CL72" t="str">
            <v>None</v>
          </cell>
          <cell r="CM72" t="str">
            <v>None</v>
          </cell>
          <cell r="CN72" t="str">
            <v>None</v>
          </cell>
          <cell r="CO72" t="str">
            <v>None</v>
          </cell>
          <cell r="CP72" t="str">
            <v>None</v>
          </cell>
        </row>
        <row r="73">
          <cell r="C73" t="str">
            <v>Azerspace 2/Intelsat-38</v>
          </cell>
          <cell r="D73" t="str">
            <v>Azerbaijan</v>
          </cell>
          <cell r="E73" t="str">
            <v>Azerbaijan</v>
          </cell>
          <cell r="F73" t="str">
            <v>Azercosmos</v>
          </cell>
          <cell r="G73" t="str">
            <v>Government</v>
          </cell>
          <cell r="H73" t="str">
            <v>Communications</v>
          </cell>
          <cell r="J73" t="str">
            <v>GEO</v>
          </cell>
          <cell r="U73">
            <v>43368</v>
          </cell>
          <cell r="V73">
            <v>15</v>
          </cell>
          <cell r="Y73" t="str">
            <v>Guiana Space Center</v>
          </cell>
          <cell r="AB73">
            <v>43632</v>
          </cell>
          <cell r="AD73">
            <v>5.2389999999999999</v>
          </cell>
          <cell r="AE73">
            <v>307.23199999999997</v>
          </cell>
          <cell r="AL73">
            <v>3500</v>
          </cell>
          <cell r="AN73">
            <v>2000</v>
          </cell>
          <cell r="AU73" t="str">
            <v>MEO</v>
          </cell>
          <cell r="AV73" t="str">
            <v>Heavy Satellite</v>
          </cell>
          <cell r="AW73">
            <v>1500</v>
          </cell>
          <cell r="AX73">
            <v>1.9199999999999998E-2</v>
          </cell>
          <cell r="AY73">
            <v>293.53469999999999</v>
          </cell>
          <cell r="AZ73">
            <v>1.337E-4</v>
          </cell>
          <cell r="BA73">
            <v>121.8974</v>
          </cell>
          <cell r="BB73">
            <v>322.99970000000002</v>
          </cell>
          <cell r="BC73">
            <v>1.0027077200000001</v>
          </cell>
          <cell r="BE73">
            <v>42165.046205126331</v>
          </cell>
          <cell r="BF73">
            <v>35799.683671803956</v>
          </cell>
          <cell r="BG73">
            <v>35788.408738448707</v>
          </cell>
          <cell r="BH73">
            <v>1436.1114124063977</v>
          </cell>
          <cell r="BK73">
            <v>2.8</v>
          </cell>
          <cell r="BL73">
            <v>5</v>
          </cell>
          <cell r="BM73">
            <v>27</v>
          </cell>
          <cell r="BN73">
            <v>75.503290430940396</v>
          </cell>
          <cell r="BO73">
            <v>7.84</v>
          </cell>
          <cell r="BP73">
            <v>36.084933333333296</v>
          </cell>
          <cell r="BQ73" t="str">
            <v>mono/duo-propellant</v>
          </cell>
          <cell r="BR73" t="str">
            <v>1</v>
          </cell>
          <cell r="BS73">
            <v>3000</v>
          </cell>
          <cell r="BT73">
            <v>3.2102361500001564E-2</v>
          </cell>
          <cell r="BU73">
            <v>45.1012792625</v>
          </cell>
          <cell r="BV73" t="str">
            <v>True</v>
          </cell>
          <cell r="BW73" t="str">
            <v>True</v>
          </cell>
          <cell r="BX73">
            <v>1.6443749999999998E-4</v>
          </cell>
          <cell r="BY73">
            <v>5.5337499999999997E-5</v>
          </cell>
          <cell r="CA73">
            <v>2.7574999999999999E-2</v>
          </cell>
          <cell r="CB73">
            <v>1</v>
          </cell>
          <cell r="CC73">
            <v>3</v>
          </cell>
          <cell r="CD73" t="str">
            <v>None</v>
          </cell>
          <cell r="CE73" t="str">
            <v>None</v>
          </cell>
          <cell r="CF73" t="str">
            <v>None</v>
          </cell>
          <cell r="CG73" t="str">
            <v>None</v>
          </cell>
          <cell r="CH73" t="str">
            <v>None</v>
          </cell>
          <cell r="CI73" t="str">
            <v>None</v>
          </cell>
          <cell r="CJ73" t="str">
            <v>None</v>
          </cell>
          <cell r="CK73" t="str">
            <v>None</v>
          </cell>
          <cell r="CL73" t="str">
            <v>None</v>
          </cell>
          <cell r="CM73" t="str">
            <v>None</v>
          </cell>
          <cell r="CN73" t="str">
            <v>None</v>
          </cell>
          <cell r="CO73" t="str">
            <v>None</v>
          </cell>
          <cell r="CP73" t="str">
            <v>None</v>
          </cell>
        </row>
        <row r="74">
          <cell r="C74" t="str">
            <v>Badr 4</v>
          </cell>
          <cell r="D74" t="str">
            <v>NR</v>
          </cell>
          <cell r="E74" t="str">
            <v>Multinational</v>
          </cell>
          <cell r="F74" t="str">
            <v>Arab Satellite Communications Org. (ASCO)</v>
          </cell>
          <cell r="G74" t="str">
            <v>Government</v>
          </cell>
          <cell r="H74" t="str">
            <v>Communications</v>
          </cell>
          <cell r="J74" t="str">
            <v>GEO</v>
          </cell>
          <cell r="U74">
            <v>39029</v>
          </cell>
          <cell r="V74">
            <v>15</v>
          </cell>
          <cell r="Y74" t="str">
            <v>Baikonur Cosmodrome</v>
          </cell>
          <cell r="AB74">
            <v>29526</v>
          </cell>
          <cell r="AD74">
            <v>45.965000000000003</v>
          </cell>
          <cell r="AE74">
            <v>63.305</v>
          </cell>
          <cell r="AL74">
            <v>3304</v>
          </cell>
          <cell r="AN74">
            <v>1487</v>
          </cell>
          <cell r="AU74" t="str">
            <v>GEO/S</v>
          </cell>
          <cell r="AV74" t="str">
            <v>Heavy Satellite</v>
          </cell>
          <cell r="AW74">
            <v>1817</v>
          </cell>
          <cell r="AX74">
            <v>4.53E-2</v>
          </cell>
          <cell r="AY74">
            <v>338.08760000000001</v>
          </cell>
          <cell r="AZ74">
            <v>3.5209999999999999E-4</v>
          </cell>
          <cell r="BA74">
            <v>56.983400000000003</v>
          </cell>
          <cell r="BB74">
            <v>181.40090000000001</v>
          </cell>
          <cell r="BC74">
            <v>1.0027177</v>
          </cell>
          <cell r="BE74">
            <v>42164.76642690679</v>
          </cell>
          <cell r="BF74">
            <v>35808.612641165702</v>
          </cell>
          <cell r="BG74">
            <v>35778.920212647878</v>
          </cell>
          <cell r="BH74">
            <v>1436.0971188600713</v>
          </cell>
          <cell r="BK74">
            <v>2.9</v>
          </cell>
          <cell r="BL74">
            <v>2.5</v>
          </cell>
          <cell r="BM74">
            <v>32</v>
          </cell>
          <cell r="BN74">
            <v>80.773604600728106</v>
          </cell>
          <cell r="BO74">
            <v>7.25</v>
          </cell>
          <cell r="BP74">
            <v>34.071466666666701</v>
          </cell>
          <cell r="BQ74" t="str">
            <v>mono/duo-propellant</v>
          </cell>
          <cell r="BR74" t="str">
            <v>1</v>
          </cell>
          <cell r="BS74">
            <v>300</v>
          </cell>
          <cell r="BT74">
            <v>4.7398449000001008E-2</v>
          </cell>
          <cell r="BU74">
            <v>25.994110763999998</v>
          </cell>
          <cell r="BV74" t="str">
            <v>True</v>
          </cell>
          <cell r="BW74" t="str">
            <v>True</v>
          </cell>
          <cell r="BX74">
            <v>4.3569699999999997E-4</v>
          </cell>
          <cell r="BY74">
            <v>1.90294E-4</v>
          </cell>
          <cell r="CA74">
            <v>6.4394000000000007E-2</v>
          </cell>
          <cell r="CB74">
            <v>4</v>
          </cell>
          <cell r="CC74">
            <v>2</v>
          </cell>
          <cell r="CD74" t="str">
            <v>Bad_26</v>
          </cell>
          <cell r="CE74">
            <v>4</v>
          </cell>
          <cell r="CF74">
            <v>26.017609019999998</v>
          </cell>
          <cell r="CG74">
            <v>25.987557291999998</v>
          </cell>
          <cell r="CH74">
            <v>4.2931040000000031E-2</v>
          </cell>
          <cell r="CI74" t="str">
            <v>None</v>
          </cell>
          <cell r="CJ74" t="str">
            <v>None</v>
          </cell>
          <cell r="CK74" t="str">
            <v>None</v>
          </cell>
          <cell r="CL74" t="str">
            <v>None</v>
          </cell>
          <cell r="CM74" t="str">
            <v>None</v>
          </cell>
          <cell r="CN74" t="str">
            <v>None</v>
          </cell>
          <cell r="CO74" t="str">
            <v>None</v>
          </cell>
          <cell r="CP74" t="str">
            <v>None</v>
          </cell>
        </row>
        <row r="75">
          <cell r="C75" t="str">
            <v>Badr 5</v>
          </cell>
          <cell r="D75" t="str">
            <v>NR</v>
          </cell>
          <cell r="E75" t="str">
            <v>Multinational</v>
          </cell>
          <cell r="F75" t="str">
            <v>Arab Satellite Communications Org. (ASCO)</v>
          </cell>
          <cell r="G75" t="str">
            <v>Government</v>
          </cell>
          <cell r="H75" t="str">
            <v>Communications</v>
          </cell>
          <cell r="J75" t="str">
            <v>GEO</v>
          </cell>
          <cell r="U75">
            <v>40332</v>
          </cell>
          <cell r="V75">
            <v>15</v>
          </cell>
          <cell r="Y75" t="str">
            <v>Baikonur Cosmodrome</v>
          </cell>
          <cell r="AB75">
            <v>36592</v>
          </cell>
          <cell r="AD75">
            <v>45.965000000000003</v>
          </cell>
          <cell r="AE75">
            <v>63.305</v>
          </cell>
          <cell r="AL75">
            <v>5420</v>
          </cell>
          <cell r="AN75">
            <v>3000</v>
          </cell>
          <cell r="AU75" t="str">
            <v>GEO/S</v>
          </cell>
          <cell r="AV75" t="str">
            <v>Heavy Satellite</v>
          </cell>
          <cell r="AW75">
            <v>2420</v>
          </cell>
          <cell r="AX75">
            <v>5.0000000000000001E-3</v>
          </cell>
          <cell r="AY75">
            <v>241.12139999999999</v>
          </cell>
          <cell r="AZ75">
            <v>4.08E-4</v>
          </cell>
          <cell r="BA75">
            <v>217.1842</v>
          </cell>
          <cell r="BB75">
            <v>270.90719999999999</v>
          </cell>
          <cell r="BC75">
            <v>1.0027361100000001</v>
          </cell>
          <cell r="BE75">
            <v>42164.250335173769</v>
          </cell>
          <cell r="BF75">
            <v>35810.453349310519</v>
          </cell>
          <cell r="BG75">
            <v>35776.047321037018</v>
          </cell>
          <cell r="BH75">
            <v>1436.0707524535048</v>
          </cell>
          <cell r="BK75">
            <v>2.9</v>
          </cell>
          <cell r="BL75">
            <v>4.5</v>
          </cell>
          <cell r="BM75">
            <v>39.4</v>
          </cell>
          <cell r="BN75">
            <v>104.962147920978</v>
          </cell>
          <cell r="BO75">
            <v>8.41</v>
          </cell>
          <cell r="BP75">
            <v>45.6188</v>
          </cell>
          <cell r="BQ75" t="str">
            <v>mono/duo-propellant</v>
          </cell>
          <cell r="BR75" t="str">
            <v>1</v>
          </cell>
          <cell r="BS75">
            <v>3000</v>
          </cell>
          <cell r="BT75">
            <v>4.2526311499999636E-2</v>
          </cell>
          <cell r="BU75">
            <v>25.981363179500001</v>
          </cell>
          <cell r="BV75" t="str">
            <v>True</v>
          </cell>
          <cell r="BW75" t="str">
            <v>True</v>
          </cell>
          <cell r="BX75">
            <v>2.6138400000000003E-4</v>
          </cell>
          <cell r="BY75">
            <v>2.37192E-4</v>
          </cell>
          <cell r="CA75">
            <v>5.4699999999999999E-2</v>
          </cell>
          <cell r="CB75">
            <v>4</v>
          </cell>
          <cell r="CC75">
            <v>4</v>
          </cell>
          <cell r="CD75" t="str">
            <v>Bad_26</v>
          </cell>
          <cell r="CE75">
            <v>1</v>
          </cell>
          <cell r="CF75">
            <v>25.957505563999998</v>
          </cell>
          <cell r="CG75">
            <v>25.987557291999998</v>
          </cell>
          <cell r="CH75">
            <v>4.2931040000000031E-2</v>
          </cell>
          <cell r="CI75" t="str">
            <v>None</v>
          </cell>
          <cell r="CJ75" t="str">
            <v>None</v>
          </cell>
          <cell r="CK75" t="str">
            <v>None</v>
          </cell>
          <cell r="CL75" t="str">
            <v>None</v>
          </cell>
          <cell r="CM75" t="str">
            <v>None</v>
          </cell>
          <cell r="CN75" t="str">
            <v>None</v>
          </cell>
          <cell r="CO75" t="str">
            <v>None</v>
          </cell>
          <cell r="CP75" t="str">
            <v>None</v>
          </cell>
        </row>
        <row r="76">
          <cell r="C76" t="str">
            <v>Badr 6</v>
          </cell>
          <cell r="D76" t="str">
            <v>NR</v>
          </cell>
          <cell r="E76" t="str">
            <v>Multinational</v>
          </cell>
          <cell r="F76" t="str">
            <v>Arab Satellite Communications Org. (ASCO)</v>
          </cell>
          <cell r="G76" t="str">
            <v>Government</v>
          </cell>
          <cell r="H76" t="str">
            <v>Communications</v>
          </cell>
          <cell r="J76" t="str">
            <v>GEO</v>
          </cell>
          <cell r="U76">
            <v>39636</v>
          </cell>
          <cell r="V76">
            <v>15</v>
          </cell>
          <cell r="Y76" t="str">
            <v>Guiana Space Center</v>
          </cell>
          <cell r="AB76">
            <v>33154</v>
          </cell>
          <cell r="AD76">
            <v>5.2389999999999999</v>
          </cell>
          <cell r="AE76">
            <v>307.23199999999997</v>
          </cell>
          <cell r="AL76">
            <v>3346</v>
          </cell>
          <cell r="AN76">
            <v>1510</v>
          </cell>
          <cell r="AU76" t="str">
            <v>GEO/D</v>
          </cell>
          <cell r="AV76" t="str">
            <v>Heavy Satellite</v>
          </cell>
          <cell r="AW76">
            <v>1836</v>
          </cell>
          <cell r="AX76">
            <v>6.4399999999999999E-2</v>
          </cell>
          <cell r="AY76">
            <v>49.576500000000003</v>
          </cell>
          <cell r="AZ76">
            <v>6.5289999999999999E-4</v>
          </cell>
          <cell r="BA76">
            <v>18.209</v>
          </cell>
          <cell r="BB76">
            <v>155.38749999999999</v>
          </cell>
          <cell r="BC76">
            <v>1.0026900700000001</v>
          </cell>
          <cell r="BE76">
            <v>42165.541014642251</v>
          </cell>
          <cell r="BF76">
            <v>35822.070896370707</v>
          </cell>
          <cell r="BG76">
            <v>35767.011132913794</v>
          </cell>
          <cell r="BH76">
            <v>1436.1366917695718</v>
          </cell>
          <cell r="BK76">
            <v>1.8</v>
          </cell>
          <cell r="BL76">
            <v>2.9</v>
          </cell>
          <cell r="BM76">
            <v>32</v>
          </cell>
          <cell r="BN76">
            <v>51.550968578222999</v>
          </cell>
          <cell r="BO76">
            <v>3.24</v>
          </cell>
          <cell r="BP76">
            <v>21.446266666666698</v>
          </cell>
          <cell r="BQ76" t="str">
            <v>mono/duo-propellant</v>
          </cell>
          <cell r="BR76" t="str">
            <v>1</v>
          </cell>
          <cell r="BS76">
            <v>300</v>
          </cell>
          <cell r="BT76">
            <v>4.0382973999999905E-2</v>
          </cell>
          <cell r="BU76">
            <v>25.991540356000002</v>
          </cell>
          <cell r="BV76" t="str">
            <v>True</v>
          </cell>
          <cell r="BW76" t="str">
            <v>True</v>
          </cell>
          <cell r="BX76">
            <v>5.0978799999999995E-4</v>
          </cell>
          <cell r="BY76">
            <v>1.8182000000000002E-4</v>
          </cell>
          <cell r="CA76">
            <v>7.9799999999999996E-2</v>
          </cell>
          <cell r="CB76">
            <v>4</v>
          </cell>
          <cell r="CC76">
            <v>1</v>
          </cell>
          <cell r="CD76" t="str">
            <v>Bad_26</v>
          </cell>
          <cell r="CE76">
            <v>3</v>
          </cell>
          <cell r="CF76">
            <v>25.997574534666665</v>
          </cell>
          <cell r="CG76">
            <v>25.987557291999998</v>
          </cell>
          <cell r="CH76">
            <v>4.2931040000000031E-2</v>
          </cell>
          <cell r="CI76" t="str">
            <v>None</v>
          </cell>
          <cell r="CJ76" t="str">
            <v>None</v>
          </cell>
          <cell r="CK76" t="str">
            <v>None</v>
          </cell>
          <cell r="CL76" t="str">
            <v>None</v>
          </cell>
          <cell r="CM76" t="str">
            <v>None</v>
          </cell>
          <cell r="CN76" t="str">
            <v>None</v>
          </cell>
          <cell r="CO76" t="str">
            <v>None</v>
          </cell>
          <cell r="CP76" t="str">
            <v>None</v>
          </cell>
        </row>
        <row r="77">
          <cell r="C77" t="str">
            <v>Badr 7</v>
          </cell>
          <cell r="D77" t="str">
            <v>NR</v>
          </cell>
          <cell r="E77" t="str">
            <v>Multinational</v>
          </cell>
          <cell r="F77" t="str">
            <v>Arab Satellite Communications Org. (ASCO)</v>
          </cell>
          <cell r="G77" t="str">
            <v>Government</v>
          </cell>
          <cell r="H77" t="str">
            <v>Communications</v>
          </cell>
          <cell r="J77" t="str">
            <v>GEO</v>
          </cell>
          <cell r="U77">
            <v>42318</v>
          </cell>
          <cell r="V77">
            <v>15</v>
          </cell>
          <cell r="Y77" t="str">
            <v>Guiana Space Center</v>
          </cell>
          <cell r="AB77">
            <v>41029</v>
          </cell>
          <cell r="AD77">
            <v>5.2389999999999999</v>
          </cell>
          <cell r="AE77">
            <v>307.23199999999997</v>
          </cell>
          <cell r="AL77">
            <v>5799</v>
          </cell>
          <cell r="AN77">
            <v>3000</v>
          </cell>
          <cell r="AU77" t="str">
            <v>GEO/D</v>
          </cell>
          <cell r="AV77" t="str">
            <v>Heavy Satellite</v>
          </cell>
          <cell r="AW77">
            <v>2799</v>
          </cell>
          <cell r="AX77">
            <v>2.9700000000000001E-2</v>
          </cell>
          <cell r="AY77">
            <v>251.38419999999999</v>
          </cell>
          <cell r="AZ77">
            <v>2.3169999999999999E-4</v>
          </cell>
          <cell r="BA77">
            <v>332.76560000000001</v>
          </cell>
          <cell r="BB77">
            <v>352.32909999999998</v>
          </cell>
          <cell r="BC77">
            <v>1.0027275499999999</v>
          </cell>
          <cell r="BE77">
            <v>42164.490297643693</v>
          </cell>
          <cell r="BF77">
            <v>35803.25981004566</v>
          </cell>
          <cell r="BG77">
            <v>35783.720785241734</v>
          </cell>
          <cell r="BH77">
            <v>1436.0830117812159</v>
          </cell>
          <cell r="BK77">
            <v>2.4</v>
          </cell>
          <cell r="BL77">
            <v>3.9</v>
          </cell>
          <cell r="BM77">
            <v>30.8</v>
          </cell>
          <cell r="BN77">
            <v>68.964708211409103</v>
          </cell>
          <cell r="BO77">
            <v>5.76</v>
          </cell>
          <cell r="BP77">
            <v>30.5234666666667</v>
          </cell>
          <cell r="BQ77" t="str">
            <v>mono/duo-propellant</v>
          </cell>
          <cell r="BR77" t="str">
            <v>1</v>
          </cell>
          <cell r="BS77">
            <v>300</v>
          </cell>
          <cell r="BT77">
            <v>4.1416425499999576E-2</v>
          </cell>
          <cell r="BU77">
            <v>25.983214868499999</v>
          </cell>
          <cell r="BV77" t="str">
            <v>True</v>
          </cell>
          <cell r="BW77" t="str">
            <v>True</v>
          </cell>
          <cell r="BX77">
            <v>3.6720000000000004E-4</v>
          </cell>
          <cell r="BY77">
            <v>1.493E-4</v>
          </cell>
          <cell r="CA77">
            <v>6.2199999999999998E-2</v>
          </cell>
          <cell r="CB77">
            <v>4</v>
          </cell>
          <cell r="CC77">
            <v>3</v>
          </cell>
          <cell r="CD77" t="str">
            <v>Bad_26</v>
          </cell>
          <cell r="CE77">
            <v>2</v>
          </cell>
          <cell r="CF77">
            <v>25.977540049333331</v>
          </cell>
          <cell r="CG77">
            <v>25.987557291999998</v>
          </cell>
          <cell r="CH77">
            <v>4.2931040000000031E-2</v>
          </cell>
          <cell r="CI77" t="str">
            <v>None</v>
          </cell>
          <cell r="CJ77" t="str">
            <v>None</v>
          </cell>
          <cell r="CK77" t="str">
            <v>None</v>
          </cell>
          <cell r="CL77" t="str">
            <v>None</v>
          </cell>
          <cell r="CM77" t="str">
            <v>None</v>
          </cell>
          <cell r="CN77" t="str">
            <v>None</v>
          </cell>
          <cell r="CO77" t="str">
            <v>None</v>
          </cell>
          <cell r="CP77" t="str">
            <v>None</v>
          </cell>
        </row>
        <row r="78">
          <cell r="C78" t="str">
            <v>Bangabandhu 1</v>
          </cell>
          <cell r="D78" t="str">
            <v>NR</v>
          </cell>
          <cell r="E78" t="str">
            <v>Bangladesh</v>
          </cell>
          <cell r="F78" t="str">
            <v>Bangladesh Telecommunication Regulatory Commission (BTRC)</v>
          </cell>
          <cell r="G78" t="str">
            <v>Government</v>
          </cell>
          <cell r="H78" t="str">
            <v>Communications</v>
          </cell>
          <cell r="J78" t="str">
            <v>GEO</v>
          </cell>
          <cell r="U78">
            <v>43231</v>
          </cell>
          <cell r="V78">
            <v>15</v>
          </cell>
          <cell r="Y78" t="str">
            <v>Cape Canaveral</v>
          </cell>
          <cell r="AB78">
            <v>43463</v>
          </cell>
          <cell r="AD78">
            <v>28.466666666666665</v>
          </cell>
          <cell r="AE78">
            <v>279.4666666666667</v>
          </cell>
          <cell r="AL78">
            <v>3700</v>
          </cell>
          <cell r="AN78">
            <v>2000</v>
          </cell>
          <cell r="AU78" t="str">
            <v>GEO/S</v>
          </cell>
          <cell r="AV78" t="str">
            <v>Heavy Satellite</v>
          </cell>
          <cell r="AW78">
            <v>1700</v>
          </cell>
          <cell r="AX78">
            <v>1.78E-2</v>
          </cell>
          <cell r="AY78">
            <v>301.17739999999998</v>
          </cell>
          <cell r="AZ78">
            <v>2.4110000000000001E-4</v>
          </cell>
          <cell r="BA78">
            <v>112.3365</v>
          </cell>
          <cell r="BB78">
            <v>271.89620000000002</v>
          </cell>
          <cell r="BC78">
            <v>1.0027286200000001</v>
          </cell>
          <cell r="BE78">
            <v>42164.460302148211</v>
          </cell>
          <cell r="BF78">
            <v>35803.626153527061</v>
          </cell>
          <cell r="BG78">
            <v>35783.294450769361</v>
          </cell>
          <cell r="BH78">
            <v>1436.0814793538041</v>
          </cell>
          <cell r="BK78">
            <v>2.5</v>
          </cell>
          <cell r="BL78">
            <v>5</v>
          </cell>
          <cell r="BM78">
            <v>38</v>
          </cell>
          <cell r="BN78">
            <v>89.750898761917099</v>
          </cell>
          <cell r="BO78">
            <v>6.25</v>
          </cell>
          <cell r="BP78">
            <v>39.423333333333296</v>
          </cell>
          <cell r="BQ78" t="str">
            <v>none</v>
          </cell>
          <cell r="BR78" t="str">
            <v>0</v>
          </cell>
          <cell r="BS78">
            <v>3000</v>
          </cell>
          <cell r="BT78">
            <v>2.5945216000003768E-2</v>
          </cell>
          <cell r="BU78">
            <v>119.08666799</v>
          </cell>
          <cell r="BV78" t="str">
            <v>True</v>
          </cell>
          <cell r="BW78" t="str">
            <v>True</v>
          </cell>
          <cell r="BX78">
            <v>2.2008999999999999E-4</v>
          </cell>
          <cell r="BY78">
            <v>5.9001999999999988E-5</v>
          </cell>
          <cell r="CA78">
            <v>2.6755999999999999E-2</v>
          </cell>
          <cell r="CB78">
            <v>1</v>
          </cell>
          <cell r="CC78">
            <v>3</v>
          </cell>
          <cell r="CD78" t="str">
            <v>None</v>
          </cell>
          <cell r="CE78" t="str">
            <v>None</v>
          </cell>
          <cell r="CF78" t="str">
            <v>None</v>
          </cell>
          <cell r="CG78" t="str">
            <v>None</v>
          </cell>
          <cell r="CH78" t="str">
            <v>None</v>
          </cell>
          <cell r="CI78" t="str">
            <v>None</v>
          </cell>
          <cell r="CJ78" t="str">
            <v>None</v>
          </cell>
          <cell r="CK78" t="str">
            <v>None</v>
          </cell>
          <cell r="CL78" t="str">
            <v>None</v>
          </cell>
          <cell r="CM78" t="str">
            <v>None</v>
          </cell>
          <cell r="CN78" t="str">
            <v>None</v>
          </cell>
          <cell r="CO78" t="str">
            <v>None</v>
          </cell>
          <cell r="CP78" t="str">
            <v>None</v>
          </cell>
        </row>
        <row r="79">
          <cell r="C79" t="str">
            <v>Beidou 2-12</v>
          </cell>
          <cell r="D79" t="str">
            <v>China</v>
          </cell>
          <cell r="E79" t="str">
            <v>China</v>
          </cell>
          <cell r="F79" t="str">
            <v>Chinese Defense Ministry</v>
          </cell>
          <cell r="G79" t="str">
            <v>Military/Government</v>
          </cell>
          <cell r="H79" t="str">
            <v>Navigation/Global Positioning</v>
          </cell>
          <cell r="J79" t="str">
            <v>MEO</v>
          </cell>
          <cell r="U79">
            <v>41027</v>
          </cell>
          <cell r="V79">
            <v>8</v>
          </cell>
          <cell r="Y79" t="str">
            <v>Xichang Satellite Launch Center</v>
          </cell>
          <cell r="AB79">
            <v>38250</v>
          </cell>
          <cell r="AD79">
            <v>28.246016666666666</v>
          </cell>
          <cell r="AE79">
            <v>102.02655555555556</v>
          </cell>
          <cell r="AL79">
            <v>2300</v>
          </cell>
          <cell r="AN79">
            <v>1300</v>
          </cell>
          <cell r="AU79" t="str">
            <v>MEO</v>
          </cell>
          <cell r="AV79" t="str">
            <v>Heavy Satellite</v>
          </cell>
          <cell r="AW79">
            <v>1000</v>
          </cell>
          <cell r="AX79">
            <v>56.755099999999999</v>
          </cell>
          <cell r="AY79">
            <v>6.4980000000000002</v>
          </cell>
          <cell r="AZ79">
            <v>2.0477E-3</v>
          </cell>
          <cell r="BA79">
            <v>250.56790000000001</v>
          </cell>
          <cell r="BB79">
            <v>50.633699999999997</v>
          </cell>
          <cell r="BC79">
            <v>1.8623436200000001</v>
          </cell>
          <cell r="BE79">
            <v>27905.872738872436</v>
          </cell>
          <cell r="BF79">
            <v>21592.015594479828</v>
          </cell>
          <cell r="BG79">
            <v>21477.729883265049</v>
          </cell>
          <cell r="BH79">
            <v>773.21928377535437</v>
          </cell>
          <cell r="BK79">
            <v>1.7</v>
          </cell>
          <cell r="BL79">
            <v>3</v>
          </cell>
          <cell r="BM79">
            <v>18</v>
          </cell>
          <cell r="BN79">
            <v>29.938564463043399</v>
          </cell>
          <cell r="BO79">
            <v>2.89</v>
          </cell>
          <cell r="BP79">
            <v>13.997733333333301</v>
          </cell>
          <cell r="BQ79" t="str">
            <v>mono/duo-propellant</v>
          </cell>
          <cell r="BR79" t="str">
            <v>1</v>
          </cell>
          <cell r="BS79">
            <v>300</v>
          </cell>
          <cell r="BT79" t="str">
            <v>None</v>
          </cell>
          <cell r="BU79" t="str">
            <v>None</v>
          </cell>
          <cell r="BV79" t="str">
            <v>None</v>
          </cell>
          <cell r="BW79" t="str">
            <v>None</v>
          </cell>
          <cell r="BX79" t="str">
            <v>None</v>
          </cell>
          <cell r="BY79" t="str">
            <v>None</v>
          </cell>
          <cell r="CA79" t="str">
            <v>None</v>
          </cell>
          <cell r="CB79" t="str">
            <v>None</v>
          </cell>
          <cell r="CC79" t="str">
            <v>None</v>
          </cell>
          <cell r="CD79" t="str">
            <v>None</v>
          </cell>
          <cell r="CE79" t="str">
            <v>None</v>
          </cell>
          <cell r="CF79" t="str">
            <v>None</v>
          </cell>
          <cell r="CG79" t="str">
            <v>None</v>
          </cell>
          <cell r="CH79" t="str">
            <v>None</v>
          </cell>
          <cell r="CI79" t="str">
            <v>None</v>
          </cell>
          <cell r="CJ79" t="str">
            <v>None</v>
          </cell>
          <cell r="CK79" t="str">
            <v>Beidou</v>
          </cell>
          <cell r="CL79" t="str">
            <v>None</v>
          </cell>
          <cell r="CM79">
            <v>4.6588440242627556</v>
          </cell>
          <cell r="CN79" t="str">
            <v>spare</v>
          </cell>
          <cell r="CO79">
            <v>2.748893571891069</v>
          </cell>
          <cell r="CP79" t="str">
            <v>None</v>
          </cell>
        </row>
        <row r="80">
          <cell r="C80" t="str">
            <v>Beidou 2-13</v>
          </cell>
          <cell r="D80" t="str">
            <v>China</v>
          </cell>
          <cell r="E80" t="str">
            <v>China</v>
          </cell>
          <cell r="F80" t="str">
            <v>Chinese Defense Ministry</v>
          </cell>
          <cell r="G80" t="str">
            <v>Military/Government</v>
          </cell>
          <cell r="H80" t="str">
            <v>Navigation/Global Positioning</v>
          </cell>
          <cell r="J80" t="str">
            <v>MEO</v>
          </cell>
          <cell r="U80">
            <v>41027</v>
          </cell>
          <cell r="V80">
            <v>8</v>
          </cell>
          <cell r="Y80" t="str">
            <v>Xichang Satellite Launch Center</v>
          </cell>
          <cell r="AB80">
            <v>38251</v>
          </cell>
          <cell r="AD80">
            <v>28.246016666666666</v>
          </cell>
          <cell r="AE80">
            <v>102.02655555555556</v>
          </cell>
          <cell r="AL80">
            <v>2300</v>
          </cell>
          <cell r="AN80">
            <v>1300</v>
          </cell>
          <cell r="AU80" t="str">
            <v>MEO</v>
          </cell>
          <cell r="AV80" t="str">
            <v>Heavy Satellite</v>
          </cell>
          <cell r="AW80">
            <v>1000</v>
          </cell>
          <cell r="AX80">
            <v>56.676400000000001</v>
          </cell>
          <cell r="AY80">
            <v>5.8578999999999999</v>
          </cell>
          <cell r="AZ80">
            <v>1.1532000000000001E-3</v>
          </cell>
          <cell r="BA80">
            <v>256.13159999999999</v>
          </cell>
          <cell r="BB80">
            <v>239.63810000000001</v>
          </cell>
          <cell r="BC80">
            <v>1.86234203</v>
          </cell>
          <cell r="BE80">
            <v>27905.888622217353</v>
          </cell>
          <cell r="BF80">
            <v>21567.069692976496</v>
          </cell>
          <cell r="BG80">
            <v>21502.707551458214</v>
          </cell>
          <cell r="BH80">
            <v>773.21994392190004</v>
          </cell>
          <cell r="BK80">
            <v>1.7</v>
          </cell>
          <cell r="BL80">
            <v>3</v>
          </cell>
          <cell r="BM80">
            <v>18</v>
          </cell>
          <cell r="BN80">
            <v>29.938564463043399</v>
          </cell>
          <cell r="BO80">
            <v>2.89</v>
          </cell>
          <cell r="BP80">
            <v>13.997733333333301</v>
          </cell>
          <cell r="BQ80" t="str">
            <v>mono/duo-propellant</v>
          </cell>
          <cell r="BR80" t="str">
            <v>1</v>
          </cell>
          <cell r="BS80">
            <v>300</v>
          </cell>
          <cell r="BT80" t="str">
            <v>None</v>
          </cell>
          <cell r="BU80" t="str">
            <v>None</v>
          </cell>
          <cell r="BV80" t="str">
            <v>None</v>
          </cell>
          <cell r="BW80" t="str">
            <v>None</v>
          </cell>
          <cell r="BX80" t="str">
            <v>None</v>
          </cell>
          <cell r="BY80" t="str">
            <v>None</v>
          </cell>
          <cell r="CA80" t="str">
            <v>None</v>
          </cell>
          <cell r="CB80" t="str">
            <v>None</v>
          </cell>
          <cell r="CC80" t="str">
            <v>None</v>
          </cell>
          <cell r="CD80" t="str">
            <v>None</v>
          </cell>
          <cell r="CE80" t="str">
            <v>None</v>
          </cell>
          <cell r="CF80" t="str">
            <v>None</v>
          </cell>
          <cell r="CG80" t="str">
            <v>None</v>
          </cell>
          <cell r="CH80" t="str">
            <v>None</v>
          </cell>
          <cell r="CI80" t="str">
            <v>None</v>
          </cell>
          <cell r="CJ80" t="str">
            <v>None</v>
          </cell>
          <cell r="CK80" t="str">
            <v>Beidou</v>
          </cell>
          <cell r="CL80" t="str">
            <v>None</v>
          </cell>
          <cell r="CM80">
            <v>3.7763409772720991</v>
          </cell>
          <cell r="CN80" t="str">
            <v>spare</v>
          </cell>
          <cell r="CO80">
            <v>1.9634954084936207</v>
          </cell>
          <cell r="CP80" t="str">
            <v>None</v>
          </cell>
        </row>
        <row r="81">
          <cell r="C81" t="str">
            <v>Beidou 2-15</v>
          </cell>
          <cell r="D81" t="str">
            <v>China</v>
          </cell>
          <cell r="E81" t="str">
            <v>China</v>
          </cell>
          <cell r="F81" t="str">
            <v>Chinese Defense Ministry</v>
          </cell>
          <cell r="G81" t="str">
            <v>Military/Government</v>
          </cell>
          <cell r="H81" t="str">
            <v>Navigation/Global Positioning</v>
          </cell>
          <cell r="J81" t="str">
            <v>MEO</v>
          </cell>
          <cell r="U81">
            <v>41170</v>
          </cell>
          <cell r="V81">
            <v>8</v>
          </cell>
          <cell r="Y81" t="str">
            <v>Xichang Satellite Launch Center</v>
          </cell>
          <cell r="AB81">
            <v>38775</v>
          </cell>
          <cell r="AD81">
            <v>28.246016666666666</v>
          </cell>
          <cell r="AE81">
            <v>102.02655555555556</v>
          </cell>
          <cell r="AL81">
            <v>2300</v>
          </cell>
          <cell r="AN81">
            <v>1300</v>
          </cell>
          <cell r="AU81" t="str">
            <v>MEO</v>
          </cell>
          <cell r="AV81" t="str">
            <v>Heavy Satellite</v>
          </cell>
          <cell r="AW81">
            <v>1000</v>
          </cell>
          <cell r="AX81">
            <v>55.1967</v>
          </cell>
          <cell r="AY81">
            <v>124.8867</v>
          </cell>
          <cell r="AZ81">
            <v>1.6285E-3</v>
          </cell>
          <cell r="BA81">
            <v>317.0181</v>
          </cell>
          <cell r="BB81">
            <v>223.32169999999999</v>
          </cell>
          <cell r="BC81">
            <v>1.8623236400000001</v>
          </cell>
          <cell r="BE81">
            <v>27906.072331226962</v>
          </cell>
          <cell r="BF81">
            <v>21580.517370018366</v>
          </cell>
          <cell r="BG81">
            <v>21489.627292435558</v>
          </cell>
          <cell r="BH81">
            <v>773.22757928369458</v>
          </cell>
          <cell r="BK81">
            <v>1.7</v>
          </cell>
          <cell r="BL81">
            <v>3</v>
          </cell>
          <cell r="BM81">
            <v>18</v>
          </cell>
          <cell r="BN81">
            <v>29.938564463043399</v>
          </cell>
          <cell r="BO81">
            <v>2.89</v>
          </cell>
          <cell r="BP81">
            <v>13.997733333333301</v>
          </cell>
          <cell r="BQ81" t="str">
            <v>mono/duo-propellant</v>
          </cell>
          <cell r="BR81" t="str">
            <v>1</v>
          </cell>
          <cell r="BS81">
            <v>300</v>
          </cell>
          <cell r="BT81" t="str">
            <v>None</v>
          </cell>
          <cell r="BU81" t="str">
            <v>None</v>
          </cell>
          <cell r="BV81" t="str">
            <v>None</v>
          </cell>
          <cell r="BW81" t="str">
            <v>None</v>
          </cell>
          <cell r="BX81" t="str">
            <v>None</v>
          </cell>
          <cell r="BY81" t="str">
            <v>None</v>
          </cell>
          <cell r="CA81" t="str">
            <v>None</v>
          </cell>
          <cell r="CB81" t="str">
            <v>None</v>
          </cell>
          <cell r="CC81" t="str">
            <v>None</v>
          </cell>
          <cell r="CD81" t="str">
            <v>None</v>
          </cell>
          <cell r="CE81" t="str">
            <v>None</v>
          </cell>
          <cell r="CF81" t="str">
            <v>None</v>
          </cell>
          <cell r="CG81" t="str">
            <v>None</v>
          </cell>
          <cell r="CH81" t="str">
            <v>None</v>
          </cell>
          <cell r="CI81" t="str">
            <v>None</v>
          </cell>
          <cell r="CJ81" t="str">
            <v>None</v>
          </cell>
          <cell r="CK81" t="str">
            <v>Beidou</v>
          </cell>
          <cell r="CL81" t="str">
            <v>None</v>
          </cell>
          <cell r="CM81">
            <v>4.5462667968506167</v>
          </cell>
          <cell r="CN81" t="str">
            <v>spare</v>
          </cell>
          <cell r="CO81">
            <v>3.7960911230876668</v>
          </cell>
          <cell r="CP81" t="str">
            <v>None</v>
          </cell>
        </row>
        <row r="82">
          <cell r="C82" t="str">
            <v>Beidou 2-16</v>
          </cell>
          <cell r="D82" t="str">
            <v>China</v>
          </cell>
          <cell r="E82" t="str">
            <v>China</v>
          </cell>
          <cell r="F82" t="str">
            <v>Chinese Defense Ministry</v>
          </cell>
          <cell r="G82" t="str">
            <v>Military/Government</v>
          </cell>
          <cell r="H82" t="str">
            <v>Navigation/Global Positioning</v>
          </cell>
          <cell r="J82" t="str">
            <v>GEO</v>
          </cell>
          <cell r="U82">
            <v>41207</v>
          </cell>
          <cell r="V82">
            <v>8</v>
          </cell>
          <cell r="Y82" t="str">
            <v>Xichang Satellite Launch Center</v>
          </cell>
          <cell r="AB82">
            <v>38953</v>
          </cell>
          <cell r="AD82">
            <v>28.246016666666666</v>
          </cell>
          <cell r="AE82">
            <v>102.02655555555556</v>
          </cell>
          <cell r="AL82">
            <v>3060</v>
          </cell>
          <cell r="AN82">
            <v>1700</v>
          </cell>
          <cell r="AU82" t="str">
            <v>GEO/S</v>
          </cell>
          <cell r="AV82" t="str">
            <v>Heavy Satellite</v>
          </cell>
          <cell r="AW82">
            <v>1360</v>
          </cell>
          <cell r="AX82">
            <v>1.9066000000000001</v>
          </cell>
          <cell r="AY82">
            <v>84.694699999999997</v>
          </cell>
          <cell r="AZ82">
            <v>8.4800000000000001E-4</v>
          </cell>
          <cell r="BA82">
            <v>289.56389999999999</v>
          </cell>
          <cell r="BB82">
            <v>290.37979999999999</v>
          </cell>
          <cell r="BC82">
            <v>1.0027186800000001</v>
          </cell>
          <cell r="BE82">
            <v>42164.738953945081</v>
          </cell>
          <cell r="BF82">
            <v>35829.494652578025</v>
          </cell>
          <cell r="BG82">
            <v>35757.983255312138</v>
          </cell>
          <cell r="BH82">
            <v>1436.0957153007228</v>
          </cell>
          <cell r="BK82">
            <v>1.7</v>
          </cell>
          <cell r="BL82">
            <v>3</v>
          </cell>
          <cell r="BM82">
            <v>18</v>
          </cell>
          <cell r="BN82">
            <v>29.938564463043399</v>
          </cell>
          <cell r="BO82">
            <v>2.89</v>
          </cell>
          <cell r="BP82">
            <v>13.997733333333301</v>
          </cell>
          <cell r="BQ82" t="str">
            <v>mono/duo-propellant</v>
          </cell>
          <cell r="BR82" t="str">
            <v>1</v>
          </cell>
          <cell r="BS82">
            <v>300</v>
          </cell>
          <cell r="BT82">
            <v>9.3815714999998079E-2</v>
          </cell>
          <cell r="BU82">
            <v>83.981427875999998</v>
          </cell>
          <cell r="BV82" t="str">
            <v>False</v>
          </cell>
          <cell r="BW82" t="str">
            <v>True</v>
          </cell>
          <cell r="BX82">
            <v>8.5050300000000007E-4</v>
          </cell>
          <cell r="BY82">
            <v>1.3578100000000002E-4</v>
          </cell>
          <cell r="CA82" t="str">
            <v>None</v>
          </cell>
          <cell r="CB82">
            <v>0</v>
          </cell>
          <cell r="CC82">
            <v>0</v>
          </cell>
          <cell r="CD82" t="str">
            <v>None</v>
          </cell>
          <cell r="CE82" t="str">
            <v>None</v>
          </cell>
          <cell r="CF82" t="str">
            <v>None</v>
          </cell>
          <cell r="CG82" t="str">
            <v>None</v>
          </cell>
          <cell r="CH82" t="str">
            <v>None</v>
          </cell>
          <cell r="CI82" t="str">
            <v>None</v>
          </cell>
          <cell r="CJ82" t="str">
            <v>None</v>
          </cell>
          <cell r="CK82" t="str">
            <v>None</v>
          </cell>
          <cell r="CL82" t="str">
            <v>None</v>
          </cell>
          <cell r="CM82" t="str">
            <v>None</v>
          </cell>
          <cell r="CN82" t="str">
            <v>None</v>
          </cell>
          <cell r="CO82" t="str">
            <v>None</v>
          </cell>
          <cell r="CP82" t="str">
            <v>None</v>
          </cell>
        </row>
        <row r="83">
          <cell r="C83" t="str">
            <v>Beidou 2-17</v>
          </cell>
          <cell r="D83" t="str">
            <v>China</v>
          </cell>
          <cell r="E83" t="str">
            <v>China</v>
          </cell>
          <cell r="F83" t="str">
            <v>Chinese Defense Ministry</v>
          </cell>
          <cell r="G83" t="str">
            <v>Military/Government</v>
          </cell>
          <cell r="H83" t="str">
            <v>Navigation/Global Positioning</v>
          </cell>
          <cell r="J83" t="str">
            <v>GEO</v>
          </cell>
          <cell r="U83">
            <v>42459</v>
          </cell>
          <cell r="V83">
            <v>8</v>
          </cell>
          <cell r="Y83" t="str">
            <v>Xichang Satellite Launch Center</v>
          </cell>
          <cell r="AB83">
            <v>41434</v>
          </cell>
          <cell r="AD83">
            <v>28.246016666666666</v>
          </cell>
          <cell r="AE83">
            <v>102.02655555555556</v>
          </cell>
          <cell r="AL83">
            <v>2300</v>
          </cell>
          <cell r="AN83">
            <v>1300</v>
          </cell>
          <cell r="AU83" t="str">
            <v>GEO/T</v>
          </cell>
          <cell r="AV83" t="str">
            <v>Heavy Satellite</v>
          </cell>
          <cell r="AW83">
            <v>1000</v>
          </cell>
          <cell r="AX83">
            <v>57.526499999999999</v>
          </cell>
          <cell r="AY83">
            <v>56.9208</v>
          </cell>
          <cell r="AZ83">
            <v>3.8490999999999998E-3</v>
          </cell>
          <cell r="BA83">
            <v>215.88149999999999</v>
          </cell>
          <cell r="BB83">
            <v>48.261200000000002</v>
          </cell>
          <cell r="BC83">
            <v>1.0027482299999999</v>
          </cell>
          <cell r="BE83">
            <v>42163.910581067139</v>
          </cell>
          <cell r="BF83">
            <v>35955.203689284725</v>
          </cell>
          <cell r="BG83">
            <v>35630.617472849553</v>
          </cell>
          <cell r="BH83">
            <v>1436.0533949783166</v>
          </cell>
          <cell r="BK83">
            <v>1.7</v>
          </cell>
          <cell r="BL83">
            <v>3</v>
          </cell>
          <cell r="BM83">
            <v>18</v>
          </cell>
          <cell r="BN83">
            <v>29.938564463043399</v>
          </cell>
          <cell r="BO83">
            <v>2.89</v>
          </cell>
          <cell r="BP83">
            <v>13.997733333333301</v>
          </cell>
          <cell r="BQ83" t="str">
            <v>mono/duo-propellant</v>
          </cell>
          <cell r="BR83" t="str">
            <v>1</v>
          </cell>
          <cell r="BS83">
            <v>300</v>
          </cell>
          <cell r="BT83">
            <v>2.3081046384999979</v>
          </cell>
          <cell r="BU83">
            <v>94.625719700499999</v>
          </cell>
          <cell r="BV83" t="str">
            <v>False</v>
          </cell>
          <cell r="BW83" t="str">
            <v>True</v>
          </cell>
          <cell r="BX83">
            <v>4.0598880000000002E-3</v>
          </cell>
          <cell r="BY83">
            <v>2.567880000000002E-4</v>
          </cell>
          <cell r="CA83" t="str">
            <v>None</v>
          </cell>
          <cell r="CB83">
            <v>0</v>
          </cell>
          <cell r="CC83">
            <v>0</v>
          </cell>
          <cell r="CD83" t="str">
            <v>None</v>
          </cell>
          <cell r="CE83" t="str">
            <v>None</v>
          </cell>
          <cell r="CF83" t="str">
            <v>None</v>
          </cell>
          <cell r="CG83" t="str">
            <v>None</v>
          </cell>
          <cell r="CH83" t="str">
            <v>None</v>
          </cell>
          <cell r="CI83" t="str">
            <v>None</v>
          </cell>
          <cell r="CJ83" t="str">
            <v>None</v>
          </cell>
          <cell r="CK83" t="str">
            <v>None</v>
          </cell>
          <cell r="CL83" t="str">
            <v>None</v>
          </cell>
          <cell r="CM83" t="str">
            <v>None</v>
          </cell>
          <cell r="CN83" t="str">
            <v>None</v>
          </cell>
          <cell r="CO83" t="str">
            <v>None</v>
          </cell>
          <cell r="CP83" t="str">
            <v>None</v>
          </cell>
        </row>
        <row r="84">
          <cell r="C84" t="str">
            <v>Beidou 2-18</v>
          </cell>
          <cell r="D84" t="str">
            <v>China</v>
          </cell>
          <cell r="E84" t="str">
            <v>China</v>
          </cell>
          <cell r="F84" t="str">
            <v>Chinese Defense Ministry</v>
          </cell>
          <cell r="G84" t="str">
            <v>Military/Government</v>
          </cell>
          <cell r="H84" t="str">
            <v>Navigation/Global Positioning</v>
          </cell>
          <cell r="J84" t="str">
            <v>GEO</v>
          </cell>
          <cell r="U84">
            <v>42533</v>
          </cell>
          <cell r="V84">
            <v>8</v>
          </cell>
          <cell r="Y84" t="str">
            <v>Xichang Satellite Launch Center</v>
          </cell>
          <cell r="AB84">
            <v>41586</v>
          </cell>
          <cell r="AD84">
            <v>28.246016666666666</v>
          </cell>
          <cell r="AE84">
            <v>102.02655555555556</v>
          </cell>
          <cell r="AL84">
            <v>3060</v>
          </cell>
          <cell r="AN84">
            <v>1700</v>
          </cell>
          <cell r="AU84" t="str">
            <v>GEO/S</v>
          </cell>
          <cell r="AV84" t="str">
            <v>Heavy Satellite</v>
          </cell>
          <cell r="AW84">
            <v>1360</v>
          </cell>
          <cell r="AX84">
            <v>1.6444000000000001</v>
          </cell>
          <cell r="AY84">
            <v>66.395899999999997</v>
          </cell>
          <cell r="AZ84">
            <v>9.7479999999999995E-4</v>
          </cell>
          <cell r="BA84">
            <v>15.638</v>
          </cell>
          <cell r="BB84">
            <v>232.88650000000001</v>
          </cell>
          <cell r="BC84">
            <v>1.0027111099999999</v>
          </cell>
          <cell r="BE84">
            <v>42164.951169719665</v>
          </cell>
          <cell r="BF84">
            <v>35835.053564119909</v>
          </cell>
          <cell r="BG84">
            <v>35752.84877531942</v>
          </cell>
          <cell r="BH84">
            <v>1436.1065571518391</v>
          </cell>
          <cell r="BK84">
            <v>1.7</v>
          </cell>
          <cell r="BL84">
            <v>3</v>
          </cell>
          <cell r="BM84">
            <v>18</v>
          </cell>
          <cell r="BN84">
            <v>29.938564463043399</v>
          </cell>
          <cell r="BO84">
            <v>2.89</v>
          </cell>
          <cell r="BP84">
            <v>13.997733333333301</v>
          </cell>
          <cell r="BQ84" t="str">
            <v>mono/duo-propellant</v>
          </cell>
          <cell r="BR84" t="str">
            <v>1</v>
          </cell>
          <cell r="BS84">
            <v>300</v>
          </cell>
          <cell r="BT84">
            <v>9.848316949999969E-2</v>
          </cell>
          <cell r="BU84">
            <v>110.4879898895</v>
          </cell>
          <cell r="BV84" t="str">
            <v>False</v>
          </cell>
          <cell r="BW84" t="str">
            <v>True</v>
          </cell>
          <cell r="BX84">
            <v>9.3632600000000002E-4</v>
          </cell>
          <cell r="BY84">
            <v>9.8478000000000042E-5</v>
          </cell>
          <cell r="CA84" t="str">
            <v>None</v>
          </cell>
          <cell r="CB84">
            <v>0</v>
          </cell>
          <cell r="CC84">
            <v>0</v>
          </cell>
          <cell r="CD84" t="str">
            <v>None</v>
          </cell>
          <cell r="CE84" t="str">
            <v>None</v>
          </cell>
          <cell r="CF84" t="str">
            <v>None</v>
          </cell>
          <cell r="CG84" t="str">
            <v>None</v>
          </cell>
          <cell r="CH84" t="str">
            <v>None</v>
          </cell>
          <cell r="CI84" t="str">
            <v>None</v>
          </cell>
          <cell r="CJ84" t="str">
            <v>None</v>
          </cell>
          <cell r="CK84" t="str">
            <v>None</v>
          </cell>
          <cell r="CL84" t="str">
            <v>None</v>
          </cell>
          <cell r="CM84" t="str">
            <v>None</v>
          </cell>
          <cell r="CN84" t="str">
            <v>None</v>
          </cell>
          <cell r="CO84" t="str">
            <v>None</v>
          </cell>
          <cell r="CP84" t="str">
            <v>None</v>
          </cell>
        </row>
        <row r="85">
          <cell r="C85" t="str">
            <v>Beidou 3 IGSO-3</v>
          </cell>
          <cell r="D85" t="str">
            <v>China</v>
          </cell>
          <cell r="E85" t="str">
            <v>China</v>
          </cell>
          <cell r="F85" t="str">
            <v>Chinese Defense Ministry</v>
          </cell>
          <cell r="G85" t="str">
            <v>Military/Government</v>
          </cell>
          <cell r="H85" t="str">
            <v>Navigation/Global Positioning</v>
          </cell>
          <cell r="J85" t="str">
            <v>GEO</v>
          </cell>
          <cell r="U85">
            <v>43774</v>
          </cell>
          <cell r="V85">
            <v>8</v>
          </cell>
          <cell r="Y85" t="str">
            <v>Xichang Satellite Launch Center</v>
          </cell>
          <cell r="AB85">
            <v>44709</v>
          </cell>
          <cell r="AD85">
            <v>28.246016666666666</v>
          </cell>
          <cell r="AE85">
            <v>102.02655555555556</v>
          </cell>
          <cell r="AL85">
            <v>3060</v>
          </cell>
          <cell r="AN85">
            <v>1700</v>
          </cell>
          <cell r="AU85" t="str">
            <v>GEO/T</v>
          </cell>
          <cell r="AV85" t="str">
            <v>Heavy Satellite</v>
          </cell>
          <cell r="AW85">
            <v>1360</v>
          </cell>
          <cell r="AX85">
            <v>57.880800000000001</v>
          </cell>
          <cell r="AY85">
            <v>300.4271</v>
          </cell>
          <cell r="AZ85">
            <v>1.8848999999999999E-3</v>
          </cell>
          <cell r="BA85">
            <v>197.4023</v>
          </cell>
          <cell r="BB85">
            <v>164.99189999999999</v>
          </cell>
          <cell r="BC85">
            <v>1.0028335399999999</v>
          </cell>
          <cell r="BE85">
            <v>42161.519320657513</v>
          </cell>
          <cell r="BF85">
            <v>35869.989568425022</v>
          </cell>
          <cell r="BG85">
            <v>35711.049072890004</v>
          </cell>
          <cell r="BH85">
            <v>1435.9312314185249</v>
          </cell>
          <cell r="BK85">
            <v>1.7</v>
          </cell>
          <cell r="BL85">
            <v>3</v>
          </cell>
          <cell r="BM85">
            <v>18</v>
          </cell>
          <cell r="BN85">
            <v>29.938600000000001</v>
          </cell>
          <cell r="BO85">
            <v>2.89</v>
          </cell>
          <cell r="BP85">
            <v>13.9977</v>
          </cell>
          <cell r="BQ85" t="str">
            <v>mono/duo-propellant</v>
          </cell>
          <cell r="BR85" t="str">
            <v>1</v>
          </cell>
          <cell r="BS85">
            <v>300</v>
          </cell>
          <cell r="BT85">
            <v>2.008264408499997</v>
          </cell>
          <cell r="BU85">
            <v>106.1169493495</v>
          </cell>
          <cell r="BV85" t="str">
            <v>False</v>
          </cell>
          <cell r="BW85" t="str">
            <v>True</v>
          </cell>
          <cell r="BX85">
            <v>1.9315550000000002E-3</v>
          </cell>
          <cell r="BY85">
            <v>1.3744500000000004E-4</v>
          </cell>
          <cell r="CA85" t="str">
            <v>None</v>
          </cell>
          <cell r="CB85">
            <v>0</v>
          </cell>
          <cell r="CC85">
            <v>0</v>
          </cell>
          <cell r="CD85" t="str">
            <v>None</v>
          </cell>
          <cell r="CE85" t="str">
            <v>None</v>
          </cell>
          <cell r="CF85" t="str">
            <v>None</v>
          </cell>
          <cell r="CG85" t="str">
            <v>None</v>
          </cell>
          <cell r="CH85" t="str">
            <v>None</v>
          </cell>
          <cell r="CI85" t="str">
            <v>None</v>
          </cell>
          <cell r="CJ85" t="str">
            <v>None</v>
          </cell>
          <cell r="CK85" t="str">
            <v>None</v>
          </cell>
          <cell r="CL85" t="str">
            <v>None</v>
          </cell>
          <cell r="CM85" t="str">
            <v>None</v>
          </cell>
          <cell r="CN85" t="str">
            <v>None</v>
          </cell>
          <cell r="CO85" t="str">
            <v>None</v>
          </cell>
          <cell r="CP85" t="str">
            <v>None</v>
          </cell>
        </row>
        <row r="86">
          <cell r="C86" t="str">
            <v>Beidou 3-23</v>
          </cell>
          <cell r="D86" t="str">
            <v>NR (12/20)</v>
          </cell>
          <cell r="E86" t="str">
            <v>China</v>
          </cell>
          <cell r="F86" t="str">
            <v>Chinese Defense Ministry</v>
          </cell>
          <cell r="G86" t="str">
            <v>Military/Government</v>
          </cell>
          <cell r="H86" t="str">
            <v>Navigation/Global Positioning</v>
          </cell>
          <cell r="J86" t="str">
            <v>MEO</v>
          </cell>
          <cell r="U86">
            <v>43730</v>
          </cell>
          <cell r="V86">
            <v>8</v>
          </cell>
          <cell r="Y86" t="str">
            <v>Xichang Satellite Launch Center</v>
          </cell>
          <cell r="AB86">
            <v>44542</v>
          </cell>
          <cell r="AD86">
            <v>28.246016666666666</v>
          </cell>
          <cell r="AE86">
            <v>102.02655555555556</v>
          </cell>
          <cell r="AL86">
            <v>1014</v>
          </cell>
          <cell r="AN86">
            <v>850</v>
          </cell>
          <cell r="AU86" t="str">
            <v>MEO</v>
          </cell>
          <cell r="AV86" t="str">
            <v>Heavy Satellite</v>
          </cell>
          <cell r="AW86">
            <v>164</v>
          </cell>
          <cell r="AX86">
            <v>54.717599999999997</v>
          </cell>
          <cell r="AY86">
            <v>245.4383</v>
          </cell>
          <cell r="AZ86">
            <v>7.3240000000000002E-4</v>
          </cell>
          <cell r="BA86">
            <v>331.39699999999999</v>
          </cell>
          <cell r="BB86">
            <v>289.11599999999999</v>
          </cell>
          <cell r="BC86">
            <v>1.8623123800000001</v>
          </cell>
          <cell r="BE86">
            <v>27906.184815777939</v>
          </cell>
          <cell r="BF86">
            <v>21555.623305537014</v>
          </cell>
          <cell r="BG86">
            <v>21514.746326018863</v>
          </cell>
          <cell r="BH86">
            <v>773.23225440835949</v>
          </cell>
          <cell r="BK86">
            <v>1.7</v>
          </cell>
          <cell r="BL86">
            <v>2.2000000000000002</v>
          </cell>
          <cell r="BM86">
            <v>10</v>
          </cell>
          <cell r="BN86">
            <v>17.3156</v>
          </cell>
          <cell r="BO86">
            <v>2.89</v>
          </cell>
          <cell r="BP86">
            <v>8.9844000000000008</v>
          </cell>
          <cell r="BQ86" t="str">
            <v>none</v>
          </cell>
          <cell r="BR86" t="str">
            <v>0</v>
          </cell>
          <cell r="BS86">
            <v>300</v>
          </cell>
          <cell r="BT86" t="str">
            <v>None</v>
          </cell>
          <cell r="BU86" t="str">
            <v>None</v>
          </cell>
          <cell r="BV86" t="str">
            <v>None</v>
          </cell>
          <cell r="BW86" t="str">
            <v>None</v>
          </cell>
          <cell r="BX86" t="str">
            <v>None</v>
          </cell>
          <cell r="BY86" t="str">
            <v>None</v>
          </cell>
          <cell r="CA86" t="str">
            <v>None</v>
          </cell>
          <cell r="CB86" t="str">
            <v>None</v>
          </cell>
          <cell r="CC86" t="str">
            <v>None</v>
          </cell>
          <cell r="CD86" t="str">
            <v>None</v>
          </cell>
          <cell r="CE86" t="str">
            <v>None</v>
          </cell>
          <cell r="CF86" t="str">
            <v>None</v>
          </cell>
          <cell r="CG86" t="str">
            <v>None</v>
          </cell>
          <cell r="CH86" t="str">
            <v>None</v>
          </cell>
          <cell r="CI86" t="str">
            <v>None</v>
          </cell>
          <cell r="CJ86" t="str">
            <v>None</v>
          </cell>
          <cell r="CK86" t="str">
            <v>Beidou</v>
          </cell>
          <cell r="CL86" t="str">
            <v>None</v>
          </cell>
          <cell r="CM86">
            <v>4.9498061185334787</v>
          </cell>
          <cell r="CN86" t="str">
            <v>operational</v>
          </cell>
          <cell r="CO86">
            <v>4.4505895925855405</v>
          </cell>
          <cell r="CP86" t="str">
            <v>None</v>
          </cell>
        </row>
        <row r="87">
          <cell r="C87" t="str">
            <v>Beidou 3-24</v>
          </cell>
          <cell r="D87" t="str">
            <v>NR (12/20)</v>
          </cell>
          <cell r="E87" t="str">
            <v>China</v>
          </cell>
          <cell r="F87" t="str">
            <v>Chinese Defense Ministry</v>
          </cell>
          <cell r="G87" t="str">
            <v>Military/Government</v>
          </cell>
          <cell r="H87" t="str">
            <v>Navigation/Global Positioning</v>
          </cell>
          <cell r="J87" t="str">
            <v>MEO</v>
          </cell>
          <cell r="U87">
            <v>43730</v>
          </cell>
          <cell r="V87">
            <v>8</v>
          </cell>
          <cell r="Y87" t="str">
            <v>Xichang Satellite Launch Center</v>
          </cell>
          <cell r="AB87">
            <v>44543</v>
          </cell>
          <cell r="AD87">
            <v>28.246016666666666</v>
          </cell>
          <cell r="AE87">
            <v>102.02655555555556</v>
          </cell>
          <cell r="AL87">
            <v>1014</v>
          </cell>
          <cell r="AN87">
            <v>850</v>
          </cell>
          <cell r="AU87" t="str">
            <v>MEO</v>
          </cell>
          <cell r="AV87" t="str">
            <v>Heavy Satellite</v>
          </cell>
          <cell r="AW87">
            <v>164</v>
          </cell>
          <cell r="AX87">
            <v>54.7166</v>
          </cell>
          <cell r="AY87">
            <v>245.41759999999999</v>
          </cell>
          <cell r="AZ87">
            <v>4.682E-4</v>
          </cell>
          <cell r="BA87">
            <v>314.57889999999998</v>
          </cell>
          <cell r="BB87">
            <v>47.811100000000003</v>
          </cell>
          <cell r="BC87">
            <v>1.8623175300000001</v>
          </cell>
          <cell r="BE87">
            <v>27906.133368440336</v>
          </cell>
          <cell r="BF87">
            <v>21548.199020083441</v>
          </cell>
          <cell r="BG87">
            <v>21522.067716797232</v>
          </cell>
          <cell r="BH87">
            <v>773.2301161338462</v>
          </cell>
          <cell r="BK87">
            <v>1.7</v>
          </cell>
          <cell r="BL87">
            <v>2.2000000000000002</v>
          </cell>
          <cell r="BM87">
            <v>10</v>
          </cell>
          <cell r="BN87">
            <v>17.3156</v>
          </cell>
          <cell r="BO87">
            <v>2.89</v>
          </cell>
          <cell r="BP87">
            <v>8.9844000000000008</v>
          </cell>
          <cell r="BQ87" t="str">
            <v>none</v>
          </cell>
          <cell r="BR87" t="str">
            <v>0</v>
          </cell>
          <cell r="BS87">
            <v>300</v>
          </cell>
          <cell r="BT87" t="str">
            <v>None</v>
          </cell>
          <cell r="BU87" t="str">
            <v>None</v>
          </cell>
          <cell r="BV87" t="str">
            <v>None</v>
          </cell>
          <cell r="BW87" t="str">
            <v>None</v>
          </cell>
          <cell r="BX87" t="str">
            <v>None</v>
          </cell>
          <cell r="BY87" t="str">
            <v>None</v>
          </cell>
          <cell r="CA87" t="str">
            <v>None</v>
          </cell>
          <cell r="CB87" t="str">
            <v>None</v>
          </cell>
          <cell r="CC87" t="str">
            <v>None</v>
          </cell>
          <cell r="CD87" t="str">
            <v>None</v>
          </cell>
          <cell r="CE87" t="str">
            <v>None</v>
          </cell>
          <cell r="CF87" t="str">
            <v>None</v>
          </cell>
          <cell r="CG87" t="str">
            <v>None</v>
          </cell>
          <cell r="CH87" t="str">
            <v>None</v>
          </cell>
          <cell r="CI87" t="str">
            <v>None</v>
          </cell>
          <cell r="CJ87" t="str">
            <v>None</v>
          </cell>
          <cell r="CK87" t="str">
            <v>Beidou</v>
          </cell>
          <cell r="CL87" t="str">
            <v>None</v>
          </cell>
          <cell r="CM87">
            <v>4.4579391740656886</v>
          </cell>
          <cell r="CN87" t="str">
            <v>operational</v>
          </cell>
          <cell r="CO87">
            <v>3.6651914291880923</v>
          </cell>
          <cell r="CP87" t="str">
            <v>None</v>
          </cell>
        </row>
        <row r="88">
          <cell r="C88" t="str">
            <v>Beidou 3-25</v>
          </cell>
          <cell r="D88" t="str">
            <v>China</v>
          </cell>
          <cell r="E88" t="str">
            <v>China</v>
          </cell>
          <cell r="F88" t="str">
            <v>Chinese Defense Ministry</v>
          </cell>
          <cell r="G88" t="str">
            <v>Military/Government</v>
          </cell>
          <cell r="H88" t="str">
            <v>Navigation/Global Positioning</v>
          </cell>
          <cell r="J88" t="str">
            <v>MEO</v>
          </cell>
          <cell r="U88">
            <v>43044</v>
          </cell>
          <cell r="V88">
            <v>8</v>
          </cell>
          <cell r="Y88" t="str">
            <v>Xichang Satellite Launch Center</v>
          </cell>
          <cell r="AB88">
            <v>43002</v>
          </cell>
          <cell r="AD88">
            <v>28.246016666666666</v>
          </cell>
          <cell r="AE88">
            <v>102.02655555555556</v>
          </cell>
          <cell r="AL88">
            <v>1014</v>
          </cell>
          <cell r="AN88">
            <v>850</v>
          </cell>
          <cell r="AU88" t="str">
            <v>MEO</v>
          </cell>
          <cell r="AV88" t="str">
            <v>Heavy Satellite</v>
          </cell>
          <cell r="AW88">
            <v>164</v>
          </cell>
          <cell r="AX88">
            <v>55.349600000000002</v>
          </cell>
          <cell r="AY88">
            <v>124.8719</v>
          </cell>
          <cell r="AZ88">
            <v>1.0923E-3</v>
          </cell>
          <cell r="BA88">
            <v>307.28440000000001</v>
          </cell>
          <cell r="BB88">
            <v>50.051200000000001</v>
          </cell>
          <cell r="BC88">
            <v>1.8623147900000001</v>
          </cell>
          <cell r="BE88">
            <v>27906.160740392388</v>
          </cell>
          <cell r="BF88">
            <v>21565.642639769121</v>
          </cell>
          <cell r="BG88">
            <v>21504.678841015655</v>
          </cell>
          <cell r="BH88">
            <v>773.23125377745532</v>
          </cell>
          <cell r="BK88">
            <v>1.7</v>
          </cell>
          <cell r="BL88">
            <v>2.2000000000000002</v>
          </cell>
          <cell r="BM88">
            <v>10</v>
          </cell>
          <cell r="BN88">
            <v>17.315551199505499</v>
          </cell>
          <cell r="BO88">
            <v>2.89</v>
          </cell>
          <cell r="BP88">
            <v>8.9844000000000008</v>
          </cell>
          <cell r="BQ88" t="str">
            <v>none</v>
          </cell>
          <cell r="BR88" t="str">
            <v>0</v>
          </cell>
          <cell r="BS88">
            <v>300</v>
          </cell>
          <cell r="BT88" t="str">
            <v>None</v>
          </cell>
          <cell r="BU88" t="str">
            <v>None</v>
          </cell>
          <cell r="BV88" t="str">
            <v>None</v>
          </cell>
          <cell r="BW88" t="str">
            <v>None</v>
          </cell>
          <cell r="BX88" t="str">
            <v>None</v>
          </cell>
          <cell r="BY88" t="str">
            <v>None</v>
          </cell>
          <cell r="CA88" t="str">
            <v>None</v>
          </cell>
          <cell r="CB88" t="str">
            <v>None</v>
          </cell>
          <cell r="CC88" t="str">
            <v>None</v>
          </cell>
          <cell r="CD88" t="str">
            <v>None</v>
          </cell>
          <cell r="CE88" t="str">
            <v>None</v>
          </cell>
          <cell r="CF88" t="str">
            <v>None</v>
          </cell>
          <cell r="CG88" t="str">
            <v>None</v>
          </cell>
          <cell r="CH88" t="str">
            <v>None</v>
          </cell>
          <cell r="CI88" t="str">
            <v>None</v>
          </cell>
          <cell r="CJ88" t="str">
            <v>None</v>
          </cell>
          <cell r="CK88" t="str">
            <v>Beidou</v>
          </cell>
          <cell r="CL88" t="str">
            <v>None</v>
          </cell>
          <cell r="CM88">
            <v>5.108850991950713</v>
          </cell>
          <cell r="CN88" t="str">
            <v>operational</v>
          </cell>
          <cell r="CO88">
            <v>4.1887902047863905</v>
          </cell>
          <cell r="CP88" t="str">
            <v>None</v>
          </cell>
        </row>
        <row r="89">
          <cell r="C89" t="str">
            <v>Beidou 3I-1S</v>
          </cell>
          <cell r="D89" t="str">
            <v>China</v>
          </cell>
          <cell r="E89" t="str">
            <v>China</v>
          </cell>
          <cell r="F89" t="str">
            <v>Chinese Defense Ministry</v>
          </cell>
          <cell r="G89" t="str">
            <v>Military/Government</v>
          </cell>
          <cell r="H89" t="str">
            <v>Navigation/Global Positioning</v>
          </cell>
          <cell r="J89" t="str">
            <v>GEO</v>
          </cell>
          <cell r="U89">
            <v>42093</v>
          </cell>
          <cell r="V89">
            <v>8</v>
          </cell>
          <cell r="Y89" t="str">
            <v>Xichang Satellite Launch Center</v>
          </cell>
          <cell r="AB89">
            <v>40549</v>
          </cell>
          <cell r="AD89">
            <v>28.246016666666666</v>
          </cell>
          <cell r="AE89">
            <v>102.02655555555556</v>
          </cell>
          <cell r="AL89">
            <v>1150</v>
          </cell>
          <cell r="AN89">
            <v>850</v>
          </cell>
          <cell r="AU89" t="str">
            <v>GEO/NS</v>
          </cell>
          <cell r="AV89" t="str">
            <v>Heavy Satellite</v>
          </cell>
          <cell r="AW89">
            <v>300</v>
          </cell>
          <cell r="AX89">
            <v>52.534799999999997</v>
          </cell>
          <cell r="AY89">
            <v>317.29349999999999</v>
          </cell>
          <cell r="AZ89">
            <v>3.7456999999999998E-3</v>
          </cell>
          <cell r="BA89">
            <v>186.41730000000001</v>
          </cell>
          <cell r="BB89">
            <v>174.34540000000001</v>
          </cell>
          <cell r="BC89">
            <v>1.0027166999999999</v>
          </cell>
          <cell r="BE89">
            <v>42164.794460587356</v>
          </cell>
          <cell r="BF89">
            <v>35951.731131198379</v>
          </cell>
          <cell r="BG89">
            <v>35635.857789976333</v>
          </cell>
          <cell r="BH89">
            <v>1436.0985510663186</v>
          </cell>
          <cell r="BK89">
            <v>1.7</v>
          </cell>
          <cell r="BL89">
            <v>3</v>
          </cell>
          <cell r="BM89">
            <v>18</v>
          </cell>
          <cell r="BN89">
            <v>29.938564463043399</v>
          </cell>
          <cell r="BO89">
            <v>2.89</v>
          </cell>
          <cell r="BP89">
            <v>13.997733333333301</v>
          </cell>
          <cell r="BQ89" t="str">
            <v>none</v>
          </cell>
          <cell r="BR89" t="str">
            <v>0</v>
          </cell>
          <cell r="BS89">
            <v>300</v>
          </cell>
          <cell r="BT89">
            <v>2.8693585400000003</v>
          </cell>
          <cell r="BU89">
            <v>93.876246855999995</v>
          </cell>
          <cell r="BV89" t="str">
            <v>False</v>
          </cell>
          <cell r="BW89" t="str">
            <v>True</v>
          </cell>
          <cell r="BX89">
            <v>3.7413675E-3</v>
          </cell>
          <cell r="BY89">
            <v>1.1000249999999984E-4</v>
          </cell>
          <cell r="CA89" t="str">
            <v>None</v>
          </cell>
          <cell r="CB89">
            <v>0</v>
          </cell>
          <cell r="CC89">
            <v>0</v>
          </cell>
          <cell r="CD89" t="str">
            <v>None</v>
          </cell>
          <cell r="CE89" t="str">
            <v>None</v>
          </cell>
          <cell r="CF89" t="str">
            <v>None</v>
          </cell>
          <cell r="CG89" t="str">
            <v>None</v>
          </cell>
          <cell r="CH89" t="str">
            <v>None</v>
          </cell>
          <cell r="CI89" t="str">
            <v>None</v>
          </cell>
          <cell r="CJ89" t="str">
            <v>None</v>
          </cell>
          <cell r="CK89" t="str">
            <v>None</v>
          </cell>
          <cell r="CL89" t="str">
            <v>None</v>
          </cell>
          <cell r="CM89" t="str">
            <v>None</v>
          </cell>
          <cell r="CN89" t="str">
            <v>None</v>
          </cell>
          <cell r="CO89" t="str">
            <v>None</v>
          </cell>
          <cell r="CP89" t="str">
            <v>None</v>
          </cell>
        </row>
        <row r="90">
          <cell r="C90" t="str">
            <v>Beidou 3I-2S</v>
          </cell>
          <cell r="D90" t="str">
            <v>NR</v>
          </cell>
          <cell r="E90" t="str">
            <v>China</v>
          </cell>
          <cell r="F90" t="str">
            <v>Chinese Defense Ministry</v>
          </cell>
          <cell r="G90" t="str">
            <v>Military/Government</v>
          </cell>
          <cell r="H90" t="str">
            <v>Navigation/Global Positioning</v>
          </cell>
          <cell r="J90" t="str">
            <v>GEO</v>
          </cell>
          <cell r="U90">
            <v>42276</v>
          </cell>
          <cell r="V90">
            <v>8</v>
          </cell>
          <cell r="Y90" t="str">
            <v>Xichang Satellite Launch Center</v>
          </cell>
          <cell r="AB90">
            <v>40938</v>
          </cell>
          <cell r="AD90">
            <v>28.246016666666666</v>
          </cell>
          <cell r="AE90">
            <v>102.02655555555556</v>
          </cell>
          <cell r="AL90">
            <v>1150</v>
          </cell>
          <cell r="AN90">
            <v>1150</v>
          </cell>
          <cell r="AU90" t="str">
            <v>GEO/T</v>
          </cell>
          <cell r="AV90" t="str">
            <v>Heavy Satellite</v>
          </cell>
          <cell r="AW90">
            <v>0</v>
          </cell>
          <cell r="AX90">
            <v>52.106499999999997</v>
          </cell>
          <cell r="AY90">
            <v>280.3657</v>
          </cell>
          <cell r="AZ90">
            <v>4.6127E-3</v>
          </cell>
          <cell r="BA90">
            <v>190.57820000000001</v>
          </cell>
          <cell r="BB90">
            <v>136.4512</v>
          </cell>
          <cell r="BC90">
            <v>1.0028890699999999</v>
          </cell>
          <cell r="BE90">
            <v>42159.962983176098</v>
          </cell>
          <cell r="BF90">
            <v>35983.434244428594</v>
          </cell>
          <cell r="BG90">
            <v>35594.491721923601</v>
          </cell>
          <cell r="BH90">
            <v>1435.8517238601476</v>
          </cell>
          <cell r="BK90">
            <v>1.7</v>
          </cell>
          <cell r="BL90">
            <v>3</v>
          </cell>
          <cell r="BM90">
            <v>18</v>
          </cell>
          <cell r="BN90">
            <v>29.938564463043399</v>
          </cell>
          <cell r="BO90">
            <v>2.89</v>
          </cell>
          <cell r="BP90">
            <v>13.997733333333301</v>
          </cell>
          <cell r="BQ90" t="str">
            <v>none</v>
          </cell>
          <cell r="BR90" t="str">
            <v>0</v>
          </cell>
          <cell r="BS90">
            <v>300</v>
          </cell>
          <cell r="BT90">
            <v>2.1167768940000045</v>
          </cell>
          <cell r="BU90">
            <v>94.48349993299999</v>
          </cell>
          <cell r="BV90" t="str">
            <v>False</v>
          </cell>
          <cell r="BW90" t="str">
            <v>True</v>
          </cell>
          <cell r="BX90">
            <v>4.6298199999999998E-3</v>
          </cell>
          <cell r="BY90">
            <v>1.3059300000000003E-4</v>
          </cell>
          <cell r="CA90" t="str">
            <v>None</v>
          </cell>
          <cell r="CB90">
            <v>0</v>
          </cell>
          <cell r="CC90">
            <v>0</v>
          </cell>
          <cell r="CD90" t="str">
            <v>None</v>
          </cell>
          <cell r="CE90" t="str">
            <v>None</v>
          </cell>
          <cell r="CF90" t="str">
            <v>None</v>
          </cell>
          <cell r="CG90" t="str">
            <v>None</v>
          </cell>
          <cell r="CH90" t="str">
            <v>None</v>
          </cell>
          <cell r="CI90" t="str">
            <v>None</v>
          </cell>
          <cell r="CJ90" t="str">
            <v>None</v>
          </cell>
          <cell r="CK90" t="str">
            <v>None</v>
          </cell>
          <cell r="CL90" t="str">
            <v>None</v>
          </cell>
          <cell r="CM90" t="str">
            <v>None</v>
          </cell>
          <cell r="CN90" t="str">
            <v>None</v>
          </cell>
          <cell r="CO90" t="str">
            <v>None</v>
          </cell>
          <cell r="CP90" t="str">
            <v>None</v>
          </cell>
        </row>
        <row r="91">
          <cell r="C91" t="str">
            <v>Beidou 3-M1</v>
          </cell>
          <cell r="D91" t="str">
            <v>China</v>
          </cell>
          <cell r="E91" t="str">
            <v>China</v>
          </cell>
          <cell r="F91" t="str">
            <v>Chinese Defense Ministry</v>
          </cell>
          <cell r="G91" t="str">
            <v>Military/Government</v>
          </cell>
          <cell r="H91" t="str">
            <v>Navigation/Global Positioning</v>
          </cell>
          <cell r="J91" t="str">
            <v>MEO</v>
          </cell>
          <cell r="U91">
            <v>43044</v>
          </cell>
          <cell r="V91">
            <v>8</v>
          </cell>
          <cell r="Y91" t="str">
            <v>Xichang Satellite Launch Center</v>
          </cell>
          <cell r="AB91">
            <v>43001</v>
          </cell>
          <cell r="AD91">
            <v>28.246016666666666</v>
          </cell>
          <cell r="AE91">
            <v>102.02655555555556</v>
          </cell>
          <cell r="AL91">
            <v>1014</v>
          </cell>
          <cell r="AN91">
            <v>850</v>
          </cell>
          <cell r="AU91" t="str">
            <v>MEO</v>
          </cell>
          <cell r="AV91" t="str">
            <v>Heavy Satellite</v>
          </cell>
          <cell r="AW91">
            <v>164</v>
          </cell>
          <cell r="AX91">
            <v>55.350099999999998</v>
          </cell>
          <cell r="AY91">
            <v>124.8338</v>
          </cell>
          <cell r="AZ91">
            <v>1.2440999999999999E-3</v>
          </cell>
          <cell r="BA91">
            <v>290.27539999999999</v>
          </cell>
          <cell r="BB91">
            <v>68.517099999999999</v>
          </cell>
          <cell r="BC91">
            <v>1.8623180399999999</v>
          </cell>
          <cell r="BE91">
            <v>27906.128273668397</v>
          </cell>
          <cell r="BF91">
            <v>21569.84628785367</v>
          </cell>
          <cell r="BG91">
            <v>21500.410259483127</v>
          </cell>
          <cell r="BH91">
            <v>773.22990438303509</v>
          </cell>
          <cell r="BK91">
            <v>1.7</v>
          </cell>
          <cell r="BL91">
            <v>2.2000000000000002</v>
          </cell>
          <cell r="BM91">
            <v>10</v>
          </cell>
          <cell r="BN91">
            <v>17.315551199505499</v>
          </cell>
          <cell r="BO91">
            <v>2.89</v>
          </cell>
          <cell r="BP91">
            <v>8.9844000000000008</v>
          </cell>
          <cell r="BQ91" t="str">
            <v>none</v>
          </cell>
          <cell r="BR91" t="str">
            <v>0</v>
          </cell>
          <cell r="BS91">
            <v>300</v>
          </cell>
          <cell r="BT91" t="str">
            <v>None</v>
          </cell>
          <cell r="BU91" t="str">
            <v>None</v>
          </cell>
          <cell r="BV91" t="str">
            <v>None</v>
          </cell>
          <cell r="BW91" t="str">
            <v>None</v>
          </cell>
          <cell r="BX91" t="str">
            <v>None</v>
          </cell>
          <cell r="BY91" t="str">
            <v>None</v>
          </cell>
          <cell r="CA91" t="str">
            <v>None</v>
          </cell>
          <cell r="CB91" t="str">
            <v>None</v>
          </cell>
          <cell r="CC91" t="str">
            <v>None</v>
          </cell>
          <cell r="CD91" t="str">
            <v>None</v>
          </cell>
          <cell r="CE91" t="str">
            <v>None</v>
          </cell>
          <cell r="CF91" t="str">
            <v>None</v>
          </cell>
          <cell r="CG91" t="str">
            <v>None</v>
          </cell>
          <cell r="CH91" t="str">
            <v>None</v>
          </cell>
          <cell r="CI91" t="str">
            <v>None</v>
          </cell>
          <cell r="CJ91" t="str">
            <v>None</v>
          </cell>
          <cell r="CK91" t="str">
            <v>Beidou</v>
          </cell>
          <cell r="CL91" t="str">
            <v>None</v>
          </cell>
          <cell r="CM91">
            <v>4.6203158810249807</v>
          </cell>
          <cell r="CN91" t="str">
            <v>operational</v>
          </cell>
          <cell r="CO91">
            <v>3.4033920413889422</v>
          </cell>
          <cell r="CP91" t="str">
            <v>None</v>
          </cell>
        </row>
        <row r="92">
          <cell r="C92" t="str">
            <v>Beidou 3M-1S</v>
          </cell>
          <cell r="D92" t="str">
            <v>NR</v>
          </cell>
          <cell r="E92" t="str">
            <v>China</v>
          </cell>
          <cell r="F92" t="str">
            <v>Chinese Defense Ministry</v>
          </cell>
          <cell r="G92" t="str">
            <v>Military/Government</v>
          </cell>
          <cell r="H92" t="str">
            <v>Navigation/Global Positioning</v>
          </cell>
          <cell r="J92" t="str">
            <v>MEO</v>
          </cell>
          <cell r="U92">
            <v>42210</v>
          </cell>
          <cell r="V92">
            <v>8</v>
          </cell>
          <cell r="Y92" t="str">
            <v>Xichang Satellite Launch Center</v>
          </cell>
          <cell r="AB92">
            <v>40748</v>
          </cell>
          <cell r="AD92">
            <v>28.246016666666666</v>
          </cell>
          <cell r="AE92">
            <v>102.02655555555556</v>
          </cell>
          <cell r="AL92">
            <v>1014</v>
          </cell>
          <cell r="AN92">
            <v>850</v>
          </cell>
          <cell r="AU92" t="str">
            <v>MEO</v>
          </cell>
          <cell r="AV92" t="str">
            <v>Heavy Satellite</v>
          </cell>
          <cell r="AW92">
            <v>164</v>
          </cell>
          <cell r="AX92">
            <v>55.938899999999997</v>
          </cell>
          <cell r="AY92">
            <v>4.9470999999999998</v>
          </cell>
          <cell r="AZ92">
            <v>5.352E-4</v>
          </cell>
          <cell r="BA92">
            <v>22.646100000000001</v>
          </cell>
          <cell r="BB92">
            <v>316.26650000000001</v>
          </cell>
          <cell r="BC92">
            <v>1.8623343299999999</v>
          </cell>
          <cell r="BE92">
            <v>27905.965541880611</v>
          </cell>
          <cell r="BF92">
            <v>21549.900814638626</v>
          </cell>
          <cell r="BG92">
            <v>21520.030269122599</v>
          </cell>
          <cell r="BH92">
            <v>773.22314087395739</v>
          </cell>
          <cell r="BK92">
            <v>1.7</v>
          </cell>
          <cell r="BL92">
            <v>2.2000000000000002</v>
          </cell>
          <cell r="BM92">
            <v>18</v>
          </cell>
          <cell r="BN92">
            <v>28.1958292296856</v>
          </cell>
          <cell r="BO92">
            <v>2.89</v>
          </cell>
          <cell r="BP92">
            <v>12.6377333333333</v>
          </cell>
          <cell r="BQ92" t="str">
            <v>none</v>
          </cell>
          <cell r="BR92" t="str">
            <v>0</v>
          </cell>
          <cell r="BS92">
            <v>300</v>
          </cell>
          <cell r="BT92" t="str">
            <v>None</v>
          </cell>
          <cell r="BU92" t="str">
            <v>None</v>
          </cell>
          <cell r="BV92" t="str">
            <v>None</v>
          </cell>
          <cell r="BW92" t="str">
            <v>None</v>
          </cell>
          <cell r="BX92" t="str">
            <v>None</v>
          </cell>
          <cell r="BY92" t="str">
            <v>None</v>
          </cell>
          <cell r="CA92" t="str">
            <v>None</v>
          </cell>
          <cell r="CB92" t="str">
            <v>None</v>
          </cell>
          <cell r="CC92" t="str">
            <v>None</v>
          </cell>
          <cell r="CD92" t="str">
            <v>None</v>
          </cell>
          <cell r="CE92" t="str">
            <v>None</v>
          </cell>
          <cell r="CF92" t="str">
            <v>None</v>
          </cell>
          <cell r="CG92" t="str">
            <v>None</v>
          </cell>
          <cell r="CH92" t="str">
            <v>None</v>
          </cell>
          <cell r="CI92" t="str">
            <v>None</v>
          </cell>
          <cell r="CJ92" t="str">
            <v>None</v>
          </cell>
          <cell r="CK92" t="str">
            <v>Beidou</v>
          </cell>
          <cell r="CL92" t="str">
            <v>None</v>
          </cell>
          <cell r="CM92">
            <v>6.2806353811424227</v>
          </cell>
          <cell r="CN92" t="str">
            <v>spare</v>
          </cell>
          <cell r="CO92">
            <v>0.39269908169872414</v>
          </cell>
          <cell r="CP92" t="str">
            <v>None</v>
          </cell>
        </row>
        <row r="93">
          <cell r="C93" t="str">
            <v>Beidou 3M-2S</v>
          </cell>
          <cell r="D93" t="str">
            <v>NR</v>
          </cell>
          <cell r="E93" t="str">
            <v>China</v>
          </cell>
          <cell r="F93" t="str">
            <v>Chinese Defense Ministry</v>
          </cell>
          <cell r="G93" t="str">
            <v>Military/Government</v>
          </cell>
          <cell r="H93" t="str">
            <v>Navigation/Global Positioning</v>
          </cell>
          <cell r="J93" t="str">
            <v>MEO</v>
          </cell>
          <cell r="U93">
            <v>42210</v>
          </cell>
          <cell r="V93">
            <v>8</v>
          </cell>
          <cell r="Y93" t="str">
            <v>Xichang Satellite Launch Center</v>
          </cell>
          <cell r="AB93">
            <v>40749</v>
          </cell>
          <cell r="AD93">
            <v>28.246016666666666</v>
          </cell>
          <cell r="AE93">
            <v>102.02655555555556</v>
          </cell>
          <cell r="AL93">
            <v>1014</v>
          </cell>
          <cell r="AN93">
            <v>850</v>
          </cell>
          <cell r="AU93" t="str">
            <v>MEO</v>
          </cell>
          <cell r="AV93" t="str">
            <v>Heavy Satellite</v>
          </cell>
          <cell r="AW93">
            <v>164</v>
          </cell>
          <cell r="AX93">
            <v>55.943399999999997</v>
          </cell>
          <cell r="AY93">
            <v>4.9843000000000002</v>
          </cell>
          <cell r="AZ93">
            <v>5.3260000000000004E-4</v>
          </cell>
          <cell r="BA93">
            <v>342.92570000000001</v>
          </cell>
          <cell r="BB93">
            <v>231.12209999999999</v>
          </cell>
          <cell r="BC93">
            <v>1.8623222699999999</v>
          </cell>
          <cell r="BE93">
            <v>27906.086017119731</v>
          </cell>
          <cell r="BF93">
            <v>21549.948798532452</v>
          </cell>
          <cell r="BG93">
            <v>21520.223235707013</v>
          </cell>
          <cell r="BH93">
            <v>773.22814810134707</v>
          </cell>
          <cell r="BK93">
            <v>1.7</v>
          </cell>
          <cell r="BL93">
            <v>2.2000000000000002</v>
          </cell>
          <cell r="BM93">
            <v>18</v>
          </cell>
          <cell r="BN93">
            <v>28.1958292296856</v>
          </cell>
          <cell r="BO93">
            <v>2.89</v>
          </cell>
          <cell r="BP93">
            <v>12.6377333333333</v>
          </cell>
          <cell r="BQ93" t="str">
            <v>none</v>
          </cell>
          <cell r="BR93" t="str">
            <v>0</v>
          </cell>
          <cell r="BS93">
            <v>300</v>
          </cell>
          <cell r="BT93" t="str">
            <v>None</v>
          </cell>
          <cell r="BU93" t="str">
            <v>None</v>
          </cell>
          <cell r="BV93" t="str">
            <v>None</v>
          </cell>
          <cell r="BW93" t="str">
            <v>None</v>
          </cell>
          <cell r="BX93" t="str">
            <v>None</v>
          </cell>
          <cell r="BY93" t="str">
            <v>None</v>
          </cell>
          <cell r="CA93" t="str">
            <v>None</v>
          </cell>
          <cell r="CB93" t="str">
            <v>None</v>
          </cell>
          <cell r="CC93" t="str">
            <v>None</v>
          </cell>
          <cell r="CD93" t="str">
            <v>None</v>
          </cell>
          <cell r="CE93" t="str">
            <v>None</v>
          </cell>
          <cell r="CF93" t="str">
            <v>None</v>
          </cell>
          <cell r="CG93" t="str">
            <v>None</v>
          </cell>
          <cell r="CH93" t="str">
            <v>None</v>
          </cell>
          <cell r="CI93" t="str">
            <v>None</v>
          </cell>
          <cell r="CJ93" t="str">
            <v>None</v>
          </cell>
          <cell r="CK93" t="str">
            <v>Beidou</v>
          </cell>
          <cell r="CL93" t="str">
            <v>None</v>
          </cell>
          <cell r="CM93">
            <v>1.47609999756944</v>
          </cell>
          <cell r="CN93" t="str">
            <v>spare</v>
          </cell>
          <cell r="CO93">
            <v>1.1780972450961724</v>
          </cell>
          <cell r="CP93" t="str">
            <v>None</v>
          </cell>
        </row>
        <row r="94">
          <cell r="C94" t="str">
            <v>Beidou DW 26</v>
          </cell>
          <cell r="D94" t="str">
            <v>China</v>
          </cell>
          <cell r="E94" t="str">
            <v>China</v>
          </cell>
          <cell r="F94" t="str">
            <v>Chinese Defense Ministry</v>
          </cell>
          <cell r="G94" t="str">
            <v>Military/Government</v>
          </cell>
          <cell r="H94" t="str">
            <v>Navigation/Global Positioning</v>
          </cell>
          <cell r="J94" t="str">
            <v>MEO</v>
          </cell>
          <cell r="U94">
            <v>43111</v>
          </cell>
          <cell r="V94">
            <v>8</v>
          </cell>
          <cell r="Y94" t="str">
            <v>Xichang Satellite Launch Center</v>
          </cell>
          <cell r="AB94">
            <v>43107</v>
          </cell>
          <cell r="AD94">
            <v>28.246016666666666</v>
          </cell>
          <cell r="AE94">
            <v>102.02655555555556</v>
          </cell>
          <cell r="AL94">
            <v>1014</v>
          </cell>
          <cell r="AN94">
            <v>850</v>
          </cell>
          <cell r="AU94" t="str">
            <v>MEO</v>
          </cell>
          <cell r="AV94" t="str">
            <v>Heavy Satellite</v>
          </cell>
          <cell r="AW94">
            <v>164</v>
          </cell>
          <cell r="AX94">
            <v>55.383200000000002</v>
          </cell>
          <cell r="AY94">
            <v>6.0423999999999998</v>
          </cell>
          <cell r="AZ94">
            <v>5.7339999999999995E-4</v>
          </cell>
          <cell r="BA94">
            <v>45.425699999999999</v>
          </cell>
          <cell r="BB94">
            <v>171.8048</v>
          </cell>
          <cell r="BC94">
            <v>1.86232566</v>
          </cell>
          <cell r="BE94">
            <v>27906.052152057979</v>
          </cell>
          <cell r="BF94">
            <v>21551.053482361967</v>
          </cell>
          <cell r="BG94">
            <v>21519.05082175399</v>
          </cell>
          <cell r="BH94">
            <v>773.22674059057897</v>
          </cell>
          <cell r="BK94">
            <v>1.7</v>
          </cell>
          <cell r="BL94">
            <v>2.2000000000000002</v>
          </cell>
          <cell r="BM94">
            <v>10</v>
          </cell>
          <cell r="BN94">
            <v>17.315551199505499</v>
          </cell>
          <cell r="BO94">
            <v>2.89</v>
          </cell>
          <cell r="BP94">
            <v>8.9844000000000008</v>
          </cell>
          <cell r="BQ94" t="str">
            <v>none</v>
          </cell>
          <cell r="BR94" t="str">
            <v>0</v>
          </cell>
          <cell r="BS94">
            <v>300</v>
          </cell>
          <cell r="BT94" t="str">
            <v>None</v>
          </cell>
          <cell r="BU94" t="str">
            <v>None</v>
          </cell>
          <cell r="BV94" t="str">
            <v>None</v>
          </cell>
          <cell r="BW94" t="str">
            <v>None</v>
          </cell>
          <cell r="BX94" t="str">
            <v>None</v>
          </cell>
          <cell r="BY94" t="str">
            <v>None</v>
          </cell>
          <cell r="CA94" t="str">
            <v>None</v>
          </cell>
          <cell r="CB94" t="str">
            <v>None</v>
          </cell>
          <cell r="CC94" t="str">
            <v>None</v>
          </cell>
          <cell r="CD94" t="str">
            <v>None</v>
          </cell>
          <cell r="CE94" t="str">
            <v>None</v>
          </cell>
          <cell r="CF94" t="str">
            <v>None</v>
          </cell>
          <cell r="CG94" t="str">
            <v>None</v>
          </cell>
          <cell r="CH94" t="str">
            <v>None</v>
          </cell>
          <cell r="CI94" t="str">
            <v>None</v>
          </cell>
          <cell r="CJ94" t="str">
            <v>None</v>
          </cell>
          <cell r="CK94" t="str">
            <v>Beidou</v>
          </cell>
          <cell r="CL94" t="str">
            <v>None</v>
          </cell>
          <cell r="CM94">
            <v>4.7049591137589495</v>
          </cell>
          <cell r="CN94" t="str">
            <v>operational</v>
          </cell>
          <cell r="CO94">
            <v>5.497787143782138</v>
          </cell>
          <cell r="CP94" t="str">
            <v>None</v>
          </cell>
        </row>
        <row r="95">
          <cell r="C95" t="str">
            <v>Beidou DW 27</v>
          </cell>
          <cell r="D95" t="str">
            <v>China</v>
          </cell>
          <cell r="E95" t="str">
            <v>China</v>
          </cell>
          <cell r="F95" t="str">
            <v>Chinese Defense Ministry</v>
          </cell>
          <cell r="G95" t="str">
            <v>Military/Government</v>
          </cell>
          <cell r="H95" t="str">
            <v>Navigation/Global Positioning</v>
          </cell>
          <cell r="J95" t="str">
            <v>MEO</v>
          </cell>
          <cell r="U95">
            <v>43111</v>
          </cell>
          <cell r="V95">
            <v>8</v>
          </cell>
          <cell r="Y95" t="str">
            <v>Xichang Satellite Launch Center</v>
          </cell>
          <cell r="AB95">
            <v>43108</v>
          </cell>
          <cell r="AD95">
            <v>28.246016666666666</v>
          </cell>
          <cell r="AE95">
            <v>102.02655555555556</v>
          </cell>
          <cell r="AL95">
            <v>1014</v>
          </cell>
          <cell r="AN95">
            <v>850</v>
          </cell>
          <cell r="AU95" t="str">
            <v>MEO</v>
          </cell>
          <cell r="AV95" t="str">
            <v>Heavy Satellite</v>
          </cell>
          <cell r="AW95">
            <v>164</v>
          </cell>
          <cell r="AX95">
            <v>55.373699999999999</v>
          </cell>
          <cell r="AY95">
            <v>6.0308000000000002</v>
          </cell>
          <cell r="AZ95">
            <v>2.0350000000000001E-4</v>
          </cell>
          <cell r="BA95">
            <v>258.23610000000002</v>
          </cell>
          <cell r="BB95">
            <v>35.953299999999999</v>
          </cell>
          <cell r="BC95">
            <v>1.8623251999999999</v>
          </cell>
          <cell r="BE95">
            <v>27906.056747311042</v>
          </cell>
          <cell r="BF95">
            <v>21540.735629859122</v>
          </cell>
          <cell r="BG95">
            <v>21529.377864762962</v>
          </cell>
          <cell r="BH95">
            <v>773.22693157993911</v>
          </cell>
          <cell r="BK95">
            <v>1.7</v>
          </cell>
          <cell r="BL95">
            <v>2.2000000000000002</v>
          </cell>
          <cell r="BM95">
            <v>10</v>
          </cell>
          <cell r="BN95">
            <v>17.315551199505499</v>
          </cell>
          <cell r="BO95">
            <v>2.89</v>
          </cell>
          <cell r="BP95">
            <v>8.9844000000000008</v>
          </cell>
          <cell r="BQ95" t="str">
            <v>none</v>
          </cell>
          <cell r="BR95" t="str">
            <v>0</v>
          </cell>
          <cell r="BS95">
            <v>300</v>
          </cell>
          <cell r="BT95" t="str">
            <v>None</v>
          </cell>
          <cell r="BU95" t="str">
            <v>None</v>
          </cell>
          <cell r="BV95" t="str">
            <v>None</v>
          </cell>
          <cell r="BW95" t="str">
            <v>None</v>
          </cell>
          <cell r="BX95" t="str">
            <v>None</v>
          </cell>
          <cell r="BY95" t="str">
            <v>None</v>
          </cell>
          <cell r="CA95" t="str">
            <v>None</v>
          </cell>
          <cell r="CB95" t="str">
            <v>None</v>
          </cell>
          <cell r="CC95" t="str">
            <v>None</v>
          </cell>
          <cell r="CD95" t="str">
            <v>None</v>
          </cell>
          <cell r="CE95" t="str">
            <v>None</v>
          </cell>
          <cell r="CF95" t="str">
            <v>None</v>
          </cell>
          <cell r="CG95" t="str">
            <v>None</v>
          </cell>
          <cell r="CH95" t="str">
            <v>None</v>
          </cell>
          <cell r="CI95" t="str">
            <v>None</v>
          </cell>
          <cell r="CJ95" t="str">
            <v>None</v>
          </cell>
          <cell r="CK95" t="str">
            <v>Beidou</v>
          </cell>
          <cell r="CL95" t="str">
            <v>None</v>
          </cell>
          <cell r="CM95">
            <v>0.20531878787536056</v>
          </cell>
          <cell r="CN95" t="str">
            <v>operational</v>
          </cell>
          <cell r="CO95">
            <v>4.7123889803846897</v>
          </cell>
          <cell r="CP95" t="str">
            <v>None</v>
          </cell>
        </row>
        <row r="96">
          <cell r="C96" t="str">
            <v>Beidou DW 28</v>
          </cell>
          <cell r="D96" t="str">
            <v>China</v>
          </cell>
          <cell r="E96" t="str">
            <v>China</v>
          </cell>
          <cell r="F96" t="str">
            <v>Chinese Defense Ministry</v>
          </cell>
          <cell r="G96" t="str">
            <v>Military/Government</v>
          </cell>
          <cell r="H96" t="str">
            <v>Navigation/Global Positioning</v>
          </cell>
          <cell r="J96" t="str">
            <v>MEO</v>
          </cell>
          <cell r="U96">
            <v>43143</v>
          </cell>
          <cell r="V96">
            <v>8</v>
          </cell>
          <cell r="Y96" t="str">
            <v>Xichang Satellite Launch Center</v>
          </cell>
          <cell r="AB96">
            <v>43207</v>
          </cell>
          <cell r="AD96">
            <v>28.246016666666666</v>
          </cell>
          <cell r="AE96">
            <v>102.02655555555556</v>
          </cell>
          <cell r="AL96">
            <v>1014</v>
          </cell>
          <cell r="AN96">
            <v>850</v>
          </cell>
          <cell r="AU96" t="str">
            <v>MEO</v>
          </cell>
          <cell r="AV96" t="str">
            <v>Heavy Satellite</v>
          </cell>
          <cell r="AW96">
            <v>164</v>
          </cell>
          <cell r="AX96">
            <v>55.309800000000003</v>
          </cell>
          <cell r="AY96">
            <v>124.9954</v>
          </cell>
          <cell r="AZ96">
            <v>8.1749999999999998E-4</v>
          </cell>
          <cell r="BA96">
            <v>322.34739999999999</v>
          </cell>
          <cell r="BB96">
            <v>37.5946</v>
          </cell>
          <cell r="BC96">
            <v>1.8623164999999999</v>
          </cell>
          <cell r="BE96">
            <v>27906.14365788893</v>
          </cell>
          <cell r="BF96">
            <v>21557.956930329252</v>
          </cell>
          <cell r="BG96">
            <v>21512.330385448604</v>
          </cell>
          <cell r="BH96">
            <v>773.23054378780455</v>
          </cell>
          <cell r="BK96">
            <v>1.7</v>
          </cell>
          <cell r="BL96">
            <v>2.2000000000000002</v>
          </cell>
          <cell r="BM96">
            <v>10</v>
          </cell>
          <cell r="BN96">
            <v>17.315551199505499</v>
          </cell>
          <cell r="BO96">
            <v>2.89</v>
          </cell>
          <cell r="BP96">
            <v>8.9844000000000008</v>
          </cell>
          <cell r="BQ96" t="str">
            <v>none</v>
          </cell>
          <cell r="BR96" t="str">
            <v>0</v>
          </cell>
          <cell r="BS96">
            <v>300</v>
          </cell>
          <cell r="BT96" t="str">
            <v>None</v>
          </cell>
          <cell r="BU96" t="str">
            <v>None</v>
          </cell>
          <cell r="BV96" t="str">
            <v>None</v>
          </cell>
          <cell r="BW96" t="str">
            <v>None</v>
          </cell>
          <cell r="BX96" t="str">
            <v>None</v>
          </cell>
          <cell r="BY96" t="str">
            <v>None</v>
          </cell>
          <cell r="CA96" t="str">
            <v>None</v>
          </cell>
          <cell r="CB96" t="str">
            <v>None</v>
          </cell>
          <cell r="CC96" t="str">
            <v>None</v>
          </cell>
          <cell r="CD96" t="str">
            <v>None</v>
          </cell>
          <cell r="CE96" t="str">
            <v>None</v>
          </cell>
          <cell r="CF96" t="str">
            <v>None</v>
          </cell>
          <cell r="CG96" t="str">
            <v>None</v>
          </cell>
          <cell r="CH96" t="str">
            <v>None</v>
          </cell>
          <cell r="CI96" t="str">
            <v>None</v>
          </cell>
          <cell r="CJ96" t="str">
            <v>None</v>
          </cell>
          <cell r="CK96" t="str">
            <v>Beidou</v>
          </cell>
          <cell r="CL96" t="str">
            <v>None</v>
          </cell>
          <cell r="CM96">
            <v>0.13356306633811818</v>
          </cell>
          <cell r="CN96" t="str">
            <v>operational</v>
          </cell>
          <cell r="CO96">
            <v>5.7595865315812871</v>
          </cell>
          <cell r="CP96" t="str">
            <v>None</v>
          </cell>
        </row>
        <row r="97">
          <cell r="C97" t="str">
            <v>Beidou DW 29</v>
          </cell>
          <cell r="D97" t="str">
            <v>China</v>
          </cell>
          <cell r="E97" t="str">
            <v>China</v>
          </cell>
          <cell r="F97" t="str">
            <v>Chinese Defense Ministry</v>
          </cell>
          <cell r="G97" t="str">
            <v>Military/Government</v>
          </cell>
          <cell r="H97" t="str">
            <v>Navigation/Global Positioning</v>
          </cell>
          <cell r="J97" t="str">
            <v>MEO</v>
          </cell>
          <cell r="U97">
            <v>43143</v>
          </cell>
          <cell r="V97">
            <v>8</v>
          </cell>
          <cell r="Y97" t="str">
            <v>Xichang Satellite Launch Center</v>
          </cell>
          <cell r="AB97">
            <v>43208</v>
          </cell>
          <cell r="AD97">
            <v>28.246016666666666</v>
          </cell>
          <cell r="AE97">
            <v>102.02655555555556</v>
          </cell>
          <cell r="AL97">
            <v>1014</v>
          </cell>
          <cell r="AN97">
            <v>850</v>
          </cell>
          <cell r="AU97" t="str">
            <v>MEO</v>
          </cell>
          <cell r="AV97" t="str">
            <v>Heavy Satellite</v>
          </cell>
          <cell r="AW97">
            <v>164</v>
          </cell>
          <cell r="AX97">
            <v>55.311900000000001</v>
          </cell>
          <cell r="AY97">
            <v>124.9791</v>
          </cell>
          <cell r="AZ97">
            <v>1.0522999999999999E-3</v>
          </cell>
          <cell r="BA97">
            <v>299.89620000000002</v>
          </cell>
          <cell r="BB97">
            <v>59.993099999999998</v>
          </cell>
          <cell r="BC97">
            <v>1.8623181799999999</v>
          </cell>
          <cell r="BE97">
            <v>27906.126875103884</v>
          </cell>
          <cell r="BF97">
            <v>21564.492492414556</v>
          </cell>
          <cell r="BG97">
            <v>21505.761257793212</v>
          </cell>
          <cell r="BH97">
            <v>773.22984625537879</v>
          </cell>
          <cell r="BK97">
            <v>1.7</v>
          </cell>
          <cell r="BL97">
            <v>2.2000000000000002</v>
          </cell>
          <cell r="BM97">
            <v>10</v>
          </cell>
          <cell r="BN97">
            <v>17.315551199505499</v>
          </cell>
          <cell r="BO97">
            <v>2.89</v>
          </cell>
          <cell r="BP97">
            <v>8.9844000000000008</v>
          </cell>
          <cell r="BQ97" t="str">
            <v>none</v>
          </cell>
          <cell r="BR97" t="str">
            <v>0</v>
          </cell>
          <cell r="BS97">
            <v>300</v>
          </cell>
          <cell r="BT97" t="str">
            <v>None</v>
          </cell>
          <cell r="BU97" t="str">
            <v>None</v>
          </cell>
          <cell r="BV97" t="str">
            <v>None</v>
          </cell>
          <cell r="BW97" t="str">
            <v>None</v>
          </cell>
          <cell r="BX97" t="str">
            <v>None</v>
          </cell>
          <cell r="BY97" t="str">
            <v>None</v>
          </cell>
          <cell r="CA97" t="str">
            <v>None</v>
          </cell>
          <cell r="CB97" t="str">
            <v>None</v>
          </cell>
          <cell r="CC97" t="str">
            <v>None</v>
          </cell>
          <cell r="CD97" t="str">
            <v>None</v>
          </cell>
          <cell r="CE97" t="str">
            <v>None</v>
          </cell>
          <cell r="CF97" t="str">
            <v>None</v>
          </cell>
          <cell r="CG97" t="str">
            <v>None</v>
          </cell>
          <cell r="CH97" t="str">
            <v>None</v>
          </cell>
          <cell r="CI97" t="str">
            <v>None</v>
          </cell>
          <cell r="CJ97" t="str">
            <v>None</v>
          </cell>
          <cell r="CK97" t="str">
            <v>Beidou</v>
          </cell>
          <cell r="CL97" t="str">
            <v>None</v>
          </cell>
          <cell r="CM97">
            <v>6.0231975711440064</v>
          </cell>
          <cell r="CN97" t="str">
            <v>operational</v>
          </cell>
          <cell r="CO97">
            <v>4.9741883681838397</v>
          </cell>
          <cell r="CP97" t="str">
            <v>None</v>
          </cell>
        </row>
        <row r="98">
          <cell r="C98" t="str">
            <v>Beidou DW 30</v>
          </cell>
          <cell r="D98" t="str">
            <v>China</v>
          </cell>
          <cell r="E98" t="str">
            <v>China</v>
          </cell>
          <cell r="F98" t="str">
            <v>Chinese Defense Ministry</v>
          </cell>
          <cell r="G98" t="str">
            <v>Military/Government</v>
          </cell>
          <cell r="H98" t="str">
            <v>Navigation/Global Positioning</v>
          </cell>
          <cell r="J98" t="str">
            <v>MEO</v>
          </cell>
          <cell r="U98">
            <v>43188</v>
          </cell>
          <cell r="V98">
            <v>8</v>
          </cell>
          <cell r="Y98" t="str">
            <v>Xichang Satellite Launch Center</v>
          </cell>
          <cell r="AB98">
            <v>43246</v>
          </cell>
          <cell r="AD98">
            <v>28.246016666666666</v>
          </cell>
          <cell r="AE98">
            <v>102.02655555555556</v>
          </cell>
          <cell r="AL98">
            <v>1014</v>
          </cell>
          <cell r="AN98">
            <v>850</v>
          </cell>
          <cell r="AU98" t="str">
            <v>MEO</v>
          </cell>
          <cell r="AV98" t="str">
            <v>Heavy Satellite</v>
          </cell>
          <cell r="AW98">
            <v>164</v>
          </cell>
          <cell r="AX98">
            <v>55.313200000000002</v>
          </cell>
          <cell r="AY98">
            <v>3.8580999999999999</v>
          </cell>
          <cell r="AZ98">
            <v>4.8660000000000001E-4</v>
          </cell>
          <cell r="BA98">
            <v>0.68510000000000004</v>
          </cell>
          <cell r="BB98">
            <v>323.6035</v>
          </cell>
          <cell r="BC98">
            <v>1.86232873</v>
          </cell>
          <cell r="BE98">
            <v>27906.021483786848</v>
          </cell>
          <cell r="BF98">
            <v>21548.600553840857</v>
          </cell>
          <cell r="BG98">
            <v>21521.442413732839</v>
          </cell>
          <cell r="BH98">
            <v>773.22546594660503</v>
          </cell>
          <cell r="BK98">
            <v>1.7</v>
          </cell>
          <cell r="BL98">
            <v>2.2000000000000002</v>
          </cell>
          <cell r="BM98">
            <v>10</v>
          </cell>
          <cell r="BN98">
            <v>17.315551199505499</v>
          </cell>
          <cell r="BO98">
            <v>2.89</v>
          </cell>
          <cell r="BP98">
            <v>8.9844000000000008</v>
          </cell>
          <cell r="BQ98" t="str">
            <v>none</v>
          </cell>
          <cell r="BR98" t="str">
            <v>0</v>
          </cell>
          <cell r="BS98">
            <v>300</v>
          </cell>
          <cell r="BT98" t="str">
            <v>None</v>
          </cell>
          <cell r="BU98" t="str">
            <v>None</v>
          </cell>
          <cell r="BV98" t="str">
            <v>None</v>
          </cell>
          <cell r="BW98" t="str">
            <v>None</v>
          </cell>
          <cell r="BX98" t="str">
            <v>None</v>
          </cell>
          <cell r="BY98" t="str">
            <v>None</v>
          </cell>
          <cell r="CA98" t="str">
            <v>None</v>
          </cell>
          <cell r="CB98" t="str">
            <v>None</v>
          </cell>
          <cell r="CC98" t="str">
            <v>None</v>
          </cell>
          <cell r="CD98" t="str">
            <v>None</v>
          </cell>
          <cell r="CE98" t="str">
            <v>None</v>
          </cell>
          <cell r="CF98" t="str">
            <v>None</v>
          </cell>
          <cell r="CG98" t="str">
            <v>None</v>
          </cell>
          <cell r="CH98" t="str">
            <v>None</v>
          </cell>
          <cell r="CI98" t="str">
            <v>None</v>
          </cell>
          <cell r="CJ98" t="str">
            <v>None</v>
          </cell>
          <cell r="CK98" t="str">
            <v>Beidou</v>
          </cell>
          <cell r="CL98" t="str">
            <v>None</v>
          </cell>
          <cell r="CM98">
            <v>0.77344091269203541</v>
          </cell>
          <cell r="CN98" t="str">
            <v>operational</v>
          </cell>
          <cell r="CO98">
            <v>0.78539816339744861</v>
          </cell>
          <cell r="CP98" t="str">
            <v>None</v>
          </cell>
        </row>
        <row r="99">
          <cell r="C99" t="str">
            <v>Beidou DW 31</v>
          </cell>
          <cell r="D99" t="str">
            <v>China</v>
          </cell>
          <cell r="E99" t="str">
            <v>China</v>
          </cell>
          <cell r="F99" t="str">
            <v>Chinese Defense Ministry</v>
          </cell>
          <cell r="G99" t="str">
            <v>Military/Government</v>
          </cell>
          <cell r="H99" t="str">
            <v>Navigation/Global Positioning</v>
          </cell>
          <cell r="J99" t="str">
            <v>MEO</v>
          </cell>
          <cell r="U99">
            <v>43188</v>
          </cell>
          <cell r="V99">
            <v>8</v>
          </cell>
          <cell r="Y99" t="str">
            <v>Xichang Satellite Launch Center</v>
          </cell>
          <cell r="AB99">
            <v>43245</v>
          </cell>
          <cell r="AD99">
            <v>28.246016666666666</v>
          </cell>
          <cell r="AE99">
            <v>102.02655555555556</v>
          </cell>
          <cell r="AL99">
            <v>1014</v>
          </cell>
          <cell r="AN99">
            <v>850</v>
          </cell>
          <cell r="AU99" t="str">
            <v>MEO</v>
          </cell>
          <cell r="AV99" t="str">
            <v>Heavy Satellite</v>
          </cell>
          <cell r="AW99">
            <v>164</v>
          </cell>
          <cell r="AX99">
            <v>55.314300000000003</v>
          </cell>
          <cell r="AY99">
            <v>3.8252999999999999</v>
          </cell>
          <cell r="AZ99">
            <v>1.417E-4</v>
          </cell>
          <cell r="BA99">
            <v>31.7835</v>
          </cell>
          <cell r="BB99">
            <v>295.70330000000001</v>
          </cell>
          <cell r="BC99">
            <v>1.8623269099999999</v>
          </cell>
          <cell r="BE99">
            <v>27906.039664966713</v>
          </cell>
          <cell r="BF99">
            <v>21538.993950787237</v>
          </cell>
          <cell r="BG99">
            <v>21531.085379146185</v>
          </cell>
          <cell r="BH99">
            <v>773.22622159822504</v>
          </cell>
          <cell r="BK99">
            <v>1.7</v>
          </cell>
          <cell r="BL99">
            <v>2.2000000000000002</v>
          </cell>
          <cell r="BM99">
            <v>10</v>
          </cell>
          <cell r="BN99">
            <v>17.315551199505499</v>
          </cell>
          <cell r="BO99">
            <v>2.89</v>
          </cell>
          <cell r="BP99">
            <v>8.9844000000000008</v>
          </cell>
          <cell r="BQ99" t="str">
            <v>none</v>
          </cell>
          <cell r="BR99" t="str">
            <v>0</v>
          </cell>
          <cell r="BS99">
            <v>300</v>
          </cell>
          <cell r="BT99" t="str">
            <v>None</v>
          </cell>
          <cell r="BU99" t="str">
            <v>None</v>
          </cell>
          <cell r="BV99" t="str">
            <v>None</v>
          </cell>
          <cell r="BW99" t="str">
            <v>None</v>
          </cell>
          <cell r="BX99" t="str">
            <v>None</v>
          </cell>
          <cell r="BY99" t="str">
            <v>None</v>
          </cell>
          <cell r="CA99" t="str">
            <v>None</v>
          </cell>
          <cell r="CB99" t="str">
            <v>None</v>
          </cell>
          <cell r="CC99" t="str">
            <v>None</v>
          </cell>
          <cell r="CD99" t="str">
            <v>None</v>
          </cell>
          <cell r="CE99" t="str">
            <v>None</v>
          </cell>
          <cell r="CF99" t="str">
            <v>None</v>
          </cell>
          <cell r="CG99" t="str">
            <v>None</v>
          </cell>
          <cell r="CH99" t="str">
            <v>None</v>
          </cell>
          <cell r="CI99" t="str">
            <v>None</v>
          </cell>
          <cell r="CJ99" t="str">
            <v>None</v>
          </cell>
          <cell r="CK99" t="str">
            <v>Beidou</v>
          </cell>
          <cell r="CL99" t="str">
            <v>None</v>
          </cell>
          <cell r="CM99">
            <v>5.7284585843719684</v>
          </cell>
          <cell r="CN99" t="str">
            <v>operational</v>
          </cell>
          <cell r="CO99">
            <v>0</v>
          </cell>
          <cell r="CP99" t="str">
            <v>Beidou</v>
          </cell>
        </row>
        <row r="100">
          <cell r="C100" t="str">
            <v>Beidou DW 32</v>
          </cell>
          <cell r="D100" t="str">
            <v>China</v>
          </cell>
          <cell r="E100" t="str">
            <v>China</v>
          </cell>
          <cell r="F100" t="str">
            <v>Chinese Defense Ministry</v>
          </cell>
          <cell r="G100" t="str">
            <v>Military/Government</v>
          </cell>
          <cell r="H100" t="str">
            <v>Navigation/Global Positioning</v>
          </cell>
          <cell r="J100" t="str">
            <v>GEO</v>
          </cell>
          <cell r="U100">
            <v>43290</v>
          </cell>
          <cell r="V100">
            <v>8</v>
          </cell>
          <cell r="Y100" t="str">
            <v>Xichang Satellite Launch Center</v>
          </cell>
          <cell r="AB100">
            <v>43539</v>
          </cell>
          <cell r="AD100">
            <v>28.246016666666666</v>
          </cell>
          <cell r="AE100">
            <v>102.02655555555556</v>
          </cell>
          <cell r="AL100">
            <v>2300</v>
          </cell>
          <cell r="AN100">
            <v>1300</v>
          </cell>
          <cell r="AU100" t="str">
            <v>GEO/T</v>
          </cell>
          <cell r="AV100" t="str">
            <v>Heavy Satellite</v>
          </cell>
          <cell r="AW100">
            <v>1000</v>
          </cell>
          <cell r="AX100">
            <v>55.053699999999999</v>
          </cell>
          <cell r="AY100">
            <v>179.19560000000001</v>
          </cell>
          <cell r="AZ100">
            <v>3.8438999999999999E-3</v>
          </cell>
          <cell r="BA100">
            <v>222.51820000000001</v>
          </cell>
          <cell r="BB100">
            <v>206.50470000000001</v>
          </cell>
          <cell r="BC100">
            <v>1.0027736700000001</v>
          </cell>
          <cell r="BE100">
            <v>42163.197456093352</v>
          </cell>
          <cell r="BF100">
            <v>35954.268570794826</v>
          </cell>
          <cell r="BG100">
            <v>35630.126341391871</v>
          </cell>
          <cell r="BH100">
            <v>1436.0169628307028</v>
          </cell>
          <cell r="BK100">
            <v>1.7</v>
          </cell>
          <cell r="BL100">
            <v>3</v>
          </cell>
          <cell r="BM100">
            <v>18</v>
          </cell>
          <cell r="BN100">
            <v>29.938564463043399</v>
          </cell>
          <cell r="BO100">
            <v>2.89</v>
          </cell>
          <cell r="BP100">
            <v>13.997733333333301</v>
          </cell>
          <cell r="BQ100" t="str">
            <v>mono/duo-propellant</v>
          </cell>
          <cell r="BR100" t="str">
            <v>1</v>
          </cell>
          <cell r="BS100">
            <v>300</v>
          </cell>
          <cell r="BT100">
            <v>2.3162648654999956</v>
          </cell>
          <cell r="BU100">
            <v>112.34708788750001</v>
          </cell>
          <cell r="BV100" t="str">
            <v>False</v>
          </cell>
          <cell r="BW100" t="str">
            <v>True</v>
          </cell>
          <cell r="BX100">
            <v>3.4941019999999998E-3</v>
          </cell>
          <cell r="BY100">
            <v>4.0045399999999996E-4</v>
          </cell>
          <cell r="CA100" t="str">
            <v>None</v>
          </cell>
          <cell r="CB100">
            <v>0</v>
          </cell>
          <cell r="CC100">
            <v>0</v>
          </cell>
          <cell r="CD100" t="str">
            <v>None</v>
          </cell>
          <cell r="CE100" t="str">
            <v>None</v>
          </cell>
          <cell r="CF100" t="str">
            <v>None</v>
          </cell>
          <cell r="CG100" t="str">
            <v>None</v>
          </cell>
          <cell r="CH100" t="str">
            <v>None</v>
          </cell>
          <cell r="CI100" t="str">
            <v>None</v>
          </cell>
          <cell r="CJ100" t="str">
            <v>None</v>
          </cell>
          <cell r="CK100" t="str">
            <v>None</v>
          </cell>
          <cell r="CL100" t="str">
            <v>None</v>
          </cell>
          <cell r="CM100" t="str">
            <v>None</v>
          </cell>
          <cell r="CN100" t="str">
            <v>None</v>
          </cell>
          <cell r="CO100" t="str">
            <v>None</v>
          </cell>
          <cell r="CP100" t="str">
            <v>None</v>
          </cell>
        </row>
        <row r="101">
          <cell r="C101" t="str">
            <v>Beidou DW 33</v>
          </cell>
          <cell r="D101" t="str">
            <v>China</v>
          </cell>
          <cell r="E101" t="str">
            <v>China</v>
          </cell>
          <cell r="F101" t="str">
            <v>Chinese Defense Ministry</v>
          </cell>
          <cell r="G101" t="str">
            <v>Military/Government</v>
          </cell>
          <cell r="H101" t="str">
            <v>Navigation/Global Positioning</v>
          </cell>
          <cell r="J101" t="str">
            <v>MEO</v>
          </cell>
          <cell r="U101">
            <v>43310</v>
          </cell>
          <cell r="V101">
            <v>8</v>
          </cell>
          <cell r="Y101" t="str">
            <v>Xichang Satellite Launch Center</v>
          </cell>
          <cell r="AB101">
            <v>43581</v>
          </cell>
          <cell r="AD101">
            <v>28.246016666666666</v>
          </cell>
          <cell r="AE101">
            <v>102.02655555555556</v>
          </cell>
          <cell r="AL101">
            <v>1014</v>
          </cell>
          <cell r="AN101">
            <v>850</v>
          </cell>
          <cell r="AU101" t="str">
            <v>MEO</v>
          </cell>
          <cell r="AV101" t="str">
            <v>Heavy Satellite</v>
          </cell>
          <cell r="AW101">
            <v>164</v>
          </cell>
          <cell r="AX101">
            <v>54.411099999999998</v>
          </cell>
          <cell r="AY101">
            <v>245.51490000000001</v>
          </cell>
          <cell r="AZ101">
            <v>3.1930000000000001E-4</v>
          </cell>
          <cell r="BA101">
            <v>266.89550000000003</v>
          </cell>
          <cell r="BB101">
            <v>150.40360000000001</v>
          </cell>
          <cell r="BC101">
            <v>1.8623189099999999</v>
          </cell>
          <cell r="BE101">
            <v>27906.119582592077</v>
          </cell>
          <cell r="BF101">
            <v>21544.030006574794</v>
          </cell>
          <cell r="BG101">
            <v>21526.209158609356</v>
          </cell>
          <cell r="BH101">
            <v>773.22954316132484</v>
          </cell>
          <cell r="BK101">
            <v>1.7</v>
          </cell>
          <cell r="BL101">
            <v>2.2000000000000002</v>
          </cell>
          <cell r="BM101">
            <v>10</v>
          </cell>
          <cell r="BN101">
            <v>17.315551199505499</v>
          </cell>
          <cell r="BO101">
            <v>2.89</v>
          </cell>
          <cell r="BP101">
            <v>8.9844000000000008</v>
          </cell>
          <cell r="BQ101" t="str">
            <v>none</v>
          </cell>
          <cell r="BR101" t="str">
            <v>0</v>
          </cell>
          <cell r="BS101">
            <v>300</v>
          </cell>
          <cell r="BT101" t="str">
            <v>None</v>
          </cell>
          <cell r="BU101" t="str">
            <v>None</v>
          </cell>
          <cell r="BV101" t="str">
            <v>None</v>
          </cell>
          <cell r="BW101" t="str">
            <v>None</v>
          </cell>
          <cell r="BX101" t="str">
            <v>None</v>
          </cell>
          <cell r="BY101" t="str">
            <v>None</v>
          </cell>
          <cell r="CA101" t="str">
            <v>None</v>
          </cell>
          <cell r="CB101" t="str">
            <v>None</v>
          </cell>
          <cell r="CC101" t="str">
            <v>None</v>
          </cell>
          <cell r="CD101" t="str">
            <v>None</v>
          </cell>
          <cell r="CE101" t="str">
            <v>None</v>
          </cell>
          <cell r="CF101" t="str">
            <v>None</v>
          </cell>
          <cell r="CG101" t="str">
            <v>None</v>
          </cell>
          <cell r="CH101" t="str">
            <v>None</v>
          </cell>
          <cell r="CI101" t="str">
            <v>None</v>
          </cell>
          <cell r="CJ101" t="str">
            <v>None</v>
          </cell>
          <cell r="CK101" t="str">
            <v>Beidou</v>
          </cell>
          <cell r="CL101" t="str">
            <v>None</v>
          </cell>
          <cell r="CM101">
            <v>1.3631806856239117</v>
          </cell>
          <cell r="CN101" t="str">
            <v>operational</v>
          </cell>
          <cell r="CO101">
            <v>6.0213859193804371</v>
          </cell>
          <cell r="CP101" t="str">
            <v>None</v>
          </cell>
        </row>
        <row r="102">
          <cell r="C102" t="str">
            <v>Beidou DW 34</v>
          </cell>
          <cell r="D102" t="str">
            <v>China</v>
          </cell>
          <cell r="E102" t="str">
            <v>China</v>
          </cell>
          <cell r="F102" t="str">
            <v>Chinese Defense Ministry</v>
          </cell>
          <cell r="G102" t="str">
            <v>Military/Government</v>
          </cell>
          <cell r="H102" t="str">
            <v>Navigation/Global Positioning</v>
          </cell>
          <cell r="J102" t="str">
            <v>MEO</v>
          </cell>
          <cell r="U102">
            <v>43310</v>
          </cell>
          <cell r="V102">
            <v>8</v>
          </cell>
          <cell r="Y102" t="str">
            <v>Xichang Satellite Launch Center</v>
          </cell>
          <cell r="AB102">
            <v>43582</v>
          </cell>
          <cell r="AD102">
            <v>28.246016666666666</v>
          </cell>
          <cell r="AE102">
            <v>102.02655555555556</v>
          </cell>
          <cell r="AL102">
            <v>1014</v>
          </cell>
          <cell r="AN102">
            <v>850</v>
          </cell>
          <cell r="AU102" t="str">
            <v>MEO</v>
          </cell>
          <cell r="AV102" t="str">
            <v>Heavy Satellite</v>
          </cell>
          <cell r="AW102">
            <v>164</v>
          </cell>
          <cell r="AX102">
            <v>54.413200000000003</v>
          </cell>
          <cell r="AY102">
            <v>245.5087</v>
          </cell>
          <cell r="AZ102">
            <v>4.237E-4</v>
          </cell>
          <cell r="BA102">
            <v>1.732</v>
          </cell>
          <cell r="BB102">
            <v>55.7211</v>
          </cell>
          <cell r="BC102">
            <v>1.86232062</v>
          </cell>
          <cell r="BE102">
            <v>27906.102500151632</v>
          </cell>
          <cell r="BF102">
            <v>21546.926315780947</v>
          </cell>
          <cell r="BG102">
            <v>21523.278684522316</v>
          </cell>
          <cell r="BH102">
            <v>773.2288331748166</v>
          </cell>
          <cell r="BK102">
            <v>1.7</v>
          </cell>
          <cell r="BL102">
            <v>2.2000000000000002</v>
          </cell>
          <cell r="BM102">
            <v>10</v>
          </cell>
          <cell r="BN102">
            <v>17.315551199505499</v>
          </cell>
          <cell r="BO102">
            <v>2.89</v>
          </cell>
          <cell r="BP102">
            <v>8.9844000000000008</v>
          </cell>
          <cell r="BQ102" t="str">
            <v>none</v>
          </cell>
          <cell r="BR102" t="str">
            <v>0</v>
          </cell>
          <cell r="BS102">
            <v>300</v>
          </cell>
          <cell r="BT102" t="str">
            <v>None</v>
          </cell>
          <cell r="BU102" t="str">
            <v>None</v>
          </cell>
          <cell r="BV102" t="str">
            <v>None</v>
          </cell>
          <cell r="BW102" t="str">
            <v>None</v>
          </cell>
          <cell r="BX102" t="str">
            <v>None</v>
          </cell>
          <cell r="BY102" t="str">
            <v>None</v>
          </cell>
          <cell r="CA102" t="str">
            <v>None</v>
          </cell>
          <cell r="CB102" t="str">
            <v>None</v>
          </cell>
          <cell r="CC102" t="str">
            <v>None</v>
          </cell>
          <cell r="CD102" t="str">
            <v>None</v>
          </cell>
          <cell r="CE102" t="str">
            <v>None</v>
          </cell>
          <cell r="CF102" t="str">
            <v>None</v>
          </cell>
          <cell r="CG102" t="str">
            <v>None</v>
          </cell>
          <cell r="CH102" t="str">
            <v>None</v>
          </cell>
          <cell r="CI102" t="str">
            <v>None</v>
          </cell>
          <cell r="CJ102" t="str">
            <v>None</v>
          </cell>
          <cell r="CK102" t="str">
            <v>Beidou</v>
          </cell>
          <cell r="CL102" t="str">
            <v>None</v>
          </cell>
          <cell r="CM102">
            <v>5.2057586533384477</v>
          </cell>
          <cell r="CN102" t="str">
            <v>operational</v>
          </cell>
          <cell r="CO102">
            <v>5.2359877559829897</v>
          </cell>
          <cell r="CP102" t="str">
            <v>None</v>
          </cell>
        </row>
        <row r="103">
          <cell r="C103" t="str">
            <v>Beidou DW 35</v>
          </cell>
          <cell r="D103" t="str">
            <v>China</v>
          </cell>
          <cell r="E103" t="str">
            <v>China</v>
          </cell>
          <cell r="F103" t="str">
            <v>Chinese Defense Ministry</v>
          </cell>
          <cell r="G103" t="str">
            <v>Military/Government</v>
          </cell>
          <cell r="H103" t="str">
            <v>Navigation/Global Positioning</v>
          </cell>
          <cell r="J103" t="str">
            <v>MEO</v>
          </cell>
          <cell r="U103">
            <v>43336</v>
          </cell>
          <cell r="V103">
            <v>8</v>
          </cell>
          <cell r="Y103" t="str">
            <v>Xichang Satellite Launch Center</v>
          </cell>
          <cell r="AB103">
            <v>43602</v>
          </cell>
          <cell r="AD103">
            <v>28.246016666666666</v>
          </cell>
          <cell r="AE103">
            <v>102.02655555555556</v>
          </cell>
          <cell r="AL103">
            <v>1014</v>
          </cell>
          <cell r="AN103">
            <v>850</v>
          </cell>
          <cell r="AU103" t="str">
            <v>MEO</v>
          </cell>
          <cell r="AV103" t="str">
            <v>Heavy Satellite</v>
          </cell>
          <cell r="AW103">
            <v>164</v>
          </cell>
          <cell r="AX103">
            <v>54.487699999999997</v>
          </cell>
          <cell r="AY103">
            <v>244.0814</v>
          </cell>
          <cell r="AZ103">
            <v>6.5229999999999997E-4</v>
          </cell>
          <cell r="BA103">
            <v>0.61009999999999998</v>
          </cell>
          <cell r="BB103">
            <v>261.11529999999999</v>
          </cell>
          <cell r="BC103">
            <v>1.86231689</v>
          </cell>
          <cell r="BE103">
            <v>27906.139761882991</v>
          </cell>
          <cell r="BF103">
            <v>21553.342936849669</v>
          </cell>
          <cell r="BG103">
            <v>21516.936586916312</v>
          </cell>
          <cell r="BH103">
            <v>773.23038186052145</v>
          </cell>
          <cell r="BK103">
            <v>1.7</v>
          </cell>
          <cell r="BL103">
            <v>2.2000000000000002</v>
          </cell>
          <cell r="BM103">
            <v>10</v>
          </cell>
          <cell r="BN103">
            <v>17.315551199505499</v>
          </cell>
          <cell r="BO103">
            <v>2.89</v>
          </cell>
          <cell r="BP103">
            <v>8.9844000000000008</v>
          </cell>
          <cell r="BQ103" t="str">
            <v>none</v>
          </cell>
          <cell r="BR103" t="str">
            <v>0</v>
          </cell>
          <cell r="BS103">
            <v>300</v>
          </cell>
          <cell r="BT103" t="str">
            <v>None</v>
          </cell>
          <cell r="BU103" t="str">
            <v>None</v>
          </cell>
          <cell r="BV103" t="str">
            <v>None</v>
          </cell>
          <cell r="BW103" t="str">
            <v>None</v>
          </cell>
          <cell r="BX103" t="str">
            <v>None</v>
          </cell>
          <cell r="BY103" t="str">
            <v>None</v>
          </cell>
          <cell r="CA103" t="str">
            <v>None</v>
          </cell>
          <cell r="CB103" t="str">
            <v>None</v>
          </cell>
          <cell r="CC103" t="str">
            <v>None</v>
          </cell>
          <cell r="CD103" t="str">
            <v>None</v>
          </cell>
          <cell r="CE103" t="str">
            <v>None</v>
          </cell>
          <cell r="CF103" t="str">
            <v>None</v>
          </cell>
          <cell r="CG103" t="str">
            <v>None</v>
          </cell>
          <cell r="CH103" t="str">
            <v>None</v>
          </cell>
          <cell r="CI103" t="str">
            <v>None</v>
          </cell>
          <cell r="CJ103" t="str">
            <v>None</v>
          </cell>
          <cell r="CK103" t="str">
            <v>Beidou</v>
          </cell>
          <cell r="CL103" t="str">
            <v>None</v>
          </cell>
          <cell r="CM103">
            <v>1.29834868522933</v>
          </cell>
          <cell r="CN103" t="str">
            <v>operational</v>
          </cell>
          <cell r="CO103">
            <v>1.3089969389957474</v>
          </cell>
          <cell r="CP103" t="str">
            <v>None</v>
          </cell>
        </row>
        <row r="104">
          <cell r="C104" t="str">
            <v>Beidou DW 36</v>
          </cell>
          <cell r="D104" t="str">
            <v>China</v>
          </cell>
          <cell r="E104" t="str">
            <v>China</v>
          </cell>
          <cell r="F104" t="str">
            <v>Chinese Defense Ministry</v>
          </cell>
          <cell r="G104" t="str">
            <v>Military/Government</v>
          </cell>
          <cell r="H104" t="str">
            <v>Navigation/Global Positioning</v>
          </cell>
          <cell r="J104" t="str">
            <v>MEO</v>
          </cell>
          <cell r="U104">
            <v>43336</v>
          </cell>
          <cell r="V104">
            <v>8</v>
          </cell>
          <cell r="Y104" t="str">
            <v>Xichang Satellite Launch Center</v>
          </cell>
          <cell r="AB104">
            <v>43603</v>
          </cell>
          <cell r="AD104">
            <v>28.246016666666666</v>
          </cell>
          <cell r="AE104">
            <v>102.02655555555556</v>
          </cell>
          <cell r="AL104">
            <v>1014</v>
          </cell>
          <cell r="AN104">
            <v>850</v>
          </cell>
          <cell r="AU104" t="str">
            <v>MEO</v>
          </cell>
          <cell r="AV104" t="str">
            <v>Heavy Satellite</v>
          </cell>
          <cell r="AW104">
            <v>164</v>
          </cell>
          <cell r="AX104">
            <v>54.483400000000003</v>
          </cell>
          <cell r="AY104">
            <v>244.054</v>
          </cell>
          <cell r="AZ104">
            <v>3.7619999999999998E-4</v>
          </cell>
          <cell r="BA104">
            <v>349.3492</v>
          </cell>
          <cell r="BB104">
            <v>73.756699999999995</v>
          </cell>
          <cell r="BC104">
            <v>1.8623165699999999</v>
          </cell>
          <cell r="BE104">
            <v>27906.14295860568</v>
          </cell>
          <cell r="BF104">
            <v>21545.641249586708</v>
          </cell>
          <cell r="BG104">
            <v>21524.644667624652</v>
          </cell>
          <cell r="BH104">
            <v>773.23051472392694</v>
          </cell>
          <cell r="BK104">
            <v>1.7</v>
          </cell>
          <cell r="BL104">
            <v>2.2000000000000002</v>
          </cell>
          <cell r="BM104">
            <v>10</v>
          </cell>
          <cell r="BN104">
            <v>17.315551199505499</v>
          </cell>
          <cell r="BO104">
            <v>2.89</v>
          </cell>
          <cell r="BP104">
            <v>8.9844000000000008</v>
          </cell>
          <cell r="BQ104" t="str">
            <v>none</v>
          </cell>
          <cell r="BR104" t="str">
            <v>0</v>
          </cell>
          <cell r="BS104">
            <v>300</v>
          </cell>
          <cell r="BT104" t="str">
            <v>None</v>
          </cell>
          <cell r="BU104" t="str">
            <v>None</v>
          </cell>
          <cell r="BV104" t="str">
            <v>None</v>
          </cell>
          <cell r="BW104" t="str">
            <v>None</v>
          </cell>
          <cell r="BX104" t="str">
            <v>None</v>
          </cell>
          <cell r="BY104" t="str">
            <v>None</v>
          </cell>
          <cell r="CA104" t="str">
            <v>None</v>
          </cell>
          <cell r="CB104" t="str">
            <v>None</v>
          </cell>
          <cell r="CC104" t="str">
            <v>None</v>
          </cell>
          <cell r="CD104" t="str">
            <v>None</v>
          </cell>
          <cell r="CE104" t="str">
            <v>None</v>
          </cell>
          <cell r="CF104" t="str">
            <v>None</v>
          </cell>
          <cell r="CG104" t="str">
            <v>None</v>
          </cell>
          <cell r="CH104" t="str">
            <v>None</v>
          </cell>
          <cell r="CI104" t="str">
            <v>None</v>
          </cell>
          <cell r="CJ104" t="str">
            <v>None</v>
          </cell>
          <cell r="CK104" t="str">
            <v>Beidou</v>
          </cell>
          <cell r="CL104" t="str">
            <v>None</v>
          </cell>
          <cell r="CM104">
            <v>0.70949030356971099</v>
          </cell>
          <cell r="CN104" t="str">
            <v>operational</v>
          </cell>
          <cell r="CO104">
            <v>0.52359877559829882</v>
          </cell>
          <cell r="CP104" t="str">
            <v>None</v>
          </cell>
        </row>
        <row r="105">
          <cell r="C105" t="str">
            <v>Beidou DW 37</v>
          </cell>
          <cell r="D105" t="str">
            <v>China</v>
          </cell>
          <cell r="E105" t="str">
            <v>China</v>
          </cell>
          <cell r="F105" t="str">
            <v>Chinese Defense Ministry</v>
          </cell>
          <cell r="G105" t="str">
            <v>Military/Government</v>
          </cell>
          <cell r="H105" t="str">
            <v>Navigation/Global Positioning</v>
          </cell>
          <cell r="J105" t="str">
            <v>MEO</v>
          </cell>
          <cell r="U105">
            <v>43362</v>
          </cell>
          <cell r="V105">
            <v>8</v>
          </cell>
          <cell r="Y105" t="str">
            <v>Xichang Satellite Launch Center</v>
          </cell>
          <cell r="AB105">
            <v>43622</v>
          </cell>
          <cell r="AD105">
            <v>28.246016666666666</v>
          </cell>
          <cell r="AE105">
            <v>102.02655555555556</v>
          </cell>
          <cell r="AL105">
            <v>1014</v>
          </cell>
          <cell r="AN105">
            <v>850</v>
          </cell>
          <cell r="AU105" t="str">
            <v>MEO</v>
          </cell>
          <cell r="AV105" t="str">
            <v>Heavy Satellite</v>
          </cell>
          <cell r="AW105">
            <v>164</v>
          </cell>
          <cell r="AX105">
            <v>55.274999999999999</v>
          </cell>
          <cell r="AY105">
            <v>124.5224</v>
          </cell>
          <cell r="AZ105">
            <v>8.9499999999999996E-4</v>
          </cell>
          <cell r="BA105">
            <v>287.88499999999999</v>
          </cell>
          <cell r="BB105">
            <v>324.24</v>
          </cell>
          <cell r="BC105">
            <v>1.8623176800000001</v>
          </cell>
          <cell r="BE105">
            <v>27906.131869977755</v>
          </cell>
          <cell r="BF105">
            <v>21560.107858001389</v>
          </cell>
          <cell r="BG105">
            <v>21510.155881954124</v>
          </cell>
          <cell r="BH105">
            <v>773.23005385418367</v>
          </cell>
          <cell r="BK105">
            <v>1.7</v>
          </cell>
          <cell r="BL105">
            <v>2.2000000000000002</v>
          </cell>
          <cell r="BM105">
            <v>10</v>
          </cell>
          <cell r="BN105">
            <v>17.315551199505499</v>
          </cell>
          <cell r="BO105">
            <v>2.89</v>
          </cell>
          <cell r="BP105">
            <v>8.9844000000000008</v>
          </cell>
          <cell r="BQ105" t="str">
            <v>none</v>
          </cell>
          <cell r="BR105" t="str">
            <v>0</v>
          </cell>
          <cell r="BS105">
            <v>300</v>
          </cell>
          <cell r="BT105" t="str">
            <v>None</v>
          </cell>
          <cell r="BU105" t="str">
            <v>None</v>
          </cell>
          <cell r="BV105" t="str">
            <v>None</v>
          </cell>
          <cell r="BW105" t="str">
            <v>None</v>
          </cell>
          <cell r="BX105" t="str">
            <v>None</v>
          </cell>
          <cell r="BY105" t="str">
            <v>None</v>
          </cell>
          <cell r="CA105" t="str">
            <v>None</v>
          </cell>
          <cell r="CB105" t="str">
            <v>None</v>
          </cell>
          <cell r="CC105" t="str">
            <v>None</v>
          </cell>
          <cell r="CD105" t="str">
            <v>None</v>
          </cell>
          <cell r="CE105" t="str">
            <v>None</v>
          </cell>
          <cell r="CF105" t="str">
            <v>None</v>
          </cell>
          <cell r="CG105" t="str">
            <v>None</v>
          </cell>
          <cell r="CH105" t="str">
            <v>None</v>
          </cell>
          <cell r="CI105" t="str">
            <v>None</v>
          </cell>
          <cell r="CJ105" t="str">
            <v>None</v>
          </cell>
          <cell r="CK105" t="str">
            <v>Beidou</v>
          </cell>
          <cell r="CL105" t="str">
            <v>None</v>
          </cell>
          <cell r="CM105">
            <v>2.3058417412723085</v>
          </cell>
          <cell r="CN105" t="str">
            <v>operational</v>
          </cell>
          <cell r="CO105">
            <v>1.0471975511965976</v>
          </cell>
          <cell r="CP105" t="str">
            <v>None</v>
          </cell>
        </row>
        <row r="106">
          <cell r="C106" t="str">
            <v>Beidou DW 38</v>
          </cell>
          <cell r="D106" t="str">
            <v>China</v>
          </cell>
          <cell r="E106" t="str">
            <v>China</v>
          </cell>
          <cell r="F106" t="str">
            <v>Chinese Defense Ministry</v>
          </cell>
          <cell r="G106" t="str">
            <v>Military/Government</v>
          </cell>
          <cell r="H106" t="str">
            <v>Navigation/Global Positioning</v>
          </cell>
          <cell r="J106" t="str">
            <v>MEO</v>
          </cell>
          <cell r="U106">
            <v>43362</v>
          </cell>
          <cell r="V106">
            <v>8</v>
          </cell>
          <cell r="Y106" t="str">
            <v>Xichang Satellite Launch Center</v>
          </cell>
          <cell r="AB106">
            <v>43623</v>
          </cell>
          <cell r="AD106">
            <v>28.246016666666666</v>
          </cell>
          <cell r="AE106">
            <v>102.02655555555556</v>
          </cell>
          <cell r="AL106">
            <v>1014</v>
          </cell>
          <cell r="AN106">
            <v>850</v>
          </cell>
          <cell r="AU106" t="str">
            <v>MEO</v>
          </cell>
          <cell r="AV106" t="str">
            <v>Heavy Satellite</v>
          </cell>
          <cell r="AW106">
            <v>164</v>
          </cell>
          <cell r="AX106">
            <v>55.275199999999998</v>
          </cell>
          <cell r="AY106">
            <v>124.5204</v>
          </cell>
          <cell r="AZ106">
            <v>7.1219999999999996E-4</v>
          </cell>
          <cell r="BA106">
            <v>305.77370000000002</v>
          </cell>
          <cell r="BB106">
            <v>261.13830000000002</v>
          </cell>
          <cell r="BC106">
            <v>1.8623177500000001</v>
          </cell>
          <cell r="BE106">
            <v>27906.131170695298</v>
          </cell>
          <cell r="BF106">
            <v>21555.005917315066</v>
          </cell>
          <cell r="BG106">
            <v>21515.256424075527</v>
          </cell>
          <cell r="BH106">
            <v>773.23002479034506</v>
          </cell>
          <cell r="BK106">
            <v>1.7</v>
          </cell>
          <cell r="BL106">
            <v>2.2000000000000002</v>
          </cell>
          <cell r="BM106">
            <v>10</v>
          </cell>
          <cell r="BN106">
            <v>17.315551199505499</v>
          </cell>
          <cell r="BO106">
            <v>2.89</v>
          </cell>
          <cell r="BP106">
            <v>8.9844000000000008</v>
          </cell>
          <cell r="BQ106" t="str">
            <v>none</v>
          </cell>
          <cell r="BR106" t="str">
            <v>0</v>
          </cell>
          <cell r="BS106">
            <v>300</v>
          </cell>
          <cell r="BT106" t="str">
            <v>None</v>
          </cell>
          <cell r="BU106" t="str">
            <v>None</v>
          </cell>
          <cell r="BV106" t="str">
            <v>None</v>
          </cell>
          <cell r="BW106" t="str">
            <v>None</v>
          </cell>
          <cell r="BX106" t="str">
            <v>None</v>
          </cell>
          <cell r="BY106" t="str">
            <v>None</v>
          </cell>
          <cell r="CA106" t="str">
            <v>None</v>
          </cell>
          <cell r="CB106" t="str">
            <v>None</v>
          </cell>
          <cell r="CC106" t="str">
            <v>None</v>
          </cell>
          <cell r="CD106" t="str">
            <v>None</v>
          </cell>
          <cell r="CE106" t="str">
            <v>None</v>
          </cell>
          <cell r="CF106" t="str">
            <v>None</v>
          </cell>
          <cell r="CG106" t="str">
            <v>None</v>
          </cell>
          <cell r="CH106" t="str">
            <v>None</v>
          </cell>
          <cell r="CI106" t="str">
            <v>None</v>
          </cell>
          <cell r="CJ106" t="str">
            <v>None</v>
          </cell>
          <cell r="CK106" t="str">
            <v>Beidou</v>
          </cell>
          <cell r="CL106" t="str">
            <v>None</v>
          </cell>
          <cell r="CM106">
            <v>1.2082268639733502</v>
          </cell>
          <cell r="CN106" t="str">
            <v>operational</v>
          </cell>
          <cell r="CO106">
            <v>0.26179938779914941</v>
          </cell>
          <cell r="CP106" t="str">
            <v>None</v>
          </cell>
        </row>
        <row r="107">
          <cell r="C107" t="str">
            <v>Beidou DW 39</v>
          </cell>
          <cell r="D107" t="str">
            <v>China</v>
          </cell>
          <cell r="E107" t="str">
            <v>China</v>
          </cell>
          <cell r="F107" t="str">
            <v>Chinese Defense Ministry</v>
          </cell>
          <cell r="G107" t="str">
            <v>Military/Government</v>
          </cell>
          <cell r="H107" t="str">
            <v>Navigation/Global Positioning</v>
          </cell>
          <cell r="J107" t="str">
            <v>MEO</v>
          </cell>
          <cell r="U107">
            <v>43388</v>
          </cell>
          <cell r="V107">
            <v>8</v>
          </cell>
          <cell r="Y107" t="str">
            <v>Xichang Satellite Launch Center</v>
          </cell>
          <cell r="AB107">
            <v>43647</v>
          </cell>
          <cell r="AD107">
            <v>28.246016666666666</v>
          </cell>
          <cell r="AE107">
            <v>102.02655555555556</v>
          </cell>
          <cell r="AL107">
            <v>1014</v>
          </cell>
          <cell r="AN107">
            <v>850</v>
          </cell>
          <cell r="AU107" t="str">
            <v>MEO</v>
          </cell>
          <cell r="AV107" t="str">
            <v>Heavy Satellite</v>
          </cell>
          <cell r="AW107">
            <v>164</v>
          </cell>
          <cell r="AX107">
            <v>55.208199999999998</v>
          </cell>
          <cell r="AY107">
            <v>4.0476999999999999</v>
          </cell>
          <cell r="AZ107">
            <v>7.2900000000000005E-4</v>
          </cell>
          <cell r="BA107">
            <v>2.7088000000000001</v>
          </cell>
          <cell r="BB107">
            <v>47.494</v>
          </cell>
          <cell r="BC107">
            <v>1.8623282699999999</v>
          </cell>
          <cell r="BE107">
            <v>27906.026079027324</v>
          </cell>
          <cell r="BF107">
            <v>21555.369572038933</v>
          </cell>
          <cell r="BG107">
            <v>21514.682586015715</v>
          </cell>
          <cell r="BH107">
            <v>773.22565693533693</v>
          </cell>
          <cell r="BK107">
            <v>1.7</v>
          </cell>
          <cell r="BL107">
            <v>2.2000000000000002</v>
          </cell>
          <cell r="BM107">
            <v>10</v>
          </cell>
          <cell r="BN107">
            <v>17.315551199505499</v>
          </cell>
          <cell r="BO107">
            <v>2.89</v>
          </cell>
          <cell r="BP107">
            <v>8.9844000000000008</v>
          </cell>
          <cell r="BQ107" t="str">
            <v>none</v>
          </cell>
          <cell r="BR107" t="str">
            <v>0</v>
          </cell>
          <cell r="BS107">
            <v>300</v>
          </cell>
          <cell r="BT107" t="str">
            <v>None</v>
          </cell>
          <cell r="BU107" t="str">
            <v>None</v>
          </cell>
          <cell r="BV107" t="str">
            <v>None</v>
          </cell>
          <cell r="BW107" t="str">
            <v>None</v>
          </cell>
          <cell r="BX107" t="str">
            <v>None</v>
          </cell>
          <cell r="BY107" t="str">
            <v>None</v>
          </cell>
          <cell r="CA107" t="str">
            <v>None</v>
          </cell>
          <cell r="CB107" t="str">
            <v>None</v>
          </cell>
          <cell r="CC107" t="str">
            <v>None</v>
          </cell>
          <cell r="CD107" t="str">
            <v>None</v>
          </cell>
          <cell r="CE107" t="str">
            <v>None</v>
          </cell>
          <cell r="CF107" t="str">
            <v>None</v>
          </cell>
          <cell r="CG107" t="str">
            <v>None</v>
          </cell>
          <cell r="CH107" t="str">
            <v>None</v>
          </cell>
          <cell r="CI107" t="str">
            <v>None</v>
          </cell>
          <cell r="CJ107" t="str">
            <v>None</v>
          </cell>
          <cell r="CK107" t="str">
            <v>Beidou</v>
          </cell>
          <cell r="CL107" t="str">
            <v>None</v>
          </cell>
          <cell r="CM107">
            <v>2.3089170114143229</v>
          </cell>
          <cell r="CN107" t="str">
            <v>operational</v>
          </cell>
          <cell r="CO107">
            <v>2.3561944901923453</v>
          </cell>
          <cell r="CP107" t="str">
            <v>None</v>
          </cell>
        </row>
        <row r="108">
          <cell r="C108" t="str">
            <v>Beidou DW 40</v>
          </cell>
          <cell r="D108" t="str">
            <v>China</v>
          </cell>
          <cell r="E108" t="str">
            <v>China</v>
          </cell>
          <cell r="F108" t="str">
            <v>Chinese Defense Ministry</v>
          </cell>
          <cell r="G108" t="str">
            <v>Military/Government</v>
          </cell>
          <cell r="H108" t="str">
            <v>Navigation/Global Positioning</v>
          </cell>
          <cell r="J108" t="str">
            <v>MEO</v>
          </cell>
          <cell r="U108">
            <v>43388</v>
          </cell>
          <cell r="V108">
            <v>8</v>
          </cell>
          <cell r="Y108" t="str">
            <v>Xichang Satellite Launch Center</v>
          </cell>
          <cell r="AB108">
            <v>43648</v>
          </cell>
          <cell r="AD108">
            <v>28.246016666666666</v>
          </cell>
          <cell r="AE108">
            <v>102.02655555555556</v>
          </cell>
          <cell r="AL108">
            <v>1014</v>
          </cell>
          <cell r="AN108">
            <v>850</v>
          </cell>
          <cell r="AU108" t="str">
            <v>MEO</v>
          </cell>
          <cell r="AV108" t="str">
            <v>Heavy Satellite</v>
          </cell>
          <cell r="AW108">
            <v>164</v>
          </cell>
          <cell r="AX108">
            <v>55.204300000000003</v>
          </cell>
          <cell r="AY108">
            <v>4.0349000000000004</v>
          </cell>
          <cell r="AZ108">
            <v>5.4810000000000004E-4</v>
          </cell>
          <cell r="BA108">
            <v>13.7028</v>
          </cell>
          <cell r="BB108">
            <v>315.0616</v>
          </cell>
          <cell r="BC108">
            <v>1.86232347</v>
          </cell>
          <cell r="BE108">
            <v>27906.074029475516</v>
          </cell>
          <cell r="BF108">
            <v>21550.369348651075</v>
          </cell>
          <cell r="BG108">
            <v>21519.778710299957</v>
          </cell>
          <cell r="BH108">
            <v>773.22764986686138</v>
          </cell>
          <cell r="BK108">
            <v>1.7</v>
          </cell>
          <cell r="BL108">
            <v>2.2000000000000002</v>
          </cell>
          <cell r="BM108">
            <v>10</v>
          </cell>
          <cell r="BN108">
            <v>17.315551199505499</v>
          </cell>
          <cell r="BO108">
            <v>2.89</v>
          </cell>
          <cell r="BP108">
            <v>8.9844000000000008</v>
          </cell>
          <cell r="BQ108" t="str">
            <v>none</v>
          </cell>
          <cell r="BR108" t="str">
            <v>0</v>
          </cell>
          <cell r="BS108">
            <v>300</v>
          </cell>
          <cell r="BT108" t="str">
            <v>None</v>
          </cell>
          <cell r="BU108" t="str">
            <v>None</v>
          </cell>
          <cell r="BV108" t="str">
            <v>None</v>
          </cell>
          <cell r="BW108" t="str">
            <v>None</v>
          </cell>
          <cell r="BX108" t="str">
            <v>None</v>
          </cell>
          <cell r="BY108" t="str">
            <v>None</v>
          </cell>
          <cell r="CA108" t="str">
            <v>None</v>
          </cell>
          <cell r="CB108" t="str">
            <v>None</v>
          </cell>
          <cell r="CC108" t="str">
            <v>None</v>
          </cell>
          <cell r="CD108" t="str">
            <v>None</v>
          </cell>
          <cell r="CE108" t="str">
            <v>None</v>
          </cell>
          <cell r="CF108" t="str">
            <v>None</v>
          </cell>
          <cell r="CG108" t="str">
            <v>None</v>
          </cell>
          <cell r="CH108" t="str">
            <v>None</v>
          </cell>
          <cell r="CI108" t="str">
            <v>None</v>
          </cell>
          <cell r="CJ108" t="str">
            <v>None</v>
          </cell>
          <cell r="CK108" t="str">
            <v>Beidou</v>
          </cell>
          <cell r="CL108" t="str">
            <v>None</v>
          </cell>
          <cell r="CM108">
            <v>1.3316373500526182</v>
          </cell>
          <cell r="CN108" t="str">
            <v>operational</v>
          </cell>
          <cell r="CO108">
            <v>1.570796326794897</v>
          </cell>
          <cell r="CP108" t="str">
            <v>None</v>
          </cell>
        </row>
        <row r="109">
          <cell r="C109" t="str">
            <v>Beidou DW 41</v>
          </cell>
          <cell r="D109" t="str">
            <v>China</v>
          </cell>
          <cell r="E109" t="str">
            <v>China</v>
          </cell>
          <cell r="F109" t="str">
            <v>Chinese Defense Ministry</v>
          </cell>
          <cell r="G109" t="str">
            <v>Military/Government</v>
          </cell>
          <cell r="H109" t="str">
            <v>Navigation/Global Positioning</v>
          </cell>
          <cell r="J109" t="str">
            <v>GEO</v>
          </cell>
          <cell r="U109">
            <v>43405</v>
          </cell>
          <cell r="V109">
            <v>8</v>
          </cell>
          <cell r="Y109" t="str">
            <v>Xichang Satellite Launch Center</v>
          </cell>
          <cell r="AB109">
            <v>43683</v>
          </cell>
          <cell r="AD109">
            <v>28.246016666666666</v>
          </cell>
          <cell r="AE109">
            <v>102.02655555555556</v>
          </cell>
          <cell r="AL109">
            <v>3060</v>
          </cell>
          <cell r="AN109">
            <v>1700</v>
          </cell>
          <cell r="AU109" t="str">
            <v>GEO/I</v>
          </cell>
          <cell r="AV109" t="str">
            <v>Heavy Satellite</v>
          </cell>
          <cell r="AW109">
            <v>1360</v>
          </cell>
          <cell r="AX109">
            <v>1.0965</v>
          </cell>
          <cell r="AY109">
            <v>230.45330000000001</v>
          </cell>
          <cell r="AZ109">
            <v>2.6570000000000001E-4</v>
          </cell>
          <cell r="BA109">
            <v>5.3143000000000002</v>
          </cell>
          <cell r="BB109">
            <v>102.97920000000001</v>
          </cell>
          <cell r="BC109">
            <v>1.0027179399999999</v>
          </cell>
          <cell r="BE109">
            <v>42164.75969883045</v>
          </cell>
          <cell r="BF109">
            <v>35804.96287548243</v>
          </cell>
          <cell r="BG109">
            <v>35782.556522178471</v>
          </cell>
          <cell r="BH109">
            <v>1436.0967751310006</v>
          </cell>
          <cell r="BK109">
            <v>1.7</v>
          </cell>
          <cell r="BL109">
            <v>3</v>
          </cell>
          <cell r="BM109">
            <v>18</v>
          </cell>
          <cell r="BN109">
            <v>29.938564463043399</v>
          </cell>
          <cell r="BO109">
            <v>2.89</v>
          </cell>
          <cell r="BP109">
            <v>13.997733333333301</v>
          </cell>
          <cell r="BQ109" t="str">
            <v>mono/duo-propellant</v>
          </cell>
          <cell r="BR109" t="str">
            <v>1</v>
          </cell>
          <cell r="BS109">
            <v>300</v>
          </cell>
          <cell r="BT109">
            <v>0.1039501485000045</v>
          </cell>
          <cell r="BU109">
            <v>139.98356282349999</v>
          </cell>
          <cell r="BV109" t="str">
            <v>False</v>
          </cell>
          <cell r="BW109" t="str">
            <v>True</v>
          </cell>
          <cell r="BX109">
            <v>3.2816399999999998E-4</v>
          </cell>
          <cell r="BY109">
            <v>1.0868E-4</v>
          </cell>
          <cell r="CA109" t="str">
            <v>None</v>
          </cell>
          <cell r="CB109">
            <v>0</v>
          </cell>
          <cell r="CC109">
            <v>0</v>
          </cell>
          <cell r="CD109" t="str">
            <v>None</v>
          </cell>
          <cell r="CE109" t="str">
            <v>None</v>
          </cell>
          <cell r="CF109" t="str">
            <v>None</v>
          </cell>
          <cell r="CG109" t="str">
            <v>None</v>
          </cell>
          <cell r="CH109" t="str">
            <v>None</v>
          </cell>
          <cell r="CI109" t="str">
            <v>None</v>
          </cell>
          <cell r="CJ109" t="str">
            <v>None</v>
          </cell>
          <cell r="CK109" t="str">
            <v>None</v>
          </cell>
          <cell r="CL109" t="str">
            <v>None</v>
          </cell>
          <cell r="CM109" t="str">
            <v>None</v>
          </cell>
          <cell r="CN109" t="str">
            <v>None</v>
          </cell>
          <cell r="CO109" t="str">
            <v>None</v>
          </cell>
          <cell r="CP109" t="str">
            <v>None</v>
          </cell>
        </row>
        <row r="110">
          <cell r="C110" t="str">
            <v>Beidou DW 42</v>
          </cell>
          <cell r="D110" t="str">
            <v>China</v>
          </cell>
          <cell r="E110" t="str">
            <v>China</v>
          </cell>
          <cell r="F110" t="str">
            <v>Chinese Defense Ministry</v>
          </cell>
          <cell r="G110" t="str">
            <v>Military/Government</v>
          </cell>
          <cell r="H110" t="str">
            <v>Navigation/Global Positioning</v>
          </cell>
          <cell r="J110" t="str">
            <v>MEO</v>
          </cell>
          <cell r="U110">
            <v>43422</v>
          </cell>
          <cell r="V110">
            <v>8</v>
          </cell>
          <cell r="Y110" t="str">
            <v>Xichang Satellite Launch Center</v>
          </cell>
          <cell r="AB110">
            <v>43706</v>
          </cell>
          <cell r="AD110">
            <v>28.246016666666666</v>
          </cell>
          <cell r="AE110">
            <v>102.02655555555556</v>
          </cell>
          <cell r="AL110">
            <v>1014</v>
          </cell>
          <cell r="AN110">
            <v>850</v>
          </cell>
          <cell r="AU110" t="str">
            <v>MEO</v>
          </cell>
          <cell r="AV110" t="str">
            <v>Heavy Satellite</v>
          </cell>
          <cell r="AW110">
            <v>164</v>
          </cell>
          <cell r="AX110">
            <v>54.492600000000003</v>
          </cell>
          <cell r="AY110">
            <v>245.38669999999999</v>
          </cell>
          <cell r="AZ110">
            <v>9.5730000000000001E-4</v>
          </cell>
          <cell r="BA110">
            <v>267.09210000000002</v>
          </cell>
          <cell r="BB110">
            <v>92.816000000000003</v>
          </cell>
          <cell r="BC110">
            <v>1.8623171000000001</v>
          </cell>
          <cell r="BE110">
            <v>27906.137664034191</v>
          </cell>
          <cell r="BF110">
            <v>21561.852209619974</v>
          </cell>
          <cell r="BG110">
            <v>21508.423118448409</v>
          </cell>
          <cell r="BH110">
            <v>773.23029466893479</v>
          </cell>
          <cell r="BK110">
            <v>1.7</v>
          </cell>
          <cell r="BL110">
            <v>2.2000000000000002</v>
          </cell>
          <cell r="BM110">
            <v>10</v>
          </cell>
          <cell r="BN110">
            <v>17.315551199505499</v>
          </cell>
          <cell r="BO110">
            <v>2.89</v>
          </cell>
          <cell r="BP110">
            <v>8.9844000000000008</v>
          </cell>
          <cell r="BQ110" t="str">
            <v>none</v>
          </cell>
          <cell r="BR110" t="str">
            <v>0</v>
          </cell>
          <cell r="BS110">
            <v>300</v>
          </cell>
          <cell r="BT110" t="str">
            <v>None</v>
          </cell>
          <cell r="BU110" t="str">
            <v>None</v>
          </cell>
          <cell r="BV110" t="str">
            <v>None</v>
          </cell>
          <cell r="BW110" t="str">
            <v>None</v>
          </cell>
          <cell r="BX110" t="str">
            <v>None</v>
          </cell>
          <cell r="BY110" t="str">
            <v>None</v>
          </cell>
          <cell r="CA110" t="str">
            <v>None</v>
          </cell>
          <cell r="CB110" t="str">
            <v>None</v>
          </cell>
          <cell r="CC110" t="str">
            <v>None</v>
          </cell>
          <cell r="CD110" t="str">
            <v>None</v>
          </cell>
          <cell r="CE110" t="str">
            <v>None</v>
          </cell>
          <cell r="CF110" t="str">
            <v>None</v>
          </cell>
          <cell r="CG110" t="str">
            <v>None</v>
          </cell>
          <cell r="CH110" t="str">
            <v>None</v>
          </cell>
          <cell r="CI110" t="str">
            <v>None</v>
          </cell>
          <cell r="CJ110" t="str">
            <v>None</v>
          </cell>
          <cell r="CK110" t="str">
            <v>Beidou</v>
          </cell>
          <cell r="CL110" t="str">
            <v>None</v>
          </cell>
          <cell r="CM110">
            <v>4.501342021904283</v>
          </cell>
          <cell r="CN110" t="str">
            <v>operational</v>
          </cell>
          <cell r="CO110">
            <v>2.8797932657906435</v>
          </cell>
          <cell r="CP110" t="str">
            <v>None</v>
          </cell>
        </row>
        <row r="111">
          <cell r="C111" t="str">
            <v>Beidou DW 43</v>
          </cell>
          <cell r="D111" t="str">
            <v>China</v>
          </cell>
          <cell r="E111" t="str">
            <v>China</v>
          </cell>
          <cell r="F111" t="str">
            <v>Chinese Defense Ministry</v>
          </cell>
          <cell r="G111" t="str">
            <v>Military/Government</v>
          </cell>
          <cell r="H111" t="str">
            <v>Navigation/Global Positioning</v>
          </cell>
          <cell r="J111" t="str">
            <v>MEO</v>
          </cell>
          <cell r="U111">
            <v>43422</v>
          </cell>
          <cell r="V111">
            <v>8</v>
          </cell>
          <cell r="Y111" t="str">
            <v>Xichang Satellite Launch Center</v>
          </cell>
          <cell r="AB111">
            <v>43707</v>
          </cell>
          <cell r="AD111">
            <v>28.246016666666666</v>
          </cell>
          <cell r="AE111">
            <v>102.02655555555556</v>
          </cell>
          <cell r="AL111">
            <v>1014</v>
          </cell>
          <cell r="AN111">
            <v>850</v>
          </cell>
          <cell r="AU111" t="str">
            <v>MEO</v>
          </cell>
          <cell r="AV111" t="str">
            <v>Heavy Satellite</v>
          </cell>
          <cell r="AW111">
            <v>164</v>
          </cell>
          <cell r="AX111">
            <v>54.492699999999999</v>
          </cell>
          <cell r="AY111">
            <v>245.3673</v>
          </cell>
          <cell r="AZ111">
            <v>7.4799999999999997E-4</v>
          </cell>
          <cell r="BA111">
            <v>294.97449999999998</v>
          </cell>
          <cell r="BB111">
            <v>327.34039999999999</v>
          </cell>
          <cell r="BC111">
            <v>1.86232069</v>
          </cell>
          <cell r="BE111">
            <v>27906.101800870954</v>
          </cell>
          <cell r="BF111">
            <v>21555.975565018005</v>
          </cell>
          <cell r="BG111">
            <v>21514.228036723904</v>
          </cell>
          <cell r="BH111">
            <v>773.22880411106723</v>
          </cell>
          <cell r="BK111">
            <v>1.7</v>
          </cell>
          <cell r="BL111">
            <v>2.2000000000000002</v>
          </cell>
          <cell r="BM111">
            <v>10</v>
          </cell>
          <cell r="BN111">
            <v>17.315551199505499</v>
          </cell>
          <cell r="BO111">
            <v>2.89</v>
          </cell>
          <cell r="BP111">
            <v>8.9844000000000008</v>
          </cell>
          <cell r="BQ111" t="str">
            <v>none</v>
          </cell>
          <cell r="BR111" t="str">
            <v>0</v>
          </cell>
          <cell r="BS111">
            <v>300</v>
          </cell>
          <cell r="BT111" t="str">
            <v>None</v>
          </cell>
          <cell r="BU111" t="str">
            <v>None</v>
          </cell>
          <cell r="BV111" t="str">
            <v>None</v>
          </cell>
          <cell r="BW111" t="str">
            <v>None</v>
          </cell>
          <cell r="BX111" t="str">
            <v>None</v>
          </cell>
          <cell r="BY111" t="str">
            <v>None</v>
          </cell>
          <cell r="CA111" t="str">
            <v>None</v>
          </cell>
          <cell r="CB111" t="str">
            <v>None</v>
          </cell>
          <cell r="CC111" t="str">
            <v>None</v>
          </cell>
          <cell r="CD111" t="str">
            <v>None</v>
          </cell>
          <cell r="CE111" t="str">
            <v>None</v>
          </cell>
          <cell r="CF111" t="str">
            <v>None</v>
          </cell>
          <cell r="CG111" t="str">
            <v>None</v>
          </cell>
          <cell r="CH111" t="str">
            <v>None</v>
          </cell>
          <cell r="CI111" t="str">
            <v>None</v>
          </cell>
          <cell r="CJ111" t="str">
            <v>None</v>
          </cell>
          <cell r="CK111" t="str">
            <v>Beidou</v>
          </cell>
          <cell r="CL111" t="str">
            <v>None</v>
          </cell>
          <cell r="CM111">
            <v>3.2293041751487688</v>
          </cell>
          <cell r="CN111" t="str">
            <v>operational</v>
          </cell>
          <cell r="CO111">
            <v>2.0943951023931953</v>
          </cell>
          <cell r="CP111" t="str">
            <v>None</v>
          </cell>
        </row>
        <row r="112">
          <cell r="C112" t="str">
            <v>Beidou DW 44</v>
          </cell>
          <cell r="D112" t="str">
            <v>NR (12/20)</v>
          </cell>
          <cell r="E112" t="str">
            <v>China</v>
          </cell>
          <cell r="F112" t="str">
            <v>Chinese Defense Ministry</v>
          </cell>
          <cell r="G112" t="str">
            <v>Military/Government</v>
          </cell>
          <cell r="H112" t="str">
            <v>Navigation/Global Positioning</v>
          </cell>
          <cell r="J112" t="str">
            <v>GEO</v>
          </cell>
          <cell r="U112">
            <v>43575</v>
          </cell>
          <cell r="V112">
            <v>8</v>
          </cell>
          <cell r="Y112" t="str">
            <v>Xichang Satellite Launch Center</v>
          </cell>
          <cell r="AB112">
            <v>44204</v>
          </cell>
          <cell r="AD112">
            <v>28.246016666666666</v>
          </cell>
          <cell r="AE112">
            <v>102.02655555555556</v>
          </cell>
          <cell r="AL112">
            <v>3060</v>
          </cell>
          <cell r="AN112">
            <v>1700</v>
          </cell>
          <cell r="AU112" t="str">
            <v>GEO/T</v>
          </cell>
          <cell r="AV112" t="str">
            <v>Heavy Satellite</v>
          </cell>
          <cell r="AW112">
            <v>1360</v>
          </cell>
          <cell r="AX112">
            <v>55.982399999999998</v>
          </cell>
          <cell r="AY112">
            <v>57.218000000000004</v>
          </cell>
          <cell r="AZ112">
            <v>1.5229E-3</v>
          </cell>
          <cell r="BA112">
            <v>202.45079999999999</v>
          </cell>
          <cell r="BB112">
            <v>7.8333000000000004</v>
          </cell>
          <cell r="BC112">
            <v>1.0024777499999999</v>
          </cell>
          <cell r="BE112">
            <v>42171.494444650198</v>
          </cell>
          <cell r="BF112">
            <v>35864.717413539962</v>
          </cell>
          <cell r="BG112">
            <v>35736.271475760441</v>
          </cell>
          <cell r="BH112">
            <v>1436.4408586624484</v>
          </cell>
          <cell r="BK112">
            <v>1.7</v>
          </cell>
          <cell r="BL112">
            <v>3</v>
          </cell>
          <cell r="BM112">
            <v>18</v>
          </cell>
          <cell r="BN112">
            <v>29.938564463043399</v>
          </cell>
          <cell r="BO112">
            <v>2.89</v>
          </cell>
          <cell r="BP112">
            <v>13.997733333333301</v>
          </cell>
          <cell r="BQ112" t="str">
            <v>mono/duo-propellant</v>
          </cell>
          <cell r="BR112" t="str">
            <v>1</v>
          </cell>
          <cell r="BS112">
            <v>300</v>
          </cell>
          <cell r="BT112">
            <v>2.3740795375000019</v>
          </cell>
          <cell r="BU112">
            <v>111.9935348205</v>
          </cell>
          <cell r="BV112" t="str">
            <v>False</v>
          </cell>
          <cell r="BW112" t="str">
            <v>True</v>
          </cell>
          <cell r="BX112">
            <v>1.70079E-3</v>
          </cell>
          <cell r="BY112">
            <v>1.7421800000000007E-4</v>
          </cell>
          <cell r="CA112" t="str">
            <v>None</v>
          </cell>
          <cell r="CB112">
            <v>0</v>
          </cell>
          <cell r="CC112">
            <v>0</v>
          </cell>
          <cell r="CD112" t="str">
            <v>None</v>
          </cell>
          <cell r="CE112" t="str">
            <v>None</v>
          </cell>
          <cell r="CF112" t="str">
            <v>None</v>
          </cell>
          <cell r="CG112" t="str">
            <v>None</v>
          </cell>
          <cell r="CH112" t="str">
            <v>None</v>
          </cell>
          <cell r="CI112" t="str">
            <v>None</v>
          </cell>
          <cell r="CJ112" t="str">
            <v>None</v>
          </cell>
          <cell r="CK112" t="str">
            <v>None</v>
          </cell>
          <cell r="CL112" t="str">
            <v>None</v>
          </cell>
          <cell r="CM112" t="str">
            <v>None</v>
          </cell>
          <cell r="CN112" t="str">
            <v>None</v>
          </cell>
          <cell r="CO112" t="str">
            <v>None</v>
          </cell>
          <cell r="CP112" t="str">
            <v>None</v>
          </cell>
        </row>
        <row r="113">
          <cell r="C113" t="str">
            <v>Beidou DW 45</v>
          </cell>
          <cell r="D113" t="str">
            <v>NR (12/20)</v>
          </cell>
          <cell r="E113" t="str">
            <v>China</v>
          </cell>
          <cell r="F113" t="str">
            <v>Chinese Defense Ministry</v>
          </cell>
          <cell r="G113" t="str">
            <v>Military/Government</v>
          </cell>
          <cell r="H113" t="str">
            <v>Navigation/Global Positioning</v>
          </cell>
          <cell r="J113" t="str">
            <v>GEO</v>
          </cell>
          <cell r="U113">
            <v>43602</v>
          </cell>
          <cell r="V113">
            <v>8</v>
          </cell>
          <cell r="Y113" t="str">
            <v>Xichang Satellite Launch Center</v>
          </cell>
          <cell r="AB113">
            <v>44231</v>
          </cell>
          <cell r="AD113">
            <v>28.246016666666666</v>
          </cell>
          <cell r="AE113">
            <v>102.02655555555556</v>
          </cell>
          <cell r="AL113">
            <v>3060</v>
          </cell>
          <cell r="AN113">
            <v>1700</v>
          </cell>
          <cell r="AU113" t="str">
            <v>GEO/S</v>
          </cell>
          <cell r="AV113" t="str">
            <v>Heavy Satellite</v>
          </cell>
          <cell r="AW113">
            <v>1360</v>
          </cell>
          <cell r="AX113">
            <v>0.29609999999999997</v>
          </cell>
          <cell r="AY113">
            <v>336.99239999999998</v>
          </cell>
          <cell r="AZ113">
            <v>5.5570000000000001E-4</v>
          </cell>
          <cell r="BA113">
            <v>216.1542</v>
          </cell>
          <cell r="BB113">
            <v>150.35570000000001</v>
          </cell>
          <cell r="BC113">
            <v>1.00268226</v>
          </cell>
          <cell r="BE113">
            <v>42165.759968981642</v>
          </cell>
          <cell r="BF113">
            <v>35818.191481796406</v>
          </cell>
          <cell r="BG113">
            <v>35771.328456166877</v>
          </cell>
          <cell r="BH113">
            <v>1436.1478779927743</v>
          </cell>
          <cell r="BK113">
            <v>1.7</v>
          </cell>
          <cell r="BL113">
            <v>3</v>
          </cell>
          <cell r="BM113">
            <v>18</v>
          </cell>
          <cell r="BN113">
            <v>29.938564463043399</v>
          </cell>
          <cell r="BO113">
            <v>2.89</v>
          </cell>
          <cell r="BP113">
            <v>13.997733333333301</v>
          </cell>
          <cell r="BQ113" t="str">
            <v>mono/duo-propellant</v>
          </cell>
          <cell r="BR113" t="str">
            <v>1</v>
          </cell>
          <cell r="BS113">
            <v>300</v>
          </cell>
          <cell r="BT113">
            <v>0.11828625700000828</v>
          </cell>
          <cell r="BU113">
            <v>144.49074561399999</v>
          </cell>
          <cell r="BV113" t="str">
            <v>False</v>
          </cell>
          <cell r="BW113" t="str">
            <v>True</v>
          </cell>
          <cell r="BX113">
            <v>6.4031200000000009E-4</v>
          </cell>
          <cell r="BY113">
            <v>1.4646E-4</v>
          </cell>
          <cell r="CA113" t="str">
            <v>None</v>
          </cell>
          <cell r="CB113">
            <v>0</v>
          </cell>
          <cell r="CC113">
            <v>0</v>
          </cell>
          <cell r="CD113" t="str">
            <v>None</v>
          </cell>
          <cell r="CE113" t="str">
            <v>None</v>
          </cell>
          <cell r="CF113" t="str">
            <v>None</v>
          </cell>
          <cell r="CG113" t="str">
            <v>None</v>
          </cell>
          <cell r="CH113" t="str">
            <v>None</v>
          </cell>
          <cell r="CI113" t="str">
            <v>None</v>
          </cell>
          <cell r="CJ113" t="str">
            <v>None</v>
          </cell>
          <cell r="CK113" t="str">
            <v>None</v>
          </cell>
          <cell r="CL113" t="str">
            <v>None</v>
          </cell>
          <cell r="CM113" t="str">
            <v>None</v>
          </cell>
          <cell r="CN113" t="str">
            <v>None</v>
          </cell>
          <cell r="CO113" t="str">
            <v>None</v>
          </cell>
          <cell r="CP113" t="str">
            <v>None</v>
          </cell>
        </row>
        <row r="114">
          <cell r="C114" t="str">
            <v>Beidou DW 46</v>
          </cell>
          <cell r="D114" t="str">
            <v>NR (12/20)</v>
          </cell>
          <cell r="E114" t="str">
            <v>China</v>
          </cell>
          <cell r="F114" t="str">
            <v>Chinese Defense Ministry</v>
          </cell>
          <cell r="G114" t="str">
            <v>Military/Government</v>
          </cell>
          <cell r="H114" t="str">
            <v>Navigation/Global Positioning</v>
          </cell>
          <cell r="J114" t="str">
            <v>GEO</v>
          </cell>
          <cell r="U114">
            <v>43640</v>
          </cell>
          <cell r="V114">
            <v>8</v>
          </cell>
          <cell r="Y114" t="str">
            <v>Xichang Satellite Launch Center</v>
          </cell>
          <cell r="AB114">
            <v>44337</v>
          </cell>
          <cell r="AD114">
            <v>28.246016666666666</v>
          </cell>
          <cell r="AE114">
            <v>102.02655555555556</v>
          </cell>
          <cell r="AL114">
            <v>3060</v>
          </cell>
          <cell r="AN114">
            <v>1700</v>
          </cell>
          <cell r="AU114" t="str">
            <v>GEO/T</v>
          </cell>
          <cell r="AV114" t="str">
            <v>Heavy Satellite</v>
          </cell>
          <cell r="AW114">
            <v>1360</v>
          </cell>
          <cell r="AX114">
            <v>55.087299999999999</v>
          </cell>
          <cell r="AY114">
            <v>175.23830000000001</v>
          </cell>
          <cell r="AZ114">
            <v>2.0238999999999999E-3</v>
          </cell>
          <cell r="BA114">
            <v>192.0444</v>
          </cell>
          <cell r="BB114">
            <v>165.70060000000001</v>
          </cell>
          <cell r="BC114">
            <v>1.0028927000000001</v>
          </cell>
          <cell r="BE114">
            <v>42159.861250286835</v>
          </cell>
          <cell r="BF114">
            <v>35874.188593471292</v>
          </cell>
          <cell r="BG114">
            <v>35703.533907102377</v>
          </cell>
          <cell r="BH114">
            <v>1435.846526752063</v>
          </cell>
          <cell r="BK114">
            <v>1.7</v>
          </cell>
          <cell r="BL114">
            <v>3</v>
          </cell>
          <cell r="BM114">
            <v>18</v>
          </cell>
          <cell r="BN114">
            <v>29.938564463043399</v>
          </cell>
          <cell r="BO114">
            <v>2.89</v>
          </cell>
          <cell r="BP114">
            <v>13.997733333333301</v>
          </cell>
          <cell r="BQ114" t="str">
            <v>mono/duo-propellant</v>
          </cell>
          <cell r="BR114" t="str">
            <v>1</v>
          </cell>
          <cell r="BS114">
            <v>300</v>
          </cell>
          <cell r="BT114">
            <v>1.7420282634999964</v>
          </cell>
          <cell r="BU114">
            <v>105.90463235850001</v>
          </cell>
          <cell r="BV114" t="str">
            <v>False</v>
          </cell>
          <cell r="BW114" t="str">
            <v>True</v>
          </cell>
          <cell r="BX114">
            <v>1.8432959999999999E-3</v>
          </cell>
          <cell r="BY114">
            <v>2.004559999999999E-4</v>
          </cell>
          <cell r="CA114" t="str">
            <v>None</v>
          </cell>
          <cell r="CB114">
            <v>0</v>
          </cell>
          <cell r="CC114">
            <v>0</v>
          </cell>
          <cell r="CD114" t="str">
            <v>None</v>
          </cell>
          <cell r="CE114" t="str">
            <v>None</v>
          </cell>
          <cell r="CF114" t="str">
            <v>None</v>
          </cell>
          <cell r="CG114" t="str">
            <v>None</v>
          </cell>
          <cell r="CH114" t="str">
            <v>None</v>
          </cell>
          <cell r="CI114" t="str">
            <v>None</v>
          </cell>
          <cell r="CJ114" t="str">
            <v>None</v>
          </cell>
          <cell r="CK114" t="str">
            <v>None</v>
          </cell>
          <cell r="CL114" t="str">
            <v>None</v>
          </cell>
          <cell r="CM114" t="str">
            <v>None</v>
          </cell>
          <cell r="CN114" t="str">
            <v>None</v>
          </cell>
          <cell r="CO114" t="str">
            <v>None</v>
          </cell>
          <cell r="CP114" t="str">
            <v>None</v>
          </cell>
        </row>
        <row r="115">
          <cell r="C115" t="str">
            <v>Beidou DW 50</v>
          </cell>
          <cell r="D115" t="str">
            <v>NR (12/20)</v>
          </cell>
          <cell r="E115" t="str">
            <v>China</v>
          </cell>
          <cell r="F115" t="str">
            <v>Chinese Defense Ministry</v>
          </cell>
          <cell r="G115" t="str">
            <v>Military/Government</v>
          </cell>
          <cell r="H115" t="str">
            <v>Navigation/Global Positioning</v>
          </cell>
          <cell r="J115" t="str">
            <v>MEO</v>
          </cell>
          <cell r="U115">
            <v>43792</v>
          </cell>
          <cell r="V115">
            <v>8</v>
          </cell>
          <cell r="Y115" t="str">
            <v>Xichang Satellite Launch Center</v>
          </cell>
          <cell r="AB115">
            <v>44793</v>
          </cell>
          <cell r="AD115">
            <v>28.246016666666666</v>
          </cell>
          <cell r="AE115">
            <v>102.02655555555556</v>
          </cell>
          <cell r="AL115">
            <v>1014</v>
          </cell>
          <cell r="AN115">
            <v>850</v>
          </cell>
          <cell r="AU115" t="str">
            <v>MEO</v>
          </cell>
          <cell r="AV115" t="str">
            <v>Heavy Satellite</v>
          </cell>
          <cell r="AW115">
            <v>164</v>
          </cell>
          <cell r="AX115">
            <v>55.058399999999999</v>
          </cell>
          <cell r="AY115">
            <v>4.1071</v>
          </cell>
          <cell r="AZ115">
            <v>7.1940000000000003E-4</v>
          </cell>
          <cell r="BA115">
            <v>7.2279999999999998</v>
          </cell>
          <cell r="BB115">
            <v>177.04560000000001</v>
          </cell>
          <cell r="BC115">
            <v>1.86232566</v>
          </cell>
          <cell r="BE115">
            <v>27906.052152057979</v>
          </cell>
          <cell r="BF115">
            <v>21555.127765976165</v>
          </cell>
          <cell r="BG115">
            <v>21514.976538139788</v>
          </cell>
          <cell r="BH115">
            <v>773.22674059057897</v>
          </cell>
          <cell r="BK115">
            <v>1.7</v>
          </cell>
          <cell r="BL115">
            <v>2.2000000000000002</v>
          </cell>
          <cell r="BM115">
            <v>10</v>
          </cell>
          <cell r="BN115">
            <v>17.3156</v>
          </cell>
          <cell r="BO115">
            <v>2.89</v>
          </cell>
          <cell r="BP115">
            <v>8.9844000000000008</v>
          </cell>
          <cell r="BQ115" t="str">
            <v>none</v>
          </cell>
          <cell r="BR115" t="str">
            <v>0</v>
          </cell>
          <cell r="BS115">
            <v>300</v>
          </cell>
          <cell r="BT115" t="str">
            <v>None</v>
          </cell>
          <cell r="BU115" t="str">
            <v>None</v>
          </cell>
          <cell r="BV115" t="str">
            <v>None</v>
          </cell>
          <cell r="BW115" t="str">
            <v>None</v>
          </cell>
          <cell r="BX115" t="str">
            <v>None</v>
          </cell>
          <cell r="BY115" t="str">
            <v>None</v>
          </cell>
          <cell r="CA115" t="str">
            <v>None</v>
          </cell>
          <cell r="CB115" t="str">
            <v>None</v>
          </cell>
          <cell r="CC115" t="str">
            <v>None</v>
          </cell>
          <cell r="CD115" t="str">
            <v>None</v>
          </cell>
          <cell r="CE115" t="str">
            <v>None</v>
          </cell>
          <cell r="CF115" t="str">
            <v>None</v>
          </cell>
          <cell r="CG115" t="str">
            <v>None</v>
          </cell>
          <cell r="CH115" t="str">
            <v>None</v>
          </cell>
          <cell r="CI115" t="str">
            <v>None</v>
          </cell>
          <cell r="CJ115" t="str">
            <v>None</v>
          </cell>
          <cell r="CK115" t="str">
            <v>Beidou</v>
          </cell>
          <cell r="CL115" t="str">
            <v>None</v>
          </cell>
          <cell r="CM115">
            <v>3.0154402552556432</v>
          </cell>
          <cell r="CN115" t="str">
            <v>operational</v>
          </cell>
          <cell r="CO115">
            <v>3.141592653589794</v>
          </cell>
          <cell r="CP115" t="str">
            <v>None</v>
          </cell>
        </row>
        <row r="116">
          <cell r="C116" t="str">
            <v>Beidou DW 51</v>
          </cell>
          <cell r="D116" t="str">
            <v>NR (12/20)</v>
          </cell>
          <cell r="E116" t="str">
            <v>China</v>
          </cell>
          <cell r="F116" t="str">
            <v>Chinese Defense Ministry</v>
          </cell>
          <cell r="G116" t="str">
            <v>Military/Government</v>
          </cell>
          <cell r="H116" t="str">
            <v>Navigation/Global Positioning</v>
          </cell>
          <cell r="J116" t="str">
            <v>MEO</v>
          </cell>
          <cell r="U116">
            <v>43792</v>
          </cell>
          <cell r="V116">
            <v>8</v>
          </cell>
          <cell r="Y116" t="str">
            <v>Xichang Satellite Launch Center</v>
          </cell>
          <cell r="AB116">
            <v>44794</v>
          </cell>
          <cell r="AD116">
            <v>28.246016666666666</v>
          </cell>
          <cell r="AE116">
            <v>102.02655555555556</v>
          </cell>
          <cell r="AL116">
            <v>1014</v>
          </cell>
          <cell r="AN116">
            <v>850</v>
          </cell>
          <cell r="AU116" t="str">
            <v>MEO</v>
          </cell>
          <cell r="AV116" t="str">
            <v>Heavy Satellite</v>
          </cell>
          <cell r="AW116">
            <v>164</v>
          </cell>
          <cell r="AX116">
            <v>55.037500000000001</v>
          </cell>
          <cell r="AY116">
            <v>4.1116000000000001</v>
          </cell>
          <cell r="AZ116">
            <v>5.2349999999999999E-4</v>
          </cell>
          <cell r="BA116">
            <v>7.1946000000000003</v>
          </cell>
          <cell r="BB116">
            <v>353.26089999999999</v>
          </cell>
          <cell r="BC116">
            <v>1.8623291099999999</v>
          </cell>
          <cell r="BE116">
            <v>27906.017687720054</v>
          </cell>
          <cell r="BF116">
            <v>21549.626487979571</v>
          </cell>
          <cell r="BG116">
            <v>21520.408887460533</v>
          </cell>
          <cell r="BH116">
            <v>773.22530817337588</v>
          </cell>
          <cell r="BK116">
            <v>1.7</v>
          </cell>
          <cell r="BL116">
            <v>2.2000000000000002</v>
          </cell>
          <cell r="BM116">
            <v>10</v>
          </cell>
          <cell r="BN116">
            <v>17.3156</v>
          </cell>
          <cell r="BO116">
            <v>2.89</v>
          </cell>
          <cell r="BP116">
            <v>8.9844000000000008</v>
          </cell>
          <cell r="BQ116" t="str">
            <v>none</v>
          </cell>
          <cell r="BR116" t="str">
            <v>0</v>
          </cell>
          <cell r="BS116">
            <v>300</v>
          </cell>
          <cell r="BT116" t="str">
            <v>None</v>
          </cell>
          <cell r="BU116" t="str">
            <v>None</v>
          </cell>
          <cell r="BV116" t="str">
            <v>None</v>
          </cell>
          <cell r="BW116" t="str">
            <v>None</v>
          </cell>
          <cell r="BX116" t="str">
            <v>None</v>
          </cell>
          <cell r="BY116" t="str">
            <v>None</v>
          </cell>
          <cell r="CA116" t="str">
            <v>None</v>
          </cell>
          <cell r="CB116" t="str">
            <v>None</v>
          </cell>
          <cell r="CC116" t="str">
            <v>None</v>
          </cell>
          <cell r="CD116" t="str">
            <v>None</v>
          </cell>
          <cell r="CE116" t="str">
            <v>None</v>
          </cell>
          <cell r="CF116" t="str">
            <v>None</v>
          </cell>
          <cell r="CG116" t="str">
            <v>None</v>
          </cell>
          <cell r="CH116" t="str">
            <v>None</v>
          </cell>
          <cell r="CI116" t="str">
            <v>None</v>
          </cell>
          <cell r="CJ116" t="str">
            <v>None</v>
          </cell>
          <cell r="CK116" t="str">
            <v>Beidou</v>
          </cell>
          <cell r="CL116" t="str">
            <v>None</v>
          </cell>
          <cell r="CM116">
            <v>3.8014213586232581</v>
          </cell>
          <cell r="CN116" t="str">
            <v>operational</v>
          </cell>
          <cell r="CO116">
            <v>3.9269908169872418</v>
          </cell>
          <cell r="CP116" t="str">
            <v>None</v>
          </cell>
        </row>
        <row r="117">
          <cell r="C117" t="str">
            <v>Beidou DW 52</v>
          </cell>
          <cell r="D117" t="str">
            <v>NR (12/20)</v>
          </cell>
          <cell r="E117" t="str">
            <v>China</v>
          </cell>
          <cell r="F117" t="str">
            <v>Chinese Defense Ministry</v>
          </cell>
          <cell r="G117" t="str">
            <v>Military/Government</v>
          </cell>
          <cell r="H117" t="str">
            <v>Navigation/Global Positioning</v>
          </cell>
          <cell r="J117" t="str">
            <v>MEO</v>
          </cell>
          <cell r="U117">
            <v>43815</v>
          </cell>
          <cell r="V117">
            <v>8</v>
          </cell>
          <cell r="Y117" t="str">
            <v>Xichang Satellite Launch Center</v>
          </cell>
          <cell r="AB117">
            <v>44864</v>
          </cell>
          <cell r="AD117">
            <v>28.246016666666666</v>
          </cell>
          <cell r="AE117">
            <v>102.02655555555556</v>
          </cell>
          <cell r="AL117">
            <v>1014</v>
          </cell>
          <cell r="AN117">
            <v>850</v>
          </cell>
          <cell r="AU117" t="str">
            <v>MEO</v>
          </cell>
          <cell r="AV117" t="str">
            <v>Heavy Satellite</v>
          </cell>
          <cell r="AW117">
            <v>164</v>
          </cell>
          <cell r="AX117">
            <v>55.209800000000001</v>
          </cell>
          <cell r="AY117">
            <v>124.7632</v>
          </cell>
          <cell r="AZ117">
            <v>1.8209999999999999E-3</v>
          </cell>
          <cell r="BA117">
            <v>269.43720000000002</v>
          </cell>
          <cell r="BB117">
            <v>231.87610000000001</v>
          </cell>
          <cell r="BC117">
            <v>1.8623190000000001</v>
          </cell>
          <cell r="BE117">
            <v>27906.118683515637</v>
          </cell>
          <cell r="BF117">
            <v>21585.935725638319</v>
          </cell>
          <cell r="BG117">
            <v>21484.301641392954</v>
          </cell>
          <cell r="BH117">
            <v>773.22950579358235</v>
          </cell>
          <cell r="BK117">
            <v>1.7</v>
          </cell>
          <cell r="BL117">
            <v>2.2000000000000002</v>
          </cell>
          <cell r="BM117">
            <v>10</v>
          </cell>
          <cell r="BN117">
            <v>17.3156</v>
          </cell>
          <cell r="BO117">
            <v>2.89</v>
          </cell>
          <cell r="BP117">
            <v>8.9844000000000008</v>
          </cell>
          <cell r="BQ117" t="str">
            <v>none</v>
          </cell>
          <cell r="BR117" t="str">
            <v>0</v>
          </cell>
          <cell r="BS117">
            <v>300</v>
          </cell>
          <cell r="BT117" t="str">
            <v>None</v>
          </cell>
          <cell r="BU117" t="str">
            <v>None</v>
          </cell>
          <cell r="BV117" t="str">
            <v>None</v>
          </cell>
          <cell r="BW117" t="str">
            <v>None</v>
          </cell>
          <cell r="BX117" t="str">
            <v>None</v>
          </cell>
          <cell r="BY117" t="str">
            <v>None</v>
          </cell>
          <cell r="CA117" t="str">
            <v>None</v>
          </cell>
          <cell r="CB117" t="str">
            <v>None</v>
          </cell>
          <cell r="CC117" t="str">
            <v>None</v>
          </cell>
          <cell r="CD117" t="str">
            <v>None</v>
          </cell>
          <cell r="CE117" t="str">
            <v>None</v>
          </cell>
          <cell r="CF117" t="str">
            <v>None</v>
          </cell>
          <cell r="CG117" t="str">
            <v>None</v>
          </cell>
          <cell r="CH117" t="str">
            <v>None</v>
          </cell>
          <cell r="CI117" t="str">
            <v>None</v>
          </cell>
          <cell r="CJ117" t="str">
            <v>None</v>
          </cell>
          <cell r="CK117" t="str">
            <v>Beidou</v>
          </cell>
          <cell r="CL117" t="str">
            <v>None</v>
          </cell>
          <cell r="CM117">
            <v>3.4132147544191662</v>
          </cell>
          <cell r="CN117" t="str">
            <v>operational</v>
          </cell>
          <cell r="CO117">
            <v>1.8325957145940461</v>
          </cell>
          <cell r="CP117" t="str">
            <v>None</v>
          </cell>
        </row>
        <row r="118">
          <cell r="C118" t="str">
            <v>Beidou DW 53</v>
          </cell>
          <cell r="D118" t="str">
            <v>NR (12/20)</v>
          </cell>
          <cell r="E118" t="str">
            <v>China</v>
          </cell>
          <cell r="F118" t="str">
            <v>Chinese Defense Ministry</v>
          </cell>
          <cell r="G118" t="str">
            <v>Military/Government</v>
          </cell>
          <cell r="H118" t="str">
            <v>Navigation/Global Positioning</v>
          </cell>
          <cell r="J118" t="str">
            <v>MEO</v>
          </cell>
          <cell r="U118">
            <v>43815</v>
          </cell>
          <cell r="V118">
            <v>8</v>
          </cell>
          <cell r="Y118" t="str">
            <v>Xichang Satellite Launch Center</v>
          </cell>
          <cell r="AB118">
            <v>44865</v>
          </cell>
          <cell r="AD118">
            <v>28.246016666666666</v>
          </cell>
          <cell r="AE118">
            <v>102.02655555555556</v>
          </cell>
          <cell r="AL118">
            <v>1014</v>
          </cell>
          <cell r="AN118">
            <v>850</v>
          </cell>
          <cell r="AU118" t="str">
            <v>MEO</v>
          </cell>
          <cell r="AV118" t="str">
            <v>Heavy Satellite</v>
          </cell>
          <cell r="AW118">
            <v>164</v>
          </cell>
          <cell r="AX118">
            <v>55.211399999999998</v>
          </cell>
          <cell r="AY118">
            <v>124.79649999999999</v>
          </cell>
          <cell r="AZ118">
            <v>1.7079E-3</v>
          </cell>
          <cell r="BA118">
            <v>282.55650000000003</v>
          </cell>
          <cell r="BB118">
            <v>248.80029999999999</v>
          </cell>
          <cell r="BC118">
            <v>1.86231876</v>
          </cell>
          <cell r="BE118">
            <v>27906.121081053057</v>
          </cell>
          <cell r="BF118">
            <v>21582.781945247389</v>
          </cell>
          <cell r="BG118">
            <v>21487.460216858726</v>
          </cell>
          <cell r="BH118">
            <v>773.22960544090711</v>
          </cell>
          <cell r="BK118">
            <v>1.7</v>
          </cell>
          <cell r="BL118">
            <v>2.2000000000000002</v>
          </cell>
          <cell r="BM118">
            <v>10</v>
          </cell>
          <cell r="BN118">
            <v>17.3156</v>
          </cell>
          <cell r="BO118">
            <v>2.89</v>
          </cell>
          <cell r="BP118">
            <v>8.9844000000000008</v>
          </cell>
          <cell r="BQ118" t="str">
            <v>none</v>
          </cell>
          <cell r="BR118" t="str">
            <v>0</v>
          </cell>
          <cell r="BS118">
            <v>300</v>
          </cell>
          <cell r="BT118" t="str">
            <v>None</v>
          </cell>
          <cell r="BU118" t="str">
            <v>None</v>
          </cell>
          <cell r="BV118" t="str">
            <v>None</v>
          </cell>
          <cell r="BW118" t="str">
            <v>None</v>
          </cell>
          <cell r="BX118" t="str">
            <v>None</v>
          </cell>
          <cell r="BY118" t="str">
            <v>None</v>
          </cell>
          <cell r="CA118" t="str">
            <v>None</v>
          </cell>
          <cell r="CB118" t="str">
            <v>None</v>
          </cell>
          <cell r="CC118" t="str">
            <v>None</v>
          </cell>
          <cell r="CD118" t="str">
            <v>None</v>
          </cell>
          <cell r="CE118" t="str">
            <v>None</v>
          </cell>
          <cell r="CF118" t="str">
            <v>None</v>
          </cell>
          <cell r="CG118" t="str">
            <v>None</v>
          </cell>
          <cell r="CH118" t="str">
            <v>None</v>
          </cell>
          <cell r="CI118" t="str">
            <v>None</v>
          </cell>
          <cell r="CJ118" t="str">
            <v>None</v>
          </cell>
          <cell r="CK118" t="str">
            <v>Beidou</v>
          </cell>
          <cell r="CL118" t="str">
            <v>None</v>
          </cell>
          <cell r="CM118">
            <v>3.9696379372597219</v>
          </cell>
          <cell r="CN118" t="str">
            <v>operational</v>
          </cell>
          <cell r="CO118">
            <v>2.6179938779914944</v>
          </cell>
          <cell r="CP118" t="str">
            <v>None</v>
          </cell>
        </row>
        <row r="119">
          <cell r="C119" t="str">
            <v>Beidou DW 55</v>
          </cell>
          <cell r="D119" t="str">
            <v>NR (12/20)</v>
          </cell>
          <cell r="E119" t="str">
            <v>China</v>
          </cell>
          <cell r="F119" t="str">
            <v>Chinese Defense Ministry</v>
          </cell>
          <cell r="G119" t="str">
            <v>Military/Government</v>
          </cell>
          <cell r="H119" t="str">
            <v>Navigation/Global Positioning</v>
          </cell>
          <cell r="J119" t="str">
            <v>GEO</v>
          </cell>
          <cell r="U119">
            <v>44005</v>
          </cell>
          <cell r="V119">
            <v>8</v>
          </cell>
          <cell r="Y119" t="str">
            <v>Xichang Satellite Launch Center</v>
          </cell>
          <cell r="AB119">
            <v>45807</v>
          </cell>
          <cell r="AD119">
            <v>28.246016666666666</v>
          </cell>
          <cell r="AE119">
            <v>102.02655555555556</v>
          </cell>
          <cell r="AL119">
            <v>3060</v>
          </cell>
          <cell r="AN119">
            <v>1700</v>
          </cell>
          <cell r="AU119" t="str">
            <v>GEO/I</v>
          </cell>
          <cell r="AV119" t="str">
            <v>Heavy Satellite</v>
          </cell>
          <cell r="AW119">
            <v>1360</v>
          </cell>
          <cell r="AX119">
            <v>2.3452999999999999</v>
          </cell>
          <cell r="AY119">
            <v>298.56020000000001</v>
          </cell>
          <cell r="AZ119">
            <v>5.4140000000000004E-4</v>
          </cell>
          <cell r="BA119">
            <v>8.1774000000000004</v>
          </cell>
          <cell r="BB119">
            <v>26.2944</v>
          </cell>
          <cell r="BC119">
            <v>1.00273067</v>
          </cell>
          <cell r="BE119">
            <v>42164.402834291919</v>
          </cell>
          <cell r="BF119">
            <v>35816.230641986403</v>
          </cell>
          <cell r="BG119">
            <v>35770.575026597435</v>
          </cell>
          <cell r="BH119">
            <v>1436.0785434038817</v>
          </cell>
          <cell r="BK119">
            <v>1.7</v>
          </cell>
          <cell r="BL119">
            <v>3</v>
          </cell>
          <cell r="BM119">
            <v>18</v>
          </cell>
          <cell r="BN119">
            <v>29.938600000000001</v>
          </cell>
          <cell r="BO119">
            <v>2.89</v>
          </cell>
          <cell r="BP119">
            <v>13.9977</v>
          </cell>
          <cell r="BQ119" t="str">
            <v>mono/duo-propellant</v>
          </cell>
          <cell r="BR119" t="str">
            <v>1</v>
          </cell>
          <cell r="BS119">
            <v>300</v>
          </cell>
          <cell r="BT119">
            <v>0.115210912000002</v>
          </cell>
          <cell r="BU119">
            <v>110.47858577400001</v>
          </cell>
          <cell r="BV119" t="str">
            <v>False</v>
          </cell>
          <cell r="BW119" t="str">
            <v>True</v>
          </cell>
          <cell r="BX119">
            <v>7.3186200000000001E-4</v>
          </cell>
          <cell r="BY119">
            <v>3.1523199999999998E-4</v>
          </cell>
          <cell r="CA119" t="str">
            <v>None</v>
          </cell>
          <cell r="CB119">
            <v>0</v>
          </cell>
          <cell r="CC119">
            <v>0</v>
          </cell>
          <cell r="CD119" t="str">
            <v>None</v>
          </cell>
          <cell r="CE119" t="str">
            <v>None</v>
          </cell>
          <cell r="CF119" t="str">
            <v>None</v>
          </cell>
          <cell r="CG119" t="str">
            <v>None</v>
          </cell>
          <cell r="CH119" t="str">
            <v>None</v>
          </cell>
          <cell r="CI119" t="str">
            <v>None</v>
          </cell>
          <cell r="CJ119" t="str">
            <v>None</v>
          </cell>
          <cell r="CK119" t="str">
            <v>None</v>
          </cell>
          <cell r="CL119" t="str">
            <v>None</v>
          </cell>
          <cell r="CM119" t="str">
            <v>None</v>
          </cell>
          <cell r="CN119" t="str">
            <v>None</v>
          </cell>
          <cell r="CO119" t="str">
            <v>None</v>
          </cell>
          <cell r="CP119" t="str">
            <v>None</v>
          </cell>
        </row>
        <row r="120">
          <cell r="C120" t="str">
            <v>Beidou G3</v>
          </cell>
          <cell r="D120" t="str">
            <v>NR (12/20)</v>
          </cell>
          <cell r="E120" t="str">
            <v>China</v>
          </cell>
          <cell r="F120" t="str">
            <v>Chinese Defense Ministry</v>
          </cell>
          <cell r="G120" t="str">
            <v>Military/Government</v>
          </cell>
          <cell r="H120" t="str">
            <v>Navigation/Global Positioning</v>
          </cell>
          <cell r="J120" t="str">
            <v>GEO</v>
          </cell>
          <cell r="U120">
            <v>43899</v>
          </cell>
          <cell r="V120">
            <v>8</v>
          </cell>
          <cell r="Y120" t="str">
            <v>Xichang Satellite Launch Center</v>
          </cell>
          <cell r="AB120">
            <v>45344</v>
          </cell>
          <cell r="AD120">
            <v>28.246016666666666</v>
          </cell>
          <cell r="AE120">
            <v>102.02655555555556</v>
          </cell>
          <cell r="AL120">
            <v>3060</v>
          </cell>
          <cell r="AN120">
            <v>1700</v>
          </cell>
          <cell r="AU120" t="str">
            <v>GEO/I</v>
          </cell>
          <cell r="AV120" t="str">
            <v>Heavy Satellite</v>
          </cell>
          <cell r="AW120">
            <v>1360</v>
          </cell>
          <cell r="AX120">
            <v>2.4615999999999998</v>
          </cell>
          <cell r="AY120">
            <v>335.86750000000001</v>
          </cell>
          <cell r="AZ120">
            <v>3.5960000000000001E-4</v>
          </cell>
          <cell r="BA120">
            <v>109.40600000000001</v>
          </cell>
          <cell r="BB120">
            <v>215.1046</v>
          </cell>
          <cell r="BC120">
            <v>1.00272026</v>
          </cell>
          <cell r="BE120">
            <v>42164.694660897032</v>
          </cell>
          <cell r="BF120">
            <v>35808.857085097086</v>
          </cell>
          <cell r="BG120">
            <v>35778.53223669697</v>
          </cell>
          <cell r="BH120">
            <v>1436.0934524251047</v>
          </cell>
          <cell r="BK120">
            <v>1.7</v>
          </cell>
          <cell r="BL120">
            <v>3</v>
          </cell>
          <cell r="BM120">
            <v>18</v>
          </cell>
          <cell r="BN120">
            <v>29.938600000000001</v>
          </cell>
          <cell r="BO120">
            <v>2.89</v>
          </cell>
          <cell r="BP120">
            <v>13.9977</v>
          </cell>
          <cell r="BQ120" t="str">
            <v>mono/duo-propellant</v>
          </cell>
          <cell r="BR120" t="str">
            <v>1</v>
          </cell>
          <cell r="BS120">
            <v>300</v>
          </cell>
          <cell r="BT120">
            <v>6.8551790000000778E-2</v>
          </cell>
          <cell r="BU120">
            <v>80.030055407999996</v>
          </cell>
          <cell r="BV120" t="str">
            <v>False</v>
          </cell>
          <cell r="BW120" t="str">
            <v>True</v>
          </cell>
          <cell r="BX120">
            <v>2.5305800000000002E-4</v>
          </cell>
          <cell r="BY120">
            <v>1.7016399999999999E-4</v>
          </cell>
          <cell r="CA120" t="str">
            <v>None</v>
          </cell>
          <cell r="CB120">
            <v>0</v>
          </cell>
          <cell r="CC120">
            <v>0</v>
          </cell>
          <cell r="CD120" t="str">
            <v>None</v>
          </cell>
          <cell r="CE120" t="str">
            <v>None</v>
          </cell>
          <cell r="CF120" t="str">
            <v>None</v>
          </cell>
          <cell r="CG120" t="str">
            <v>None</v>
          </cell>
          <cell r="CH120" t="str">
            <v>None</v>
          </cell>
          <cell r="CI120" t="str">
            <v>None</v>
          </cell>
          <cell r="CJ120" t="str">
            <v>None</v>
          </cell>
          <cell r="CK120" t="str">
            <v>None</v>
          </cell>
          <cell r="CL120" t="str">
            <v>None</v>
          </cell>
          <cell r="CM120" t="str">
            <v>None</v>
          </cell>
          <cell r="CN120" t="str">
            <v>None</v>
          </cell>
          <cell r="CO120" t="str">
            <v>None</v>
          </cell>
          <cell r="CP120" t="str">
            <v>None</v>
          </cell>
        </row>
        <row r="121">
          <cell r="C121" t="str">
            <v>Beidou G4</v>
          </cell>
          <cell r="D121" t="str">
            <v>China</v>
          </cell>
          <cell r="E121" t="str">
            <v>China</v>
          </cell>
          <cell r="F121" t="str">
            <v>Chinese Defense Ministry</v>
          </cell>
          <cell r="G121" t="str">
            <v>Military/Government</v>
          </cell>
          <cell r="H121" t="str">
            <v>Navigation/Global Positioning</v>
          </cell>
          <cell r="J121" t="str">
            <v>GEO</v>
          </cell>
          <cell r="U121">
            <v>40482</v>
          </cell>
          <cell r="V121">
            <v>8</v>
          </cell>
          <cell r="Y121" t="str">
            <v>Xichang Satellite Launch Center</v>
          </cell>
          <cell r="AB121">
            <v>37210</v>
          </cell>
          <cell r="AD121">
            <v>28.246016666666666</v>
          </cell>
          <cell r="AE121">
            <v>102.02655555555556</v>
          </cell>
          <cell r="AL121">
            <v>3060</v>
          </cell>
          <cell r="AN121">
            <v>1700</v>
          </cell>
          <cell r="AU121" t="str">
            <v>GEO/S</v>
          </cell>
          <cell r="AV121" t="str">
            <v>Heavy Satellite</v>
          </cell>
          <cell r="AW121">
            <v>1360</v>
          </cell>
          <cell r="AX121">
            <v>0.80110000000000003</v>
          </cell>
          <cell r="AY121">
            <v>44.457799999999999</v>
          </cell>
          <cell r="AZ121">
            <v>2.43E-4</v>
          </cell>
          <cell r="BA121">
            <v>134.03020000000001</v>
          </cell>
          <cell r="BB121">
            <v>181.6054</v>
          </cell>
          <cell r="BC121">
            <v>1.0027230199999999</v>
          </cell>
          <cell r="BE121">
            <v>42164.617288509857</v>
          </cell>
          <cell r="BF121">
            <v>35803.863290510963</v>
          </cell>
          <cell r="BG121">
            <v>35783.371286508751</v>
          </cell>
          <cell r="BH121">
            <v>1436.0894995708788</v>
          </cell>
          <cell r="BK121">
            <v>1.7</v>
          </cell>
          <cell r="BL121">
            <v>3</v>
          </cell>
          <cell r="BM121">
            <v>18</v>
          </cell>
          <cell r="BN121">
            <v>29.938564463043399</v>
          </cell>
          <cell r="BO121">
            <v>2.89</v>
          </cell>
          <cell r="BP121">
            <v>13.997733333333301</v>
          </cell>
          <cell r="BQ121" t="str">
            <v>mono/duo-propellant</v>
          </cell>
          <cell r="BR121" t="str">
            <v>1</v>
          </cell>
          <cell r="BS121">
            <v>300</v>
          </cell>
          <cell r="BT121">
            <v>0.13041795300000558</v>
          </cell>
          <cell r="BU121">
            <v>159.94741167399999</v>
          </cell>
          <cell r="BV121" t="str">
            <v>False</v>
          </cell>
          <cell r="BW121" t="str">
            <v>True</v>
          </cell>
          <cell r="BX121">
            <v>4.1380599999999996E-4</v>
          </cell>
          <cell r="BY121">
            <v>2.3899199999999999E-4</v>
          </cell>
          <cell r="CA121" t="str">
            <v>None</v>
          </cell>
          <cell r="CB121">
            <v>0</v>
          </cell>
          <cell r="CC121">
            <v>0</v>
          </cell>
          <cell r="CD121" t="str">
            <v>None</v>
          </cell>
          <cell r="CE121" t="str">
            <v>None</v>
          </cell>
          <cell r="CF121" t="str">
            <v>None</v>
          </cell>
          <cell r="CG121" t="str">
            <v>None</v>
          </cell>
          <cell r="CH121" t="str">
            <v>None</v>
          </cell>
          <cell r="CI121" t="str">
            <v>None</v>
          </cell>
          <cell r="CJ121" t="str">
            <v>None</v>
          </cell>
          <cell r="CK121" t="str">
            <v>None</v>
          </cell>
          <cell r="CL121" t="str">
            <v>None</v>
          </cell>
          <cell r="CM121" t="str">
            <v>None</v>
          </cell>
          <cell r="CN121" t="str">
            <v>None</v>
          </cell>
          <cell r="CO121" t="str">
            <v>None</v>
          </cell>
          <cell r="CP121" t="str">
            <v>None</v>
          </cell>
        </row>
        <row r="122">
          <cell r="C122" t="str">
            <v>Beidou G5</v>
          </cell>
          <cell r="D122" t="str">
            <v>China</v>
          </cell>
          <cell r="E122" t="str">
            <v>China</v>
          </cell>
          <cell r="F122" t="str">
            <v>Chinese Defense Ministry</v>
          </cell>
          <cell r="G122" t="str">
            <v>Military/Government</v>
          </cell>
          <cell r="H122" t="str">
            <v>Navigation/Global Positioning</v>
          </cell>
          <cell r="J122" t="str">
            <v>GEO</v>
          </cell>
          <cell r="U122">
            <v>40963</v>
          </cell>
          <cell r="V122">
            <v>8</v>
          </cell>
          <cell r="Y122" t="str">
            <v>Xichang Satellite Launch Center</v>
          </cell>
          <cell r="AB122">
            <v>38091</v>
          </cell>
          <cell r="AD122">
            <v>28.246016666666666</v>
          </cell>
          <cell r="AE122">
            <v>102.02655555555556</v>
          </cell>
          <cell r="AL122">
            <v>3060</v>
          </cell>
          <cell r="AN122">
            <v>1700</v>
          </cell>
          <cell r="AU122" t="str">
            <v>GEO/S</v>
          </cell>
          <cell r="AV122" t="str">
            <v>Heavy Satellite</v>
          </cell>
          <cell r="AW122">
            <v>1360</v>
          </cell>
          <cell r="AX122">
            <v>1.4955000000000001</v>
          </cell>
          <cell r="AY122">
            <v>66.988</v>
          </cell>
          <cell r="AZ122">
            <v>8.5320000000000003E-4</v>
          </cell>
          <cell r="BA122">
            <v>320.8768</v>
          </cell>
          <cell r="BB122">
            <v>249.6369</v>
          </cell>
          <cell r="BC122">
            <v>1.00275851</v>
          </cell>
          <cell r="BE122">
            <v>42163.622412156379</v>
          </cell>
          <cell r="BF122">
            <v>35828.596414798434</v>
          </cell>
          <cell r="BG122">
            <v>35756.648409514324</v>
          </cell>
          <cell r="BH122">
            <v>1436.0386729602503</v>
          </cell>
          <cell r="BK122">
            <v>1.7</v>
          </cell>
          <cell r="BL122">
            <v>3</v>
          </cell>
          <cell r="BM122">
            <v>18</v>
          </cell>
          <cell r="BN122">
            <v>29.938564463043399</v>
          </cell>
          <cell r="BO122">
            <v>2.89</v>
          </cell>
          <cell r="BP122">
            <v>13.997733333333301</v>
          </cell>
          <cell r="BQ122" t="str">
            <v>mono/duo-propellant</v>
          </cell>
          <cell r="BR122" t="str">
            <v>1</v>
          </cell>
          <cell r="BS122">
            <v>300</v>
          </cell>
          <cell r="BT122">
            <v>0.11244216549999919</v>
          </cell>
          <cell r="BU122">
            <v>58.740969185499999</v>
          </cell>
          <cell r="BV122" t="str">
            <v>False</v>
          </cell>
          <cell r="BW122" t="str">
            <v>True</v>
          </cell>
          <cell r="BX122">
            <v>6.3610649999999995E-4</v>
          </cell>
          <cell r="BY122">
            <v>2.7442950000000003E-4</v>
          </cell>
          <cell r="CA122" t="str">
            <v>None</v>
          </cell>
          <cell r="CB122">
            <v>0</v>
          </cell>
          <cell r="CC122">
            <v>0</v>
          </cell>
          <cell r="CD122" t="str">
            <v>None</v>
          </cell>
          <cell r="CE122" t="str">
            <v>None</v>
          </cell>
          <cell r="CF122" t="str">
            <v>None</v>
          </cell>
          <cell r="CG122" t="str">
            <v>None</v>
          </cell>
          <cell r="CH122" t="str">
            <v>None</v>
          </cell>
          <cell r="CI122" t="str">
            <v>None</v>
          </cell>
          <cell r="CJ122" t="str">
            <v>None</v>
          </cell>
          <cell r="CK122" t="str">
            <v>None</v>
          </cell>
          <cell r="CL122" t="str">
            <v>None</v>
          </cell>
          <cell r="CM122" t="str">
            <v>None</v>
          </cell>
          <cell r="CN122" t="str">
            <v>None</v>
          </cell>
          <cell r="CO122" t="str">
            <v>None</v>
          </cell>
          <cell r="CP122" t="str">
            <v>None</v>
          </cell>
        </row>
        <row r="123">
          <cell r="C123" t="str">
            <v>Beidou IGSO-1</v>
          </cell>
          <cell r="D123" t="str">
            <v>China</v>
          </cell>
          <cell r="E123" t="str">
            <v>China</v>
          </cell>
          <cell r="F123" t="str">
            <v>Chinese Defense Ministry</v>
          </cell>
          <cell r="G123" t="str">
            <v>Military/Government</v>
          </cell>
          <cell r="H123" t="str">
            <v>Navigation/Global Positioning</v>
          </cell>
          <cell r="J123" t="str">
            <v>GEO</v>
          </cell>
          <cell r="U123">
            <v>40390</v>
          </cell>
          <cell r="V123">
            <v>8</v>
          </cell>
          <cell r="Y123" t="str">
            <v>Xichang Satellite Launch Center</v>
          </cell>
          <cell r="AB123">
            <v>36828</v>
          </cell>
          <cell r="AD123">
            <v>28.246016666666666</v>
          </cell>
          <cell r="AE123">
            <v>102.02655555555556</v>
          </cell>
          <cell r="AL123">
            <v>2300</v>
          </cell>
          <cell r="AN123">
            <v>1300</v>
          </cell>
          <cell r="AU123" t="str">
            <v>GEO/T</v>
          </cell>
          <cell r="AV123" t="str">
            <v>Heavy Satellite</v>
          </cell>
          <cell r="AW123">
            <v>1000</v>
          </cell>
          <cell r="AX123">
            <v>54.171599999999998</v>
          </cell>
          <cell r="AY123">
            <v>179.84780000000001</v>
          </cell>
          <cell r="AZ123">
            <v>1.128E-2</v>
          </cell>
          <cell r="BA123">
            <v>235.26240000000001</v>
          </cell>
          <cell r="BB123">
            <v>313.8141</v>
          </cell>
          <cell r="BC123">
            <v>1.00269604</v>
          </cell>
          <cell r="BE123">
            <v>42165.373646852662</v>
          </cell>
          <cell r="BF123">
            <v>36269.999061589158</v>
          </cell>
          <cell r="BG123">
            <v>35318.748232116166</v>
          </cell>
          <cell r="BH123">
            <v>1436.1281410865015</v>
          </cell>
          <cell r="BK123">
            <v>1.7</v>
          </cell>
          <cell r="BL123">
            <v>3</v>
          </cell>
          <cell r="BM123">
            <v>18</v>
          </cell>
          <cell r="BN123">
            <v>29.938564463043399</v>
          </cell>
          <cell r="BO123">
            <v>2.89</v>
          </cell>
          <cell r="BP123">
            <v>13.997733333333301</v>
          </cell>
          <cell r="BQ123" t="str">
            <v>mono/duo-propellant</v>
          </cell>
          <cell r="BR123" t="str">
            <v>1</v>
          </cell>
          <cell r="BS123">
            <v>300</v>
          </cell>
          <cell r="BT123">
            <v>2.254532192500001</v>
          </cell>
          <cell r="BU123">
            <v>116.9984256175</v>
          </cell>
          <cell r="BV123" t="str">
            <v>False</v>
          </cell>
          <cell r="BW123" t="str">
            <v>True</v>
          </cell>
          <cell r="BX123">
            <v>1.0735412999999999E-2</v>
          </cell>
          <cell r="BY123">
            <v>6.7145599999999996E-4</v>
          </cell>
          <cell r="CA123" t="str">
            <v>None</v>
          </cell>
          <cell r="CB123">
            <v>0</v>
          </cell>
          <cell r="CC123">
            <v>0</v>
          </cell>
          <cell r="CD123" t="str">
            <v>None</v>
          </cell>
          <cell r="CE123" t="str">
            <v>None</v>
          </cell>
          <cell r="CF123" t="str">
            <v>None</v>
          </cell>
          <cell r="CG123" t="str">
            <v>None</v>
          </cell>
          <cell r="CH123" t="str">
            <v>None</v>
          </cell>
          <cell r="CI123" t="str">
            <v>None</v>
          </cell>
          <cell r="CJ123" t="str">
            <v>None</v>
          </cell>
          <cell r="CK123" t="str">
            <v>None</v>
          </cell>
          <cell r="CL123" t="str">
            <v>None</v>
          </cell>
          <cell r="CM123" t="str">
            <v>None</v>
          </cell>
          <cell r="CN123" t="str">
            <v>None</v>
          </cell>
          <cell r="CO123" t="str">
            <v>None</v>
          </cell>
          <cell r="CP123" t="str">
            <v>None</v>
          </cell>
        </row>
        <row r="124">
          <cell r="C124" t="str">
            <v>Beidou IGSO-2</v>
          </cell>
          <cell r="D124" t="str">
            <v>China</v>
          </cell>
          <cell r="E124" t="str">
            <v>China</v>
          </cell>
          <cell r="F124" t="str">
            <v>Chinese Defense Ministry</v>
          </cell>
          <cell r="G124" t="str">
            <v>Military/Government</v>
          </cell>
          <cell r="H124" t="str">
            <v>Navigation/Global Positioning</v>
          </cell>
          <cell r="J124" t="str">
            <v>GEO</v>
          </cell>
          <cell r="U124">
            <v>40529</v>
          </cell>
          <cell r="V124">
            <v>8</v>
          </cell>
          <cell r="Y124" t="str">
            <v>Xichang Satellite Launch Center</v>
          </cell>
          <cell r="AB124">
            <v>37256</v>
          </cell>
          <cell r="AD124">
            <v>28.246016666666666</v>
          </cell>
          <cell r="AE124">
            <v>102.02655555555556</v>
          </cell>
          <cell r="AL124">
            <v>2300</v>
          </cell>
          <cell r="AN124">
            <v>1300</v>
          </cell>
          <cell r="AU124" t="str">
            <v>GEO/T</v>
          </cell>
          <cell r="AV124" t="str">
            <v>Heavy Satellite</v>
          </cell>
          <cell r="AW124">
            <v>1000</v>
          </cell>
          <cell r="AX124">
            <v>50.908900000000003</v>
          </cell>
          <cell r="AY124">
            <v>294.31259999999997</v>
          </cell>
          <cell r="AZ124">
            <v>8.4256999999999995E-3</v>
          </cell>
          <cell r="BA124">
            <v>215.1172</v>
          </cell>
          <cell r="BB124">
            <v>151.91909999999999</v>
          </cell>
          <cell r="BC124">
            <v>1.0026322599999999</v>
          </cell>
          <cell r="BE124">
            <v>42167.161792667859</v>
          </cell>
          <cell r="BF124">
            <v>36151.449647784342</v>
          </cell>
          <cell r="BG124">
            <v>35440.873937551376</v>
          </cell>
          <cell r="BH124">
            <v>1436.2194968671777</v>
          </cell>
          <cell r="BK124">
            <v>1.7</v>
          </cell>
          <cell r="BL124">
            <v>3</v>
          </cell>
          <cell r="BM124">
            <v>18</v>
          </cell>
          <cell r="BN124">
            <v>29.938564463043399</v>
          </cell>
          <cell r="BO124">
            <v>2.89</v>
          </cell>
          <cell r="BP124">
            <v>13.997733333333301</v>
          </cell>
          <cell r="BQ124" t="str">
            <v>mono/duo-propellant</v>
          </cell>
          <cell r="BR124" t="str">
            <v>1</v>
          </cell>
          <cell r="BS124">
            <v>300</v>
          </cell>
          <cell r="BT124">
            <v>2.6205086795000057</v>
          </cell>
          <cell r="BU124">
            <v>117.1521094915</v>
          </cell>
          <cell r="BV124" t="str">
            <v>False</v>
          </cell>
          <cell r="BW124" t="str">
            <v>True</v>
          </cell>
          <cell r="BX124">
            <v>8.2364115000000005E-3</v>
          </cell>
          <cell r="BY124">
            <v>3.2917749999999968E-4</v>
          </cell>
          <cell r="CA124" t="str">
            <v>None</v>
          </cell>
          <cell r="CB124">
            <v>0</v>
          </cell>
          <cell r="CC124">
            <v>0</v>
          </cell>
          <cell r="CD124" t="str">
            <v>None</v>
          </cell>
          <cell r="CE124" t="str">
            <v>None</v>
          </cell>
          <cell r="CF124" t="str">
            <v>None</v>
          </cell>
          <cell r="CG124" t="str">
            <v>None</v>
          </cell>
          <cell r="CH124" t="str">
            <v>None</v>
          </cell>
          <cell r="CI124" t="str">
            <v>None</v>
          </cell>
          <cell r="CJ124" t="str">
            <v>None</v>
          </cell>
          <cell r="CK124" t="str">
            <v>None</v>
          </cell>
          <cell r="CL124" t="str">
            <v>None</v>
          </cell>
          <cell r="CM124" t="str">
            <v>None</v>
          </cell>
          <cell r="CN124" t="str">
            <v>None</v>
          </cell>
          <cell r="CO124" t="str">
            <v>None</v>
          </cell>
          <cell r="CP124" t="str">
            <v>None</v>
          </cell>
        </row>
        <row r="125">
          <cell r="C125" t="str">
            <v>Beidou IGSO-3</v>
          </cell>
          <cell r="D125" t="str">
            <v>China</v>
          </cell>
          <cell r="E125" t="str">
            <v>China</v>
          </cell>
          <cell r="F125" t="str">
            <v>Chinese Defense Ministry</v>
          </cell>
          <cell r="G125" t="str">
            <v>Military/Government</v>
          </cell>
          <cell r="H125" t="str">
            <v>Navigation/Global Positioning</v>
          </cell>
          <cell r="J125" t="str">
            <v>GEO</v>
          </cell>
          <cell r="U125">
            <v>40642</v>
          </cell>
          <cell r="V125">
            <v>15</v>
          </cell>
          <cell r="Y125" t="str">
            <v>Xichang Satellite Launch Center</v>
          </cell>
          <cell r="AB125">
            <v>37384</v>
          </cell>
          <cell r="AD125">
            <v>28.246016666666666</v>
          </cell>
          <cell r="AE125">
            <v>102.02655555555556</v>
          </cell>
          <cell r="AL125">
            <v>2300</v>
          </cell>
          <cell r="AN125">
            <v>1300</v>
          </cell>
          <cell r="AU125" t="str">
            <v>GEO/T</v>
          </cell>
          <cell r="AV125" t="str">
            <v>Heavy Satellite</v>
          </cell>
          <cell r="AW125">
            <v>1000</v>
          </cell>
          <cell r="AX125">
            <v>59.742600000000003</v>
          </cell>
          <cell r="AY125">
            <v>58.172400000000003</v>
          </cell>
          <cell r="AZ125">
            <v>5.2440999999999998E-3</v>
          </cell>
          <cell r="BA125">
            <v>206.85230000000001</v>
          </cell>
          <cell r="BB125">
            <v>54.005299999999998</v>
          </cell>
          <cell r="BC125">
            <v>1.0026116300000001</v>
          </cell>
          <cell r="BE125">
            <v>42167.740219075065</v>
          </cell>
          <cell r="BF125">
            <v>36017.872065557924</v>
          </cell>
          <cell r="BG125">
            <v>35575.608372592214</v>
          </cell>
          <cell r="BH125">
            <v>1436.2490488964279</v>
          </cell>
          <cell r="BK125">
            <v>1.7</v>
          </cell>
          <cell r="BL125">
            <v>3</v>
          </cell>
          <cell r="BM125">
            <v>18</v>
          </cell>
          <cell r="BN125">
            <v>29.938564463043399</v>
          </cell>
          <cell r="BO125">
            <v>2.89</v>
          </cell>
          <cell r="BP125">
            <v>13.997733333333301</v>
          </cell>
          <cell r="BQ125" t="str">
            <v>mono/duo-propellant</v>
          </cell>
          <cell r="BR125" t="str">
            <v>1</v>
          </cell>
          <cell r="BS125">
            <v>300</v>
          </cell>
          <cell r="BT125">
            <v>1.8631968830000005</v>
          </cell>
          <cell r="BU125">
            <v>117.948904066</v>
          </cell>
          <cell r="BV125" t="str">
            <v>False</v>
          </cell>
          <cell r="BW125" t="str">
            <v>True</v>
          </cell>
          <cell r="BX125">
            <v>5.3829719999999998E-3</v>
          </cell>
          <cell r="BY125">
            <v>1.9035199999999997E-4</v>
          </cell>
          <cell r="CA125" t="str">
            <v>None</v>
          </cell>
          <cell r="CB125">
            <v>0</v>
          </cell>
          <cell r="CC125">
            <v>0</v>
          </cell>
          <cell r="CD125" t="str">
            <v>None</v>
          </cell>
          <cell r="CE125" t="str">
            <v>None</v>
          </cell>
          <cell r="CF125" t="str">
            <v>None</v>
          </cell>
          <cell r="CG125" t="str">
            <v>None</v>
          </cell>
          <cell r="CH125" t="str">
            <v>None</v>
          </cell>
          <cell r="CI125" t="str">
            <v>None</v>
          </cell>
          <cell r="CJ125" t="str">
            <v>None</v>
          </cell>
          <cell r="CK125" t="str">
            <v>None</v>
          </cell>
          <cell r="CL125" t="str">
            <v>None</v>
          </cell>
          <cell r="CM125" t="str">
            <v>None</v>
          </cell>
          <cell r="CN125" t="str">
            <v>None</v>
          </cell>
          <cell r="CO125" t="str">
            <v>None</v>
          </cell>
          <cell r="CP125" t="str">
            <v>None</v>
          </cell>
        </row>
        <row r="126">
          <cell r="C126" t="str">
            <v>Beidou IGSO-4</v>
          </cell>
          <cell r="D126" t="str">
            <v>China</v>
          </cell>
          <cell r="E126" t="str">
            <v>China</v>
          </cell>
          <cell r="F126" t="str">
            <v>Chinese Defense Ministry</v>
          </cell>
          <cell r="G126" t="str">
            <v>Military/Government</v>
          </cell>
          <cell r="H126" t="str">
            <v>Navigation/Global Positioning</v>
          </cell>
          <cell r="J126" t="str">
            <v>GEO</v>
          </cell>
          <cell r="U126">
            <v>40750</v>
          </cell>
          <cell r="V126">
            <v>8</v>
          </cell>
          <cell r="Y126" t="str">
            <v>Xichang Satellite Launch Center</v>
          </cell>
          <cell r="AB126">
            <v>37763</v>
          </cell>
          <cell r="AD126">
            <v>28.246016666666666</v>
          </cell>
          <cell r="AE126">
            <v>102.02655555555556</v>
          </cell>
          <cell r="AL126">
            <v>2300</v>
          </cell>
          <cell r="AN126">
            <v>1300</v>
          </cell>
          <cell r="AU126" t="str">
            <v>GEO/T</v>
          </cell>
          <cell r="AV126" t="str">
            <v>Heavy Satellite</v>
          </cell>
          <cell r="AW126">
            <v>1000</v>
          </cell>
          <cell r="AX126">
            <v>54.459699999999998</v>
          </cell>
          <cell r="AY126">
            <v>182.28139999999999</v>
          </cell>
          <cell r="AZ126">
            <v>8.2819999999999994E-3</v>
          </cell>
          <cell r="BA126">
            <v>226.26480000000001</v>
          </cell>
          <cell r="BB126">
            <v>254.7456</v>
          </cell>
          <cell r="BC126">
            <v>1.0027072400000001</v>
          </cell>
          <cell r="BE126">
            <v>42165.059661510393</v>
          </cell>
          <cell r="BF126">
            <v>36143.270685627016</v>
          </cell>
          <cell r="BG126">
            <v>35444.848637393763</v>
          </cell>
          <cell r="BH126">
            <v>1436.1120998787237</v>
          </cell>
          <cell r="BK126">
            <v>1.7</v>
          </cell>
          <cell r="BL126">
            <v>3</v>
          </cell>
          <cell r="BM126">
            <v>18</v>
          </cell>
          <cell r="BN126">
            <v>29.938564463043399</v>
          </cell>
          <cell r="BO126">
            <v>2.89</v>
          </cell>
          <cell r="BP126">
            <v>13.997733333333301</v>
          </cell>
          <cell r="BQ126" t="str">
            <v>mono/duo-propellant</v>
          </cell>
          <cell r="BR126" t="str">
            <v>1</v>
          </cell>
          <cell r="BS126">
            <v>300</v>
          </cell>
          <cell r="BT126">
            <v>2.2516820829999986</v>
          </cell>
          <cell r="BU126">
            <v>93.643431243999999</v>
          </cell>
          <cell r="BV126" t="str">
            <v>False</v>
          </cell>
          <cell r="BW126" t="str">
            <v>True</v>
          </cell>
          <cell r="BX126">
            <v>7.8254960000000012E-3</v>
          </cell>
          <cell r="BY126">
            <v>5.4432600000000036E-4</v>
          </cell>
          <cell r="CA126" t="str">
            <v>None</v>
          </cell>
          <cell r="CB126">
            <v>0</v>
          </cell>
          <cell r="CC126">
            <v>0</v>
          </cell>
          <cell r="CD126" t="str">
            <v>None</v>
          </cell>
          <cell r="CE126" t="str">
            <v>None</v>
          </cell>
          <cell r="CF126" t="str">
            <v>None</v>
          </cell>
          <cell r="CG126" t="str">
            <v>None</v>
          </cell>
          <cell r="CH126" t="str">
            <v>None</v>
          </cell>
          <cell r="CI126" t="str">
            <v>None</v>
          </cell>
          <cell r="CJ126" t="str">
            <v>None</v>
          </cell>
          <cell r="CK126" t="str">
            <v>None</v>
          </cell>
          <cell r="CL126" t="str">
            <v>None</v>
          </cell>
          <cell r="CM126" t="str">
            <v>None</v>
          </cell>
          <cell r="CN126" t="str">
            <v>None</v>
          </cell>
          <cell r="CO126" t="str">
            <v>None</v>
          </cell>
          <cell r="CP126" t="str">
            <v>None</v>
          </cell>
        </row>
        <row r="127">
          <cell r="C127" t="str">
            <v>Beidou IGSO-5</v>
          </cell>
          <cell r="D127" t="str">
            <v>China</v>
          </cell>
          <cell r="E127" t="str">
            <v>China</v>
          </cell>
          <cell r="F127" t="str">
            <v>Chinese Defense Ministry</v>
          </cell>
          <cell r="G127" t="str">
            <v>Military/Government</v>
          </cell>
          <cell r="H127" t="str">
            <v>Navigation/Global Positioning</v>
          </cell>
          <cell r="J127" t="str">
            <v>GEO</v>
          </cell>
          <cell r="U127">
            <v>40878</v>
          </cell>
          <cell r="V127">
            <v>8</v>
          </cell>
          <cell r="Y127" t="str">
            <v>Xichang Satellite Launch Center</v>
          </cell>
          <cell r="AB127">
            <v>37948</v>
          </cell>
          <cell r="AD127">
            <v>28.246016666666666</v>
          </cell>
          <cell r="AE127">
            <v>102.02655555555556</v>
          </cell>
          <cell r="AL127">
            <v>2300</v>
          </cell>
          <cell r="AN127">
            <v>1300</v>
          </cell>
          <cell r="AU127" t="str">
            <v>GEO/T</v>
          </cell>
          <cell r="AV127" t="str">
            <v>Heavy Satellite</v>
          </cell>
          <cell r="AW127">
            <v>1000</v>
          </cell>
          <cell r="AX127">
            <v>51.017000000000003</v>
          </cell>
          <cell r="AY127">
            <v>293.92770000000002</v>
          </cell>
          <cell r="AZ127">
            <v>7.1124999999999999E-3</v>
          </cell>
          <cell r="BA127">
            <v>213.59649999999999</v>
          </cell>
          <cell r="BB127">
            <v>142.47479999999999</v>
          </cell>
          <cell r="BC127">
            <v>1.00259459</v>
          </cell>
          <cell r="BE127">
            <v>42168.21800359217</v>
          </cell>
          <cell r="BF127">
            <v>36097.139454142722</v>
          </cell>
          <cell r="BG127">
            <v>35497.296553041626</v>
          </cell>
          <cell r="BH127">
            <v>1436.2734592453758</v>
          </cell>
          <cell r="BK127">
            <v>1.7</v>
          </cell>
          <cell r="BL127">
            <v>3</v>
          </cell>
          <cell r="BM127">
            <v>18</v>
          </cell>
          <cell r="BN127">
            <v>29.938564463043399</v>
          </cell>
          <cell r="BO127">
            <v>2.89</v>
          </cell>
          <cell r="BP127">
            <v>13.997733333333301</v>
          </cell>
          <cell r="BQ127" t="str">
            <v>mono/duo-propellant</v>
          </cell>
          <cell r="BR127" t="str">
            <v>1</v>
          </cell>
          <cell r="BS127">
            <v>300</v>
          </cell>
          <cell r="BT127">
            <v>1.5032826604999983</v>
          </cell>
          <cell r="BU127">
            <v>94.594740632499992</v>
          </cell>
          <cell r="BV127" t="str">
            <v>False</v>
          </cell>
          <cell r="BW127" t="str">
            <v>True</v>
          </cell>
          <cell r="BX127">
            <v>7.2230520000000006E-3</v>
          </cell>
          <cell r="BY127">
            <v>3.1406000000000012E-4</v>
          </cell>
          <cell r="CA127" t="str">
            <v>None</v>
          </cell>
          <cell r="CB127">
            <v>0</v>
          </cell>
          <cell r="CC127">
            <v>0</v>
          </cell>
          <cell r="CD127" t="str">
            <v>None</v>
          </cell>
          <cell r="CE127" t="str">
            <v>None</v>
          </cell>
          <cell r="CF127" t="str">
            <v>None</v>
          </cell>
          <cell r="CG127" t="str">
            <v>None</v>
          </cell>
          <cell r="CH127" t="str">
            <v>None</v>
          </cell>
          <cell r="CI127" t="str">
            <v>None</v>
          </cell>
          <cell r="CJ127" t="str">
            <v>None</v>
          </cell>
          <cell r="CK127" t="str">
            <v>None</v>
          </cell>
          <cell r="CL127" t="str">
            <v>None</v>
          </cell>
          <cell r="CM127" t="str">
            <v>None</v>
          </cell>
          <cell r="CN127" t="str">
            <v>None</v>
          </cell>
          <cell r="CO127" t="str">
            <v>None</v>
          </cell>
          <cell r="CP127" t="str">
            <v>None</v>
          </cell>
        </row>
        <row r="128">
          <cell r="C128" t="str">
            <v>Belintersat-1</v>
          </cell>
          <cell r="D128" t="str">
            <v>Belarus</v>
          </cell>
          <cell r="E128" t="str">
            <v>Belarus</v>
          </cell>
          <cell r="F128" t="str">
            <v>Belintersat</v>
          </cell>
          <cell r="G128" t="str">
            <v>Government</v>
          </cell>
          <cell r="H128" t="str">
            <v>Communications</v>
          </cell>
          <cell r="J128" t="str">
            <v>GEO</v>
          </cell>
          <cell r="U128">
            <v>42384</v>
          </cell>
          <cell r="V128">
            <v>15</v>
          </cell>
          <cell r="Y128" t="str">
            <v>Xichang Satellite Launch Center</v>
          </cell>
          <cell r="AB128">
            <v>41238</v>
          </cell>
          <cell r="AD128">
            <v>28.246016666666666</v>
          </cell>
          <cell r="AE128">
            <v>102.02655555555556</v>
          </cell>
          <cell r="AL128">
            <v>5200</v>
          </cell>
          <cell r="AN128">
            <v>2500</v>
          </cell>
          <cell r="AU128" t="str">
            <v>GEO/S</v>
          </cell>
          <cell r="AV128" t="str">
            <v>Heavy Satellite</v>
          </cell>
          <cell r="AW128">
            <v>2700</v>
          </cell>
          <cell r="AX128">
            <v>6.6900000000000001E-2</v>
          </cell>
          <cell r="AY128">
            <v>112.60299999999999</v>
          </cell>
          <cell r="AZ128">
            <v>1.8330000000000001E-4</v>
          </cell>
          <cell r="BA128">
            <v>23.101500000000001</v>
          </cell>
          <cell r="BB128">
            <v>108.1061</v>
          </cell>
          <cell r="BC128">
            <v>1.00272747</v>
          </cell>
          <cell r="BE128">
            <v>42164.492540299667</v>
          </cell>
          <cell r="BF128">
            <v>35801.221291782305</v>
          </cell>
          <cell r="BG128">
            <v>35785.763788817028</v>
          </cell>
          <cell r="BH128">
            <v>1436.0831263553578</v>
          </cell>
          <cell r="BK128">
            <v>2.5</v>
          </cell>
          <cell r="BL128">
            <v>5</v>
          </cell>
          <cell r="BM128">
            <v>30</v>
          </cell>
          <cell r="BN128">
            <v>73.750702040974005</v>
          </cell>
          <cell r="BO128">
            <v>6.25</v>
          </cell>
          <cell r="BP128">
            <v>34.063333333333297</v>
          </cell>
          <cell r="BQ128" t="str">
            <v>mono/duo-propellant</v>
          </cell>
          <cell r="BR128" t="str">
            <v>1</v>
          </cell>
          <cell r="BS128">
            <v>300</v>
          </cell>
          <cell r="BT128">
            <v>4.1748148500001747E-2</v>
          </cell>
          <cell r="BU128">
            <v>51.481027607499996</v>
          </cell>
          <cell r="BV128" t="str">
            <v>True</v>
          </cell>
          <cell r="BW128" t="str">
            <v>True</v>
          </cell>
          <cell r="BX128">
            <v>1.6218250000000001E-4</v>
          </cell>
          <cell r="BY128">
            <v>9.8673500000000003E-5</v>
          </cell>
          <cell r="CA128">
            <v>7.5845999999999997E-2</v>
          </cell>
          <cell r="CB128">
            <v>1</v>
          </cell>
          <cell r="CC128">
            <v>1</v>
          </cell>
          <cell r="CD128" t="str">
            <v>None</v>
          </cell>
          <cell r="CE128" t="str">
            <v>None</v>
          </cell>
          <cell r="CF128" t="str">
            <v>None</v>
          </cell>
          <cell r="CG128" t="str">
            <v>None</v>
          </cell>
          <cell r="CH128" t="str">
            <v>None</v>
          </cell>
          <cell r="CI128" t="str">
            <v>None</v>
          </cell>
          <cell r="CJ128" t="str">
            <v>None</v>
          </cell>
          <cell r="CK128" t="str">
            <v>None</v>
          </cell>
          <cell r="CL128" t="str">
            <v>None</v>
          </cell>
          <cell r="CM128" t="str">
            <v>None</v>
          </cell>
          <cell r="CN128" t="str">
            <v>None</v>
          </cell>
          <cell r="CO128" t="str">
            <v>None</v>
          </cell>
          <cell r="CP128" t="str">
            <v>None</v>
          </cell>
        </row>
        <row r="129">
          <cell r="C129" t="str">
            <v>Brazilsat B-4</v>
          </cell>
          <cell r="D129" t="str">
            <v>Brazil</v>
          </cell>
          <cell r="E129" t="str">
            <v>Brazil</v>
          </cell>
          <cell r="F129" t="str">
            <v>Embratel Star One</v>
          </cell>
          <cell r="G129" t="str">
            <v>Commercial</v>
          </cell>
          <cell r="H129" t="str">
            <v>Communications</v>
          </cell>
          <cell r="J129" t="str">
            <v>GEO</v>
          </cell>
          <cell r="U129">
            <v>36755</v>
          </cell>
          <cell r="V129">
            <v>12</v>
          </cell>
          <cell r="Y129" t="str">
            <v>Guiana Space Center</v>
          </cell>
          <cell r="AB129">
            <v>26469</v>
          </cell>
          <cell r="AD129">
            <v>5.2389999999999999</v>
          </cell>
          <cell r="AE129">
            <v>307.23199999999997</v>
          </cell>
          <cell r="AL129">
            <v>1750</v>
          </cell>
          <cell r="AN129">
            <v>820</v>
          </cell>
          <cell r="AU129" t="str">
            <v>GEO/S</v>
          </cell>
          <cell r="AV129" t="str">
            <v>Heavy Satellite</v>
          </cell>
          <cell r="AW129">
            <v>930</v>
          </cell>
          <cell r="AX129">
            <v>4.7478999999999996</v>
          </cell>
          <cell r="AY129">
            <v>76.039000000000001</v>
          </cell>
          <cell r="AZ129">
            <v>2.521E-4</v>
          </cell>
          <cell r="BA129">
            <v>343.79079999999999</v>
          </cell>
          <cell r="BB129">
            <v>55.757899999999999</v>
          </cell>
          <cell r="BC129">
            <v>1.0027252900000001</v>
          </cell>
          <cell r="BE129">
            <v>42164.553652790717</v>
          </cell>
          <cell r="BF129">
            <v>35804.183336766582</v>
          </cell>
          <cell r="BG129">
            <v>35782.923968814852</v>
          </cell>
          <cell r="BH129">
            <v>1436.0862485078035</v>
          </cell>
          <cell r="BK129">
            <v>3.4</v>
          </cell>
          <cell r="BL129">
            <v>8.3000000000000007</v>
          </cell>
          <cell r="BM129">
            <v>8.3000000000000007</v>
          </cell>
          <cell r="BN129">
            <v>29.644566499079399</v>
          </cell>
          <cell r="BO129">
            <v>9.0792027688745005</v>
          </cell>
          <cell r="BP129">
            <v>26.703537555513201</v>
          </cell>
          <cell r="BQ129" t="str">
            <v>mono/duo-propellant</v>
          </cell>
          <cell r="BR129" t="str">
            <v>1</v>
          </cell>
          <cell r="BS129">
            <v>300</v>
          </cell>
          <cell r="BT129">
            <v>3.6583860000000003E-2</v>
          </cell>
          <cell r="BU129">
            <v>291.88830524500003</v>
          </cell>
          <cell r="BV129" t="str">
            <v>False</v>
          </cell>
          <cell r="BW129" t="str">
            <v>True</v>
          </cell>
          <cell r="BX129">
            <v>2.3901E-4</v>
          </cell>
          <cell r="BY129">
            <v>4.118999999999999E-5</v>
          </cell>
          <cell r="CA129" t="str">
            <v>None</v>
          </cell>
          <cell r="CB129">
            <v>0</v>
          </cell>
          <cell r="CC129">
            <v>0</v>
          </cell>
          <cell r="CD129" t="str">
            <v>None</v>
          </cell>
          <cell r="CE129" t="str">
            <v>None</v>
          </cell>
          <cell r="CF129" t="str">
            <v>None</v>
          </cell>
          <cell r="CG129" t="str">
            <v>None</v>
          </cell>
          <cell r="CH129" t="str">
            <v>None</v>
          </cell>
          <cell r="CI129" t="str">
            <v>None</v>
          </cell>
          <cell r="CJ129" t="str">
            <v>None</v>
          </cell>
          <cell r="CK129" t="str">
            <v>None</v>
          </cell>
          <cell r="CL129" t="str">
            <v>None</v>
          </cell>
          <cell r="CM129" t="str">
            <v>None</v>
          </cell>
          <cell r="CN129" t="str">
            <v>None</v>
          </cell>
          <cell r="CO129" t="str">
            <v>None</v>
          </cell>
          <cell r="CP129" t="str">
            <v>None</v>
          </cell>
        </row>
        <row r="130">
          <cell r="C130" t="str">
            <v>BRISat</v>
          </cell>
          <cell r="D130" t="str">
            <v>Indonesia</v>
          </cell>
          <cell r="E130" t="str">
            <v>Indonesia</v>
          </cell>
          <cell r="F130" t="str">
            <v>Bank Rakyat Indonesia (BRI)</v>
          </cell>
          <cell r="G130" t="str">
            <v>Commercial</v>
          </cell>
          <cell r="H130" t="str">
            <v>Communications</v>
          </cell>
          <cell r="J130" t="str">
            <v>GEO</v>
          </cell>
          <cell r="U130">
            <v>42540</v>
          </cell>
          <cell r="V130">
            <v>15</v>
          </cell>
          <cell r="Y130" t="str">
            <v>Guiana Space Center</v>
          </cell>
          <cell r="AB130">
            <v>41591</v>
          </cell>
          <cell r="AD130">
            <v>5.2389999999999999</v>
          </cell>
          <cell r="AE130">
            <v>307.23199999999997</v>
          </cell>
          <cell r="AL130">
            <v>3540</v>
          </cell>
          <cell r="AN130">
            <v>2000</v>
          </cell>
          <cell r="AU130" t="str">
            <v>GEO/S</v>
          </cell>
          <cell r="AV130" t="str">
            <v>Heavy Satellite</v>
          </cell>
          <cell r="AW130">
            <v>1540</v>
          </cell>
          <cell r="AX130">
            <v>0.02</v>
          </cell>
          <cell r="AY130">
            <v>294.00630000000001</v>
          </cell>
          <cell r="AZ130">
            <v>2.1220000000000001E-4</v>
          </cell>
          <cell r="BA130">
            <v>114.8578</v>
          </cell>
          <cell r="BB130">
            <v>120.1711</v>
          </cell>
          <cell r="BC130">
            <v>1.0027358</v>
          </cell>
          <cell r="BE130">
            <v>42164.259025343767</v>
          </cell>
          <cell r="BF130">
            <v>35802.206281108942</v>
          </cell>
          <cell r="BG130">
            <v>35784.311769578591</v>
          </cell>
          <cell r="BH130">
            <v>1436.0711964208292</v>
          </cell>
          <cell r="BK130">
            <v>2.8</v>
          </cell>
          <cell r="BL130">
            <v>3</v>
          </cell>
          <cell r="BM130">
            <v>31</v>
          </cell>
          <cell r="BN130">
            <v>77.401902177909506</v>
          </cell>
          <cell r="BO130">
            <v>7.84</v>
          </cell>
          <cell r="BP130">
            <v>33.484933333333302</v>
          </cell>
          <cell r="BQ130" t="str">
            <v>mono/duo-propellant</v>
          </cell>
          <cell r="BR130" t="str">
            <v>1</v>
          </cell>
          <cell r="BS130">
            <v>3000</v>
          </cell>
          <cell r="BT130">
            <v>2.3863958000006846E-2</v>
          </cell>
          <cell r="BU130">
            <v>150.49556007500001</v>
          </cell>
          <cell r="BV130" t="str">
            <v>True</v>
          </cell>
          <cell r="BW130" t="str">
            <v>True</v>
          </cell>
          <cell r="BX130">
            <v>2.1498749999999999E-4</v>
          </cell>
          <cell r="BY130">
            <v>3.0617499999999989E-5</v>
          </cell>
          <cell r="CA130">
            <v>2.4215E-2</v>
          </cell>
          <cell r="CB130">
            <v>1</v>
          </cell>
          <cell r="CC130">
            <v>3</v>
          </cell>
          <cell r="CD130" t="str">
            <v>None</v>
          </cell>
          <cell r="CE130" t="str">
            <v>None</v>
          </cell>
          <cell r="CF130" t="str">
            <v>None</v>
          </cell>
          <cell r="CG130" t="str">
            <v>None</v>
          </cell>
          <cell r="CH130" t="str">
            <v>None</v>
          </cell>
          <cell r="CI130" t="str">
            <v>None</v>
          </cell>
          <cell r="CJ130" t="str">
            <v>None</v>
          </cell>
          <cell r="CK130" t="str">
            <v>None</v>
          </cell>
          <cell r="CL130" t="str">
            <v>None</v>
          </cell>
          <cell r="CM130" t="str">
            <v>None</v>
          </cell>
          <cell r="CN130" t="str">
            <v>None</v>
          </cell>
          <cell r="CO130" t="str">
            <v>None</v>
          </cell>
          <cell r="CP130" t="str">
            <v>None</v>
          </cell>
        </row>
        <row r="131">
          <cell r="C131" t="str">
            <v>BSAT-3A</v>
          </cell>
          <cell r="D131" t="str">
            <v>Japan</v>
          </cell>
          <cell r="E131" t="str">
            <v>Japan</v>
          </cell>
          <cell r="F131" t="str">
            <v>Broadcasting Satellite System Corp.</v>
          </cell>
          <cell r="G131" t="str">
            <v>Commercial</v>
          </cell>
          <cell r="H131" t="str">
            <v>Communications</v>
          </cell>
          <cell r="J131" t="str">
            <v>GEO</v>
          </cell>
          <cell r="U131">
            <v>39308</v>
          </cell>
          <cell r="V131">
            <v>13</v>
          </cell>
          <cell r="Y131" t="str">
            <v>Guiana Space Center</v>
          </cell>
          <cell r="AB131">
            <v>32019</v>
          </cell>
          <cell r="AD131">
            <v>5.2389999999999999</v>
          </cell>
          <cell r="AE131">
            <v>307.23199999999997</v>
          </cell>
          <cell r="AL131">
            <v>1967</v>
          </cell>
          <cell r="AN131">
            <v>930</v>
          </cell>
          <cell r="AU131" t="str">
            <v>GEO/S</v>
          </cell>
          <cell r="AV131" t="str">
            <v>Heavy Satellite</v>
          </cell>
          <cell r="AW131">
            <v>1037</v>
          </cell>
          <cell r="AX131">
            <v>5.0299999999999997E-2</v>
          </cell>
          <cell r="AY131">
            <v>235.7893</v>
          </cell>
          <cell r="AZ131">
            <v>5.4599999999999999E-5</v>
          </cell>
          <cell r="BA131">
            <v>284.34440000000001</v>
          </cell>
          <cell r="BB131">
            <v>324.8306</v>
          </cell>
          <cell r="BC131">
            <v>1.0026846899999999</v>
          </cell>
          <cell r="BE131">
            <v>42165.691843319226</v>
          </cell>
          <cell r="BF131">
            <v>35796.994090093867</v>
          </cell>
          <cell r="BG131">
            <v>35792.389596544577</v>
          </cell>
          <cell r="BH131">
            <v>1436.1443974974839</v>
          </cell>
          <cell r="BK131">
            <v>1.9</v>
          </cell>
          <cell r="BL131">
            <v>3.8</v>
          </cell>
          <cell r="BM131">
            <v>14.7</v>
          </cell>
          <cell r="BN131">
            <v>30.286444797547201</v>
          </cell>
          <cell r="BO131">
            <v>3.61</v>
          </cell>
          <cell r="BP131">
            <v>15.563133333333299</v>
          </cell>
          <cell r="BQ131" t="str">
            <v>mono/duo-propellant</v>
          </cell>
          <cell r="BR131" t="str">
            <v>1</v>
          </cell>
          <cell r="BS131">
            <v>300</v>
          </cell>
          <cell r="BT131">
            <v>3.1349200499995789E-2</v>
          </cell>
          <cell r="BU131">
            <v>109.8363192695</v>
          </cell>
          <cell r="BV131" t="str">
            <v>True</v>
          </cell>
          <cell r="BW131" t="str">
            <v>True</v>
          </cell>
          <cell r="BX131">
            <v>1.7829500000000003E-4</v>
          </cell>
          <cell r="BY131">
            <v>1.6630800000000002E-4</v>
          </cell>
          <cell r="CA131">
            <v>9.8322999999999994E-2</v>
          </cell>
          <cell r="CB131">
            <v>4</v>
          </cell>
          <cell r="CC131">
            <v>3</v>
          </cell>
          <cell r="CD131" t="str">
            <v>BSA_109.8</v>
          </cell>
          <cell r="CE131">
            <v>3</v>
          </cell>
          <cell r="CF131">
            <v>109.8396268701625</v>
          </cell>
          <cell r="CG131">
            <v>109.832068587875</v>
          </cell>
          <cell r="CH131">
            <v>3.2392638375000615E-2</v>
          </cell>
          <cell r="CI131" t="str">
            <v>None</v>
          </cell>
          <cell r="CJ131" t="str">
            <v>None</v>
          </cell>
          <cell r="CK131" t="str">
            <v>None</v>
          </cell>
          <cell r="CL131" t="str">
            <v>None</v>
          </cell>
          <cell r="CM131" t="str">
            <v>None</v>
          </cell>
          <cell r="CN131" t="str">
            <v>None</v>
          </cell>
          <cell r="CO131" t="str">
            <v>None</v>
          </cell>
          <cell r="CP131" t="str">
            <v>None</v>
          </cell>
        </row>
        <row r="132">
          <cell r="C132" t="str">
            <v>BSAT-3B</v>
          </cell>
          <cell r="D132" t="str">
            <v>Japan</v>
          </cell>
          <cell r="E132" t="str">
            <v>Japan</v>
          </cell>
          <cell r="F132" t="str">
            <v>Broadcasting Satellite System Corp.</v>
          </cell>
          <cell r="G132" t="str">
            <v>Commercial</v>
          </cell>
          <cell r="H132" t="str">
            <v>Communications</v>
          </cell>
          <cell r="J132" t="str">
            <v>GEO</v>
          </cell>
          <cell r="U132">
            <v>40479</v>
          </cell>
          <cell r="V132">
            <v>15</v>
          </cell>
          <cell r="Y132" t="str">
            <v>Guiana Space Center</v>
          </cell>
          <cell r="AB132">
            <v>37207</v>
          </cell>
          <cell r="AD132">
            <v>5.2389999999999999</v>
          </cell>
          <cell r="AE132">
            <v>307.23199999999997</v>
          </cell>
          <cell r="AL132">
            <v>2060</v>
          </cell>
          <cell r="AN132">
            <v>975</v>
          </cell>
          <cell r="AU132" t="str">
            <v>GEO/S</v>
          </cell>
          <cell r="AV132" t="str">
            <v>Heavy Satellite</v>
          </cell>
          <cell r="AW132">
            <v>1085</v>
          </cell>
          <cell r="AX132">
            <v>5.5300000000000002E-2</v>
          </cell>
          <cell r="AY132">
            <v>317.21780000000001</v>
          </cell>
          <cell r="AZ132">
            <v>2.7500000000000002E-4</v>
          </cell>
          <cell r="BA132">
            <v>38.581400000000002</v>
          </cell>
          <cell r="BB132">
            <v>318.41770000000002</v>
          </cell>
          <cell r="BC132">
            <v>1.0027271200000001</v>
          </cell>
          <cell r="BE132">
            <v>42164.502351923235</v>
          </cell>
          <cell r="BF132">
            <v>35805.097590070014</v>
          </cell>
          <cell r="BG132">
            <v>35781.907113776455</v>
          </cell>
          <cell r="BH132">
            <v>1436.0836276174512</v>
          </cell>
          <cell r="BK132">
            <v>1.9</v>
          </cell>
          <cell r="BL132">
            <v>3.8</v>
          </cell>
          <cell r="BM132">
            <v>14.7</v>
          </cell>
          <cell r="BN132">
            <v>30.286444797547201</v>
          </cell>
          <cell r="BO132">
            <v>3.61</v>
          </cell>
          <cell r="BP132">
            <v>15.563133333333299</v>
          </cell>
          <cell r="BQ132" t="str">
            <v>mono/duo-propellant</v>
          </cell>
          <cell r="BR132" t="str">
            <v>1</v>
          </cell>
          <cell r="BS132">
            <v>300</v>
          </cell>
          <cell r="BT132">
            <v>3.8853872499998943E-2</v>
          </cell>
          <cell r="BU132">
            <v>109.8417134595</v>
          </cell>
          <cell r="BV132" t="str">
            <v>True</v>
          </cell>
          <cell r="BW132" t="str">
            <v>True</v>
          </cell>
          <cell r="BX132">
            <v>3.2444799999999997E-4</v>
          </cell>
          <cell r="BY132">
            <v>1.4504599999999999E-4</v>
          </cell>
          <cell r="CA132">
            <v>0.117698</v>
          </cell>
          <cell r="CB132">
            <v>4</v>
          </cell>
          <cell r="CC132">
            <v>2</v>
          </cell>
          <cell r="CD132" t="str">
            <v>BSA_109.8</v>
          </cell>
          <cell r="CE132">
            <v>4</v>
          </cell>
          <cell r="CF132">
            <v>109.8547434347375</v>
          </cell>
          <cell r="CG132">
            <v>109.832068587875</v>
          </cell>
          <cell r="CH132">
            <v>3.2392638375000615E-2</v>
          </cell>
          <cell r="CI132" t="str">
            <v>None</v>
          </cell>
          <cell r="CJ132" t="str">
            <v>None</v>
          </cell>
          <cell r="CK132" t="str">
            <v>None</v>
          </cell>
          <cell r="CL132" t="str">
            <v>None</v>
          </cell>
          <cell r="CM132" t="str">
            <v>None</v>
          </cell>
          <cell r="CN132" t="str">
            <v>None</v>
          </cell>
          <cell r="CO132" t="str">
            <v>None</v>
          </cell>
          <cell r="CP132" t="str">
            <v>None</v>
          </cell>
        </row>
        <row r="133">
          <cell r="C133" t="str">
            <v>BSAT-3C/JCSat 110-R</v>
          </cell>
          <cell r="D133" t="str">
            <v>Japan</v>
          </cell>
          <cell r="E133" t="str">
            <v>Japan</v>
          </cell>
          <cell r="F133" t="str">
            <v>Broadcasting Satellite System Corp./Sky Perfect JSAT Corporation</v>
          </cell>
          <cell r="G133" t="str">
            <v>Commercial</v>
          </cell>
          <cell r="H133" t="str">
            <v>Communications</v>
          </cell>
          <cell r="J133" t="str">
            <v>GEO</v>
          </cell>
          <cell r="U133">
            <v>40761</v>
          </cell>
          <cell r="V133">
            <v>15</v>
          </cell>
          <cell r="Y133" t="str">
            <v>Guiana Space Center</v>
          </cell>
          <cell r="AB133">
            <v>37776</v>
          </cell>
          <cell r="AD133">
            <v>5.2389999999999999</v>
          </cell>
          <cell r="AE133">
            <v>307.23199999999997</v>
          </cell>
          <cell r="AL133">
            <v>2910</v>
          </cell>
          <cell r="AN133">
            <v>1000</v>
          </cell>
          <cell r="AU133" t="str">
            <v>GEO/S</v>
          </cell>
          <cell r="AV133" t="str">
            <v>Heavy Satellite</v>
          </cell>
          <cell r="AW133">
            <v>1910</v>
          </cell>
          <cell r="AX133">
            <v>5.1999999999999998E-2</v>
          </cell>
          <cell r="AY133">
            <v>104.28279999999999</v>
          </cell>
          <cell r="AZ133">
            <v>5.3399999999999997E-5</v>
          </cell>
          <cell r="BA133">
            <v>19.596299999999999</v>
          </cell>
          <cell r="BB133">
            <v>190.43350000000001</v>
          </cell>
          <cell r="BC133">
            <v>1.0027095500000001</v>
          </cell>
          <cell r="BE133">
            <v>42164.99490276062</v>
          </cell>
          <cell r="BF133">
            <v>35796.246513488433</v>
          </cell>
          <cell r="BG133">
            <v>35791.743292032814</v>
          </cell>
          <cell r="BH133">
            <v>1436.1087914241944</v>
          </cell>
          <cell r="BK133">
            <v>1.9</v>
          </cell>
          <cell r="BL133">
            <v>5.3</v>
          </cell>
          <cell r="BM133">
            <v>18.899999999999999</v>
          </cell>
          <cell r="BN133">
            <v>40.532135887324898</v>
          </cell>
          <cell r="BO133">
            <v>3.61</v>
          </cell>
          <cell r="BP133">
            <v>20.555133333333298</v>
          </cell>
          <cell r="BQ133" t="str">
            <v>mono/duo-propellant</v>
          </cell>
          <cell r="BR133" t="str">
            <v>1</v>
          </cell>
          <cell r="BS133">
            <v>300</v>
          </cell>
          <cell r="BT133">
            <v>3.5500378000001831E-2</v>
          </cell>
          <cell r="BU133">
            <v>109.950269236</v>
          </cell>
          <cell r="BV133" t="str">
            <v>True</v>
          </cell>
          <cell r="BW133" t="str">
            <v>True</v>
          </cell>
          <cell r="BX133">
            <v>4.3390499999999997E-5</v>
          </cell>
          <cell r="BY133">
            <v>4.1190499999999998E-5</v>
          </cell>
          <cell r="CA133">
            <v>7.1870000000000003E-2</v>
          </cell>
          <cell r="CB133">
            <v>1</v>
          </cell>
          <cell r="CC133">
            <v>5</v>
          </cell>
          <cell r="CD133" t="str">
            <v>None</v>
          </cell>
          <cell r="CE133" t="str">
            <v>None</v>
          </cell>
          <cell r="CF133" t="str">
            <v>None</v>
          </cell>
          <cell r="CG133" t="str">
            <v>None</v>
          </cell>
          <cell r="CH133" t="str">
            <v>None</v>
          </cell>
          <cell r="CI133" t="str">
            <v>None</v>
          </cell>
          <cell r="CJ133" t="str">
            <v>None</v>
          </cell>
          <cell r="CK133" t="str">
            <v>None</v>
          </cell>
          <cell r="CL133" t="str">
            <v>None</v>
          </cell>
          <cell r="CM133" t="str">
            <v>None</v>
          </cell>
          <cell r="CN133" t="str">
            <v>None</v>
          </cell>
          <cell r="CO133" t="str">
            <v>None</v>
          </cell>
          <cell r="CP133" t="str">
            <v>None</v>
          </cell>
        </row>
        <row r="134">
          <cell r="C134" t="str">
            <v>BSAT-4A</v>
          </cell>
          <cell r="D134" t="str">
            <v>Japan</v>
          </cell>
          <cell r="E134" t="str">
            <v>Japan</v>
          </cell>
          <cell r="F134" t="str">
            <v>Broadcasting Satellite System Corp.</v>
          </cell>
          <cell r="G134" t="str">
            <v>Commercial</v>
          </cell>
          <cell r="H134" t="str">
            <v>Communications</v>
          </cell>
          <cell r="J134" t="str">
            <v>GEO</v>
          </cell>
          <cell r="U134">
            <v>43007</v>
          </cell>
          <cell r="V134">
            <v>15</v>
          </cell>
          <cell r="Y134" t="str">
            <v>Guiana Space Center</v>
          </cell>
          <cell r="AB134">
            <v>42951</v>
          </cell>
          <cell r="AD134">
            <v>5.2389999999999999</v>
          </cell>
          <cell r="AE134">
            <v>307.23199999999997</v>
          </cell>
          <cell r="AL134">
            <v>3520</v>
          </cell>
          <cell r="AN134">
            <v>1800</v>
          </cell>
          <cell r="AU134" t="str">
            <v>GEO/D</v>
          </cell>
          <cell r="AV134" t="str">
            <v>Heavy Satellite</v>
          </cell>
          <cell r="AW134">
            <v>1720</v>
          </cell>
          <cell r="AX134">
            <v>6.2300000000000001E-2</v>
          </cell>
          <cell r="AY134">
            <v>59.063800000000001</v>
          </cell>
          <cell r="AZ134">
            <v>4.2329999999999999E-4</v>
          </cell>
          <cell r="BA134">
            <v>357.60379999999998</v>
          </cell>
          <cell r="BB134">
            <v>257.53269999999998</v>
          </cell>
          <cell r="BC134">
            <v>1.0027025899999999</v>
          </cell>
          <cell r="BE134">
            <v>42165.190020786627</v>
          </cell>
          <cell r="BF134">
            <v>35812.038545722426</v>
          </cell>
          <cell r="BG134">
            <v>35776.341495850829</v>
          </cell>
          <cell r="BH134">
            <v>1436.1187598009485</v>
          </cell>
          <cell r="BK134">
            <v>2.7</v>
          </cell>
          <cell r="BL134">
            <v>5.0999999999999996</v>
          </cell>
          <cell r="BM134">
            <v>24.7</v>
          </cell>
          <cell r="BN134">
            <v>68.314035090529003</v>
          </cell>
          <cell r="BO134">
            <v>7.29</v>
          </cell>
          <cell r="BP134">
            <v>33.3427333333333</v>
          </cell>
          <cell r="BQ134" t="str">
            <v>mono/duo-propellant</v>
          </cell>
          <cell r="BR134" t="str">
            <v>1</v>
          </cell>
          <cell r="BS134">
            <v>300</v>
          </cell>
          <cell r="BT134">
            <v>2.7165133000004005E-2</v>
          </cell>
          <cell r="BU134">
            <v>109.828796866</v>
          </cell>
          <cell r="BV134" t="str">
            <v>True</v>
          </cell>
          <cell r="BW134" t="str">
            <v>True</v>
          </cell>
          <cell r="BX134">
            <v>3.6624599999999998E-4</v>
          </cell>
          <cell r="BY134">
            <v>1.2247199999999999E-4</v>
          </cell>
          <cell r="CA134">
            <v>9.4011999999999998E-2</v>
          </cell>
          <cell r="CB134">
            <v>4</v>
          </cell>
          <cell r="CC134">
            <v>1</v>
          </cell>
          <cell r="CD134" t="str">
            <v>BSA_109.8</v>
          </cell>
          <cell r="CE134">
            <v>2</v>
          </cell>
          <cell r="CF134">
            <v>109.82451030558749</v>
          </cell>
          <cell r="CG134">
            <v>109.832068587875</v>
          </cell>
          <cell r="CH134">
            <v>3.2392638375000615E-2</v>
          </cell>
          <cell r="CI134" t="str">
            <v>None</v>
          </cell>
          <cell r="CJ134" t="str">
            <v>None</v>
          </cell>
          <cell r="CK134" t="str">
            <v>None</v>
          </cell>
          <cell r="CL134" t="str">
            <v>None</v>
          </cell>
          <cell r="CM134" t="str">
            <v>None</v>
          </cell>
          <cell r="CN134" t="str">
            <v>None</v>
          </cell>
          <cell r="CO134" t="str">
            <v>None</v>
          </cell>
          <cell r="CP134" t="str">
            <v>None</v>
          </cell>
        </row>
        <row r="135">
          <cell r="C135" t="str">
            <v>BSAT-4B</v>
          </cell>
          <cell r="D135" t="str">
            <v>NR (12/20)</v>
          </cell>
          <cell r="E135" t="str">
            <v>Japan</v>
          </cell>
          <cell r="F135" t="str">
            <v>Broadcasting Satellite System Corp.</v>
          </cell>
          <cell r="G135" t="str">
            <v>Commercial</v>
          </cell>
          <cell r="H135" t="str">
            <v>Communications</v>
          </cell>
          <cell r="J135" t="str">
            <v>GEO</v>
          </cell>
          <cell r="U135">
            <v>44058</v>
          </cell>
          <cell r="V135">
            <v>15</v>
          </cell>
          <cell r="Y135" t="str">
            <v>Guiana Space Center</v>
          </cell>
          <cell r="AB135">
            <v>46112</v>
          </cell>
          <cell r="AD135">
            <v>5.2389999999999999</v>
          </cell>
          <cell r="AE135">
            <v>307.23199999999997</v>
          </cell>
          <cell r="AL135">
            <v>3530</v>
          </cell>
          <cell r="AN135">
            <v>1800</v>
          </cell>
          <cell r="AU135" t="str">
            <v>MEO</v>
          </cell>
          <cell r="AV135" t="str">
            <v>Heavy Satellite</v>
          </cell>
          <cell r="AW135">
            <v>1730</v>
          </cell>
          <cell r="AX135">
            <v>6.4699999999999994E-2</v>
          </cell>
          <cell r="AY135">
            <v>129.19839999999999</v>
          </cell>
          <cell r="AZ135">
            <v>3.5300000000000002E-4</v>
          </cell>
          <cell r="BA135">
            <v>333.51920000000001</v>
          </cell>
          <cell r="BB135">
            <v>211.48310000000001</v>
          </cell>
          <cell r="BC135">
            <v>1.0027099500000001</v>
          </cell>
          <cell r="BE135">
            <v>42164.98368914958</v>
          </cell>
          <cell r="BF135">
            <v>35808.867928391854</v>
          </cell>
          <cell r="BG135">
            <v>35779.099449907306</v>
          </cell>
          <cell r="BH135">
            <v>1436.1082185331848</v>
          </cell>
          <cell r="BK135">
            <v>2.7</v>
          </cell>
          <cell r="BL135">
            <v>5.0999999999999996</v>
          </cell>
          <cell r="BM135">
            <v>24.7</v>
          </cell>
          <cell r="BN135">
            <v>68.313999999999993</v>
          </cell>
          <cell r="BO135">
            <v>7.29</v>
          </cell>
          <cell r="BP135">
            <v>33.342700000000001</v>
          </cell>
          <cell r="BQ135" t="str">
            <v>mono/duo-propellant</v>
          </cell>
          <cell r="BR135" t="str">
            <v>1</v>
          </cell>
          <cell r="BS135">
            <v>300</v>
          </cell>
          <cell r="BT135">
            <v>3.2202347500003725E-2</v>
          </cell>
          <cell r="BU135">
            <v>109.8214447565</v>
          </cell>
          <cell r="BV135" t="str">
            <v>True</v>
          </cell>
          <cell r="BW135" t="str">
            <v>True</v>
          </cell>
          <cell r="BX135">
            <v>2.1204500000000001E-4</v>
          </cell>
          <cell r="BY135">
            <v>1.8398500000000001E-4</v>
          </cell>
          <cell r="CA135">
            <v>0.10221</v>
          </cell>
          <cell r="CB135">
            <v>4</v>
          </cell>
          <cell r="CC135">
            <v>4</v>
          </cell>
          <cell r="CD135" t="str">
            <v>BSA_109.8</v>
          </cell>
          <cell r="CE135">
            <v>1</v>
          </cell>
          <cell r="CF135">
            <v>109.8093937410125</v>
          </cell>
          <cell r="CG135">
            <v>109.832068587875</v>
          </cell>
          <cell r="CH135">
            <v>3.2392638375000615E-2</v>
          </cell>
          <cell r="CI135" t="str">
            <v>None</v>
          </cell>
          <cell r="CJ135" t="str">
            <v>None</v>
          </cell>
          <cell r="CK135" t="str">
            <v>None</v>
          </cell>
          <cell r="CL135" t="str">
            <v>None</v>
          </cell>
          <cell r="CM135" t="str">
            <v>None</v>
          </cell>
          <cell r="CN135" t="str">
            <v>None</v>
          </cell>
          <cell r="CO135" t="str">
            <v>None</v>
          </cell>
          <cell r="CP135" t="str">
            <v>None</v>
          </cell>
        </row>
        <row r="136">
          <cell r="C136" t="str">
            <v>BulgariaSat-1</v>
          </cell>
          <cell r="D136" t="str">
            <v>NR</v>
          </cell>
          <cell r="E136" t="str">
            <v>Bulgaria</v>
          </cell>
          <cell r="F136" t="str">
            <v>Bulsatcom</v>
          </cell>
          <cell r="G136" t="str">
            <v>Commercial</v>
          </cell>
          <cell r="H136" t="str">
            <v>Communications</v>
          </cell>
          <cell r="J136" t="str">
            <v>GEO</v>
          </cell>
          <cell r="U136">
            <v>42909</v>
          </cell>
          <cell r="V136">
            <v>15</v>
          </cell>
          <cell r="Y136" t="str">
            <v>Cape Canaveral</v>
          </cell>
          <cell r="AB136">
            <v>42801</v>
          </cell>
          <cell r="AD136">
            <v>28.466666666666665</v>
          </cell>
          <cell r="AE136">
            <v>279.4666666666667</v>
          </cell>
          <cell r="AL136">
            <v>4000</v>
          </cell>
          <cell r="AN136">
            <v>3000</v>
          </cell>
          <cell r="AU136" t="str">
            <v>HEO</v>
          </cell>
          <cell r="AV136" t="str">
            <v>Heavy Satellite</v>
          </cell>
          <cell r="AW136">
            <v>1000</v>
          </cell>
          <cell r="AX136">
            <v>1.6899999999999998E-2</v>
          </cell>
          <cell r="AY136">
            <v>303.06880000000001</v>
          </cell>
          <cell r="AZ136">
            <v>2.6499999999999999E-4</v>
          </cell>
          <cell r="BA136">
            <v>118.43340000000001</v>
          </cell>
          <cell r="BB136">
            <v>143.57210000000001</v>
          </cell>
          <cell r="BC136">
            <v>1.00271215</v>
          </cell>
          <cell r="BE136">
            <v>42164.922014422023</v>
          </cell>
          <cell r="BF136">
            <v>35805.095718755845</v>
          </cell>
          <cell r="BG136">
            <v>35782.748310088202</v>
          </cell>
          <cell r="BH136">
            <v>1436.1050676407981</v>
          </cell>
          <cell r="BK136">
            <v>2.8</v>
          </cell>
          <cell r="BL136">
            <v>5.6</v>
          </cell>
          <cell r="BM136">
            <v>31</v>
          </cell>
          <cell r="BN136">
            <v>86.688645347513997</v>
          </cell>
          <cell r="BO136">
            <v>7.84</v>
          </cell>
          <cell r="BP136">
            <v>40.764933333333303</v>
          </cell>
          <cell r="BQ136" t="str">
            <v>mono/duo-propellant</v>
          </cell>
          <cell r="BR136" t="str">
            <v>1</v>
          </cell>
          <cell r="BS136">
            <v>3000</v>
          </cell>
          <cell r="BT136">
            <v>2.6739402500000065E-2</v>
          </cell>
          <cell r="BU136">
            <v>1.8883342125</v>
          </cell>
          <cell r="BV136" t="str">
            <v>True</v>
          </cell>
          <cell r="BW136" t="str">
            <v>True</v>
          </cell>
          <cell r="BX136">
            <v>2.6340800000000002E-4</v>
          </cell>
          <cell r="BY136">
            <v>1.7652E-5</v>
          </cell>
          <cell r="CA136">
            <v>6.3880000000000006E-2</v>
          </cell>
          <cell r="CB136">
            <v>1</v>
          </cell>
          <cell r="CC136">
            <v>7</v>
          </cell>
          <cell r="CD136" t="str">
            <v>None</v>
          </cell>
          <cell r="CE136" t="str">
            <v>None</v>
          </cell>
          <cell r="CF136" t="str">
            <v>None</v>
          </cell>
          <cell r="CG136" t="str">
            <v>None</v>
          </cell>
          <cell r="CH136" t="str">
            <v>None</v>
          </cell>
          <cell r="CI136" t="str">
            <v>None</v>
          </cell>
          <cell r="CJ136" t="str">
            <v>None</v>
          </cell>
          <cell r="CK136" t="str">
            <v>None</v>
          </cell>
          <cell r="CL136" t="str">
            <v>None</v>
          </cell>
          <cell r="CM136" t="str">
            <v>None</v>
          </cell>
          <cell r="CN136" t="str">
            <v>None</v>
          </cell>
          <cell r="CO136" t="str">
            <v>None</v>
          </cell>
          <cell r="CP136" t="str">
            <v>None</v>
          </cell>
        </row>
        <row r="137">
          <cell r="C137" t="str">
            <v>Chandra X-Ray Observatory (CXO)</v>
          </cell>
          <cell r="D137" t="str">
            <v>USA</v>
          </cell>
          <cell r="E137" t="str">
            <v>USA</v>
          </cell>
          <cell r="F137" t="str">
            <v>National Aeronautics and Space Administration (NASA) Goddard Space Flight Center</v>
          </cell>
          <cell r="G137" t="str">
            <v>Government</v>
          </cell>
          <cell r="H137" t="str">
            <v>Space Science</v>
          </cell>
          <cell r="J137" t="str">
            <v>Elliptical</v>
          </cell>
          <cell r="U137">
            <v>36364</v>
          </cell>
          <cell r="V137">
            <v>5</v>
          </cell>
          <cell r="Y137" t="str">
            <v>Cape Canaveral</v>
          </cell>
          <cell r="AB137">
            <v>25867</v>
          </cell>
          <cell r="AD137">
            <v>28.466666666666665</v>
          </cell>
          <cell r="AE137">
            <v>279.4666666666667</v>
          </cell>
          <cell r="AL137">
            <v>5677</v>
          </cell>
          <cell r="AN137">
            <v>4653</v>
          </cell>
          <cell r="AU137" t="str">
            <v>VHEO</v>
          </cell>
          <cell r="AV137" t="str">
            <v>Heavy Satellite</v>
          </cell>
          <cell r="AW137">
            <v>1024</v>
          </cell>
          <cell r="AX137">
            <v>55.649799999999999</v>
          </cell>
          <cell r="AY137">
            <v>256.17020000000002</v>
          </cell>
          <cell r="AZ137">
            <v>0.82855939999999995</v>
          </cell>
          <cell r="BA137">
            <v>226.43450000000001</v>
          </cell>
          <cell r="BB137">
            <v>359.90140000000002</v>
          </cell>
          <cell r="BC137">
            <v>0.37811191</v>
          </cell>
          <cell r="BE137">
            <v>80783.360397800352</v>
          </cell>
          <cell r="BF137">
            <v>141346.17301898557</v>
          </cell>
          <cell r="BG137">
            <v>7478.5477766151362</v>
          </cell>
          <cell r="BH137">
            <v>3808.3963025655517</v>
          </cell>
          <cell r="BK137">
            <v>4.3</v>
          </cell>
          <cell r="BL137">
            <v>14</v>
          </cell>
          <cell r="BM137">
            <v>19.5</v>
          </cell>
          <cell r="BN137">
            <v>114.215068416995</v>
          </cell>
          <cell r="BO137">
            <v>14.522012041218799</v>
          </cell>
          <cell r="BP137">
            <v>72.044908790469094</v>
          </cell>
          <cell r="BQ137" t="str">
            <v>none</v>
          </cell>
          <cell r="BR137" t="str">
            <v>0</v>
          </cell>
          <cell r="BS137">
            <v>300</v>
          </cell>
          <cell r="BT137" t="str">
            <v>None</v>
          </cell>
          <cell r="BU137" t="str">
            <v>None</v>
          </cell>
          <cell r="BV137" t="str">
            <v>None</v>
          </cell>
          <cell r="BW137" t="str">
            <v>None</v>
          </cell>
          <cell r="BX137" t="str">
            <v>None</v>
          </cell>
          <cell r="BY137" t="str">
            <v>None</v>
          </cell>
          <cell r="CA137" t="str">
            <v>None</v>
          </cell>
          <cell r="CB137" t="str">
            <v>None</v>
          </cell>
          <cell r="CC137" t="str">
            <v>None</v>
          </cell>
          <cell r="CD137" t="str">
            <v>None</v>
          </cell>
          <cell r="CE137" t="str">
            <v>None</v>
          </cell>
          <cell r="CF137" t="str">
            <v>None</v>
          </cell>
          <cell r="CG137" t="str">
            <v>None</v>
          </cell>
          <cell r="CH137" t="str">
            <v>None</v>
          </cell>
          <cell r="CI137" t="str">
            <v>None</v>
          </cell>
          <cell r="CJ137" t="str">
            <v>None</v>
          </cell>
          <cell r="CK137" t="str">
            <v>None</v>
          </cell>
          <cell r="CL137" t="str">
            <v>None</v>
          </cell>
          <cell r="CM137" t="str">
            <v>None</v>
          </cell>
          <cell r="CN137" t="str">
            <v>None</v>
          </cell>
          <cell r="CO137" t="str">
            <v>None</v>
          </cell>
          <cell r="CP137" t="str">
            <v>None</v>
          </cell>
        </row>
        <row r="138">
          <cell r="C138" t="str">
            <v>Ciel-2</v>
          </cell>
          <cell r="D138" t="str">
            <v>Canada</v>
          </cell>
          <cell r="E138" t="str">
            <v>Canada</v>
          </cell>
          <cell r="F138" t="str">
            <v>Ciel Satellite Group</v>
          </cell>
          <cell r="G138" t="str">
            <v>Commercial</v>
          </cell>
          <cell r="H138" t="str">
            <v>Communications</v>
          </cell>
          <cell r="J138" t="str">
            <v>GEO</v>
          </cell>
          <cell r="U138">
            <v>39792</v>
          </cell>
          <cell r="V138">
            <v>15</v>
          </cell>
          <cell r="Y138" t="str">
            <v>Baikonur Cosmodrome</v>
          </cell>
          <cell r="AB138">
            <v>33453</v>
          </cell>
          <cell r="AD138">
            <v>45.965000000000003</v>
          </cell>
          <cell r="AE138">
            <v>63.305</v>
          </cell>
          <cell r="AL138">
            <v>5625</v>
          </cell>
          <cell r="AN138">
            <v>3500</v>
          </cell>
          <cell r="AU138" t="str">
            <v>GEO/S</v>
          </cell>
          <cell r="AV138" t="str">
            <v>Heavy Satellite</v>
          </cell>
          <cell r="AW138">
            <v>2125</v>
          </cell>
          <cell r="AX138">
            <v>2.1999999999999999E-2</v>
          </cell>
          <cell r="AY138">
            <v>163.11840000000001</v>
          </cell>
          <cell r="AZ138">
            <v>2.8969999999999999E-4</v>
          </cell>
          <cell r="BA138">
            <v>257.68810000000002</v>
          </cell>
          <cell r="BB138">
            <v>297.8449</v>
          </cell>
          <cell r="BC138">
            <v>1.0027150300000001</v>
          </cell>
          <cell r="BE138">
            <v>42164.841276937659</v>
          </cell>
          <cell r="BF138">
            <v>35806.056431455589</v>
          </cell>
          <cell r="BG138">
            <v>35781.62612241973</v>
          </cell>
          <cell r="BH138">
            <v>1436.1009428571128</v>
          </cell>
          <cell r="BK138">
            <v>3</v>
          </cell>
          <cell r="BL138">
            <v>7.1</v>
          </cell>
          <cell r="BM138">
            <v>35</v>
          </cell>
          <cell r="BN138">
            <v>108.239193078783</v>
          </cell>
          <cell r="BO138">
            <v>9</v>
          </cell>
          <cell r="BP138">
            <v>51.522666666666701</v>
          </cell>
          <cell r="BQ138" t="str">
            <v>none</v>
          </cell>
          <cell r="BR138" t="str">
            <v>0</v>
          </cell>
          <cell r="BS138">
            <v>3000</v>
          </cell>
          <cell r="BT138">
            <v>2.5882992500001478E-2</v>
          </cell>
          <cell r="BU138">
            <v>231.13859905250001</v>
          </cell>
          <cell r="BV138" t="str">
            <v>True</v>
          </cell>
          <cell r="BW138" t="str">
            <v>True</v>
          </cell>
          <cell r="BX138">
            <v>3.0203000000000001E-4</v>
          </cell>
          <cell r="BY138">
            <v>3.0919999999999982E-5</v>
          </cell>
          <cell r="CA138">
            <v>6.1929999999999999E-2</v>
          </cell>
          <cell r="CB138">
            <v>1</v>
          </cell>
          <cell r="CC138">
            <v>7</v>
          </cell>
          <cell r="CD138" t="str">
            <v>None</v>
          </cell>
          <cell r="CE138" t="str">
            <v>None</v>
          </cell>
          <cell r="CF138" t="str">
            <v>None</v>
          </cell>
          <cell r="CG138" t="str">
            <v>None</v>
          </cell>
          <cell r="CH138" t="str">
            <v>None</v>
          </cell>
          <cell r="CI138" t="str">
            <v>None</v>
          </cell>
          <cell r="CJ138" t="str">
            <v>None</v>
          </cell>
          <cell r="CK138" t="str">
            <v>None</v>
          </cell>
          <cell r="CL138" t="str">
            <v>None</v>
          </cell>
          <cell r="CM138" t="str">
            <v>None</v>
          </cell>
          <cell r="CN138" t="str">
            <v>None</v>
          </cell>
          <cell r="CO138" t="str">
            <v>None</v>
          </cell>
          <cell r="CP138" t="str">
            <v>None</v>
          </cell>
        </row>
        <row r="139">
          <cell r="C139" t="str">
            <v>COMS-1</v>
          </cell>
          <cell r="D139" t="str">
            <v>South Korea</v>
          </cell>
          <cell r="E139" t="str">
            <v>South Korea</v>
          </cell>
          <cell r="F139" t="str">
            <v>Korea Aerospace Research Institute (KARI)</v>
          </cell>
          <cell r="G139" t="str">
            <v>Government</v>
          </cell>
          <cell r="H139" t="str">
            <v>Earth Observation/Communications</v>
          </cell>
          <cell r="J139" t="str">
            <v>GEO</v>
          </cell>
          <cell r="U139">
            <v>40355</v>
          </cell>
          <cell r="V139">
            <v>15</v>
          </cell>
          <cell r="Y139" t="str">
            <v>Guiana Space Center</v>
          </cell>
          <cell r="AB139">
            <v>36744</v>
          </cell>
          <cell r="AD139">
            <v>5.2389999999999999</v>
          </cell>
          <cell r="AE139">
            <v>307.23199999999997</v>
          </cell>
          <cell r="AL139">
            <v>2461</v>
          </cell>
          <cell r="AN139">
            <v>1500</v>
          </cell>
          <cell r="AU139" t="str">
            <v>GEO/S</v>
          </cell>
          <cell r="AV139" t="str">
            <v>Heavy Satellite</v>
          </cell>
          <cell r="AW139">
            <v>961</v>
          </cell>
          <cell r="AX139">
            <v>0.13819999999999999</v>
          </cell>
          <cell r="AY139">
            <v>95.747500000000002</v>
          </cell>
          <cell r="AZ139">
            <v>9.6899999999999997E-5</v>
          </cell>
          <cell r="BA139">
            <v>315.23989999999998</v>
          </cell>
          <cell r="BB139">
            <v>262.8236</v>
          </cell>
          <cell r="BC139">
            <v>1.00271716</v>
          </cell>
          <cell r="BE139">
            <v>42164.781565088488</v>
          </cell>
          <cell r="BF139">
            <v>35797.867332422145</v>
          </cell>
          <cell r="BG139">
            <v>35789.69579775483</v>
          </cell>
          <cell r="BH139">
            <v>1436.0978922510888</v>
          </cell>
          <cell r="BK139">
            <v>1.8</v>
          </cell>
          <cell r="BL139">
            <v>2.8</v>
          </cell>
          <cell r="BM139">
            <v>17.2</v>
          </cell>
          <cell r="BN139">
            <v>28.565987735386202</v>
          </cell>
          <cell r="BO139">
            <v>3.24</v>
          </cell>
          <cell r="BP139">
            <v>13.6248</v>
          </cell>
          <cell r="BQ139" t="str">
            <v>mono/duo-propellant</v>
          </cell>
          <cell r="BR139" t="str">
            <v>1</v>
          </cell>
          <cell r="BS139">
            <v>3000</v>
          </cell>
          <cell r="BT139">
            <v>2.3632919500002458E-2</v>
          </cell>
          <cell r="BU139">
            <v>128.16057046050003</v>
          </cell>
          <cell r="BV139" t="str">
            <v>True</v>
          </cell>
          <cell r="BW139" t="str">
            <v>True</v>
          </cell>
          <cell r="BX139">
            <v>9.0343500000000007E-5</v>
          </cell>
          <cell r="BY139">
            <v>3.6643500000000002E-5</v>
          </cell>
          <cell r="CA139">
            <v>0.209145</v>
          </cell>
          <cell r="CB139">
            <v>1</v>
          </cell>
          <cell r="CC139">
            <v>11</v>
          </cell>
          <cell r="CD139" t="str">
            <v>None</v>
          </cell>
          <cell r="CE139" t="str">
            <v>None</v>
          </cell>
          <cell r="CF139" t="str">
            <v>None</v>
          </cell>
          <cell r="CG139" t="str">
            <v>None</v>
          </cell>
          <cell r="CH139" t="str">
            <v>None</v>
          </cell>
          <cell r="CI139" t="str">
            <v>None</v>
          </cell>
          <cell r="CJ139" t="str">
            <v>None</v>
          </cell>
          <cell r="CK139" t="str">
            <v>None</v>
          </cell>
          <cell r="CL139" t="str">
            <v>None</v>
          </cell>
          <cell r="CM139" t="str">
            <v>None</v>
          </cell>
          <cell r="CN139" t="str">
            <v>None</v>
          </cell>
          <cell r="CO139" t="str">
            <v>None</v>
          </cell>
          <cell r="CP139" t="str">
            <v>None</v>
          </cell>
        </row>
        <row r="140">
          <cell r="C140" t="str">
            <v>COMSATBw-1</v>
          </cell>
          <cell r="D140" t="str">
            <v>Germany</v>
          </cell>
          <cell r="E140" t="str">
            <v>Germany</v>
          </cell>
          <cell r="F140" t="str">
            <v>Armed Forces</v>
          </cell>
          <cell r="G140" t="str">
            <v>Military</v>
          </cell>
          <cell r="H140" t="str">
            <v>Communications</v>
          </cell>
          <cell r="J140" t="str">
            <v>GEO</v>
          </cell>
          <cell r="U140">
            <v>40087</v>
          </cell>
          <cell r="V140">
            <v>15</v>
          </cell>
          <cell r="Y140" t="str">
            <v>Guiana Space Center</v>
          </cell>
          <cell r="AB140">
            <v>35943</v>
          </cell>
          <cell r="AD140">
            <v>5.2389999999999999</v>
          </cell>
          <cell r="AE140">
            <v>307.23199999999997</v>
          </cell>
          <cell r="AL140">
            <v>2440</v>
          </cell>
          <cell r="AN140">
            <v>1040</v>
          </cell>
          <cell r="AU140" t="str">
            <v>GEO/S</v>
          </cell>
          <cell r="AV140" t="str">
            <v>Heavy Satellite</v>
          </cell>
          <cell r="AW140">
            <v>1400</v>
          </cell>
          <cell r="AX140">
            <v>1.9099999999999999E-2</v>
          </cell>
          <cell r="AY140">
            <v>303.21699999999998</v>
          </cell>
          <cell r="AZ140">
            <v>3.771E-4</v>
          </cell>
          <cell r="BA140">
            <v>136.12979999999999</v>
          </cell>
          <cell r="BB140">
            <v>172.0462</v>
          </cell>
          <cell r="BC140">
            <v>1.0027116</v>
          </cell>
          <cell r="BE140">
            <v>42164.937433082756</v>
          </cell>
          <cell r="BF140">
            <v>35809.83783098877</v>
          </cell>
          <cell r="BG140">
            <v>35778.037035176741</v>
          </cell>
          <cell r="BH140">
            <v>1436.1058553625978</v>
          </cell>
          <cell r="BK140">
            <v>1.8</v>
          </cell>
          <cell r="BL140">
            <v>2.8</v>
          </cell>
          <cell r="BM140">
            <v>17.2</v>
          </cell>
          <cell r="BN140">
            <v>30.006036158150799</v>
          </cell>
          <cell r="BO140">
            <v>3.24</v>
          </cell>
          <cell r="BP140">
            <v>14.1129333333333</v>
          </cell>
          <cell r="BQ140" t="str">
            <v>none</v>
          </cell>
          <cell r="BR140" t="str">
            <v>0</v>
          </cell>
          <cell r="BS140">
            <v>300</v>
          </cell>
          <cell r="BT140">
            <v>4.8199810999999926E-2</v>
          </cell>
          <cell r="BU140">
            <v>63.003754768999997</v>
          </cell>
          <cell r="BV140" t="str">
            <v>True</v>
          </cell>
          <cell r="BW140" t="str">
            <v>True</v>
          </cell>
          <cell r="BX140">
            <v>2.9898450000000003E-4</v>
          </cell>
          <cell r="BY140">
            <v>1.265925E-4</v>
          </cell>
          <cell r="CA140">
            <v>7.4162000000000006E-2</v>
          </cell>
          <cell r="CB140">
            <v>1</v>
          </cell>
          <cell r="CC140">
            <v>7</v>
          </cell>
          <cell r="CD140" t="str">
            <v>None</v>
          </cell>
          <cell r="CE140" t="str">
            <v>None</v>
          </cell>
          <cell r="CF140" t="str">
            <v>None</v>
          </cell>
          <cell r="CG140" t="str">
            <v>None</v>
          </cell>
          <cell r="CH140" t="str">
            <v>None</v>
          </cell>
          <cell r="CI140" t="str">
            <v>None</v>
          </cell>
          <cell r="CJ140" t="str">
            <v>None</v>
          </cell>
          <cell r="CK140" t="str">
            <v>None</v>
          </cell>
          <cell r="CL140" t="str">
            <v>None</v>
          </cell>
          <cell r="CM140" t="str">
            <v>None</v>
          </cell>
          <cell r="CN140" t="str">
            <v>None</v>
          </cell>
          <cell r="CO140" t="str">
            <v>None</v>
          </cell>
          <cell r="CP140" t="str">
            <v>None</v>
          </cell>
        </row>
        <row r="141">
          <cell r="C141" t="str">
            <v>COMSATBw-2</v>
          </cell>
          <cell r="D141" t="str">
            <v>Germany</v>
          </cell>
          <cell r="E141" t="str">
            <v>Germany</v>
          </cell>
          <cell r="F141" t="str">
            <v>Armed Forces</v>
          </cell>
          <cell r="G141" t="str">
            <v>Military</v>
          </cell>
          <cell r="H141" t="str">
            <v>Communications</v>
          </cell>
          <cell r="J141" t="str">
            <v>GEO</v>
          </cell>
          <cell r="U141">
            <v>40319</v>
          </cell>
          <cell r="V141">
            <v>15</v>
          </cell>
          <cell r="Y141" t="str">
            <v>Guiana Space Center</v>
          </cell>
          <cell r="AB141">
            <v>36582</v>
          </cell>
          <cell r="AD141">
            <v>5.2389999999999999</v>
          </cell>
          <cell r="AE141">
            <v>307.23199999999997</v>
          </cell>
          <cell r="AL141">
            <v>2440</v>
          </cell>
          <cell r="AN141">
            <v>1040</v>
          </cell>
          <cell r="AU141" t="str">
            <v>GEO/S</v>
          </cell>
          <cell r="AV141" t="str">
            <v>Heavy Satellite</v>
          </cell>
          <cell r="AW141">
            <v>1400</v>
          </cell>
          <cell r="AX141">
            <v>1.89E-2</v>
          </cell>
          <cell r="AY141">
            <v>75.2316</v>
          </cell>
          <cell r="AZ141">
            <v>3.1379999999999998E-4</v>
          </cell>
          <cell r="BA141">
            <v>6.7788000000000004</v>
          </cell>
          <cell r="BB141">
            <v>120.67870000000001</v>
          </cell>
          <cell r="BC141">
            <v>1.00271949</v>
          </cell>
          <cell r="BE141">
            <v>42164.71624673505</v>
          </cell>
          <cell r="BF141">
            <v>35806.947534693274</v>
          </cell>
          <cell r="BG141">
            <v>35780.484958776826</v>
          </cell>
          <cell r="BH141">
            <v>1436.0945552180287</v>
          </cell>
          <cell r="BK141">
            <v>1.8</v>
          </cell>
          <cell r="BL141">
            <v>2.8</v>
          </cell>
          <cell r="BM141">
            <v>17.2</v>
          </cell>
          <cell r="BN141">
            <v>30.006036158150799</v>
          </cell>
          <cell r="BO141">
            <v>3.24</v>
          </cell>
          <cell r="BP141">
            <v>14.1129333333333</v>
          </cell>
          <cell r="BQ141" t="str">
            <v>none</v>
          </cell>
          <cell r="BR141" t="str">
            <v>0</v>
          </cell>
          <cell r="BS141">
            <v>300</v>
          </cell>
          <cell r="BT141">
            <v>7.3961160500000567E-2</v>
          </cell>
          <cell r="BU141">
            <v>13.209880071499999</v>
          </cell>
          <cell r="BV141" t="str">
            <v>True</v>
          </cell>
          <cell r="BW141" t="str">
            <v>True</v>
          </cell>
          <cell r="BX141">
            <v>2.4679999999999998E-4</v>
          </cell>
          <cell r="BY141">
            <v>9.7999999999999983E-5</v>
          </cell>
          <cell r="CA141">
            <v>7.6499999999999999E-2</v>
          </cell>
          <cell r="CB141">
            <v>1</v>
          </cell>
          <cell r="CC141">
            <v>5</v>
          </cell>
          <cell r="CD141" t="str">
            <v>None</v>
          </cell>
          <cell r="CE141" t="str">
            <v>None</v>
          </cell>
          <cell r="CF141" t="str">
            <v>None</v>
          </cell>
          <cell r="CG141" t="str">
            <v>None</v>
          </cell>
          <cell r="CH141" t="str">
            <v>None</v>
          </cell>
          <cell r="CI141" t="str">
            <v>None</v>
          </cell>
          <cell r="CJ141" t="str">
            <v>None</v>
          </cell>
          <cell r="CK141" t="str">
            <v>None</v>
          </cell>
          <cell r="CL141" t="str">
            <v>None</v>
          </cell>
          <cell r="CM141" t="str">
            <v>None</v>
          </cell>
          <cell r="CN141" t="str">
            <v>None</v>
          </cell>
          <cell r="CO141" t="str">
            <v>None</v>
          </cell>
          <cell r="CP141" t="str">
            <v>None</v>
          </cell>
        </row>
        <row r="142">
          <cell r="C142" t="str">
            <v>Cosmos 2425</v>
          </cell>
          <cell r="D142" t="str">
            <v>Russia</v>
          </cell>
          <cell r="E142" t="str">
            <v>Russia</v>
          </cell>
          <cell r="F142" t="str">
            <v>Ministry of Defense</v>
          </cell>
          <cell r="G142" t="str">
            <v>Military/Commercial</v>
          </cell>
          <cell r="H142" t="str">
            <v>Navigation/Global Positioning</v>
          </cell>
          <cell r="J142" t="str">
            <v>MEO</v>
          </cell>
          <cell r="U142">
            <v>39076</v>
          </cell>
          <cell r="V142">
            <v>7</v>
          </cell>
          <cell r="Y142" t="str">
            <v>Baikonur Cosmodrome</v>
          </cell>
          <cell r="AB142">
            <v>29670</v>
          </cell>
          <cell r="AD142">
            <v>45.965000000000003</v>
          </cell>
          <cell r="AE142">
            <v>63.305</v>
          </cell>
          <cell r="AL142">
            <v>1450</v>
          </cell>
          <cell r="AN142">
            <v>1200</v>
          </cell>
          <cell r="AU142" t="str">
            <v>MEO</v>
          </cell>
          <cell r="AV142" t="str">
            <v>Heavy Satellite</v>
          </cell>
          <cell r="AW142">
            <v>250</v>
          </cell>
          <cell r="AX142">
            <v>64.850499999999997</v>
          </cell>
          <cell r="AY142">
            <v>256.39</v>
          </cell>
          <cell r="AZ142">
            <v>2.3842999999999998E-3</v>
          </cell>
          <cell r="BA142">
            <v>345.63889999999998</v>
          </cell>
          <cell r="BB142">
            <v>10.297700000000001</v>
          </cell>
          <cell r="BC142">
            <v>2.1311540811207901</v>
          </cell>
          <cell r="BE142">
            <v>25506.972833998276</v>
          </cell>
          <cell r="BF142">
            <v>19196.789109326375</v>
          </cell>
          <cell r="BG142">
            <v>19075.156558670173</v>
          </cell>
          <cell r="BH142">
            <v>675.69023411141234</v>
          </cell>
          <cell r="BK142">
            <v>1.5</v>
          </cell>
          <cell r="BL142">
            <v>4</v>
          </cell>
          <cell r="BM142">
            <v>7.8</v>
          </cell>
          <cell r="BN142">
            <v>13.8151230901437</v>
          </cell>
          <cell r="BO142">
            <v>1.76714586764426</v>
          </cell>
          <cell r="BP142">
            <v>8.1449619142068208</v>
          </cell>
          <cell r="BQ142" t="str">
            <v>none</v>
          </cell>
          <cell r="BR142" t="str">
            <v>0</v>
          </cell>
          <cell r="BS142">
            <v>300</v>
          </cell>
          <cell r="BT142" t="str">
            <v>None</v>
          </cell>
          <cell r="BU142" t="str">
            <v>None</v>
          </cell>
          <cell r="BV142" t="str">
            <v>None</v>
          </cell>
          <cell r="BW142" t="str">
            <v>None</v>
          </cell>
          <cell r="BX142" t="str">
            <v>None</v>
          </cell>
          <cell r="BY142" t="str">
            <v>None</v>
          </cell>
          <cell r="CA142" t="str">
            <v>None</v>
          </cell>
          <cell r="CB142" t="str">
            <v>None</v>
          </cell>
          <cell r="CC142" t="str">
            <v>None</v>
          </cell>
          <cell r="CD142" t="str">
            <v>None</v>
          </cell>
          <cell r="CE142" t="str">
            <v>None</v>
          </cell>
          <cell r="CF142" t="str">
            <v>None</v>
          </cell>
          <cell r="CG142" t="str">
            <v>None</v>
          </cell>
          <cell r="CH142" t="str">
            <v>None</v>
          </cell>
          <cell r="CI142" t="str">
            <v>None</v>
          </cell>
          <cell r="CJ142" t="str">
            <v>None</v>
          </cell>
          <cell r="CK142" t="str">
            <v>GLONASS</v>
          </cell>
          <cell r="CL142" t="str">
            <v>None</v>
          </cell>
          <cell r="CM142">
            <v>3.5231408266975262</v>
          </cell>
          <cell r="CN142" t="str">
            <v>spare</v>
          </cell>
          <cell r="CO142">
            <v>3.2724923474893677</v>
          </cell>
          <cell r="CP142" t="str">
            <v>None</v>
          </cell>
        </row>
        <row r="143">
          <cell r="C143" t="str">
            <v>Cosmos 2426</v>
          </cell>
          <cell r="D143" t="str">
            <v>Russia</v>
          </cell>
          <cell r="E143" t="str">
            <v>Russia</v>
          </cell>
          <cell r="F143" t="str">
            <v>Ministry of Defense</v>
          </cell>
          <cell r="G143" t="str">
            <v>Military/Commercial</v>
          </cell>
          <cell r="H143" t="str">
            <v>Navigation/Global Positioning</v>
          </cell>
          <cell r="J143" t="str">
            <v>MEO</v>
          </cell>
          <cell r="U143">
            <v>39076</v>
          </cell>
          <cell r="V143">
            <v>7</v>
          </cell>
          <cell r="Y143" t="str">
            <v>Baikonur Cosmodrome</v>
          </cell>
          <cell r="AB143">
            <v>29671</v>
          </cell>
          <cell r="AD143">
            <v>45.965000000000003</v>
          </cell>
          <cell r="AE143">
            <v>63.305</v>
          </cell>
          <cell r="AL143">
            <v>1450</v>
          </cell>
          <cell r="AN143">
            <v>1200</v>
          </cell>
          <cell r="AU143" t="str">
            <v>MEO</v>
          </cell>
          <cell r="AV143" t="str">
            <v>Heavy Satellite</v>
          </cell>
          <cell r="AW143">
            <v>250</v>
          </cell>
          <cell r="AX143">
            <v>64.860100000000003</v>
          </cell>
          <cell r="AY143">
            <v>256.49029999999999</v>
          </cell>
          <cell r="AZ143">
            <v>2.042E-3</v>
          </cell>
          <cell r="BA143">
            <v>175.08840000000001</v>
          </cell>
          <cell r="BB143">
            <v>252.18</v>
          </cell>
          <cell r="BC143">
            <v>2.1296305211209301</v>
          </cell>
          <cell r="BE143">
            <v>25519.136687766073</v>
          </cell>
          <cell r="BF143">
            <v>19200.246764882493</v>
          </cell>
          <cell r="BG143">
            <v>19096.026610649657</v>
          </cell>
          <cell r="BH143">
            <v>676.17362998819874</v>
          </cell>
          <cell r="BK143">
            <v>1.5</v>
          </cell>
          <cell r="BL143">
            <v>4</v>
          </cell>
          <cell r="BM143">
            <v>7.8</v>
          </cell>
          <cell r="BN143">
            <v>13.8151230901437</v>
          </cell>
          <cell r="BO143">
            <v>1.76714586764426</v>
          </cell>
          <cell r="BP143">
            <v>8.1449619142068208</v>
          </cell>
          <cell r="BQ143" t="str">
            <v>none</v>
          </cell>
          <cell r="BR143" t="str">
            <v>0</v>
          </cell>
          <cell r="BS143">
            <v>300</v>
          </cell>
          <cell r="BT143" t="str">
            <v>None</v>
          </cell>
          <cell r="BU143" t="str">
            <v>None</v>
          </cell>
          <cell r="BV143" t="str">
            <v>None</v>
          </cell>
          <cell r="BW143" t="str">
            <v>None</v>
          </cell>
          <cell r="BX143" t="str">
            <v>None</v>
          </cell>
          <cell r="BY143" t="str">
            <v>None</v>
          </cell>
          <cell r="CA143" t="str">
            <v>None</v>
          </cell>
          <cell r="CB143" t="str">
            <v>None</v>
          </cell>
          <cell r="CC143" t="str">
            <v>None</v>
          </cell>
          <cell r="CD143" t="str">
            <v>None</v>
          </cell>
          <cell r="CE143" t="str">
            <v>None</v>
          </cell>
          <cell r="CF143" t="str">
            <v>None</v>
          </cell>
          <cell r="CG143" t="str">
            <v>None</v>
          </cell>
          <cell r="CH143" t="str">
            <v>None</v>
          </cell>
          <cell r="CI143" t="str">
            <v>None</v>
          </cell>
          <cell r="CJ143" t="str">
            <v>None</v>
          </cell>
          <cell r="CK143" t="str">
            <v>GLONASS</v>
          </cell>
          <cell r="CL143" t="str">
            <v>None</v>
          </cell>
          <cell r="CM143">
            <v>1.0020214488379768</v>
          </cell>
          <cell r="CN143" t="str">
            <v>spare</v>
          </cell>
          <cell r="CO143">
            <v>4.0578905108868168</v>
          </cell>
          <cell r="CP143" t="str">
            <v>None</v>
          </cell>
        </row>
        <row r="144">
          <cell r="C144" t="str">
            <v>Cosmos 2432</v>
          </cell>
          <cell r="D144" t="str">
            <v>Russia</v>
          </cell>
          <cell r="E144" t="str">
            <v>Russia</v>
          </cell>
          <cell r="F144" t="str">
            <v>Ministry of Defense</v>
          </cell>
          <cell r="G144" t="str">
            <v>Military/Commercial</v>
          </cell>
          <cell r="H144" t="str">
            <v>Navigation/Global Positioning</v>
          </cell>
          <cell r="J144" t="str">
            <v>MEO</v>
          </cell>
          <cell r="U144">
            <v>39381</v>
          </cell>
          <cell r="V144">
            <v>7</v>
          </cell>
          <cell r="Y144" t="str">
            <v>Baikonur Cosmodrome</v>
          </cell>
          <cell r="AB144">
            <v>32276</v>
          </cell>
          <cell r="AD144">
            <v>45.965000000000003</v>
          </cell>
          <cell r="AE144">
            <v>63.305</v>
          </cell>
          <cell r="AL144">
            <v>1450</v>
          </cell>
          <cell r="AN144">
            <v>1200</v>
          </cell>
          <cell r="AU144" t="str">
            <v>MEO</v>
          </cell>
          <cell r="AV144" t="str">
            <v>Heavy Satellite</v>
          </cell>
          <cell r="AW144">
            <v>250</v>
          </cell>
          <cell r="AX144">
            <v>66.069299999999998</v>
          </cell>
          <cell r="AY144">
            <v>17.7715</v>
          </cell>
          <cell r="AZ144">
            <v>1.0753E-3</v>
          </cell>
          <cell r="BA144">
            <v>337.89550000000003</v>
          </cell>
          <cell r="BB144">
            <v>201.6268</v>
          </cell>
          <cell r="BC144">
            <v>2.13103588105615</v>
          </cell>
          <cell r="BE144">
            <v>25507.91600534337</v>
          </cell>
          <cell r="BF144">
            <v>19164.344667423913</v>
          </cell>
          <cell r="BG144">
            <v>19109.487343262823</v>
          </cell>
          <cell r="BH144">
            <v>675.7277119549633</v>
          </cell>
          <cell r="BK144">
            <v>1.5</v>
          </cell>
          <cell r="BL144">
            <v>4</v>
          </cell>
          <cell r="BM144">
            <v>7.8</v>
          </cell>
          <cell r="BN144">
            <v>14.500342033256</v>
          </cell>
          <cell r="BO144">
            <v>1.76714586764426</v>
          </cell>
          <cell r="BP144">
            <v>8.4666285808734791</v>
          </cell>
          <cell r="BQ144" t="str">
            <v>none</v>
          </cell>
          <cell r="BR144" t="str">
            <v>0</v>
          </cell>
          <cell r="BS144">
            <v>300</v>
          </cell>
          <cell r="BT144" t="str">
            <v>None</v>
          </cell>
          <cell r="BU144" t="str">
            <v>None</v>
          </cell>
          <cell r="BV144" t="str">
            <v>None</v>
          </cell>
          <cell r="BW144" t="str">
            <v>None</v>
          </cell>
          <cell r="BX144" t="str">
            <v>None</v>
          </cell>
          <cell r="BY144" t="str">
            <v>None</v>
          </cell>
          <cell r="CA144" t="str">
            <v>None</v>
          </cell>
          <cell r="CB144" t="str">
            <v>None</v>
          </cell>
          <cell r="CC144" t="str">
            <v>None</v>
          </cell>
          <cell r="CD144" t="str">
            <v>None</v>
          </cell>
          <cell r="CE144" t="str">
            <v>None</v>
          </cell>
          <cell r="CF144" t="str">
            <v>None</v>
          </cell>
          <cell r="CG144" t="str">
            <v>None</v>
          </cell>
          <cell r="CH144" t="str">
            <v>None</v>
          </cell>
          <cell r="CI144" t="str">
            <v>None</v>
          </cell>
          <cell r="CJ144" t="str">
            <v>None</v>
          </cell>
          <cell r="CK144" t="str">
            <v>GLONASS</v>
          </cell>
          <cell r="CL144" t="str">
            <v>None</v>
          </cell>
          <cell r="CM144">
            <v>5.8835834482892233</v>
          </cell>
          <cell r="CN144" t="str">
            <v>operational</v>
          </cell>
          <cell r="CO144">
            <v>5.497787143782138</v>
          </cell>
          <cell r="CP144" t="str">
            <v>None</v>
          </cell>
        </row>
        <row r="145">
          <cell r="C145" t="str">
            <v>Cosmos 2433</v>
          </cell>
          <cell r="D145" t="str">
            <v>Russia</v>
          </cell>
          <cell r="E145" t="str">
            <v>Russia</v>
          </cell>
          <cell r="F145" t="str">
            <v>Ministry of Defense</v>
          </cell>
          <cell r="G145" t="str">
            <v>Military/Commercial</v>
          </cell>
          <cell r="H145" t="str">
            <v>Navigation/Global Positioning</v>
          </cell>
          <cell r="J145" t="str">
            <v>MEO</v>
          </cell>
          <cell r="U145">
            <v>39381</v>
          </cell>
          <cell r="V145">
            <v>7</v>
          </cell>
          <cell r="Y145" t="str">
            <v>Baikonur Cosmodrome</v>
          </cell>
          <cell r="AB145">
            <v>32275</v>
          </cell>
          <cell r="AD145">
            <v>45.965000000000003</v>
          </cell>
          <cell r="AE145">
            <v>63.305</v>
          </cell>
          <cell r="AL145">
            <v>1450</v>
          </cell>
          <cell r="AN145">
            <v>1200</v>
          </cell>
          <cell r="AU145" t="str">
            <v>MEO</v>
          </cell>
          <cell r="AV145" t="str">
            <v>Heavy Satellite</v>
          </cell>
          <cell r="AW145">
            <v>250</v>
          </cell>
          <cell r="AX145">
            <v>66.055099999999996</v>
          </cell>
          <cell r="AY145">
            <v>17.708400000000001</v>
          </cell>
          <cell r="AZ145">
            <v>1.199E-4</v>
          </cell>
          <cell r="BA145">
            <v>289.07029999999997</v>
          </cell>
          <cell r="BB145">
            <v>250.20480000000001</v>
          </cell>
          <cell r="BC145">
            <v>2.1310449710559198</v>
          </cell>
          <cell r="BE145">
            <v>25507.843469062278</v>
          </cell>
          <cell r="BF145">
            <v>19139.901859494221</v>
          </cell>
          <cell r="BG145">
            <v>19133.785078630339</v>
          </cell>
          <cell r="BH145">
            <v>675.72482962970389</v>
          </cell>
          <cell r="BK145">
            <v>1.5</v>
          </cell>
          <cell r="BL145">
            <v>4</v>
          </cell>
          <cell r="BM145">
            <v>7.8</v>
          </cell>
          <cell r="BN145">
            <v>14.500342033256</v>
          </cell>
          <cell r="BO145">
            <v>1.76714586764426</v>
          </cell>
          <cell r="BP145">
            <v>8.4666285808734791</v>
          </cell>
          <cell r="BQ145" t="str">
            <v>none</v>
          </cell>
          <cell r="BR145" t="str">
            <v>0</v>
          </cell>
          <cell r="BS145">
            <v>300</v>
          </cell>
          <cell r="BT145" t="str">
            <v>None</v>
          </cell>
          <cell r="BU145" t="str">
            <v>None</v>
          </cell>
          <cell r="BV145" t="str">
            <v>None</v>
          </cell>
          <cell r="BW145" t="str">
            <v>None</v>
          </cell>
          <cell r="BX145" t="str">
            <v>None</v>
          </cell>
          <cell r="BY145" t="str">
            <v>None</v>
          </cell>
          <cell r="CA145" t="str">
            <v>None</v>
          </cell>
          <cell r="CB145" t="str">
            <v>None</v>
          </cell>
          <cell r="CC145" t="str">
            <v>None</v>
          </cell>
          <cell r="CD145" t="str">
            <v>None</v>
          </cell>
          <cell r="CE145" t="str">
            <v>None</v>
          </cell>
          <cell r="CF145" t="str">
            <v>None</v>
          </cell>
          <cell r="CG145" t="str">
            <v>None</v>
          </cell>
          <cell r="CH145" t="str">
            <v>None</v>
          </cell>
          <cell r="CI145" t="str">
            <v>None</v>
          </cell>
          <cell r="CJ145" t="str">
            <v>None</v>
          </cell>
          <cell r="CK145" t="str">
            <v>GLONASS</v>
          </cell>
          <cell r="CL145" t="str">
            <v>None</v>
          </cell>
          <cell r="CM145">
            <v>5.9503457828365125</v>
          </cell>
          <cell r="CN145" t="str">
            <v>operational</v>
          </cell>
          <cell r="CO145">
            <v>4.7123889803846897</v>
          </cell>
          <cell r="CP145" t="str">
            <v>None</v>
          </cell>
        </row>
        <row r="146">
          <cell r="C146" t="str">
            <v>Cosmos 2434</v>
          </cell>
          <cell r="D146" t="str">
            <v>Russia</v>
          </cell>
          <cell r="E146" t="str">
            <v>Russia</v>
          </cell>
          <cell r="F146" t="str">
            <v>Ministry of Defense</v>
          </cell>
          <cell r="G146" t="str">
            <v>Military/Commercial</v>
          </cell>
          <cell r="H146" t="str">
            <v>Navigation/Global Positioning</v>
          </cell>
          <cell r="J146" t="str">
            <v>MEO</v>
          </cell>
          <cell r="U146">
            <v>39441</v>
          </cell>
          <cell r="V146">
            <v>7</v>
          </cell>
          <cell r="Y146" t="str">
            <v>Baikonur Cosmodrome</v>
          </cell>
          <cell r="AB146">
            <v>32393</v>
          </cell>
          <cell r="AD146">
            <v>45.965000000000003</v>
          </cell>
          <cell r="AE146">
            <v>63.305</v>
          </cell>
          <cell r="AL146">
            <v>1450</v>
          </cell>
          <cell r="AN146">
            <v>1200</v>
          </cell>
          <cell r="AU146" t="str">
            <v>MEO</v>
          </cell>
          <cell r="AV146" t="str">
            <v>Heavy Satellite</v>
          </cell>
          <cell r="AW146">
            <v>250</v>
          </cell>
          <cell r="AX146">
            <v>64.468699999999998</v>
          </cell>
          <cell r="AY146">
            <v>254.81979999999999</v>
          </cell>
          <cell r="AZ146">
            <v>3.6850000000000001E-4</v>
          </cell>
          <cell r="BA146">
            <v>93.984700000000004</v>
          </cell>
          <cell r="BB146">
            <v>151.40110000000001</v>
          </cell>
          <cell r="BC146">
            <v>2.1310313710431998</v>
          </cell>
          <cell r="BE146">
            <v>25507.951994486892</v>
          </cell>
          <cell r="BF146">
            <v>19146.351674796861</v>
          </cell>
          <cell r="BG146">
            <v>19127.552314176923</v>
          </cell>
          <cell r="BH146">
            <v>675.72914203279731</v>
          </cell>
          <cell r="BK146">
            <v>1.5</v>
          </cell>
          <cell r="BL146">
            <v>4</v>
          </cell>
          <cell r="BM146">
            <v>7.8</v>
          </cell>
          <cell r="BN146">
            <v>14.500342033256</v>
          </cell>
          <cell r="BO146">
            <v>1.76714586764426</v>
          </cell>
          <cell r="BP146">
            <v>8.4666285808734791</v>
          </cell>
          <cell r="BQ146" t="str">
            <v>none</v>
          </cell>
          <cell r="BR146" t="str">
            <v>0</v>
          </cell>
          <cell r="BS146">
            <v>300</v>
          </cell>
          <cell r="BT146" t="str">
            <v>None</v>
          </cell>
          <cell r="BU146" t="str">
            <v>None</v>
          </cell>
          <cell r="BV146" t="str">
            <v>None</v>
          </cell>
          <cell r="BW146" t="str">
            <v>None</v>
          </cell>
          <cell r="BX146" t="str">
            <v>None</v>
          </cell>
          <cell r="BY146" t="str">
            <v>None</v>
          </cell>
          <cell r="CA146" t="str">
            <v>None</v>
          </cell>
          <cell r="CB146" t="str">
            <v>None</v>
          </cell>
          <cell r="CC146" t="str">
            <v>None</v>
          </cell>
          <cell r="CD146" t="str">
            <v>None</v>
          </cell>
          <cell r="CE146" t="str">
            <v>None</v>
          </cell>
          <cell r="CF146" t="str">
            <v>None</v>
          </cell>
          <cell r="CG146" t="str">
            <v>None</v>
          </cell>
          <cell r="CH146" t="str">
            <v>None</v>
          </cell>
          <cell r="CI146" t="str">
            <v>None</v>
          </cell>
          <cell r="CJ146" t="str">
            <v>None</v>
          </cell>
          <cell r="CK146" t="str">
            <v>GLONASS</v>
          </cell>
          <cell r="CL146" t="str">
            <v>None</v>
          </cell>
          <cell r="CM146">
            <v>0.45405264089408126</v>
          </cell>
          <cell r="CN146" t="str">
            <v>operational</v>
          </cell>
          <cell r="CO146">
            <v>2.0943951023931957</v>
          </cell>
          <cell r="CP146" t="str">
            <v>None</v>
          </cell>
        </row>
        <row r="147">
          <cell r="C147" t="str">
            <v>Cosmos 2436</v>
          </cell>
          <cell r="D147" t="str">
            <v>Russia</v>
          </cell>
          <cell r="E147" t="str">
            <v>Russia</v>
          </cell>
          <cell r="F147" t="str">
            <v>Ministry of Defense</v>
          </cell>
          <cell r="G147" t="str">
            <v>Military/Commercial</v>
          </cell>
          <cell r="H147" t="str">
            <v>Navigation/Global Positioning</v>
          </cell>
          <cell r="J147" t="str">
            <v>MEO</v>
          </cell>
          <cell r="U147">
            <v>39441</v>
          </cell>
          <cell r="V147">
            <v>7</v>
          </cell>
          <cell r="Y147" t="str">
            <v>Baikonur Cosmodrome</v>
          </cell>
          <cell r="AB147">
            <v>32395</v>
          </cell>
          <cell r="AD147">
            <v>45.965000000000003</v>
          </cell>
          <cell r="AE147">
            <v>63.305</v>
          </cell>
          <cell r="AL147">
            <v>1450</v>
          </cell>
          <cell r="AN147">
            <v>1200</v>
          </cell>
          <cell r="AU147" t="str">
            <v>MEO</v>
          </cell>
          <cell r="AV147" t="str">
            <v>Heavy Satellite</v>
          </cell>
          <cell r="AW147">
            <v>250</v>
          </cell>
          <cell r="AX147">
            <v>64.478200000000001</v>
          </cell>
          <cell r="AY147">
            <v>254.87260000000001</v>
          </cell>
          <cell r="AZ147">
            <v>1.4575E-3</v>
          </cell>
          <cell r="BA147">
            <v>3.1917</v>
          </cell>
          <cell r="BB147">
            <v>24.213699999999999</v>
          </cell>
          <cell r="BC147">
            <v>2.1310311410425999</v>
          </cell>
          <cell r="BE147">
            <v>25507.953829856324</v>
          </cell>
          <cell r="BF147">
            <v>19174.131672563337</v>
          </cell>
          <cell r="BG147">
            <v>19099.775987149307</v>
          </cell>
          <cell r="BH147">
            <v>675.72921496373885</v>
          </cell>
          <cell r="BK147">
            <v>1.5</v>
          </cell>
          <cell r="BL147">
            <v>4</v>
          </cell>
          <cell r="BM147">
            <v>7.8</v>
          </cell>
          <cell r="BN147">
            <v>14.500342033256</v>
          </cell>
          <cell r="BO147">
            <v>1.76714586764426</v>
          </cell>
          <cell r="BP147">
            <v>8.4666285808734791</v>
          </cell>
          <cell r="BQ147" t="str">
            <v>none</v>
          </cell>
          <cell r="BR147" t="str">
            <v>0</v>
          </cell>
          <cell r="BS147">
            <v>300</v>
          </cell>
          <cell r="BT147" t="str">
            <v>None</v>
          </cell>
          <cell r="BU147" t="str">
            <v>None</v>
          </cell>
          <cell r="BV147" t="str">
            <v>None</v>
          </cell>
          <cell r="BW147" t="str">
            <v>None</v>
          </cell>
          <cell r="BX147" t="str">
            <v>None</v>
          </cell>
          <cell r="BY147" t="str">
            <v>None</v>
          </cell>
          <cell r="CA147" t="str">
            <v>None</v>
          </cell>
          <cell r="CB147" t="str">
            <v>None</v>
          </cell>
          <cell r="CC147" t="str">
            <v>None</v>
          </cell>
          <cell r="CD147" t="str">
            <v>None</v>
          </cell>
          <cell r="CE147" t="str">
            <v>None</v>
          </cell>
          <cell r="CF147" t="str">
            <v>None</v>
          </cell>
          <cell r="CG147" t="str">
            <v>None</v>
          </cell>
          <cell r="CH147" t="str">
            <v>None</v>
          </cell>
          <cell r="CI147" t="str">
            <v>None</v>
          </cell>
          <cell r="CJ147" t="str">
            <v>None</v>
          </cell>
          <cell r="CK147" t="str">
            <v>GLONASS</v>
          </cell>
          <cell r="CL147" t="str">
            <v>None</v>
          </cell>
          <cell r="CM147">
            <v>2.8240875920547412</v>
          </cell>
          <cell r="CN147" t="str">
            <v>operational</v>
          </cell>
          <cell r="CO147">
            <v>2.879793265790644</v>
          </cell>
          <cell r="CP147" t="str">
            <v>None</v>
          </cell>
        </row>
        <row r="148">
          <cell r="C148" t="str">
            <v>Cosmos 2456</v>
          </cell>
          <cell r="D148" t="str">
            <v>Russia</v>
          </cell>
          <cell r="E148" t="str">
            <v>Russia</v>
          </cell>
          <cell r="F148" t="str">
            <v>Ministry of Defense</v>
          </cell>
          <cell r="G148" t="str">
            <v>Military/Commercial</v>
          </cell>
          <cell r="H148" t="str">
            <v>Navigation/Global Positioning</v>
          </cell>
          <cell r="J148" t="str">
            <v>MEO</v>
          </cell>
          <cell r="U148">
            <v>40161</v>
          </cell>
          <cell r="V148">
            <v>7</v>
          </cell>
          <cell r="Y148" t="str">
            <v>Baikonur Cosmodrome</v>
          </cell>
          <cell r="AB148">
            <v>36111</v>
          </cell>
          <cell r="AD148">
            <v>45.965000000000003</v>
          </cell>
          <cell r="AE148">
            <v>63.305</v>
          </cell>
          <cell r="AL148">
            <v>1450</v>
          </cell>
          <cell r="AN148">
            <v>1200</v>
          </cell>
          <cell r="AU148" t="str">
            <v>MEO</v>
          </cell>
          <cell r="AV148" t="str">
            <v>Heavy Satellite</v>
          </cell>
          <cell r="AW148">
            <v>250</v>
          </cell>
          <cell r="AX148">
            <v>64.274000000000001</v>
          </cell>
          <cell r="AY148">
            <v>134.5033</v>
          </cell>
          <cell r="AZ148">
            <v>6.2989999999999997E-4</v>
          </cell>
          <cell r="BA148">
            <v>304.04079999999999</v>
          </cell>
          <cell r="BB148">
            <v>8.1029</v>
          </cell>
          <cell r="BC148">
            <v>2.1309931099999999</v>
          </cell>
          <cell r="BE148">
            <v>25508.257316272655</v>
          </cell>
          <cell r="BF148">
            <v>19153.324967556178</v>
          </cell>
          <cell r="BG148">
            <v>19121.189664989135</v>
          </cell>
          <cell r="BH148">
            <v>675.74127445207762</v>
          </cell>
          <cell r="BK148">
            <v>1.5</v>
          </cell>
          <cell r="BL148">
            <v>4</v>
          </cell>
          <cell r="BM148">
            <v>7.8</v>
          </cell>
          <cell r="BN148">
            <v>14.500342033256</v>
          </cell>
          <cell r="BO148">
            <v>1.76714586764426</v>
          </cell>
          <cell r="BP148">
            <v>8.4666285808734791</v>
          </cell>
          <cell r="BQ148" t="str">
            <v>none</v>
          </cell>
          <cell r="BR148" t="str">
            <v>0</v>
          </cell>
          <cell r="BS148">
            <v>300</v>
          </cell>
          <cell r="BT148" t="str">
            <v>None</v>
          </cell>
          <cell r="BU148" t="str">
            <v>None</v>
          </cell>
          <cell r="BV148" t="str">
            <v>None</v>
          </cell>
          <cell r="BW148" t="str">
            <v>None</v>
          </cell>
          <cell r="BX148" t="str">
            <v>None</v>
          </cell>
          <cell r="BY148" t="str">
            <v>None</v>
          </cell>
          <cell r="CA148" t="str">
            <v>None</v>
          </cell>
          <cell r="CB148" t="str">
            <v>None</v>
          </cell>
          <cell r="CC148" t="str">
            <v>None</v>
          </cell>
          <cell r="CD148" t="str">
            <v>None</v>
          </cell>
          <cell r="CE148" t="str">
            <v>None</v>
          </cell>
          <cell r="CF148" t="str">
            <v>None</v>
          </cell>
          <cell r="CG148" t="str">
            <v>None</v>
          </cell>
          <cell r="CH148" t="str">
            <v>None</v>
          </cell>
          <cell r="CI148" t="str">
            <v>None</v>
          </cell>
          <cell r="CJ148" t="str">
            <v>None</v>
          </cell>
          <cell r="CK148" t="str">
            <v>GLONASS</v>
          </cell>
          <cell r="CL148" t="str">
            <v>None</v>
          </cell>
          <cell r="CM148">
            <v>2.4165689196773328</v>
          </cell>
          <cell r="CN148" t="str">
            <v>spare</v>
          </cell>
          <cell r="CO148">
            <v>1.4398966328953218</v>
          </cell>
          <cell r="CP148" t="str">
            <v>None</v>
          </cell>
        </row>
        <row r="149">
          <cell r="C149" t="str">
            <v>Cosmos 2457</v>
          </cell>
          <cell r="D149" t="str">
            <v>Russia</v>
          </cell>
          <cell r="E149" t="str">
            <v>Russia</v>
          </cell>
          <cell r="F149" t="str">
            <v>Ministry of Defense</v>
          </cell>
          <cell r="G149" t="str">
            <v>Military/Commercial</v>
          </cell>
          <cell r="H149" t="str">
            <v>Navigation/Global Positioning</v>
          </cell>
          <cell r="J149" t="str">
            <v>MEO</v>
          </cell>
          <cell r="U149">
            <v>40161</v>
          </cell>
          <cell r="V149">
            <v>7</v>
          </cell>
          <cell r="Y149" t="str">
            <v>Baikonur Cosmodrome</v>
          </cell>
          <cell r="AB149">
            <v>36112</v>
          </cell>
          <cell r="AD149">
            <v>45.965000000000003</v>
          </cell>
          <cell r="AE149">
            <v>63.305</v>
          </cell>
          <cell r="AL149">
            <v>1450</v>
          </cell>
          <cell r="AN149">
            <v>1200</v>
          </cell>
          <cell r="AU149" t="str">
            <v>MEO</v>
          </cell>
          <cell r="AV149" t="str">
            <v>Heavy Satellite</v>
          </cell>
          <cell r="AW149">
            <v>250</v>
          </cell>
          <cell r="AX149">
            <v>64.256200000000007</v>
          </cell>
          <cell r="AY149">
            <v>134.3879</v>
          </cell>
          <cell r="AZ149">
            <v>4.4880000000000001E-4</v>
          </cell>
          <cell r="BA149">
            <v>198.13820000000001</v>
          </cell>
          <cell r="BB149">
            <v>273.5752</v>
          </cell>
          <cell r="BC149">
            <v>2.1310155599999998</v>
          </cell>
          <cell r="BE149">
            <v>25508.078164950639</v>
          </cell>
          <cell r="BF149">
            <v>19148.526190431068</v>
          </cell>
          <cell r="BG149">
            <v>19125.63013947021</v>
          </cell>
          <cell r="BH149">
            <v>675.73415559668513</v>
          </cell>
          <cell r="BK149">
            <v>1.5</v>
          </cell>
          <cell r="BL149">
            <v>4</v>
          </cell>
          <cell r="BM149">
            <v>7.8</v>
          </cell>
          <cell r="BN149">
            <v>14.500342033256</v>
          </cell>
          <cell r="BO149">
            <v>1.76714586764426</v>
          </cell>
          <cell r="BP149">
            <v>8.4666285808734791</v>
          </cell>
          <cell r="BQ149" t="str">
            <v>none</v>
          </cell>
          <cell r="BR149" t="str">
            <v>0</v>
          </cell>
          <cell r="BS149">
            <v>300</v>
          </cell>
          <cell r="BT149" t="str">
            <v>None</v>
          </cell>
          <cell r="BU149" t="str">
            <v>None</v>
          </cell>
          <cell r="BV149" t="str">
            <v>None</v>
          </cell>
          <cell r="BW149" t="str">
            <v>None</v>
          </cell>
          <cell r="BX149" t="str">
            <v>None</v>
          </cell>
          <cell r="BY149" t="str">
            <v>None</v>
          </cell>
          <cell r="CA149" t="str">
            <v>None</v>
          </cell>
          <cell r="CB149" t="str">
            <v>None</v>
          </cell>
          <cell r="CC149" t="str">
            <v>None</v>
          </cell>
          <cell r="CD149" t="str">
            <v>None</v>
          </cell>
          <cell r="CE149" t="str">
            <v>None</v>
          </cell>
          <cell r="CF149" t="str">
            <v>None</v>
          </cell>
          <cell r="CG149" t="str">
            <v>None</v>
          </cell>
          <cell r="CH149" t="str">
            <v>None</v>
          </cell>
          <cell r="CI149" t="str">
            <v>None</v>
          </cell>
          <cell r="CJ149" t="str">
            <v>None</v>
          </cell>
          <cell r="CK149" t="str">
            <v>GLONASS</v>
          </cell>
          <cell r="CL149" t="str">
            <v>None</v>
          </cell>
          <cell r="CM149">
            <v>3.0868207310037072</v>
          </cell>
          <cell r="CN149" t="str">
            <v>operational</v>
          </cell>
          <cell r="CO149">
            <v>0.26179938779914941</v>
          </cell>
          <cell r="CP149" t="str">
            <v>None</v>
          </cell>
        </row>
        <row r="150">
          <cell r="C150" t="str">
            <v>Cosmos 2459</v>
          </cell>
          <cell r="D150" t="str">
            <v>Russia</v>
          </cell>
          <cell r="E150" t="str">
            <v>Russia</v>
          </cell>
          <cell r="F150" t="str">
            <v>Ministry of Defense</v>
          </cell>
          <cell r="G150" t="str">
            <v>Military/Commercial</v>
          </cell>
          <cell r="H150" t="str">
            <v>Navigation/Global Positioning</v>
          </cell>
          <cell r="J150" t="str">
            <v>MEO</v>
          </cell>
          <cell r="U150">
            <v>40238</v>
          </cell>
          <cell r="V150">
            <v>7</v>
          </cell>
          <cell r="Y150" t="str">
            <v>Baikonur Cosmodrome</v>
          </cell>
          <cell r="AB150">
            <v>36400</v>
          </cell>
          <cell r="AD150">
            <v>45.965000000000003</v>
          </cell>
          <cell r="AE150">
            <v>63.305</v>
          </cell>
          <cell r="AL150">
            <v>1450</v>
          </cell>
          <cell r="AN150">
            <v>1200</v>
          </cell>
          <cell r="AU150" t="str">
            <v>MEO</v>
          </cell>
          <cell r="AV150" t="str">
            <v>Heavy Satellite</v>
          </cell>
          <cell r="AW150">
            <v>250</v>
          </cell>
          <cell r="AX150">
            <v>65.955600000000004</v>
          </cell>
          <cell r="AY150">
            <v>16.595099999999999</v>
          </cell>
          <cell r="AZ150">
            <v>2.6272999999999999E-3</v>
          </cell>
          <cell r="BA150">
            <v>351.46370000000002</v>
          </cell>
          <cell r="BB150">
            <v>330.7774</v>
          </cell>
          <cell r="BC150">
            <v>2.13108304</v>
          </cell>
          <cell r="BE150">
            <v>25507.539692519396</v>
          </cell>
          <cell r="BF150">
            <v>19203.555651553554</v>
          </cell>
          <cell r="BG150">
            <v>19069.523733485239</v>
          </cell>
          <cell r="BH150">
            <v>675.71275871070668</v>
          </cell>
          <cell r="BK150">
            <v>1.5</v>
          </cell>
          <cell r="BL150">
            <v>4</v>
          </cell>
          <cell r="BM150">
            <v>7.8</v>
          </cell>
          <cell r="BN150">
            <v>14.500342033256</v>
          </cell>
          <cell r="BO150">
            <v>1.76714586764426</v>
          </cell>
          <cell r="BP150">
            <v>8.4666285808734791</v>
          </cell>
          <cell r="BQ150" t="str">
            <v>none</v>
          </cell>
          <cell r="BR150" t="str">
            <v>0</v>
          </cell>
          <cell r="BS150">
            <v>300</v>
          </cell>
          <cell r="BT150" t="str">
            <v>None</v>
          </cell>
          <cell r="BU150" t="str">
            <v>None</v>
          </cell>
          <cell r="BV150" t="str">
            <v>None</v>
          </cell>
          <cell r="BW150" t="str">
            <v>None</v>
          </cell>
          <cell r="BX150" t="str">
            <v>None</v>
          </cell>
          <cell r="BY150" t="str">
            <v>None</v>
          </cell>
          <cell r="CA150" t="str">
            <v>None</v>
          </cell>
          <cell r="CB150" t="str">
            <v>None</v>
          </cell>
          <cell r="CC150" t="str">
            <v>None</v>
          </cell>
          <cell r="CD150" t="str">
            <v>None</v>
          </cell>
          <cell r="CE150" t="str">
            <v>None</v>
          </cell>
          <cell r="CF150" t="str">
            <v>None</v>
          </cell>
          <cell r="CG150" t="str">
            <v>None</v>
          </cell>
          <cell r="CH150" t="str">
            <v>None</v>
          </cell>
          <cell r="CI150" t="str">
            <v>None</v>
          </cell>
          <cell r="CJ150" t="str">
            <v>None</v>
          </cell>
          <cell r="CK150" t="str">
            <v>GLONASS</v>
          </cell>
          <cell r="CL150" t="str">
            <v>None</v>
          </cell>
          <cell r="CM150">
            <v>3.2905791945277847</v>
          </cell>
          <cell r="CN150" t="str">
            <v>operational</v>
          </cell>
          <cell r="CO150">
            <v>3.1415926535897931</v>
          </cell>
          <cell r="CP150" t="str">
            <v>None</v>
          </cell>
        </row>
        <row r="151">
          <cell r="C151" t="str">
            <v>Cosmos 2460</v>
          </cell>
          <cell r="D151" t="str">
            <v>Russia</v>
          </cell>
          <cell r="E151" t="str">
            <v>Russia</v>
          </cell>
          <cell r="F151" t="str">
            <v>Ministry of Defense</v>
          </cell>
          <cell r="G151" t="str">
            <v>Military/Commercial</v>
          </cell>
          <cell r="H151" t="str">
            <v>Navigation/Global Positioning</v>
          </cell>
          <cell r="J151" t="str">
            <v>MEO</v>
          </cell>
          <cell r="U151">
            <v>40238</v>
          </cell>
          <cell r="V151">
            <v>7</v>
          </cell>
          <cell r="Y151" t="str">
            <v>Baikonur Cosmodrome</v>
          </cell>
          <cell r="AB151">
            <v>36402</v>
          </cell>
          <cell r="AD151">
            <v>45.965000000000003</v>
          </cell>
          <cell r="AE151">
            <v>63.305</v>
          </cell>
          <cell r="AL151">
            <v>1450</v>
          </cell>
          <cell r="AN151">
            <v>1200</v>
          </cell>
          <cell r="AU151" t="str">
            <v>MEO</v>
          </cell>
          <cell r="AV151" t="str">
            <v>Heavy Satellite</v>
          </cell>
          <cell r="AW151">
            <v>250</v>
          </cell>
          <cell r="AX151">
            <v>65.936499999999995</v>
          </cell>
          <cell r="AY151">
            <v>16.538599999999999</v>
          </cell>
          <cell r="AZ151">
            <v>2.042E-4</v>
          </cell>
          <cell r="BA151">
            <v>39.385100000000001</v>
          </cell>
          <cell r="BB151">
            <v>84.628100000000003</v>
          </cell>
          <cell r="BC151">
            <v>2.1310654599999999</v>
          </cell>
          <cell r="BE151">
            <v>25507.679973500795</v>
          </cell>
          <cell r="BF151">
            <v>19141.888641751382</v>
          </cell>
          <cell r="BG151">
            <v>19131.471305250208</v>
          </cell>
          <cell r="BH151">
            <v>675.71833293192162</v>
          </cell>
          <cell r="BK151">
            <v>1.5</v>
          </cell>
          <cell r="BL151">
            <v>4</v>
          </cell>
          <cell r="BM151">
            <v>7.8</v>
          </cell>
          <cell r="BN151">
            <v>14.500342033256</v>
          </cell>
          <cell r="BO151">
            <v>1.76714586764426</v>
          </cell>
          <cell r="BP151">
            <v>8.4666285808734791</v>
          </cell>
          <cell r="BQ151" t="str">
            <v>none</v>
          </cell>
          <cell r="BR151" t="str">
            <v>0</v>
          </cell>
          <cell r="BS151">
            <v>300</v>
          </cell>
          <cell r="BT151" t="str">
            <v>None</v>
          </cell>
          <cell r="BU151" t="str">
            <v>None</v>
          </cell>
          <cell r="BV151" t="str">
            <v>None</v>
          </cell>
          <cell r="BW151" t="str">
            <v>None</v>
          </cell>
          <cell r="BX151" t="str">
            <v>None</v>
          </cell>
          <cell r="BY151" t="str">
            <v>None</v>
          </cell>
          <cell r="CA151" t="str">
            <v>None</v>
          </cell>
          <cell r="CB151" t="str">
            <v>None</v>
          </cell>
          <cell r="CC151" t="str">
            <v>None</v>
          </cell>
          <cell r="CD151" t="str">
            <v>None</v>
          </cell>
          <cell r="CE151" t="str">
            <v>None</v>
          </cell>
          <cell r="CF151" t="str">
            <v>None</v>
          </cell>
          <cell r="CG151" t="str">
            <v>None</v>
          </cell>
          <cell r="CH151" t="str">
            <v>None</v>
          </cell>
          <cell r="CI151" t="str">
            <v>None</v>
          </cell>
          <cell r="CJ151" t="str">
            <v>None</v>
          </cell>
          <cell r="CK151" t="str">
            <v>GLONASS</v>
          </cell>
          <cell r="CL151" t="str">
            <v>None</v>
          </cell>
          <cell r="CM151">
            <v>0.88339665556767755</v>
          </cell>
          <cell r="CN151" t="str">
            <v>operational</v>
          </cell>
          <cell r="CO151">
            <v>1.5707963267948959</v>
          </cell>
          <cell r="CP151" t="str">
            <v>None</v>
          </cell>
        </row>
        <row r="152">
          <cell r="C152" t="str">
            <v>Cosmos 2461</v>
          </cell>
          <cell r="D152" t="str">
            <v>Russia</v>
          </cell>
          <cell r="E152" t="str">
            <v>Russia</v>
          </cell>
          <cell r="F152" t="str">
            <v>Ministry of Defense</v>
          </cell>
          <cell r="G152" t="str">
            <v>Military/Commercial</v>
          </cell>
          <cell r="H152" t="str">
            <v>Navigation/Global Positioning</v>
          </cell>
          <cell r="J152" t="str">
            <v>MEO</v>
          </cell>
          <cell r="U152">
            <v>40238</v>
          </cell>
          <cell r="V152">
            <v>7</v>
          </cell>
          <cell r="Y152" t="str">
            <v>Baikonur Cosmodrome</v>
          </cell>
          <cell r="AB152">
            <v>36401</v>
          </cell>
          <cell r="AD152">
            <v>45.965000000000003</v>
          </cell>
          <cell r="AE152">
            <v>63.305</v>
          </cell>
          <cell r="AL152">
            <v>1450</v>
          </cell>
          <cell r="AN152">
            <v>1200</v>
          </cell>
          <cell r="AU152" t="str">
            <v>MEO</v>
          </cell>
          <cell r="AV152" t="str">
            <v>Heavy Satellite</v>
          </cell>
          <cell r="AW152">
            <v>250</v>
          </cell>
          <cell r="AX152">
            <v>65.95</v>
          </cell>
          <cell r="AY152">
            <v>16.566500000000001</v>
          </cell>
          <cell r="AZ152">
            <v>2.1584999999999998E-3</v>
          </cell>
          <cell r="BA152">
            <v>9.9984999999999999</v>
          </cell>
          <cell r="BB152">
            <v>161.5702</v>
          </cell>
          <cell r="BC152">
            <v>2.13103913</v>
          </cell>
          <cell r="BE152">
            <v>25507.890079397384</v>
          </cell>
          <cell r="BF152">
            <v>19191.948860133762</v>
          </cell>
          <cell r="BG152">
            <v>19081.831298661007</v>
          </cell>
          <cell r="BH152">
            <v>675.72668175267006</v>
          </cell>
          <cell r="BK152">
            <v>1.5</v>
          </cell>
          <cell r="BL152">
            <v>4</v>
          </cell>
          <cell r="BM152">
            <v>7.8</v>
          </cell>
          <cell r="BN152">
            <v>14.500342033256</v>
          </cell>
          <cell r="BO152">
            <v>1.76714586764426</v>
          </cell>
          <cell r="BP152">
            <v>8.4666285808734791</v>
          </cell>
          <cell r="BQ152" t="str">
            <v>none</v>
          </cell>
          <cell r="BR152" t="str">
            <v>0</v>
          </cell>
          <cell r="BS152">
            <v>300</v>
          </cell>
          <cell r="BT152" t="str">
            <v>None</v>
          </cell>
          <cell r="BU152" t="str">
            <v>None</v>
          </cell>
          <cell r="BV152" t="str">
            <v>None</v>
          </cell>
          <cell r="BW152" t="str">
            <v>None</v>
          </cell>
          <cell r="BX152" t="str">
            <v>None</v>
          </cell>
          <cell r="BY152" t="str">
            <v>None</v>
          </cell>
          <cell r="CA152" t="str">
            <v>None</v>
          </cell>
          <cell r="CB152" t="str">
            <v>None</v>
          </cell>
          <cell r="CC152" t="str">
            <v>None</v>
          </cell>
          <cell r="CD152" t="str">
            <v>None</v>
          </cell>
          <cell r="CE152" t="str">
            <v>None</v>
          </cell>
          <cell r="CF152" t="str">
            <v>None</v>
          </cell>
          <cell r="CG152" t="str">
            <v>None</v>
          </cell>
          <cell r="CH152" t="str">
            <v>None</v>
          </cell>
          <cell r="CI152" t="str">
            <v>None</v>
          </cell>
          <cell r="CJ152" t="str">
            <v>None</v>
          </cell>
          <cell r="CK152" t="str">
            <v>GLONASS</v>
          </cell>
          <cell r="CL152" t="str">
            <v>None</v>
          </cell>
          <cell r="CM152">
            <v>2.1816877449316912</v>
          </cell>
          <cell r="CN152" t="str">
            <v>operational</v>
          </cell>
          <cell r="CO152">
            <v>2.3561944901923444</v>
          </cell>
          <cell r="CP152" t="str">
            <v>None</v>
          </cell>
        </row>
        <row r="153">
          <cell r="C153" t="str">
            <v>Cosmos 2464</v>
          </cell>
          <cell r="D153" t="str">
            <v>Russia</v>
          </cell>
          <cell r="E153" t="str">
            <v>Russia</v>
          </cell>
          <cell r="F153" t="str">
            <v>Ministry of Defense</v>
          </cell>
          <cell r="G153" t="str">
            <v>Military/Commercial</v>
          </cell>
          <cell r="H153" t="str">
            <v>Navigation/Global Positioning</v>
          </cell>
          <cell r="J153" t="str">
            <v>MEO</v>
          </cell>
          <cell r="U153">
            <v>40423</v>
          </cell>
          <cell r="V153">
            <v>7</v>
          </cell>
          <cell r="Y153" t="str">
            <v>Baikonur Cosmodrome</v>
          </cell>
          <cell r="AB153">
            <v>37139</v>
          </cell>
          <cell r="AD153">
            <v>45.965000000000003</v>
          </cell>
          <cell r="AE153">
            <v>63.305</v>
          </cell>
          <cell r="AL153">
            <v>1450</v>
          </cell>
          <cell r="AN153">
            <v>1200</v>
          </cell>
          <cell r="AU153" t="str">
            <v>MEO</v>
          </cell>
          <cell r="AV153" t="str">
            <v>Heavy Satellite</v>
          </cell>
          <cell r="AW153">
            <v>250</v>
          </cell>
          <cell r="AX153">
            <v>64.067800000000005</v>
          </cell>
          <cell r="AY153">
            <v>254.08330000000001</v>
          </cell>
          <cell r="AZ153">
            <v>2.7732E-3</v>
          </cell>
          <cell r="BA153">
            <v>12.0724</v>
          </cell>
          <cell r="BB153">
            <v>247.22790000000001</v>
          </cell>
          <cell r="BC153">
            <v>2.1310075799999999</v>
          </cell>
          <cell r="BE153">
            <v>25508.141845104801</v>
          </cell>
          <cell r="BF153">
            <v>19207.881024069648</v>
          </cell>
          <cell r="BG153">
            <v>19066.402666139955</v>
          </cell>
          <cell r="BH153">
            <v>675.73668602342559</v>
          </cell>
          <cell r="BK153">
            <v>1.5</v>
          </cell>
          <cell r="BL153">
            <v>4</v>
          </cell>
          <cell r="BM153">
            <v>7.8</v>
          </cell>
          <cell r="BN153">
            <v>14.500342033256</v>
          </cell>
          <cell r="BO153">
            <v>1.76714586764426</v>
          </cell>
          <cell r="BP153">
            <v>8.4666285808734791</v>
          </cell>
          <cell r="BQ153" t="str">
            <v>none</v>
          </cell>
          <cell r="BR153" t="str">
            <v>0</v>
          </cell>
          <cell r="BS153">
            <v>300</v>
          </cell>
          <cell r="BT153" t="str">
            <v>None</v>
          </cell>
          <cell r="BU153" t="str">
            <v>None</v>
          </cell>
          <cell r="BV153" t="str">
            <v>None</v>
          </cell>
          <cell r="BW153" t="str">
            <v>None</v>
          </cell>
          <cell r="BX153" t="str">
            <v>None</v>
          </cell>
          <cell r="BY153" t="str">
            <v>None</v>
          </cell>
          <cell r="CA153" t="str">
            <v>None</v>
          </cell>
          <cell r="CB153" t="str">
            <v>None</v>
          </cell>
          <cell r="CC153" t="str">
            <v>None</v>
          </cell>
          <cell r="CD153" t="str">
            <v>None</v>
          </cell>
          <cell r="CE153" t="str">
            <v>None</v>
          </cell>
          <cell r="CF153" t="str">
            <v>None</v>
          </cell>
          <cell r="CG153" t="str">
            <v>None</v>
          </cell>
          <cell r="CH153" t="str">
            <v>None</v>
          </cell>
          <cell r="CI153" t="str">
            <v>None</v>
          </cell>
          <cell r="CJ153" t="str">
            <v>None</v>
          </cell>
          <cell r="CK153" t="str">
            <v>GLONASS</v>
          </cell>
          <cell r="CL153" t="str">
            <v>None</v>
          </cell>
          <cell r="CM153">
            <v>0.31289564698053512</v>
          </cell>
          <cell r="CN153" t="str">
            <v>operational</v>
          </cell>
          <cell r="CO153">
            <v>0.52359877559829859</v>
          </cell>
          <cell r="CP153" t="str">
            <v>None</v>
          </cell>
        </row>
        <row r="154">
          <cell r="C154" t="str">
            <v>Cosmos 2471</v>
          </cell>
          <cell r="D154" t="str">
            <v>Russia</v>
          </cell>
          <cell r="E154" t="str">
            <v>Russia</v>
          </cell>
          <cell r="F154" t="str">
            <v>Ministry of Defense</v>
          </cell>
          <cell r="G154" t="str">
            <v>Military/Commercial</v>
          </cell>
          <cell r="H154" t="str">
            <v>Navigation/Global Positioning</v>
          </cell>
          <cell r="J154" t="str">
            <v>MEO</v>
          </cell>
          <cell r="U154">
            <v>40600</v>
          </cell>
          <cell r="V154">
            <v>10</v>
          </cell>
          <cell r="Y154" t="str">
            <v>Plesetsk Cosmodrome</v>
          </cell>
          <cell r="AB154">
            <v>37372</v>
          </cell>
          <cell r="AD154">
            <v>62.925555555555555</v>
          </cell>
          <cell r="AE154">
            <v>40.577777777777783</v>
          </cell>
          <cell r="AL154">
            <v>935</v>
          </cell>
          <cell r="AN154">
            <v>800</v>
          </cell>
          <cell r="AU154" t="str">
            <v>MEO</v>
          </cell>
          <cell r="AV154" t="str">
            <v>Medium Satellite</v>
          </cell>
          <cell r="AW154">
            <v>135</v>
          </cell>
          <cell r="AX154">
            <v>65.932299999999998</v>
          </cell>
          <cell r="AY154">
            <v>16.499400000000001</v>
          </cell>
          <cell r="AZ154">
            <v>1.4444E-3</v>
          </cell>
          <cell r="BA154">
            <v>228.51329999999999</v>
          </cell>
          <cell r="BB154">
            <v>85.409400000000005</v>
          </cell>
          <cell r="BC154">
            <v>2.1305175799999998</v>
          </cell>
          <cell r="BE154">
            <v>25512.052791615624</v>
          </cell>
          <cell r="BF154">
            <v>19177.902400667834</v>
          </cell>
          <cell r="BG154">
            <v>19104.203182563415</v>
          </cell>
          <cell r="BH154">
            <v>675.89209942121045</v>
          </cell>
          <cell r="BK154">
            <v>1</v>
          </cell>
          <cell r="BL154">
            <v>2</v>
          </cell>
          <cell r="BM154">
            <v>5</v>
          </cell>
          <cell r="BN154">
            <v>6.2002899868605699</v>
          </cell>
          <cell r="BO154">
            <v>1</v>
          </cell>
          <cell r="BP154">
            <v>3.5853333333333302</v>
          </cell>
          <cell r="BQ154" t="str">
            <v>none</v>
          </cell>
          <cell r="BR154" t="str">
            <v>0</v>
          </cell>
          <cell r="BS154">
            <v>300</v>
          </cell>
          <cell r="BT154" t="str">
            <v>None</v>
          </cell>
          <cell r="BU154" t="str">
            <v>None</v>
          </cell>
          <cell r="BV154" t="str">
            <v>None</v>
          </cell>
          <cell r="BW154" t="str">
            <v>None</v>
          </cell>
          <cell r="BX154" t="str">
            <v>None</v>
          </cell>
          <cell r="BY154" t="str">
            <v>None</v>
          </cell>
          <cell r="CA154" t="str">
            <v>None</v>
          </cell>
          <cell r="CB154" t="str">
            <v>None</v>
          </cell>
          <cell r="CC154" t="str">
            <v>None</v>
          </cell>
          <cell r="CD154" t="str">
            <v>None</v>
          </cell>
          <cell r="CE154" t="str">
            <v>None</v>
          </cell>
          <cell r="CF154" t="str">
            <v>None</v>
          </cell>
          <cell r="CG154" t="str">
            <v>None</v>
          </cell>
          <cell r="CH154" t="str">
            <v>None</v>
          </cell>
          <cell r="CI154" t="str">
            <v>None</v>
          </cell>
          <cell r="CJ154" t="str">
            <v>None</v>
          </cell>
          <cell r="CK154" t="str">
            <v>GLONASS</v>
          </cell>
          <cell r="CL154" t="str">
            <v>None</v>
          </cell>
          <cell r="CM154">
            <v>2.6875749192807525</v>
          </cell>
          <cell r="CN154" t="str">
            <v>spare</v>
          </cell>
          <cell r="CO154">
            <v>0.39269908169872414</v>
          </cell>
          <cell r="CP154" t="str">
            <v>None</v>
          </cell>
        </row>
        <row r="155">
          <cell r="C155" t="str">
            <v>Cosmos 2473</v>
          </cell>
          <cell r="D155" t="str">
            <v>Russia</v>
          </cell>
          <cell r="E155" t="str">
            <v>Russia</v>
          </cell>
          <cell r="F155" t="str">
            <v>Ministry of Defense</v>
          </cell>
          <cell r="G155" t="str">
            <v>Military</v>
          </cell>
          <cell r="H155" t="str">
            <v>Communications</v>
          </cell>
          <cell r="J155" t="str">
            <v>GEO</v>
          </cell>
          <cell r="U155">
            <v>40806</v>
          </cell>
          <cell r="V155">
            <v>15</v>
          </cell>
          <cell r="Y155" t="str">
            <v>Baikonur Cosmodrome</v>
          </cell>
          <cell r="AB155">
            <v>37806</v>
          </cell>
          <cell r="AD155">
            <v>45.965000000000003</v>
          </cell>
          <cell r="AE155">
            <v>63.305</v>
          </cell>
          <cell r="AL155">
            <v>2500</v>
          </cell>
          <cell r="AN155">
            <v>1500</v>
          </cell>
          <cell r="AU155" t="str">
            <v>GEO/S</v>
          </cell>
          <cell r="AV155" t="str">
            <v>Heavy Satellite</v>
          </cell>
          <cell r="AW155">
            <v>1000</v>
          </cell>
          <cell r="AX155">
            <v>0.86880000000000002</v>
          </cell>
          <cell r="AY155">
            <v>95.593500000000006</v>
          </cell>
          <cell r="AZ155">
            <v>3.4249999999999998E-4</v>
          </cell>
          <cell r="BA155">
            <v>357.4896</v>
          </cell>
          <cell r="BB155">
            <v>92.974000000000004</v>
          </cell>
          <cell r="BC155">
            <v>1.00242396</v>
          </cell>
          <cell r="BE155">
            <v>42173.003044131779</v>
          </cell>
          <cell r="BF155">
            <v>35816.447297674393</v>
          </cell>
          <cell r="BG155">
            <v>35787.558790589166</v>
          </cell>
          <cell r="BH155">
            <v>1436.5179379790548</v>
          </cell>
          <cell r="BK155">
            <v>2</v>
          </cell>
          <cell r="BL155">
            <v>6</v>
          </cell>
          <cell r="BM155">
            <v>27</v>
          </cell>
          <cell r="BN155">
            <v>52.405212787109903</v>
          </cell>
          <cell r="BO155">
            <v>3.14159265358979</v>
          </cell>
          <cell r="BP155">
            <v>24.4229076208976</v>
          </cell>
          <cell r="BQ155" t="str">
            <v>none</v>
          </cell>
          <cell r="BR155" t="str">
            <v>0</v>
          </cell>
          <cell r="BS155">
            <v>300</v>
          </cell>
          <cell r="BT155" t="str">
            <v>None</v>
          </cell>
          <cell r="BU155" t="str">
            <v>None</v>
          </cell>
          <cell r="BV155" t="str">
            <v>False</v>
          </cell>
          <cell r="BW155" t="str">
            <v>False</v>
          </cell>
          <cell r="BX155" t="str">
            <v>None</v>
          </cell>
          <cell r="BY155" t="str">
            <v>None</v>
          </cell>
          <cell r="CA155" t="str">
            <v>None</v>
          </cell>
          <cell r="CB155">
            <v>0</v>
          </cell>
          <cell r="CC155">
            <v>0</v>
          </cell>
          <cell r="CD155" t="str">
            <v>None</v>
          </cell>
          <cell r="CE155" t="str">
            <v>None</v>
          </cell>
          <cell r="CF155" t="str">
            <v>None</v>
          </cell>
          <cell r="CG155" t="str">
            <v>None</v>
          </cell>
          <cell r="CH155" t="str">
            <v>None</v>
          </cell>
          <cell r="CI155" t="str">
            <v>None</v>
          </cell>
          <cell r="CJ155" t="str">
            <v>None</v>
          </cell>
          <cell r="CK155" t="str">
            <v>None</v>
          </cell>
          <cell r="CL155" t="str">
            <v>None</v>
          </cell>
          <cell r="CM155" t="str">
            <v>None</v>
          </cell>
          <cell r="CN155" t="str">
            <v>None</v>
          </cell>
          <cell r="CO155" t="str">
            <v>None</v>
          </cell>
          <cell r="CP155" t="str">
            <v>None</v>
          </cell>
        </row>
        <row r="156">
          <cell r="C156" t="str">
            <v>Cosmos 2474</v>
          </cell>
          <cell r="D156" t="str">
            <v>Russia</v>
          </cell>
          <cell r="E156" t="str">
            <v>Russia</v>
          </cell>
          <cell r="F156" t="str">
            <v>Ministry of Defense</v>
          </cell>
          <cell r="G156" t="str">
            <v>Military/Commercial</v>
          </cell>
          <cell r="H156" t="str">
            <v>Navigation/Global Positioning</v>
          </cell>
          <cell r="J156" t="str">
            <v>MEO</v>
          </cell>
          <cell r="U156">
            <v>40818</v>
          </cell>
          <cell r="V156">
            <v>7</v>
          </cell>
          <cell r="Y156" t="str">
            <v>Plesetsk Cosmodrome</v>
          </cell>
          <cell r="AB156">
            <v>37829</v>
          </cell>
          <cell r="AD156">
            <v>62.925555555555555</v>
          </cell>
          <cell r="AE156">
            <v>40.577777777777783</v>
          </cell>
          <cell r="AL156">
            <v>1450</v>
          </cell>
          <cell r="AN156">
            <v>1200</v>
          </cell>
          <cell r="AU156" t="str">
            <v>MEO</v>
          </cell>
          <cell r="AV156" t="str">
            <v>Heavy Satellite</v>
          </cell>
          <cell r="AW156">
            <v>250</v>
          </cell>
          <cell r="AX156">
            <v>64.587599999999995</v>
          </cell>
          <cell r="AY156">
            <v>135.67859999999999</v>
          </cell>
          <cell r="AZ156">
            <v>1.0625000000000001E-3</v>
          </cell>
          <cell r="BA156">
            <v>248.54689999999999</v>
          </cell>
          <cell r="BB156">
            <v>109.95099999999999</v>
          </cell>
          <cell r="BC156">
            <v>2.1310170899999998</v>
          </cell>
          <cell r="BE156">
            <v>25508.065955643222</v>
          </cell>
          <cell r="BF156">
            <v>19164.168275721091</v>
          </cell>
          <cell r="BG156">
            <v>19109.963635565353</v>
          </cell>
          <cell r="BH156">
            <v>675.73367044184533</v>
          </cell>
          <cell r="BK156">
            <v>1.5</v>
          </cell>
          <cell r="BL156">
            <v>4</v>
          </cell>
          <cell r="BM156">
            <v>7.8</v>
          </cell>
          <cell r="BN156">
            <v>14.500342033256</v>
          </cell>
          <cell r="BO156">
            <v>1.76714586764426</v>
          </cell>
          <cell r="BP156">
            <v>8.4666285808734791</v>
          </cell>
          <cell r="BQ156" t="str">
            <v>none</v>
          </cell>
          <cell r="BR156" t="str">
            <v>0</v>
          </cell>
          <cell r="BS156">
            <v>300</v>
          </cell>
          <cell r="BT156" t="str">
            <v>None</v>
          </cell>
          <cell r="BU156" t="str">
            <v>None</v>
          </cell>
          <cell r="BV156" t="str">
            <v>None</v>
          </cell>
          <cell r="BW156" t="str">
            <v>None</v>
          </cell>
          <cell r="BX156" t="str">
            <v>None</v>
          </cell>
          <cell r="BY156" t="str">
            <v>None</v>
          </cell>
          <cell r="CA156" t="str">
            <v>None</v>
          </cell>
          <cell r="CB156" t="str">
            <v>None</v>
          </cell>
          <cell r="CC156" t="str">
            <v>None</v>
          </cell>
          <cell r="CD156" t="str">
            <v>None</v>
          </cell>
          <cell r="CE156" t="str">
            <v>None</v>
          </cell>
          <cell r="CF156" t="str">
            <v>None</v>
          </cell>
          <cell r="CG156" t="str">
            <v>None</v>
          </cell>
          <cell r="CH156" t="str">
            <v>None</v>
          </cell>
          <cell r="CI156" t="str">
            <v>None</v>
          </cell>
          <cell r="CJ156" t="str">
            <v>None</v>
          </cell>
          <cell r="CK156" t="str">
            <v>GLONASS</v>
          </cell>
          <cell r="CL156" t="str">
            <v>None</v>
          </cell>
          <cell r="CM156">
            <v>2.9924211077510896</v>
          </cell>
          <cell r="CN156" t="str">
            <v>operational</v>
          </cell>
          <cell r="CO156">
            <v>1.0471975511965976</v>
          </cell>
          <cell r="CP156" t="str">
            <v>None</v>
          </cell>
        </row>
        <row r="157">
          <cell r="C157" t="str">
            <v>Cosmos 2475</v>
          </cell>
          <cell r="D157" t="str">
            <v>Russia</v>
          </cell>
          <cell r="E157" t="str">
            <v>Russia</v>
          </cell>
          <cell r="F157" t="str">
            <v>Ministry of Defense</v>
          </cell>
          <cell r="G157" t="str">
            <v>Military/Commercial</v>
          </cell>
          <cell r="H157" t="str">
            <v>Navigation/Global Positioning</v>
          </cell>
          <cell r="J157" t="str">
            <v>MEO</v>
          </cell>
          <cell r="U157">
            <v>40851</v>
          </cell>
          <cell r="V157">
            <v>7</v>
          </cell>
          <cell r="Y157" t="str">
            <v>Baikonur Cosmodrome</v>
          </cell>
          <cell r="AB157">
            <v>37869</v>
          </cell>
          <cell r="AD157">
            <v>45.965000000000003</v>
          </cell>
          <cell r="AE157">
            <v>63.305</v>
          </cell>
          <cell r="AL157">
            <v>1450</v>
          </cell>
          <cell r="AN157">
            <v>1200</v>
          </cell>
          <cell r="AU157" t="str">
            <v>MEO</v>
          </cell>
          <cell r="AV157" t="str">
            <v>Heavy Satellite</v>
          </cell>
          <cell r="AW157">
            <v>250</v>
          </cell>
          <cell r="AX157">
            <v>64.581900000000005</v>
          </cell>
          <cell r="AY157">
            <v>135.77600000000001</v>
          </cell>
          <cell r="AZ157">
            <v>2.4342999999999999E-3</v>
          </cell>
          <cell r="BA157">
            <v>260.9905</v>
          </cell>
          <cell r="BB157">
            <v>37.7059</v>
          </cell>
          <cell r="BC157">
            <v>2.1310203900000002</v>
          </cell>
          <cell r="BE157">
            <v>25508.039621892563</v>
          </cell>
          <cell r="BF157">
            <v>19199.133842744137</v>
          </cell>
          <cell r="BG157">
            <v>19074.94540104099</v>
          </cell>
          <cell r="BH157">
            <v>675.73262403181411</v>
          </cell>
          <cell r="BK157">
            <v>1.5</v>
          </cell>
          <cell r="BL157">
            <v>4</v>
          </cell>
          <cell r="BM157">
            <v>7.8</v>
          </cell>
          <cell r="BN157">
            <v>14.500342033256</v>
          </cell>
          <cell r="BO157">
            <v>1.76714586764426</v>
          </cell>
          <cell r="BP157">
            <v>8.4666285808734791</v>
          </cell>
          <cell r="BQ157" t="str">
            <v>none</v>
          </cell>
          <cell r="BR157" t="str">
            <v>0</v>
          </cell>
          <cell r="BS157">
            <v>300</v>
          </cell>
          <cell r="BT157" t="str">
            <v>None</v>
          </cell>
          <cell r="BU157" t="str">
            <v>None</v>
          </cell>
          <cell r="BV157" t="str">
            <v>None</v>
          </cell>
          <cell r="BW157" t="str">
            <v>None</v>
          </cell>
          <cell r="BX157" t="str">
            <v>None</v>
          </cell>
          <cell r="BY157" t="str">
            <v>None</v>
          </cell>
          <cell r="CA157" t="str">
            <v>None</v>
          </cell>
          <cell r="CB157" t="str">
            <v>None</v>
          </cell>
          <cell r="CC157" t="str">
            <v>None</v>
          </cell>
          <cell r="CD157" t="str">
            <v>None</v>
          </cell>
          <cell r="CE157" t="str">
            <v>None</v>
          </cell>
          <cell r="CF157" t="str">
            <v>None</v>
          </cell>
          <cell r="CG157" t="str">
            <v>None</v>
          </cell>
          <cell r="CH157" t="str">
            <v>None</v>
          </cell>
          <cell r="CI157" t="str">
            <v>None</v>
          </cell>
          <cell r="CJ157" t="str">
            <v>None</v>
          </cell>
          <cell r="CK157" t="str">
            <v>GLONASS</v>
          </cell>
          <cell r="CL157" t="str">
            <v>None</v>
          </cell>
          <cell r="CM157">
            <v>5.131433807142268</v>
          </cell>
          <cell r="CN157" t="str">
            <v>operational</v>
          </cell>
          <cell r="CO157">
            <v>3.4033920413889422</v>
          </cell>
          <cell r="CP157" t="str">
            <v>None</v>
          </cell>
        </row>
        <row r="158">
          <cell r="C158" t="str">
            <v>Cosmos 2476</v>
          </cell>
          <cell r="D158" t="str">
            <v>Russia</v>
          </cell>
          <cell r="E158" t="str">
            <v>Russia</v>
          </cell>
          <cell r="F158" t="str">
            <v>Ministry of Defense</v>
          </cell>
          <cell r="G158" t="str">
            <v>Military/Commercial</v>
          </cell>
          <cell r="H158" t="str">
            <v>Navigation/Global Positioning</v>
          </cell>
          <cell r="J158" t="str">
            <v>MEO</v>
          </cell>
          <cell r="U158">
            <v>40851</v>
          </cell>
          <cell r="V158">
            <v>7</v>
          </cell>
          <cell r="Y158" t="str">
            <v>Baikonur Cosmodrome</v>
          </cell>
          <cell r="AB158">
            <v>37867</v>
          </cell>
          <cell r="AD158">
            <v>45.965000000000003</v>
          </cell>
          <cell r="AE158">
            <v>63.305</v>
          </cell>
          <cell r="AL158">
            <v>1450</v>
          </cell>
          <cell r="AN158">
            <v>1200</v>
          </cell>
          <cell r="AU158" t="str">
            <v>MEO</v>
          </cell>
          <cell r="AV158" t="str">
            <v>Heavy Satellite</v>
          </cell>
          <cell r="AW158">
            <v>250</v>
          </cell>
          <cell r="AX158">
            <v>64.567700000000002</v>
          </cell>
          <cell r="AY158">
            <v>135.70320000000001</v>
          </cell>
          <cell r="AZ158">
            <v>2.2390999999999999E-3</v>
          </cell>
          <cell r="BA158">
            <v>242.18860000000001</v>
          </cell>
          <cell r="BB158">
            <v>26.7971</v>
          </cell>
          <cell r="BC158">
            <v>2.1310189300000002</v>
          </cell>
          <cell r="BE158">
            <v>25508.051272573823</v>
          </cell>
          <cell r="BF158">
            <v>19194.166350178242</v>
          </cell>
          <cell r="BG158">
            <v>19079.936194969403</v>
          </cell>
          <cell r="BH158">
            <v>675.73308698857795</v>
          </cell>
          <cell r="BK158">
            <v>1.5</v>
          </cell>
          <cell r="BL158">
            <v>4</v>
          </cell>
          <cell r="BM158">
            <v>7.8</v>
          </cell>
          <cell r="BN158">
            <v>14.500342033256</v>
          </cell>
          <cell r="BO158">
            <v>1.76714586764426</v>
          </cell>
          <cell r="BP158">
            <v>8.4666285808734791</v>
          </cell>
          <cell r="BQ158" t="str">
            <v>none</v>
          </cell>
          <cell r="BR158" t="str">
            <v>0</v>
          </cell>
          <cell r="BS158">
            <v>300</v>
          </cell>
          <cell r="BT158" t="str">
            <v>None</v>
          </cell>
          <cell r="BU158" t="str">
            <v>None</v>
          </cell>
          <cell r="BV158" t="str">
            <v>None</v>
          </cell>
          <cell r="BW158" t="str">
            <v>None</v>
          </cell>
          <cell r="BX158" t="str">
            <v>None</v>
          </cell>
          <cell r="BY158" t="str">
            <v>None</v>
          </cell>
          <cell r="CA158" t="str">
            <v>None</v>
          </cell>
          <cell r="CB158" t="str">
            <v>None</v>
          </cell>
          <cell r="CC158" t="str">
            <v>None</v>
          </cell>
          <cell r="CD158" t="str">
            <v>None</v>
          </cell>
          <cell r="CE158" t="str">
            <v>None</v>
          </cell>
          <cell r="CF158" t="str">
            <v>None</v>
          </cell>
          <cell r="CG158" t="str">
            <v>None</v>
          </cell>
          <cell r="CH158" t="str">
            <v>None</v>
          </cell>
          <cell r="CI158" t="str">
            <v>None</v>
          </cell>
          <cell r="CJ158" t="str">
            <v>None</v>
          </cell>
          <cell r="CK158" t="str">
            <v>GLONASS</v>
          </cell>
          <cell r="CL158" t="str">
            <v>None</v>
          </cell>
          <cell r="CM158">
            <v>3.888792540978093</v>
          </cell>
          <cell r="CN158" t="str">
            <v>operational</v>
          </cell>
          <cell r="CO158">
            <v>1.8325957145940461</v>
          </cell>
          <cell r="CP158" t="str">
            <v>None</v>
          </cell>
        </row>
        <row r="159">
          <cell r="C159" t="str">
            <v>Cosmos 2477</v>
          </cell>
          <cell r="D159" t="str">
            <v>Russia</v>
          </cell>
          <cell r="E159" t="str">
            <v>Russia</v>
          </cell>
          <cell r="F159" t="str">
            <v>Ministry of Defense</v>
          </cell>
          <cell r="G159" t="str">
            <v>Military/Commercial</v>
          </cell>
          <cell r="H159" t="str">
            <v>Navigation/Global Positioning</v>
          </cell>
          <cell r="J159" t="str">
            <v>MEO</v>
          </cell>
          <cell r="U159">
            <v>40851</v>
          </cell>
          <cell r="V159">
            <v>7</v>
          </cell>
          <cell r="Y159" t="str">
            <v>Baikonur Cosmodrome</v>
          </cell>
          <cell r="AB159">
            <v>37868</v>
          </cell>
          <cell r="AD159">
            <v>45.965000000000003</v>
          </cell>
          <cell r="AE159">
            <v>63.305</v>
          </cell>
          <cell r="AL159">
            <v>1450</v>
          </cell>
          <cell r="AN159">
            <v>1200</v>
          </cell>
          <cell r="AU159" t="str">
            <v>MEO</v>
          </cell>
          <cell r="AV159" t="str">
            <v>Heavy Satellite</v>
          </cell>
          <cell r="AW159">
            <v>250</v>
          </cell>
          <cell r="AX159">
            <v>64.576499999999996</v>
          </cell>
          <cell r="AY159">
            <v>135.75659999999999</v>
          </cell>
          <cell r="AZ159">
            <v>1.9889999999999999E-3</v>
          </cell>
          <cell r="BA159">
            <v>243.85159999999999</v>
          </cell>
          <cell r="BB159">
            <v>338.30970000000002</v>
          </cell>
          <cell r="BC159">
            <v>2.1310180700000001</v>
          </cell>
          <cell r="BE159">
            <v>25508.058135310184</v>
          </cell>
          <cell r="BF159">
            <v>19187.793662941316</v>
          </cell>
          <cell r="BG159">
            <v>19086.322607679052</v>
          </cell>
          <cell r="BH159">
            <v>675.73335968943741</v>
          </cell>
          <cell r="BK159">
            <v>1.5</v>
          </cell>
          <cell r="BL159">
            <v>4</v>
          </cell>
          <cell r="BM159">
            <v>7.8</v>
          </cell>
          <cell r="BN159">
            <v>14.500342033256</v>
          </cell>
          <cell r="BO159">
            <v>1.76714586764426</v>
          </cell>
          <cell r="BP159">
            <v>8.4666285808734791</v>
          </cell>
          <cell r="BQ159" t="str">
            <v>none</v>
          </cell>
          <cell r="BR159" t="str">
            <v>0</v>
          </cell>
          <cell r="BS159">
            <v>300</v>
          </cell>
          <cell r="BT159" t="str">
            <v>None</v>
          </cell>
          <cell r="BU159" t="str">
            <v>None</v>
          </cell>
          <cell r="BV159" t="str">
            <v>None</v>
          </cell>
          <cell r="BW159" t="str">
            <v>None</v>
          </cell>
          <cell r="BX159" t="str">
            <v>None</v>
          </cell>
          <cell r="BY159" t="str">
            <v>None</v>
          </cell>
          <cell r="CA159" t="str">
            <v>None</v>
          </cell>
          <cell r="CB159" t="str">
            <v>None</v>
          </cell>
          <cell r="CC159" t="str">
            <v>None</v>
          </cell>
          <cell r="CD159" t="str">
            <v>None</v>
          </cell>
          <cell r="CE159" t="str">
            <v>None</v>
          </cell>
          <cell r="CF159" t="str">
            <v>None</v>
          </cell>
          <cell r="CG159" t="str">
            <v>None</v>
          </cell>
          <cell r="CH159" t="str">
            <v>None</v>
          </cell>
          <cell r="CI159" t="str">
            <v>None</v>
          </cell>
          <cell r="CJ159" t="str">
            <v>None</v>
          </cell>
          <cell r="CK159" t="str">
            <v>GLONASS</v>
          </cell>
          <cell r="CL159" t="str">
            <v>None</v>
          </cell>
          <cell r="CM159">
            <v>4.6451658789148764</v>
          </cell>
          <cell r="CN159" t="str">
            <v>operational</v>
          </cell>
          <cell r="CO159">
            <v>2.6179938779914944</v>
          </cell>
          <cell r="CP159" t="str">
            <v>None</v>
          </cell>
        </row>
        <row r="160">
          <cell r="C160" t="str">
            <v>Cosmos 2485</v>
          </cell>
          <cell r="D160" t="str">
            <v>Russia</v>
          </cell>
          <cell r="E160" t="str">
            <v>Russia</v>
          </cell>
          <cell r="F160" t="str">
            <v>Ministry of Defense</v>
          </cell>
          <cell r="G160" t="str">
            <v>Military/Commercial</v>
          </cell>
          <cell r="H160" t="str">
            <v>Navigation/Global Positioning</v>
          </cell>
          <cell r="J160" t="str">
            <v>MEO</v>
          </cell>
          <cell r="U160">
            <v>41390</v>
          </cell>
          <cell r="V160">
            <v>7</v>
          </cell>
          <cell r="Y160" t="str">
            <v>Plesetsk Cosmodrome</v>
          </cell>
          <cell r="AB160">
            <v>39155</v>
          </cell>
          <cell r="AD160">
            <v>62.925555555555555</v>
          </cell>
          <cell r="AE160">
            <v>40.577777777777783</v>
          </cell>
          <cell r="AL160">
            <v>1450</v>
          </cell>
          <cell r="AN160">
            <v>1200</v>
          </cell>
          <cell r="AU160" t="str">
            <v>MEO</v>
          </cell>
          <cell r="AV160" t="str">
            <v>Heavy Satellite</v>
          </cell>
          <cell r="AW160">
            <v>250</v>
          </cell>
          <cell r="AX160">
            <v>64.733699999999999</v>
          </cell>
          <cell r="AY160">
            <v>136.05279999999999</v>
          </cell>
          <cell r="AZ160">
            <v>2.2704000000000001E-3</v>
          </cell>
          <cell r="BA160">
            <v>238.0641</v>
          </cell>
          <cell r="BB160">
            <v>296.0523</v>
          </cell>
          <cell r="BC160">
            <v>2.1310194400000002</v>
          </cell>
          <cell r="BE160">
            <v>25508.047202813825</v>
          </cell>
          <cell r="BF160">
            <v>19194.960673183094</v>
          </cell>
          <cell r="BG160">
            <v>19079.133732444556</v>
          </cell>
          <cell r="BH160">
            <v>675.73292527073363</v>
          </cell>
          <cell r="BK160">
            <v>1.5</v>
          </cell>
          <cell r="BL160">
            <v>4</v>
          </cell>
          <cell r="BM160">
            <v>7.8</v>
          </cell>
          <cell r="BN160">
            <v>14.500342033256</v>
          </cell>
          <cell r="BO160">
            <v>1.76714586764426</v>
          </cell>
          <cell r="BP160">
            <v>8.4666285808734791</v>
          </cell>
          <cell r="BQ160" t="str">
            <v>none</v>
          </cell>
          <cell r="BR160" t="str">
            <v>0</v>
          </cell>
          <cell r="BS160">
            <v>300</v>
          </cell>
          <cell r="BT160" t="str">
            <v>None</v>
          </cell>
          <cell r="BU160" t="str">
            <v>None</v>
          </cell>
          <cell r="BV160" t="str">
            <v>None</v>
          </cell>
          <cell r="BW160" t="str">
            <v>None</v>
          </cell>
          <cell r="BX160" t="str">
            <v>None</v>
          </cell>
          <cell r="BY160" t="str">
            <v>None</v>
          </cell>
          <cell r="CA160" t="str">
            <v>None</v>
          </cell>
          <cell r="CB160" t="str">
            <v>None</v>
          </cell>
          <cell r="CC160" t="str">
            <v>None</v>
          </cell>
          <cell r="CD160" t="str">
            <v>None</v>
          </cell>
          <cell r="CE160" t="str">
            <v>None</v>
          </cell>
          <cell r="CF160" t="str">
            <v>None</v>
          </cell>
          <cell r="CG160" t="str">
            <v>None</v>
          </cell>
          <cell r="CH160" t="str">
            <v>None</v>
          </cell>
          <cell r="CI160" t="str">
            <v>None</v>
          </cell>
          <cell r="CJ160" t="str">
            <v>None</v>
          </cell>
          <cell r="CK160" t="str">
            <v>GLONASS</v>
          </cell>
          <cell r="CL160" t="str">
            <v>None</v>
          </cell>
          <cell r="CM160">
            <v>1.6045841557842546</v>
          </cell>
          <cell r="CN160" t="str">
            <v>operational</v>
          </cell>
          <cell r="CO160">
            <v>5.7595865315812871</v>
          </cell>
          <cell r="CP160" t="str">
            <v>None</v>
          </cell>
        </row>
        <row r="161">
          <cell r="C161" t="str">
            <v>Cosmos 2500</v>
          </cell>
          <cell r="D161" t="str">
            <v>Russia</v>
          </cell>
          <cell r="E161" t="str">
            <v>Russia</v>
          </cell>
          <cell r="F161" t="str">
            <v>Ministry of Defense</v>
          </cell>
          <cell r="G161" t="str">
            <v>Military/Commercial</v>
          </cell>
          <cell r="H161" t="str">
            <v>Navigation/Global Positioning</v>
          </cell>
          <cell r="J161" t="str">
            <v>MEO</v>
          </cell>
          <cell r="U161">
            <v>41804</v>
          </cell>
          <cell r="V161">
            <v>7</v>
          </cell>
          <cell r="Y161" t="str">
            <v>Plesetsk Cosmodrome</v>
          </cell>
          <cell r="AB161">
            <v>40001</v>
          </cell>
          <cell r="AD161">
            <v>62.925555555555555</v>
          </cell>
          <cell r="AE161">
            <v>40.577777777777783</v>
          </cell>
          <cell r="AL161">
            <v>1450</v>
          </cell>
          <cell r="AN161">
            <v>1200</v>
          </cell>
          <cell r="AU161" t="str">
            <v>MEO</v>
          </cell>
          <cell r="AV161" t="str">
            <v>Heavy Satellite</v>
          </cell>
          <cell r="AW161">
            <v>250</v>
          </cell>
          <cell r="AX161">
            <v>65.763400000000004</v>
          </cell>
          <cell r="AY161">
            <v>16.144500000000001</v>
          </cell>
          <cell r="AZ161">
            <v>4.4279999999999998E-4</v>
          </cell>
          <cell r="BA161">
            <v>197.41319999999999</v>
          </cell>
          <cell r="BB161">
            <v>151.43889999999999</v>
          </cell>
          <cell r="BC161">
            <v>2.1310257099999999</v>
          </cell>
          <cell r="BE161">
            <v>25507.997168837624</v>
          </cell>
          <cell r="BF161">
            <v>19148.292109983988</v>
          </cell>
          <cell r="BG161">
            <v>19125.702227691265</v>
          </cell>
          <cell r="BH161">
            <v>675.73093709882937</v>
          </cell>
          <cell r="BK161">
            <v>1.5</v>
          </cell>
          <cell r="BL161">
            <v>4</v>
          </cell>
          <cell r="BM161">
            <v>7.8</v>
          </cell>
          <cell r="BN161">
            <v>14.500342033256</v>
          </cell>
          <cell r="BO161">
            <v>1.76714586764426</v>
          </cell>
          <cell r="BP161">
            <v>8.4666285808734791</v>
          </cell>
          <cell r="BQ161" t="str">
            <v>none</v>
          </cell>
          <cell r="BR161" t="str">
            <v>0</v>
          </cell>
          <cell r="BS161">
            <v>300</v>
          </cell>
          <cell r="BT161" t="str">
            <v>None</v>
          </cell>
          <cell r="BU161" t="str">
            <v>None</v>
          </cell>
          <cell r="BV161" t="str">
            <v>None</v>
          </cell>
          <cell r="BW161" t="str">
            <v>None</v>
          </cell>
          <cell r="BX161" t="str">
            <v>None</v>
          </cell>
          <cell r="BY161" t="str">
            <v>None</v>
          </cell>
          <cell r="CA161" t="str">
            <v>None</v>
          </cell>
          <cell r="CB161" t="str">
            <v>None</v>
          </cell>
          <cell r="CC161" t="str">
            <v>None</v>
          </cell>
          <cell r="CD161" t="str">
            <v>None</v>
          </cell>
          <cell r="CE161" t="str">
            <v>None</v>
          </cell>
          <cell r="CF161" t="str">
            <v>None</v>
          </cell>
          <cell r="CG161" t="str">
            <v>None</v>
          </cell>
          <cell r="CH161" t="str">
            <v>None</v>
          </cell>
          <cell r="CI161" t="str">
            <v>None</v>
          </cell>
          <cell r="CJ161" t="str">
            <v>None</v>
          </cell>
          <cell r="CK161" t="str">
            <v>GLONASS</v>
          </cell>
          <cell r="CL161" t="str">
            <v>None</v>
          </cell>
          <cell r="CM161">
            <v>3.6230731436789649</v>
          </cell>
          <cell r="CN161" t="str">
            <v>operational</v>
          </cell>
          <cell r="CO161">
            <v>0.78539816339744828</v>
          </cell>
          <cell r="CP161" t="str">
            <v>None</v>
          </cell>
        </row>
        <row r="162">
          <cell r="C162" t="str">
            <v>Cosmos 2501</v>
          </cell>
          <cell r="D162" t="str">
            <v>Russia</v>
          </cell>
          <cell r="E162" t="str">
            <v>Russia</v>
          </cell>
          <cell r="F162" t="str">
            <v>Ministry of Defense</v>
          </cell>
          <cell r="G162" t="str">
            <v>Military/Commercial</v>
          </cell>
          <cell r="H162" t="str">
            <v>Navigation/Global Positioning</v>
          </cell>
          <cell r="J162" t="str">
            <v>MEO</v>
          </cell>
          <cell r="U162">
            <v>41974</v>
          </cell>
          <cell r="V162">
            <v>10</v>
          </cell>
          <cell r="Y162" t="str">
            <v>Plesetsk Cosmodrome</v>
          </cell>
          <cell r="AB162">
            <v>40315</v>
          </cell>
          <cell r="AD162">
            <v>62.925555555555555</v>
          </cell>
          <cell r="AE162">
            <v>40.577777777777783</v>
          </cell>
          <cell r="AL162">
            <v>974</v>
          </cell>
          <cell r="AN162">
            <v>800</v>
          </cell>
          <cell r="AU162" t="str">
            <v>MEO</v>
          </cell>
          <cell r="AV162" t="str">
            <v>Medium Satellite</v>
          </cell>
          <cell r="AW162">
            <v>174</v>
          </cell>
          <cell r="AX162">
            <v>63.780999999999999</v>
          </cell>
          <cell r="AY162">
            <v>254.90710000000001</v>
          </cell>
          <cell r="AZ162">
            <v>1.7063E-3</v>
          </cell>
          <cell r="BA162">
            <v>207.88159999999999</v>
          </cell>
          <cell r="BB162">
            <v>235.9042</v>
          </cell>
          <cell r="BC162">
            <v>2.1310145999999999</v>
          </cell>
          <cell r="BE162">
            <v>25508.085825700036</v>
          </cell>
          <cell r="BF162">
            <v>19180.610272544425</v>
          </cell>
          <cell r="BG162">
            <v>19093.561378855644</v>
          </cell>
          <cell r="BH162">
            <v>675.73446000792183</v>
          </cell>
          <cell r="BK162">
            <v>1</v>
          </cell>
          <cell r="BL162">
            <v>2</v>
          </cell>
          <cell r="BM162">
            <v>5</v>
          </cell>
          <cell r="BN162">
            <v>6.2002899868605699</v>
          </cell>
          <cell r="BO162">
            <v>1</v>
          </cell>
          <cell r="BP162">
            <v>3.5853333333333302</v>
          </cell>
          <cell r="BQ162" t="str">
            <v>none</v>
          </cell>
          <cell r="BR162" t="str">
            <v>0</v>
          </cell>
          <cell r="BS162">
            <v>300</v>
          </cell>
          <cell r="BT162" t="str">
            <v>None</v>
          </cell>
          <cell r="BU162" t="str">
            <v>None</v>
          </cell>
          <cell r="BV162" t="str">
            <v>None</v>
          </cell>
          <cell r="BW162" t="str">
            <v>None</v>
          </cell>
          <cell r="BX162" t="str">
            <v>None</v>
          </cell>
          <cell r="BY162" t="str">
            <v>None</v>
          </cell>
          <cell r="CA162" t="str">
            <v>None</v>
          </cell>
          <cell r="CB162" t="str">
            <v>None</v>
          </cell>
          <cell r="CC162" t="str">
            <v>None</v>
          </cell>
          <cell r="CD162" t="str">
            <v>None</v>
          </cell>
          <cell r="CE162" t="str">
            <v>None</v>
          </cell>
          <cell r="CF162" t="str">
            <v>None</v>
          </cell>
          <cell r="CG162" t="str">
            <v>None</v>
          </cell>
          <cell r="CH162" t="str">
            <v>None</v>
          </cell>
          <cell r="CI162" t="str">
            <v>None</v>
          </cell>
          <cell r="CJ162" t="str">
            <v>None</v>
          </cell>
          <cell r="CK162" t="str">
            <v>GLONASS</v>
          </cell>
          <cell r="CL162" t="str">
            <v>None</v>
          </cell>
          <cell r="CM162">
            <v>5.1420611169576613</v>
          </cell>
          <cell r="CN162" t="str">
            <v>spare</v>
          </cell>
          <cell r="CO162">
            <v>2.4870941840919198</v>
          </cell>
          <cell r="CP162" t="str">
            <v>None</v>
          </cell>
        </row>
        <row r="163">
          <cell r="C163" t="str">
            <v>Cosmos 2513</v>
          </cell>
          <cell r="D163" t="str">
            <v>Russia</v>
          </cell>
          <cell r="E163" t="str">
            <v>Russia</v>
          </cell>
          <cell r="F163" t="str">
            <v>Ministry of Defense</v>
          </cell>
          <cell r="G163" t="str">
            <v>Military</v>
          </cell>
          <cell r="H163" t="str">
            <v>Communications</v>
          </cell>
          <cell r="J163" t="str">
            <v>GEO</v>
          </cell>
          <cell r="U163">
            <v>42348</v>
          </cell>
          <cell r="V163">
            <v>15</v>
          </cell>
          <cell r="Y163" t="str">
            <v>Baikonur Cosmodrome</v>
          </cell>
          <cell r="AB163">
            <v>41121</v>
          </cell>
          <cell r="AD163">
            <v>45.965000000000003</v>
          </cell>
          <cell r="AE163">
            <v>63.305</v>
          </cell>
          <cell r="AL163">
            <v>2500</v>
          </cell>
          <cell r="AN163">
            <v>1500</v>
          </cell>
          <cell r="AU163" t="str">
            <v>GTO</v>
          </cell>
          <cell r="AV163" t="str">
            <v>Heavy Satellite</v>
          </cell>
          <cell r="AW163">
            <v>1000</v>
          </cell>
          <cell r="AX163">
            <v>5.6599999999999998E-2</v>
          </cell>
          <cell r="AY163">
            <v>110.4802</v>
          </cell>
          <cell r="AZ163">
            <v>3.2919999999999998E-4</v>
          </cell>
          <cell r="BA163">
            <v>331.58359999999999</v>
          </cell>
          <cell r="BB163">
            <v>293.45949999999999</v>
          </cell>
          <cell r="BC163">
            <v>1.0027138200000001</v>
          </cell>
          <cell r="BE163">
            <v>42164.875197847556</v>
          </cell>
          <cell r="BF163">
            <v>35807.755874762683</v>
          </cell>
          <cell r="BG163">
            <v>35779.994520932421</v>
          </cell>
          <cell r="BH163">
            <v>1436.1026758362611</v>
          </cell>
          <cell r="BK163">
            <v>2</v>
          </cell>
          <cell r="BL163">
            <v>6</v>
          </cell>
          <cell r="BM163">
            <v>27</v>
          </cell>
          <cell r="BN163">
            <v>52.405212787109903</v>
          </cell>
          <cell r="BO163">
            <v>3.14159265358979</v>
          </cell>
          <cell r="BP163">
            <v>24.4229076208976</v>
          </cell>
          <cell r="BQ163" t="str">
            <v>none</v>
          </cell>
          <cell r="BR163" t="str">
            <v>0</v>
          </cell>
          <cell r="BS163">
            <v>3000</v>
          </cell>
          <cell r="BT163">
            <v>3.1932114500001774E-2</v>
          </cell>
          <cell r="BU163">
            <v>80.234826431500011</v>
          </cell>
          <cell r="BV163" t="str">
            <v>True</v>
          </cell>
          <cell r="BW163" t="str">
            <v>True</v>
          </cell>
          <cell r="BX163">
            <v>2.7017799999999999E-4</v>
          </cell>
          <cell r="BY163">
            <v>1.12778E-4</v>
          </cell>
          <cell r="CA163">
            <v>7.3999999999999996E-2</v>
          </cell>
          <cell r="CB163">
            <v>1</v>
          </cell>
          <cell r="CC163">
            <v>6</v>
          </cell>
          <cell r="CD163" t="str">
            <v>None</v>
          </cell>
          <cell r="CE163" t="str">
            <v>None</v>
          </cell>
          <cell r="CF163" t="str">
            <v>None</v>
          </cell>
          <cell r="CG163" t="str">
            <v>None</v>
          </cell>
          <cell r="CH163" t="str">
            <v>None</v>
          </cell>
          <cell r="CI163" t="str">
            <v>None</v>
          </cell>
          <cell r="CJ163" t="str">
            <v>None</v>
          </cell>
          <cell r="CK163" t="str">
            <v>None</v>
          </cell>
          <cell r="CL163" t="str">
            <v>None</v>
          </cell>
          <cell r="CM163" t="str">
            <v>None</v>
          </cell>
          <cell r="CN163" t="str">
            <v>None</v>
          </cell>
          <cell r="CO163" t="str">
            <v>None</v>
          </cell>
          <cell r="CP163" t="str">
            <v>None</v>
          </cell>
        </row>
        <row r="164">
          <cell r="C164" t="str">
            <v>Cosmos 2514</v>
          </cell>
          <cell r="D164" t="str">
            <v>Russia</v>
          </cell>
          <cell r="E164" t="str">
            <v>Russia</v>
          </cell>
          <cell r="F164" t="str">
            <v>Ministry of Defense</v>
          </cell>
          <cell r="G164" t="str">
            <v>Military/Commercial</v>
          </cell>
          <cell r="H164" t="str">
            <v>Navigation/Global Positioning</v>
          </cell>
          <cell r="J164" t="str">
            <v>MEO</v>
          </cell>
          <cell r="U164">
            <v>42407</v>
          </cell>
          <cell r="V164">
            <v>7</v>
          </cell>
          <cell r="Y164" t="str">
            <v>Plesetsk Cosmodrome</v>
          </cell>
          <cell r="AB164">
            <v>41330</v>
          </cell>
          <cell r="AD164">
            <v>62.925555555555555</v>
          </cell>
          <cell r="AE164">
            <v>40.577777777777783</v>
          </cell>
          <cell r="AL164">
            <v>1450</v>
          </cell>
          <cell r="AN164">
            <v>1200</v>
          </cell>
          <cell r="AU164" t="str">
            <v>MEO</v>
          </cell>
          <cell r="AV164" t="str">
            <v>Heavy Satellite</v>
          </cell>
          <cell r="AW164">
            <v>250</v>
          </cell>
          <cell r="AX164">
            <v>65.567700000000002</v>
          </cell>
          <cell r="AY164">
            <v>15.947900000000001</v>
          </cell>
          <cell r="AZ164">
            <v>8.0519999999999995E-4</v>
          </cell>
          <cell r="BA164">
            <v>212.85570000000001</v>
          </cell>
          <cell r="BB164">
            <v>328.55930000000001</v>
          </cell>
          <cell r="BC164">
            <v>2.1310294600000002</v>
          </cell>
          <cell r="BE164">
            <v>25507.967244327996</v>
          </cell>
          <cell r="BF164">
            <v>19157.506259553131</v>
          </cell>
          <cell r="BG164">
            <v>19116.428229102865</v>
          </cell>
          <cell r="BH164">
            <v>675.72974800639292</v>
          </cell>
          <cell r="BK164">
            <v>1.5</v>
          </cell>
          <cell r="BL164">
            <v>4</v>
          </cell>
          <cell r="BM164">
            <v>7.8</v>
          </cell>
          <cell r="BN164">
            <v>14.500342033256</v>
          </cell>
          <cell r="BO164">
            <v>1.76714586764426</v>
          </cell>
          <cell r="BP164">
            <v>8.4666285808734791</v>
          </cell>
          <cell r="BQ164" t="str">
            <v>none</v>
          </cell>
          <cell r="BR164" t="str">
            <v>0</v>
          </cell>
          <cell r="BS164">
            <v>300</v>
          </cell>
          <cell r="BT164" t="str">
            <v>None</v>
          </cell>
          <cell r="BU164" t="str">
            <v>None</v>
          </cell>
          <cell r="BV164" t="str">
            <v>None</v>
          </cell>
          <cell r="BW164" t="str">
            <v>None</v>
          </cell>
          <cell r="BX164" t="str">
            <v>None</v>
          </cell>
          <cell r="BY164" t="str">
            <v>None</v>
          </cell>
          <cell r="CA164" t="str">
            <v>None</v>
          </cell>
          <cell r="CB164" t="str">
            <v>None</v>
          </cell>
          <cell r="CC164" t="str">
            <v>None</v>
          </cell>
          <cell r="CD164" t="str">
            <v>None</v>
          </cell>
          <cell r="CE164" t="str">
            <v>None</v>
          </cell>
          <cell r="CF164" t="str">
            <v>None</v>
          </cell>
          <cell r="CG164" t="str">
            <v>None</v>
          </cell>
          <cell r="CH164" t="str">
            <v>None</v>
          </cell>
          <cell r="CI164" t="str">
            <v>None</v>
          </cell>
          <cell r="CJ164" t="str">
            <v>None</v>
          </cell>
          <cell r="CK164" t="str">
            <v>GLONASS</v>
          </cell>
          <cell r="CL164" t="str">
            <v>None</v>
          </cell>
          <cell r="CM164">
            <v>2.568152510542292</v>
          </cell>
          <cell r="CN164" t="str">
            <v>operational</v>
          </cell>
          <cell r="CO164">
            <v>0</v>
          </cell>
          <cell r="CP164" t="str">
            <v>GLONASS</v>
          </cell>
        </row>
        <row r="165">
          <cell r="C165" t="str">
            <v>Cosmos 2516</v>
          </cell>
          <cell r="D165" t="str">
            <v>Russia</v>
          </cell>
          <cell r="E165" t="str">
            <v>Russia</v>
          </cell>
          <cell r="F165" t="str">
            <v>Ministry of Defense</v>
          </cell>
          <cell r="G165" t="str">
            <v>Military/Commercial</v>
          </cell>
          <cell r="H165" t="str">
            <v>Navigation/Global Positioning</v>
          </cell>
          <cell r="J165" t="str">
            <v>MEO</v>
          </cell>
          <cell r="U165">
            <v>42519</v>
          </cell>
          <cell r="V165">
            <v>7</v>
          </cell>
          <cell r="Y165" t="str">
            <v>Plesetsk Cosmodrome</v>
          </cell>
          <cell r="AB165">
            <v>41554</v>
          </cell>
          <cell r="AD165">
            <v>62.925555555555555</v>
          </cell>
          <cell r="AE165">
            <v>40.577777777777783</v>
          </cell>
          <cell r="AL165">
            <v>1450</v>
          </cell>
          <cell r="AN165">
            <v>1200</v>
          </cell>
          <cell r="AU165" t="str">
            <v>MEO</v>
          </cell>
          <cell r="AV165" t="str">
            <v>Heavy Satellite</v>
          </cell>
          <cell r="AW165">
            <v>250</v>
          </cell>
          <cell r="AX165">
            <v>64.005799999999994</v>
          </cell>
          <cell r="AY165">
            <v>255.07859999999999</v>
          </cell>
          <cell r="AZ165">
            <v>1.3236999999999999E-3</v>
          </cell>
          <cell r="BA165">
            <v>213.9547</v>
          </cell>
          <cell r="BB165">
            <v>18.994199999999999</v>
          </cell>
          <cell r="BC165">
            <v>2.1310701600000002</v>
          </cell>
          <cell r="BE165">
            <v>25507.642469295268</v>
          </cell>
          <cell r="BF165">
            <v>19170.406935631872</v>
          </cell>
          <cell r="BG165">
            <v>19102.87800295866</v>
          </cell>
          <cell r="BH165">
            <v>675.71684265899523</v>
          </cell>
          <cell r="BK165">
            <v>1.5</v>
          </cell>
          <cell r="BL165">
            <v>4</v>
          </cell>
          <cell r="BM165">
            <v>7.8</v>
          </cell>
          <cell r="BN165">
            <v>14.500342033256</v>
          </cell>
          <cell r="BO165">
            <v>1.76714586764426</v>
          </cell>
          <cell r="BP165">
            <v>8.4666285808734791</v>
          </cell>
          <cell r="BQ165" t="str">
            <v>none</v>
          </cell>
          <cell r="BR165" t="str">
            <v>0</v>
          </cell>
          <cell r="BS165">
            <v>300</v>
          </cell>
          <cell r="BT165" t="str">
            <v>None</v>
          </cell>
          <cell r="BU165" t="str">
            <v>None</v>
          </cell>
          <cell r="BV165" t="str">
            <v>None</v>
          </cell>
          <cell r="BW165" t="str">
            <v>None</v>
          </cell>
          <cell r="BX165" t="str">
            <v>None</v>
          </cell>
          <cell r="BY165" t="str">
            <v>None</v>
          </cell>
          <cell r="CA165" t="str">
            <v>None</v>
          </cell>
          <cell r="CB165" t="str">
            <v>None</v>
          </cell>
          <cell r="CC165" t="str">
            <v>None</v>
          </cell>
          <cell r="CD165" t="str">
            <v>None</v>
          </cell>
          <cell r="CE165" t="str">
            <v>None</v>
          </cell>
          <cell r="CF165" t="str">
            <v>None</v>
          </cell>
          <cell r="CG165" t="str">
            <v>None</v>
          </cell>
          <cell r="CH165" t="str">
            <v>None</v>
          </cell>
          <cell r="CI165" t="str">
            <v>None</v>
          </cell>
          <cell r="CJ165" t="str">
            <v>None</v>
          </cell>
          <cell r="CK165" t="str">
            <v>GLONASS</v>
          </cell>
          <cell r="CL165" t="str">
            <v>None</v>
          </cell>
          <cell r="CM165">
            <v>6.2141627712509671</v>
          </cell>
          <cell r="CN165" t="str">
            <v>operational</v>
          </cell>
          <cell r="CO165">
            <v>3.6651914291880923</v>
          </cell>
          <cell r="CP165" t="str">
            <v>None</v>
          </cell>
        </row>
        <row r="166">
          <cell r="C166" t="str">
            <v>Cosmos 2520</v>
          </cell>
          <cell r="D166" t="str">
            <v>Russia</v>
          </cell>
          <cell r="E166" t="str">
            <v>Russia</v>
          </cell>
          <cell r="F166" t="str">
            <v>Ministry of Defense</v>
          </cell>
          <cell r="G166" t="str">
            <v>Military/Commercial</v>
          </cell>
          <cell r="H166" t="str">
            <v>Communications</v>
          </cell>
          <cell r="J166" t="str">
            <v>GEO</v>
          </cell>
          <cell r="U166">
            <v>42963</v>
          </cell>
          <cell r="V166">
            <v>15</v>
          </cell>
          <cell r="Y166" t="str">
            <v>Baikonur Cosmodrome</v>
          </cell>
          <cell r="AB166">
            <v>42907</v>
          </cell>
          <cell r="AD166">
            <v>45.965000000000003</v>
          </cell>
          <cell r="AE166">
            <v>63.305</v>
          </cell>
          <cell r="AL166">
            <v>2500</v>
          </cell>
          <cell r="AN166">
            <v>1500</v>
          </cell>
          <cell r="AU166" t="str">
            <v>GEO/D</v>
          </cell>
          <cell r="AV166" t="str">
            <v>Heavy Satellite</v>
          </cell>
          <cell r="AW166">
            <v>1000</v>
          </cell>
          <cell r="AX166">
            <v>6.8999999999999999E-3</v>
          </cell>
          <cell r="AY166">
            <v>131.83240000000001</v>
          </cell>
          <cell r="AZ166">
            <v>3.1300000000000002E-5</v>
          </cell>
          <cell r="BA166">
            <v>40.091500000000003</v>
          </cell>
          <cell r="BB166">
            <v>346.79860000000002</v>
          </cell>
          <cell r="BC166">
            <v>1.0027030299999999</v>
          </cell>
          <cell r="BE166">
            <v>42165.17768567217</v>
          </cell>
          <cell r="BF166">
            <v>35795.497455733734</v>
          </cell>
          <cell r="BG166">
            <v>35792.857915610613</v>
          </cell>
          <cell r="BH166">
            <v>1436.1181296121135</v>
          </cell>
          <cell r="BK166">
            <v>2</v>
          </cell>
          <cell r="BL166">
            <v>6</v>
          </cell>
          <cell r="BM166">
            <v>27</v>
          </cell>
          <cell r="BN166">
            <v>52.405212787109903</v>
          </cell>
          <cell r="BO166">
            <v>3.14159265358979</v>
          </cell>
          <cell r="BP166">
            <v>24.4229076208976</v>
          </cell>
          <cell r="BQ166" t="str">
            <v>none</v>
          </cell>
          <cell r="BR166" t="str">
            <v>0</v>
          </cell>
          <cell r="BS166">
            <v>3000</v>
          </cell>
          <cell r="BT166">
            <v>4.2116564499998788E-2</v>
          </cell>
          <cell r="BU166">
            <v>44.997639907500002</v>
          </cell>
          <cell r="BV166" t="str">
            <v>True</v>
          </cell>
          <cell r="BW166" t="str">
            <v>True</v>
          </cell>
          <cell r="BX166">
            <v>6.9826000000000005E-5</v>
          </cell>
          <cell r="BY166">
            <v>6.6575000000000005E-5</v>
          </cell>
          <cell r="CA166">
            <v>5.1687999999999998E-2</v>
          </cell>
          <cell r="CB166">
            <v>1</v>
          </cell>
          <cell r="CC166">
            <v>8</v>
          </cell>
          <cell r="CD166" t="str">
            <v>None</v>
          </cell>
          <cell r="CE166" t="str">
            <v>None</v>
          </cell>
          <cell r="CF166" t="str">
            <v>None</v>
          </cell>
          <cell r="CG166" t="str">
            <v>None</v>
          </cell>
          <cell r="CH166" t="str">
            <v>None</v>
          </cell>
          <cell r="CI166" t="str">
            <v>None</v>
          </cell>
          <cell r="CJ166" t="str">
            <v>None</v>
          </cell>
          <cell r="CK166" t="str">
            <v>None</v>
          </cell>
          <cell r="CL166" t="str">
            <v>None</v>
          </cell>
          <cell r="CM166" t="str">
            <v>None</v>
          </cell>
          <cell r="CN166" t="str">
            <v>None</v>
          </cell>
          <cell r="CO166" t="str">
            <v>None</v>
          </cell>
          <cell r="CP166" t="str">
            <v>None</v>
          </cell>
        </row>
        <row r="167">
          <cell r="C167" t="str">
            <v>Cosmos 2522</v>
          </cell>
          <cell r="D167" t="str">
            <v>Russia</v>
          </cell>
          <cell r="E167" t="str">
            <v>Russia</v>
          </cell>
          <cell r="F167" t="str">
            <v>Ministry of Defense</v>
          </cell>
          <cell r="G167" t="str">
            <v>Military/Commercial</v>
          </cell>
          <cell r="H167" t="str">
            <v>Navigation/Global Positioning</v>
          </cell>
          <cell r="J167" t="str">
            <v>MEO</v>
          </cell>
          <cell r="U167">
            <v>43000</v>
          </cell>
          <cell r="V167">
            <v>7</v>
          </cell>
          <cell r="Y167" t="str">
            <v>Plesetsk Cosmodrome</v>
          </cell>
          <cell r="AB167">
            <v>42939</v>
          </cell>
          <cell r="AD167">
            <v>62.925555555555555</v>
          </cell>
          <cell r="AE167">
            <v>40.577777777777783</v>
          </cell>
          <cell r="AL167">
            <v>1450</v>
          </cell>
          <cell r="AN167">
            <v>1200</v>
          </cell>
          <cell r="AU167" t="str">
            <v>MEO</v>
          </cell>
          <cell r="AV167" t="str">
            <v>Heavy Satellite</v>
          </cell>
          <cell r="AW167">
            <v>250</v>
          </cell>
          <cell r="AX167">
            <v>64.238</v>
          </cell>
          <cell r="AY167">
            <v>255.363</v>
          </cell>
          <cell r="AZ167">
            <v>6.7120000000000005E-4</v>
          </cell>
          <cell r="BA167">
            <v>241.82759999999999</v>
          </cell>
          <cell r="BB167">
            <v>115.0568</v>
          </cell>
          <cell r="BC167">
            <v>2.1310192400000001</v>
          </cell>
          <cell r="BE167">
            <v>25508.048798797943</v>
          </cell>
          <cell r="BF167">
            <v>19154.169801151696</v>
          </cell>
          <cell r="BG167">
            <v>19119.92779644419</v>
          </cell>
          <cell r="BH167">
            <v>675.73298868948689</v>
          </cell>
          <cell r="BK167">
            <v>1.5</v>
          </cell>
          <cell r="BL167">
            <v>4</v>
          </cell>
          <cell r="BM167">
            <v>7.8</v>
          </cell>
          <cell r="BN167">
            <v>14.500342033256</v>
          </cell>
          <cell r="BO167">
            <v>1.76714586764426</v>
          </cell>
          <cell r="BP167">
            <v>8.4666285808734791</v>
          </cell>
          <cell r="BQ167" t="str">
            <v>none</v>
          </cell>
          <cell r="BR167" t="str">
            <v>0</v>
          </cell>
          <cell r="BS167">
            <v>300</v>
          </cell>
          <cell r="BT167" t="str">
            <v>None</v>
          </cell>
          <cell r="BU167" t="str">
            <v>None</v>
          </cell>
          <cell r="BV167" t="str">
            <v>None</v>
          </cell>
          <cell r="BW167" t="str">
            <v>None</v>
          </cell>
          <cell r="BX167" t="str">
            <v>None</v>
          </cell>
          <cell r="BY167" t="str">
            <v>None</v>
          </cell>
          <cell r="CA167" t="str">
            <v>None</v>
          </cell>
          <cell r="CB167" t="str">
            <v>None</v>
          </cell>
          <cell r="CC167" t="str">
            <v>None</v>
          </cell>
          <cell r="CD167" t="str">
            <v>None</v>
          </cell>
          <cell r="CE167" t="str">
            <v>None</v>
          </cell>
          <cell r="CF167" t="str">
            <v>None</v>
          </cell>
          <cell r="CG167" t="str">
            <v>None</v>
          </cell>
          <cell r="CH167" t="str">
            <v>None</v>
          </cell>
          <cell r="CI167" t="str">
            <v>None</v>
          </cell>
          <cell r="CJ167" t="str">
            <v>None</v>
          </cell>
          <cell r="CK167" t="str">
            <v>GLONASS</v>
          </cell>
          <cell r="CL167" t="str">
            <v>None</v>
          </cell>
          <cell r="CM167">
            <v>0.22990175038970173</v>
          </cell>
          <cell r="CN167" t="str">
            <v>operational</v>
          </cell>
          <cell r="CO167">
            <v>4.4505895925855405</v>
          </cell>
          <cell r="CP167" t="str">
            <v>None</v>
          </cell>
        </row>
        <row r="168">
          <cell r="C168" t="str">
            <v>Cosmos 2526</v>
          </cell>
          <cell r="D168" t="str">
            <v>Russia</v>
          </cell>
          <cell r="E168" t="str">
            <v>Russia</v>
          </cell>
          <cell r="F168" t="str">
            <v>Ministry of Defense</v>
          </cell>
          <cell r="G168" t="str">
            <v>Military/Commercial</v>
          </cell>
          <cell r="H168" t="str">
            <v>Communications</v>
          </cell>
          <cell r="J168" t="str">
            <v>GEO</v>
          </cell>
          <cell r="U168">
            <v>43208</v>
          </cell>
          <cell r="V168">
            <v>15</v>
          </cell>
          <cell r="Y168" t="str">
            <v>Baikonur Cosmodrome</v>
          </cell>
          <cell r="AB168">
            <v>43432</v>
          </cell>
          <cell r="AD168">
            <v>45.965000000000003</v>
          </cell>
          <cell r="AE168">
            <v>63.305</v>
          </cell>
          <cell r="AL168">
            <v>3162</v>
          </cell>
          <cell r="AN168">
            <v>2000</v>
          </cell>
          <cell r="AU168" t="str">
            <v>GEO/D</v>
          </cell>
          <cell r="AV168" t="str">
            <v>Heavy Satellite</v>
          </cell>
          <cell r="AW168">
            <v>1162</v>
          </cell>
          <cell r="AX168">
            <v>1.54E-2</v>
          </cell>
          <cell r="AY168">
            <v>137.62029999999999</v>
          </cell>
          <cell r="AZ168">
            <v>3.5500000000000002E-5</v>
          </cell>
          <cell r="BA168">
            <v>337.37169999999998</v>
          </cell>
          <cell r="BB168">
            <v>198.7107</v>
          </cell>
          <cell r="BC168">
            <v>1.0027412600000001</v>
          </cell>
          <cell r="BE168">
            <v>42164.105966874668</v>
          </cell>
          <cell r="BF168">
            <v>35794.602792636491</v>
          </cell>
          <cell r="BG168">
            <v>35791.609141112844</v>
          </cell>
          <cell r="BH168">
            <v>1436.0633769074152</v>
          </cell>
          <cell r="BK168">
            <v>2</v>
          </cell>
          <cell r="BL168">
            <v>6</v>
          </cell>
          <cell r="BM168">
            <v>27</v>
          </cell>
          <cell r="BN168">
            <v>52.405212787109903</v>
          </cell>
          <cell r="BO168">
            <v>3.14159265358979</v>
          </cell>
          <cell r="BP168">
            <v>24.4229076208976</v>
          </cell>
          <cell r="BQ168" t="str">
            <v>none</v>
          </cell>
          <cell r="BR168" t="str">
            <v>0</v>
          </cell>
          <cell r="BS168">
            <v>3000</v>
          </cell>
          <cell r="BT168">
            <v>4.3663990500000693E-2</v>
          </cell>
          <cell r="BU168">
            <v>128.03743912050001</v>
          </cell>
          <cell r="BV168" t="str">
            <v>True</v>
          </cell>
          <cell r="BW168" t="str">
            <v>True</v>
          </cell>
          <cell r="BX168">
            <v>5.6201500000000001E-5</v>
          </cell>
          <cell r="BY168">
            <v>5.0002500000000001E-5</v>
          </cell>
          <cell r="CA168">
            <v>5.1568000000000003E-2</v>
          </cell>
          <cell r="CB168">
            <v>1</v>
          </cell>
          <cell r="CC168">
            <v>8</v>
          </cell>
          <cell r="CD168" t="str">
            <v>None</v>
          </cell>
          <cell r="CE168" t="str">
            <v>None</v>
          </cell>
          <cell r="CF168" t="str">
            <v>None</v>
          </cell>
          <cell r="CG168" t="str">
            <v>None</v>
          </cell>
          <cell r="CH168" t="str">
            <v>None</v>
          </cell>
          <cell r="CI168" t="str">
            <v>None</v>
          </cell>
          <cell r="CJ168" t="str">
            <v>None</v>
          </cell>
          <cell r="CK168" t="str">
            <v>None</v>
          </cell>
          <cell r="CL168" t="str">
            <v>None</v>
          </cell>
          <cell r="CM168" t="str">
            <v>None</v>
          </cell>
          <cell r="CN168" t="str">
            <v>None</v>
          </cell>
          <cell r="CO168" t="str">
            <v>None</v>
          </cell>
          <cell r="CP168" t="str">
            <v>None</v>
          </cell>
        </row>
        <row r="169">
          <cell r="C169" t="str">
            <v>Cosmos 2527</v>
          </cell>
          <cell r="D169" t="str">
            <v>Russia</v>
          </cell>
          <cell r="E169" t="str">
            <v>Russia</v>
          </cell>
          <cell r="F169" t="str">
            <v>Ministry of Defense</v>
          </cell>
          <cell r="G169" t="str">
            <v>Military/Commercial</v>
          </cell>
          <cell r="H169" t="str">
            <v>Navigation/Global Positioning</v>
          </cell>
          <cell r="J169" t="str">
            <v>MEO</v>
          </cell>
          <cell r="U169">
            <v>43269</v>
          </cell>
          <cell r="V169">
            <v>7</v>
          </cell>
          <cell r="Y169" t="str">
            <v>Plesetsk Cosmodrome</v>
          </cell>
          <cell r="AB169">
            <v>43508</v>
          </cell>
          <cell r="AD169">
            <v>62.925555555555555</v>
          </cell>
          <cell r="AE169">
            <v>40.577777777777783</v>
          </cell>
          <cell r="AL169">
            <v>1450</v>
          </cell>
          <cell r="AN169">
            <v>1200</v>
          </cell>
          <cell r="AU169" t="str">
            <v>MEO</v>
          </cell>
          <cell r="AV169" t="str">
            <v>Heavy Satellite</v>
          </cell>
          <cell r="AW169">
            <v>250</v>
          </cell>
          <cell r="AX169">
            <v>64.899600000000007</v>
          </cell>
          <cell r="AY169">
            <v>135.9649</v>
          </cell>
          <cell r="AZ169">
            <v>9.477E-4</v>
          </cell>
          <cell r="BA169">
            <v>243.82730000000001</v>
          </cell>
          <cell r="BB169">
            <v>296.41520000000003</v>
          </cell>
          <cell r="BC169">
            <v>2.1310261499999998</v>
          </cell>
          <cell r="BE169">
            <v>25507.993657690651</v>
          </cell>
          <cell r="BF169">
            <v>19161.167583280043</v>
          </cell>
          <cell r="BG169">
            <v>19112.819732101259</v>
          </cell>
          <cell r="BH169">
            <v>675.73079757843482</v>
          </cell>
          <cell r="BK169">
            <v>1.5</v>
          </cell>
          <cell r="BL169">
            <v>4</v>
          </cell>
          <cell r="BM169">
            <v>7.8</v>
          </cell>
          <cell r="BN169">
            <v>14.5003420332561</v>
          </cell>
          <cell r="BO169">
            <v>1.76714586764426</v>
          </cell>
          <cell r="BP169">
            <v>8.4666285808734898</v>
          </cell>
          <cell r="BQ169" t="str">
            <v>none</v>
          </cell>
          <cell r="BR169" t="str">
            <v>0</v>
          </cell>
          <cell r="BS169">
            <v>300</v>
          </cell>
          <cell r="BT169" t="str">
            <v>None</v>
          </cell>
          <cell r="BU169" t="str">
            <v>None</v>
          </cell>
          <cell r="BV169" t="str">
            <v>None</v>
          </cell>
          <cell r="BW169" t="str">
            <v>None</v>
          </cell>
          <cell r="BX169" t="str">
            <v>None</v>
          </cell>
          <cell r="BY169" t="str">
            <v>None</v>
          </cell>
          <cell r="CA169" t="str">
            <v>None</v>
          </cell>
          <cell r="CB169" t="str">
            <v>None</v>
          </cell>
          <cell r="CC169" t="str">
            <v>None</v>
          </cell>
          <cell r="CD169" t="str">
            <v>None</v>
          </cell>
          <cell r="CE169" t="str">
            <v>None</v>
          </cell>
          <cell r="CF169" t="str">
            <v>None</v>
          </cell>
          <cell r="CG169" t="str">
            <v>None</v>
          </cell>
          <cell r="CH169" t="str">
            <v>None</v>
          </cell>
          <cell r="CI169" t="str">
            <v>None</v>
          </cell>
          <cell r="CJ169" t="str">
            <v>None</v>
          </cell>
          <cell r="CK169" t="str">
            <v>GLONASS</v>
          </cell>
          <cell r="CL169" t="str">
            <v>None</v>
          </cell>
          <cell r="CM169">
            <v>0.71859917693586872</v>
          </cell>
          <cell r="CN169" t="str">
            <v>operational</v>
          </cell>
          <cell r="CO169">
            <v>4.9741883681838397</v>
          </cell>
          <cell r="CP169" t="str">
            <v>None</v>
          </cell>
        </row>
        <row r="170">
          <cell r="C170" t="str">
            <v>Cosmos 2529</v>
          </cell>
          <cell r="D170" t="str">
            <v>Russia</v>
          </cell>
          <cell r="E170" t="str">
            <v>Russia</v>
          </cell>
          <cell r="F170" t="str">
            <v>Ministry of Defense</v>
          </cell>
          <cell r="G170" t="str">
            <v>Military/Commercial</v>
          </cell>
          <cell r="H170" t="str">
            <v>Navigation/Global Positioning</v>
          </cell>
          <cell r="J170" t="str">
            <v>MEO</v>
          </cell>
          <cell r="U170">
            <v>43407</v>
          </cell>
          <cell r="V170">
            <v>7</v>
          </cell>
          <cell r="Y170" t="str">
            <v>Plesetsk Cosmodrome</v>
          </cell>
          <cell r="AB170">
            <v>43687</v>
          </cell>
          <cell r="AD170">
            <v>62.925555555555555</v>
          </cell>
          <cell r="AE170">
            <v>40.577777777777783</v>
          </cell>
          <cell r="AL170">
            <v>1450</v>
          </cell>
          <cell r="AN170">
            <v>1200</v>
          </cell>
          <cell r="AU170" t="str">
            <v>MEO</v>
          </cell>
          <cell r="AV170" t="str">
            <v>Heavy Satellite</v>
          </cell>
          <cell r="AW170">
            <v>250</v>
          </cell>
          <cell r="AX170">
            <v>64.4529</v>
          </cell>
          <cell r="AY170">
            <v>255.5686</v>
          </cell>
          <cell r="AZ170">
            <v>9.0569999999999995E-4</v>
          </cell>
          <cell r="BA170">
            <v>267.41359999999997</v>
          </cell>
          <cell r="BB170">
            <v>172.62729999999999</v>
          </cell>
          <cell r="BC170">
            <v>2.1310231900000001</v>
          </cell>
          <cell r="BE170">
            <v>25508.017278157415</v>
          </cell>
          <cell r="BF170">
            <v>19160.11988940624</v>
          </cell>
          <cell r="BG170">
            <v>19113.914666908586</v>
          </cell>
          <cell r="BH170">
            <v>675.73173617129828</v>
          </cell>
          <cell r="BK170">
            <v>1.5</v>
          </cell>
          <cell r="BL170">
            <v>4</v>
          </cell>
          <cell r="BM170">
            <v>7.8</v>
          </cell>
          <cell r="BN170">
            <v>14.500342033256</v>
          </cell>
          <cell r="BO170">
            <v>1.76714586764426</v>
          </cell>
          <cell r="BP170">
            <v>8.4666285808734791</v>
          </cell>
          <cell r="BQ170" t="str">
            <v>none</v>
          </cell>
          <cell r="BR170" t="str">
            <v>0</v>
          </cell>
          <cell r="BS170">
            <v>300</v>
          </cell>
          <cell r="BT170" t="str">
            <v>None</v>
          </cell>
          <cell r="BU170" t="str">
            <v>None</v>
          </cell>
          <cell r="BV170" t="str">
            <v>None</v>
          </cell>
          <cell r="BW170" t="str">
            <v>None</v>
          </cell>
          <cell r="BX170" t="str">
            <v>None</v>
          </cell>
          <cell r="BY170" t="str">
            <v>None</v>
          </cell>
          <cell r="CA170" t="str">
            <v>None</v>
          </cell>
          <cell r="CB170" t="str">
            <v>None</v>
          </cell>
          <cell r="CC170" t="str">
            <v>None</v>
          </cell>
          <cell r="CD170" t="str">
            <v>None</v>
          </cell>
          <cell r="CE170" t="str">
            <v>None</v>
          </cell>
          <cell r="CF170" t="str">
            <v>None</v>
          </cell>
          <cell r="CG170" t="str">
            <v>None</v>
          </cell>
          <cell r="CH170" t="str">
            <v>None</v>
          </cell>
          <cell r="CI170" t="str">
            <v>None</v>
          </cell>
          <cell r="CJ170" t="str">
            <v>None</v>
          </cell>
          <cell r="CK170" t="str">
            <v>GLONASS</v>
          </cell>
          <cell r="CL170" t="str">
            <v>None</v>
          </cell>
          <cell r="CM170">
            <v>1.3541381347693289</v>
          </cell>
          <cell r="CN170" t="str">
            <v>operational</v>
          </cell>
          <cell r="CO170">
            <v>6.0213859193804371</v>
          </cell>
          <cell r="CP170" t="str">
            <v>None</v>
          </cell>
        </row>
        <row r="171">
          <cell r="C171" t="str">
            <v>Cosmos 2533</v>
          </cell>
          <cell r="D171" t="str">
            <v>Russia</v>
          </cell>
          <cell r="E171" t="str">
            <v>Russia</v>
          </cell>
          <cell r="F171" t="str">
            <v>Ministry of Defense</v>
          </cell>
          <cell r="G171" t="str">
            <v>Military/Commercial</v>
          </cell>
          <cell r="H171" t="str">
            <v>Communications</v>
          </cell>
          <cell r="J171" t="str">
            <v>GEO</v>
          </cell>
          <cell r="U171">
            <v>43454</v>
          </cell>
          <cell r="V171">
            <v>15</v>
          </cell>
          <cell r="Y171" t="str">
            <v>Baikonur Cosmodrome</v>
          </cell>
          <cell r="AB171">
            <v>43867</v>
          </cell>
          <cell r="AD171">
            <v>45.965000000000003</v>
          </cell>
          <cell r="AE171">
            <v>63.305</v>
          </cell>
          <cell r="AL171">
            <v>3162</v>
          </cell>
          <cell r="AN171">
            <v>2000</v>
          </cell>
          <cell r="AU171" t="str">
            <v>GEO/D</v>
          </cell>
          <cell r="AV171" t="str">
            <v>Heavy Satellite</v>
          </cell>
          <cell r="AW171">
            <v>1162</v>
          </cell>
          <cell r="AX171">
            <v>3.0499999999999999E-2</v>
          </cell>
          <cell r="AY171">
            <v>105.4928</v>
          </cell>
          <cell r="AZ171">
            <v>8.3000000000000002E-6</v>
          </cell>
          <cell r="BA171">
            <v>151.9589</v>
          </cell>
          <cell r="BB171">
            <v>184.80080000000001</v>
          </cell>
          <cell r="BC171">
            <v>1.00270069</v>
          </cell>
          <cell r="BE171">
            <v>42165.24328615718</v>
          </cell>
          <cell r="BF171">
            <v>35794.593257676454</v>
          </cell>
          <cell r="BG171">
            <v>35793.893314637906</v>
          </cell>
          <cell r="BH171">
            <v>1436.1214810772669</v>
          </cell>
          <cell r="BK171">
            <v>2</v>
          </cell>
          <cell r="BL171">
            <v>6</v>
          </cell>
          <cell r="BM171">
            <v>27</v>
          </cell>
          <cell r="BN171">
            <v>52.405212787109903</v>
          </cell>
          <cell r="BO171">
            <v>3.14159265358979</v>
          </cell>
          <cell r="BP171">
            <v>24.4229076208976</v>
          </cell>
          <cell r="BQ171" t="str">
            <v>none</v>
          </cell>
          <cell r="BR171" t="str">
            <v>0</v>
          </cell>
          <cell r="BS171">
            <v>3000</v>
          </cell>
          <cell r="BT171">
            <v>3.8120577999997352E-2</v>
          </cell>
          <cell r="BU171">
            <v>69.979391918000005</v>
          </cell>
          <cell r="BV171" t="str">
            <v>True</v>
          </cell>
          <cell r="BW171" t="str">
            <v>True</v>
          </cell>
          <cell r="BX171">
            <v>5.4693E-5</v>
          </cell>
          <cell r="BY171">
            <v>4.7058999999999998E-5</v>
          </cell>
          <cell r="CA171">
            <v>5.3400000000000003E-2</v>
          </cell>
          <cell r="CB171">
            <v>1</v>
          </cell>
          <cell r="CC171">
            <v>8</v>
          </cell>
          <cell r="CD171" t="str">
            <v>None</v>
          </cell>
          <cell r="CE171" t="str">
            <v>None</v>
          </cell>
          <cell r="CF171" t="str">
            <v>None</v>
          </cell>
          <cell r="CG171" t="str">
            <v>None</v>
          </cell>
          <cell r="CH171" t="str">
            <v>None</v>
          </cell>
          <cell r="CI171" t="str">
            <v>None</v>
          </cell>
          <cell r="CJ171" t="str">
            <v>None</v>
          </cell>
          <cell r="CK171" t="str">
            <v>None</v>
          </cell>
          <cell r="CL171" t="str">
            <v>None</v>
          </cell>
          <cell r="CM171" t="str">
            <v>None</v>
          </cell>
          <cell r="CN171" t="str">
            <v>None</v>
          </cell>
          <cell r="CO171" t="str">
            <v>None</v>
          </cell>
          <cell r="CP171" t="str">
            <v>None</v>
          </cell>
        </row>
        <row r="172">
          <cell r="C172" t="str">
            <v>Cosmos 2534</v>
          </cell>
          <cell r="D172" t="str">
            <v>Russia</v>
          </cell>
          <cell r="E172" t="str">
            <v>Russia</v>
          </cell>
          <cell r="F172" t="str">
            <v>Ministry of Defense</v>
          </cell>
          <cell r="G172" t="str">
            <v>Military/Commercial</v>
          </cell>
          <cell r="H172" t="str">
            <v>Navigation/Global Positioning</v>
          </cell>
          <cell r="J172" t="str">
            <v>MEO</v>
          </cell>
          <cell r="U172">
            <v>43612</v>
          </cell>
          <cell r="V172">
            <v>7</v>
          </cell>
          <cell r="Y172" t="str">
            <v>Plesetsk Cosmodrome</v>
          </cell>
          <cell r="AB172">
            <v>44299</v>
          </cell>
          <cell r="AD172">
            <v>62.925555555555555</v>
          </cell>
          <cell r="AE172">
            <v>40.577777777777783</v>
          </cell>
          <cell r="AL172">
            <v>1450</v>
          </cell>
          <cell r="AN172">
            <v>1200</v>
          </cell>
          <cell r="AU172" t="str">
            <v>MEO</v>
          </cell>
          <cell r="AV172" t="str">
            <v>Heavy Satellite</v>
          </cell>
          <cell r="AW172">
            <v>250</v>
          </cell>
          <cell r="AX172">
            <v>64.526399999999995</v>
          </cell>
          <cell r="AY172">
            <v>255.4162</v>
          </cell>
          <cell r="AZ172">
            <v>1.1663999999999999E-3</v>
          </cell>
          <cell r="BA172">
            <v>290.08569999999997</v>
          </cell>
          <cell r="BB172">
            <v>308.2756</v>
          </cell>
          <cell r="BC172">
            <v>2.1310204499999998</v>
          </cell>
          <cell r="BE172">
            <v>25508.039143097722</v>
          </cell>
          <cell r="BF172">
            <v>19166.791719954232</v>
          </cell>
          <cell r="BG172">
            <v>19107.286566241211</v>
          </cell>
          <cell r="BH172">
            <v>675.732605006207</v>
          </cell>
          <cell r="BK172">
            <v>1.5</v>
          </cell>
          <cell r="BL172">
            <v>4</v>
          </cell>
          <cell r="BM172">
            <v>7.8</v>
          </cell>
          <cell r="BN172">
            <v>14.500342033256</v>
          </cell>
          <cell r="BO172">
            <v>1.76714586764426</v>
          </cell>
          <cell r="BP172">
            <v>8.4666285808734791</v>
          </cell>
          <cell r="BQ172" t="str">
            <v>none</v>
          </cell>
          <cell r="BR172" t="str">
            <v>0</v>
          </cell>
          <cell r="BS172">
            <v>300</v>
          </cell>
          <cell r="BT172" t="str">
            <v>None</v>
          </cell>
          <cell r="BU172" t="str">
            <v>None</v>
          </cell>
          <cell r="BV172" t="str">
            <v>None</v>
          </cell>
          <cell r="BW172" t="str">
            <v>None</v>
          </cell>
          <cell r="BX172" t="str">
            <v>None</v>
          </cell>
          <cell r="BY172" t="str">
            <v>None</v>
          </cell>
          <cell r="CA172" t="str">
            <v>None</v>
          </cell>
          <cell r="CB172" t="str">
            <v>None</v>
          </cell>
          <cell r="CC172" t="str">
            <v>None</v>
          </cell>
          <cell r="CD172" t="str">
            <v>None</v>
          </cell>
          <cell r="CE172" t="str">
            <v>None</v>
          </cell>
          <cell r="CF172" t="str">
            <v>None</v>
          </cell>
          <cell r="CG172" t="str">
            <v>None</v>
          </cell>
          <cell r="CH172" t="str">
            <v>None</v>
          </cell>
          <cell r="CI172" t="str">
            <v>None</v>
          </cell>
          <cell r="CJ172" t="str">
            <v>None</v>
          </cell>
          <cell r="CK172" t="str">
            <v>GLONASS</v>
          </cell>
          <cell r="CL172" t="str">
            <v>None</v>
          </cell>
          <cell r="CM172">
            <v>0.17303717803047425</v>
          </cell>
          <cell r="CN172" t="str">
            <v>operational</v>
          </cell>
          <cell r="CO172">
            <v>5.2359877559829888</v>
          </cell>
          <cell r="CP172" t="str">
            <v>None</v>
          </cell>
        </row>
        <row r="173">
          <cell r="C173" t="str">
            <v>Cosmos 2539</v>
          </cell>
          <cell r="D173" t="str">
            <v>Russia</v>
          </cell>
          <cell r="E173" t="str">
            <v>Russia</v>
          </cell>
          <cell r="F173" t="str">
            <v>Ministry of Defense</v>
          </cell>
          <cell r="G173" t="str">
            <v>Military/Commercial</v>
          </cell>
          <cell r="H173" t="str">
            <v>Communications</v>
          </cell>
          <cell r="J173" t="str">
            <v>GEO</v>
          </cell>
          <cell r="U173">
            <v>43682</v>
          </cell>
          <cell r="V173">
            <v>15</v>
          </cell>
          <cell r="Y173" t="str">
            <v>Baikonur Cosmodrome</v>
          </cell>
          <cell r="AB173">
            <v>44457</v>
          </cell>
          <cell r="AD173">
            <v>45.965000000000003</v>
          </cell>
          <cell r="AE173">
            <v>63.305</v>
          </cell>
          <cell r="AL173">
            <v>3162</v>
          </cell>
          <cell r="AN173">
            <v>2000</v>
          </cell>
          <cell r="AU173" t="str">
            <v>GEO/S</v>
          </cell>
          <cell r="AV173" t="str">
            <v>Heavy Satellite</v>
          </cell>
          <cell r="AW173">
            <v>1162</v>
          </cell>
          <cell r="AX173">
            <v>4.2000000000000003E-2</v>
          </cell>
          <cell r="AY173">
            <v>105.38890000000001</v>
          </cell>
          <cell r="AZ173">
            <v>5.3100000000000003E-5</v>
          </cell>
          <cell r="BA173">
            <v>137.01070000000001</v>
          </cell>
          <cell r="BB173">
            <v>261.774</v>
          </cell>
          <cell r="BC173">
            <v>1.0027408900000001</v>
          </cell>
          <cell r="BE173">
            <v>42164.116338924876</v>
          </cell>
          <cell r="BF173">
            <v>35795.355253502472</v>
          </cell>
          <cell r="BG173">
            <v>35790.87742434728</v>
          </cell>
          <cell r="BH173">
            <v>1436.0639067984926</v>
          </cell>
          <cell r="BK173">
            <v>2</v>
          </cell>
          <cell r="BL173">
            <v>6</v>
          </cell>
          <cell r="BM173">
            <v>27</v>
          </cell>
          <cell r="BN173">
            <v>52.405212787109903</v>
          </cell>
          <cell r="BO173">
            <v>3.14159265358979</v>
          </cell>
          <cell r="BP173">
            <v>24.4229076208976</v>
          </cell>
          <cell r="BQ173" t="str">
            <v>none</v>
          </cell>
          <cell r="BR173" t="str">
            <v>0</v>
          </cell>
          <cell r="BS173">
            <v>3000</v>
          </cell>
          <cell r="BT173">
            <v>3.7763323000000071E-2</v>
          </cell>
          <cell r="BU173">
            <v>11.982544295</v>
          </cell>
          <cell r="BV173" t="str">
            <v>True</v>
          </cell>
          <cell r="BW173" t="str">
            <v>True</v>
          </cell>
          <cell r="BX173">
            <v>6.2466000000000008E-5</v>
          </cell>
          <cell r="BY173">
            <v>5.2214000000000005E-5</v>
          </cell>
          <cell r="CA173">
            <v>4.5027999999999999E-2</v>
          </cell>
          <cell r="CB173">
            <v>1</v>
          </cell>
          <cell r="CC173">
            <v>8</v>
          </cell>
          <cell r="CD173" t="str">
            <v>None</v>
          </cell>
          <cell r="CE173" t="str">
            <v>None</v>
          </cell>
          <cell r="CF173" t="str">
            <v>None</v>
          </cell>
          <cell r="CG173" t="str">
            <v>None</v>
          </cell>
          <cell r="CH173" t="str">
            <v>None</v>
          </cell>
          <cell r="CI173" t="str">
            <v>None</v>
          </cell>
          <cell r="CJ173" t="str">
            <v>None</v>
          </cell>
          <cell r="CK173" t="str">
            <v>None</v>
          </cell>
          <cell r="CL173" t="str">
            <v>None</v>
          </cell>
          <cell r="CM173" t="str">
            <v>None</v>
          </cell>
          <cell r="CN173" t="str">
            <v>None</v>
          </cell>
          <cell r="CO173" t="str">
            <v>None</v>
          </cell>
          <cell r="CP173" t="str">
            <v>None</v>
          </cell>
        </row>
        <row r="174">
          <cell r="C174" t="str">
            <v>Cosmos 2544</v>
          </cell>
          <cell r="D174" t="str">
            <v>Russia</v>
          </cell>
          <cell r="E174" t="str">
            <v>Russia</v>
          </cell>
          <cell r="F174" t="str">
            <v>Ministry of Defense</v>
          </cell>
          <cell r="G174" t="str">
            <v>Military/Commercial</v>
          </cell>
          <cell r="H174" t="str">
            <v>Navigation/Global Positioning</v>
          </cell>
          <cell r="J174" t="str">
            <v>MEO</v>
          </cell>
          <cell r="U174">
            <v>43810</v>
          </cell>
          <cell r="V174">
            <v>7</v>
          </cell>
          <cell r="Y174" t="str">
            <v>Plesetsk Cosmodrome</v>
          </cell>
          <cell r="AB174">
            <v>44850</v>
          </cell>
          <cell r="AD174">
            <v>62.925555555555555</v>
          </cell>
          <cell r="AE174">
            <v>40.577777777777783</v>
          </cell>
          <cell r="AL174">
            <v>1450</v>
          </cell>
          <cell r="AN174">
            <v>1200</v>
          </cell>
          <cell r="AU174" t="str">
            <v>MEO</v>
          </cell>
          <cell r="AV174" t="str">
            <v>Heavy Satellite</v>
          </cell>
          <cell r="AW174">
            <v>250</v>
          </cell>
          <cell r="AX174">
            <v>64.882499999999993</v>
          </cell>
          <cell r="AY174">
            <v>135.8235</v>
          </cell>
          <cell r="AZ174">
            <v>1.4285000000000001E-3</v>
          </cell>
          <cell r="BA174">
            <v>266.67250000000001</v>
          </cell>
          <cell r="BB174">
            <v>8.1306999999999992</v>
          </cell>
          <cell r="BC174">
            <v>2.1310236300000001</v>
          </cell>
          <cell r="BE174">
            <v>25508.013767003504</v>
          </cell>
          <cell r="BF174">
            <v>19173.451964669668</v>
          </cell>
          <cell r="BG174">
            <v>19100.575569337339</v>
          </cell>
          <cell r="BH174">
            <v>675.73159665057312</v>
          </cell>
          <cell r="BK174">
            <v>1.5</v>
          </cell>
          <cell r="BL174">
            <v>4</v>
          </cell>
          <cell r="BM174">
            <v>7.8</v>
          </cell>
          <cell r="BN174">
            <v>14.500299999999999</v>
          </cell>
          <cell r="BO174">
            <v>1.7670999999999999</v>
          </cell>
          <cell r="BP174">
            <v>8.4665999999999997</v>
          </cell>
          <cell r="BQ174" t="str">
            <v>none</v>
          </cell>
          <cell r="BR174" t="str">
            <v>0</v>
          </cell>
          <cell r="BS174">
            <v>300</v>
          </cell>
          <cell r="BT174" t="str">
            <v>None</v>
          </cell>
          <cell r="BU174" t="str">
            <v>None</v>
          </cell>
          <cell r="BV174" t="str">
            <v>None</v>
          </cell>
          <cell r="BW174" t="str">
            <v>None</v>
          </cell>
          <cell r="BX174" t="str">
            <v>None</v>
          </cell>
          <cell r="BY174" t="str">
            <v>None</v>
          </cell>
          <cell r="CA174" t="str">
            <v>None</v>
          </cell>
          <cell r="CB174" t="str">
            <v>None</v>
          </cell>
          <cell r="CC174" t="str">
            <v>None</v>
          </cell>
          <cell r="CD174" t="str">
            <v>None</v>
          </cell>
          <cell r="CE174" t="str">
            <v>None</v>
          </cell>
          <cell r="CF174" t="str">
            <v>None</v>
          </cell>
          <cell r="CG174" t="str">
            <v>None</v>
          </cell>
          <cell r="CH174" t="str">
            <v>None</v>
          </cell>
          <cell r="CI174" t="str">
            <v>None</v>
          </cell>
          <cell r="CJ174" t="str">
            <v>None</v>
          </cell>
          <cell r="CK174" t="str">
            <v>GLONASS</v>
          </cell>
          <cell r="CL174" t="str">
            <v>None</v>
          </cell>
          <cell r="CM174">
            <v>5.8176623624413981</v>
          </cell>
          <cell r="CN174" t="str">
            <v>operational</v>
          </cell>
          <cell r="CO174">
            <v>4.1887902047863905</v>
          </cell>
          <cell r="CP174" t="str">
            <v>None</v>
          </cell>
        </row>
        <row r="175">
          <cell r="C175" t="str">
            <v>Cosmos 2545</v>
          </cell>
          <cell r="D175" t="str">
            <v>Russia</v>
          </cell>
          <cell r="E175" t="str">
            <v>Russia</v>
          </cell>
          <cell r="F175" t="str">
            <v>Ministry of Defense</v>
          </cell>
          <cell r="G175" t="str">
            <v>Military/Commercial</v>
          </cell>
          <cell r="H175" t="str">
            <v>Navigation/Global Positioning</v>
          </cell>
          <cell r="J175" t="str">
            <v>MEO</v>
          </cell>
          <cell r="U175">
            <v>43877</v>
          </cell>
          <cell r="V175">
            <v>7</v>
          </cell>
          <cell r="Y175" t="str">
            <v>Plesetsk Cosmodrome</v>
          </cell>
          <cell r="AB175">
            <v>45358</v>
          </cell>
          <cell r="AD175">
            <v>62.925555555555555</v>
          </cell>
          <cell r="AE175">
            <v>40.577777777777783</v>
          </cell>
          <cell r="AL175">
            <v>1450</v>
          </cell>
          <cell r="AN175">
            <v>1200</v>
          </cell>
          <cell r="AU175" t="str">
            <v>MEO</v>
          </cell>
          <cell r="AV175" t="str">
            <v>Heavy Satellite</v>
          </cell>
          <cell r="AW175">
            <v>250</v>
          </cell>
          <cell r="AX175">
            <v>64.899299999999997</v>
          </cell>
          <cell r="AY175">
            <v>16.8794</v>
          </cell>
          <cell r="AZ175">
            <v>7.2380000000000003E-4</v>
          </cell>
          <cell r="BA175">
            <v>257.53919999999999</v>
          </cell>
          <cell r="BB175">
            <v>319.44889999999998</v>
          </cell>
          <cell r="BC175">
            <v>2.13102787</v>
          </cell>
          <cell r="BE175">
            <v>25507.979932309387</v>
          </cell>
          <cell r="BF175">
            <v>19155.442608184392</v>
          </cell>
          <cell r="BG175">
            <v>19118.517256434381</v>
          </cell>
          <cell r="BH175">
            <v>675.73025218107591</v>
          </cell>
          <cell r="BK175">
            <v>1.5</v>
          </cell>
          <cell r="BL175">
            <v>4</v>
          </cell>
          <cell r="BM175">
            <v>7.8</v>
          </cell>
          <cell r="BN175">
            <v>14.500299999999999</v>
          </cell>
          <cell r="BO175">
            <v>1.7670999999999999</v>
          </cell>
          <cell r="BP175">
            <v>8.4665999999999997</v>
          </cell>
          <cell r="BQ175" t="str">
            <v>none</v>
          </cell>
          <cell r="BR175" t="str">
            <v>0</v>
          </cell>
          <cell r="BS175">
            <v>300</v>
          </cell>
          <cell r="BT175" t="str">
            <v>None</v>
          </cell>
          <cell r="BU175" t="str">
            <v>None</v>
          </cell>
          <cell r="BV175" t="str">
            <v>None</v>
          </cell>
          <cell r="BW175" t="str">
            <v>None</v>
          </cell>
          <cell r="BX175" t="str">
            <v>None</v>
          </cell>
          <cell r="BY175" t="str">
            <v>None</v>
          </cell>
          <cell r="CA175" t="str">
            <v>None</v>
          </cell>
          <cell r="CB175" t="str">
            <v>None</v>
          </cell>
          <cell r="CC175" t="str">
            <v>None</v>
          </cell>
          <cell r="CD175" t="str">
            <v>None</v>
          </cell>
          <cell r="CE175" t="str">
            <v>None</v>
          </cell>
          <cell r="CF175" t="str">
            <v>None</v>
          </cell>
          <cell r="CG175" t="str">
            <v>None</v>
          </cell>
          <cell r="CH175" t="str">
            <v>None</v>
          </cell>
          <cell r="CI175" t="str">
            <v>None</v>
          </cell>
          <cell r="CJ175" t="str">
            <v>None</v>
          </cell>
          <cell r="CK175" t="str">
            <v>GLONASS</v>
          </cell>
          <cell r="CL175" t="str">
            <v>None</v>
          </cell>
          <cell r="CM175">
            <v>5.7152691312146482</v>
          </cell>
          <cell r="CN175" t="str">
            <v>operational</v>
          </cell>
          <cell r="CO175">
            <v>3.9269908169872414</v>
          </cell>
          <cell r="CP175" t="str">
            <v>None</v>
          </cell>
        </row>
        <row r="176">
          <cell r="C176" t="str">
            <v>Cosmos 2547</v>
          </cell>
          <cell r="D176" t="str">
            <v>NR (12/20)</v>
          </cell>
          <cell r="E176" t="str">
            <v>Russia</v>
          </cell>
          <cell r="F176" t="str">
            <v>Ministry of Defense</v>
          </cell>
          <cell r="G176" t="str">
            <v>Military/Commercial</v>
          </cell>
          <cell r="H176" t="str">
            <v>Navigation/Global Positioning</v>
          </cell>
          <cell r="J176" t="str">
            <v>MEO</v>
          </cell>
          <cell r="U176">
            <v>44129</v>
          </cell>
          <cell r="V176">
            <v>7</v>
          </cell>
          <cell r="Y176" t="str">
            <v>Plesetsk Cosmodrome</v>
          </cell>
          <cell r="AB176">
            <v>46805</v>
          </cell>
          <cell r="AD176">
            <v>62.925555555555555</v>
          </cell>
          <cell r="AE176">
            <v>40.577777777777783</v>
          </cell>
          <cell r="AL176">
            <v>974</v>
          </cell>
          <cell r="AN176">
            <v>800</v>
          </cell>
          <cell r="AU176" t="str">
            <v>MEO</v>
          </cell>
          <cell r="AV176" t="str">
            <v>Medium Satellite</v>
          </cell>
          <cell r="AW176">
            <v>174</v>
          </cell>
          <cell r="AX176">
            <v>64.743899999999996</v>
          </cell>
          <cell r="AY176">
            <v>254.7276</v>
          </cell>
          <cell r="AZ176">
            <v>6.4130000000000003E-4</v>
          </cell>
          <cell r="BA176">
            <v>245.42590000000001</v>
          </cell>
          <cell r="BB176">
            <v>347.911</v>
          </cell>
          <cell r="BC176">
            <v>2.1310328300000001</v>
          </cell>
          <cell r="BE176">
            <v>25507.94035224352</v>
          </cell>
          <cell r="BF176">
            <v>19153.298594391417</v>
          </cell>
          <cell r="BG176">
            <v>19120.582110095627</v>
          </cell>
          <cell r="BH176">
            <v>675.72867941222569</v>
          </cell>
          <cell r="BK176">
            <v>1</v>
          </cell>
          <cell r="BL176">
            <v>2</v>
          </cell>
          <cell r="BM176">
            <v>5</v>
          </cell>
          <cell r="BN176">
            <v>6.2003000000000004</v>
          </cell>
          <cell r="BO176">
            <v>1</v>
          </cell>
          <cell r="BP176">
            <v>3.5853000000000002</v>
          </cell>
          <cell r="BQ176" t="str">
            <v>none</v>
          </cell>
          <cell r="BR176" t="str">
            <v>0</v>
          </cell>
          <cell r="BS176">
            <v>300</v>
          </cell>
          <cell r="BT176" t="str">
            <v>None</v>
          </cell>
          <cell r="BU176" t="str">
            <v>None</v>
          </cell>
          <cell r="BV176" t="str">
            <v>None</v>
          </cell>
          <cell r="BW176" t="str">
            <v>None</v>
          </cell>
          <cell r="BX176" t="str">
            <v>None</v>
          </cell>
          <cell r="BY176" t="str">
            <v>None</v>
          </cell>
          <cell r="CA176" t="str">
            <v>None</v>
          </cell>
          <cell r="CB176" t="str">
            <v>None</v>
          </cell>
          <cell r="CC176" t="str">
            <v>None</v>
          </cell>
          <cell r="CD176" t="str">
            <v>None</v>
          </cell>
          <cell r="CE176" t="str">
            <v>None</v>
          </cell>
          <cell r="CF176" t="str">
            <v>None</v>
          </cell>
          <cell r="CG176" t="str">
            <v>None</v>
          </cell>
          <cell r="CH176" t="str">
            <v>None</v>
          </cell>
          <cell r="CI176" t="str">
            <v>None</v>
          </cell>
          <cell r="CJ176" t="str">
            <v>None</v>
          </cell>
          <cell r="CK176" t="str">
            <v>GLONASS</v>
          </cell>
          <cell r="CL176" t="str">
            <v>None</v>
          </cell>
          <cell r="CM176">
            <v>3.3086922215049821</v>
          </cell>
          <cell r="CN176" t="str">
            <v>operational</v>
          </cell>
          <cell r="CO176">
            <v>1.3089969389957472</v>
          </cell>
          <cell r="CP176" t="str">
            <v>None</v>
          </cell>
        </row>
        <row r="177">
          <cell r="C177" t="str">
            <v>DirecTV-10</v>
          </cell>
          <cell r="D177" t="str">
            <v>USA</v>
          </cell>
          <cell r="E177" t="str">
            <v>USA</v>
          </cell>
          <cell r="F177" t="str">
            <v>DirecTV, Inc.</v>
          </cell>
          <cell r="G177" t="str">
            <v>Commercial</v>
          </cell>
          <cell r="H177" t="str">
            <v>Communications</v>
          </cell>
          <cell r="J177" t="str">
            <v>GEO</v>
          </cell>
          <cell r="U177">
            <v>39270</v>
          </cell>
          <cell r="V177">
            <v>15</v>
          </cell>
          <cell r="Y177" t="str">
            <v>Baikonur Cosmodrome</v>
          </cell>
          <cell r="AB177">
            <v>31862</v>
          </cell>
          <cell r="AD177">
            <v>45.965000000000003</v>
          </cell>
          <cell r="AE177">
            <v>63.305</v>
          </cell>
          <cell r="AL177">
            <v>5893</v>
          </cell>
          <cell r="AN177">
            <v>2500</v>
          </cell>
          <cell r="AU177" t="str">
            <v>GEO/S</v>
          </cell>
          <cell r="AV177" t="str">
            <v>Heavy Satellite</v>
          </cell>
          <cell r="AW177">
            <v>3393</v>
          </cell>
          <cell r="AX177">
            <v>2E-3</v>
          </cell>
          <cell r="AY177">
            <v>127.16970000000001</v>
          </cell>
          <cell r="AZ177">
            <v>3.1699999999999998E-5</v>
          </cell>
          <cell r="BA177">
            <v>333.64339999999999</v>
          </cell>
          <cell r="BB177">
            <v>259.86399999999998</v>
          </cell>
          <cell r="BC177">
            <v>1.00275231</v>
          </cell>
          <cell r="BE177">
            <v>42163.796209937434</v>
          </cell>
          <cell r="BF177">
            <v>35794.132802277294</v>
          </cell>
          <cell r="BG177">
            <v>35791.459617597582</v>
          </cell>
          <cell r="BH177">
            <v>1436.0475519622591</v>
          </cell>
          <cell r="BK177">
            <v>3.3</v>
          </cell>
          <cell r="BL177">
            <v>8</v>
          </cell>
          <cell r="BM177">
            <v>48.1</v>
          </cell>
          <cell r="BN177">
            <v>157.16388879587501</v>
          </cell>
          <cell r="BO177">
            <v>10.89</v>
          </cell>
          <cell r="BP177">
            <v>71.435933333333296</v>
          </cell>
          <cell r="BQ177" t="str">
            <v>mono/duo-propellant</v>
          </cell>
          <cell r="BR177" t="str">
            <v>1</v>
          </cell>
          <cell r="BS177">
            <v>300</v>
          </cell>
          <cell r="BT177">
            <v>2.8323069999999007E-2</v>
          </cell>
          <cell r="BU177">
            <v>257.19239499700001</v>
          </cell>
          <cell r="BV177" t="str">
            <v>True</v>
          </cell>
          <cell r="BW177" t="str">
            <v>True</v>
          </cell>
          <cell r="BX177">
            <v>2.1647499999999999E-5</v>
          </cell>
          <cell r="BY177">
            <v>1.9626499999999999E-5</v>
          </cell>
          <cell r="CA177">
            <v>5.21E-2</v>
          </cell>
          <cell r="CB177">
            <v>1</v>
          </cell>
          <cell r="CC177">
            <v>1</v>
          </cell>
          <cell r="CD177" t="str">
            <v>None</v>
          </cell>
          <cell r="CE177" t="str">
            <v>None</v>
          </cell>
          <cell r="CF177" t="str">
            <v>None</v>
          </cell>
          <cell r="CG177" t="str">
            <v>None</v>
          </cell>
          <cell r="CH177" t="str">
            <v>None</v>
          </cell>
          <cell r="CI177" t="str">
            <v>None</v>
          </cell>
          <cell r="CJ177" t="str">
            <v>None</v>
          </cell>
          <cell r="CK177" t="str">
            <v>None</v>
          </cell>
          <cell r="CL177" t="str">
            <v>None</v>
          </cell>
          <cell r="CM177" t="str">
            <v>None</v>
          </cell>
          <cell r="CN177" t="str">
            <v>None</v>
          </cell>
          <cell r="CO177" t="str">
            <v>None</v>
          </cell>
          <cell r="CP177" t="str">
            <v>None</v>
          </cell>
        </row>
        <row r="178">
          <cell r="C178" t="str">
            <v>DirecTV-11</v>
          </cell>
          <cell r="D178" t="str">
            <v>USA</v>
          </cell>
          <cell r="E178" t="str">
            <v>USA</v>
          </cell>
          <cell r="F178" t="str">
            <v>DirecTV, Inc.</v>
          </cell>
          <cell r="G178" t="str">
            <v>Commercial</v>
          </cell>
          <cell r="H178" t="str">
            <v>Communications</v>
          </cell>
          <cell r="J178" t="str">
            <v>GEO</v>
          </cell>
          <cell r="U178">
            <v>39526</v>
          </cell>
          <cell r="V178">
            <v>15</v>
          </cell>
          <cell r="Y178" t="str">
            <v>Sea Launch Odyssey</v>
          </cell>
          <cell r="AB178">
            <v>32729</v>
          </cell>
          <cell r="AD178">
            <v>1E-3</v>
          </cell>
          <cell r="AE178">
            <v>206</v>
          </cell>
          <cell r="AL178">
            <v>6060</v>
          </cell>
          <cell r="AN178">
            <v>3000</v>
          </cell>
          <cell r="AU178" t="str">
            <v>GEO/NS</v>
          </cell>
          <cell r="AV178" t="str">
            <v>Heavy Satellite</v>
          </cell>
          <cell r="AW178">
            <v>3060</v>
          </cell>
          <cell r="AX178">
            <v>1.7600000000000001E-2</v>
          </cell>
          <cell r="AY178">
            <v>72.501999999999995</v>
          </cell>
          <cell r="AZ178">
            <v>1.95E-5</v>
          </cell>
          <cell r="BA178">
            <v>356.85419999999999</v>
          </cell>
          <cell r="BB178">
            <v>225.86869999999999</v>
          </cell>
          <cell r="BC178">
            <v>1.0027133800000001</v>
          </cell>
          <cell r="BE178">
            <v>42164.887532740802</v>
          </cell>
          <cell r="BF178">
            <v>35794.709748047695</v>
          </cell>
          <cell r="BG178">
            <v>35793.065317433917</v>
          </cell>
          <cell r="BH178">
            <v>1436.103306011534</v>
          </cell>
          <cell r="BK178">
            <v>3.3</v>
          </cell>
          <cell r="BL178">
            <v>8</v>
          </cell>
          <cell r="BM178">
            <v>48.1</v>
          </cell>
          <cell r="BN178">
            <v>157.16388879587501</v>
          </cell>
          <cell r="BO178">
            <v>10.89</v>
          </cell>
          <cell r="BP178">
            <v>71.435933333333296</v>
          </cell>
          <cell r="BQ178" t="str">
            <v>none</v>
          </cell>
          <cell r="BR178" t="str">
            <v>0</v>
          </cell>
          <cell r="BS178">
            <v>300</v>
          </cell>
          <cell r="BT178">
            <v>2.3794578500002217E-2</v>
          </cell>
          <cell r="BU178">
            <v>260.8117785375</v>
          </cell>
          <cell r="BV178" t="str">
            <v>True</v>
          </cell>
          <cell r="BW178" t="str">
            <v>True</v>
          </cell>
          <cell r="BX178">
            <v>3.7925E-5</v>
          </cell>
          <cell r="BY178">
            <v>3.4625000000000001E-5</v>
          </cell>
          <cell r="CA178">
            <v>4.3999999999999997E-2</v>
          </cell>
          <cell r="CB178">
            <v>1</v>
          </cell>
          <cell r="CC178">
            <v>12</v>
          </cell>
          <cell r="CD178" t="str">
            <v>None</v>
          </cell>
          <cell r="CE178" t="str">
            <v>None</v>
          </cell>
          <cell r="CF178" t="str">
            <v>None</v>
          </cell>
          <cell r="CG178" t="str">
            <v>None</v>
          </cell>
          <cell r="CH178" t="str">
            <v>None</v>
          </cell>
          <cell r="CI178" t="str">
            <v>None</v>
          </cell>
          <cell r="CJ178" t="str">
            <v>None</v>
          </cell>
          <cell r="CK178" t="str">
            <v>None</v>
          </cell>
          <cell r="CL178" t="str">
            <v>None</v>
          </cell>
          <cell r="CM178" t="str">
            <v>None</v>
          </cell>
          <cell r="CN178" t="str">
            <v>None</v>
          </cell>
          <cell r="CO178" t="str">
            <v>None</v>
          </cell>
          <cell r="CP178" t="str">
            <v>None</v>
          </cell>
        </row>
        <row r="179">
          <cell r="C179" t="str">
            <v>DirecTV-12</v>
          </cell>
          <cell r="D179" t="str">
            <v>USA</v>
          </cell>
          <cell r="E179" t="str">
            <v>USA</v>
          </cell>
          <cell r="F179" t="str">
            <v>DirecTV, Inc.</v>
          </cell>
          <cell r="G179" t="str">
            <v>Commercial</v>
          </cell>
          <cell r="H179" t="str">
            <v>Communications</v>
          </cell>
          <cell r="J179" t="str">
            <v>GEO</v>
          </cell>
          <cell r="U179">
            <v>40176</v>
          </cell>
          <cell r="V179">
            <v>15</v>
          </cell>
          <cell r="Y179" t="str">
            <v>Baikonur Cosmodrome</v>
          </cell>
          <cell r="AB179">
            <v>36131</v>
          </cell>
          <cell r="AD179">
            <v>45.965000000000003</v>
          </cell>
          <cell r="AE179">
            <v>63.305</v>
          </cell>
          <cell r="AL179">
            <v>5900</v>
          </cell>
          <cell r="AN179">
            <v>3000</v>
          </cell>
          <cell r="AU179" t="str">
            <v>GEO/NS</v>
          </cell>
          <cell r="AV179" t="str">
            <v>Heavy Satellite</v>
          </cell>
          <cell r="AW179">
            <v>2900</v>
          </cell>
          <cell r="AX179">
            <v>4.1099999999999998E-2</v>
          </cell>
          <cell r="AY179">
            <v>129.554</v>
          </cell>
          <cell r="AZ179">
            <v>2.37E-5</v>
          </cell>
          <cell r="BA179">
            <v>226.43</v>
          </cell>
          <cell r="BB179">
            <v>279.85570000000001</v>
          </cell>
          <cell r="BC179">
            <v>1.0027145099999999</v>
          </cell>
          <cell r="BE179">
            <v>42164.855854510432</v>
          </cell>
          <cell r="BF179">
            <v>35794.855161594183</v>
          </cell>
          <cell r="BG179">
            <v>35792.85654742668</v>
          </cell>
          <cell r="BH179">
            <v>1436.1016876079707</v>
          </cell>
          <cell r="BK179">
            <v>3.3</v>
          </cell>
          <cell r="BL179">
            <v>8</v>
          </cell>
          <cell r="BM179">
            <v>48.1</v>
          </cell>
          <cell r="BN179">
            <v>157.16388879587501</v>
          </cell>
          <cell r="BO179">
            <v>10.89</v>
          </cell>
          <cell r="BP179">
            <v>71.435933333333296</v>
          </cell>
          <cell r="BQ179" t="str">
            <v>none</v>
          </cell>
          <cell r="BR179" t="str">
            <v>0</v>
          </cell>
          <cell r="BS179">
            <v>300</v>
          </cell>
          <cell r="BT179">
            <v>2.6225318000001607E-2</v>
          </cell>
          <cell r="BU179">
            <v>257.27536212400003</v>
          </cell>
          <cell r="BV179" t="str">
            <v>True</v>
          </cell>
          <cell r="BW179" t="str">
            <v>True</v>
          </cell>
          <cell r="BX179">
            <v>3.5113500000000002E-5</v>
          </cell>
          <cell r="BY179">
            <v>3.2003499999999999E-5</v>
          </cell>
          <cell r="CA179">
            <v>5.5278000000000001E-2</v>
          </cell>
          <cell r="CB179">
            <v>1</v>
          </cell>
          <cell r="CC179">
            <v>5</v>
          </cell>
          <cell r="CD179" t="str">
            <v>None</v>
          </cell>
          <cell r="CE179" t="str">
            <v>None</v>
          </cell>
          <cell r="CF179" t="str">
            <v>None</v>
          </cell>
          <cell r="CG179" t="str">
            <v>None</v>
          </cell>
          <cell r="CH179" t="str">
            <v>None</v>
          </cell>
          <cell r="CI179" t="str">
            <v>None</v>
          </cell>
          <cell r="CJ179" t="str">
            <v>None</v>
          </cell>
          <cell r="CK179" t="str">
            <v>None</v>
          </cell>
          <cell r="CL179" t="str">
            <v>None</v>
          </cell>
          <cell r="CM179" t="str">
            <v>None</v>
          </cell>
          <cell r="CN179" t="str">
            <v>None</v>
          </cell>
          <cell r="CO179" t="str">
            <v>None</v>
          </cell>
          <cell r="CP179" t="str">
            <v>None</v>
          </cell>
        </row>
        <row r="180">
          <cell r="C180" t="str">
            <v>DirecTV-14</v>
          </cell>
          <cell r="D180" t="str">
            <v>USA</v>
          </cell>
          <cell r="E180" t="str">
            <v>USA</v>
          </cell>
          <cell r="F180" t="str">
            <v>DirecTV, Inc.</v>
          </cell>
          <cell r="G180" t="str">
            <v>Commercial</v>
          </cell>
          <cell r="H180" t="str">
            <v>Communications</v>
          </cell>
          <cell r="J180" t="str">
            <v>GEO</v>
          </cell>
          <cell r="U180">
            <v>41979</v>
          </cell>
          <cell r="V180">
            <v>15</v>
          </cell>
          <cell r="Y180" t="str">
            <v>Guiana Space Center</v>
          </cell>
          <cell r="AB180">
            <v>40333</v>
          </cell>
          <cell r="AD180">
            <v>5.2389999999999999</v>
          </cell>
          <cell r="AE180">
            <v>307.23199999999997</v>
          </cell>
          <cell r="AL180">
            <v>6300</v>
          </cell>
          <cell r="AN180">
            <v>4500</v>
          </cell>
          <cell r="AU180" t="str">
            <v>GEO/D</v>
          </cell>
          <cell r="AV180" t="str">
            <v>Heavy Satellite</v>
          </cell>
          <cell r="AW180">
            <v>1800</v>
          </cell>
          <cell r="AX180">
            <v>4.1000000000000003E-3</v>
          </cell>
          <cell r="AY180">
            <v>134.40860000000001</v>
          </cell>
          <cell r="AZ180">
            <v>2.9200000000000002E-5</v>
          </cell>
          <cell r="BA180">
            <v>192.9915</v>
          </cell>
          <cell r="BB180">
            <v>37.095100000000002</v>
          </cell>
          <cell r="BC180">
            <v>1.0027189000000001</v>
          </cell>
          <cell r="BE180">
            <v>42164.732786551685</v>
          </cell>
          <cell r="BF180">
            <v>35794.963996749051</v>
          </cell>
          <cell r="BG180">
            <v>35792.50157635432</v>
          </cell>
          <cell r="BH180">
            <v>1436.0954002163492</v>
          </cell>
          <cell r="BK180">
            <v>2.2000000000000002</v>
          </cell>
          <cell r="BL180">
            <v>5</v>
          </cell>
          <cell r="BM180">
            <v>32.5</v>
          </cell>
          <cell r="BN180">
            <v>69.620759957265093</v>
          </cell>
          <cell r="BO180">
            <v>4.84</v>
          </cell>
          <cell r="BP180">
            <v>31.308733333333301</v>
          </cell>
          <cell r="BQ180" t="str">
            <v>mono/duo-propellant</v>
          </cell>
          <cell r="BR180" t="str">
            <v>1</v>
          </cell>
          <cell r="BS180">
            <v>3000</v>
          </cell>
          <cell r="BT180">
            <v>1.8458116999994445E-2</v>
          </cell>
          <cell r="BU180">
            <v>260.73338218799995</v>
          </cell>
          <cell r="BV180" t="str">
            <v>True</v>
          </cell>
          <cell r="BW180" t="str">
            <v>True</v>
          </cell>
          <cell r="BX180">
            <v>3.3623E-5</v>
          </cell>
          <cell r="BY180">
            <v>2.8946E-5</v>
          </cell>
          <cell r="CA180">
            <v>4.0869000000000003E-2</v>
          </cell>
          <cell r="CB180">
            <v>1</v>
          </cell>
          <cell r="CC180">
            <v>8</v>
          </cell>
          <cell r="CD180" t="str">
            <v>None</v>
          </cell>
          <cell r="CE180" t="str">
            <v>None</v>
          </cell>
          <cell r="CF180" t="str">
            <v>None</v>
          </cell>
          <cell r="CG180" t="str">
            <v>None</v>
          </cell>
          <cell r="CH180" t="str">
            <v>None</v>
          </cell>
          <cell r="CI180" t="str">
            <v>None</v>
          </cell>
          <cell r="CJ180" t="str">
            <v>None</v>
          </cell>
          <cell r="CK180" t="str">
            <v>None</v>
          </cell>
          <cell r="CL180" t="str">
            <v>None</v>
          </cell>
          <cell r="CM180" t="str">
            <v>None</v>
          </cell>
          <cell r="CN180" t="str">
            <v>None</v>
          </cell>
          <cell r="CO180" t="str">
            <v>None</v>
          </cell>
          <cell r="CP180" t="str">
            <v>None</v>
          </cell>
        </row>
        <row r="181">
          <cell r="C181" t="str">
            <v>DirecTV-15</v>
          </cell>
          <cell r="D181" t="str">
            <v>NR</v>
          </cell>
          <cell r="E181" t="str">
            <v>USA</v>
          </cell>
          <cell r="F181" t="str">
            <v>DirecTV, Inc.</v>
          </cell>
          <cell r="G181" t="str">
            <v>Commercial</v>
          </cell>
          <cell r="H181" t="str">
            <v>Communications</v>
          </cell>
          <cell r="J181" t="str">
            <v>GEO</v>
          </cell>
          <cell r="U181">
            <v>42151</v>
          </cell>
          <cell r="V181">
            <v>15</v>
          </cell>
          <cell r="Y181" t="str">
            <v>Guiana Space Center</v>
          </cell>
          <cell r="AB181">
            <v>40663</v>
          </cell>
          <cell r="AD181">
            <v>5.2389999999999999</v>
          </cell>
          <cell r="AE181">
            <v>307.23199999999997</v>
          </cell>
          <cell r="AL181">
            <v>6205</v>
          </cell>
          <cell r="AN181">
            <v>3381</v>
          </cell>
          <cell r="AU181" t="str">
            <v>GEO/D</v>
          </cell>
          <cell r="AV181" t="str">
            <v>Heavy Satellite</v>
          </cell>
          <cell r="AW181">
            <v>2824</v>
          </cell>
          <cell r="AX181">
            <v>2.5399999999999999E-2</v>
          </cell>
          <cell r="AY181">
            <v>96.759</v>
          </cell>
          <cell r="AZ181">
            <v>6.9900000000000005E-5</v>
          </cell>
          <cell r="BA181">
            <v>96.119299999999996</v>
          </cell>
          <cell r="BB181">
            <v>245.46180000000001</v>
          </cell>
          <cell r="BC181">
            <v>1.00271511</v>
          </cell>
          <cell r="BE181">
            <v>42164.83903423528</v>
          </cell>
          <cell r="BF181">
            <v>35796.786356483768</v>
          </cell>
          <cell r="BG181">
            <v>35790.891711986791</v>
          </cell>
          <cell r="BH181">
            <v>1436.1008282801267</v>
          </cell>
          <cell r="BK181">
            <v>2.6</v>
          </cell>
          <cell r="BL181">
            <v>6.2</v>
          </cell>
          <cell r="BM181">
            <v>45</v>
          </cell>
          <cell r="BN181">
            <v>111.971304835648</v>
          </cell>
          <cell r="BO181">
            <v>6.76</v>
          </cell>
          <cell r="BP181">
            <v>49.052533333333301</v>
          </cell>
          <cell r="BQ181" t="str">
            <v>mono/duo-propellant</v>
          </cell>
          <cell r="BR181" t="str">
            <v>1</v>
          </cell>
          <cell r="BS181">
            <v>3000</v>
          </cell>
          <cell r="BT181">
            <v>3.2343808000007357E-2</v>
          </cell>
          <cell r="BU181">
            <v>257.12546605</v>
          </cell>
          <cell r="BV181" t="str">
            <v>True</v>
          </cell>
          <cell r="BW181" t="str">
            <v>True</v>
          </cell>
          <cell r="BX181">
            <v>7.7944499999999992E-5</v>
          </cell>
          <cell r="BY181">
            <v>6.2155499999999998E-5</v>
          </cell>
          <cell r="CA181">
            <v>4.3401000000000002E-2</v>
          </cell>
          <cell r="CB181">
            <v>1</v>
          </cell>
          <cell r="CC181">
            <v>8</v>
          </cell>
          <cell r="CD181" t="str">
            <v>None</v>
          </cell>
          <cell r="CE181" t="str">
            <v>None</v>
          </cell>
          <cell r="CF181" t="str">
            <v>None</v>
          </cell>
          <cell r="CG181" t="str">
            <v>None</v>
          </cell>
          <cell r="CH181" t="str">
            <v>None</v>
          </cell>
          <cell r="CI181" t="str">
            <v>None</v>
          </cell>
          <cell r="CJ181" t="str">
            <v>None</v>
          </cell>
          <cell r="CK181" t="str">
            <v>None</v>
          </cell>
          <cell r="CL181" t="str">
            <v>None</v>
          </cell>
          <cell r="CM181" t="str">
            <v>None</v>
          </cell>
          <cell r="CN181" t="str">
            <v>None</v>
          </cell>
          <cell r="CO181" t="str">
            <v>None</v>
          </cell>
          <cell r="CP181" t="str">
            <v>None</v>
          </cell>
        </row>
        <row r="182">
          <cell r="C182" t="str">
            <v>DirecTV-5</v>
          </cell>
          <cell r="D182" t="str">
            <v>USA</v>
          </cell>
          <cell r="E182" t="str">
            <v>USA</v>
          </cell>
          <cell r="F182" t="str">
            <v>DirecTV, Inc.</v>
          </cell>
          <cell r="G182" t="str">
            <v>Commercial</v>
          </cell>
          <cell r="H182" t="str">
            <v>Communications</v>
          </cell>
          <cell r="J182" t="str">
            <v>GEO</v>
          </cell>
          <cell r="U182">
            <v>37383</v>
          </cell>
          <cell r="V182">
            <v>15</v>
          </cell>
          <cell r="Y182" t="str">
            <v>Baikonur Cosmodrome</v>
          </cell>
          <cell r="AB182">
            <v>27426</v>
          </cell>
          <cell r="AD182">
            <v>45.965000000000003</v>
          </cell>
          <cell r="AE182">
            <v>63.305</v>
          </cell>
          <cell r="AL182">
            <v>3640</v>
          </cell>
          <cell r="AN182">
            <v>2000</v>
          </cell>
          <cell r="AU182" t="str">
            <v>GEO/S</v>
          </cell>
          <cell r="AV182" t="str">
            <v>Heavy Satellite</v>
          </cell>
          <cell r="AW182">
            <v>1640</v>
          </cell>
          <cell r="AX182">
            <v>0.15190000000000001</v>
          </cell>
          <cell r="AY182">
            <v>97.784099999999995</v>
          </cell>
          <cell r="AZ182">
            <v>3.3389999999999998E-4</v>
          </cell>
          <cell r="BA182">
            <v>323.02699999999999</v>
          </cell>
          <cell r="BB182">
            <v>317.92669999999998</v>
          </cell>
          <cell r="BC182">
            <v>1.0027140000000001</v>
          </cell>
          <cell r="BE182">
            <v>42164.870151757481</v>
          </cell>
          <cell r="BF182">
            <v>35807.94900190115</v>
          </cell>
          <cell r="BG182">
            <v>35779.791301613812</v>
          </cell>
          <cell r="BH182">
            <v>1436.1024180374459</v>
          </cell>
          <cell r="BK182">
            <v>2.8</v>
          </cell>
          <cell r="BL182">
            <v>5.6</v>
          </cell>
          <cell r="BM182">
            <v>31</v>
          </cell>
          <cell r="BN182">
            <v>86.688645347513997</v>
          </cell>
          <cell r="BO182">
            <v>7.84</v>
          </cell>
          <cell r="BP182">
            <v>40.764933333333303</v>
          </cell>
          <cell r="BQ182" t="str">
            <v>mono/duo-propellant</v>
          </cell>
          <cell r="BR182" t="str">
            <v>1</v>
          </cell>
          <cell r="BS182">
            <v>3000</v>
          </cell>
          <cell r="BT182">
            <v>2.3987591000008024E-2</v>
          </cell>
          <cell r="BU182">
            <v>249.87283400699999</v>
          </cell>
          <cell r="BV182" t="str">
            <v>True</v>
          </cell>
          <cell r="BW182" t="str">
            <v>True</v>
          </cell>
          <cell r="BX182">
            <v>3.2806900000000001E-4</v>
          </cell>
          <cell r="BY182">
            <v>3.4581E-5</v>
          </cell>
          <cell r="CA182">
            <v>0.219246</v>
          </cell>
          <cell r="CB182">
            <v>1</v>
          </cell>
          <cell r="CC182">
            <v>12</v>
          </cell>
          <cell r="CD182" t="str">
            <v>None</v>
          </cell>
          <cell r="CE182" t="str">
            <v>None</v>
          </cell>
          <cell r="CF182" t="str">
            <v>None</v>
          </cell>
          <cell r="CG182" t="str">
            <v>None</v>
          </cell>
          <cell r="CH182" t="str">
            <v>None</v>
          </cell>
          <cell r="CI182" t="str">
            <v>None</v>
          </cell>
          <cell r="CJ182" t="str">
            <v>None</v>
          </cell>
          <cell r="CK182" t="str">
            <v>None</v>
          </cell>
          <cell r="CL182" t="str">
            <v>None</v>
          </cell>
          <cell r="CM182" t="str">
            <v>None</v>
          </cell>
          <cell r="CN182" t="str">
            <v>None</v>
          </cell>
          <cell r="CO182" t="str">
            <v>None</v>
          </cell>
          <cell r="CP182" t="str">
            <v>None</v>
          </cell>
        </row>
        <row r="183">
          <cell r="C183" t="str">
            <v>DirecTV-7S</v>
          </cell>
          <cell r="D183" t="str">
            <v>USA</v>
          </cell>
          <cell r="E183" t="str">
            <v>USA</v>
          </cell>
          <cell r="F183" t="str">
            <v>DirecTV, Inc.</v>
          </cell>
          <cell r="G183" t="str">
            <v>Commercial</v>
          </cell>
          <cell r="H183" t="str">
            <v>Communications</v>
          </cell>
          <cell r="J183" t="str">
            <v>GEO</v>
          </cell>
          <cell r="U183">
            <v>38111</v>
          </cell>
          <cell r="V183">
            <v>15</v>
          </cell>
          <cell r="Y183" t="str">
            <v>Sea Launch Odyssey</v>
          </cell>
          <cell r="AB183">
            <v>28238</v>
          </cell>
          <cell r="AD183">
            <v>1E-3</v>
          </cell>
          <cell r="AE183">
            <v>206</v>
          </cell>
          <cell r="AL183">
            <v>5483</v>
          </cell>
          <cell r="AN183">
            <v>2500</v>
          </cell>
          <cell r="AU183" t="str">
            <v>GEO/S</v>
          </cell>
          <cell r="AV183" t="str">
            <v>Heavy Satellite</v>
          </cell>
          <cell r="AW183">
            <v>2983</v>
          </cell>
          <cell r="AX183">
            <v>0.35070000000000001</v>
          </cell>
          <cell r="AY183">
            <v>94.101299999999995</v>
          </cell>
          <cell r="AZ183">
            <v>7.6429999999999998E-4</v>
          </cell>
          <cell r="BA183">
            <v>15.059200000000001</v>
          </cell>
          <cell r="BB183">
            <v>210.6088</v>
          </cell>
          <cell r="BC183">
            <v>0.98916934000000001</v>
          </cell>
          <cell r="BE183">
            <v>42548.905061441474</v>
          </cell>
          <cell r="BF183">
            <v>36210.425189579932</v>
          </cell>
          <cell r="BG183">
            <v>36145.384933303008</v>
          </cell>
          <cell r="BH183">
            <v>1455.766916511988</v>
          </cell>
          <cell r="BK183">
            <v>2.8</v>
          </cell>
          <cell r="BL183">
            <v>5.6</v>
          </cell>
          <cell r="BM183">
            <v>31</v>
          </cell>
          <cell r="BN183">
            <v>86.688645347513997</v>
          </cell>
          <cell r="BO183">
            <v>7.84</v>
          </cell>
          <cell r="BP183">
            <v>40.764933333333303</v>
          </cell>
          <cell r="BQ183" t="str">
            <v>mono/duo-propellant</v>
          </cell>
          <cell r="BR183" t="str">
            <v>1</v>
          </cell>
          <cell r="BS183">
            <v>300</v>
          </cell>
          <cell r="BT183">
            <v>1.0949524E-2</v>
          </cell>
          <cell r="BU183">
            <v>240.91847809399999</v>
          </cell>
          <cell r="BV183" t="str">
            <v>False</v>
          </cell>
          <cell r="BW183" t="str">
            <v>True</v>
          </cell>
          <cell r="BX183">
            <v>2.9560649999999997E-4</v>
          </cell>
          <cell r="BY183">
            <v>7.56675E-5</v>
          </cell>
          <cell r="CA183" t="str">
            <v>None</v>
          </cell>
          <cell r="CB183">
            <v>0</v>
          </cell>
          <cell r="CC183">
            <v>0</v>
          </cell>
          <cell r="CD183" t="str">
            <v>None</v>
          </cell>
          <cell r="CE183" t="str">
            <v>None</v>
          </cell>
          <cell r="CF183" t="str">
            <v>None</v>
          </cell>
          <cell r="CG183" t="str">
            <v>None</v>
          </cell>
          <cell r="CH183" t="str">
            <v>None</v>
          </cell>
          <cell r="CI183" t="str">
            <v>None</v>
          </cell>
          <cell r="CJ183" t="str">
            <v>None</v>
          </cell>
          <cell r="CK183" t="str">
            <v>None</v>
          </cell>
          <cell r="CL183" t="str">
            <v>None</v>
          </cell>
          <cell r="CM183" t="str">
            <v>None</v>
          </cell>
          <cell r="CN183" t="str">
            <v>None</v>
          </cell>
          <cell r="CO183" t="str">
            <v>None</v>
          </cell>
          <cell r="CP183" t="str">
            <v>None</v>
          </cell>
        </row>
        <row r="184">
          <cell r="C184" t="str">
            <v>DirecTV-8</v>
          </cell>
          <cell r="D184" t="str">
            <v>USA</v>
          </cell>
          <cell r="E184" t="str">
            <v>USA</v>
          </cell>
          <cell r="F184" t="str">
            <v>DirecTV, Inc.</v>
          </cell>
          <cell r="G184" t="str">
            <v>Commercial</v>
          </cell>
          <cell r="H184" t="str">
            <v>Communications</v>
          </cell>
          <cell r="J184" t="str">
            <v>GEO</v>
          </cell>
          <cell r="U184">
            <v>38494</v>
          </cell>
          <cell r="V184">
            <v>12</v>
          </cell>
          <cell r="Y184" t="str">
            <v>Baikonur Cosmodrome</v>
          </cell>
          <cell r="AB184">
            <v>28659</v>
          </cell>
          <cell r="AD184">
            <v>45.965000000000003</v>
          </cell>
          <cell r="AE184">
            <v>63.305</v>
          </cell>
          <cell r="AL184">
            <v>3711</v>
          </cell>
          <cell r="AN184">
            <v>2000</v>
          </cell>
          <cell r="AU184" t="str">
            <v>GEO/S</v>
          </cell>
          <cell r="AV184" t="str">
            <v>Heavy Satellite</v>
          </cell>
          <cell r="AW184">
            <v>1711</v>
          </cell>
          <cell r="AX184">
            <v>1.7500000000000002E-2</v>
          </cell>
          <cell r="AY184">
            <v>293.22489999999999</v>
          </cell>
          <cell r="AZ184">
            <v>2.743E-4</v>
          </cell>
          <cell r="BA184">
            <v>119.1019</v>
          </cell>
          <cell r="BB184">
            <v>290.9228</v>
          </cell>
          <cell r="BC184">
            <v>1.00269334</v>
          </cell>
          <cell r="BE184">
            <v>42165.449340622159</v>
          </cell>
          <cell r="BF184">
            <v>35806.015323376298</v>
          </cell>
          <cell r="BG184">
            <v>35782.883357868028</v>
          </cell>
          <cell r="BH184">
            <v>1436.132008216988</v>
          </cell>
          <cell r="BK184">
            <v>2.8</v>
          </cell>
          <cell r="BL184">
            <v>5.6</v>
          </cell>
          <cell r="BM184">
            <v>31</v>
          </cell>
          <cell r="BN184">
            <v>86.688645347513997</v>
          </cell>
          <cell r="BO184">
            <v>7.84</v>
          </cell>
          <cell r="BP184">
            <v>40.764933333333303</v>
          </cell>
          <cell r="BQ184" t="str">
            <v>mono/duo-propellant</v>
          </cell>
          <cell r="BR184" t="str">
            <v>1</v>
          </cell>
          <cell r="BS184">
            <v>300</v>
          </cell>
          <cell r="BT184">
            <v>3.3000617499993723E-2</v>
          </cell>
          <cell r="BU184">
            <v>240.9402990525</v>
          </cell>
          <cell r="BV184" t="str">
            <v>True</v>
          </cell>
          <cell r="BW184" t="str">
            <v>True</v>
          </cell>
          <cell r="BX184">
            <v>3.0033749999999998E-4</v>
          </cell>
          <cell r="BY184">
            <v>3.5137500000000007E-5</v>
          </cell>
          <cell r="CA184">
            <v>4.9924999999999997E-2</v>
          </cell>
          <cell r="CB184">
            <v>1</v>
          </cell>
          <cell r="CC184">
            <v>3</v>
          </cell>
          <cell r="CD184" t="str">
            <v>None</v>
          </cell>
          <cell r="CE184" t="str">
            <v>None</v>
          </cell>
          <cell r="CF184" t="str">
            <v>None</v>
          </cell>
          <cell r="CG184" t="str">
            <v>None</v>
          </cell>
          <cell r="CH184" t="str">
            <v>None</v>
          </cell>
          <cell r="CI184" t="str">
            <v>None</v>
          </cell>
          <cell r="CJ184" t="str">
            <v>None</v>
          </cell>
          <cell r="CK184" t="str">
            <v>None</v>
          </cell>
          <cell r="CL184" t="str">
            <v>None</v>
          </cell>
          <cell r="CM184" t="str">
            <v>None</v>
          </cell>
          <cell r="CN184" t="str">
            <v>None</v>
          </cell>
          <cell r="CO184" t="str">
            <v>None</v>
          </cell>
          <cell r="CP184" t="str">
            <v>None</v>
          </cell>
        </row>
        <row r="185">
          <cell r="C185" t="str">
            <v>DirecTV-9S</v>
          </cell>
          <cell r="D185" t="str">
            <v>USA</v>
          </cell>
          <cell r="E185" t="str">
            <v>USA</v>
          </cell>
          <cell r="F185" t="str">
            <v>DirecTV, Inc.</v>
          </cell>
          <cell r="G185" t="str">
            <v>Commercial</v>
          </cell>
          <cell r="H185" t="str">
            <v>Communications</v>
          </cell>
          <cell r="J185" t="str">
            <v>GEO</v>
          </cell>
          <cell r="U185">
            <v>39003</v>
          </cell>
          <cell r="V185">
            <v>15</v>
          </cell>
          <cell r="Y185" t="str">
            <v>Guiana Space Center</v>
          </cell>
          <cell r="AB185">
            <v>29494</v>
          </cell>
          <cell r="AD185">
            <v>5.2389999999999999</v>
          </cell>
          <cell r="AE185">
            <v>307.23199999999997</v>
          </cell>
          <cell r="AL185">
            <v>5505</v>
          </cell>
          <cell r="AN185">
            <v>2346</v>
          </cell>
          <cell r="AU185" t="str">
            <v>GEO/D</v>
          </cell>
          <cell r="AV185" t="str">
            <v>Heavy Satellite</v>
          </cell>
          <cell r="AW185">
            <v>3159</v>
          </cell>
          <cell r="AX185">
            <v>2.5899999999999999E-2</v>
          </cell>
          <cell r="AY185">
            <v>175.47669999999999</v>
          </cell>
          <cell r="AZ185">
            <v>3.0170000000000002E-4</v>
          </cell>
          <cell r="BA185">
            <v>241.88810000000001</v>
          </cell>
          <cell r="BB185">
            <v>22.761700000000001</v>
          </cell>
          <cell r="BC185">
            <v>1.00271438</v>
          </cell>
          <cell r="BE185">
            <v>42164.859498905556</v>
          </cell>
          <cell r="BF185">
            <v>35806.580637016377</v>
          </cell>
          <cell r="BG185">
            <v>35781.138360794735</v>
          </cell>
          <cell r="BH185">
            <v>1436.1018737958043</v>
          </cell>
          <cell r="BK185">
            <v>2.9</v>
          </cell>
          <cell r="BL185">
            <v>7.5</v>
          </cell>
          <cell r="BM185">
            <v>31.3</v>
          </cell>
          <cell r="BN185">
            <v>97.776762560764496</v>
          </cell>
          <cell r="BO185">
            <v>8.41</v>
          </cell>
          <cell r="BP185">
            <v>48.027799999999999</v>
          </cell>
          <cell r="BQ185" t="str">
            <v>mono/duo-propellant</v>
          </cell>
          <cell r="BR185" t="str">
            <v>1</v>
          </cell>
          <cell r="BS185">
            <v>300</v>
          </cell>
          <cell r="BT185">
            <v>3.0034029000006512E-2</v>
          </cell>
          <cell r="BU185">
            <v>258.78474458699998</v>
          </cell>
          <cell r="BV185" t="str">
            <v>True</v>
          </cell>
          <cell r="BW185" t="str">
            <v>True</v>
          </cell>
          <cell r="BX185">
            <v>2.9772199999999999E-4</v>
          </cell>
          <cell r="BY185">
            <v>3.8376000000000013E-5</v>
          </cell>
          <cell r="CA185">
            <v>4.1287999999999998E-2</v>
          </cell>
          <cell r="CB185">
            <v>1</v>
          </cell>
          <cell r="CC185">
            <v>5</v>
          </cell>
          <cell r="CD185" t="str">
            <v>None</v>
          </cell>
          <cell r="CE185" t="str">
            <v>None</v>
          </cell>
          <cell r="CF185" t="str">
            <v>None</v>
          </cell>
          <cell r="CG185" t="str">
            <v>None</v>
          </cell>
          <cell r="CH185" t="str">
            <v>None</v>
          </cell>
          <cell r="CI185" t="str">
            <v>None</v>
          </cell>
          <cell r="CJ185" t="str">
            <v>None</v>
          </cell>
          <cell r="CK185" t="str">
            <v>None</v>
          </cell>
          <cell r="CL185" t="str">
            <v>None</v>
          </cell>
          <cell r="CM185" t="str">
            <v>None</v>
          </cell>
          <cell r="CN185" t="str">
            <v>None</v>
          </cell>
          <cell r="CO185" t="str">
            <v>None</v>
          </cell>
          <cell r="CP185" t="str">
            <v>None</v>
          </cell>
        </row>
        <row r="186">
          <cell r="C186" t="str">
            <v>DSX</v>
          </cell>
          <cell r="D186" t="str">
            <v>USA</v>
          </cell>
          <cell r="E186" t="str">
            <v>USA</v>
          </cell>
          <cell r="F186" t="str">
            <v>Air Force Research Laboratory</v>
          </cell>
          <cell r="G186" t="str">
            <v>Military</v>
          </cell>
          <cell r="H186" t="str">
            <v>Technology Development</v>
          </cell>
          <cell r="J186" t="str">
            <v>MEO</v>
          </cell>
          <cell r="U186">
            <v>43641</v>
          </cell>
          <cell r="V186">
            <v>1</v>
          </cell>
          <cell r="Y186" t="str">
            <v>Cape Canaveral</v>
          </cell>
          <cell r="AB186">
            <v>44344</v>
          </cell>
          <cell r="AD186">
            <v>28.466666666666665</v>
          </cell>
          <cell r="AE186">
            <v>279.4666666666667</v>
          </cell>
          <cell r="AL186">
            <v>668</v>
          </cell>
          <cell r="AN186">
            <v>668</v>
          </cell>
          <cell r="AU186" t="str">
            <v>MEO</v>
          </cell>
          <cell r="AV186" t="str">
            <v>Medium Satellite</v>
          </cell>
          <cell r="AW186">
            <v>0</v>
          </cell>
          <cell r="AX186">
            <v>42.2926</v>
          </cell>
          <cell r="AY186">
            <v>308.98669999999998</v>
          </cell>
          <cell r="AZ186">
            <v>0.1969716</v>
          </cell>
          <cell r="BA186">
            <v>299.16340000000002</v>
          </cell>
          <cell r="BB186">
            <v>42.55</v>
          </cell>
          <cell r="BC186">
            <v>4.5437051300000002</v>
          </cell>
          <cell r="BE186">
            <v>15397.920039043136</v>
          </cell>
          <cell r="BF186">
            <v>12059.872985805523</v>
          </cell>
          <cell r="BG186">
            <v>5993.9670922807472</v>
          </cell>
          <cell r="BH186">
            <v>316.92197420390289</v>
          </cell>
          <cell r="BK186">
            <v>2.6</v>
          </cell>
          <cell r="BL186">
            <v>0.6</v>
          </cell>
          <cell r="BM186">
            <v>80</v>
          </cell>
          <cell r="BN186">
            <v>21.9864344541243</v>
          </cell>
          <cell r="BO186">
            <v>1.56</v>
          </cell>
          <cell r="BP186">
            <v>11.356666666666699</v>
          </cell>
          <cell r="BQ186" t="str">
            <v>none</v>
          </cell>
          <cell r="BR186" t="str">
            <v>0</v>
          </cell>
          <cell r="BS186">
            <v>300</v>
          </cell>
          <cell r="BT186" t="str">
            <v>None</v>
          </cell>
          <cell r="BU186" t="str">
            <v>None</v>
          </cell>
          <cell r="BV186" t="str">
            <v>None</v>
          </cell>
          <cell r="BW186" t="str">
            <v>None</v>
          </cell>
          <cell r="BX186" t="str">
            <v>None</v>
          </cell>
          <cell r="BY186" t="str">
            <v>None</v>
          </cell>
          <cell r="CA186" t="str">
            <v>None</v>
          </cell>
          <cell r="CB186" t="str">
            <v>None</v>
          </cell>
          <cell r="CC186" t="str">
            <v>None</v>
          </cell>
          <cell r="CD186" t="str">
            <v>None</v>
          </cell>
          <cell r="CE186" t="str">
            <v>None</v>
          </cell>
          <cell r="CF186" t="str">
            <v>None</v>
          </cell>
          <cell r="CG186" t="str">
            <v>None</v>
          </cell>
          <cell r="CH186" t="str">
            <v>None</v>
          </cell>
          <cell r="CI186" t="str">
            <v>None</v>
          </cell>
          <cell r="CJ186" t="str">
            <v>None</v>
          </cell>
          <cell r="CK186" t="str">
            <v>None</v>
          </cell>
          <cell r="CL186" t="str">
            <v>None</v>
          </cell>
          <cell r="CM186" t="str">
            <v>None</v>
          </cell>
          <cell r="CN186" t="str">
            <v>None</v>
          </cell>
          <cell r="CO186" t="str">
            <v>None</v>
          </cell>
          <cell r="CP186" t="str">
            <v>None</v>
          </cell>
        </row>
        <row r="187">
          <cell r="C187" t="str">
            <v>Eagle-1</v>
          </cell>
          <cell r="D187" t="str">
            <v>USA</v>
          </cell>
          <cell r="E187" t="str">
            <v>USA</v>
          </cell>
          <cell r="F187" t="str">
            <v>Global Eagle Entertainment</v>
          </cell>
          <cell r="G187" t="str">
            <v>Commercial</v>
          </cell>
          <cell r="H187" t="str">
            <v>Communications</v>
          </cell>
          <cell r="J187" t="str">
            <v>GEO</v>
          </cell>
          <cell r="U187">
            <v>35677</v>
          </cell>
          <cell r="V187">
            <v>15</v>
          </cell>
          <cell r="Y187" t="str">
            <v>Cape Canaveral</v>
          </cell>
          <cell r="AB187">
            <v>24936</v>
          </cell>
          <cell r="AD187">
            <v>28.466666666666665</v>
          </cell>
          <cell r="AE187">
            <v>279.4666666666667</v>
          </cell>
          <cell r="AL187">
            <v>2845</v>
          </cell>
          <cell r="AN187">
            <v>1300</v>
          </cell>
          <cell r="AU187" t="str">
            <v>GEO/S</v>
          </cell>
          <cell r="AV187" t="str">
            <v>Heavy Satellite</v>
          </cell>
          <cell r="AW187">
            <v>1545</v>
          </cell>
          <cell r="AX187">
            <v>3.6006999999999998</v>
          </cell>
          <cell r="AY187">
            <v>82.967399999999998</v>
          </cell>
          <cell r="AZ187">
            <v>3.1550000000000003E-4</v>
          </cell>
          <cell r="BA187">
            <v>342.61680000000001</v>
          </cell>
          <cell r="BB187">
            <v>19.930599999999998</v>
          </cell>
          <cell r="BC187">
            <v>1.0027121299999999</v>
          </cell>
          <cell r="BE187">
            <v>42164.92257510034</v>
          </cell>
          <cell r="BF187">
            <v>35807.225608172783</v>
          </cell>
          <cell r="BG187">
            <v>35780.619542027896</v>
          </cell>
          <cell r="BH187">
            <v>1436.1050962852116</v>
          </cell>
          <cell r="BK187">
            <v>1.8</v>
          </cell>
          <cell r="BL187">
            <v>2.6</v>
          </cell>
          <cell r="BM187">
            <v>22</v>
          </cell>
          <cell r="BN187">
            <v>36.457731854076499</v>
          </cell>
          <cell r="BO187">
            <v>3.24</v>
          </cell>
          <cell r="BP187">
            <v>16.0729333333333</v>
          </cell>
          <cell r="BQ187" t="str">
            <v>mono/duo-propellant</v>
          </cell>
          <cell r="BR187" t="str">
            <v>1</v>
          </cell>
          <cell r="BS187">
            <v>300</v>
          </cell>
          <cell r="BT187">
            <v>2.3737212000014551E-2</v>
          </cell>
          <cell r="BU187">
            <v>287.985141559</v>
          </cell>
          <cell r="BV187" t="str">
            <v>False</v>
          </cell>
          <cell r="BW187" t="str">
            <v>True</v>
          </cell>
          <cell r="BX187">
            <v>3.1606899999999999E-4</v>
          </cell>
          <cell r="BY187">
            <v>4.1106999999999998E-5</v>
          </cell>
          <cell r="CA187" t="str">
            <v>None</v>
          </cell>
          <cell r="CB187">
            <v>0</v>
          </cell>
          <cell r="CC187">
            <v>0</v>
          </cell>
          <cell r="CD187" t="str">
            <v>None</v>
          </cell>
          <cell r="CE187" t="str">
            <v>None</v>
          </cell>
          <cell r="CF187" t="str">
            <v>None</v>
          </cell>
          <cell r="CG187" t="str">
            <v>None</v>
          </cell>
          <cell r="CH187" t="str">
            <v>None</v>
          </cell>
          <cell r="CI187" t="str">
            <v>None</v>
          </cell>
          <cell r="CJ187" t="str">
            <v>None</v>
          </cell>
          <cell r="CK187" t="str">
            <v>None</v>
          </cell>
          <cell r="CL187" t="str">
            <v>None</v>
          </cell>
          <cell r="CM187" t="str">
            <v>None</v>
          </cell>
          <cell r="CN187" t="str">
            <v>None</v>
          </cell>
          <cell r="CO187" t="str">
            <v>None</v>
          </cell>
          <cell r="CP187" t="str">
            <v>None</v>
          </cell>
        </row>
        <row r="188">
          <cell r="C188" t="str">
            <v>Echostar 10</v>
          </cell>
          <cell r="D188" t="str">
            <v>USA</v>
          </cell>
          <cell r="E188" t="str">
            <v>USA</v>
          </cell>
          <cell r="F188" t="str">
            <v>Echostar Satellite Services, LLC</v>
          </cell>
          <cell r="G188" t="str">
            <v>Commercial</v>
          </cell>
          <cell r="H188" t="str">
            <v>Communications</v>
          </cell>
          <cell r="J188" t="str">
            <v>GEO</v>
          </cell>
          <cell r="U188">
            <v>38763</v>
          </cell>
          <cell r="V188">
            <v>15</v>
          </cell>
          <cell r="Y188" t="str">
            <v>Sea Launch Odyssey</v>
          </cell>
          <cell r="AB188">
            <v>28935</v>
          </cell>
          <cell r="AD188">
            <v>1E-3</v>
          </cell>
          <cell r="AE188">
            <v>206</v>
          </cell>
          <cell r="AL188">
            <v>4333</v>
          </cell>
          <cell r="AN188">
            <v>2000</v>
          </cell>
          <cell r="AU188" t="str">
            <v>GEO/S</v>
          </cell>
          <cell r="AV188" t="str">
            <v>Heavy Satellite</v>
          </cell>
          <cell r="AW188">
            <v>2333</v>
          </cell>
          <cell r="AX188">
            <v>1.8700000000000001E-2</v>
          </cell>
          <cell r="AY188">
            <v>267.06470000000002</v>
          </cell>
          <cell r="AZ188">
            <v>1.1959999999999999E-4</v>
          </cell>
          <cell r="BA188">
            <v>160.25909999999999</v>
          </cell>
          <cell r="BB188">
            <v>311.33859999999999</v>
          </cell>
          <cell r="BC188">
            <v>1.0027105300000001</v>
          </cell>
          <cell r="BE188">
            <v>42164.967429426768</v>
          </cell>
          <cell r="BF188">
            <v>35799.010359531334</v>
          </cell>
          <cell r="BG188">
            <v>35788.924499322209</v>
          </cell>
          <cell r="BH188">
            <v>1436.1073878420309</v>
          </cell>
          <cell r="BK188">
            <v>3.6</v>
          </cell>
          <cell r="BL188">
            <v>6</v>
          </cell>
          <cell r="BM188">
            <v>26</v>
          </cell>
          <cell r="BN188">
            <v>97.694964232634703</v>
          </cell>
          <cell r="BO188">
            <v>12.96</v>
          </cell>
          <cell r="BP188">
            <v>49.677866666666702</v>
          </cell>
          <cell r="BQ188" t="str">
            <v>mono/duo-propellant</v>
          </cell>
          <cell r="BR188" t="str">
            <v>1</v>
          </cell>
          <cell r="BS188">
            <v>300</v>
          </cell>
          <cell r="BT188">
            <v>3.6360987500003716E-2</v>
          </cell>
          <cell r="BU188">
            <v>249.80190603350002</v>
          </cell>
          <cell r="BV188" t="str">
            <v>True</v>
          </cell>
          <cell r="BW188" t="str">
            <v>True</v>
          </cell>
          <cell r="BX188">
            <v>1.5066500000000002E-4</v>
          </cell>
          <cell r="BY188">
            <v>6.8120000000000005E-5</v>
          </cell>
          <cell r="CA188">
            <v>6.5453999999999998E-2</v>
          </cell>
          <cell r="CB188">
            <v>1</v>
          </cell>
          <cell r="CC188">
            <v>7</v>
          </cell>
          <cell r="CD188" t="str">
            <v>None</v>
          </cell>
          <cell r="CE188" t="str">
            <v>None</v>
          </cell>
          <cell r="CF188" t="str">
            <v>None</v>
          </cell>
          <cell r="CG188" t="str">
            <v>None</v>
          </cell>
          <cell r="CH188" t="str">
            <v>None</v>
          </cell>
          <cell r="CI188" t="str">
            <v>None</v>
          </cell>
          <cell r="CJ188" t="str">
            <v>None</v>
          </cell>
          <cell r="CK188" t="str">
            <v>None</v>
          </cell>
          <cell r="CL188" t="str">
            <v>None</v>
          </cell>
          <cell r="CM188" t="str">
            <v>None</v>
          </cell>
          <cell r="CN188" t="str">
            <v>None</v>
          </cell>
          <cell r="CO188" t="str">
            <v>None</v>
          </cell>
          <cell r="CP188" t="str">
            <v>None</v>
          </cell>
        </row>
        <row r="189">
          <cell r="C189" t="str">
            <v>Echostar 11</v>
          </cell>
          <cell r="D189" t="str">
            <v>USA</v>
          </cell>
          <cell r="E189" t="str">
            <v>USA</v>
          </cell>
          <cell r="F189" t="str">
            <v>Echostar Satellite Services, LLC</v>
          </cell>
          <cell r="G189" t="str">
            <v>Commercial</v>
          </cell>
          <cell r="H189" t="str">
            <v>Communications</v>
          </cell>
          <cell r="J189" t="str">
            <v>GEO</v>
          </cell>
          <cell r="U189">
            <v>39645</v>
          </cell>
          <cell r="V189">
            <v>15</v>
          </cell>
          <cell r="Y189" t="str">
            <v>Sea Launch Odyssey</v>
          </cell>
          <cell r="AB189">
            <v>33207</v>
          </cell>
          <cell r="AD189">
            <v>1E-3</v>
          </cell>
          <cell r="AE189">
            <v>206</v>
          </cell>
          <cell r="AL189">
            <v>5525</v>
          </cell>
          <cell r="AN189">
            <v>2000</v>
          </cell>
          <cell r="AU189" t="str">
            <v>GEO/D</v>
          </cell>
          <cell r="AV189" t="str">
            <v>Heavy Satellite</v>
          </cell>
          <cell r="AW189">
            <v>3525</v>
          </cell>
          <cell r="AX189">
            <v>4.2500000000000003E-2</v>
          </cell>
          <cell r="AY189">
            <v>111.0329</v>
          </cell>
          <cell r="AZ189">
            <v>2.5030000000000001E-4</v>
          </cell>
          <cell r="BA189">
            <v>287.67660000000001</v>
          </cell>
          <cell r="BB189">
            <v>304.52030000000002</v>
          </cell>
          <cell r="BC189">
            <v>1.0027105599999999</v>
          </cell>
          <cell r="BE189">
            <v>42164.966588407013</v>
          </cell>
          <cell r="BF189">
            <v>35804.520479544095</v>
          </cell>
          <cell r="BG189">
            <v>35783.412697269931</v>
          </cell>
          <cell r="BH189">
            <v>1436.1073448752711</v>
          </cell>
          <cell r="BK189">
            <v>2.8</v>
          </cell>
          <cell r="BL189">
            <v>5.6</v>
          </cell>
          <cell r="BM189">
            <v>31</v>
          </cell>
          <cell r="BN189">
            <v>86.688645347513997</v>
          </cell>
          <cell r="BO189">
            <v>7.84</v>
          </cell>
          <cell r="BP189">
            <v>40.764933333333303</v>
          </cell>
          <cell r="BQ189" t="str">
            <v>mono/duo-propellant</v>
          </cell>
          <cell r="BR189" t="str">
            <v>1</v>
          </cell>
          <cell r="BS189">
            <v>300</v>
          </cell>
          <cell r="BT189">
            <v>2.8004030999994711E-2</v>
          </cell>
          <cell r="BU189">
            <v>249.99564503799999</v>
          </cell>
          <cell r="BV189" t="str">
            <v>True</v>
          </cell>
          <cell r="BW189" t="str">
            <v>True</v>
          </cell>
          <cell r="BX189">
            <v>2.4405949999999998E-4</v>
          </cell>
          <cell r="BY189">
            <v>3.1867499999999993E-5</v>
          </cell>
          <cell r="CA189">
            <v>6.9653999999999994E-2</v>
          </cell>
          <cell r="CB189">
            <v>1</v>
          </cell>
          <cell r="CC189">
            <v>7</v>
          </cell>
          <cell r="CD189" t="str">
            <v>None</v>
          </cell>
          <cell r="CE189" t="str">
            <v>None</v>
          </cell>
          <cell r="CF189" t="str">
            <v>None</v>
          </cell>
          <cell r="CG189" t="str">
            <v>None</v>
          </cell>
          <cell r="CH189" t="str">
            <v>None</v>
          </cell>
          <cell r="CI189" t="str">
            <v>None</v>
          </cell>
          <cell r="CJ189" t="str">
            <v>None</v>
          </cell>
          <cell r="CK189" t="str">
            <v>None</v>
          </cell>
          <cell r="CL189" t="str">
            <v>None</v>
          </cell>
          <cell r="CM189" t="str">
            <v>None</v>
          </cell>
          <cell r="CN189" t="str">
            <v>None</v>
          </cell>
          <cell r="CO189" t="str">
            <v>None</v>
          </cell>
          <cell r="CP189" t="str">
            <v>None</v>
          </cell>
        </row>
        <row r="190">
          <cell r="C190" t="str">
            <v>Echostar 14</v>
          </cell>
          <cell r="D190" t="str">
            <v>USA</v>
          </cell>
          <cell r="E190" t="str">
            <v>USA</v>
          </cell>
          <cell r="F190" t="str">
            <v>Echostar Satellite Services, LLC</v>
          </cell>
          <cell r="G190" t="str">
            <v>Commercial</v>
          </cell>
          <cell r="H190" t="str">
            <v>Communications</v>
          </cell>
          <cell r="J190" t="str">
            <v>GEO</v>
          </cell>
          <cell r="U190">
            <v>40257</v>
          </cell>
          <cell r="V190">
            <v>15</v>
          </cell>
          <cell r="Y190" t="str">
            <v>Baikonur Cosmodrome</v>
          </cell>
          <cell r="AB190">
            <v>36499</v>
          </cell>
          <cell r="AD190">
            <v>45.965000000000003</v>
          </cell>
          <cell r="AE190">
            <v>63.305</v>
          </cell>
          <cell r="AL190">
            <v>6379</v>
          </cell>
          <cell r="AN190">
            <v>3223</v>
          </cell>
          <cell r="AU190" t="str">
            <v>GEO/D</v>
          </cell>
          <cell r="AV190" t="str">
            <v>Heavy Satellite</v>
          </cell>
          <cell r="AW190">
            <v>3156</v>
          </cell>
          <cell r="AX190">
            <v>1.4200000000000001E-2</v>
          </cell>
          <cell r="AY190">
            <v>282.49040000000002</v>
          </cell>
          <cell r="AZ190">
            <v>2.8850000000000002E-4</v>
          </cell>
          <cell r="BA190">
            <v>140.85509999999999</v>
          </cell>
          <cell r="BB190">
            <v>305.9957</v>
          </cell>
          <cell r="BC190">
            <v>1.0027183799999999</v>
          </cell>
          <cell r="BE190">
            <v>42164.7473640307</v>
          </cell>
          <cell r="BF190">
            <v>35805.911893645221</v>
          </cell>
          <cell r="BG190">
            <v>35781.582834416178</v>
          </cell>
          <cell r="BH190">
            <v>1436.0961449614592</v>
          </cell>
          <cell r="BK190">
            <v>2.8</v>
          </cell>
          <cell r="BL190">
            <v>5.6</v>
          </cell>
          <cell r="BM190">
            <v>31</v>
          </cell>
          <cell r="BN190">
            <v>86.688645347513997</v>
          </cell>
          <cell r="BO190">
            <v>7.84</v>
          </cell>
          <cell r="BP190">
            <v>40.764933333333303</v>
          </cell>
          <cell r="BQ190" t="str">
            <v>mono/duo-propellant</v>
          </cell>
          <cell r="BR190" t="str">
            <v>1</v>
          </cell>
          <cell r="BS190">
            <v>300</v>
          </cell>
          <cell r="BT190">
            <v>2.4772863999999117E-2</v>
          </cell>
          <cell r="BU190">
            <v>241.09748019200001</v>
          </cell>
          <cell r="BV190" t="str">
            <v>True</v>
          </cell>
          <cell r="BW190" t="str">
            <v>True</v>
          </cell>
          <cell r="BX190">
            <v>2.7707000000000003E-4</v>
          </cell>
          <cell r="BY190">
            <v>3.1145999999999989E-5</v>
          </cell>
          <cell r="CA190">
            <v>2.6032E-2</v>
          </cell>
          <cell r="CB190">
            <v>1</v>
          </cell>
          <cell r="CC190">
            <v>3</v>
          </cell>
          <cell r="CD190" t="str">
            <v>None</v>
          </cell>
          <cell r="CE190" t="str">
            <v>None</v>
          </cell>
          <cell r="CF190" t="str">
            <v>None</v>
          </cell>
          <cell r="CG190" t="str">
            <v>None</v>
          </cell>
          <cell r="CH190" t="str">
            <v>None</v>
          </cell>
          <cell r="CI190" t="str">
            <v>None</v>
          </cell>
          <cell r="CJ190" t="str">
            <v>None</v>
          </cell>
          <cell r="CK190" t="str">
            <v>None</v>
          </cell>
          <cell r="CL190" t="str">
            <v>None</v>
          </cell>
          <cell r="CM190" t="str">
            <v>None</v>
          </cell>
          <cell r="CN190" t="str">
            <v>None</v>
          </cell>
          <cell r="CO190" t="str">
            <v>None</v>
          </cell>
          <cell r="CP190" t="str">
            <v>None</v>
          </cell>
        </row>
        <row r="191">
          <cell r="C191" t="str">
            <v>Echostar 15</v>
          </cell>
          <cell r="D191" t="str">
            <v>USA</v>
          </cell>
          <cell r="E191" t="str">
            <v>USA</v>
          </cell>
          <cell r="F191" t="str">
            <v>Echostar Satellite Services, LLC</v>
          </cell>
          <cell r="G191" t="str">
            <v>Commercial</v>
          </cell>
          <cell r="H191" t="str">
            <v>Communications</v>
          </cell>
          <cell r="J191" t="str">
            <v>GEO</v>
          </cell>
          <cell r="U191">
            <v>40369</v>
          </cell>
          <cell r="V191">
            <v>15</v>
          </cell>
          <cell r="Y191" t="str">
            <v>Baikonur Cosmodrome</v>
          </cell>
          <cell r="AB191">
            <v>36792</v>
          </cell>
          <cell r="AD191">
            <v>45.965000000000003</v>
          </cell>
          <cell r="AE191">
            <v>63.305</v>
          </cell>
          <cell r="AL191">
            <v>5521</v>
          </cell>
          <cell r="AN191">
            <v>3000</v>
          </cell>
          <cell r="AU191" t="str">
            <v>GEO/D</v>
          </cell>
          <cell r="AV191" t="str">
            <v>Heavy Satellite</v>
          </cell>
          <cell r="AW191">
            <v>2521</v>
          </cell>
          <cell r="AX191">
            <v>1.46E-2</v>
          </cell>
          <cell r="AY191">
            <v>306.23500000000001</v>
          </cell>
          <cell r="AZ191">
            <v>2.153E-4</v>
          </cell>
          <cell r="BA191">
            <v>88.940299999999993</v>
          </cell>
          <cell r="BB191">
            <v>87.321899999999999</v>
          </cell>
          <cell r="BC191">
            <v>1.00270741</v>
          </cell>
          <cell r="BE191">
            <v>42165.054895706489</v>
          </cell>
          <cell r="BF191">
            <v>35803.133032025537</v>
          </cell>
          <cell r="BG191">
            <v>35784.976759387442</v>
          </cell>
          <cell r="BH191">
            <v>1436.1118563988671</v>
          </cell>
          <cell r="BK191">
            <v>2.8</v>
          </cell>
          <cell r="BL191">
            <v>5.6</v>
          </cell>
          <cell r="BM191">
            <v>31</v>
          </cell>
          <cell r="BN191">
            <v>86.688645347513997</v>
          </cell>
          <cell r="BO191">
            <v>7.84</v>
          </cell>
          <cell r="BP191">
            <v>40.764933333333303</v>
          </cell>
          <cell r="BQ191" t="str">
            <v>mono/duo-propellant</v>
          </cell>
          <cell r="BR191" t="str">
            <v>1</v>
          </cell>
          <cell r="BS191">
            <v>3000</v>
          </cell>
          <cell r="BT191">
            <v>3.7770505499992169E-2</v>
          </cell>
          <cell r="BU191">
            <v>298.33818591349996</v>
          </cell>
          <cell r="BV191" t="str">
            <v>True</v>
          </cell>
          <cell r="BW191" t="str">
            <v>True</v>
          </cell>
          <cell r="BX191">
            <v>1.7069200000000001E-4</v>
          </cell>
          <cell r="BY191">
            <v>5.5824000000000006E-5</v>
          </cell>
          <cell r="CA191">
            <v>6.8680000000000005E-2</v>
          </cell>
          <cell r="CB191">
            <v>1</v>
          </cell>
          <cell r="CC191">
            <v>7</v>
          </cell>
          <cell r="CD191" t="str">
            <v>None</v>
          </cell>
          <cell r="CE191" t="str">
            <v>None</v>
          </cell>
          <cell r="CF191" t="str">
            <v>None</v>
          </cell>
          <cell r="CG191" t="str">
            <v>None</v>
          </cell>
          <cell r="CH191" t="str">
            <v>None</v>
          </cell>
          <cell r="CI191" t="str">
            <v>None</v>
          </cell>
          <cell r="CJ191" t="str">
            <v>None</v>
          </cell>
          <cell r="CK191" t="str">
            <v>None</v>
          </cell>
          <cell r="CL191" t="str">
            <v>None</v>
          </cell>
          <cell r="CM191" t="str">
            <v>None</v>
          </cell>
          <cell r="CN191" t="str">
            <v>None</v>
          </cell>
          <cell r="CO191" t="str">
            <v>None</v>
          </cell>
          <cell r="CP191" t="str">
            <v>None</v>
          </cell>
        </row>
        <row r="192">
          <cell r="C192" t="str">
            <v>Echostar 16</v>
          </cell>
          <cell r="D192" t="str">
            <v>USA</v>
          </cell>
          <cell r="E192" t="str">
            <v>USA</v>
          </cell>
          <cell r="F192" t="str">
            <v>Echostar Satellite Services, LLC</v>
          </cell>
          <cell r="G192" t="str">
            <v>Commercial</v>
          </cell>
          <cell r="H192" t="str">
            <v>Communications</v>
          </cell>
          <cell r="J192" t="str">
            <v>GEO</v>
          </cell>
          <cell r="U192">
            <v>41233</v>
          </cell>
          <cell r="V192">
            <v>15</v>
          </cell>
          <cell r="Y192" t="str">
            <v>Baikonur Cosmodrome</v>
          </cell>
          <cell r="AB192">
            <v>39008</v>
          </cell>
          <cell r="AD192">
            <v>45.965000000000003</v>
          </cell>
          <cell r="AE192">
            <v>63.305</v>
          </cell>
          <cell r="AL192">
            <v>6650</v>
          </cell>
          <cell r="AN192">
            <v>3520</v>
          </cell>
          <cell r="AU192" t="str">
            <v>GEO/S</v>
          </cell>
          <cell r="AV192" t="str">
            <v>Heavy Satellite</v>
          </cell>
          <cell r="AW192">
            <v>3130</v>
          </cell>
          <cell r="AX192">
            <v>1.3599999999999999E-2</v>
          </cell>
          <cell r="AY192">
            <v>289.08409999999998</v>
          </cell>
          <cell r="AZ192">
            <v>2.0540000000000001E-4</v>
          </cell>
          <cell r="BA192">
            <v>127.01349999999999</v>
          </cell>
          <cell r="BB192">
            <v>297.00490000000002</v>
          </cell>
          <cell r="BC192">
            <v>1.0027139599999999</v>
          </cell>
          <cell r="BE192">
            <v>42164.87127311065</v>
          </cell>
          <cell r="BF192">
            <v>35802.531937670145</v>
          </cell>
          <cell r="BG192">
            <v>35785.210608551155</v>
          </cell>
          <cell r="BH192">
            <v>1436.102475326061</v>
          </cell>
          <cell r="BK192">
            <v>2.8</v>
          </cell>
          <cell r="BL192">
            <v>5.6</v>
          </cell>
          <cell r="BM192">
            <v>31</v>
          </cell>
          <cell r="BN192">
            <v>86.688645347513997</v>
          </cell>
          <cell r="BO192">
            <v>7.84</v>
          </cell>
          <cell r="BP192">
            <v>40.764933333333303</v>
          </cell>
          <cell r="BQ192" t="str">
            <v>mono/duo-propellant</v>
          </cell>
          <cell r="BR192" t="str">
            <v>1</v>
          </cell>
          <cell r="BS192">
            <v>3000</v>
          </cell>
          <cell r="BT192">
            <v>2.2761454499999445E-2</v>
          </cell>
          <cell r="BU192">
            <v>298.48765587449998</v>
          </cell>
          <cell r="BV192" t="str">
            <v>True</v>
          </cell>
          <cell r="BW192" t="str">
            <v>True</v>
          </cell>
          <cell r="BX192">
            <v>1.986685E-4</v>
          </cell>
          <cell r="BY192">
            <v>4.5641500000000014E-5</v>
          </cell>
          <cell r="CA192">
            <v>2.5721000000000001E-2</v>
          </cell>
          <cell r="CB192">
            <v>1</v>
          </cell>
          <cell r="CC192">
            <v>3</v>
          </cell>
          <cell r="CD192" t="str">
            <v>None</v>
          </cell>
          <cell r="CE192" t="str">
            <v>None</v>
          </cell>
          <cell r="CF192" t="str">
            <v>None</v>
          </cell>
          <cell r="CG192" t="str">
            <v>None</v>
          </cell>
          <cell r="CH192" t="str">
            <v>None</v>
          </cell>
          <cell r="CI192" t="str">
            <v>None</v>
          </cell>
          <cell r="CJ192" t="str">
            <v>None</v>
          </cell>
          <cell r="CK192" t="str">
            <v>None</v>
          </cell>
          <cell r="CL192" t="str">
            <v>None</v>
          </cell>
          <cell r="CM192" t="str">
            <v>None</v>
          </cell>
          <cell r="CN192" t="str">
            <v>None</v>
          </cell>
          <cell r="CO192" t="str">
            <v>None</v>
          </cell>
          <cell r="CP192" t="str">
            <v>None</v>
          </cell>
        </row>
        <row r="193">
          <cell r="C193" t="str">
            <v>Echostar 17</v>
          </cell>
          <cell r="D193" t="str">
            <v>USA</v>
          </cell>
          <cell r="E193" t="str">
            <v>USA</v>
          </cell>
          <cell r="F193" t="str">
            <v>Echostar Satellite Services, LLC</v>
          </cell>
          <cell r="G193" t="str">
            <v>Commercial</v>
          </cell>
          <cell r="H193" t="str">
            <v>Communications</v>
          </cell>
          <cell r="J193" t="str">
            <v>GEO</v>
          </cell>
          <cell r="U193">
            <v>41095</v>
          </cell>
          <cell r="V193">
            <v>15</v>
          </cell>
          <cell r="Y193" t="str">
            <v>Guiana Space Center</v>
          </cell>
          <cell r="AB193">
            <v>38551</v>
          </cell>
          <cell r="AD193">
            <v>5.2389999999999999</v>
          </cell>
          <cell r="AE193">
            <v>307.23199999999997</v>
          </cell>
          <cell r="AL193">
            <v>6100</v>
          </cell>
          <cell r="AN193">
            <v>4500</v>
          </cell>
          <cell r="AU193" t="str">
            <v>GEO/D</v>
          </cell>
          <cell r="AV193" t="str">
            <v>Heavy Satellite</v>
          </cell>
          <cell r="AW193">
            <v>1600</v>
          </cell>
          <cell r="AX193">
            <v>1.3599999999999999E-2</v>
          </cell>
          <cell r="AY193">
            <v>301.27210000000002</v>
          </cell>
          <cell r="AZ193">
            <v>2.232E-4</v>
          </cell>
          <cell r="BA193">
            <v>121.01560000000001</v>
          </cell>
          <cell r="BB193">
            <v>175.27950000000001</v>
          </cell>
          <cell r="BC193">
            <v>1.0027005499999999</v>
          </cell>
          <cell r="BE193">
            <v>42165.247210980619</v>
          </cell>
          <cell r="BF193">
            <v>35803.65849415811</v>
          </cell>
          <cell r="BG193">
            <v>35784.835927803128</v>
          </cell>
          <cell r="BH193">
            <v>1436.1216815927728</v>
          </cell>
          <cell r="BK193">
            <v>3.1</v>
          </cell>
          <cell r="BL193">
            <v>8</v>
          </cell>
          <cell r="BM193">
            <v>26.1</v>
          </cell>
          <cell r="BN193">
            <v>93.4057447934225</v>
          </cell>
          <cell r="BO193">
            <v>9.61</v>
          </cell>
          <cell r="BP193">
            <v>48.7115333333333</v>
          </cell>
          <cell r="BQ193" t="str">
            <v>mono/duo-propellant</v>
          </cell>
          <cell r="BR193" t="str">
            <v>1</v>
          </cell>
          <cell r="BS193">
            <v>3000</v>
          </cell>
          <cell r="BT193">
            <v>2.4620308999999452E-2</v>
          </cell>
          <cell r="BU193">
            <v>252.88616321399999</v>
          </cell>
          <cell r="BV193" t="str">
            <v>True</v>
          </cell>
          <cell r="BW193" t="str">
            <v>True</v>
          </cell>
          <cell r="BX193">
            <v>1.9894300000000001E-4</v>
          </cell>
          <cell r="BY193">
            <v>2.8179000000000002E-5</v>
          </cell>
          <cell r="CA193">
            <v>2.7904000000000002E-2</v>
          </cell>
          <cell r="CB193">
            <v>1</v>
          </cell>
          <cell r="CC193">
            <v>3</v>
          </cell>
          <cell r="CD193" t="str">
            <v>None</v>
          </cell>
          <cell r="CE193" t="str">
            <v>None</v>
          </cell>
          <cell r="CF193" t="str">
            <v>None</v>
          </cell>
          <cell r="CG193" t="str">
            <v>None</v>
          </cell>
          <cell r="CH193" t="str">
            <v>None</v>
          </cell>
          <cell r="CI193" t="str">
            <v>None</v>
          </cell>
          <cell r="CJ193" t="str">
            <v>None</v>
          </cell>
          <cell r="CK193" t="str">
            <v>None</v>
          </cell>
          <cell r="CL193" t="str">
            <v>None</v>
          </cell>
          <cell r="CM193" t="str">
            <v>None</v>
          </cell>
          <cell r="CN193" t="str">
            <v>None</v>
          </cell>
          <cell r="CO193" t="str">
            <v>None</v>
          </cell>
          <cell r="CP193" t="str">
            <v>None</v>
          </cell>
        </row>
        <row r="194">
          <cell r="C194" t="str">
            <v>Echostar 18</v>
          </cell>
          <cell r="D194" t="str">
            <v>USA</v>
          </cell>
          <cell r="E194" t="str">
            <v>USA</v>
          </cell>
          <cell r="F194" t="str">
            <v>Echostar Satellite Services, LLC</v>
          </cell>
          <cell r="G194" t="str">
            <v>Commercial</v>
          </cell>
          <cell r="H194" t="str">
            <v>Communications</v>
          </cell>
          <cell r="J194" t="str">
            <v>GEO</v>
          </cell>
          <cell r="U194">
            <v>42540</v>
          </cell>
          <cell r="V194">
            <v>15</v>
          </cell>
          <cell r="Y194" t="str">
            <v>Guiana Space Center</v>
          </cell>
          <cell r="AB194">
            <v>41592</v>
          </cell>
          <cell r="AD194">
            <v>5.2389999999999999</v>
          </cell>
          <cell r="AE194">
            <v>307.23199999999997</v>
          </cell>
          <cell r="AL194">
            <v>6300</v>
          </cell>
          <cell r="AN194">
            <v>3500</v>
          </cell>
          <cell r="AU194" t="str">
            <v>GEO/S</v>
          </cell>
          <cell r="AV194" t="str">
            <v>Heavy Satellite</v>
          </cell>
          <cell r="AW194">
            <v>2800</v>
          </cell>
          <cell r="AX194">
            <v>1.6199999999999999E-2</v>
          </cell>
          <cell r="AY194">
            <v>300.30450000000002</v>
          </cell>
          <cell r="AZ194">
            <v>1.6009999999999999E-4</v>
          </cell>
          <cell r="BA194">
            <v>121.6016</v>
          </cell>
          <cell r="BB194">
            <v>213.64099999999999</v>
          </cell>
          <cell r="BC194">
            <v>1.0026973699999999</v>
          </cell>
          <cell r="BE194">
            <v>42165.336360787442</v>
          </cell>
          <cell r="BF194">
            <v>35801.087031138806</v>
          </cell>
          <cell r="BG194">
            <v>35787.585690436077</v>
          </cell>
          <cell r="BH194">
            <v>1436.1262361743284</v>
          </cell>
          <cell r="BK194">
            <v>2.8</v>
          </cell>
          <cell r="BL194">
            <v>5.6</v>
          </cell>
          <cell r="BM194">
            <v>31</v>
          </cell>
          <cell r="BN194">
            <v>86.688645347513997</v>
          </cell>
          <cell r="BO194">
            <v>7.84</v>
          </cell>
          <cell r="BP194">
            <v>40.764933333333303</v>
          </cell>
          <cell r="BQ194" t="str">
            <v>mono/duo-propellant</v>
          </cell>
          <cell r="BR194" t="str">
            <v>1</v>
          </cell>
          <cell r="BS194">
            <v>3000</v>
          </cell>
          <cell r="BT194">
            <v>3.0176679500016235E-2</v>
          </cell>
          <cell r="BU194">
            <v>298.63867257449999</v>
          </cell>
          <cell r="BV194" t="str">
            <v>True</v>
          </cell>
          <cell r="BW194" t="str">
            <v>True</v>
          </cell>
          <cell r="BX194">
            <v>1.4856200000000001E-4</v>
          </cell>
          <cell r="BY194">
            <v>3.5723999999999999E-5</v>
          </cell>
          <cell r="CA194">
            <v>2.5961999999999999E-2</v>
          </cell>
          <cell r="CB194">
            <v>1</v>
          </cell>
          <cell r="CC194">
            <v>3</v>
          </cell>
          <cell r="CD194" t="str">
            <v>None</v>
          </cell>
          <cell r="CE194" t="str">
            <v>None</v>
          </cell>
          <cell r="CF194" t="str">
            <v>None</v>
          </cell>
          <cell r="CG194" t="str">
            <v>None</v>
          </cell>
          <cell r="CH194" t="str">
            <v>None</v>
          </cell>
          <cell r="CI194" t="str">
            <v>None</v>
          </cell>
          <cell r="CJ194" t="str">
            <v>None</v>
          </cell>
          <cell r="CK194" t="str">
            <v>None</v>
          </cell>
          <cell r="CL194" t="str">
            <v>None</v>
          </cell>
          <cell r="CM194" t="str">
            <v>None</v>
          </cell>
          <cell r="CN194" t="str">
            <v>None</v>
          </cell>
          <cell r="CO194" t="str">
            <v>None</v>
          </cell>
          <cell r="CP194" t="str">
            <v>None</v>
          </cell>
        </row>
        <row r="195">
          <cell r="C195" t="str">
            <v>Echostar 19</v>
          </cell>
          <cell r="D195" t="str">
            <v>USA</v>
          </cell>
          <cell r="E195" t="str">
            <v>USA</v>
          </cell>
          <cell r="F195" t="str">
            <v>HughesNet leased from Echostar Technologies, LLC</v>
          </cell>
          <cell r="G195" t="str">
            <v>Commercial</v>
          </cell>
          <cell r="H195" t="str">
            <v>Communications</v>
          </cell>
          <cell r="J195" t="str">
            <v>GEO</v>
          </cell>
          <cell r="U195">
            <v>42722</v>
          </cell>
          <cell r="V195">
            <v>15</v>
          </cell>
          <cell r="Y195" t="str">
            <v>Cape Canaveral</v>
          </cell>
          <cell r="AB195">
            <v>41893</v>
          </cell>
          <cell r="AD195">
            <v>28.466666666666665</v>
          </cell>
          <cell r="AE195">
            <v>279.4666666666667</v>
          </cell>
          <cell r="AL195">
            <v>6765</v>
          </cell>
          <cell r="AN195">
            <v>4500</v>
          </cell>
          <cell r="AU195" t="str">
            <v>VHEO</v>
          </cell>
          <cell r="AV195" t="str">
            <v>Heavy Satellite</v>
          </cell>
          <cell r="AW195">
            <v>2265</v>
          </cell>
          <cell r="AX195">
            <v>1.55E-2</v>
          </cell>
          <cell r="AY195">
            <v>301.25670000000002</v>
          </cell>
          <cell r="AZ195">
            <v>1.474E-4</v>
          </cell>
          <cell r="BA195">
            <v>115.8646</v>
          </cell>
          <cell r="BB195">
            <v>161.5138</v>
          </cell>
          <cell r="BC195">
            <v>1.00268377</v>
          </cell>
          <cell r="BE195">
            <v>42165.717635718705</v>
          </cell>
          <cell r="BF195">
            <v>35800.932862498208</v>
          </cell>
          <cell r="BG195">
            <v>35788.502408939203</v>
          </cell>
          <cell r="BH195">
            <v>1436.1457152138801</v>
          </cell>
          <cell r="BK195">
            <v>3.1</v>
          </cell>
          <cell r="BL195">
            <v>8</v>
          </cell>
          <cell r="BM195">
            <v>26.1</v>
          </cell>
          <cell r="BN195">
            <v>93.4057447934225</v>
          </cell>
          <cell r="BO195">
            <v>9.61</v>
          </cell>
          <cell r="BP195">
            <v>48.7115333333333</v>
          </cell>
          <cell r="BQ195" t="str">
            <v>mono/duo-propellant</v>
          </cell>
          <cell r="BR195" t="str">
            <v>1</v>
          </cell>
          <cell r="BS195">
            <v>3000</v>
          </cell>
          <cell r="BT195">
            <v>2.5570767000004935E-2</v>
          </cell>
          <cell r="BU195">
            <v>262.89234528700001</v>
          </cell>
          <cell r="BV195" t="str">
            <v>True</v>
          </cell>
          <cell r="BW195" t="str">
            <v>True</v>
          </cell>
          <cell r="BX195">
            <v>1.3139200000000001E-4</v>
          </cell>
          <cell r="BY195">
            <v>4.0152000000000005E-5</v>
          </cell>
          <cell r="CA195">
            <v>2.6720000000000001E-2</v>
          </cell>
          <cell r="CB195">
            <v>1</v>
          </cell>
          <cell r="CC195">
            <v>3</v>
          </cell>
          <cell r="CD195" t="str">
            <v>None</v>
          </cell>
          <cell r="CE195" t="str">
            <v>None</v>
          </cell>
          <cell r="CF195" t="str">
            <v>None</v>
          </cell>
          <cell r="CG195" t="str">
            <v>None</v>
          </cell>
          <cell r="CH195" t="str">
            <v>None</v>
          </cell>
          <cell r="CI195" t="str">
            <v>None</v>
          </cell>
          <cell r="CJ195" t="str">
            <v>None</v>
          </cell>
          <cell r="CK195" t="str">
            <v>None</v>
          </cell>
          <cell r="CL195" t="str">
            <v>None</v>
          </cell>
          <cell r="CM195" t="str">
            <v>None</v>
          </cell>
          <cell r="CN195" t="str">
            <v>None</v>
          </cell>
          <cell r="CO195" t="str">
            <v>None</v>
          </cell>
          <cell r="CP195" t="str">
            <v>None</v>
          </cell>
        </row>
        <row r="196">
          <cell r="C196" t="str">
            <v>Echostar 21</v>
          </cell>
          <cell r="D196" t="str">
            <v>United Kingdom</v>
          </cell>
          <cell r="E196" t="str">
            <v>USA</v>
          </cell>
          <cell r="F196" t="str">
            <v>Echostar Satellite Services, LLC</v>
          </cell>
          <cell r="G196" t="str">
            <v>Commercial</v>
          </cell>
          <cell r="H196" t="str">
            <v>Communications</v>
          </cell>
          <cell r="J196" t="str">
            <v>GEO</v>
          </cell>
          <cell r="U196">
            <v>42893</v>
          </cell>
          <cell r="V196">
            <v>15</v>
          </cell>
          <cell r="Y196" t="str">
            <v>Baikonur Cosmodrome</v>
          </cell>
          <cell r="AB196">
            <v>42749</v>
          </cell>
          <cell r="AD196">
            <v>45.965000000000003</v>
          </cell>
          <cell r="AE196">
            <v>63.305</v>
          </cell>
          <cell r="AL196">
            <v>6871</v>
          </cell>
          <cell r="AN196">
            <v>3000</v>
          </cell>
          <cell r="AU196" t="str">
            <v>MEO</v>
          </cell>
          <cell r="AV196" t="str">
            <v>Heavy Satellite</v>
          </cell>
          <cell r="AW196">
            <v>3871</v>
          </cell>
          <cell r="AX196">
            <v>4.8070000000000004</v>
          </cell>
          <cell r="AY196">
            <v>311.4359</v>
          </cell>
          <cell r="AZ196">
            <v>2.253E-4</v>
          </cell>
          <cell r="BA196">
            <v>102.6391</v>
          </cell>
          <cell r="BB196">
            <v>157.3725</v>
          </cell>
          <cell r="BC196">
            <v>1.0027254400000001</v>
          </cell>
          <cell r="BE196">
            <v>42164.549447795704</v>
          </cell>
          <cell r="BF196">
            <v>35803.049120786294</v>
          </cell>
          <cell r="BG196">
            <v>35784.049774805113</v>
          </cell>
          <cell r="BH196">
            <v>1436.0860336803651</v>
          </cell>
          <cell r="BK196">
            <v>2.8</v>
          </cell>
          <cell r="BL196">
            <v>7.6</v>
          </cell>
          <cell r="BM196">
            <v>32.4</v>
          </cell>
          <cell r="BN196">
            <v>97.403589010265506</v>
          </cell>
          <cell r="BO196">
            <v>7.84</v>
          </cell>
          <cell r="BP196">
            <v>47.414933333333302</v>
          </cell>
          <cell r="BQ196" t="str">
            <v>mono/duo-propellant</v>
          </cell>
          <cell r="BR196" t="str">
            <v>1</v>
          </cell>
          <cell r="BS196">
            <v>300</v>
          </cell>
          <cell r="BT196">
            <v>4.2768832499999299E-2</v>
          </cell>
          <cell r="BU196">
            <v>10.248768975499999</v>
          </cell>
          <cell r="BV196" t="str">
            <v>False</v>
          </cell>
          <cell r="BW196" t="str">
            <v>True</v>
          </cell>
          <cell r="BX196">
            <v>1.99567E-4</v>
          </cell>
          <cell r="BY196">
            <v>4.0633000000000002E-5</v>
          </cell>
          <cell r="CA196" t="str">
            <v>None</v>
          </cell>
          <cell r="CB196">
            <v>0</v>
          </cell>
          <cell r="CC196">
            <v>0</v>
          </cell>
          <cell r="CD196" t="str">
            <v>None</v>
          </cell>
          <cell r="CE196" t="str">
            <v>None</v>
          </cell>
          <cell r="CF196" t="str">
            <v>None</v>
          </cell>
          <cell r="CG196" t="str">
            <v>None</v>
          </cell>
          <cell r="CH196" t="str">
            <v>None</v>
          </cell>
          <cell r="CI196" t="str">
            <v>None</v>
          </cell>
          <cell r="CJ196" t="str">
            <v>None</v>
          </cell>
          <cell r="CK196" t="str">
            <v>None</v>
          </cell>
          <cell r="CL196" t="str">
            <v>None</v>
          </cell>
          <cell r="CM196" t="str">
            <v>None</v>
          </cell>
          <cell r="CN196" t="str">
            <v>None</v>
          </cell>
          <cell r="CO196" t="str">
            <v>None</v>
          </cell>
          <cell r="CP196" t="str">
            <v>None</v>
          </cell>
        </row>
        <row r="197">
          <cell r="C197" t="str">
            <v>Echostar 23</v>
          </cell>
          <cell r="D197" t="str">
            <v>USA</v>
          </cell>
          <cell r="E197" t="str">
            <v>USA</v>
          </cell>
          <cell r="F197" t="str">
            <v>Echostar Satellite Services, LLC</v>
          </cell>
          <cell r="G197" t="str">
            <v>Commercial</v>
          </cell>
          <cell r="H197" t="str">
            <v>Communications</v>
          </cell>
          <cell r="J197" t="str">
            <v>GEO</v>
          </cell>
          <cell r="U197">
            <v>42810</v>
          </cell>
          <cell r="V197">
            <v>15</v>
          </cell>
          <cell r="Y197" t="str">
            <v>Cape Canaveral</v>
          </cell>
          <cell r="AB197">
            <v>42070</v>
          </cell>
          <cell r="AD197">
            <v>28.466666666666665</v>
          </cell>
          <cell r="AE197">
            <v>279.4666666666667</v>
          </cell>
          <cell r="AL197">
            <v>5600</v>
          </cell>
          <cell r="AN197">
            <v>3500</v>
          </cell>
          <cell r="AU197" t="str">
            <v>GTO</v>
          </cell>
          <cell r="AV197" t="str">
            <v>Heavy Satellite</v>
          </cell>
          <cell r="AW197">
            <v>2100</v>
          </cell>
          <cell r="AX197">
            <v>1.5299999999999999E-2</v>
          </cell>
          <cell r="AY197">
            <v>298.28070000000002</v>
          </cell>
          <cell r="AZ197">
            <v>2.2100000000000001E-4</v>
          </cell>
          <cell r="BA197">
            <v>129.8126</v>
          </cell>
          <cell r="BB197">
            <v>252.2535</v>
          </cell>
          <cell r="BC197">
            <v>1.0026837799999999</v>
          </cell>
          <cell r="BE197">
            <v>42165.71735536636</v>
          </cell>
          <cell r="BF197">
            <v>35804.035978901898</v>
          </cell>
          <cell r="BG197">
            <v>35785.398731830821</v>
          </cell>
          <cell r="BH197">
            <v>1436.1457008908646</v>
          </cell>
          <cell r="BK197">
            <v>2.8</v>
          </cell>
          <cell r="BL197">
            <v>5.6</v>
          </cell>
          <cell r="BM197">
            <v>31</v>
          </cell>
          <cell r="BN197">
            <v>86.688645347513997</v>
          </cell>
          <cell r="BO197">
            <v>7.84</v>
          </cell>
          <cell r="BP197">
            <v>40.764933333333303</v>
          </cell>
          <cell r="BQ197" t="str">
            <v>mono/duo-propellant</v>
          </cell>
          <cell r="BR197" t="str">
            <v>1</v>
          </cell>
          <cell r="BS197">
            <v>3000</v>
          </cell>
          <cell r="BT197">
            <v>2.5852455999995527E-2</v>
          </cell>
          <cell r="BU197">
            <v>292.08839478800002</v>
          </cell>
          <cell r="BV197" t="str">
            <v>True</v>
          </cell>
          <cell r="BW197" t="str">
            <v>True</v>
          </cell>
          <cell r="BX197">
            <v>1.998E-4</v>
          </cell>
          <cell r="BY197">
            <v>2.6699999999999998E-5</v>
          </cell>
          <cell r="CA197">
            <v>2.8639999999999999E-2</v>
          </cell>
          <cell r="CB197">
            <v>1</v>
          </cell>
          <cell r="CC197">
            <v>3</v>
          </cell>
          <cell r="CD197" t="str">
            <v>None</v>
          </cell>
          <cell r="CE197" t="str">
            <v>None</v>
          </cell>
          <cell r="CF197" t="str">
            <v>None</v>
          </cell>
          <cell r="CG197" t="str">
            <v>None</v>
          </cell>
          <cell r="CH197" t="str">
            <v>None</v>
          </cell>
          <cell r="CI197" t="str">
            <v>None</v>
          </cell>
          <cell r="CJ197" t="str">
            <v>None</v>
          </cell>
          <cell r="CK197" t="str">
            <v>None</v>
          </cell>
          <cell r="CL197" t="str">
            <v>None</v>
          </cell>
          <cell r="CM197" t="str">
            <v>None</v>
          </cell>
          <cell r="CN197" t="str">
            <v>None</v>
          </cell>
          <cell r="CO197" t="str">
            <v>None</v>
          </cell>
          <cell r="CP197" t="str">
            <v>None</v>
          </cell>
        </row>
        <row r="198">
          <cell r="C198" t="str">
            <v xml:space="preserve">Echostar 7 </v>
          </cell>
          <cell r="D198" t="str">
            <v>USA</v>
          </cell>
          <cell r="E198" t="str">
            <v>USA</v>
          </cell>
          <cell r="F198" t="str">
            <v>Echostar Satellite Services, LLC</v>
          </cell>
          <cell r="G198" t="str">
            <v>Commercial</v>
          </cell>
          <cell r="H198" t="str">
            <v>Communications</v>
          </cell>
          <cell r="J198" t="str">
            <v>GEO</v>
          </cell>
          <cell r="U198">
            <v>37308</v>
          </cell>
          <cell r="V198">
            <v>12</v>
          </cell>
          <cell r="Y198" t="str">
            <v>Cape Canaveral</v>
          </cell>
          <cell r="AB198">
            <v>27378</v>
          </cell>
          <cell r="AD198">
            <v>28.466666666666665</v>
          </cell>
          <cell r="AE198">
            <v>279.4666666666667</v>
          </cell>
          <cell r="AL198">
            <v>4026</v>
          </cell>
          <cell r="AN198">
            <v>2000</v>
          </cell>
          <cell r="AU198" t="str">
            <v>GEO/S</v>
          </cell>
          <cell r="AV198" t="str">
            <v>Heavy Satellite</v>
          </cell>
          <cell r="AW198">
            <v>2026</v>
          </cell>
          <cell r="AX198">
            <v>1.03E-2</v>
          </cell>
          <cell r="AY198">
            <v>294.21870000000001</v>
          </cell>
          <cell r="AZ198">
            <v>2.7710000000000001E-4</v>
          </cell>
          <cell r="BA198">
            <v>75.273499999999999</v>
          </cell>
          <cell r="BB198">
            <v>334.04840000000002</v>
          </cell>
          <cell r="BC198">
            <v>1.00270807</v>
          </cell>
          <cell r="BE198">
            <v>42165.036393186412</v>
          </cell>
          <cell r="BF198">
            <v>35805.720324770962</v>
          </cell>
          <cell r="BG198">
            <v>35782.352461601862</v>
          </cell>
          <cell r="BH198">
            <v>1436.1109111249095</v>
          </cell>
          <cell r="BK198">
            <v>3.6</v>
          </cell>
          <cell r="BL198">
            <v>6</v>
          </cell>
          <cell r="BM198">
            <v>24</v>
          </cell>
          <cell r="BN198">
            <v>91.934932031508694</v>
          </cell>
          <cell r="BO198">
            <v>12.96</v>
          </cell>
          <cell r="BP198">
            <v>47.751199999999997</v>
          </cell>
          <cell r="BQ198" t="str">
            <v>mono/duo-propellant</v>
          </cell>
          <cell r="BR198" t="str">
            <v>1</v>
          </cell>
          <cell r="BS198">
            <v>300</v>
          </cell>
          <cell r="BT198">
            <v>3.8958127499995499E-2</v>
          </cell>
          <cell r="BU198">
            <v>241.19472024949999</v>
          </cell>
          <cell r="BV198" t="str">
            <v>True</v>
          </cell>
          <cell r="BW198" t="str">
            <v>True</v>
          </cell>
          <cell r="BX198">
            <v>2.1316E-4</v>
          </cell>
          <cell r="BY198">
            <v>8.1317999999999996E-5</v>
          </cell>
          <cell r="CA198">
            <v>6.8900000000000003E-2</v>
          </cell>
          <cell r="CB198">
            <v>1</v>
          </cell>
          <cell r="CC198">
            <v>7</v>
          </cell>
          <cell r="CD198" t="str">
            <v>None</v>
          </cell>
          <cell r="CE198" t="str">
            <v>None</v>
          </cell>
          <cell r="CF198" t="str">
            <v>None</v>
          </cell>
          <cell r="CG198" t="str">
            <v>None</v>
          </cell>
          <cell r="CH198" t="str">
            <v>None</v>
          </cell>
          <cell r="CI198" t="str">
            <v>None</v>
          </cell>
          <cell r="CJ198" t="str">
            <v>None</v>
          </cell>
          <cell r="CK198" t="str">
            <v>None</v>
          </cell>
          <cell r="CL198" t="str">
            <v>None</v>
          </cell>
          <cell r="CM198" t="str">
            <v>None</v>
          </cell>
          <cell r="CN198" t="str">
            <v>None</v>
          </cell>
          <cell r="CO198" t="str">
            <v>None</v>
          </cell>
          <cell r="CP198" t="str">
            <v>None</v>
          </cell>
        </row>
        <row r="199">
          <cell r="C199" t="str">
            <v>Echostar 9/Galaxy 23</v>
          </cell>
          <cell r="D199" t="str">
            <v>USA</v>
          </cell>
          <cell r="E199" t="str">
            <v>USA</v>
          </cell>
          <cell r="F199" t="str">
            <v xml:space="preserve">Echostar Satellite Services, LLC/Intelsat </v>
          </cell>
          <cell r="G199" t="str">
            <v>Commercial</v>
          </cell>
          <cell r="H199" t="str">
            <v>Communications</v>
          </cell>
          <cell r="J199" t="str">
            <v>GEO</v>
          </cell>
          <cell r="U199">
            <v>37841</v>
          </cell>
          <cell r="V199">
            <v>13</v>
          </cell>
          <cell r="Y199" t="str">
            <v>Sea Launch Odyssey</v>
          </cell>
          <cell r="AB199">
            <v>27854</v>
          </cell>
          <cell r="AD199">
            <v>1E-3</v>
          </cell>
          <cell r="AE199">
            <v>206</v>
          </cell>
          <cell r="AL199">
            <v>4737</v>
          </cell>
          <cell r="AN199">
            <v>2000</v>
          </cell>
          <cell r="AU199" t="str">
            <v>GEO/D</v>
          </cell>
          <cell r="AV199" t="str">
            <v>Heavy Satellite</v>
          </cell>
          <cell r="AW199">
            <v>2737</v>
          </cell>
          <cell r="AX199">
            <v>1.5100000000000001E-2</v>
          </cell>
          <cell r="AY199">
            <v>291.62979999999999</v>
          </cell>
          <cell r="AZ199">
            <v>3.2239999999999998E-4</v>
          </cell>
          <cell r="BA199">
            <v>139.19540000000001</v>
          </cell>
          <cell r="BB199">
            <v>274.88810000000001</v>
          </cell>
          <cell r="BC199">
            <v>1.0027189299999999</v>
          </cell>
          <cell r="BE199">
            <v>42164.731945543652</v>
          </cell>
          <cell r="BF199">
            <v>35807.325855122894</v>
          </cell>
          <cell r="BG199">
            <v>35780.13803596441</v>
          </cell>
          <cell r="BH199">
            <v>1436.0953572503081</v>
          </cell>
          <cell r="BK199">
            <v>2.8</v>
          </cell>
          <cell r="BL199">
            <v>5.6</v>
          </cell>
          <cell r="BM199">
            <v>31</v>
          </cell>
          <cell r="BN199">
            <v>86.688645347513997</v>
          </cell>
          <cell r="BO199">
            <v>7.84</v>
          </cell>
          <cell r="BP199">
            <v>40.764933333333303</v>
          </cell>
          <cell r="BQ199" t="str">
            <v>mono/duo-propellant</v>
          </cell>
          <cell r="BR199" t="str">
            <v>1</v>
          </cell>
          <cell r="BS199">
            <v>300</v>
          </cell>
          <cell r="BT199">
            <v>2.5337441499999613E-2</v>
          </cell>
          <cell r="BU199">
            <v>239.00155160450001</v>
          </cell>
          <cell r="BV199" t="str">
            <v>True</v>
          </cell>
          <cell r="BW199" t="str">
            <v>True</v>
          </cell>
          <cell r="BX199">
            <v>3.0706E-4</v>
          </cell>
          <cell r="BY199">
            <v>2.5695000000000004E-5</v>
          </cell>
          <cell r="CA199">
            <v>6.5079999999999999E-2</v>
          </cell>
          <cell r="CB199">
            <v>1</v>
          </cell>
          <cell r="CC199">
            <v>9</v>
          </cell>
          <cell r="CD199" t="str">
            <v>None</v>
          </cell>
          <cell r="CE199" t="str">
            <v>None</v>
          </cell>
          <cell r="CF199" t="str">
            <v>None</v>
          </cell>
          <cell r="CG199" t="str">
            <v>None</v>
          </cell>
          <cell r="CH199" t="str">
            <v>None</v>
          </cell>
          <cell r="CI199" t="str">
            <v>None</v>
          </cell>
          <cell r="CJ199" t="str">
            <v>None</v>
          </cell>
          <cell r="CK199" t="str">
            <v>None</v>
          </cell>
          <cell r="CL199" t="str">
            <v>None</v>
          </cell>
          <cell r="CM199" t="str">
            <v>None</v>
          </cell>
          <cell r="CN199" t="str">
            <v>None</v>
          </cell>
          <cell r="CO199" t="str">
            <v>None</v>
          </cell>
          <cell r="CP199" t="str">
            <v>None</v>
          </cell>
        </row>
        <row r="200">
          <cell r="C200" t="str">
            <v>Echostar G1</v>
          </cell>
          <cell r="D200" t="str">
            <v>USA</v>
          </cell>
          <cell r="E200" t="str">
            <v>USA</v>
          </cell>
          <cell r="F200" t="str">
            <v>Echostar Satellite Services, LLC</v>
          </cell>
          <cell r="G200" t="str">
            <v>Commercial</v>
          </cell>
          <cell r="H200" t="str">
            <v>Communications</v>
          </cell>
          <cell r="J200" t="str">
            <v>GEO</v>
          </cell>
          <cell r="U200">
            <v>39552</v>
          </cell>
          <cell r="V200">
            <v>15</v>
          </cell>
          <cell r="Y200" t="str">
            <v>Cape Canaveral</v>
          </cell>
          <cell r="AB200">
            <v>32763</v>
          </cell>
          <cell r="AD200">
            <v>28.466666666666665</v>
          </cell>
          <cell r="AE200">
            <v>279.4666666666667</v>
          </cell>
          <cell r="AL200">
            <v>6600</v>
          </cell>
          <cell r="AN200">
            <v>3000</v>
          </cell>
          <cell r="AU200" t="str">
            <v>GEO/I</v>
          </cell>
          <cell r="AV200" t="str">
            <v>Heavy Satellite</v>
          </cell>
          <cell r="AW200">
            <v>3600</v>
          </cell>
          <cell r="AX200">
            <v>3.7534999999999998</v>
          </cell>
          <cell r="AY200">
            <v>19.492899999999999</v>
          </cell>
          <cell r="AZ200">
            <v>1.9349999999999999E-4</v>
          </cell>
          <cell r="BA200">
            <v>44.5182</v>
          </cell>
          <cell r="BB200">
            <v>307.3184</v>
          </cell>
          <cell r="BC200">
            <v>1.00272805</v>
          </cell>
          <cell r="BE200">
            <v>42164.476281050418</v>
          </cell>
          <cell r="BF200">
            <v>35801.635107210801</v>
          </cell>
          <cell r="BG200">
            <v>35785.317454890035</v>
          </cell>
          <cell r="BH200">
            <v>1436.0822956932352</v>
          </cell>
          <cell r="BK200">
            <v>3</v>
          </cell>
          <cell r="BL200">
            <v>8.1999999999999993</v>
          </cell>
          <cell r="BM200">
            <v>30</v>
          </cell>
          <cell r="BN200">
            <v>100.73552148843299</v>
          </cell>
          <cell r="BO200">
            <v>9</v>
          </cell>
          <cell r="BP200">
            <v>50.805999999999997</v>
          </cell>
          <cell r="BQ200" t="str">
            <v>mono/duo-propellant</v>
          </cell>
          <cell r="BR200" t="str">
            <v>1</v>
          </cell>
          <cell r="BS200">
            <v>300</v>
          </cell>
          <cell r="BT200">
            <v>1.8062032500012037E-2</v>
          </cell>
          <cell r="BU200">
            <v>267.13757676750004</v>
          </cell>
          <cell r="BV200" t="str">
            <v>False</v>
          </cell>
          <cell r="BW200" t="str">
            <v>True</v>
          </cell>
          <cell r="BX200">
            <v>2.1581000000000001E-4</v>
          </cell>
          <cell r="BY200">
            <v>3.0114000000000003E-5</v>
          </cell>
          <cell r="CA200" t="str">
            <v>None</v>
          </cell>
          <cell r="CB200">
            <v>0</v>
          </cell>
          <cell r="CC200">
            <v>0</v>
          </cell>
          <cell r="CD200" t="str">
            <v>None</v>
          </cell>
          <cell r="CE200" t="str">
            <v>None</v>
          </cell>
          <cell r="CF200" t="str">
            <v>None</v>
          </cell>
          <cell r="CG200" t="str">
            <v>None</v>
          </cell>
          <cell r="CH200" t="str">
            <v>None</v>
          </cell>
          <cell r="CI200" t="str">
            <v>None</v>
          </cell>
          <cell r="CJ200" t="str">
            <v>None</v>
          </cell>
          <cell r="CK200" t="str">
            <v>None</v>
          </cell>
          <cell r="CL200" t="str">
            <v>None</v>
          </cell>
          <cell r="CM200" t="str">
            <v>None</v>
          </cell>
          <cell r="CN200" t="str">
            <v>None</v>
          </cell>
          <cell r="CO200" t="str">
            <v>None</v>
          </cell>
          <cell r="CP200" t="str">
            <v>None</v>
          </cell>
        </row>
        <row r="201">
          <cell r="C201" t="str">
            <v>EDRS-C</v>
          </cell>
          <cell r="D201" t="str">
            <v>NR (12/20)</v>
          </cell>
          <cell r="E201" t="str">
            <v>ESA</v>
          </cell>
          <cell r="F201" t="str">
            <v>Airbus</v>
          </cell>
          <cell r="G201" t="str">
            <v>Commercial</v>
          </cell>
          <cell r="H201" t="str">
            <v>Communications</v>
          </cell>
          <cell r="J201" t="str">
            <v>GEO</v>
          </cell>
          <cell r="U201">
            <v>43683</v>
          </cell>
          <cell r="V201">
            <v>15</v>
          </cell>
          <cell r="Y201" t="str">
            <v>Guiana Space Center</v>
          </cell>
          <cell r="AB201">
            <v>44475</v>
          </cell>
          <cell r="AD201">
            <v>5.2389999999999999</v>
          </cell>
          <cell r="AE201">
            <v>307.23199999999997</v>
          </cell>
          <cell r="AL201">
            <v>3186</v>
          </cell>
          <cell r="AN201">
            <v>1700</v>
          </cell>
          <cell r="AU201" t="str">
            <v>GEO/S</v>
          </cell>
          <cell r="AV201" t="str">
            <v>Heavy Satellite</v>
          </cell>
          <cell r="AW201">
            <v>1486</v>
          </cell>
          <cell r="AX201">
            <v>7.4899999999999994E-2</v>
          </cell>
          <cell r="AY201">
            <v>281.6927</v>
          </cell>
          <cell r="AZ201">
            <v>8.4599999999999996E-5</v>
          </cell>
          <cell r="BA201">
            <v>101.4033</v>
          </cell>
          <cell r="BB201">
            <v>336.91899999999998</v>
          </cell>
          <cell r="BC201">
            <v>1.00268954</v>
          </cell>
          <cell r="BE201">
            <v>42165.555873169469</v>
          </cell>
          <cell r="BF201">
            <v>35798.123079196346</v>
          </cell>
          <cell r="BG201">
            <v>35790.988667142599</v>
          </cell>
          <cell r="BH201">
            <v>1436.1374508803581</v>
          </cell>
          <cell r="BK201">
            <v>2.5</v>
          </cell>
          <cell r="BL201">
            <v>3</v>
          </cell>
          <cell r="BM201">
            <v>20.8</v>
          </cell>
          <cell r="BN201">
            <v>48.911551607029502</v>
          </cell>
          <cell r="BO201">
            <v>6.25</v>
          </cell>
          <cell r="BP201">
            <v>22.899333333333299</v>
          </cell>
          <cell r="BQ201" t="str">
            <v>none</v>
          </cell>
          <cell r="BR201" t="str">
            <v>0</v>
          </cell>
          <cell r="BS201">
            <v>3000</v>
          </cell>
          <cell r="BT201">
            <v>4.5745235000000051E-2</v>
          </cell>
          <cell r="BU201">
            <v>31.186971186000001</v>
          </cell>
          <cell r="BV201" t="str">
            <v>True</v>
          </cell>
          <cell r="BW201" t="str">
            <v>True</v>
          </cell>
          <cell r="BX201">
            <v>1.007555E-4</v>
          </cell>
          <cell r="BY201">
            <v>7.35785E-5</v>
          </cell>
          <cell r="CA201">
            <v>0.100282</v>
          </cell>
          <cell r="CB201">
            <v>1</v>
          </cell>
          <cell r="CC201">
            <v>9</v>
          </cell>
          <cell r="CD201" t="str">
            <v>None</v>
          </cell>
          <cell r="CE201" t="str">
            <v>None</v>
          </cell>
          <cell r="CF201" t="str">
            <v>None</v>
          </cell>
          <cell r="CG201" t="str">
            <v>None</v>
          </cell>
          <cell r="CH201" t="str">
            <v>None</v>
          </cell>
          <cell r="CI201" t="str">
            <v>None</v>
          </cell>
          <cell r="CJ201" t="str">
            <v>None</v>
          </cell>
          <cell r="CK201" t="str">
            <v>None</v>
          </cell>
          <cell r="CL201" t="str">
            <v>None</v>
          </cell>
          <cell r="CM201" t="str">
            <v>None</v>
          </cell>
          <cell r="CN201" t="str">
            <v>None</v>
          </cell>
          <cell r="CO201" t="str">
            <v>None</v>
          </cell>
          <cell r="CP201" t="str">
            <v>None</v>
          </cell>
        </row>
        <row r="202">
          <cell r="C202" t="str">
            <v>Electro-L1</v>
          </cell>
          <cell r="D202" t="str">
            <v>Russia</v>
          </cell>
          <cell r="E202" t="str">
            <v>Russia</v>
          </cell>
          <cell r="F202" t="str">
            <v>Roshydromet - Planeta</v>
          </cell>
          <cell r="G202" t="str">
            <v>Government</v>
          </cell>
          <cell r="H202" t="str">
            <v>Earth Observation</v>
          </cell>
          <cell r="J202" t="str">
            <v>GEO</v>
          </cell>
          <cell r="U202">
            <v>40563</v>
          </cell>
          <cell r="V202">
            <v>10</v>
          </cell>
          <cell r="Y202" t="str">
            <v>Baikonur Cosmodrome</v>
          </cell>
          <cell r="AB202">
            <v>37344</v>
          </cell>
          <cell r="AD202">
            <v>45.965000000000003</v>
          </cell>
          <cell r="AE202">
            <v>63.305</v>
          </cell>
          <cell r="AL202">
            <v>1620</v>
          </cell>
          <cell r="AN202">
            <v>1180</v>
          </cell>
          <cell r="AU202" t="str">
            <v>GEO/D</v>
          </cell>
          <cell r="AV202" t="str">
            <v>Heavy Satellite</v>
          </cell>
          <cell r="AW202">
            <v>440</v>
          </cell>
          <cell r="AX202">
            <v>5.4635999999999996</v>
          </cell>
          <cell r="AY202">
            <v>70.425200000000004</v>
          </cell>
          <cell r="AZ202">
            <v>8.9159999999999999E-4</v>
          </cell>
          <cell r="BA202">
            <v>345.21539999999999</v>
          </cell>
          <cell r="BB202">
            <v>51.270800000000001</v>
          </cell>
          <cell r="BC202">
            <v>1.0029517999999999</v>
          </cell>
          <cell r="BE202">
            <v>42158.205024287432</v>
          </cell>
          <cell r="BF202">
            <v>35824.79327988709</v>
          </cell>
          <cell r="BG202">
            <v>35749.616768687774</v>
          </cell>
          <cell r="BH202">
            <v>1435.7619179705357</v>
          </cell>
          <cell r="BK202">
            <v>2</v>
          </cell>
          <cell r="BL202">
            <v>2</v>
          </cell>
          <cell r="BM202">
            <v>10</v>
          </cell>
          <cell r="BN202">
            <v>21.51742940954</v>
          </cell>
          <cell r="BO202">
            <v>4</v>
          </cell>
          <cell r="BP202">
            <v>11.1053333333333</v>
          </cell>
          <cell r="BQ202" t="str">
            <v>none</v>
          </cell>
          <cell r="BR202" t="str">
            <v>0</v>
          </cell>
          <cell r="BS202">
            <v>300</v>
          </cell>
          <cell r="BT202" t="str">
            <v>None</v>
          </cell>
          <cell r="BU202" t="str">
            <v>None</v>
          </cell>
          <cell r="BV202" t="str">
            <v>False</v>
          </cell>
          <cell r="BW202" t="str">
            <v>False</v>
          </cell>
          <cell r="BX202" t="str">
            <v>None</v>
          </cell>
          <cell r="BY202" t="str">
            <v>None</v>
          </cell>
          <cell r="CA202" t="str">
            <v>None</v>
          </cell>
          <cell r="CB202">
            <v>0</v>
          </cell>
          <cell r="CC202">
            <v>0</v>
          </cell>
          <cell r="CD202" t="str">
            <v>None</v>
          </cell>
          <cell r="CE202" t="str">
            <v>None</v>
          </cell>
          <cell r="CF202" t="str">
            <v>None</v>
          </cell>
          <cell r="CG202" t="str">
            <v>None</v>
          </cell>
          <cell r="CH202" t="str">
            <v>None</v>
          </cell>
          <cell r="CI202" t="str">
            <v>None</v>
          </cell>
          <cell r="CJ202" t="str">
            <v>None</v>
          </cell>
          <cell r="CK202" t="str">
            <v>None</v>
          </cell>
          <cell r="CL202" t="str">
            <v>None</v>
          </cell>
          <cell r="CM202" t="str">
            <v>None</v>
          </cell>
          <cell r="CN202" t="str">
            <v>None</v>
          </cell>
          <cell r="CO202" t="str">
            <v>None</v>
          </cell>
          <cell r="CP202" t="str">
            <v>None</v>
          </cell>
        </row>
        <row r="203">
          <cell r="C203" t="str">
            <v>Electro-L2</v>
          </cell>
          <cell r="D203" t="str">
            <v>Russia</v>
          </cell>
          <cell r="E203" t="str">
            <v>Russia</v>
          </cell>
          <cell r="F203" t="str">
            <v>Roshydromet - Planeta</v>
          </cell>
          <cell r="G203" t="str">
            <v>Government</v>
          </cell>
          <cell r="H203" t="str">
            <v>Earth Observation</v>
          </cell>
          <cell r="J203" t="str">
            <v>GEO</v>
          </cell>
          <cell r="U203">
            <v>42349</v>
          </cell>
          <cell r="V203">
            <v>10</v>
          </cell>
          <cell r="Y203" t="str">
            <v>Baikonur Cosmodrome</v>
          </cell>
          <cell r="AB203">
            <v>41105</v>
          </cell>
          <cell r="AD203">
            <v>45.965000000000003</v>
          </cell>
          <cell r="AE203">
            <v>63.305</v>
          </cell>
          <cell r="AL203">
            <v>1855</v>
          </cell>
          <cell r="AN203">
            <v>1591</v>
          </cell>
          <cell r="AU203" t="str">
            <v>GEO/D</v>
          </cell>
          <cell r="AV203" t="str">
            <v>Heavy Satellite</v>
          </cell>
          <cell r="AW203">
            <v>264</v>
          </cell>
          <cell r="AX203">
            <v>2.0179999999999998</v>
          </cell>
          <cell r="AY203">
            <v>92.769099999999995</v>
          </cell>
          <cell r="AZ203">
            <v>1.349E-4</v>
          </cell>
          <cell r="BA203">
            <v>30.321300000000001</v>
          </cell>
          <cell r="BB203">
            <v>75.901899999999998</v>
          </cell>
          <cell r="BC203">
            <v>1.0027080500000001</v>
          </cell>
          <cell r="BE203">
            <v>42165.03695386857</v>
          </cell>
          <cell r="BF203">
            <v>35799.725017353645</v>
          </cell>
          <cell r="BG203">
            <v>35788.348890383488</v>
          </cell>
          <cell r="BH203">
            <v>1436.1109397695579</v>
          </cell>
          <cell r="BK203">
            <v>2</v>
          </cell>
          <cell r="BL203">
            <v>2</v>
          </cell>
          <cell r="BM203">
            <v>10</v>
          </cell>
          <cell r="BN203">
            <v>21.51742940954</v>
          </cell>
          <cell r="BO203">
            <v>4</v>
          </cell>
          <cell r="BP203">
            <v>11.1053333333333</v>
          </cell>
          <cell r="BQ203" t="str">
            <v>none</v>
          </cell>
          <cell r="BR203" t="str">
            <v>0</v>
          </cell>
          <cell r="BS203">
            <v>300</v>
          </cell>
          <cell r="BT203">
            <v>8.9573097999988249E-2</v>
          </cell>
          <cell r="BU203">
            <v>345.49718296100002</v>
          </cell>
          <cell r="BV203" t="str">
            <v>False</v>
          </cell>
          <cell r="BW203" t="str">
            <v>True</v>
          </cell>
          <cell r="BX203">
            <v>1.205025E-4</v>
          </cell>
          <cell r="BY203">
            <v>9.4797500000000002E-5</v>
          </cell>
          <cell r="CA203" t="str">
            <v>None</v>
          </cell>
          <cell r="CB203">
            <v>0</v>
          </cell>
          <cell r="CC203">
            <v>0</v>
          </cell>
          <cell r="CD203" t="str">
            <v>None</v>
          </cell>
          <cell r="CE203" t="str">
            <v>None</v>
          </cell>
          <cell r="CF203" t="str">
            <v>None</v>
          </cell>
          <cell r="CG203" t="str">
            <v>None</v>
          </cell>
          <cell r="CH203" t="str">
            <v>None</v>
          </cell>
          <cell r="CI203" t="str">
            <v>None</v>
          </cell>
          <cell r="CJ203" t="str">
            <v>None</v>
          </cell>
          <cell r="CK203" t="str">
            <v>None</v>
          </cell>
          <cell r="CL203" t="str">
            <v>None</v>
          </cell>
          <cell r="CM203" t="str">
            <v>None</v>
          </cell>
          <cell r="CN203" t="str">
            <v>None</v>
          </cell>
          <cell r="CO203" t="str">
            <v>None</v>
          </cell>
          <cell r="CP203" t="str">
            <v>None</v>
          </cell>
        </row>
        <row r="204">
          <cell r="C204" t="str">
            <v>Electro-L3</v>
          </cell>
          <cell r="D204" t="str">
            <v>Russia</v>
          </cell>
          <cell r="E204" t="str">
            <v>Russia</v>
          </cell>
          <cell r="F204" t="str">
            <v>Roshydromet - Planeta</v>
          </cell>
          <cell r="G204" t="str">
            <v>Government</v>
          </cell>
          <cell r="H204" t="str">
            <v>Earth Observation</v>
          </cell>
          <cell r="J204" t="str">
            <v>GEO</v>
          </cell>
          <cell r="U204">
            <v>43823</v>
          </cell>
          <cell r="V204">
            <v>10</v>
          </cell>
          <cell r="Y204" t="str">
            <v>Baikonur Cosmodrome</v>
          </cell>
          <cell r="AB204">
            <v>44903</v>
          </cell>
          <cell r="AD204">
            <v>45.965000000000003</v>
          </cell>
          <cell r="AE204">
            <v>63.305</v>
          </cell>
          <cell r="AL204">
            <v>2283</v>
          </cell>
          <cell r="AN204">
            <v>1589</v>
          </cell>
          <cell r="AU204" t="str">
            <v>GEO/D</v>
          </cell>
          <cell r="AV204" t="str">
            <v>Heavy Satellite</v>
          </cell>
          <cell r="AW204">
            <v>694</v>
          </cell>
          <cell r="AX204">
            <v>4.0399999999999998E-2</v>
          </cell>
          <cell r="AY204">
            <v>262.04790000000003</v>
          </cell>
          <cell r="AZ204">
            <v>2.5670000000000001E-4</v>
          </cell>
          <cell r="BA204">
            <v>200.30770000000001</v>
          </cell>
          <cell r="BB204">
            <v>165.2422</v>
          </cell>
          <cell r="BC204">
            <v>1.0027267499999999</v>
          </cell>
          <cell r="BE204">
            <v>42164.512724217158</v>
          </cell>
          <cell r="BF204">
            <v>35804.336354633466</v>
          </cell>
          <cell r="BG204">
            <v>35782.689093800851</v>
          </cell>
          <cell r="BH204">
            <v>1436.0841575234706</v>
          </cell>
          <cell r="BK204">
            <v>2</v>
          </cell>
          <cell r="BL204">
            <v>2</v>
          </cell>
          <cell r="BM204">
            <v>10</v>
          </cell>
          <cell r="BN204">
            <v>21.517399999999999</v>
          </cell>
          <cell r="BO204">
            <v>4</v>
          </cell>
          <cell r="BP204">
            <v>11.1053</v>
          </cell>
          <cell r="BQ204" t="str">
            <v>none</v>
          </cell>
          <cell r="BR204" t="str">
            <v>0</v>
          </cell>
          <cell r="BS204">
            <v>3000</v>
          </cell>
          <cell r="BT204">
            <v>8.1153369500000849E-2</v>
          </cell>
          <cell r="BU204">
            <v>75.999871435499998</v>
          </cell>
          <cell r="BV204" t="str">
            <v>True</v>
          </cell>
          <cell r="BW204" t="str">
            <v>True</v>
          </cell>
          <cell r="BX204">
            <v>1.5772449999999999E-4</v>
          </cell>
          <cell r="BY204">
            <v>1.4727349999999999E-4</v>
          </cell>
          <cell r="CA204">
            <v>0.111149</v>
          </cell>
          <cell r="CB204">
            <v>1</v>
          </cell>
          <cell r="CC204">
            <v>7</v>
          </cell>
          <cell r="CD204" t="str">
            <v>None</v>
          </cell>
          <cell r="CE204" t="str">
            <v>None</v>
          </cell>
          <cell r="CF204" t="str">
            <v>None</v>
          </cell>
          <cell r="CG204" t="str">
            <v>None</v>
          </cell>
          <cell r="CH204" t="str">
            <v>None</v>
          </cell>
          <cell r="CI204" t="str">
            <v>None</v>
          </cell>
          <cell r="CJ204" t="str">
            <v>None</v>
          </cell>
          <cell r="CK204" t="str">
            <v>None</v>
          </cell>
          <cell r="CL204" t="str">
            <v>None</v>
          </cell>
          <cell r="CM204" t="str">
            <v>None</v>
          </cell>
          <cell r="CN204" t="str">
            <v>None</v>
          </cell>
          <cell r="CO204" t="str">
            <v>None</v>
          </cell>
          <cell r="CP204" t="str">
            <v>None</v>
          </cell>
        </row>
        <row r="205">
          <cell r="C205" t="str">
            <v>Es'hail-1</v>
          </cell>
          <cell r="D205" t="str">
            <v>France</v>
          </cell>
          <cell r="E205" t="str">
            <v>Multinational</v>
          </cell>
          <cell r="F205" t="str">
            <v>EUTELSAT S.A./Es'hailSat</v>
          </cell>
          <cell r="G205" t="str">
            <v>Commercial</v>
          </cell>
          <cell r="H205" t="str">
            <v>Communications</v>
          </cell>
          <cell r="J205" t="str">
            <v>GEO</v>
          </cell>
          <cell r="U205">
            <v>41515</v>
          </cell>
          <cell r="V205">
            <v>15</v>
          </cell>
          <cell r="Y205" t="str">
            <v>Guiana Space Center</v>
          </cell>
          <cell r="AB205">
            <v>39233</v>
          </cell>
          <cell r="AD205">
            <v>5.2389999999999999</v>
          </cell>
          <cell r="AE205">
            <v>307.23199999999997</v>
          </cell>
          <cell r="AL205">
            <v>6310</v>
          </cell>
          <cell r="AN205">
            <v>3500</v>
          </cell>
          <cell r="AU205" t="str">
            <v>GTO</v>
          </cell>
          <cell r="AV205" t="str">
            <v>Heavy Satellite</v>
          </cell>
          <cell r="AW205">
            <v>2810</v>
          </cell>
          <cell r="AX205">
            <v>5.8200000000000002E-2</v>
          </cell>
          <cell r="AY205">
            <v>33.274900000000002</v>
          </cell>
          <cell r="AZ205">
            <v>1.975E-4</v>
          </cell>
          <cell r="BA205">
            <v>26.526900000000001</v>
          </cell>
          <cell r="BB205">
            <v>162.84479999999999</v>
          </cell>
          <cell r="BC205">
            <v>1.00272501</v>
          </cell>
          <cell r="BE205">
            <v>42164.56150211754</v>
          </cell>
          <cell r="BF205">
            <v>35801.889003014214</v>
          </cell>
          <cell r="BG205">
            <v>35785.234001220873</v>
          </cell>
          <cell r="BH205">
            <v>1436.0866495191929</v>
          </cell>
          <cell r="BK205">
            <v>2.2000000000000002</v>
          </cell>
          <cell r="BL205">
            <v>7.2</v>
          </cell>
          <cell r="BM205">
            <v>25.5</v>
          </cell>
          <cell r="BN205">
            <v>63.926722325390998</v>
          </cell>
          <cell r="BO205">
            <v>4.84</v>
          </cell>
          <cell r="BP205">
            <v>32.018733333333302</v>
          </cell>
          <cell r="BQ205" t="str">
            <v>none</v>
          </cell>
          <cell r="BR205" t="str">
            <v>0</v>
          </cell>
          <cell r="BS205">
            <v>3000</v>
          </cell>
          <cell r="BT205">
            <v>5.5614042500000238E-2</v>
          </cell>
          <cell r="BU205">
            <v>25.485331286499999</v>
          </cell>
          <cell r="BV205" t="str">
            <v>True</v>
          </cell>
          <cell r="BW205" t="str">
            <v>True</v>
          </cell>
          <cell r="BX205">
            <v>2.2258900000000001E-4</v>
          </cell>
          <cell r="BY205">
            <v>6.4666999999999996E-5</v>
          </cell>
          <cell r="CA205">
            <v>8.0378000000000005E-2</v>
          </cell>
          <cell r="CB205">
            <v>1</v>
          </cell>
          <cell r="CC205">
            <v>2</v>
          </cell>
          <cell r="CD205" t="str">
            <v>None</v>
          </cell>
          <cell r="CE205" t="str">
            <v>None</v>
          </cell>
          <cell r="CF205" t="str">
            <v>None</v>
          </cell>
          <cell r="CG205" t="str">
            <v>None</v>
          </cell>
          <cell r="CH205" t="str">
            <v>None</v>
          </cell>
          <cell r="CI205" t="str">
            <v>None</v>
          </cell>
          <cell r="CJ205" t="str">
            <v>None</v>
          </cell>
          <cell r="CK205" t="str">
            <v>None</v>
          </cell>
          <cell r="CL205" t="str">
            <v>None</v>
          </cell>
          <cell r="CM205" t="str">
            <v>None</v>
          </cell>
          <cell r="CN205" t="str">
            <v>None</v>
          </cell>
          <cell r="CO205" t="str">
            <v>None</v>
          </cell>
          <cell r="CP205" t="str">
            <v>None</v>
          </cell>
        </row>
        <row r="206">
          <cell r="C206" t="str">
            <v>Es'hail-2</v>
          </cell>
          <cell r="D206" t="str">
            <v>NR</v>
          </cell>
          <cell r="E206" t="str">
            <v>Qatar</v>
          </cell>
          <cell r="F206" t="str">
            <v>Es’hailSat</v>
          </cell>
          <cell r="G206" t="str">
            <v>Military/Commercial</v>
          </cell>
          <cell r="H206" t="str">
            <v>Communications</v>
          </cell>
          <cell r="J206" t="str">
            <v>GEO</v>
          </cell>
          <cell r="U206">
            <v>43419</v>
          </cell>
          <cell r="V206">
            <v>15</v>
          </cell>
          <cell r="Y206" t="str">
            <v>Cape Canaveral</v>
          </cell>
          <cell r="AB206">
            <v>43700</v>
          </cell>
          <cell r="AD206">
            <v>28.466666666666665</v>
          </cell>
          <cell r="AE206">
            <v>279.4666666666667</v>
          </cell>
          <cell r="AL206">
            <v>5300</v>
          </cell>
          <cell r="AN206">
            <v>2000</v>
          </cell>
          <cell r="AU206" t="str">
            <v>GEO/S</v>
          </cell>
          <cell r="AV206" t="str">
            <v>Heavy Satellite</v>
          </cell>
          <cell r="AW206">
            <v>3300</v>
          </cell>
          <cell r="AX206">
            <v>1.8100000000000002E-2</v>
          </cell>
          <cell r="AY206">
            <v>295.03379999999999</v>
          </cell>
          <cell r="AZ206">
            <v>1.17E-4</v>
          </cell>
          <cell r="BA206">
            <v>119.1118</v>
          </cell>
          <cell r="BB206">
            <v>162.1182</v>
          </cell>
          <cell r="BC206">
            <v>1.0026924500000001</v>
          </cell>
          <cell r="BE206">
            <v>42165.474291605758</v>
          </cell>
          <cell r="BF206">
            <v>35799.407652097871</v>
          </cell>
          <cell r="BG206">
            <v>35789.540931113639</v>
          </cell>
          <cell r="BH206">
            <v>1436.1332829423395</v>
          </cell>
          <cell r="BK206">
            <v>3.8</v>
          </cell>
          <cell r="BL206">
            <v>6.2</v>
          </cell>
          <cell r="BM206">
            <v>25.3</v>
          </cell>
          <cell r="BN206">
            <v>101.67375133519199</v>
          </cell>
          <cell r="BO206">
            <v>14.44</v>
          </cell>
          <cell r="BP206">
            <v>52.6586</v>
          </cell>
          <cell r="BQ206" t="str">
            <v>mono/duo-propellant</v>
          </cell>
          <cell r="BR206" t="str">
            <v>1</v>
          </cell>
          <cell r="BS206">
            <v>300</v>
          </cell>
          <cell r="BT206">
            <v>4.5937268999999503E-2</v>
          </cell>
          <cell r="BU206">
            <v>25.792063901999999</v>
          </cell>
          <cell r="BV206" t="str">
            <v>True</v>
          </cell>
          <cell r="BW206" t="str">
            <v>True</v>
          </cell>
          <cell r="BX206">
            <v>1.8650000000000001E-4</v>
          </cell>
          <cell r="BY206">
            <v>9.4160000000000006E-5</v>
          </cell>
          <cell r="CA206">
            <v>3.1320000000000001E-2</v>
          </cell>
          <cell r="CB206">
            <v>1</v>
          </cell>
          <cell r="CC206">
            <v>3</v>
          </cell>
          <cell r="CD206" t="str">
            <v>None</v>
          </cell>
          <cell r="CE206" t="str">
            <v>None</v>
          </cell>
          <cell r="CF206" t="str">
            <v>None</v>
          </cell>
          <cell r="CG206" t="str">
            <v>None</v>
          </cell>
          <cell r="CH206" t="str">
            <v>None</v>
          </cell>
          <cell r="CI206" t="str">
            <v>None</v>
          </cell>
          <cell r="CJ206" t="str">
            <v>None</v>
          </cell>
          <cell r="CK206" t="str">
            <v>None</v>
          </cell>
          <cell r="CL206" t="str">
            <v>None</v>
          </cell>
          <cell r="CM206" t="str">
            <v>None</v>
          </cell>
          <cell r="CN206" t="str">
            <v>None</v>
          </cell>
          <cell r="CO206" t="str">
            <v>None</v>
          </cell>
          <cell r="CP206" t="str">
            <v>None</v>
          </cell>
        </row>
        <row r="207">
          <cell r="C207" t="str">
            <v>Eutelsat 10A</v>
          </cell>
          <cell r="D207" t="str">
            <v>France</v>
          </cell>
          <cell r="E207" t="str">
            <v>Multinational</v>
          </cell>
          <cell r="F207" t="str">
            <v>EUTELSAT S.A.</v>
          </cell>
          <cell r="G207" t="str">
            <v>Commercial</v>
          </cell>
          <cell r="H207" t="str">
            <v>Communications</v>
          </cell>
          <cell r="J207" t="str">
            <v>GEO</v>
          </cell>
          <cell r="U207">
            <v>39906</v>
          </cell>
          <cell r="V207">
            <v>15</v>
          </cell>
          <cell r="Y207" t="str">
            <v>Baikonur Cosmodrome</v>
          </cell>
          <cell r="AB207">
            <v>34710</v>
          </cell>
          <cell r="AD207">
            <v>45.965000000000003</v>
          </cell>
          <cell r="AE207">
            <v>63.305</v>
          </cell>
          <cell r="AL207">
            <v>5922</v>
          </cell>
          <cell r="AN207">
            <v>2828</v>
          </cell>
          <cell r="AU207" t="str">
            <v>GEO/S</v>
          </cell>
          <cell r="AV207" t="str">
            <v>Heavy Satellite</v>
          </cell>
          <cell r="AW207">
            <v>3094</v>
          </cell>
          <cell r="AX207">
            <v>7.0300000000000001E-2</v>
          </cell>
          <cell r="AY207">
            <v>21.0212</v>
          </cell>
          <cell r="AZ207">
            <v>5.3070000000000005E-4</v>
          </cell>
          <cell r="BA207">
            <v>35.105699999999999</v>
          </cell>
          <cell r="BB207">
            <v>143.178</v>
          </cell>
          <cell r="BC207">
            <v>1.00272356</v>
          </cell>
          <cell r="BE207">
            <v>42164.602150475606</v>
          </cell>
          <cell r="BF207">
            <v>35815.978904836869</v>
          </cell>
          <cell r="BG207">
            <v>35771.225396114351</v>
          </cell>
          <cell r="BH207">
            <v>1436.0887261889011</v>
          </cell>
          <cell r="BK207">
            <v>2.6</v>
          </cell>
          <cell r="BL207">
            <v>7.5</v>
          </cell>
          <cell r="BM207">
            <v>34</v>
          </cell>
          <cell r="BN207">
            <v>93.706387053042704</v>
          </cell>
          <cell r="BO207">
            <v>6.76</v>
          </cell>
          <cell r="BP207">
            <v>44.769199999999998</v>
          </cell>
          <cell r="BQ207" t="str">
            <v>none</v>
          </cell>
          <cell r="BR207" t="str">
            <v>0</v>
          </cell>
          <cell r="BS207">
            <v>300</v>
          </cell>
          <cell r="BT207">
            <v>3.3059670000000096E-2</v>
          </cell>
          <cell r="BU207">
            <v>9.9921091089999994</v>
          </cell>
          <cell r="BV207" t="str">
            <v>True</v>
          </cell>
          <cell r="BW207" t="str">
            <v>True</v>
          </cell>
          <cell r="BX207">
            <v>5.4655049999999998E-4</v>
          </cell>
          <cell r="BY207">
            <v>2.5639499999999997E-5</v>
          </cell>
          <cell r="CA207">
            <v>9.2312000000000005E-2</v>
          </cell>
          <cell r="CB207">
            <v>1</v>
          </cell>
          <cell r="CC207">
            <v>2</v>
          </cell>
          <cell r="CD207" t="str">
            <v>None</v>
          </cell>
          <cell r="CE207" t="str">
            <v>None</v>
          </cell>
          <cell r="CF207" t="str">
            <v>None</v>
          </cell>
          <cell r="CG207" t="str">
            <v>None</v>
          </cell>
          <cell r="CH207" t="str">
            <v>None</v>
          </cell>
          <cell r="CI207" t="str">
            <v>None</v>
          </cell>
          <cell r="CJ207" t="str">
            <v>None</v>
          </cell>
          <cell r="CK207" t="str">
            <v>None</v>
          </cell>
          <cell r="CL207" t="str">
            <v>None</v>
          </cell>
          <cell r="CM207" t="str">
            <v>None</v>
          </cell>
          <cell r="CN207" t="str">
            <v>None</v>
          </cell>
          <cell r="CO207" t="str">
            <v>None</v>
          </cell>
          <cell r="CP207" t="str">
            <v>None</v>
          </cell>
        </row>
        <row r="208">
          <cell r="C208" t="str">
            <v>Eutelsat 113 West A</v>
          </cell>
          <cell r="D208" t="str">
            <v>Mexico</v>
          </cell>
          <cell r="E208" t="str">
            <v>Multinational</v>
          </cell>
          <cell r="F208" t="str">
            <v>EUTELSAT Americas</v>
          </cell>
          <cell r="G208" t="str">
            <v>Commercial</v>
          </cell>
          <cell r="H208" t="str">
            <v>Communications</v>
          </cell>
          <cell r="J208" t="str">
            <v>GEO</v>
          </cell>
          <cell r="U208">
            <v>38864</v>
          </cell>
          <cell r="V208">
            <v>15</v>
          </cell>
          <cell r="Y208" t="str">
            <v>Guiana Space Center</v>
          </cell>
          <cell r="AB208">
            <v>29162</v>
          </cell>
          <cell r="AD208">
            <v>5.2389999999999999</v>
          </cell>
          <cell r="AE208">
            <v>307.23199999999997</v>
          </cell>
          <cell r="AL208">
            <v>5456</v>
          </cell>
          <cell r="AN208">
            <v>2310</v>
          </cell>
          <cell r="AU208" t="str">
            <v>GEO/S</v>
          </cell>
          <cell r="AV208" t="str">
            <v>Heavy Satellite</v>
          </cell>
          <cell r="AW208">
            <v>3146</v>
          </cell>
          <cell r="AX208">
            <v>1.6400000000000001E-2</v>
          </cell>
          <cell r="AY208">
            <v>259.28899999999999</v>
          </cell>
          <cell r="AZ208">
            <v>3.0160000000000001E-4</v>
          </cell>
          <cell r="BA208">
            <v>160.34630000000001</v>
          </cell>
          <cell r="BB208">
            <v>279.23289999999997</v>
          </cell>
          <cell r="BC208">
            <v>1.0027221500000001</v>
          </cell>
          <cell r="BE208">
            <v>42164.64167759355</v>
          </cell>
          <cell r="BF208">
            <v>35806.358533523511</v>
          </cell>
          <cell r="BG208">
            <v>35780.92482166359</v>
          </cell>
          <cell r="BH208">
            <v>1436.0907455769257</v>
          </cell>
          <cell r="BK208">
            <v>2.8</v>
          </cell>
          <cell r="BL208">
            <v>7.4</v>
          </cell>
          <cell r="BM208">
            <v>31.4</v>
          </cell>
          <cell r="BN208">
            <v>94.397843797103903</v>
          </cell>
          <cell r="BO208">
            <v>7.84</v>
          </cell>
          <cell r="BP208">
            <v>46.1049333333333</v>
          </cell>
          <cell r="BQ208" t="str">
            <v>mono/duo-propellant</v>
          </cell>
          <cell r="BR208" t="str">
            <v>1</v>
          </cell>
          <cell r="BS208">
            <v>300</v>
          </cell>
          <cell r="BT208">
            <v>2.5405329000008692E-2</v>
          </cell>
          <cell r="BU208">
            <v>246.99157600000001</v>
          </cell>
          <cell r="BV208" t="str">
            <v>True</v>
          </cell>
          <cell r="BW208" t="str">
            <v>True</v>
          </cell>
          <cell r="BX208">
            <v>3.0089750000000001E-4</v>
          </cell>
          <cell r="BY208">
            <v>1.8402499999999999E-5</v>
          </cell>
          <cell r="CA208">
            <v>6.948E-2</v>
          </cell>
          <cell r="CB208">
            <v>1</v>
          </cell>
          <cell r="CC208">
            <v>7</v>
          </cell>
          <cell r="CD208" t="str">
            <v>None</v>
          </cell>
          <cell r="CE208" t="str">
            <v>None</v>
          </cell>
          <cell r="CF208" t="str">
            <v>None</v>
          </cell>
          <cell r="CG208" t="str">
            <v>None</v>
          </cell>
          <cell r="CH208" t="str">
            <v>None</v>
          </cell>
          <cell r="CI208" t="str">
            <v>None</v>
          </cell>
          <cell r="CJ208" t="str">
            <v>None</v>
          </cell>
          <cell r="CK208" t="str">
            <v>None</v>
          </cell>
          <cell r="CL208" t="str">
            <v>None</v>
          </cell>
          <cell r="CM208" t="str">
            <v>None</v>
          </cell>
          <cell r="CN208" t="str">
            <v>None</v>
          </cell>
          <cell r="CO208" t="str">
            <v>None</v>
          </cell>
          <cell r="CP208" t="str">
            <v>None</v>
          </cell>
        </row>
        <row r="209">
          <cell r="C209" t="str">
            <v>Eutelsat 115 West B</v>
          </cell>
          <cell r="D209" t="str">
            <v>NR</v>
          </cell>
          <cell r="E209" t="str">
            <v>Multinational</v>
          </cell>
          <cell r="F209" t="str">
            <v>EUTELSAT S.A.</v>
          </cell>
          <cell r="G209" t="str">
            <v>Commercial</v>
          </cell>
          <cell r="H209" t="str">
            <v>Communications</v>
          </cell>
          <cell r="J209" t="str">
            <v>GEO</v>
          </cell>
          <cell r="U209">
            <v>42065</v>
          </cell>
          <cell r="V209">
            <v>15</v>
          </cell>
          <cell r="Y209" t="str">
            <v>Cape Canaveral</v>
          </cell>
          <cell r="AB209">
            <v>40425</v>
          </cell>
          <cell r="AD209">
            <v>28.466666666666665</v>
          </cell>
          <cell r="AE209">
            <v>279.4666666666667</v>
          </cell>
          <cell r="AL209">
            <v>2205</v>
          </cell>
          <cell r="AN209">
            <v>1500</v>
          </cell>
          <cell r="AU209" t="str">
            <v>HEO</v>
          </cell>
          <cell r="AV209" t="str">
            <v>Heavy Satellite</v>
          </cell>
          <cell r="AW209">
            <v>705</v>
          </cell>
          <cell r="AX209">
            <v>1.2500000000000001E-2</v>
          </cell>
          <cell r="AY209">
            <v>107.7154</v>
          </cell>
          <cell r="AZ209">
            <v>9.3000000000000007E-6</v>
          </cell>
          <cell r="BA209">
            <v>231.8588</v>
          </cell>
          <cell r="BB209">
            <v>294.38679999999999</v>
          </cell>
          <cell r="BC209">
            <v>1.0026984299999999</v>
          </cell>
          <cell r="BE209">
            <v>42165.306644132863</v>
          </cell>
          <cell r="BF209">
            <v>35794.698781484658</v>
          </cell>
          <cell r="BG209">
            <v>35793.914506781075</v>
          </cell>
          <cell r="BH209">
            <v>1436.1247179772695</v>
          </cell>
          <cell r="BK209">
            <v>2.1</v>
          </cell>
          <cell r="BL209">
            <v>4.5999999999999996</v>
          </cell>
          <cell r="BM209">
            <v>40</v>
          </cell>
          <cell r="BN209">
            <v>78.028599206475604</v>
          </cell>
          <cell r="BO209">
            <v>4.41</v>
          </cell>
          <cell r="BP209">
            <v>33.2265333333333</v>
          </cell>
          <cell r="BQ209" t="str">
            <v>none</v>
          </cell>
          <cell r="BR209" t="str">
            <v>0</v>
          </cell>
          <cell r="BS209">
            <v>3000</v>
          </cell>
          <cell r="BT209">
            <v>2.890268500000559E-2</v>
          </cell>
          <cell r="BU209">
            <v>245.09538485899998</v>
          </cell>
          <cell r="BV209" t="str">
            <v>True</v>
          </cell>
          <cell r="BW209" t="str">
            <v>True</v>
          </cell>
          <cell r="BX209">
            <v>3.4882000000000002E-5</v>
          </cell>
          <cell r="BY209">
            <v>3.1838000000000002E-5</v>
          </cell>
          <cell r="CA209">
            <v>4.3200000000000002E-2</v>
          </cell>
          <cell r="CB209">
            <v>1</v>
          </cell>
          <cell r="CC209">
            <v>1</v>
          </cell>
          <cell r="CD209" t="str">
            <v>None</v>
          </cell>
          <cell r="CE209" t="str">
            <v>None</v>
          </cell>
          <cell r="CF209" t="str">
            <v>None</v>
          </cell>
          <cell r="CG209" t="str">
            <v>None</v>
          </cell>
          <cell r="CH209" t="str">
            <v>None</v>
          </cell>
          <cell r="CI209" t="str">
            <v>None</v>
          </cell>
          <cell r="CJ209" t="str">
            <v>None</v>
          </cell>
          <cell r="CK209" t="str">
            <v>None</v>
          </cell>
          <cell r="CL209" t="str">
            <v>None</v>
          </cell>
          <cell r="CM209" t="str">
            <v>None</v>
          </cell>
          <cell r="CN209" t="str">
            <v>None</v>
          </cell>
          <cell r="CO209" t="str">
            <v>None</v>
          </cell>
          <cell r="CP209" t="str">
            <v>None</v>
          </cell>
        </row>
        <row r="210">
          <cell r="C210" t="str">
            <v>Eutelsat 117 West A</v>
          </cell>
          <cell r="D210" t="str">
            <v>Mexico</v>
          </cell>
          <cell r="E210" t="str">
            <v>Multinational</v>
          </cell>
          <cell r="F210" t="str">
            <v>EUTELSAT Americas</v>
          </cell>
          <cell r="G210" t="str">
            <v>Commercial</v>
          </cell>
          <cell r="H210" t="str">
            <v>Communications</v>
          </cell>
          <cell r="J210" t="str">
            <v>GEO</v>
          </cell>
          <cell r="U210">
            <v>41359</v>
          </cell>
          <cell r="V210">
            <v>15</v>
          </cell>
          <cell r="Y210" t="str">
            <v>Baikonur Cosmodrome</v>
          </cell>
          <cell r="AB210">
            <v>39122</v>
          </cell>
          <cell r="AD210">
            <v>45.965000000000003</v>
          </cell>
          <cell r="AE210">
            <v>63.305</v>
          </cell>
          <cell r="AL210">
            <v>5500</v>
          </cell>
          <cell r="AN210">
            <v>2300</v>
          </cell>
          <cell r="AU210" t="str">
            <v>GEO/S</v>
          </cell>
          <cell r="AV210" t="str">
            <v>Heavy Satellite</v>
          </cell>
          <cell r="AW210">
            <v>3200</v>
          </cell>
          <cell r="AX210">
            <v>4.5900000000000003E-2</v>
          </cell>
          <cell r="AY210">
            <v>81.120999999999995</v>
          </cell>
          <cell r="AZ210">
            <v>2.9779999999999997E-4</v>
          </cell>
          <cell r="BA210">
            <v>341.27370000000002</v>
          </cell>
          <cell r="BB210">
            <v>283.2724</v>
          </cell>
          <cell r="BC210">
            <v>1.0027117299999999</v>
          </cell>
          <cell r="BE210">
            <v>42164.933788670714</v>
          </cell>
          <cell r="BF210">
            <v>35806.490505952985</v>
          </cell>
          <cell r="BG210">
            <v>35781.377071388444</v>
          </cell>
          <cell r="BH210">
            <v>1436.1056691737283</v>
          </cell>
          <cell r="BK210">
            <v>3</v>
          </cell>
          <cell r="BL210">
            <v>8</v>
          </cell>
          <cell r="BM210">
            <v>30</v>
          </cell>
          <cell r="BN210">
            <v>99.914680007338504</v>
          </cell>
          <cell r="BO210">
            <v>9</v>
          </cell>
          <cell r="BP210">
            <v>50.206000000000003</v>
          </cell>
          <cell r="BQ210" t="str">
            <v>mono/duo-propellant</v>
          </cell>
          <cell r="BR210" t="str">
            <v>1</v>
          </cell>
          <cell r="BS210">
            <v>300</v>
          </cell>
          <cell r="BT210">
            <v>3.0150682000012807E-2</v>
          </cell>
          <cell r="BU210">
            <v>243.18695759600001</v>
          </cell>
          <cell r="BV210" t="str">
            <v>True</v>
          </cell>
          <cell r="BW210" t="str">
            <v>True</v>
          </cell>
          <cell r="BX210">
            <v>2.8722199999999995E-4</v>
          </cell>
          <cell r="BY210">
            <v>3.6862E-5</v>
          </cell>
          <cell r="CA210">
            <v>6.6196000000000005E-2</v>
          </cell>
          <cell r="CB210">
            <v>1</v>
          </cell>
          <cell r="CC210">
            <v>4</v>
          </cell>
          <cell r="CD210" t="str">
            <v>None</v>
          </cell>
          <cell r="CE210" t="str">
            <v>None</v>
          </cell>
          <cell r="CF210" t="str">
            <v>None</v>
          </cell>
          <cell r="CG210" t="str">
            <v>None</v>
          </cell>
          <cell r="CH210" t="str">
            <v>None</v>
          </cell>
          <cell r="CI210" t="str">
            <v>None</v>
          </cell>
          <cell r="CJ210" t="str">
            <v>None</v>
          </cell>
          <cell r="CK210" t="str">
            <v>None</v>
          </cell>
          <cell r="CL210" t="str">
            <v>None</v>
          </cell>
          <cell r="CM210" t="str">
            <v>None</v>
          </cell>
          <cell r="CN210" t="str">
            <v>None</v>
          </cell>
          <cell r="CO210" t="str">
            <v>None</v>
          </cell>
          <cell r="CP210" t="str">
            <v>None</v>
          </cell>
        </row>
        <row r="211">
          <cell r="C211" t="str">
            <v>Eutelsat 117 West B</v>
          </cell>
          <cell r="D211" t="str">
            <v>Mexico</v>
          </cell>
          <cell r="E211" t="str">
            <v>Multinational</v>
          </cell>
          <cell r="F211" t="str">
            <v>EUTELSAT Americas</v>
          </cell>
          <cell r="G211" t="str">
            <v>Commercial</v>
          </cell>
          <cell r="H211" t="str">
            <v>Communications</v>
          </cell>
          <cell r="J211" t="str">
            <v>GEO</v>
          </cell>
          <cell r="U211">
            <v>42536</v>
          </cell>
          <cell r="V211">
            <v>15</v>
          </cell>
          <cell r="Y211" t="str">
            <v>Cape Canaveral</v>
          </cell>
          <cell r="AB211">
            <v>41589</v>
          </cell>
          <cell r="AD211">
            <v>28.466666666666665</v>
          </cell>
          <cell r="AE211">
            <v>279.4666666666667</v>
          </cell>
          <cell r="AL211">
            <v>1963</v>
          </cell>
          <cell r="AN211">
            <v>1500</v>
          </cell>
          <cell r="AU211" t="str">
            <v>HEO</v>
          </cell>
          <cell r="AV211" t="str">
            <v>Heavy Satellite</v>
          </cell>
          <cell r="AW211">
            <v>463</v>
          </cell>
          <cell r="AX211">
            <v>1.1299999999999999E-2</v>
          </cell>
          <cell r="AY211">
            <v>157.8312</v>
          </cell>
          <cell r="AZ211">
            <v>2.5299999999999998E-5</v>
          </cell>
          <cell r="BA211">
            <v>305.35149999999999</v>
          </cell>
          <cell r="BB211">
            <v>268.16930000000002</v>
          </cell>
          <cell r="BC211">
            <v>1.00273404</v>
          </cell>
          <cell r="BE211">
            <v>42164.308363168348</v>
          </cell>
          <cell r="BF211">
            <v>35794.375120169934</v>
          </cell>
          <cell r="BG211">
            <v>35792.241606166761</v>
          </cell>
          <cell r="BH211">
            <v>1436.0737170147329</v>
          </cell>
          <cell r="BK211">
            <v>2.1</v>
          </cell>
          <cell r="BL211">
            <v>4.8</v>
          </cell>
          <cell r="BM211">
            <v>32.6</v>
          </cell>
          <cell r="BN211">
            <v>66.162745041984095</v>
          </cell>
          <cell r="BO211">
            <v>4.41</v>
          </cell>
          <cell r="BP211">
            <v>29.477866666666699</v>
          </cell>
          <cell r="BQ211" t="str">
            <v>none</v>
          </cell>
          <cell r="BR211" t="str">
            <v>0</v>
          </cell>
          <cell r="BS211">
            <v>3000</v>
          </cell>
          <cell r="BT211">
            <v>2.5249461499996073E-2</v>
          </cell>
          <cell r="BU211">
            <v>242.99221289050001</v>
          </cell>
          <cell r="BV211" t="str">
            <v>True</v>
          </cell>
          <cell r="BW211" t="str">
            <v>True</v>
          </cell>
          <cell r="BX211">
            <v>3.5657999999999996E-5</v>
          </cell>
          <cell r="BY211">
            <v>3.2493999999999998E-5</v>
          </cell>
          <cell r="CA211">
            <v>4.2723999999999998E-2</v>
          </cell>
          <cell r="CB211">
            <v>1</v>
          </cell>
          <cell r="CC211">
            <v>1</v>
          </cell>
          <cell r="CD211" t="str">
            <v>None</v>
          </cell>
          <cell r="CE211" t="str">
            <v>None</v>
          </cell>
          <cell r="CF211" t="str">
            <v>None</v>
          </cell>
          <cell r="CG211" t="str">
            <v>None</v>
          </cell>
          <cell r="CH211" t="str">
            <v>None</v>
          </cell>
          <cell r="CI211" t="str">
            <v>None</v>
          </cell>
          <cell r="CJ211" t="str">
            <v>None</v>
          </cell>
          <cell r="CK211" t="str">
            <v>None</v>
          </cell>
          <cell r="CL211" t="str">
            <v>None</v>
          </cell>
          <cell r="CM211" t="str">
            <v>None</v>
          </cell>
          <cell r="CN211" t="str">
            <v>None</v>
          </cell>
          <cell r="CO211" t="str">
            <v>None</v>
          </cell>
          <cell r="CP211" t="str">
            <v>None</v>
          </cell>
        </row>
        <row r="212">
          <cell r="C212" t="str">
            <v>Eutelsat 133 West A</v>
          </cell>
          <cell r="D212" t="str">
            <v>France</v>
          </cell>
          <cell r="E212" t="str">
            <v>Multinational</v>
          </cell>
          <cell r="F212" t="str">
            <v>EUTELSAT S.A.</v>
          </cell>
          <cell r="G212" t="str">
            <v>Commercial</v>
          </cell>
          <cell r="H212" t="str">
            <v>Communications</v>
          </cell>
          <cell r="J212" t="str">
            <v>GEO</v>
          </cell>
          <cell r="U212">
            <v>36958</v>
          </cell>
          <cell r="V212">
            <v>12</v>
          </cell>
          <cell r="Y212" t="str">
            <v>Guiana Space Center</v>
          </cell>
          <cell r="AB212">
            <v>26719</v>
          </cell>
          <cell r="AD212">
            <v>5.2389999999999999</v>
          </cell>
          <cell r="AE212">
            <v>307.23199999999997</v>
          </cell>
          <cell r="AL212">
            <v>3050</v>
          </cell>
          <cell r="AN212">
            <v>1300</v>
          </cell>
          <cell r="AU212" t="str">
            <v>GEO/S</v>
          </cell>
          <cell r="AV212" t="str">
            <v>Heavy Satellite</v>
          </cell>
          <cell r="AW212">
            <v>1750</v>
          </cell>
          <cell r="AX212">
            <v>2.7637</v>
          </cell>
          <cell r="AY212">
            <v>86.256</v>
          </cell>
          <cell r="AZ212">
            <v>5.3200000000000003E-4</v>
          </cell>
          <cell r="BA212">
            <v>334.08350000000002</v>
          </cell>
          <cell r="BB212">
            <v>271.4726</v>
          </cell>
          <cell r="BC212">
            <v>1.0027170999999999</v>
          </cell>
          <cell r="BE212">
            <v>42164.783247109539</v>
          </cell>
          <cell r="BF212">
            <v>35816.214911796997</v>
          </cell>
          <cell r="BG212">
            <v>35771.351582422081</v>
          </cell>
          <cell r="BH212">
            <v>1436.0979781834769</v>
          </cell>
          <cell r="BK212">
            <v>2.2999999999999998</v>
          </cell>
          <cell r="BL212">
            <v>3.5</v>
          </cell>
          <cell r="BM212">
            <v>29</v>
          </cell>
          <cell r="BN212">
            <v>61.682189045762399</v>
          </cell>
          <cell r="BO212">
            <v>5.29</v>
          </cell>
          <cell r="BP212">
            <v>27.172266666666701</v>
          </cell>
          <cell r="BQ212" t="str">
            <v>none</v>
          </cell>
          <cell r="BR212" t="str">
            <v>0</v>
          </cell>
          <cell r="BS212">
            <v>300</v>
          </cell>
          <cell r="BT212">
            <v>5.2938153499994201E-2</v>
          </cell>
          <cell r="BU212">
            <v>227.13341122949998</v>
          </cell>
          <cell r="BV212" t="str">
            <v>False</v>
          </cell>
          <cell r="BW212" t="str">
            <v>True</v>
          </cell>
          <cell r="BX212">
            <v>5.0183849999999996E-4</v>
          </cell>
          <cell r="BY212">
            <v>4.9990500000000009E-5</v>
          </cell>
          <cell r="CA212" t="str">
            <v>None</v>
          </cell>
          <cell r="CB212">
            <v>0</v>
          </cell>
          <cell r="CC212">
            <v>0</v>
          </cell>
          <cell r="CD212" t="str">
            <v>None</v>
          </cell>
          <cell r="CE212" t="str">
            <v>None</v>
          </cell>
          <cell r="CF212" t="str">
            <v>None</v>
          </cell>
          <cell r="CG212" t="str">
            <v>None</v>
          </cell>
          <cell r="CH212" t="str">
            <v>None</v>
          </cell>
          <cell r="CI212" t="str">
            <v>None</v>
          </cell>
          <cell r="CJ212" t="str">
            <v>None</v>
          </cell>
          <cell r="CK212" t="str">
            <v>None</v>
          </cell>
          <cell r="CL212" t="str">
            <v>None</v>
          </cell>
          <cell r="CM212" t="str">
            <v>None</v>
          </cell>
          <cell r="CN212" t="str">
            <v>None</v>
          </cell>
          <cell r="CO212" t="str">
            <v>None</v>
          </cell>
          <cell r="CP212" t="str">
            <v>None</v>
          </cell>
        </row>
        <row r="213">
          <cell r="C213" t="str">
            <v>Eutelsat 16A</v>
          </cell>
          <cell r="D213" t="str">
            <v>France</v>
          </cell>
          <cell r="E213" t="str">
            <v>Multinational</v>
          </cell>
          <cell r="F213" t="str">
            <v>EUTELSAT S.A.</v>
          </cell>
          <cell r="G213" t="str">
            <v>Commercial</v>
          </cell>
          <cell r="H213" t="str">
            <v>Communications</v>
          </cell>
          <cell r="J213" t="str">
            <v>GEO</v>
          </cell>
          <cell r="U213">
            <v>40823</v>
          </cell>
          <cell r="V213">
            <v>15</v>
          </cell>
          <cell r="Y213" t="str">
            <v>Xichang Satellite Launch Center</v>
          </cell>
          <cell r="AB213">
            <v>37836</v>
          </cell>
          <cell r="AD213">
            <v>28.246016666666666</v>
          </cell>
          <cell r="AE213">
            <v>102.02655555555556</v>
          </cell>
          <cell r="AL213">
            <v>5400</v>
          </cell>
          <cell r="AN213">
            <v>3500</v>
          </cell>
          <cell r="AU213" t="str">
            <v>GEO/D</v>
          </cell>
          <cell r="AV213" t="str">
            <v>Heavy Satellite</v>
          </cell>
          <cell r="AW213">
            <v>1900</v>
          </cell>
          <cell r="AX213">
            <v>6.8099999999999994E-2</v>
          </cell>
          <cell r="AY213">
            <v>5.9092000000000002</v>
          </cell>
          <cell r="AZ213">
            <v>5.4089999999999997E-4</v>
          </cell>
          <cell r="BA213">
            <v>65.144599999999997</v>
          </cell>
          <cell r="BB213">
            <v>144.1103</v>
          </cell>
          <cell r="BC213">
            <v>1.0027014999999999</v>
          </cell>
          <cell r="BE213">
            <v>42165.220578268163</v>
          </cell>
          <cell r="BF213">
            <v>35817.027746078951</v>
          </cell>
          <cell r="BG213">
            <v>35771.413410457382</v>
          </cell>
          <cell r="BH213">
            <v>1436.1203209529465</v>
          </cell>
          <cell r="BK213">
            <v>2</v>
          </cell>
          <cell r="BL213">
            <v>5.8</v>
          </cell>
          <cell r="BM213">
            <v>34</v>
          </cell>
          <cell r="BN213">
            <v>68.0865067254026</v>
          </cell>
          <cell r="BO213">
            <v>4</v>
          </cell>
          <cell r="BP213">
            <v>30.783999999999999</v>
          </cell>
          <cell r="BQ213" t="str">
            <v>none</v>
          </cell>
          <cell r="BR213" t="str">
            <v>0</v>
          </cell>
          <cell r="BS213">
            <v>3000</v>
          </cell>
          <cell r="BT213">
            <v>3.6089965999999585E-2</v>
          </cell>
          <cell r="BU213">
            <v>15.993598272</v>
          </cell>
          <cell r="BV213" t="str">
            <v>True</v>
          </cell>
          <cell r="BW213" t="str">
            <v>True</v>
          </cell>
          <cell r="BX213">
            <v>5.2150000000000005E-4</v>
          </cell>
          <cell r="BY213">
            <v>4.5900000000000004E-5</v>
          </cell>
          <cell r="CA213">
            <v>7.2599999999999998E-2</v>
          </cell>
          <cell r="CB213">
            <v>1</v>
          </cell>
          <cell r="CC213">
            <v>2</v>
          </cell>
          <cell r="CD213" t="str">
            <v>None</v>
          </cell>
          <cell r="CE213" t="str">
            <v>None</v>
          </cell>
          <cell r="CF213" t="str">
            <v>None</v>
          </cell>
          <cell r="CG213" t="str">
            <v>None</v>
          </cell>
          <cell r="CH213" t="str">
            <v>None</v>
          </cell>
          <cell r="CI213" t="str">
            <v>None</v>
          </cell>
          <cell r="CJ213" t="str">
            <v>None</v>
          </cell>
          <cell r="CK213" t="str">
            <v>None</v>
          </cell>
          <cell r="CL213" t="str">
            <v>None</v>
          </cell>
          <cell r="CM213" t="str">
            <v>None</v>
          </cell>
          <cell r="CN213" t="str">
            <v>None</v>
          </cell>
          <cell r="CO213" t="str">
            <v>None</v>
          </cell>
          <cell r="CP213" t="str">
            <v>None</v>
          </cell>
        </row>
        <row r="214">
          <cell r="C214" t="str">
            <v>Eutelsat 172B</v>
          </cell>
          <cell r="D214" t="str">
            <v>France</v>
          </cell>
          <cell r="E214" t="str">
            <v>Multinational</v>
          </cell>
          <cell r="F214" t="str">
            <v>EUTELSAT S.A.</v>
          </cell>
          <cell r="G214" t="str">
            <v>Commercial</v>
          </cell>
          <cell r="H214" t="str">
            <v>Communications</v>
          </cell>
          <cell r="J214" t="str">
            <v>GEO</v>
          </cell>
          <cell r="U214">
            <v>42887</v>
          </cell>
          <cell r="V214">
            <v>15</v>
          </cell>
          <cell r="Y214" t="str">
            <v>Guiana Space Center</v>
          </cell>
          <cell r="AB214">
            <v>42741</v>
          </cell>
          <cell r="AD214">
            <v>5.2389999999999999</v>
          </cell>
          <cell r="AE214">
            <v>307.23199999999997</v>
          </cell>
          <cell r="AL214">
            <v>3551</v>
          </cell>
          <cell r="AN214">
            <v>2951</v>
          </cell>
          <cell r="AU214" t="str">
            <v>GTO</v>
          </cell>
          <cell r="AV214" t="str">
            <v>Heavy Satellite</v>
          </cell>
          <cell r="AW214">
            <v>600</v>
          </cell>
          <cell r="AX214">
            <v>1.4E-2</v>
          </cell>
          <cell r="AY214">
            <v>248.4873</v>
          </cell>
          <cell r="AZ214">
            <v>2.0800000000000001E-5</v>
          </cell>
          <cell r="BA214">
            <v>259.91559999999998</v>
          </cell>
          <cell r="BB214">
            <v>131.75190000000001</v>
          </cell>
          <cell r="BC214">
            <v>1.0027081600000001</v>
          </cell>
          <cell r="BE214">
            <v>42165.033870117084</v>
          </cell>
          <cell r="BF214">
            <v>35794.910902821583</v>
          </cell>
          <cell r="BG214">
            <v>35793.156837412585</v>
          </cell>
          <cell r="BH214">
            <v>1436.1107822240126</v>
          </cell>
          <cell r="BK214">
            <v>3</v>
          </cell>
          <cell r="BL214">
            <v>5.4</v>
          </cell>
          <cell r="BM214">
            <v>39.299999999999997</v>
          </cell>
          <cell r="BN214">
            <v>111.735399265862</v>
          </cell>
          <cell r="BO214">
            <v>9</v>
          </cell>
          <cell r="BP214">
            <v>49.877000000000002</v>
          </cell>
          <cell r="BQ214" t="str">
            <v>none</v>
          </cell>
          <cell r="BR214" t="str">
            <v>0</v>
          </cell>
          <cell r="BS214">
            <v>3000</v>
          </cell>
          <cell r="BT214">
            <v>3.7009695500003659E-2</v>
          </cell>
          <cell r="BU214">
            <v>171.9871318305</v>
          </cell>
          <cell r="BV214" t="str">
            <v>True</v>
          </cell>
          <cell r="BW214" t="str">
            <v>True</v>
          </cell>
          <cell r="BX214">
            <v>2.6628E-5</v>
          </cell>
          <cell r="BY214">
            <v>2.387E-5</v>
          </cell>
          <cell r="CA214">
            <v>3.6041999999999998E-2</v>
          </cell>
          <cell r="CB214">
            <v>1</v>
          </cell>
          <cell r="CC214">
            <v>3</v>
          </cell>
          <cell r="CD214" t="str">
            <v>None</v>
          </cell>
          <cell r="CE214" t="str">
            <v>None</v>
          </cell>
          <cell r="CF214" t="str">
            <v>None</v>
          </cell>
          <cell r="CG214" t="str">
            <v>None</v>
          </cell>
          <cell r="CH214" t="str">
            <v>None</v>
          </cell>
          <cell r="CI214" t="str">
            <v>None</v>
          </cell>
          <cell r="CJ214" t="str">
            <v>None</v>
          </cell>
          <cell r="CK214" t="str">
            <v>None</v>
          </cell>
          <cell r="CL214" t="str">
            <v>None</v>
          </cell>
          <cell r="CM214" t="str">
            <v>None</v>
          </cell>
          <cell r="CN214" t="str">
            <v>None</v>
          </cell>
          <cell r="CO214" t="str">
            <v>None</v>
          </cell>
          <cell r="CP214" t="str">
            <v>None</v>
          </cell>
        </row>
        <row r="215">
          <cell r="C215" t="str">
            <v>Eutelsat 174A</v>
          </cell>
          <cell r="D215" t="str">
            <v>USA</v>
          </cell>
          <cell r="E215" t="str">
            <v>Multinational</v>
          </cell>
          <cell r="F215" t="str">
            <v>EUTELSAT S.A.</v>
          </cell>
          <cell r="G215" t="str">
            <v>Commercial</v>
          </cell>
          <cell r="H215" t="str">
            <v>Communications</v>
          </cell>
          <cell r="J215" t="str">
            <v>GEO</v>
          </cell>
          <cell r="U215">
            <v>38715</v>
          </cell>
          <cell r="V215">
            <v>16</v>
          </cell>
          <cell r="Y215" t="str">
            <v>Baikonur Cosmodrome</v>
          </cell>
          <cell r="AB215">
            <v>28924</v>
          </cell>
          <cell r="AD215">
            <v>45.965000000000003</v>
          </cell>
          <cell r="AE215">
            <v>63.305</v>
          </cell>
          <cell r="AL215">
            <v>5035</v>
          </cell>
          <cell r="AN215">
            <v>2400</v>
          </cell>
          <cell r="AU215" t="str">
            <v>GEO/S</v>
          </cell>
          <cell r="AV215" t="str">
            <v>Heavy Satellite</v>
          </cell>
          <cell r="AW215">
            <v>2635</v>
          </cell>
          <cell r="AX215">
            <v>5.8999999999999997E-2</v>
          </cell>
          <cell r="AY215">
            <v>28.5017</v>
          </cell>
          <cell r="AZ215">
            <v>6.4340000000000003E-4</v>
          </cell>
          <cell r="BA215">
            <v>34.825099999999999</v>
          </cell>
          <cell r="BB215">
            <v>311.78039999999999</v>
          </cell>
          <cell r="BC215">
            <v>1.0027139700000001</v>
          </cell>
          <cell r="BE215">
            <v>42164.87099277239</v>
          </cell>
          <cell r="BF215">
            <v>35820.999870769141</v>
          </cell>
          <cell r="BG215">
            <v>35766.742114775639</v>
          </cell>
          <cell r="BH215">
            <v>1436.102461003909</v>
          </cell>
          <cell r="BK215">
            <v>2.5</v>
          </cell>
          <cell r="BL215">
            <v>5.5</v>
          </cell>
          <cell r="BM215">
            <v>38</v>
          </cell>
          <cell r="BN215">
            <v>91.426067059877298</v>
          </cell>
          <cell r="BO215">
            <v>6.25</v>
          </cell>
          <cell r="BP215">
            <v>40.673333333333296</v>
          </cell>
          <cell r="BQ215" t="str">
            <v>none</v>
          </cell>
          <cell r="BR215" t="str">
            <v>0</v>
          </cell>
          <cell r="BS215">
            <v>300</v>
          </cell>
          <cell r="BT215">
            <v>3.2857438999997157E-2</v>
          </cell>
          <cell r="BU215">
            <v>173.985355395</v>
          </cell>
          <cell r="BV215" t="str">
            <v>True</v>
          </cell>
          <cell r="BW215" t="str">
            <v>True</v>
          </cell>
          <cell r="BX215">
            <v>6.2800000000000009E-4</v>
          </cell>
          <cell r="BY215">
            <v>3.6194999999999988E-5</v>
          </cell>
          <cell r="CA215">
            <v>6.3789999999999999E-2</v>
          </cell>
          <cell r="CB215">
            <v>1</v>
          </cell>
          <cell r="CC215">
            <v>2</v>
          </cell>
          <cell r="CD215" t="str">
            <v>None</v>
          </cell>
          <cell r="CE215" t="str">
            <v>None</v>
          </cell>
          <cell r="CF215" t="str">
            <v>None</v>
          </cell>
          <cell r="CG215" t="str">
            <v>None</v>
          </cell>
          <cell r="CH215" t="str">
            <v>None</v>
          </cell>
          <cell r="CI215" t="str">
            <v>None</v>
          </cell>
          <cell r="CJ215" t="str">
            <v>None</v>
          </cell>
          <cell r="CK215" t="str">
            <v>None</v>
          </cell>
          <cell r="CL215" t="str">
            <v>None</v>
          </cell>
          <cell r="CM215" t="str">
            <v>None</v>
          </cell>
          <cell r="CN215" t="str">
            <v>None</v>
          </cell>
          <cell r="CO215" t="str">
            <v>None</v>
          </cell>
          <cell r="CP215" t="str">
            <v>None</v>
          </cell>
        </row>
        <row r="216">
          <cell r="C216" t="str">
            <v>Eutelsat 21B</v>
          </cell>
          <cell r="D216" t="str">
            <v>France</v>
          </cell>
          <cell r="E216" t="str">
            <v>Multinational</v>
          </cell>
          <cell r="F216" t="str">
            <v>EUTELSAT S.A.</v>
          </cell>
          <cell r="G216" t="str">
            <v>Commercial</v>
          </cell>
          <cell r="H216" t="str">
            <v>Communications</v>
          </cell>
          <cell r="J216" t="str">
            <v>GEO</v>
          </cell>
          <cell r="U216">
            <v>41223</v>
          </cell>
          <cell r="V216">
            <v>15</v>
          </cell>
          <cell r="Y216" t="str">
            <v>Guiana Space Center</v>
          </cell>
          <cell r="AB216">
            <v>38992</v>
          </cell>
          <cell r="AD216">
            <v>5.2389999999999999</v>
          </cell>
          <cell r="AE216">
            <v>307.23199999999997</v>
          </cell>
          <cell r="AL216">
            <v>5012</v>
          </cell>
          <cell r="AN216">
            <v>2060</v>
          </cell>
          <cell r="AU216" t="str">
            <v>GEO/D</v>
          </cell>
          <cell r="AV216" t="str">
            <v>Heavy Satellite</v>
          </cell>
          <cell r="AW216">
            <v>2952</v>
          </cell>
          <cell r="AX216">
            <v>6.8400000000000002E-2</v>
          </cell>
          <cell r="AY216">
            <v>5.5690999999999997</v>
          </cell>
          <cell r="AZ216">
            <v>2.8350000000000001E-4</v>
          </cell>
          <cell r="BA216">
            <v>65.949700000000007</v>
          </cell>
          <cell r="BB216">
            <v>140.251</v>
          </cell>
          <cell r="BC216">
            <v>1.0026963</v>
          </cell>
          <cell r="BE216">
            <v>42165.366357840983</v>
          </cell>
          <cell r="BF216">
            <v>35806.320239203436</v>
          </cell>
          <cell r="BG216">
            <v>35782.412476478537</v>
          </cell>
          <cell r="BH216">
            <v>1436.1277686972601</v>
          </cell>
          <cell r="BK216">
            <v>2.2000000000000002</v>
          </cell>
          <cell r="BL216">
            <v>5.0999999999999996</v>
          </cell>
          <cell r="BM216">
            <v>37</v>
          </cell>
          <cell r="BN216">
            <v>77.838224162090896</v>
          </cell>
          <cell r="BO216">
            <v>4.84</v>
          </cell>
          <cell r="BP216">
            <v>34.183733333333301</v>
          </cell>
          <cell r="BQ216" t="str">
            <v>none</v>
          </cell>
          <cell r="BR216" t="str">
            <v>0</v>
          </cell>
          <cell r="BS216">
            <v>300</v>
          </cell>
          <cell r="BT216">
            <v>3.956831350000023E-2</v>
          </cell>
          <cell r="BU216">
            <v>21.591979112499999</v>
          </cell>
          <cell r="BV216" t="str">
            <v>True</v>
          </cell>
          <cell r="BW216" t="str">
            <v>True</v>
          </cell>
          <cell r="BX216">
            <v>2.5408400000000002E-4</v>
          </cell>
          <cell r="BY216">
            <v>4.5312000000000003E-5</v>
          </cell>
          <cell r="CA216">
            <v>7.2942000000000007E-2</v>
          </cell>
          <cell r="CB216">
            <v>1</v>
          </cell>
          <cell r="CC216">
            <v>2</v>
          </cell>
          <cell r="CD216" t="str">
            <v>None</v>
          </cell>
          <cell r="CE216" t="str">
            <v>None</v>
          </cell>
          <cell r="CF216" t="str">
            <v>None</v>
          </cell>
          <cell r="CG216" t="str">
            <v>None</v>
          </cell>
          <cell r="CH216" t="str">
            <v>None</v>
          </cell>
          <cell r="CI216" t="str">
            <v>None</v>
          </cell>
          <cell r="CJ216" t="str">
            <v>None</v>
          </cell>
          <cell r="CK216" t="str">
            <v>None</v>
          </cell>
          <cell r="CL216" t="str">
            <v>None</v>
          </cell>
          <cell r="CM216" t="str">
            <v>None</v>
          </cell>
          <cell r="CN216" t="str">
            <v>None</v>
          </cell>
          <cell r="CO216" t="str">
            <v>None</v>
          </cell>
          <cell r="CP216" t="str">
            <v>None</v>
          </cell>
        </row>
        <row r="217">
          <cell r="C217" t="str">
            <v>Eutelsat 33E</v>
          </cell>
          <cell r="D217" t="str">
            <v>France</v>
          </cell>
          <cell r="E217" t="str">
            <v>Multinational</v>
          </cell>
          <cell r="F217" t="str">
            <v>EUTELSAT S.A.</v>
          </cell>
          <cell r="G217" t="str">
            <v>Commercial</v>
          </cell>
          <cell r="H217" t="str">
            <v>Communications</v>
          </cell>
          <cell r="J217" t="str">
            <v>GEO</v>
          </cell>
          <cell r="U217">
            <v>39855</v>
          </cell>
          <cell r="V217">
            <v>15</v>
          </cell>
          <cell r="Y217" t="str">
            <v>Guiana Space Center</v>
          </cell>
          <cell r="AB217">
            <v>33750</v>
          </cell>
          <cell r="AD217">
            <v>5.2389999999999999</v>
          </cell>
          <cell r="AE217">
            <v>307.23199999999997</v>
          </cell>
          <cell r="AL217">
            <v>4892</v>
          </cell>
          <cell r="AN217">
            <v>2500</v>
          </cell>
          <cell r="AU217" t="str">
            <v>GEO/D</v>
          </cell>
          <cell r="AV217" t="str">
            <v>Heavy Satellite</v>
          </cell>
          <cell r="AW217">
            <v>2392</v>
          </cell>
          <cell r="AX217">
            <v>6.1499999999999999E-2</v>
          </cell>
          <cell r="AY217">
            <v>29.0044</v>
          </cell>
          <cell r="AZ217">
            <v>4.2999999999999999E-4</v>
          </cell>
          <cell r="BA217">
            <v>25.541</v>
          </cell>
          <cell r="BB217">
            <v>175.7081</v>
          </cell>
          <cell r="BC217">
            <v>1.00272728</v>
          </cell>
          <cell r="BE217">
            <v>42164.497866608872</v>
          </cell>
          <cell r="BF217">
            <v>35811.628600691511</v>
          </cell>
          <cell r="BG217">
            <v>35775.367132526226</v>
          </cell>
          <cell r="BH217">
            <v>1436.0833984690209</v>
          </cell>
          <cell r="BK217">
            <v>2.7</v>
          </cell>
          <cell r="BL217">
            <v>6.3</v>
          </cell>
          <cell r="BM217">
            <v>39</v>
          </cell>
          <cell r="BN217">
            <v>103.54496762565</v>
          </cell>
          <cell r="BO217">
            <v>7.29</v>
          </cell>
          <cell r="BP217">
            <v>46.926400000000001</v>
          </cell>
          <cell r="BQ217" t="str">
            <v>mono/duo-propellant</v>
          </cell>
          <cell r="BR217" t="str">
            <v>1</v>
          </cell>
          <cell r="BS217">
            <v>300</v>
          </cell>
          <cell r="BT217">
            <v>4.8464950500001436E-2</v>
          </cell>
          <cell r="BU217">
            <v>33.080696662500003</v>
          </cell>
          <cell r="BV217" t="str">
            <v>True</v>
          </cell>
          <cell r="BW217" t="str">
            <v>True</v>
          </cell>
          <cell r="BX217">
            <v>3.9924999999999997E-4</v>
          </cell>
          <cell r="BY217">
            <v>4.6349999999999988E-5</v>
          </cell>
          <cell r="CA217">
            <v>8.3400000000000002E-2</v>
          </cell>
          <cell r="CB217">
            <v>1</v>
          </cell>
          <cell r="CC217">
            <v>2</v>
          </cell>
          <cell r="CD217" t="str">
            <v>None</v>
          </cell>
          <cell r="CE217" t="str">
            <v>None</v>
          </cell>
          <cell r="CF217" t="str">
            <v>None</v>
          </cell>
          <cell r="CG217" t="str">
            <v>None</v>
          </cell>
          <cell r="CH217" t="str">
            <v>None</v>
          </cell>
          <cell r="CI217" t="str">
            <v>None</v>
          </cell>
          <cell r="CJ217" t="str">
            <v>None</v>
          </cell>
          <cell r="CK217" t="str">
            <v>None</v>
          </cell>
          <cell r="CL217" t="str">
            <v>None</v>
          </cell>
          <cell r="CM217" t="str">
            <v>None</v>
          </cell>
          <cell r="CN217" t="str">
            <v>None</v>
          </cell>
          <cell r="CO217" t="str">
            <v>None</v>
          </cell>
          <cell r="CP217" t="str">
            <v>None</v>
          </cell>
        </row>
        <row r="218">
          <cell r="C218" t="str">
            <v>Eutelsat 36A</v>
          </cell>
          <cell r="D218" t="str">
            <v>France</v>
          </cell>
          <cell r="E218" t="str">
            <v>Multinational</v>
          </cell>
          <cell r="F218" t="str">
            <v>EUTELSAT S.A.</v>
          </cell>
          <cell r="G218" t="str">
            <v>Commercial</v>
          </cell>
          <cell r="H218" t="str">
            <v>Communications</v>
          </cell>
          <cell r="J218" t="str">
            <v>GEO</v>
          </cell>
          <cell r="U218">
            <v>36670</v>
          </cell>
          <cell r="V218">
            <v>12</v>
          </cell>
          <cell r="Y218" t="str">
            <v>Cape Canaveral</v>
          </cell>
          <cell r="AB218">
            <v>26369</v>
          </cell>
          <cell r="AD218">
            <v>28.466666666666665</v>
          </cell>
          <cell r="AE218">
            <v>279.4666666666667</v>
          </cell>
          <cell r="AL218">
            <v>3190</v>
          </cell>
          <cell r="AN218">
            <v>1285</v>
          </cell>
          <cell r="AU218" t="str">
            <v>GEO/S</v>
          </cell>
          <cell r="AV218" t="str">
            <v>Heavy Satellite</v>
          </cell>
          <cell r="AW218">
            <v>1905</v>
          </cell>
          <cell r="AX218">
            <v>4.1722000000000001</v>
          </cell>
          <cell r="AY218">
            <v>78.697199999999995</v>
          </cell>
          <cell r="AZ218">
            <v>1.3789999999999999E-4</v>
          </cell>
          <cell r="BA218">
            <v>274.21010000000001</v>
          </cell>
          <cell r="BB218">
            <v>223.505</v>
          </cell>
          <cell r="BC218">
            <v>0.99994903999999996</v>
          </cell>
          <cell r="BE218">
            <v>42242.561122529107</v>
          </cell>
          <cell r="BF218">
            <v>35877.3863717079</v>
          </cell>
          <cell r="BG218">
            <v>35865.735873350306</v>
          </cell>
          <cell r="BH218">
            <v>1440.0733861397546</v>
          </cell>
          <cell r="BK218">
            <v>2.5</v>
          </cell>
          <cell r="BL218">
            <v>4.5999999999999996</v>
          </cell>
          <cell r="BM218">
            <v>29</v>
          </cell>
          <cell r="BN218">
            <v>70.423722674034195</v>
          </cell>
          <cell r="BO218">
            <v>6.25</v>
          </cell>
          <cell r="BP218">
            <v>32.393333333333302</v>
          </cell>
          <cell r="BQ218" t="str">
            <v>none</v>
          </cell>
          <cell r="BR218" t="str">
            <v>0</v>
          </cell>
          <cell r="BS218">
            <v>300</v>
          </cell>
          <cell r="BT218">
            <v>9.1055838E-2</v>
          </cell>
          <cell r="BU218">
            <v>48.274723037999998</v>
          </cell>
          <cell r="BV218" t="str">
            <v>False</v>
          </cell>
          <cell r="BW218" t="str">
            <v>True</v>
          </cell>
          <cell r="BX218">
            <v>4.6438000000000002E-4</v>
          </cell>
          <cell r="BY218">
            <v>6.6453999999999998E-5</v>
          </cell>
          <cell r="CA218" t="str">
            <v>None</v>
          </cell>
          <cell r="CB218">
            <v>0</v>
          </cell>
          <cell r="CC218">
            <v>0</v>
          </cell>
          <cell r="CD218" t="str">
            <v>None</v>
          </cell>
          <cell r="CE218" t="str">
            <v>None</v>
          </cell>
          <cell r="CF218" t="str">
            <v>None</v>
          </cell>
          <cell r="CG218" t="str">
            <v>None</v>
          </cell>
          <cell r="CH218" t="str">
            <v>None</v>
          </cell>
          <cell r="CI218" t="str">
            <v>None</v>
          </cell>
          <cell r="CJ218" t="str">
            <v>None</v>
          </cell>
          <cell r="CK218" t="str">
            <v>None</v>
          </cell>
          <cell r="CL218" t="str">
            <v>None</v>
          </cell>
          <cell r="CM218" t="str">
            <v>None</v>
          </cell>
          <cell r="CN218" t="str">
            <v>None</v>
          </cell>
          <cell r="CO218" t="str">
            <v>None</v>
          </cell>
          <cell r="CP218" t="str">
            <v>None</v>
          </cell>
        </row>
        <row r="219">
          <cell r="C219" t="str">
            <v>Eutelsat 36B</v>
          </cell>
          <cell r="D219" t="str">
            <v>France</v>
          </cell>
          <cell r="E219" t="str">
            <v>Multinational</v>
          </cell>
          <cell r="F219" t="str">
            <v>EUTELSAT S.A.</v>
          </cell>
          <cell r="G219" t="str">
            <v>Commercial</v>
          </cell>
          <cell r="H219" t="str">
            <v>Communications</v>
          </cell>
          <cell r="J219" t="str">
            <v>GEO</v>
          </cell>
          <cell r="U219">
            <v>40141</v>
          </cell>
          <cell r="V219">
            <v>15</v>
          </cell>
          <cell r="Y219" t="str">
            <v>Baikonur Cosmodrome</v>
          </cell>
          <cell r="AB219">
            <v>36101</v>
          </cell>
          <cell r="AD219">
            <v>45.965000000000003</v>
          </cell>
          <cell r="AE219">
            <v>63.305</v>
          </cell>
          <cell r="AL219">
            <v>5627</v>
          </cell>
          <cell r="AN219">
            <v>2800</v>
          </cell>
          <cell r="AU219" t="str">
            <v>GEO/S</v>
          </cell>
          <cell r="AV219" t="str">
            <v>Heavy Satellite</v>
          </cell>
          <cell r="AW219">
            <v>2827</v>
          </cell>
          <cell r="AX219">
            <v>7.0000000000000007E-2</v>
          </cell>
          <cell r="AY219">
            <v>17.551500000000001</v>
          </cell>
          <cell r="AZ219">
            <v>5.3919999999999999E-4</v>
          </cell>
          <cell r="BA219">
            <v>47.395899999999997</v>
          </cell>
          <cell r="BB219">
            <v>183.70760000000001</v>
          </cell>
          <cell r="BC219">
            <v>1.00272184</v>
          </cell>
          <cell r="BE219">
            <v>42164.650367965245</v>
          </cell>
          <cell r="BF219">
            <v>35816.38554744365</v>
          </cell>
          <cell r="BG219">
            <v>35770.915188486841</v>
          </cell>
          <cell r="BH219">
            <v>1436.0911895566148</v>
          </cell>
          <cell r="BK219">
            <v>2.6</v>
          </cell>
          <cell r="BL219">
            <v>7.5</v>
          </cell>
          <cell r="BM219">
            <v>34</v>
          </cell>
          <cell r="BN219">
            <v>93.706387053042704</v>
          </cell>
          <cell r="BO219">
            <v>6.76</v>
          </cell>
          <cell r="BP219">
            <v>44.769199999999998</v>
          </cell>
          <cell r="BQ219" t="str">
            <v>none</v>
          </cell>
          <cell r="BR219" t="str">
            <v>0</v>
          </cell>
          <cell r="BS219">
            <v>300</v>
          </cell>
          <cell r="BT219">
            <v>4.0817678999999885E-2</v>
          </cell>
          <cell r="BU219">
            <v>35.884268206000002</v>
          </cell>
          <cell r="BV219" t="str">
            <v>True</v>
          </cell>
          <cell r="BW219" t="str">
            <v>True</v>
          </cell>
          <cell r="BX219">
            <v>5.1054149999999994E-4</v>
          </cell>
          <cell r="BY219">
            <v>5.8641500000000018E-5</v>
          </cell>
          <cell r="CA219">
            <v>7.3799000000000003E-2</v>
          </cell>
          <cell r="CB219">
            <v>1</v>
          </cell>
          <cell r="CC219">
            <v>2</v>
          </cell>
          <cell r="CD219" t="str">
            <v>None</v>
          </cell>
          <cell r="CE219" t="str">
            <v>None</v>
          </cell>
          <cell r="CF219" t="str">
            <v>None</v>
          </cell>
          <cell r="CG219" t="str">
            <v>None</v>
          </cell>
          <cell r="CH219" t="str">
            <v>None</v>
          </cell>
          <cell r="CI219" t="str">
            <v>None</v>
          </cell>
          <cell r="CJ219" t="str">
            <v>None</v>
          </cell>
          <cell r="CK219" t="str">
            <v>None</v>
          </cell>
          <cell r="CL219" t="str">
            <v>None</v>
          </cell>
          <cell r="CM219" t="str">
            <v>None</v>
          </cell>
          <cell r="CN219" t="str">
            <v>None</v>
          </cell>
          <cell r="CO219" t="str">
            <v>None</v>
          </cell>
          <cell r="CP219" t="str">
            <v>None</v>
          </cell>
        </row>
        <row r="220">
          <cell r="C220" t="str">
            <v>Eutelsat 3B</v>
          </cell>
          <cell r="D220" t="str">
            <v>France</v>
          </cell>
          <cell r="E220" t="str">
            <v>Multinational</v>
          </cell>
          <cell r="F220" t="str">
            <v>EUTELSAT S.A.</v>
          </cell>
          <cell r="G220" t="str">
            <v>Commercial</v>
          </cell>
          <cell r="H220" t="str">
            <v>Communications</v>
          </cell>
          <cell r="J220" t="str">
            <v>GEO</v>
          </cell>
          <cell r="U220">
            <v>41785</v>
          </cell>
          <cell r="V220">
            <v>15</v>
          </cell>
          <cell r="Y220" t="str">
            <v>Sea Launch Odyssey</v>
          </cell>
          <cell r="AB220">
            <v>39773</v>
          </cell>
          <cell r="AD220">
            <v>1E-3</v>
          </cell>
          <cell r="AE220">
            <v>206</v>
          </cell>
          <cell r="AL220">
            <v>5967</v>
          </cell>
          <cell r="AN220">
            <v>4500</v>
          </cell>
          <cell r="AU220" t="str">
            <v>MEO</v>
          </cell>
          <cell r="AV220" t="str">
            <v>Heavy Satellite</v>
          </cell>
          <cell r="AW220">
            <v>1467</v>
          </cell>
          <cell r="AX220">
            <v>6.4399999999999999E-2</v>
          </cell>
          <cell r="AY220">
            <v>353.92930000000001</v>
          </cell>
          <cell r="AZ220">
            <v>5.3939999999999999E-4</v>
          </cell>
          <cell r="BA220">
            <v>156.0461</v>
          </cell>
          <cell r="BB220">
            <v>41.938899999999997</v>
          </cell>
          <cell r="BC220">
            <v>1.00270397</v>
          </cell>
          <cell r="BE220">
            <v>42165.151333412432</v>
          </cell>
          <cell r="BF220">
            <v>35816.895216041681</v>
          </cell>
          <cell r="BG220">
            <v>35771.40745078319</v>
          </cell>
          <cell r="BH220">
            <v>1436.1167833014561</v>
          </cell>
          <cell r="BK220">
            <v>2.8</v>
          </cell>
          <cell r="BL220">
            <v>7.5</v>
          </cell>
          <cell r="BM220">
            <v>31</v>
          </cell>
          <cell r="BN220">
            <v>93.884530488593697</v>
          </cell>
          <cell r="BO220">
            <v>7.84</v>
          </cell>
          <cell r="BP220">
            <v>46.084933333333296</v>
          </cell>
          <cell r="BQ220" t="str">
            <v>mono/duo-propellant</v>
          </cell>
          <cell r="BR220" t="str">
            <v>1</v>
          </cell>
          <cell r="BS220">
            <v>3000</v>
          </cell>
          <cell r="BT220">
            <v>3.9446564499999948E-2</v>
          </cell>
          <cell r="BU220">
            <v>3.0795977345000001</v>
          </cell>
          <cell r="BV220" t="str">
            <v>True</v>
          </cell>
          <cell r="BW220" t="str">
            <v>True</v>
          </cell>
          <cell r="BX220">
            <v>4.4132500000000001E-4</v>
          </cell>
          <cell r="BY220">
            <v>2.2623000000000001E-4</v>
          </cell>
          <cell r="CA220">
            <v>8.2500000000000004E-2</v>
          </cell>
          <cell r="CB220">
            <v>1</v>
          </cell>
          <cell r="CC220">
            <v>2</v>
          </cell>
          <cell r="CD220" t="str">
            <v>None</v>
          </cell>
          <cell r="CE220" t="str">
            <v>None</v>
          </cell>
          <cell r="CF220" t="str">
            <v>None</v>
          </cell>
          <cell r="CG220" t="str">
            <v>None</v>
          </cell>
          <cell r="CH220" t="str">
            <v>None</v>
          </cell>
          <cell r="CI220" t="str">
            <v>None</v>
          </cell>
          <cell r="CJ220" t="str">
            <v>None</v>
          </cell>
          <cell r="CK220" t="str">
            <v>None</v>
          </cell>
          <cell r="CL220" t="str">
            <v>None</v>
          </cell>
          <cell r="CM220" t="str">
            <v>None</v>
          </cell>
          <cell r="CN220" t="str">
            <v>None</v>
          </cell>
          <cell r="CO220" t="str">
            <v>None</v>
          </cell>
          <cell r="CP220" t="str">
            <v>None</v>
          </cell>
        </row>
        <row r="221">
          <cell r="C221" t="str">
            <v>Eutelsat 48D</v>
          </cell>
          <cell r="D221" t="str">
            <v>France</v>
          </cell>
          <cell r="E221" t="str">
            <v>Multinational</v>
          </cell>
          <cell r="F221" t="str">
            <v>EUTELSAT S.A.</v>
          </cell>
          <cell r="G221" t="str">
            <v>Commercial</v>
          </cell>
          <cell r="H221" t="str">
            <v>Communications</v>
          </cell>
          <cell r="J221" t="str">
            <v>GEO</v>
          </cell>
          <cell r="U221">
            <v>39802</v>
          </cell>
          <cell r="V221">
            <v>15</v>
          </cell>
          <cell r="Y221" t="str">
            <v>Guiana Space Center</v>
          </cell>
          <cell r="AB221">
            <v>33460</v>
          </cell>
          <cell r="AD221">
            <v>5.2389999999999999</v>
          </cell>
          <cell r="AE221">
            <v>307.23199999999997</v>
          </cell>
          <cell r="AL221">
            <v>3460</v>
          </cell>
          <cell r="AN221">
            <v>1555</v>
          </cell>
          <cell r="AU221" t="str">
            <v>GEO/S</v>
          </cell>
          <cell r="AV221" t="str">
            <v>Heavy Satellite</v>
          </cell>
          <cell r="AW221">
            <v>1905</v>
          </cell>
          <cell r="AX221">
            <v>0.48670000000000002</v>
          </cell>
          <cell r="AY221">
            <v>97.706699999999998</v>
          </cell>
          <cell r="AZ221">
            <v>3.3619999999999999E-4</v>
          </cell>
          <cell r="BA221">
            <v>316.80720000000002</v>
          </cell>
          <cell r="BB221">
            <v>103.22320000000001</v>
          </cell>
          <cell r="BC221">
            <v>1.00270898</v>
          </cell>
          <cell r="BE221">
            <v>42165.010882169292</v>
          </cell>
          <cell r="BF221">
            <v>35808.186758827876</v>
          </cell>
          <cell r="BG221">
            <v>35779.835005510708</v>
          </cell>
          <cell r="BH221">
            <v>1436.1096077946754</v>
          </cell>
          <cell r="BK221">
            <v>1.8</v>
          </cell>
          <cell r="BL221">
            <v>5</v>
          </cell>
          <cell r="BM221">
            <v>15.7</v>
          </cell>
          <cell r="BN221">
            <v>33.150337521791698</v>
          </cell>
          <cell r="BO221">
            <v>3.24</v>
          </cell>
          <cell r="BP221">
            <v>17.347933333333302</v>
          </cell>
          <cell r="BQ221" t="str">
            <v>mono/duo-propellant</v>
          </cell>
          <cell r="BR221" t="str">
            <v>1</v>
          </cell>
          <cell r="BS221">
            <v>300</v>
          </cell>
          <cell r="BT221">
            <v>4.4627264999999999E-2</v>
          </cell>
          <cell r="BU221">
            <v>347.49517358600002</v>
          </cell>
          <cell r="BV221" t="str">
            <v>False</v>
          </cell>
          <cell r="BW221" t="str">
            <v>True</v>
          </cell>
          <cell r="BX221">
            <v>3.4356999999999996E-4</v>
          </cell>
          <cell r="BY221">
            <v>1.49796E-4</v>
          </cell>
          <cell r="CA221" t="str">
            <v>None</v>
          </cell>
          <cell r="CB221">
            <v>0</v>
          </cell>
          <cell r="CC221">
            <v>0</v>
          </cell>
          <cell r="CD221" t="str">
            <v>None</v>
          </cell>
          <cell r="CE221" t="str">
            <v>None</v>
          </cell>
          <cell r="CF221" t="str">
            <v>None</v>
          </cell>
          <cell r="CG221" t="str">
            <v>None</v>
          </cell>
          <cell r="CH221" t="str">
            <v>None</v>
          </cell>
          <cell r="CI221" t="str">
            <v>None</v>
          </cell>
          <cell r="CJ221" t="str">
            <v>None</v>
          </cell>
          <cell r="CK221" t="str">
            <v>None</v>
          </cell>
          <cell r="CL221" t="str">
            <v>None</v>
          </cell>
          <cell r="CM221" t="str">
            <v>None</v>
          </cell>
          <cell r="CN221" t="str">
            <v>None</v>
          </cell>
          <cell r="CO221" t="str">
            <v>None</v>
          </cell>
          <cell r="CP221" t="str">
            <v>None</v>
          </cell>
        </row>
        <row r="222">
          <cell r="C222" t="str">
            <v>Eutelsat 5 West A</v>
          </cell>
          <cell r="D222" t="str">
            <v>France</v>
          </cell>
          <cell r="E222" t="str">
            <v>Multinational</v>
          </cell>
          <cell r="F222" t="str">
            <v>EUTELSAT S.A.</v>
          </cell>
          <cell r="G222" t="str">
            <v>Commercial</v>
          </cell>
          <cell r="H222" t="str">
            <v>Communications</v>
          </cell>
          <cell r="J222" t="str">
            <v>GEO</v>
          </cell>
          <cell r="U222">
            <v>37442</v>
          </cell>
          <cell r="V222">
            <v>15</v>
          </cell>
          <cell r="Y222" t="str">
            <v>Guiana Space Center</v>
          </cell>
          <cell r="AB222">
            <v>27460</v>
          </cell>
          <cell r="AD222">
            <v>5.2389999999999999</v>
          </cell>
          <cell r="AE222">
            <v>307.23199999999997</v>
          </cell>
          <cell r="AL222">
            <v>4050</v>
          </cell>
          <cell r="AN222">
            <v>1805</v>
          </cell>
          <cell r="AU222" t="str">
            <v>GEO/S</v>
          </cell>
          <cell r="AV222" t="str">
            <v>Heavy Satellite</v>
          </cell>
          <cell r="AW222">
            <v>2245</v>
          </cell>
          <cell r="AX222">
            <v>1.3665</v>
          </cell>
          <cell r="AY222">
            <v>93.493899999999996</v>
          </cell>
          <cell r="AZ222">
            <v>5.9659999999999997E-4</v>
          </cell>
          <cell r="BA222">
            <v>321.7672</v>
          </cell>
          <cell r="BB222">
            <v>128.012</v>
          </cell>
          <cell r="BC222">
            <v>1.0027191200000001</v>
          </cell>
          <cell r="BE222">
            <v>42164.726619160538</v>
          </cell>
          <cell r="BF222">
            <v>35818.882095061526</v>
          </cell>
          <cell r="BG222">
            <v>35768.571143259549</v>
          </cell>
          <cell r="BH222">
            <v>1436.0950851321138</v>
          </cell>
          <cell r="BK222">
            <v>2.4</v>
          </cell>
          <cell r="BL222">
            <v>5.5</v>
          </cell>
          <cell r="BM222">
            <v>37</v>
          </cell>
          <cell r="BN222">
            <v>85.968971101640605</v>
          </cell>
          <cell r="BO222">
            <v>5.76</v>
          </cell>
          <cell r="BP222">
            <v>38.352133333333299</v>
          </cell>
          <cell r="BQ222" t="str">
            <v>none</v>
          </cell>
          <cell r="BR222" t="str">
            <v>0</v>
          </cell>
          <cell r="BS222">
            <v>300</v>
          </cell>
          <cell r="BT222">
            <v>3.4593877500014969E-2</v>
          </cell>
          <cell r="BU222">
            <v>354.99939649449999</v>
          </cell>
          <cell r="BV222" t="str">
            <v>False</v>
          </cell>
          <cell r="BW222" t="str">
            <v>True</v>
          </cell>
          <cell r="BX222">
            <v>5.9580950000000005E-4</v>
          </cell>
          <cell r="BY222">
            <v>5.4947499999999968E-5</v>
          </cell>
          <cell r="CA222" t="str">
            <v>None</v>
          </cell>
          <cell r="CB222">
            <v>0</v>
          </cell>
          <cell r="CC222">
            <v>0</v>
          </cell>
          <cell r="CD222" t="str">
            <v>None</v>
          </cell>
          <cell r="CE222" t="str">
            <v>None</v>
          </cell>
          <cell r="CF222" t="str">
            <v>None</v>
          </cell>
          <cell r="CG222" t="str">
            <v>None</v>
          </cell>
          <cell r="CH222" t="str">
            <v>None</v>
          </cell>
          <cell r="CI222" t="str">
            <v>None</v>
          </cell>
          <cell r="CJ222" t="str">
            <v>None</v>
          </cell>
          <cell r="CK222" t="str">
            <v>None</v>
          </cell>
          <cell r="CL222" t="str">
            <v>None</v>
          </cell>
          <cell r="CM222" t="str">
            <v>None</v>
          </cell>
          <cell r="CN222" t="str">
            <v>None</v>
          </cell>
          <cell r="CO222" t="str">
            <v>None</v>
          </cell>
          <cell r="CP222" t="str">
            <v>None</v>
          </cell>
        </row>
        <row r="223">
          <cell r="C223" t="str">
            <v>Eutelsat 5 West B</v>
          </cell>
          <cell r="D223" t="str">
            <v>France</v>
          </cell>
          <cell r="E223" t="str">
            <v>Multinational</v>
          </cell>
          <cell r="F223" t="str">
            <v>EUTELSAT S.A.</v>
          </cell>
          <cell r="G223" t="str">
            <v>Commercial</v>
          </cell>
          <cell r="H223" t="str">
            <v>Communications</v>
          </cell>
          <cell r="J223" t="str">
            <v>GEO</v>
          </cell>
          <cell r="U223">
            <v>43747</v>
          </cell>
          <cell r="V223">
            <v>15</v>
          </cell>
          <cell r="Y223" t="str">
            <v>Baikonur Cosmodrome</v>
          </cell>
          <cell r="AB223">
            <v>44624</v>
          </cell>
          <cell r="AD223">
            <v>45.965000000000003</v>
          </cell>
          <cell r="AE223">
            <v>63.305</v>
          </cell>
          <cell r="AL223">
            <v>2864</v>
          </cell>
          <cell r="AN223">
            <v>2200</v>
          </cell>
          <cell r="AU223" t="str">
            <v>VHEO</v>
          </cell>
          <cell r="AV223" t="str">
            <v>Heavy Satellite</v>
          </cell>
          <cell r="AW223">
            <v>664</v>
          </cell>
          <cell r="AX223">
            <v>7.5899999999999995E-2</v>
          </cell>
          <cell r="AY223">
            <v>36.817399999999999</v>
          </cell>
          <cell r="AZ223">
            <v>5.8940000000000002E-4</v>
          </cell>
          <cell r="BA223">
            <v>52.039099999999998</v>
          </cell>
          <cell r="BB223">
            <v>111.33750000000001</v>
          </cell>
          <cell r="BC223">
            <v>1.00271987</v>
          </cell>
          <cell r="BE223">
            <v>42164.705593980354</v>
          </cell>
          <cell r="BF223">
            <v>35818.557471457447</v>
          </cell>
          <cell r="BG223">
            <v>35768.853716503261</v>
          </cell>
          <cell r="BH223">
            <v>1436.0940109823473</v>
          </cell>
          <cell r="BK223">
            <v>2.5</v>
          </cell>
          <cell r="BL223">
            <v>4.7</v>
          </cell>
          <cell r="BM223">
            <v>22.4</v>
          </cell>
          <cell r="BN223">
            <v>57.554000000000002</v>
          </cell>
          <cell r="BO223">
            <v>6.25</v>
          </cell>
          <cell r="BP223">
            <v>28.221299999999999</v>
          </cell>
          <cell r="BQ223" t="str">
            <v>mono/duo-propellant</v>
          </cell>
          <cell r="BR223" t="str">
            <v>1</v>
          </cell>
          <cell r="BS223">
            <v>3000</v>
          </cell>
          <cell r="BT223">
            <v>2.6104375500011656E-2</v>
          </cell>
          <cell r="BU223">
            <v>354.99274671850003</v>
          </cell>
          <cell r="BV223" t="str">
            <v>True</v>
          </cell>
          <cell r="BW223" t="str">
            <v>True</v>
          </cell>
          <cell r="BX223">
            <v>3.4144799999999995E-4</v>
          </cell>
          <cell r="BY223">
            <v>3.1596799999999997E-4</v>
          </cell>
          <cell r="CA223">
            <v>0.108892</v>
          </cell>
          <cell r="CB223">
            <v>1</v>
          </cell>
          <cell r="CC223">
            <v>2</v>
          </cell>
          <cell r="CD223" t="str">
            <v>None</v>
          </cell>
          <cell r="CE223" t="str">
            <v>None</v>
          </cell>
          <cell r="CF223" t="str">
            <v>None</v>
          </cell>
          <cell r="CG223" t="str">
            <v>None</v>
          </cell>
          <cell r="CH223" t="str">
            <v>None</v>
          </cell>
          <cell r="CI223" t="str">
            <v>None</v>
          </cell>
          <cell r="CJ223" t="str">
            <v>None</v>
          </cell>
          <cell r="CK223" t="str">
            <v>None</v>
          </cell>
          <cell r="CL223" t="str">
            <v>None</v>
          </cell>
          <cell r="CM223" t="str">
            <v>None</v>
          </cell>
          <cell r="CN223" t="str">
            <v>None</v>
          </cell>
          <cell r="CO223" t="str">
            <v>None</v>
          </cell>
          <cell r="CP223" t="str">
            <v>None</v>
          </cell>
        </row>
        <row r="224">
          <cell r="C224" t="str">
            <v>Eutelsat 65 West A</v>
          </cell>
          <cell r="D224" t="str">
            <v>France</v>
          </cell>
          <cell r="E224" t="str">
            <v>Multinational</v>
          </cell>
          <cell r="F224" t="str">
            <v>EUTELSAT S.A.</v>
          </cell>
          <cell r="G224" t="str">
            <v>Commercial</v>
          </cell>
          <cell r="H224" t="str">
            <v>Communications</v>
          </cell>
          <cell r="J224" t="str">
            <v>GEO</v>
          </cell>
          <cell r="U224">
            <v>42438</v>
          </cell>
          <cell r="V224">
            <v>15</v>
          </cell>
          <cell r="Y224" t="str">
            <v>Guiana Space Center</v>
          </cell>
          <cell r="AB224">
            <v>41382</v>
          </cell>
          <cell r="AD224">
            <v>5.2389999999999999</v>
          </cell>
          <cell r="AE224">
            <v>307.23199999999997</v>
          </cell>
          <cell r="AL224">
            <v>6564</v>
          </cell>
          <cell r="AN224">
            <v>3500</v>
          </cell>
          <cell r="AU224" t="str">
            <v>GEO/D</v>
          </cell>
          <cell r="AV224" t="str">
            <v>Heavy Satellite</v>
          </cell>
          <cell r="AW224">
            <v>3064</v>
          </cell>
          <cell r="AX224">
            <v>5.6899999999999999E-2</v>
          </cell>
          <cell r="AY224">
            <v>30.661300000000001</v>
          </cell>
          <cell r="AZ224">
            <v>2.1130000000000001E-4</v>
          </cell>
          <cell r="BA224">
            <v>34.4634</v>
          </cell>
          <cell r="BB224">
            <v>48.3018</v>
          </cell>
          <cell r="BC224">
            <v>1.00271267</v>
          </cell>
          <cell r="BE224">
            <v>42164.907436792077</v>
          </cell>
          <cell r="BF224">
            <v>35802.816881733466</v>
          </cell>
          <cell r="BG224">
            <v>35784.99799185068</v>
          </cell>
          <cell r="BH224">
            <v>1436.1043228864351</v>
          </cell>
          <cell r="BK224">
            <v>3.2</v>
          </cell>
          <cell r="BL224">
            <v>7.9</v>
          </cell>
          <cell r="BM224">
            <v>26</v>
          </cell>
          <cell r="BN224">
            <v>95.557369336992593</v>
          </cell>
          <cell r="BO224">
            <v>10.24</v>
          </cell>
          <cell r="BP224">
            <v>49.949066666666702</v>
          </cell>
          <cell r="BQ224" t="str">
            <v>mono/duo-propellant</v>
          </cell>
          <cell r="BR224" t="str">
            <v>1</v>
          </cell>
          <cell r="BS224">
            <v>3000</v>
          </cell>
          <cell r="BT224">
            <v>3.5941322000013542E-2</v>
          </cell>
          <cell r="BU224">
            <v>294.78811515500001</v>
          </cell>
          <cell r="BV224" t="str">
            <v>True</v>
          </cell>
          <cell r="BW224" t="str">
            <v>True</v>
          </cell>
          <cell r="BX224">
            <v>2.072815E-4</v>
          </cell>
          <cell r="BY224">
            <v>4.230250000000001E-5</v>
          </cell>
          <cell r="CA224">
            <v>6.4441999999999999E-2</v>
          </cell>
          <cell r="CB224">
            <v>1</v>
          </cell>
          <cell r="CC224">
            <v>2</v>
          </cell>
          <cell r="CD224" t="str">
            <v>None</v>
          </cell>
          <cell r="CE224" t="str">
            <v>None</v>
          </cell>
          <cell r="CF224" t="str">
            <v>None</v>
          </cell>
          <cell r="CG224" t="str">
            <v>None</v>
          </cell>
          <cell r="CH224" t="str">
            <v>None</v>
          </cell>
          <cell r="CI224" t="str">
            <v>None</v>
          </cell>
          <cell r="CJ224" t="str">
            <v>None</v>
          </cell>
          <cell r="CK224" t="str">
            <v>None</v>
          </cell>
          <cell r="CL224" t="str">
            <v>None</v>
          </cell>
          <cell r="CM224" t="str">
            <v>None</v>
          </cell>
          <cell r="CN224" t="str">
            <v>None</v>
          </cell>
          <cell r="CO224" t="str">
            <v>None</v>
          </cell>
          <cell r="CP224" t="str">
            <v>None</v>
          </cell>
        </row>
        <row r="225">
          <cell r="C225" t="str">
            <v>Eutelsat 7 West A</v>
          </cell>
          <cell r="D225" t="str">
            <v>France</v>
          </cell>
          <cell r="E225" t="str">
            <v>Multinational</v>
          </cell>
          <cell r="F225" t="str">
            <v>EUTELSAT S.A./Nilesat</v>
          </cell>
          <cell r="G225" t="str">
            <v>Commercial</v>
          </cell>
          <cell r="H225" t="str">
            <v>Communications</v>
          </cell>
          <cell r="J225" t="str">
            <v>GEO</v>
          </cell>
          <cell r="U225">
            <v>40810</v>
          </cell>
          <cell r="V225">
            <v>15</v>
          </cell>
          <cell r="Y225" t="str">
            <v>Sea Launch Odyssey</v>
          </cell>
          <cell r="AB225">
            <v>37816</v>
          </cell>
          <cell r="AD225">
            <v>1E-3</v>
          </cell>
          <cell r="AE225">
            <v>206</v>
          </cell>
          <cell r="AL225">
            <v>4600</v>
          </cell>
          <cell r="AN225">
            <v>2500</v>
          </cell>
          <cell r="AU225" t="str">
            <v>GEO/D</v>
          </cell>
          <cell r="AV225" t="str">
            <v>Heavy Satellite</v>
          </cell>
          <cell r="AW225">
            <v>2100</v>
          </cell>
          <cell r="AX225">
            <v>6.5299999999999997E-2</v>
          </cell>
          <cell r="AY225">
            <v>14.8538</v>
          </cell>
          <cell r="AZ225">
            <v>5.488E-4</v>
          </cell>
          <cell r="BA225">
            <v>126.95359999999999</v>
          </cell>
          <cell r="BB225">
            <v>60.6021</v>
          </cell>
          <cell r="BC225">
            <v>1.0027069799999999</v>
          </cell>
          <cell r="BE225">
            <v>42165.066950389511</v>
          </cell>
          <cell r="BF225">
            <v>35817.207139131882</v>
          </cell>
          <cell r="BG225">
            <v>35770.926761647141</v>
          </cell>
          <cell r="BH225">
            <v>1436.1124722598386</v>
          </cell>
          <cell r="BK225">
            <v>2.7</v>
          </cell>
          <cell r="BL225">
            <v>6.3</v>
          </cell>
          <cell r="BM225">
            <v>39</v>
          </cell>
          <cell r="BN225">
            <v>103.54496762565</v>
          </cell>
          <cell r="BO225">
            <v>7.29</v>
          </cell>
          <cell r="BP225">
            <v>46.926400000000001</v>
          </cell>
          <cell r="BQ225" t="str">
            <v>mono/duo-propellant</v>
          </cell>
          <cell r="BR225" t="str">
            <v>1</v>
          </cell>
          <cell r="BS225">
            <v>3000</v>
          </cell>
          <cell r="BT225">
            <v>3.4523487999990721E-2</v>
          </cell>
          <cell r="BU225">
            <v>352.69714741600001</v>
          </cell>
          <cell r="BV225" t="str">
            <v>True</v>
          </cell>
          <cell r="BW225" t="str">
            <v>True</v>
          </cell>
          <cell r="BX225">
            <v>3.6873599999999999E-4</v>
          </cell>
          <cell r="BY225">
            <v>2.6861399999999997E-4</v>
          </cell>
          <cell r="CA225">
            <v>0.106998</v>
          </cell>
          <cell r="CB225">
            <v>1</v>
          </cell>
          <cell r="CC225">
            <v>2</v>
          </cell>
          <cell r="CD225" t="str">
            <v>None</v>
          </cell>
          <cell r="CE225" t="str">
            <v>None</v>
          </cell>
          <cell r="CF225" t="str">
            <v>None</v>
          </cell>
          <cell r="CG225" t="str">
            <v>None</v>
          </cell>
          <cell r="CH225" t="str">
            <v>None</v>
          </cell>
          <cell r="CI225" t="str">
            <v>None</v>
          </cell>
          <cell r="CJ225" t="str">
            <v>None</v>
          </cell>
          <cell r="CK225" t="str">
            <v>None</v>
          </cell>
          <cell r="CL225" t="str">
            <v>None</v>
          </cell>
          <cell r="CM225" t="str">
            <v>None</v>
          </cell>
          <cell r="CN225" t="str">
            <v>None</v>
          </cell>
          <cell r="CO225" t="str">
            <v>None</v>
          </cell>
          <cell r="CP225" t="str">
            <v>None</v>
          </cell>
        </row>
        <row r="226">
          <cell r="C226" t="str">
            <v>Eutelsat 70B</v>
          </cell>
          <cell r="D226" t="str">
            <v>France</v>
          </cell>
          <cell r="E226" t="str">
            <v>Multinational</v>
          </cell>
          <cell r="F226" t="str">
            <v>EUTELSAT S.A.</v>
          </cell>
          <cell r="G226" t="str">
            <v>Commercial</v>
          </cell>
          <cell r="H226" t="str">
            <v>Communications</v>
          </cell>
          <cell r="J226" t="str">
            <v>GEO</v>
          </cell>
          <cell r="U226">
            <v>41246</v>
          </cell>
          <cell r="V226">
            <v>15</v>
          </cell>
          <cell r="Y226" t="str">
            <v>Sea Launch Odyssey</v>
          </cell>
          <cell r="AB226">
            <v>39020</v>
          </cell>
          <cell r="AD226">
            <v>1E-3</v>
          </cell>
          <cell r="AE226">
            <v>206</v>
          </cell>
          <cell r="AL226">
            <v>5250</v>
          </cell>
          <cell r="AN226">
            <v>2800</v>
          </cell>
          <cell r="AU226" t="str">
            <v>GEO/D</v>
          </cell>
          <cell r="AV226" t="str">
            <v>Heavy Satellite</v>
          </cell>
          <cell r="AW226">
            <v>2450</v>
          </cell>
          <cell r="AX226">
            <v>6.6199999999999995E-2</v>
          </cell>
          <cell r="AY226">
            <v>37.4923</v>
          </cell>
          <cell r="AZ226">
            <v>1.9239999999999999E-4</v>
          </cell>
          <cell r="BA226">
            <v>81.206900000000005</v>
          </cell>
          <cell r="BB226">
            <v>145.42930000000001</v>
          </cell>
          <cell r="BC226">
            <v>1.00272794</v>
          </cell>
          <cell r="BE226">
            <v>42164.479364699859</v>
          </cell>
          <cell r="BF226">
            <v>35801.59181052963</v>
          </cell>
          <cell r="BG226">
            <v>35785.366918870088</v>
          </cell>
          <cell r="BH226">
            <v>1436.0824532325255</v>
          </cell>
          <cell r="BK226">
            <v>2.5</v>
          </cell>
          <cell r="BL226">
            <v>7</v>
          </cell>
          <cell r="BM226">
            <v>30</v>
          </cell>
          <cell r="BN226">
            <v>80.526424361801702</v>
          </cell>
          <cell r="BO226">
            <v>6.25</v>
          </cell>
          <cell r="BP226">
            <v>39.063333333333297</v>
          </cell>
          <cell r="BQ226" t="str">
            <v>mono/duo-propellant</v>
          </cell>
          <cell r="BR226" t="str">
            <v>1</v>
          </cell>
          <cell r="BS226">
            <v>3000</v>
          </cell>
          <cell r="BT226">
            <v>5.1781968499994946E-2</v>
          </cell>
          <cell r="BU226">
            <v>70.484281601500001</v>
          </cell>
          <cell r="BV226" t="str">
            <v>True</v>
          </cell>
          <cell r="BW226" t="str">
            <v>True</v>
          </cell>
          <cell r="BX226">
            <v>3.0630999999999996E-4</v>
          </cell>
          <cell r="BY226">
            <v>2.1214799999999998E-4</v>
          </cell>
          <cell r="CA226">
            <v>9.2392000000000002E-2</v>
          </cell>
          <cell r="CB226">
            <v>1</v>
          </cell>
          <cell r="CC226">
            <v>2</v>
          </cell>
          <cell r="CD226" t="str">
            <v>None</v>
          </cell>
          <cell r="CE226" t="str">
            <v>None</v>
          </cell>
          <cell r="CF226" t="str">
            <v>None</v>
          </cell>
          <cell r="CG226" t="str">
            <v>None</v>
          </cell>
          <cell r="CH226" t="str">
            <v>None</v>
          </cell>
          <cell r="CI226" t="str">
            <v>None</v>
          </cell>
          <cell r="CJ226" t="str">
            <v>None</v>
          </cell>
          <cell r="CK226" t="str">
            <v>None</v>
          </cell>
          <cell r="CL226" t="str">
            <v>None</v>
          </cell>
          <cell r="CM226" t="str">
            <v>None</v>
          </cell>
          <cell r="CN226" t="str">
            <v>None</v>
          </cell>
          <cell r="CO226" t="str">
            <v>None</v>
          </cell>
          <cell r="CP226" t="str">
            <v>None</v>
          </cell>
        </row>
        <row r="227">
          <cell r="C227" t="str">
            <v>Eutelsat 7A</v>
          </cell>
          <cell r="D227" t="str">
            <v>France</v>
          </cell>
          <cell r="E227" t="str">
            <v>Multinational</v>
          </cell>
          <cell r="F227" t="str">
            <v>EUTELSAT S.A.</v>
          </cell>
          <cell r="G227" t="str">
            <v>Commercial</v>
          </cell>
          <cell r="H227" t="str">
            <v>Communications</v>
          </cell>
          <cell r="J227" t="str">
            <v>GEO</v>
          </cell>
          <cell r="U227">
            <v>38061</v>
          </cell>
          <cell r="V227">
            <v>15</v>
          </cell>
          <cell r="Y227" t="str">
            <v>Baikonur Cosmodrome</v>
          </cell>
          <cell r="AB227">
            <v>28187</v>
          </cell>
          <cell r="AD227">
            <v>45.965000000000003</v>
          </cell>
          <cell r="AE227">
            <v>63.305</v>
          </cell>
          <cell r="AL227">
            <v>4300</v>
          </cell>
          <cell r="AN227">
            <v>2000</v>
          </cell>
          <cell r="AU227" t="str">
            <v>GEO/S</v>
          </cell>
          <cell r="AV227" t="str">
            <v>Heavy Satellite</v>
          </cell>
          <cell r="AW227">
            <v>2300</v>
          </cell>
          <cell r="AX227">
            <v>1.1415999999999999</v>
          </cell>
          <cell r="AY227">
            <v>90.912000000000006</v>
          </cell>
          <cell r="AZ227">
            <v>4.7909999999999999E-4</v>
          </cell>
          <cell r="BA227">
            <v>338.70310000000001</v>
          </cell>
          <cell r="BB227">
            <v>303.8449</v>
          </cell>
          <cell r="BC227">
            <v>1.00270025</v>
          </cell>
          <cell r="BE227">
            <v>42165.255621319666</v>
          </cell>
          <cell r="BF227">
            <v>35814.456995287837</v>
          </cell>
          <cell r="BG227">
            <v>35774.054247351494</v>
          </cell>
          <cell r="BH227">
            <v>1436.1221112690459</v>
          </cell>
          <cell r="BK227">
            <v>2.9</v>
          </cell>
          <cell r="BL227">
            <v>5.8</v>
          </cell>
          <cell r="BM227">
            <v>35</v>
          </cell>
          <cell r="BN227">
            <v>99.702706261824503</v>
          </cell>
          <cell r="BO227">
            <v>8.41</v>
          </cell>
          <cell r="BP227">
            <v>45.9714666666667</v>
          </cell>
          <cell r="BQ227" t="str">
            <v>mono/duo-propellant</v>
          </cell>
          <cell r="BR227" t="str">
            <v>1</v>
          </cell>
          <cell r="BS227">
            <v>300</v>
          </cell>
          <cell r="BT227">
            <v>2.7855517999999999E-2</v>
          </cell>
          <cell r="BU227">
            <v>220.79850657700001</v>
          </cell>
          <cell r="BV227" t="str">
            <v>False</v>
          </cell>
          <cell r="BW227" t="str">
            <v>True</v>
          </cell>
          <cell r="BX227">
            <v>4.4599899999999998E-4</v>
          </cell>
          <cell r="BY227">
            <v>7.1798999999999995E-5</v>
          </cell>
          <cell r="CA227" t="str">
            <v>None</v>
          </cell>
          <cell r="CB227">
            <v>0</v>
          </cell>
          <cell r="CC227">
            <v>0</v>
          </cell>
          <cell r="CD227" t="str">
            <v>None</v>
          </cell>
          <cell r="CE227" t="str">
            <v>None</v>
          </cell>
          <cell r="CF227" t="str">
            <v>None</v>
          </cell>
          <cell r="CG227" t="str">
            <v>None</v>
          </cell>
          <cell r="CH227" t="str">
            <v>None</v>
          </cell>
          <cell r="CI227" t="str">
            <v>None</v>
          </cell>
          <cell r="CJ227" t="str">
            <v>None</v>
          </cell>
          <cell r="CK227" t="str">
            <v>None</v>
          </cell>
          <cell r="CL227" t="str">
            <v>None</v>
          </cell>
          <cell r="CM227" t="str">
            <v>None</v>
          </cell>
          <cell r="CN227" t="str">
            <v>None</v>
          </cell>
          <cell r="CO227" t="str">
            <v>None</v>
          </cell>
          <cell r="CP227" t="str">
            <v>None</v>
          </cell>
        </row>
        <row r="228">
          <cell r="C228" t="str">
            <v>Eutelsat 7B</v>
          </cell>
          <cell r="D228" t="str">
            <v>France</v>
          </cell>
          <cell r="E228" t="str">
            <v>Multinational</v>
          </cell>
          <cell r="F228" t="str">
            <v>EUTELSAT S.A.</v>
          </cell>
          <cell r="G228" t="str">
            <v>Commercial</v>
          </cell>
          <cell r="H228" t="str">
            <v>Communications</v>
          </cell>
          <cell r="J228" t="str">
            <v>GEO</v>
          </cell>
          <cell r="U228">
            <v>41408</v>
          </cell>
          <cell r="V228">
            <v>15</v>
          </cell>
          <cell r="Y228" t="str">
            <v>Baikonur Cosmodrome</v>
          </cell>
          <cell r="AB228">
            <v>39163</v>
          </cell>
          <cell r="AD228">
            <v>45.965000000000003</v>
          </cell>
          <cell r="AE228">
            <v>63.305</v>
          </cell>
          <cell r="AL228">
            <v>5470</v>
          </cell>
          <cell r="AN228">
            <v>3000</v>
          </cell>
          <cell r="AU228" t="str">
            <v>GEO/S</v>
          </cell>
          <cell r="AV228" t="str">
            <v>Heavy Satellite</v>
          </cell>
          <cell r="AW228">
            <v>2470</v>
          </cell>
          <cell r="AX228">
            <v>7.4899999999999994E-2</v>
          </cell>
          <cell r="AY228">
            <v>29.9755</v>
          </cell>
          <cell r="AZ228">
            <v>5.0600000000000005E-4</v>
          </cell>
          <cell r="BA228">
            <v>5.048</v>
          </cell>
          <cell r="BB228">
            <v>175.15620000000001</v>
          </cell>
          <cell r="BC228">
            <v>1.00272235</v>
          </cell>
          <cell r="BE228">
            <v>42164.63607090454</v>
          </cell>
          <cell r="BF228">
            <v>35814.971376756417</v>
          </cell>
          <cell r="BG228">
            <v>35772.300765052663</v>
          </cell>
          <cell r="BH228">
            <v>1436.0904591385633</v>
          </cell>
          <cell r="BK228">
            <v>2.6</v>
          </cell>
          <cell r="BL228">
            <v>7</v>
          </cell>
          <cell r="BM228">
            <v>30</v>
          </cell>
          <cell r="BN228">
            <v>83.604280322746305</v>
          </cell>
          <cell r="BO228">
            <v>6.76</v>
          </cell>
          <cell r="BP228">
            <v>40.682533333333303</v>
          </cell>
          <cell r="BQ228" t="str">
            <v>none</v>
          </cell>
          <cell r="BR228" t="str">
            <v>0</v>
          </cell>
          <cell r="BS228">
            <v>3000</v>
          </cell>
          <cell r="BT228">
            <v>3.5590492000000307E-2</v>
          </cell>
          <cell r="BU228">
            <v>6.9850329339999995</v>
          </cell>
          <cell r="BV228" t="str">
            <v>True</v>
          </cell>
          <cell r="BW228" t="str">
            <v>True</v>
          </cell>
          <cell r="BX228">
            <v>5.28397E-4</v>
          </cell>
          <cell r="BY228">
            <v>7.3895999999999971E-5</v>
          </cell>
          <cell r="CA228">
            <v>7.7998999999999999E-2</v>
          </cell>
          <cell r="CB228">
            <v>2</v>
          </cell>
          <cell r="CC228">
            <v>5</v>
          </cell>
          <cell r="CD228" t="str">
            <v>Eut_7</v>
          </cell>
          <cell r="CE228">
            <v>1</v>
          </cell>
          <cell r="CF228">
            <v>6.9623615171250002</v>
          </cell>
          <cell r="CG228">
            <v>6.9883594847500001</v>
          </cell>
          <cell r="CH228">
            <v>3.7139953750000121E-2</v>
          </cell>
          <cell r="CI228" t="str">
            <v>None</v>
          </cell>
          <cell r="CJ228" t="str">
            <v>None</v>
          </cell>
          <cell r="CK228" t="str">
            <v>None</v>
          </cell>
          <cell r="CL228" t="str">
            <v>None</v>
          </cell>
          <cell r="CM228" t="str">
            <v>None</v>
          </cell>
          <cell r="CN228" t="str">
            <v>None</v>
          </cell>
          <cell r="CO228" t="str">
            <v>None</v>
          </cell>
          <cell r="CP228" t="str">
            <v>None</v>
          </cell>
        </row>
        <row r="229">
          <cell r="C229" t="str">
            <v>Eutelsat 7C</v>
          </cell>
          <cell r="D229" t="str">
            <v>France</v>
          </cell>
          <cell r="E229" t="str">
            <v>Multinational</v>
          </cell>
          <cell r="F229" t="str">
            <v>EUTELSAT S.A.</v>
          </cell>
          <cell r="G229" t="str">
            <v>Commercial</v>
          </cell>
          <cell r="H229" t="str">
            <v>Communications</v>
          </cell>
          <cell r="J229" t="str">
            <v>GEO</v>
          </cell>
          <cell r="U229">
            <v>43636</v>
          </cell>
          <cell r="V229">
            <v>15</v>
          </cell>
          <cell r="Y229" t="str">
            <v>Guiana Space Center</v>
          </cell>
          <cell r="AB229">
            <v>44334</v>
          </cell>
          <cell r="AD229">
            <v>5.2389999999999999</v>
          </cell>
          <cell r="AE229">
            <v>307.23199999999997</v>
          </cell>
          <cell r="AL229">
            <v>3400</v>
          </cell>
          <cell r="AN229">
            <v>2200</v>
          </cell>
          <cell r="AU229" t="str">
            <v>HEO</v>
          </cell>
          <cell r="AV229" t="str">
            <v>Heavy Satellite</v>
          </cell>
          <cell r="AW229">
            <v>1200</v>
          </cell>
          <cell r="AX229">
            <v>2.0500000000000001E-2</v>
          </cell>
          <cell r="AY229">
            <v>266.30459999999999</v>
          </cell>
          <cell r="AZ229">
            <v>3.3859999999999999E-4</v>
          </cell>
          <cell r="BA229">
            <v>135.13249999999999</v>
          </cell>
          <cell r="BB229">
            <v>168.7242</v>
          </cell>
          <cell r="BC229">
            <v>1.0027132400000001</v>
          </cell>
          <cell r="BE229">
            <v>42164.891457481397</v>
          </cell>
          <cell r="BF229">
            <v>35808.168489728901</v>
          </cell>
          <cell r="BG229">
            <v>35779.614425233893</v>
          </cell>
          <cell r="BH229">
            <v>1436.1035065219614</v>
          </cell>
          <cell r="BK229">
            <v>6.5</v>
          </cell>
          <cell r="BL229">
            <v>8</v>
          </cell>
          <cell r="BM229">
            <v>26.1</v>
          </cell>
          <cell r="BN229">
            <v>186.732165802026</v>
          </cell>
          <cell r="BO229">
            <v>42.25</v>
          </cell>
          <cell r="BP229">
            <v>107.198333333333</v>
          </cell>
          <cell r="BQ229" t="str">
            <v>mono/duo-propellant</v>
          </cell>
          <cell r="BR229" t="str">
            <v>1</v>
          </cell>
          <cell r="BS229">
            <v>3000</v>
          </cell>
          <cell r="BT229">
            <v>3.8689415499999935E-2</v>
          </cell>
          <cell r="BU229">
            <v>6.9916860355000008</v>
          </cell>
          <cell r="BV229" t="str">
            <v>True</v>
          </cell>
          <cell r="BW229" t="str">
            <v>True</v>
          </cell>
          <cell r="BX229">
            <v>3.2273000000000002E-4</v>
          </cell>
          <cell r="BY229">
            <v>3.8541999999999998E-5</v>
          </cell>
          <cell r="CA229">
            <v>2.8115999999999999E-2</v>
          </cell>
          <cell r="CB229">
            <v>2</v>
          </cell>
          <cell r="CC229">
            <v>6</v>
          </cell>
          <cell r="CD229" t="str">
            <v>Eut_7</v>
          </cell>
          <cell r="CE229">
            <v>2</v>
          </cell>
          <cell r="CF229">
            <v>7.0143574523750001</v>
          </cell>
          <cell r="CG229">
            <v>6.9883594847500001</v>
          </cell>
          <cell r="CH229">
            <v>3.7139953750000121E-2</v>
          </cell>
          <cell r="CI229" t="str">
            <v>None</v>
          </cell>
          <cell r="CJ229" t="str">
            <v>None</v>
          </cell>
          <cell r="CK229" t="str">
            <v>None</v>
          </cell>
          <cell r="CL229" t="str">
            <v>None</v>
          </cell>
          <cell r="CM229" t="str">
            <v>None</v>
          </cell>
          <cell r="CN229" t="str">
            <v>None</v>
          </cell>
          <cell r="CO229" t="str">
            <v>None</v>
          </cell>
          <cell r="CP229" t="str">
            <v>None</v>
          </cell>
        </row>
        <row r="230">
          <cell r="C230" t="str">
            <v>Eutelsat 8 West B</v>
          </cell>
          <cell r="D230" t="str">
            <v>France</v>
          </cell>
          <cell r="E230" t="str">
            <v>Multinational</v>
          </cell>
          <cell r="F230" t="str">
            <v>EUTELSAT S.A./Nilesat</v>
          </cell>
          <cell r="G230" t="str">
            <v>Commercial</v>
          </cell>
          <cell r="H230" t="str">
            <v>Communications</v>
          </cell>
          <cell r="J230" t="str">
            <v>GEO</v>
          </cell>
          <cell r="U230">
            <v>42236</v>
          </cell>
          <cell r="V230">
            <v>15</v>
          </cell>
          <cell r="Y230" t="str">
            <v>Guiana Space Center</v>
          </cell>
          <cell r="AB230">
            <v>40875</v>
          </cell>
          <cell r="AD230">
            <v>5.2389999999999999</v>
          </cell>
          <cell r="AE230">
            <v>307.23199999999997</v>
          </cell>
          <cell r="AL230">
            <v>5782</v>
          </cell>
          <cell r="AN230">
            <v>3000</v>
          </cell>
          <cell r="AU230" t="str">
            <v>GEO/D</v>
          </cell>
          <cell r="AV230" t="str">
            <v>Heavy Satellite</v>
          </cell>
          <cell r="AW230">
            <v>2782</v>
          </cell>
          <cell r="AX230">
            <v>6.7599999999999993E-2</v>
          </cell>
          <cell r="AY230">
            <v>17.114999999999998</v>
          </cell>
          <cell r="AZ230">
            <v>5.7640000000000002E-4</v>
          </cell>
          <cell r="BA230">
            <v>50.661499999999997</v>
          </cell>
          <cell r="BB230">
            <v>133.91040000000001</v>
          </cell>
          <cell r="BC230">
            <v>1.00271895</v>
          </cell>
          <cell r="BE230">
            <v>42164.731384871688</v>
          </cell>
          <cell r="BF230">
            <v>35818.035136041923</v>
          </cell>
          <cell r="BG230">
            <v>35769.427633701445</v>
          </cell>
          <cell r="BH230">
            <v>1436.0953286062838</v>
          </cell>
          <cell r="BK230">
            <v>2</v>
          </cell>
          <cell r="BL230">
            <v>5.5</v>
          </cell>
          <cell r="BM230">
            <v>37</v>
          </cell>
          <cell r="BN230">
            <v>72.063481286205899</v>
          </cell>
          <cell r="BO230">
            <v>4</v>
          </cell>
          <cell r="BP230">
            <v>31.794</v>
          </cell>
          <cell r="BQ230" t="str">
            <v>none</v>
          </cell>
          <cell r="BR230" t="str">
            <v>0</v>
          </cell>
          <cell r="BS230">
            <v>300</v>
          </cell>
          <cell r="BT230">
            <v>2.4035577500001182E-2</v>
          </cell>
          <cell r="BU230">
            <v>351.99381664750001</v>
          </cell>
          <cell r="BV230" t="str">
            <v>True</v>
          </cell>
          <cell r="BW230" t="str">
            <v>True</v>
          </cell>
          <cell r="BX230">
            <v>3.8166199999999995E-4</v>
          </cell>
          <cell r="BY230">
            <v>2.1044899999999998E-4</v>
          </cell>
          <cell r="CA230">
            <v>7.4911000000000005E-2</v>
          </cell>
          <cell r="CB230">
            <v>1</v>
          </cell>
          <cell r="CC230">
            <v>2</v>
          </cell>
          <cell r="CD230" t="str">
            <v>None</v>
          </cell>
          <cell r="CE230" t="str">
            <v>None</v>
          </cell>
          <cell r="CF230" t="str">
            <v>None</v>
          </cell>
          <cell r="CG230" t="str">
            <v>None</v>
          </cell>
          <cell r="CH230" t="str">
            <v>None</v>
          </cell>
          <cell r="CI230" t="str">
            <v>None</v>
          </cell>
          <cell r="CJ230" t="str">
            <v>None</v>
          </cell>
          <cell r="CK230" t="str">
            <v>None</v>
          </cell>
          <cell r="CL230" t="str">
            <v>None</v>
          </cell>
          <cell r="CM230" t="str">
            <v>None</v>
          </cell>
          <cell r="CN230" t="str">
            <v>None</v>
          </cell>
          <cell r="CO230" t="str">
            <v>None</v>
          </cell>
          <cell r="CP230" t="str">
            <v>None</v>
          </cell>
        </row>
        <row r="231">
          <cell r="C231" t="str">
            <v>Eutelsat 9B</v>
          </cell>
          <cell r="D231" t="str">
            <v>France</v>
          </cell>
          <cell r="E231" t="str">
            <v>Multinational</v>
          </cell>
          <cell r="F231" t="str">
            <v>EUTELSAT S.A.</v>
          </cell>
          <cell r="G231" t="str">
            <v>Commercial</v>
          </cell>
          <cell r="H231" t="str">
            <v>Communications</v>
          </cell>
          <cell r="J231" t="str">
            <v>GEO</v>
          </cell>
          <cell r="U231">
            <v>42398</v>
          </cell>
          <cell r="V231">
            <v>15</v>
          </cell>
          <cell r="Y231" t="str">
            <v>Baikonur Cosmodrome</v>
          </cell>
          <cell r="AB231">
            <v>41310</v>
          </cell>
          <cell r="AD231">
            <v>45.965000000000003</v>
          </cell>
          <cell r="AE231">
            <v>63.305</v>
          </cell>
          <cell r="AL231">
            <v>5162</v>
          </cell>
          <cell r="AN231">
            <v>3000</v>
          </cell>
          <cell r="AU231" t="str">
            <v>GEO/D</v>
          </cell>
          <cell r="AV231" t="str">
            <v>Heavy Satellite</v>
          </cell>
          <cell r="AW231">
            <v>2162</v>
          </cell>
          <cell r="AX231">
            <v>7.3999999999999996E-2</v>
          </cell>
          <cell r="AY231">
            <v>82.142499999999998</v>
          </cell>
          <cell r="AZ231">
            <v>2.2699999999999999E-4</v>
          </cell>
          <cell r="BA231">
            <v>247.28290000000001</v>
          </cell>
          <cell r="BB231">
            <v>228.8348</v>
          </cell>
          <cell r="BC231">
            <v>1.0027022000000001</v>
          </cell>
          <cell r="BE231">
            <v>42165.200954191117</v>
          </cell>
          <cell r="BF231">
            <v>35803.772454807717</v>
          </cell>
          <cell r="BG231">
            <v>35784.629453574518</v>
          </cell>
          <cell r="BH231">
            <v>1436.1193183778803</v>
          </cell>
          <cell r="BK231">
            <v>2.8</v>
          </cell>
          <cell r="BL231">
            <v>5.5</v>
          </cell>
          <cell r="BM231">
            <v>39</v>
          </cell>
          <cell r="BN231">
            <v>104.235863414948</v>
          </cell>
          <cell r="BO231">
            <v>7.84</v>
          </cell>
          <cell r="BP231">
            <v>46.484933333333302</v>
          </cell>
          <cell r="BQ231" t="str">
            <v>mono/duo-propellant</v>
          </cell>
          <cell r="BR231" t="str">
            <v>1</v>
          </cell>
          <cell r="BS231">
            <v>3000</v>
          </cell>
          <cell r="BT231">
            <v>3.5005487999999474E-2</v>
          </cell>
          <cell r="BU231">
            <v>8.988652471</v>
          </cell>
          <cell r="BV231" t="str">
            <v>True</v>
          </cell>
          <cell r="BW231" t="str">
            <v>True</v>
          </cell>
          <cell r="BX231">
            <v>3.4246400000000001E-4</v>
          </cell>
          <cell r="BY231">
            <v>2.4578800000000004E-4</v>
          </cell>
          <cell r="CA231">
            <v>0.106548</v>
          </cell>
          <cell r="CB231">
            <v>2</v>
          </cell>
          <cell r="CC231">
            <v>7</v>
          </cell>
          <cell r="CD231" t="str">
            <v>Eut_9</v>
          </cell>
          <cell r="CE231">
            <v>2</v>
          </cell>
          <cell r="CF231">
            <v>9.0216003225999994</v>
          </cell>
          <cell r="CG231">
            <v>8.9840453939999989</v>
          </cell>
          <cell r="CH231">
            <v>5.3649897999999752E-2</v>
          </cell>
          <cell r="CI231" t="str">
            <v>None</v>
          </cell>
          <cell r="CJ231" t="str">
            <v>None</v>
          </cell>
          <cell r="CK231" t="str">
            <v>None</v>
          </cell>
          <cell r="CL231" t="str">
            <v>None</v>
          </cell>
          <cell r="CM231" t="str">
            <v>None</v>
          </cell>
          <cell r="CN231" t="str">
            <v>None</v>
          </cell>
          <cell r="CO231" t="str">
            <v>None</v>
          </cell>
          <cell r="CP231" t="str">
            <v>None</v>
          </cell>
        </row>
        <row r="232">
          <cell r="C232" t="str">
            <v>Eutelsat Hot Bird 13B</v>
          </cell>
          <cell r="D232" t="str">
            <v>France</v>
          </cell>
          <cell r="E232" t="str">
            <v>Multinational</v>
          </cell>
          <cell r="F232" t="str">
            <v>EUTELSAT S.A.</v>
          </cell>
          <cell r="G232" t="str">
            <v>Commercial</v>
          </cell>
          <cell r="H232" t="str">
            <v>Communications</v>
          </cell>
          <cell r="J232" t="str">
            <v>GEO</v>
          </cell>
          <cell r="U232">
            <v>38933</v>
          </cell>
          <cell r="V232">
            <v>15</v>
          </cell>
          <cell r="Y232" t="str">
            <v>Baikonur Cosmodrome</v>
          </cell>
          <cell r="AB232">
            <v>29270</v>
          </cell>
          <cell r="AD232">
            <v>45.965000000000003</v>
          </cell>
          <cell r="AE232">
            <v>63.305</v>
          </cell>
          <cell r="AL232">
            <v>4875</v>
          </cell>
          <cell r="AN232">
            <v>2000</v>
          </cell>
          <cell r="AU232" t="str">
            <v>GEO/S</v>
          </cell>
          <cell r="AV232" t="str">
            <v>Heavy Satellite</v>
          </cell>
          <cell r="AW232">
            <v>2875</v>
          </cell>
          <cell r="AX232">
            <v>6.6799999999999998E-2</v>
          </cell>
          <cell r="AY232">
            <v>359.01229999999998</v>
          </cell>
          <cell r="AZ232">
            <v>4.5600000000000003E-4</v>
          </cell>
          <cell r="BA232">
            <v>46.244799999999998</v>
          </cell>
          <cell r="BB232">
            <v>157.279</v>
          </cell>
          <cell r="BC232">
            <v>1.0027037299999999</v>
          </cell>
          <cell r="BE232">
            <v>42165.158061645045</v>
          </cell>
          <cell r="BF232">
            <v>35813.385373721154</v>
          </cell>
          <cell r="BG232">
            <v>35774.930749568935</v>
          </cell>
          <cell r="BH232">
            <v>1436.1171270401073</v>
          </cell>
          <cell r="BK232">
            <v>2.5</v>
          </cell>
          <cell r="BL232">
            <v>5.8</v>
          </cell>
          <cell r="BM232">
            <v>39</v>
          </cell>
          <cell r="BN232">
            <v>94.438332344997903</v>
          </cell>
          <cell r="BO232">
            <v>6.25</v>
          </cell>
          <cell r="BP232">
            <v>42.093333333333298</v>
          </cell>
          <cell r="BQ232" t="str">
            <v>mono/duo-propellant</v>
          </cell>
          <cell r="BR232" t="str">
            <v>1</v>
          </cell>
          <cell r="BS232">
            <v>300</v>
          </cell>
          <cell r="BT232">
            <v>4.0498246000000293E-2</v>
          </cell>
          <cell r="BU232">
            <v>12.986141454</v>
          </cell>
          <cell r="BV232" t="str">
            <v>True</v>
          </cell>
          <cell r="BW232" t="str">
            <v>True</v>
          </cell>
          <cell r="BX232">
            <v>4.7611649999999996E-4</v>
          </cell>
          <cell r="BY232">
            <v>8.8758499999999987E-5</v>
          </cell>
          <cell r="CA232">
            <v>0.104</v>
          </cell>
          <cell r="CB232">
            <v>2</v>
          </cell>
          <cell r="CC232">
            <v>10</v>
          </cell>
          <cell r="CD232" t="str">
            <v>Eut_13</v>
          </cell>
          <cell r="CE232">
            <v>1</v>
          </cell>
          <cell r="CF232">
            <v>12.958437945924999</v>
          </cell>
          <cell r="CG232">
            <v>12.986429129249998</v>
          </cell>
          <cell r="CH232">
            <v>3.9987404750000177E-2</v>
          </cell>
          <cell r="CI232" t="str">
            <v>None</v>
          </cell>
          <cell r="CJ232" t="str">
            <v>None</v>
          </cell>
          <cell r="CK232" t="str">
            <v>None</v>
          </cell>
          <cell r="CL232" t="str">
            <v>None</v>
          </cell>
          <cell r="CM232" t="str">
            <v>None</v>
          </cell>
          <cell r="CN232" t="str">
            <v>None</v>
          </cell>
          <cell r="CO232" t="str">
            <v>None</v>
          </cell>
          <cell r="CP232" t="str">
            <v>None</v>
          </cell>
        </row>
        <row r="233">
          <cell r="C233" t="str">
            <v>Eutelsat Hot Bird 13C</v>
          </cell>
          <cell r="D233" t="str">
            <v>France</v>
          </cell>
          <cell r="E233" t="str">
            <v>Multinational</v>
          </cell>
          <cell r="F233" t="str">
            <v>EUTELSAT S.A.</v>
          </cell>
          <cell r="G233" t="str">
            <v>Commercial</v>
          </cell>
          <cell r="H233" t="str">
            <v>Communications</v>
          </cell>
          <cell r="J233" t="str">
            <v>GEO</v>
          </cell>
          <cell r="U233">
            <v>39802</v>
          </cell>
          <cell r="V233">
            <v>15</v>
          </cell>
          <cell r="Y233" t="str">
            <v>Guiana Space Center</v>
          </cell>
          <cell r="AB233">
            <v>33459</v>
          </cell>
          <cell r="AD233">
            <v>5.2389999999999999</v>
          </cell>
          <cell r="AE233">
            <v>307.23199999999997</v>
          </cell>
          <cell r="AL233">
            <v>4880</v>
          </cell>
          <cell r="AN233">
            <v>2338</v>
          </cell>
          <cell r="AU233" t="str">
            <v>GEO/S</v>
          </cell>
          <cell r="AV233" t="str">
            <v>Heavy Satellite</v>
          </cell>
          <cell r="AW233">
            <v>2542</v>
          </cell>
          <cell r="AX233">
            <v>0.05</v>
          </cell>
          <cell r="AY233">
            <v>46.7087</v>
          </cell>
          <cell r="AZ233">
            <v>5.8410000000000005E-4</v>
          </cell>
          <cell r="BA233">
            <v>22.354500000000002</v>
          </cell>
          <cell r="BB233">
            <v>133.47280000000001</v>
          </cell>
          <cell r="BC233">
            <v>1.0027047499999999</v>
          </cell>
          <cell r="BE233">
            <v>42165.129466674945</v>
          </cell>
          <cell r="BF233">
            <v>35818.758118796432</v>
          </cell>
          <cell r="BG233">
            <v>35769.500814553459</v>
          </cell>
          <cell r="BH233">
            <v>1436.1156661519749</v>
          </cell>
          <cell r="BK233">
            <v>2.7</v>
          </cell>
          <cell r="BL233">
            <v>6.3</v>
          </cell>
          <cell r="BM233">
            <v>39.4</v>
          </cell>
          <cell r="BN233">
            <v>104.408976755151</v>
          </cell>
          <cell r="BO233">
            <v>7.29</v>
          </cell>
          <cell r="BP233">
            <v>47.215733333333297</v>
          </cell>
          <cell r="BQ233" t="str">
            <v>mono/duo-propellant</v>
          </cell>
          <cell r="BR233" t="str">
            <v>1</v>
          </cell>
          <cell r="BS233">
            <v>300</v>
          </cell>
          <cell r="BT233">
            <v>3.9476563500000061E-2</v>
          </cell>
          <cell r="BU233">
            <v>12.986716804499999</v>
          </cell>
          <cell r="BV233" t="str">
            <v>True</v>
          </cell>
          <cell r="BW233" t="str">
            <v>True</v>
          </cell>
          <cell r="BX233">
            <v>4.0289000000000004E-4</v>
          </cell>
          <cell r="BY233">
            <v>2.176E-4</v>
          </cell>
          <cell r="CA233">
            <v>7.739E-2</v>
          </cell>
          <cell r="CB233">
            <v>2</v>
          </cell>
          <cell r="CC233">
            <v>7</v>
          </cell>
          <cell r="CD233" t="str">
            <v>Eut_13</v>
          </cell>
          <cell r="CE233">
            <v>2</v>
          </cell>
          <cell r="CF233">
            <v>13.014420312574998</v>
          </cell>
          <cell r="CG233">
            <v>12.986429129249998</v>
          </cell>
          <cell r="CH233">
            <v>3.9987404750000177E-2</v>
          </cell>
          <cell r="CI233" t="str">
            <v>None</v>
          </cell>
          <cell r="CJ233" t="str">
            <v>None</v>
          </cell>
          <cell r="CK233" t="str">
            <v>None</v>
          </cell>
          <cell r="CL233" t="str">
            <v>None</v>
          </cell>
          <cell r="CM233" t="str">
            <v>None</v>
          </cell>
          <cell r="CN233" t="str">
            <v>None</v>
          </cell>
          <cell r="CO233" t="str">
            <v>None</v>
          </cell>
          <cell r="CP233" t="str">
            <v>None</v>
          </cell>
        </row>
        <row r="234">
          <cell r="C234" t="str">
            <v>Eutelsat Hot Bird 13E</v>
          </cell>
          <cell r="D234" t="str">
            <v>France</v>
          </cell>
          <cell r="E234" t="str">
            <v>Multinational</v>
          </cell>
          <cell r="F234" t="str">
            <v>EUTELSAT S.A.</v>
          </cell>
          <cell r="G234" t="str">
            <v>Commercial</v>
          </cell>
          <cell r="H234" t="str">
            <v>Communications</v>
          </cell>
          <cell r="J234" t="str">
            <v>GEO</v>
          </cell>
          <cell r="U234">
            <v>38787</v>
          </cell>
          <cell r="V234">
            <v>15</v>
          </cell>
          <cell r="Y234" t="str">
            <v>Guiana Space Center</v>
          </cell>
          <cell r="AB234">
            <v>28945</v>
          </cell>
          <cell r="AD234">
            <v>5.2389999999999999</v>
          </cell>
          <cell r="AE234">
            <v>307.23199999999997</v>
          </cell>
          <cell r="AL234">
            <v>3683</v>
          </cell>
          <cell r="AN234">
            <v>1467</v>
          </cell>
          <cell r="AU234" t="str">
            <v>GEO/S</v>
          </cell>
          <cell r="AV234" t="str">
            <v>Heavy Satellite</v>
          </cell>
          <cell r="AW234">
            <v>2216</v>
          </cell>
          <cell r="AX234">
            <v>3.04E-2</v>
          </cell>
          <cell r="AY234">
            <v>167.15090000000001</v>
          </cell>
          <cell r="AZ234">
            <v>2.207E-4</v>
          </cell>
          <cell r="BA234">
            <v>259.28370000000001</v>
          </cell>
          <cell r="BB234">
            <v>293.59980000000002</v>
          </cell>
          <cell r="BC234">
            <v>1.0027123899999999</v>
          </cell>
          <cell r="BE234">
            <v>42164.915286283554</v>
          </cell>
          <cell r="BF234">
            <v>35803.221083087243</v>
          </cell>
          <cell r="BG234">
            <v>35784.609489479873</v>
          </cell>
          <cell r="BH234">
            <v>1436.1047239079189</v>
          </cell>
          <cell r="BK234">
            <v>2.2000000000000002</v>
          </cell>
          <cell r="BL234">
            <v>5.4</v>
          </cell>
          <cell r="BM234">
            <v>31.4</v>
          </cell>
          <cell r="BN234">
            <v>68.876960101307006</v>
          </cell>
          <cell r="BO234">
            <v>4.84</v>
          </cell>
          <cell r="BP234">
            <v>31.539733333333299</v>
          </cell>
          <cell r="BQ234" t="str">
            <v>mono/duo-propellant</v>
          </cell>
          <cell r="BR234" t="str">
            <v>1</v>
          </cell>
          <cell r="BS234">
            <v>300</v>
          </cell>
          <cell r="BT234">
            <v>4.4033423000001903E-2</v>
          </cell>
          <cell r="BU234">
            <v>330.00060857699998</v>
          </cell>
          <cell r="BV234" t="str">
            <v>True</v>
          </cell>
          <cell r="BW234" t="str">
            <v>True</v>
          </cell>
          <cell r="BX234">
            <v>4.0216700000000004E-4</v>
          </cell>
          <cell r="BY234">
            <v>2.0784500000000001E-4</v>
          </cell>
          <cell r="CA234">
            <v>6.4799999999999996E-2</v>
          </cell>
          <cell r="CB234">
            <v>1</v>
          </cell>
          <cell r="CC234">
            <v>9</v>
          </cell>
          <cell r="CD234" t="str">
            <v>None</v>
          </cell>
          <cell r="CE234" t="str">
            <v>None</v>
          </cell>
          <cell r="CF234" t="str">
            <v>None</v>
          </cell>
          <cell r="CG234" t="str">
            <v>None</v>
          </cell>
          <cell r="CH234" t="str">
            <v>None</v>
          </cell>
          <cell r="CI234" t="str">
            <v>None</v>
          </cell>
          <cell r="CJ234" t="str">
            <v>None</v>
          </cell>
          <cell r="CK234" t="str">
            <v>None</v>
          </cell>
          <cell r="CL234" t="str">
            <v>None</v>
          </cell>
          <cell r="CM234" t="str">
            <v>None</v>
          </cell>
          <cell r="CN234" t="str">
            <v>None</v>
          </cell>
          <cell r="CO234" t="str">
            <v>None</v>
          </cell>
          <cell r="CP234" t="str">
            <v>None</v>
          </cell>
        </row>
        <row r="235">
          <cell r="C235" t="str">
            <v>Eutelsat KA-SAT 9A</v>
          </cell>
          <cell r="D235" t="str">
            <v>France</v>
          </cell>
          <cell r="E235" t="str">
            <v>Multinational</v>
          </cell>
          <cell r="F235" t="str">
            <v>EUTELSAT S.A.</v>
          </cell>
          <cell r="G235" t="str">
            <v>Commercial</v>
          </cell>
          <cell r="H235" t="str">
            <v>Communications</v>
          </cell>
          <cell r="J235" t="str">
            <v>GEO</v>
          </cell>
          <cell r="U235">
            <v>40538</v>
          </cell>
          <cell r="V235">
            <v>15</v>
          </cell>
          <cell r="Y235" t="str">
            <v>Baikonur Cosmodrome</v>
          </cell>
          <cell r="AB235">
            <v>37258</v>
          </cell>
          <cell r="AD235">
            <v>45.965000000000003</v>
          </cell>
          <cell r="AE235">
            <v>63.305</v>
          </cell>
          <cell r="AL235">
            <v>5800</v>
          </cell>
          <cell r="AN235">
            <v>3000</v>
          </cell>
          <cell r="AU235" t="str">
            <v>GEO/S</v>
          </cell>
          <cell r="AV235" t="str">
            <v>Heavy Satellite</v>
          </cell>
          <cell r="AW235">
            <v>2800</v>
          </cell>
          <cell r="AX235">
            <v>5.7799999999999997E-2</v>
          </cell>
          <cell r="AY235">
            <v>279.84719999999999</v>
          </cell>
          <cell r="AZ235">
            <v>5.6420000000000005E-4</v>
          </cell>
          <cell r="BA235">
            <v>185.90260000000001</v>
          </cell>
          <cell r="BB235">
            <v>63.298699999999997</v>
          </cell>
          <cell r="BC235">
            <v>1.0027308699999999</v>
          </cell>
          <cell r="BE235">
            <v>42164.397227682239</v>
          </cell>
          <cell r="BF235">
            <v>35817.18638059809</v>
          </cell>
          <cell r="BG235">
            <v>35769.60807476638</v>
          </cell>
          <cell r="BH235">
            <v>1436.078256970384</v>
          </cell>
          <cell r="BK235">
            <v>2.4</v>
          </cell>
          <cell r="BL235">
            <v>4.5</v>
          </cell>
          <cell r="BM235">
            <v>39.4</v>
          </cell>
          <cell r="BN235">
            <v>87.3645029435759</v>
          </cell>
          <cell r="BO235">
            <v>5.76</v>
          </cell>
          <cell r="BP235">
            <v>37.496133333333297</v>
          </cell>
          <cell r="BQ235" t="str">
            <v>mono/duo-propellant</v>
          </cell>
          <cell r="BR235" t="str">
            <v>1</v>
          </cell>
          <cell r="BS235">
            <v>300</v>
          </cell>
          <cell r="BT235">
            <v>7.2294308000000029E-2</v>
          </cell>
          <cell r="BU235">
            <v>8.9794383169999996</v>
          </cell>
          <cell r="BV235" t="str">
            <v>True</v>
          </cell>
          <cell r="BW235" t="str">
            <v>True</v>
          </cell>
          <cell r="BX235">
            <v>3.5676749999999998E-4</v>
          </cell>
          <cell r="BY235">
            <v>2.9377249999999999E-4</v>
          </cell>
          <cell r="CA235">
            <v>7.1620000000000003E-2</v>
          </cell>
          <cell r="CB235">
            <v>2</v>
          </cell>
          <cell r="CC235">
            <v>9</v>
          </cell>
          <cell r="CD235" t="str">
            <v>Eut_9</v>
          </cell>
          <cell r="CE235">
            <v>1</v>
          </cell>
          <cell r="CF235">
            <v>8.9464904653999984</v>
          </cell>
          <cell r="CG235">
            <v>8.9840453939999989</v>
          </cell>
          <cell r="CH235">
            <v>5.3649897999999752E-2</v>
          </cell>
          <cell r="CI235" t="str">
            <v>None</v>
          </cell>
          <cell r="CJ235" t="str">
            <v>None</v>
          </cell>
          <cell r="CK235" t="str">
            <v>None</v>
          </cell>
          <cell r="CL235" t="str">
            <v>None</v>
          </cell>
          <cell r="CM235" t="str">
            <v>None</v>
          </cell>
          <cell r="CN235" t="str">
            <v>None</v>
          </cell>
          <cell r="CO235" t="str">
            <v>None</v>
          </cell>
          <cell r="CP235" t="str">
            <v>None</v>
          </cell>
        </row>
        <row r="236">
          <cell r="C236" t="str">
            <v>Eutelsat Konnect</v>
          </cell>
          <cell r="D236" t="str">
            <v>NR (12/20)</v>
          </cell>
          <cell r="E236" t="str">
            <v>Multinational</v>
          </cell>
          <cell r="F236" t="str">
            <v>EUTELSAT S.A.</v>
          </cell>
          <cell r="G236" t="str">
            <v>Commercial</v>
          </cell>
          <cell r="H236" t="str">
            <v>Communications</v>
          </cell>
          <cell r="J236" t="str">
            <v>GEO</v>
          </cell>
          <cell r="U236">
            <v>43846</v>
          </cell>
          <cell r="V236">
            <v>15</v>
          </cell>
          <cell r="Y236" t="str">
            <v>Guiana Space Center</v>
          </cell>
          <cell r="AB236">
            <v>45027</v>
          </cell>
          <cell r="AD236">
            <v>5.2389999999999999</v>
          </cell>
          <cell r="AE236">
            <v>307.23199999999997</v>
          </cell>
          <cell r="AL236">
            <v>3619</v>
          </cell>
          <cell r="AN236">
            <v>2000</v>
          </cell>
          <cell r="AU236" t="str">
            <v>GTO</v>
          </cell>
          <cell r="AV236" t="str">
            <v>Heavy Satellite</v>
          </cell>
          <cell r="AW236">
            <v>1619</v>
          </cell>
          <cell r="AX236">
            <v>4.8800000000000003E-2</v>
          </cell>
          <cell r="AY236">
            <v>116.25230000000001</v>
          </cell>
          <cell r="AZ236">
            <v>4.57E-5</v>
          </cell>
          <cell r="BA236">
            <v>247.7664</v>
          </cell>
          <cell r="BB236">
            <v>140.4966</v>
          </cell>
          <cell r="BC236">
            <v>1.00272155</v>
          </cell>
          <cell r="BE236">
            <v>42164.658497671859</v>
          </cell>
          <cell r="BF236">
            <v>35795.585422565207</v>
          </cell>
          <cell r="BG236">
            <v>35791.73157277851</v>
          </cell>
          <cell r="BH236">
            <v>1436.0916048927022</v>
          </cell>
          <cell r="BK236">
            <v>2.5</v>
          </cell>
          <cell r="BL236">
            <v>5</v>
          </cell>
          <cell r="BM236">
            <v>30</v>
          </cell>
          <cell r="BN236">
            <v>73.750699999999995</v>
          </cell>
          <cell r="BO236">
            <v>6.25</v>
          </cell>
          <cell r="BP236">
            <v>34.063299999999998</v>
          </cell>
          <cell r="BQ236" t="str">
            <v>none</v>
          </cell>
          <cell r="BR236" t="str">
            <v>0</v>
          </cell>
          <cell r="BS236">
            <v>3000</v>
          </cell>
          <cell r="BT236">
            <v>3.4872008499999829E-2</v>
          </cell>
          <cell r="BU236">
            <v>7.1920695485000001</v>
          </cell>
          <cell r="BV236" t="str">
            <v>True</v>
          </cell>
          <cell r="BW236" t="str">
            <v>True</v>
          </cell>
          <cell r="BX236">
            <v>7.4693000000000011E-5</v>
          </cell>
          <cell r="BY236">
            <v>6.627400000000001E-5</v>
          </cell>
          <cell r="CA236">
            <v>6.2300000000000001E-2</v>
          </cell>
          <cell r="CB236">
            <v>1</v>
          </cell>
          <cell r="CC236">
            <v>8</v>
          </cell>
          <cell r="CD236" t="str">
            <v>None</v>
          </cell>
          <cell r="CE236" t="str">
            <v>None</v>
          </cell>
          <cell r="CF236" t="str">
            <v>None</v>
          </cell>
          <cell r="CG236" t="str">
            <v>None</v>
          </cell>
          <cell r="CH236" t="str">
            <v>None</v>
          </cell>
          <cell r="CI236" t="str">
            <v>None</v>
          </cell>
          <cell r="CJ236" t="str">
            <v>None</v>
          </cell>
          <cell r="CK236" t="str">
            <v>None</v>
          </cell>
          <cell r="CL236" t="str">
            <v>None</v>
          </cell>
          <cell r="CM236" t="str">
            <v>None</v>
          </cell>
          <cell r="CN236" t="str">
            <v>None</v>
          </cell>
          <cell r="CO236" t="str">
            <v>None</v>
          </cell>
          <cell r="CP236" t="str">
            <v>None</v>
          </cell>
        </row>
        <row r="237">
          <cell r="C237" t="str">
            <v>Express 103</v>
          </cell>
          <cell r="D237" t="str">
            <v>NR (12/20)</v>
          </cell>
          <cell r="E237" t="str">
            <v>Russia</v>
          </cell>
          <cell r="F237" t="str">
            <v>Russian Satellite Communications Company</v>
          </cell>
          <cell r="G237" t="str">
            <v>Commercial</v>
          </cell>
          <cell r="H237" t="str">
            <v>Communications</v>
          </cell>
          <cell r="J237" t="str">
            <v>GEO</v>
          </cell>
          <cell r="U237">
            <v>44042</v>
          </cell>
          <cell r="V237">
            <v>15</v>
          </cell>
          <cell r="Y237" t="str">
            <v>Baikonur Cosmodrome</v>
          </cell>
          <cell r="AB237">
            <v>45986</v>
          </cell>
          <cell r="AD237">
            <v>45.965000000000003</v>
          </cell>
          <cell r="AE237">
            <v>63.305</v>
          </cell>
          <cell r="AL237">
            <v>2110</v>
          </cell>
          <cell r="AN237">
            <v>1800</v>
          </cell>
          <cell r="AU237" t="str">
            <v>GEO/NS</v>
          </cell>
          <cell r="AV237" t="str">
            <v>Heavy Satellite</v>
          </cell>
          <cell r="AW237">
            <v>310</v>
          </cell>
          <cell r="AX237">
            <v>1.2E-2</v>
          </cell>
          <cell r="AY237">
            <v>202.5839</v>
          </cell>
          <cell r="AZ237">
            <v>8.2299999999999995E-5</v>
          </cell>
          <cell r="BA237">
            <v>151.75389999999999</v>
          </cell>
          <cell r="BB237">
            <v>191.797</v>
          </cell>
          <cell r="BC237">
            <v>1.00271635</v>
          </cell>
          <cell r="BE237">
            <v>42164.804272386493</v>
          </cell>
          <cell r="BF237">
            <v>35797.274435778112</v>
          </cell>
          <cell r="BG237">
            <v>35790.334108994874</v>
          </cell>
          <cell r="BH237">
            <v>1436.0990523391761</v>
          </cell>
          <cell r="BK237">
            <v>2</v>
          </cell>
          <cell r="BL237">
            <v>4</v>
          </cell>
          <cell r="BM237">
            <v>15</v>
          </cell>
          <cell r="BN237">
            <v>32.800400000000003</v>
          </cell>
          <cell r="BO237">
            <v>4</v>
          </cell>
          <cell r="BP237">
            <v>16.987300000000001</v>
          </cell>
          <cell r="BQ237" t="str">
            <v>none</v>
          </cell>
          <cell r="BR237" t="str">
            <v>0</v>
          </cell>
          <cell r="BS237">
            <v>3000</v>
          </cell>
          <cell r="BT237">
            <v>3.5566044500001226E-2</v>
          </cell>
          <cell r="BU237">
            <v>79.975680158499998</v>
          </cell>
          <cell r="BV237" t="str">
            <v>True</v>
          </cell>
          <cell r="BW237" t="str">
            <v>True</v>
          </cell>
          <cell r="BX237">
            <v>1.18472E-4</v>
          </cell>
          <cell r="BY237">
            <v>1.02836E-4</v>
          </cell>
          <cell r="CA237">
            <v>7.732E-2</v>
          </cell>
          <cell r="CB237">
            <v>1</v>
          </cell>
          <cell r="CC237">
            <v>9</v>
          </cell>
          <cell r="CD237" t="str">
            <v>None</v>
          </cell>
          <cell r="CE237" t="str">
            <v>None</v>
          </cell>
          <cell r="CF237" t="str">
            <v>None</v>
          </cell>
          <cell r="CG237" t="str">
            <v>None</v>
          </cell>
          <cell r="CH237" t="str">
            <v>None</v>
          </cell>
          <cell r="CI237" t="str">
            <v>None</v>
          </cell>
          <cell r="CJ237" t="str">
            <v>None</v>
          </cell>
          <cell r="CK237" t="str">
            <v>None</v>
          </cell>
          <cell r="CL237" t="str">
            <v>None</v>
          </cell>
          <cell r="CM237" t="str">
            <v>None</v>
          </cell>
          <cell r="CN237" t="str">
            <v>None</v>
          </cell>
          <cell r="CO237" t="str">
            <v>None</v>
          </cell>
          <cell r="CP237" t="str">
            <v>None</v>
          </cell>
        </row>
        <row r="238">
          <cell r="C238" t="str">
            <v>Express 80</v>
          </cell>
          <cell r="D238" t="str">
            <v>NR (12/20)</v>
          </cell>
          <cell r="E238" t="str">
            <v>Russia</v>
          </cell>
          <cell r="F238" t="str">
            <v>Russian Satellite Communications Company</v>
          </cell>
          <cell r="G238" t="str">
            <v>Commercial</v>
          </cell>
          <cell r="H238" t="str">
            <v>Communications</v>
          </cell>
          <cell r="J238" t="str">
            <v>GEO</v>
          </cell>
          <cell r="U238">
            <v>44042</v>
          </cell>
          <cell r="V238">
            <v>15</v>
          </cell>
          <cell r="Y238" t="str">
            <v>Baikonur Cosmodrome</v>
          </cell>
          <cell r="AB238">
            <v>45985</v>
          </cell>
          <cell r="AD238">
            <v>45.965000000000003</v>
          </cell>
          <cell r="AE238">
            <v>63.305</v>
          </cell>
          <cell r="AL238">
            <v>2280</v>
          </cell>
          <cell r="AN238">
            <v>1800</v>
          </cell>
          <cell r="AU238" t="str">
            <v>GEO/NS</v>
          </cell>
          <cell r="AV238" t="str">
            <v>Heavy Satellite</v>
          </cell>
          <cell r="AW238">
            <v>480</v>
          </cell>
          <cell r="AX238">
            <v>1.7100000000000001E-2</v>
          </cell>
          <cell r="AY238">
            <v>291.9914</v>
          </cell>
          <cell r="AZ238">
            <v>3.7799999999999997E-5</v>
          </cell>
          <cell r="BA238">
            <v>32.690199999999997</v>
          </cell>
          <cell r="BB238">
            <v>101.90170000000001</v>
          </cell>
          <cell r="BC238">
            <v>1.00272541</v>
          </cell>
          <cell r="BE238">
            <v>42164.550288794628</v>
          </cell>
          <cell r="BF238">
            <v>35795.144108795546</v>
          </cell>
          <cell r="BG238">
            <v>35791.956468793709</v>
          </cell>
          <cell r="BH238">
            <v>1436.0860766458477</v>
          </cell>
          <cell r="BK238">
            <v>2</v>
          </cell>
          <cell r="BL238">
            <v>4</v>
          </cell>
          <cell r="BM238">
            <v>15</v>
          </cell>
          <cell r="BN238">
            <v>32.800400000000003</v>
          </cell>
          <cell r="BO238">
            <v>4</v>
          </cell>
          <cell r="BP238">
            <v>16.987300000000001</v>
          </cell>
          <cell r="BQ238" t="str">
            <v>none</v>
          </cell>
          <cell r="BR238" t="str">
            <v>0</v>
          </cell>
          <cell r="BS238">
            <v>3000</v>
          </cell>
          <cell r="BT238">
            <v>5.6312978E-2</v>
          </cell>
          <cell r="BU238">
            <v>102.93664856700001</v>
          </cell>
          <cell r="BV238" t="str">
            <v>True</v>
          </cell>
          <cell r="BW238" t="str">
            <v>True</v>
          </cell>
          <cell r="BX238">
            <v>1.6349499999999999E-4</v>
          </cell>
          <cell r="BY238">
            <v>1.6057499999999999E-4</v>
          </cell>
          <cell r="CA238">
            <v>5.7529999999999998E-2</v>
          </cell>
          <cell r="CB238">
            <v>1</v>
          </cell>
          <cell r="CC238">
            <v>9</v>
          </cell>
          <cell r="CD238" t="str">
            <v>None</v>
          </cell>
          <cell r="CE238" t="str">
            <v>None</v>
          </cell>
          <cell r="CF238" t="str">
            <v>None</v>
          </cell>
          <cell r="CG238" t="str">
            <v>None</v>
          </cell>
          <cell r="CH238" t="str">
            <v>None</v>
          </cell>
          <cell r="CI238" t="str">
            <v>None</v>
          </cell>
          <cell r="CJ238" t="str">
            <v>None</v>
          </cell>
          <cell r="CK238" t="str">
            <v>None</v>
          </cell>
          <cell r="CL238" t="str">
            <v>None</v>
          </cell>
          <cell r="CM238" t="str">
            <v>None</v>
          </cell>
          <cell r="CN238" t="str">
            <v>None</v>
          </cell>
          <cell r="CO238" t="str">
            <v>None</v>
          </cell>
          <cell r="CP238" t="str">
            <v>None</v>
          </cell>
        </row>
        <row r="239">
          <cell r="C239" t="str">
            <v>Express AMU1</v>
          </cell>
          <cell r="D239" t="str">
            <v>Russia</v>
          </cell>
          <cell r="E239" t="str">
            <v>Russia</v>
          </cell>
          <cell r="F239" t="str">
            <v>Russian Satellite Communications Company</v>
          </cell>
          <cell r="G239" t="str">
            <v>Commercial</v>
          </cell>
          <cell r="H239" t="str">
            <v>Communications</v>
          </cell>
          <cell r="J239" t="str">
            <v>GEO</v>
          </cell>
          <cell r="U239">
            <v>42362</v>
          </cell>
          <cell r="V239">
            <v>15</v>
          </cell>
          <cell r="Y239" t="str">
            <v>Baikonur Cosmodrome</v>
          </cell>
          <cell r="AB239">
            <v>41191</v>
          </cell>
          <cell r="AD239">
            <v>45.965000000000003</v>
          </cell>
          <cell r="AE239">
            <v>63.305</v>
          </cell>
          <cell r="AL239">
            <v>5700</v>
          </cell>
          <cell r="AN239">
            <v>2500</v>
          </cell>
          <cell r="AU239" t="str">
            <v>GTO</v>
          </cell>
          <cell r="AV239" t="str">
            <v>Heavy Satellite</v>
          </cell>
          <cell r="AW239">
            <v>3200</v>
          </cell>
          <cell r="AX239">
            <v>1.2999999999999999E-2</v>
          </cell>
          <cell r="AY239">
            <v>334.30509999999998</v>
          </cell>
          <cell r="AZ239">
            <v>2.7579999999999998E-4</v>
          </cell>
          <cell r="BA239">
            <v>83.508499999999998</v>
          </cell>
          <cell r="BB239">
            <v>175.38579999999999</v>
          </cell>
          <cell r="BC239">
            <v>1.0027195600000001</v>
          </cell>
          <cell r="BE239">
            <v>42164.714284384994</v>
          </cell>
          <cell r="BF239">
            <v>35805.343312584628</v>
          </cell>
          <cell r="BG239">
            <v>35782.085256185361</v>
          </cell>
          <cell r="BH239">
            <v>1436.0944549640562</v>
          </cell>
          <cell r="BK239">
            <v>2.8</v>
          </cell>
          <cell r="BL239">
            <v>4.5</v>
          </cell>
          <cell r="BM239">
            <v>39.799999999999997</v>
          </cell>
          <cell r="BN239">
            <v>96.904926996276103</v>
          </cell>
          <cell r="BO239">
            <v>6.1575216010359899</v>
          </cell>
          <cell r="BP239">
            <v>40.739710992659198</v>
          </cell>
          <cell r="BQ239" t="str">
            <v>mono/duo-propellant</v>
          </cell>
          <cell r="BR239" t="str">
            <v>1</v>
          </cell>
          <cell r="BS239">
            <v>300</v>
          </cell>
          <cell r="BT239">
            <v>4.6380961499998818E-2</v>
          </cell>
          <cell r="BU239">
            <v>36.080782917500002</v>
          </cell>
          <cell r="BV239" t="str">
            <v>True</v>
          </cell>
          <cell r="BW239" t="str">
            <v>True</v>
          </cell>
          <cell r="BX239">
            <v>2.66168E-4</v>
          </cell>
          <cell r="BY239">
            <v>4.3014000000000005E-5</v>
          </cell>
          <cell r="CA239">
            <v>3.1730000000000001E-2</v>
          </cell>
          <cell r="CB239">
            <v>1</v>
          </cell>
          <cell r="CC239">
            <v>3</v>
          </cell>
          <cell r="CD239" t="str">
            <v>None</v>
          </cell>
          <cell r="CE239" t="str">
            <v>None</v>
          </cell>
          <cell r="CF239" t="str">
            <v>None</v>
          </cell>
          <cell r="CG239" t="str">
            <v>None</v>
          </cell>
          <cell r="CH239" t="str">
            <v>None</v>
          </cell>
          <cell r="CI239" t="str">
            <v>None</v>
          </cell>
          <cell r="CJ239" t="str">
            <v>None</v>
          </cell>
          <cell r="CK239" t="str">
            <v>None</v>
          </cell>
          <cell r="CL239" t="str">
            <v>None</v>
          </cell>
          <cell r="CM239" t="str">
            <v>None</v>
          </cell>
          <cell r="CN239" t="str">
            <v>None</v>
          </cell>
          <cell r="CO239" t="str">
            <v>None</v>
          </cell>
          <cell r="CP239" t="str">
            <v>None</v>
          </cell>
        </row>
        <row r="240">
          <cell r="C240" t="str">
            <v>Express-AM3</v>
          </cell>
          <cell r="D240" t="str">
            <v>Russia</v>
          </cell>
          <cell r="E240" t="str">
            <v>Russia</v>
          </cell>
          <cell r="F240" t="str">
            <v>Russian Satellite Communications Company</v>
          </cell>
          <cell r="G240" t="str">
            <v>Commercial</v>
          </cell>
          <cell r="H240" t="str">
            <v>Communications</v>
          </cell>
          <cell r="J240" t="str">
            <v>GEO</v>
          </cell>
          <cell r="U240">
            <v>38527</v>
          </cell>
          <cell r="V240">
            <v>12</v>
          </cell>
          <cell r="Y240" t="str">
            <v>Baikonur Cosmodrome</v>
          </cell>
          <cell r="AB240">
            <v>28707</v>
          </cell>
          <cell r="AD240">
            <v>45.965000000000003</v>
          </cell>
          <cell r="AE240">
            <v>63.305</v>
          </cell>
          <cell r="AL240">
            <v>2555</v>
          </cell>
          <cell r="AN240">
            <v>2200</v>
          </cell>
          <cell r="AU240" t="str">
            <v>GEO/S</v>
          </cell>
          <cell r="AV240" t="str">
            <v>Heavy Satellite</v>
          </cell>
          <cell r="AW240">
            <v>355</v>
          </cell>
          <cell r="AX240">
            <v>2.6153</v>
          </cell>
          <cell r="AY240">
            <v>87.417199999999994</v>
          </cell>
          <cell r="AZ240">
            <v>6.7999999999999999E-5</v>
          </cell>
          <cell r="BA240">
            <v>172.21559999999999</v>
          </cell>
          <cell r="BB240">
            <v>339.49720000000002</v>
          </cell>
          <cell r="BC240">
            <v>1.00272374</v>
          </cell>
          <cell r="BE240">
            <v>42164.59710446719</v>
          </cell>
          <cell r="BF240">
            <v>35796.464297070292</v>
          </cell>
          <cell r="BG240">
            <v>35790.729911864088</v>
          </cell>
          <cell r="BH240">
            <v>1436.0884683950924</v>
          </cell>
          <cell r="BK240">
            <v>2</v>
          </cell>
          <cell r="BL240">
            <v>2</v>
          </cell>
          <cell r="BM240">
            <v>27</v>
          </cell>
          <cell r="BN240">
            <v>45.087011143372798</v>
          </cell>
          <cell r="BO240">
            <v>3.14159265358979</v>
          </cell>
          <cell r="BP240">
            <v>18.139722313718</v>
          </cell>
          <cell r="BQ240" t="str">
            <v>none</v>
          </cell>
          <cell r="BR240" t="str">
            <v>0</v>
          </cell>
          <cell r="BS240">
            <v>300</v>
          </cell>
          <cell r="BT240">
            <v>3.8330674000000002E-2</v>
          </cell>
          <cell r="BU240">
            <v>22.987502194000001</v>
          </cell>
          <cell r="BV240" t="str">
            <v>False</v>
          </cell>
          <cell r="BW240" t="str">
            <v>True</v>
          </cell>
          <cell r="BX240">
            <v>1.6036800000000001E-4</v>
          </cell>
          <cell r="BY240">
            <v>1.2904E-4</v>
          </cell>
          <cell r="CA240" t="str">
            <v>None</v>
          </cell>
          <cell r="CB240">
            <v>0</v>
          </cell>
          <cell r="CC240">
            <v>0</v>
          </cell>
          <cell r="CD240" t="str">
            <v>None</v>
          </cell>
          <cell r="CE240" t="str">
            <v>None</v>
          </cell>
          <cell r="CF240" t="str">
            <v>None</v>
          </cell>
          <cell r="CG240" t="str">
            <v>None</v>
          </cell>
          <cell r="CH240" t="str">
            <v>None</v>
          </cell>
          <cell r="CI240" t="str">
            <v>None</v>
          </cell>
          <cell r="CJ240" t="str">
            <v>None</v>
          </cell>
          <cell r="CK240" t="str">
            <v>None</v>
          </cell>
          <cell r="CL240" t="str">
            <v>None</v>
          </cell>
          <cell r="CM240" t="str">
            <v>None</v>
          </cell>
          <cell r="CN240" t="str">
            <v>None</v>
          </cell>
          <cell r="CO240" t="str">
            <v>None</v>
          </cell>
          <cell r="CP240" t="str">
            <v>None</v>
          </cell>
        </row>
        <row r="241">
          <cell r="C241" t="str">
            <v>Express-AM33</v>
          </cell>
          <cell r="D241" t="str">
            <v>Russia</v>
          </cell>
          <cell r="E241" t="str">
            <v>Russia</v>
          </cell>
          <cell r="F241" t="str">
            <v>Russian Satellite Communications Company</v>
          </cell>
          <cell r="G241" t="str">
            <v>Commercial</v>
          </cell>
          <cell r="H241" t="str">
            <v>Communications</v>
          </cell>
          <cell r="J241" t="str">
            <v>GEO</v>
          </cell>
          <cell r="U241">
            <v>39475</v>
          </cell>
          <cell r="V241">
            <v>12</v>
          </cell>
          <cell r="Y241" t="str">
            <v>Baikonur Cosmodrome</v>
          </cell>
          <cell r="AB241">
            <v>32478</v>
          </cell>
          <cell r="AD241">
            <v>45.965000000000003</v>
          </cell>
          <cell r="AE241">
            <v>63.305</v>
          </cell>
          <cell r="AL241">
            <v>2579</v>
          </cell>
          <cell r="AN241">
            <v>1500</v>
          </cell>
          <cell r="AU241" t="str">
            <v>GEO/S</v>
          </cell>
          <cell r="AV241" t="str">
            <v>Heavy Satellite</v>
          </cell>
          <cell r="AW241">
            <v>1079</v>
          </cell>
          <cell r="AX241">
            <v>8.0100000000000005E-2</v>
          </cell>
          <cell r="AY241">
            <v>90.226799999999997</v>
          </cell>
          <cell r="AZ241">
            <v>5.6780000000000003E-4</v>
          </cell>
          <cell r="BA241">
            <v>0.1244</v>
          </cell>
          <cell r="BB241">
            <v>161.65289999999999</v>
          </cell>
          <cell r="BC241">
            <v>0.99992407999999999</v>
          </cell>
          <cell r="BE241">
            <v>42243.264089191129</v>
          </cell>
          <cell r="BF241">
            <v>35896.24981454097</v>
          </cell>
          <cell r="BG241">
            <v>35848.278363841288</v>
          </cell>
          <cell r="BH241">
            <v>1440.1093331005679</v>
          </cell>
          <cell r="BK241">
            <v>2</v>
          </cell>
          <cell r="BL241">
            <v>6</v>
          </cell>
          <cell r="BM241">
            <v>26.5</v>
          </cell>
          <cell r="BN241">
            <v>51.605197423481798</v>
          </cell>
          <cell r="BO241">
            <v>3.14159265358979</v>
          </cell>
          <cell r="BP241">
            <v>24.154574287564301</v>
          </cell>
          <cell r="BQ241" t="str">
            <v>none</v>
          </cell>
          <cell r="BR241" t="str">
            <v>0</v>
          </cell>
          <cell r="BS241">
            <v>300</v>
          </cell>
          <cell r="BT241">
            <v>3.2751603999999997E-2</v>
          </cell>
          <cell r="BU241">
            <v>96.46297801</v>
          </cell>
          <cell r="BV241" t="str">
            <v>True</v>
          </cell>
          <cell r="BW241" t="str">
            <v>True</v>
          </cell>
          <cell r="BX241">
            <v>8.9549999999999995E-5</v>
          </cell>
          <cell r="BY241">
            <v>8.1649999999999992E-5</v>
          </cell>
          <cell r="CA241">
            <v>6.4871999999999999E-2</v>
          </cell>
          <cell r="CB241">
            <v>1</v>
          </cell>
          <cell r="CC241">
            <v>10</v>
          </cell>
          <cell r="CD241" t="str">
            <v>None</v>
          </cell>
          <cell r="CE241" t="str">
            <v>None</v>
          </cell>
          <cell r="CF241" t="str">
            <v>None</v>
          </cell>
          <cell r="CG241" t="str">
            <v>None</v>
          </cell>
          <cell r="CH241" t="str">
            <v>None</v>
          </cell>
          <cell r="CI241" t="str">
            <v>None</v>
          </cell>
          <cell r="CJ241" t="str">
            <v>None</v>
          </cell>
          <cell r="CK241" t="str">
            <v>None</v>
          </cell>
          <cell r="CL241" t="str">
            <v>None</v>
          </cell>
          <cell r="CM241" t="str">
            <v>None</v>
          </cell>
          <cell r="CN241" t="str">
            <v>None</v>
          </cell>
          <cell r="CO241" t="str">
            <v>None</v>
          </cell>
          <cell r="CP241" t="str">
            <v>None</v>
          </cell>
        </row>
        <row r="242">
          <cell r="C242" t="str">
            <v>Express-AM44</v>
          </cell>
          <cell r="D242" t="str">
            <v>Russia</v>
          </cell>
          <cell r="E242" t="str">
            <v>Russia</v>
          </cell>
          <cell r="F242" t="str">
            <v>Russian Satellite Communications Company</v>
          </cell>
          <cell r="G242" t="str">
            <v>Commercial</v>
          </cell>
          <cell r="H242" t="str">
            <v>Communications</v>
          </cell>
          <cell r="J242" t="str">
            <v>GEO</v>
          </cell>
          <cell r="U242">
            <v>39855</v>
          </cell>
          <cell r="V242">
            <v>12</v>
          </cell>
          <cell r="Y242" t="str">
            <v>Baikonur Cosmodrome</v>
          </cell>
          <cell r="AB242">
            <v>33595</v>
          </cell>
          <cell r="AD242">
            <v>45.965000000000003</v>
          </cell>
          <cell r="AE242">
            <v>63.305</v>
          </cell>
          <cell r="AL242">
            <v>2532</v>
          </cell>
          <cell r="AN242">
            <v>1500</v>
          </cell>
          <cell r="AU242" t="str">
            <v>GEO/D</v>
          </cell>
          <cell r="AV242" t="str">
            <v>Heavy Satellite</v>
          </cell>
          <cell r="AW242">
            <v>1032</v>
          </cell>
          <cell r="AX242">
            <v>1.15E-2</v>
          </cell>
          <cell r="AY242">
            <v>299.11340000000001</v>
          </cell>
          <cell r="AZ242">
            <v>1.3630000000000001E-4</v>
          </cell>
          <cell r="BA242">
            <v>177.62970000000001</v>
          </cell>
          <cell r="BB242">
            <v>264.61750000000001</v>
          </cell>
          <cell r="BC242">
            <v>1.00272893</v>
          </cell>
          <cell r="BE242">
            <v>42164.451611874414</v>
          </cell>
          <cell r="BF242">
            <v>35799.198626629113</v>
          </cell>
          <cell r="BG242">
            <v>35787.704597119715</v>
          </cell>
          <cell r="BH242">
            <v>1436.0810353801169</v>
          </cell>
          <cell r="BK242">
            <v>2</v>
          </cell>
          <cell r="BL242">
            <v>6</v>
          </cell>
          <cell r="BM242">
            <v>27</v>
          </cell>
          <cell r="BN242">
            <v>52.405212787109903</v>
          </cell>
          <cell r="BO242">
            <v>3.14159265358979</v>
          </cell>
          <cell r="BP242">
            <v>24.4229076208976</v>
          </cell>
          <cell r="BQ242" t="str">
            <v>none</v>
          </cell>
          <cell r="BR242" t="str">
            <v>0</v>
          </cell>
          <cell r="BS242">
            <v>3000</v>
          </cell>
          <cell r="BT242">
            <v>3.3704226500020695E-2</v>
          </cell>
          <cell r="BU242">
            <v>348.98814588749997</v>
          </cell>
          <cell r="BV242" t="str">
            <v>True</v>
          </cell>
          <cell r="BW242" t="str">
            <v>True</v>
          </cell>
          <cell r="BX242">
            <v>7.8123499999999992E-5</v>
          </cell>
          <cell r="BY242">
            <v>5.8029499999999997E-5</v>
          </cell>
          <cell r="CA242">
            <v>5.1957999999999997E-2</v>
          </cell>
          <cell r="CB242">
            <v>1</v>
          </cell>
          <cell r="CC242">
            <v>10</v>
          </cell>
          <cell r="CD242" t="str">
            <v>None</v>
          </cell>
          <cell r="CE242" t="str">
            <v>None</v>
          </cell>
          <cell r="CF242" t="str">
            <v>None</v>
          </cell>
          <cell r="CG242" t="str">
            <v>None</v>
          </cell>
          <cell r="CH242" t="str">
            <v>None</v>
          </cell>
          <cell r="CI242" t="str">
            <v>None</v>
          </cell>
          <cell r="CJ242" t="str">
            <v>None</v>
          </cell>
          <cell r="CK242" t="str">
            <v>None</v>
          </cell>
          <cell r="CL242" t="str">
            <v>None</v>
          </cell>
          <cell r="CM242" t="str">
            <v>None</v>
          </cell>
          <cell r="CN242" t="str">
            <v>None</v>
          </cell>
          <cell r="CO242" t="str">
            <v>None</v>
          </cell>
          <cell r="CP242" t="str">
            <v>None</v>
          </cell>
        </row>
        <row r="243">
          <cell r="C243" t="str">
            <v>Express-AM5</v>
          </cell>
          <cell r="D243" t="str">
            <v>Russia</v>
          </cell>
          <cell r="E243" t="str">
            <v>Russia</v>
          </cell>
          <cell r="F243" t="str">
            <v>Russian Satellite Communications Company</v>
          </cell>
          <cell r="G243" t="str">
            <v>Commercial</v>
          </cell>
          <cell r="H243" t="str">
            <v>Communications</v>
          </cell>
          <cell r="J243" t="str">
            <v>GEO</v>
          </cell>
          <cell r="U243">
            <v>41634</v>
          </cell>
          <cell r="V243">
            <v>15</v>
          </cell>
          <cell r="Y243" t="str">
            <v>Baikonur Cosmodrome</v>
          </cell>
          <cell r="AB243">
            <v>39487</v>
          </cell>
          <cell r="AD243">
            <v>45.965000000000003</v>
          </cell>
          <cell r="AE243">
            <v>63.305</v>
          </cell>
          <cell r="AL243">
            <v>3200</v>
          </cell>
          <cell r="AN243">
            <v>2500</v>
          </cell>
          <cell r="AU243" t="str">
            <v>GEO/D</v>
          </cell>
          <cell r="AV243" t="str">
            <v>Heavy Satellite</v>
          </cell>
          <cell r="AW243">
            <v>700</v>
          </cell>
          <cell r="AX243">
            <v>4.0000000000000001E-3</v>
          </cell>
          <cell r="AY243">
            <v>180.4375</v>
          </cell>
          <cell r="AZ243">
            <v>6.4499999999999996E-5</v>
          </cell>
          <cell r="BA243">
            <v>193.1104</v>
          </cell>
          <cell r="BB243">
            <v>117.86960000000001</v>
          </cell>
          <cell r="BC243">
            <v>1.00270316</v>
          </cell>
          <cell r="BE243">
            <v>42165.174041208273</v>
          </cell>
          <cell r="BF243">
            <v>35796.893694933926</v>
          </cell>
          <cell r="BG243">
            <v>35791.454387482612</v>
          </cell>
          <cell r="BH243">
            <v>1436.117943420064</v>
          </cell>
          <cell r="BK243">
            <v>2</v>
          </cell>
          <cell r="BL243">
            <v>6</v>
          </cell>
          <cell r="BM243">
            <v>27</v>
          </cell>
          <cell r="BN243">
            <v>52.405212787109903</v>
          </cell>
          <cell r="BO243">
            <v>3.14159265358979</v>
          </cell>
          <cell r="BP243">
            <v>24.4229076208976</v>
          </cell>
          <cell r="BQ243" t="str">
            <v>none</v>
          </cell>
          <cell r="BR243" t="str">
            <v>0</v>
          </cell>
          <cell r="BS243">
            <v>3000</v>
          </cell>
          <cell r="BT243">
            <v>3.2635492000011368E-2</v>
          </cell>
          <cell r="BU243">
            <v>140.01767346100002</v>
          </cell>
          <cell r="BV243" t="str">
            <v>True</v>
          </cell>
          <cell r="BW243" t="str">
            <v>True</v>
          </cell>
          <cell r="BX243">
            <v>8.6725000000000007E-5</v>
          </cell>
          <cell r="BY243">
            <v>5.3925000000000003E-5</v>
          </cell>
          <cell r="CA243">
            <v>5.8075000000000002E-2</v>
          </cell>
          <cell r="CB243">
            <v>1</v>
          </cell>
          <cell r="CC243">
            <v>10</v>
          </cell>
          <cell r="CD243" t="str">
            <v>None</v>
          </cell>
          <cell r="CE243" t="str">
            <v>None</v>
          </cell>
          <cell r="CF243" t="str">
            <v>None</v>
          </cell>
          <cell r="CG243" t="str">
            <v>None</v>
          </cell>
          <cell r="CH243" t="str">
            <v>None</v>
          </cell>
          <cell r="CI243" t="str">
            <v>None</v>
          </cell>
          <cell r="CJ243" t="str">
            <v>None</v>
          </cell>
          <cell r="CK243" t="str">
            <v>None</v>
          </cell>
          <cell r="CL243" t="str">
            <v>None</v>
          </cell>
          <cell r="CM243" t="str">
            <v>None</v>
          </cell>
          <cell r="CN243" t="str">
            <v>None</v>
          </cell>
          <cell r="CO243" t="str">
            <v>None</v>
          </cell>
          <cell r="CP243" t="str">
            <v>None</v>
          </cell>
        </row>
        <row r="244">
          <cell r="C244" t="str">
            <v>Express-AM6</v>
          </cell>
          <cell r="D244" t="str">
            <v>Russia</v>
          </cell>
          <cell r="E244" t="str">
            <v>Russia</v>
          </cell>
          <cell r="F244" t="str">
            <v>Russian Satellite Communications Company</v>
          </cell>
          <cell r="G244" t="str">
            <v>Commercial</v>
          </cell>
          <cell r="H244" t="str">
            <v>Communications</v>
          </cell>
          <cell r="J244" t="str">
            <v>GEO</v>
          </cell>
          <cell r="U244">
            <v>41933</v>
          </cell>
          <cell r="V244">
            <v>15</v>
          </cell>
          <cell r="Y244" t="str">
            <v>Baikonur Cosmodrome</v>
          </cell>
          <cell r="AB244">
            <v>40277</v>
          </cell>
          <cell r="AD244">
            <v>45.965000000000003</v>
          </cell>
          <cell r="AE244">
            <v>63.305</v>
          </cell>
          <cell r="AL244">
            <v>3361</v>
          </cell>
          <cell r="AN244">
            <v>2500</v>
          </cell>
          <cell r="AU244" t="str">
            <v>MEO</v>
          </cell>
          <cell r="AV244" t="str">
            <v>Heavy Satellite</v>
          </cell>
          <cell r="AW244">
            <v>861</v>
          </cell>
          <cell r="AX244">
            <v>1.55E-2</v>
          </cell>
          <cell r="AY244">
            <v>260.68470000000002</v>
          </cell>
          <cell r="AZ244">
            <v>2.3099999999999999E-5</v>
          </cell>
          <cell r="BA244">
            <v>217.90710000000001</v>
          </cell>
          <cell r="BB244">
            <v>152.745</v>
          </cell>
          <cell r="BC244">
            <v>1.0027244099999999</v>
          </cell>
          <cell r="BE244">
            <v>42164.578322115929</v>
          </cell>
          <cell r="BF244">
            <v>35794.55232387517</v>
          </cell>
          <cell r="BG244">
            <v>35792.604320356688</v>
          </cell>
          <cell r="BH244">
            <v>1436.0875088300697</v>
          </cell>
          <cell r="BK244">
            <v>2</v>
          </cell>
          <cell r="BL244">
            <v>6</v>
          </cell>
          <cell r="BM244">
            <v>27</v>
          </cell>
          <cell r="BN244">
            <v>52.405212787109903</v>
          </cell>
          <cell r="BO244">
            <v>3.14159265358979</v>
          </cell>
          <cell r="BP244">
            <v>24.4229076208976</v>
          </cell>
          <cell r="BQ244" t="str">
            <v>none</v>
          </cell>
          <cell r="BR244" t="str">
            <v>0</v>
          </cell>
          <cell r="BS244">
            <v>3000</v>
          </cell>
          <cell r="BT244">
            <v>2.6094526000001395E-2</v>
          </cell>
          <cell r="BU244">
            <v>52.991495352000001</v>
          </cell>
          <cell r="BV244" t="str">
            <v>True</v>
          </cell>
          <cell r="BW244" t="str">
            <v>True</v>
          </cell>
          <cell r="BX244">
            <v>4.7544499999999999E-5</v>
          </cell>
          <cell r="BY244">
            <v>4.3174499999999998E-5</v>
          </cell>
          <cell r="CA244">
            <v>6.9891999999999996E-2</v>
          </cell>
          <cell r="CB244">
            <v>1</v>
          </cell>
          <cell r="CC244">
            <v>10</v>
          </cell>
          <cell r="CD244" t="str">
            <v>None</v>
          </cell>
          <cell r="CE244" t="str">
            <v>None</v>
          </cell>
          <cell r="CF244" t="str">
            <v>None</v>
          </cell>
          <cell r="CG244" t="str">
            <v>None</v>
          </cell>
          <cell r="CH244" t="str">
            <v>None</v>
          </cell>
          <cell r="CI244" t="str">
            <v>None</v>
          </cell>
          <cell r="CJ244" t="str">
            <v>None</v>
          </cell>
          <cell r="CK244" t="str">
            <v>None</v>
          </cell>
          <cell r="CL244" t="str">
            <v>None</v>
          </cell>
          <cell r="CM244" t="str">
            <v>None</v>
          </cell>
          <cell r="CN244" t="str">
            <v>None</v>
          </cell>
          <cell r="CO244" t="str">
            <v>None</v>
          </cell>
          <cell r="CP244" t="str">
            <v>None</v>
          </cell>
        </row>
        <row r="245">
          <cell r="C245" t="str">
            <v>Express-AM7</v>
          </cell>
          <cell r="D245" t="str">
            <v>Russia</v>
          </cell>
          <cell r="E245" t="str">
            <v>Russia</v>
          </cell>
          <cell r="F245" t="str">
            <v>Russian Satellite Communications Company</v>
          </cell>
          <cell r="G245" t="str">
            <v>Commercial</v>
          </cell>
          <cell r="H245" t="str">
            <v>Communications</v>
          </cell>
          <cell r="J245" t="str">
            <v>GEO</v>
          </cell>
          <cell r="U245">
            <v>42081</v>
          </cell>
          <cell r="V245">
            <v>15</v>
          </cell>
          <cell r="Y245" t="str">
            <v>Baikonur Cosmodrome</v>
          </cell>
          <cell r="AB245">
            <v>40505</v>
          </cell>
          <cell r="AD245">
            <v>45.965000000000003</v>
          </cell>
          <cell r="AE245">
            <v>63.305</v>
          </cell>
          <cell r="AL245">
            <v>5712</v>
          </cell>
          <cell r="AN245">
            <v>2500</v>
          </cell>
          <cell r="AU245" t="str">
            <v>GEO/S</v>
          </cell>
          <cell r="AV245" t="str">
            <v>Heavy Satellite</v>
          </cell>
          <cell r="AW245">
            <v>3212</v>
          </cell>
          <cell r="AX245">
            <v>5.3E-3</v>
          </cell>
          <cell r="AY245">
            <v>291.71780000000001</v>
          </cell>
          <cell r="AZ245">
            <v>2.7540000000000003E-4</v>
          </cell>
          <cell r="BA245">
            <v>123.1159</v>
          </cell>
          <cell r="BB245">
            <v>202.57060000000001</v>
          </cell>
          <cell r="BC245">
            <v>1.0026993799999999</v>
          </cell>
          <cell r="BE245">
            <v>42165.280011326468</v>
          </cell>
          <cell r="BF245">
            <v>35805.892329441587</v>
          </cell>
          <cell r="BG245">
            <v>35782.667693211348</v>
          </cell>
          <cell r="BH245">
            <v>1436.1233573316852</v>
          </cell>
          <cell r="BK245">
            <v>2.8</v>
          </cell>
          <cell r="BL245">
            <v>4.5</v>
          </cell>
          <cell r="BM245">
            <v>39.799999999999997</v>
          </cell>
          <cell r="BN245">
            <v>96.904926996276103</v>
          </cell>
          <cell r="BO245">
            <v>6.1575216010359899</v>
          </cell>
          <cell r="BP245">
            <v>40.739710992659198</v>
          </cell>
          <cell r="BQ245" t="str">
            <v>mono/duo-propellant</v>
          </cell>
          <cell r="BR245" t="str">
            <v>1</v>
          </cell>
          <cell r="BS245">
            <v>300</v>
          </cell>
          <cell r="BT245">
            <v>4.5435821499999918E-2</v>
          </cell>
          <cell r="BU245">
            <v>39.993329104499999</v>
          </cell>
          <cell r="BV245" t="str">
            <v>True</v>
          </cell>
          <cell r="BW245" t="str">
            <v>True</v>
          </cell>
          <cell r="BX245">
            <v>2.9127250000000003E-4</v>
          </cell>
          <cell r="BY245">
            <v>5.0919499999999999E-5</v>
          </cell>
          <cell r="CA245">
            <v>3.0991999999999999E-2</v>
          </cell>
          <cell r="CB245">
            <v>1</v>
          </cell>
          <cell r="CC245">
            <v>1</v>
          </cell>
          <cell r="CD245" t="str">
            <v>None</v>
          </cell>
          <cell r="CE245" t="str">
            <v>None</v>
          </cell>
          <cell r="CF245" t="str">
            <v>None</v>
          </cell>
          <cell r="CG245" t="str">
            <v>None</v>
          </cell>
          <cell r="CH245" t="str">
            <v>None</v>
          </cell>
          <cell r="CI245" t="str">
            <v>None</v>
          </cell>
          <cell r="CJ245" t="str">
            <v>None</v>
          </cell>
          <cell r="CK245" t="str">
            <v>None</v>
          </cell>
          <cell r="CL245" t="str">
            <v>None</v>
          </cell>
          <cell r="CM245" t="str">
            <v>None</v>
          </cell>
          <cell r="CN245" t="str">
            <v>None</v>
          </cell>
          <cell r="CO245" t="str">
            <v>None</v>
          </cell>
          <cell r="CP245" t="str">
            <v>None</v>
          </cell>
        </row>
        <row r="246">
          <cell r="C246" t="str">
            <v>Express-AM8</v>
          </cell>
          <cell r="D246" t="str">
            <v>Russia</v>
          </cell>
          <cell r="E246" t="str">
            <v>Russia</v>
          </cell>
          <cell r="F246" t="str">
            <v>Russian Satellite Communications Company</v>
          </cell>
          <cell r="G246" t="str">
            <v>Commercial</v>
          </cell>
          <cell r="H246" t="str">
            <v>Communications</v>
          </cell>
          <cell r="J246" t="str">
            <v>GEO</v>
          </cell>
          <cell r="U246">
            <v>42261</v>
          </cell>
          <cell r="V246">
            <v>15</v>
          </cell>
          <cell r="Y246" t="str">
            <v>Baikonur Cosmodrome</v>
          </cell>
          <cell r="AB246">
            <v>40895</v>
          </cell>
          <cell r="AD246">
            <v>45.965000000000003</v>
          </cell>
          <cell r="AE246">
            <v>63.305</v>
          </cell>
          <cell r="AL246">
            <v>2163</v>
          </cell>
          <cell r="AN246">
            <v>1900</v>
          </cell>
          <cell r="AU246" t="str">
            <v>GEO/D</v>
          </cell>
          <cell r="AV246" t="str">
            <v>Heavy Satellite</v>
          </cell>
          <cell r="AW246">
            <v>263</v>
          </cell>
          <cell r="AX246">
            <v>3.2000000000000002E-3</v>
          </cell>
          <cell r="AY246">
            <v>223.20740000000001</v>
          </cell>
          <cell r="AZ246">
            <v>1.36E-5</v>
          </cell>
          <cell r="BA246">
            <v>223.45400000000001</v>
          </cell>
          <cell r="BB246">
            <v>265.5609</v>
          </cell>
          <cell r="BC246">
            <v>1.0027165899999999</v>
          </cell>
          <cell r="BE246">
            <v>42164.797544295048</v>
          </cell>
          <cell r="BF246">
            <v>35794.370985541645</v>
          </cell>
          <cell r="BG246">
            <v>35793.224103048451</v>
          </cell>
          <cell r="BH246">
            <v>1436.0987086091789</v>
          </cell>
          <cell r="BK246">
            <v>2</v>
          </cell>
          <cell r="BL246">
            <v>4</v>
          </cell>
          <cell r="BM246">
            <v>15</v>
          </cell>
          <cell r="BN246">
            <v>32.800430860922098</v>
          </cell>
          <cell r="BO246">
            <v>4</v>
          </cell>
          <cell r="BP246">
            <v>16.9873333333333</v>
          </cell>
          <cell r="BQ246" t="str">
            <v>none</v>
          </cell>
          <cell r="BR246" t="str">
            <v>0</v>
          </cell>
          <cell r="BS246">
            <v>3000</v>
          </cell>
          <cell r="BT246">
            <v>3.2322603500006153E-2</v>
          </cell>
          <cell r="BU246">
            <v>345.98749421849999</v>
          </cell>
          <cell r="BV246" t="str">
            <v>True</v>
          </cell>
          <cell r="BW246" t="str">
            <v>True</v>
          </cell>
          <cell r="BX246">
            <v>5.9272000000000004E-5</v>
          </cell>
          <cell r="BY246">
            <v>5.4215000000000002E-5</v>
          </cell>
          <cell r="CA246">
            <v>5.2514999999999999E-2</v>
          </cell>
          <cell r="CB246">
            <v>1</v>
          </cell>
          <cell r="CC246">
            <v>10</v>
          </cell>
          <cell r="CD246" t="str">
            <v>None</v>
          </cell>
          <cell r="CE246" t="str">
            <v>None</v>
          </cell>
          <cell r="CF246" t="str">
            <v>None</v>
          </cell>
          <cell r="CG246" t="str">
            <v>None</v>
          </cell>
          <cell r="CH246" t="str">
            <v>None</v>
          </cell>
          <cell r="CI246" t="str">
            <v>None</v>
          </cell>
          <cell r="CJ246" t="str">
            <v>None</v>
          </cell>
          <cell r="CK246" t="str">
            <v>None</v>
          </cell>
          <cell r="CL246" t="str">
            <v>None</v>
          </cell>
          <cell r="CM246" t="str">
            <v>None</v>
          </cell>
          <cell r="CN246" t="str">
            <v>None</v>
          </cell>
          <cell r="CO246" t="str">
            <v>None</v>
          </cell>
          <cell r="CP246" t="str">
            <v>None</v>
          </cell>
        </row>
        <row r="247">
          <cell r="C247" t="str">
            <v>Express-AT1</v>
          </cell>
          <cell r="D247" t="str">
            <v>Russia</v>
          </cell>
          <cell r="E247" t="str">
            <v>Russia</v>
          </cell>
          <cell r="F247" t="str">
            <v>Russian Satellite Communications Company</v>
          </cell>
          <cell r="G247" t="str">
            <v>Commercial</v>
          </cell>
          <cell r="H247" t="str">
            <v>Communications</v>
          </cell>
          <cell r="J247" t="str">
            <v>GEO</v>
          </cell>
          <cell r="U247">
            <v>41713</v>
          </cell>
          <cell r="V247">
            <v>15</v>
          </cell>
          <cell r="Y247" t="str">
            <v>Baikonur Cosmodrome</v>
          </cell>
          <cell r="AB247">
            <v>39612</v>
          </cell>
          <cell r="AD247">
            <v>45.965000000000003</v>
          </cell>
          <cell r="AE247">
            <v>63.305</v>
          </cell>
          <cell r="AL247">
            <v>1672</v>
          </cell>
          <cell r="AN247">
            <v>1532</v>
          </cell>
          <cell r="AU247" t="str">
            <v>GEO/D</v>
          </cell>
          <cell r="AV247" t="str">
            <v>Heavy Satellite</v>
          </cell>
          <cell r="AW247">
            <v>140</v>
          </cell>
          <cell r="AX247">
            <v>1.2999999999999999E-3</v>
          </cell>
          <cell r="AY247">
            <v>76.221199999999996</v>
          </cell>
          <cell r="AZ247">
            <v>1.42E-5</v>
          </cell>
          <cell r="BA247">
            <v>41.561399999999999</v>
          </cell>
          <cell r="BB247">
            <v>156.79480000000001</v>
          </cell>
          <cell r="BC247">
            <v>1.0027362200000001</v>
          </cell>
          <cell r="BE247">
            <v>42164.247251566092</v>
          </cell>
          <cell r="BF247">
            <v>35793.845983877065</v>
          </cell>
          <cell r="BG247">
            <v>35792.648519255119</v>
          </cell>
          <cell r="BH247">
            <v>1436.0705949167757</v>
          </cell>
          <cell r="BK247">
            <v>2</v>
          </cell>
          <cell r="BL247">
            <v>4</v>
          </cell>
          <cell r="BM247">
            <v>15</v>
          </cell>
          <cell r="BN247">
            <v>32.800430860922098</v>
          </cell>
          <cell r="BO247">
            <v>4</v>
          </cell>
          <cell r="BP247">
            <v>16.9873333333333</v>
          </cell>
          <cell r="BQ247" t="str">
            <v>none</v>
          </cell>
          <cell r="BR247" t="str">
            <v>0</v>
          </cell>
          <cell r="BS247">
            <v>3000</v>
          </cell>
          <cell r="BT247">
            <v>3.5550345499999025E-2</v>
          </cell>
          <cell r="BU247">
            <v>55.995824316499998</v>
          </cell>
          <cell r="BV247" t="str">
            <v>True</v>
          </cell>
          <cell r="BW247" t="str">
            <v>True</v>
          </cell>
          <cell r="BX247">
            <v>6.1749500000000002E-5</v>
          </cell>
          <cell r="BY247">
            <v>5.3490499999999999E-5</v>
          </cell>
          <cell r="CA247">
            <v>5.8645999999999997E-2</v>
          </cell>
          <cell r="CB247">
            <v>1</v>
          </cell>
          <cell r="CC247">
            <v>10</v>
          </cell>
          <cell r="CD247" t="str">
            <v>None</v>
          </cell>
          <cell r="CE247" t="str">
            <v>None</v>
          </cell>
          <cell r="CF247" t="str">
            <v>None</v>
          </cell>
          <cell r="CG247" t="str">
            <v>None</v>
          </cell>
          <cell r="CH247" t="str">
            <v>None</v>
          </cell>
          <cell r="CI247" t="str">
            <v>None</v>
          </cell>
          <cell r="CJ247" t="str">
            <v>None</v>
          </cell>
          <cell r="CK247" t="str">
            <v>None</v>
          </cell>
          <cell r="CL247" t="str">
            <v>None</v>
          </cell>
          <cell r="CM247" t="str">
            <v>None</v>
          </cell>
          <cell r="CN247" t="str">
            <v>None</v>
          </cell>
          <cell r="CO247" t="str">
            <v>None</v>
          </cell>
          <cell r="CP247" t="str">
            <v>None</v>
          </cell>
        </row>
        <row r="248">
          <cell r="C248" t="str">
            <v>Express-AT2</v>
          </cell>
          <cell r="D248" t="str">
            <v>Russia</v>
          </cell>
          <cell r="E248" t="str">
            <v>Russia</v>
          </cell>
          <cell r="F248" t="str">
            <v>Russian Satellite Communications Company</v>
          </cell>
          <cell r="G248" t="str">
            <v>Commercial</v>
          </cell>
          <cell r="H248" t="str">
            <v>Communications</v>
          </cell>
          <cell r="J248" t="str">
            <v>GEO</v>
          </cell>
          <cell r="U248">
            <v>41713</v>
          </cell>
          <cell r="V248">
            <v>15</v>
          </cell>
          <cell r="Y248" t="str">
            <v>Baikonur Cosmodrome</v>
          </cell>
          <cell r="AB248">
            <v>39613</v>
          </cell>
          <cell r="AD248">
            <v>45.965000000000003</v>
          </cell>
          <cell r="AE248">
            <v>63.305</v>
          </cell>
          <cell r="AL248">
            <v>1326</v>
          </cell>
          <cell r="AN248">
            <v>1186</v>
          </cell>
          <cell r="AU248" t="str">
            <v>GEO/D</v>
          </cell>
          <cell r="AV248" t="str">
            <v>Heavy Satellite</v>
          </cell>
          <cell r="AW248">
            <v>140</v>
          </cell>
          <cell r="AX248">
            <v>7.7000000000000002E-3</v>
          </cell>
          <cell r="AY248">
            <v>223.54920000000001</v>
          </cell>
          <cell r="AZ248">
            <v>1.29E-5</v>
          </cell>
          <cell r="BA248">
            <v>188.94110000000001</v>
          </cell>
          <cell r="BB248">
            <v>311.87240000000003</v>
          </cell>
          <cell r="BC248">
            <v>1.0027152800000001</v>
          </cell>
          <cell r="BE248">
            <v>42164.83426849368</v>
          </cell>
          <cell r="BF248">
            <v>35794.378194855744</v>
          </cell>
          <cell r="BG248">
            <v>35793.290342131615</v>
          </cell>
          <cell r="BH248">
            <v>1436.10058480409</v>
          </cell>
          <cell r="BK248">
            <v>2</v>
          </cell>
          <cell r="BL248">
            <v>4</v>
          </cell>
          <cell r="BM248">
            <v>15</v>
          </cell>
          <cell r="BN248">
            <v>32.800430860922098</v>
          </cell>
          <cell r="BO248">
            <v>4</v>
          </cell>
          <cell r="BP248">
            <v>16.9873333333333</v>
          </cell>
          <cell r="BQ248" t="str">
            <v>none</v>
          </cell>
          <cell r="BR248" t="str">
            <v>0</v>
          </cell>
          <cell r="BS248">
            <v>3000</v>
          </cell>
          <cell r="BT248">
            <v>2.7237187500006144E-2</v>
          </cell>
          <cell r="BU248">
            <v>139.83459780049998</v>
          </cell>
          <cell r="BV248" t="str">
            <v>True</v>
          </cell>
          <cell r="BW248" t="str">
            <v>True</v>
          </cell>
          <cell r="BX248">
            <v>4.1284E-5</v>
          </cell>
          <cell r="BY248">
            <v>3.9545999999999997E-5</v>
          </cell>
          <cell r="CA248">
            <v>6.2399999999999997E-2</v>
          </cell>
          <cell r="CB248">
            <v>1</v>
          </cell>
          <cell r="CC248">
            <v>10</v>
          </cell>
          <cell r="CD248" t="str">
            <v>None</v>
          </cell>
          <cell r="CE248" t="str">
            <v>None</v>
          </cell>
          <cell r="CF248" t="str">
            <v>None</v>
          </cell>
          <cell r="CG248" t="str">
            <v>None</v>
          </cell>
          <cell r="CH248" t="str">
            <v>None</v>
          </cell>
          <cell r="CI248" t="str">
            <v>None</v>
          </cell>
          <cell r="CJ248" t="str">
            <v>None</v>
          </cell>
          <cell r="CK248" t="str">
            <v>None</v>
          </cell>
          <cell r="CL248" t="str">
            <v>None</v>
          </cell>
          <cell r="CM248" t="str">
            <v>None</v>
          </cell>
          <cell r="CN248" t="str">
            <v>None</v>
          </cell>
          <cell r="CO248" t="str">
            <v>None</v>
          </cell>
          <cell r="CP248" t="str">
            <v>None</v>
          </cell>
        </row>
        <row r="249">
          <cell r="C249" t="str">
            <v>Fengyun 2F</v>
          </cell>
          <cell r="D249" t="str">
            <v>China</v>
          </cell>
          <cell r="E249" t="str">
            <v>China</v>
          </cell>
          <cell r="F249" t="str">
            <v>China Meteorological Administration</v>
          </cell>
          <cell r="G249" t="str">
            <v>Government</v>
          </cell>
          <cell r="H249" t="str">
            <v>Earth Observation</v>
          </cell>
          <cell r="J249" t="str">
            <v>GEO</v>
          </cell>
          <cell r="U249">
            <v>40920</v>
          </cell>
          <cell r="V249">
            <v>3</v>
          </cell>
          <cell r="Y249" t="str">
            <v>Xichang Satellite Launch Center</v>
          </cell>
          <cell r="AB249">
            <v>38049</v>
          </cell>
          <cell r="AD249">
            <v>28.246016666666666</v>
          </cell>
          <cell r="AE249">
            <v>102.02655555555556</v>
          </cell>
          <cell r="AL249">
            <v>651</v>
          </cell>
          <cell r="AN249">
            <v>600</v>
          </cell>
          <cell r="AU249" t="str">
            <v>GEO/S</v>
          </cell>
          <cell r="AV249" t="str">
            <v>Medium Satellite</v>
          </cell>
          <cell r="AW249">
            <v>51</v>
          </cell>
          <cell r="AX249">
            <v>2.8529</v>
          </cell>
          <cell r="AY249">
            <v>82.170400000000001</v>
          </cell>
          <cell r="AZ249">
            <v>3.6279999999999998E-4</v>
          </cell>
          <cell r="BA249">
            <v>54.922800000000002</v>
          </cell>
          <cell r="BB249">
            <v>171.86340000000001</v>
          </cell>
          <cell r="BC249">
            <v>1.0026936</v>
          </cell>
          <cell r="BE249">
            <v>42165.442051577695</v>
          </cell>
          <cell r="BF249">
            <v>35809.739673954005</v>
          </cell>
          <cell r="BG249">
            <v>35779.144429201384</v>
          </cell>
          <cell r="BH249">
            <v>1436.1316358257375</v>
          </cell>
          <cell r="BK249">
            <v>2.1</v>
          </cell>
          <cell r="BL249">
            <v>3</v>
          </cell>
          <cell r="BM249">
            <v>3</v>
          </cell>
          <cell r="BN249">
            <v>7.1893369537497396</v>
          </cell>
          <cell r="BO249">
            <v>3.46360590058275</v>
          </cell>
          <cell r="BP249">
            <v>6.6798113796953</v>
          </cell>
          <cell r="BQ249" t="str">
            <v>none</v>
          </cell>
          <cell r="BR249" t="str">
            <v>0</v>
          </cell>
          <cell r="BS249">
            <v>300</v>
          </cell>
          <cell r="BT249">
            <v>0.42564862100000056</v>
          </cell>
          <cell r="BU249">
            <v>111.88780909900001</v>
          </cell>
          <cell r="BV249" t="str">
            <v>False</v>
          </cell>
          <cell r="BW249" t="str">
            <v>True</v>
          </cell>
          <cell r="BX249">
            <v>3.7684000000000003E-4</v>
          </cell>
          <cell r="BY249">
            <v>7.375599999999999E-5</v>
          </cell>
          <cell r="CA249" t="str">
            <v>None</v>
          </cell>
          <cell r="CB249">
            <v>0</v>
          </cell>
          <cell r="CC249">
            <v>0</v>
          </cell>
          <cell r="CD249" t="str">
            <v>None</v>
          </cell>
          <cell r="CE249" t="str">
            <v>None</v>
          </cell>
          <cell r="CF249" t="str">
            <v>None</v>
          </cell>
          <cell r="CG249" t="str">
            <v>None</v>
          </cell>
          <cell r="CH249" t="str">
            <v>None</v>
          </cell>
          <cell r="CI249" t="str">
            <v>None</v>
          </cell>
          <cell r="CJ249" t="str">
            <v>None</v>
          </cell>
          <cell r="CK249" t="str">
            <v>None</v>
          </cell>
          <cell r="CL249" t="str">
            <v>None</v>
          </cell>
          <cell r="CM249" t="str">
            <v>None</v>
          </cell>
          <cell r="CN249" t="str">
            <v>None</v>
          </cell>
          <cell r="CO249" t="str">
            <v>None</v>
          </cell>
          <cell r="CP249" t="str">
            <v>None</v>
          </cell>
        </row>
        <row r="250">
          <cell r="C250" t="str">
            <v>Fengyun 2G</v>
          </cell>
          <cell r="D250" t="str">
            <v>NR</v>
          </cell>
          <cell r="E250" t="str">
            <v>China</v>
          </cell>
          <cell r="F250" t="str">
            <v>China Meteorological Administration</v>
          </cell>
          <cell r="G250" t="str">
            <v>Government</v>
          </cell>
          <cell r="H250" t="str">
            <v>Earth Observation</v>
          </cell>
          <cell r="J250" t="str">
            <v>GEO</v>
          </cell>
          <cell r="U250">
            <v>42004</v>
          </cell>
          <cell r="V250">
            <v>15</v>
          </cell>
          <cell r="Y250" t="str">
            <v>Xichang Satellite Launch Center</v>
          </cell>
          <cell r="AB250">
            <v>40367</v>
          </cell>
          <cell r="AD250">
            <v>28.246016666666666</v>
          </cell>
          <cell r="AE250">
            <v>102.02655555555556</v>
          </cell>
          <cell r="AL250">
            <v>651</v>
          </cell>
          <cell r="AN250">
            <v>600</v>
          </cell>
          <cell r="AU250" t="str">
            <v>GEO/S</v>
          </cell>
          <cell r="AV250" t="str">
            <v>Medium Satellite</v>
          </cell>
          <cell r="AW250">
            <v>51</v>
          </cell>
          <cell r="AX250">
            <v>0.96630000000000005</v>
          </cell>
          <cell r="AY250">
            <v>92.502799999999993</v>
          </cell>
          <cell r="AZ250">
            <v>9.0699999999999996E-5</v>
          </cell>
          <cell r="BA250">
            <v>290.55939999999998</v>
          </cell>
          <cell r="BB250">
            <v>298.35419999999999</v>
          </cell>
          <cell r="BC250">
            <v>1.00280642</v>
          </cell>
          <cell r="BE250">
            <v>42162.279464208958</v>
          </cell>
          <cell r="BF250">
            <v>35795.103582956363</v>
          </cell>
          <cell r="BG250">
            <v>35787.455345461552</v>
          </cell>
          <cell r="BH250">
            <v>1435.9700648904893</v>
          </cell>
          <cell r="BK250">
            <v>2.1</v>
          </cell>
          <cell r="BL250">
            <v>3</v>
          </cell>
          <cell r="BM250">
            <v>3</v>
          </cell>
          <cell r="BN250">
            <v>7.1893369537497396</v>
          </cell>
          <cell r="BO250">
            <v>3.46360590058275</v>
          </cell>
          <cell r="BP250">
            <v>6.6798113796953</v>
          </cell>
          <cell r="BQ250" t="str">
            <v>none</v>
          </cell>
          <cell r="BR250" t="str">
            <v>0</v>
          </cell>
          <cell r="BS250">
            <v>300</v>
          </cell>
          <cell r="BT250">
            <v>0.46174762249999901</v>
          </cell>
          <cell r="BU250">
            <v>99.5224496055</v>
          </cell>
          <cell r="BV250" t="str">
            <v>False</v>
          </cell>
          <cell r="BW250" t="str">
            <v>True</v>
          </cell>
          <cell r="BX250">
            <v>2.3914599999999998E-4</v>
          </cell>
          <cell r="BY250">
            <v>1.6171E-4</v>
          </cell>
          <cell r="CA250" t="str">
            <v>None</v>
          </cell>
          <cell r="CB250">
            <v>0</v>
          </cell>
          <cell r="CC250">
            <v>0</v>
          </cell>
          <cell r="CD250" t="str">
            <v>None</v>
          </cell>
          <cell r="CE250" t="str">
            <v>None</v>
          </cell>
          <cell r="CF250" t="str">
            <v>None</v>
          </cell>
          <cell r="CG250" t="str">
            <v>None</v>
          </cell>
          <cell r="CH250" t="str">
            <v>None</v>
          </cell>
          <cell r="CI250" t="str">
            <v>None</v>
          </cell>
          <cell r="CJ250" t="str">
            <v>None</v>
          </cell>
          <cell r="CK250" t="str">
            <v>None</v>
          </cell>
          <cell r="CL250" t="str">
            <v>None</v>
          </cell>
          <cell r="CM250" t="str">
            <v>None</v>
          </cell>
          <cell r="CN250" t="str">
            <v>None</v>
          </cell>
          <cell r="CO250" t="str">
            <v>None</v>
          </cell>
          <cell r="CP250" t="str">
            <v>None</v>
          </cell>
        </row>
        <row r="251">
          <cell r="C251" t="str">
            <v>Fengyun 4A</v>
          </cell>
          <cell r="D251" t="str">
            <v>China</v>
          </cell>
          <cell r="E251" t="str">
            <v>China</v>
          </cell>
          <cell r="F251" t="str">
            <v>China Meteorological Administration</v>
          </cell>
          <cell r="G251" t="str">
            <v>Government</v>
          </cell>
          <cell r="H251" t="str">
            <v>Earth Observation</v>
          </cell>
          <cell r="J251" t="str">
            <v>GEO</v>
          </cell>
          <cell r="U251">
            <v>42714</v>
          </cell>
          <cell r="V251">
            <v>15</v>
          </cell>
          <cell r="Y251" t="str">
            <v>Xichang Satellite Launch Center</v>
          </cell>
          <cell r="AB251">
            <v>41882</v>
          </cell>
          <cell r="AD251">
            <v>28.246016666666666</v>
          </cell>
          <cell r="AE251">
            <v>102.02655555555556</v>
          </cell>
          <cell r="AL251">
            <v>5380</v>
          </cell>
          <cell r="AN251">
            <v>3000</v>
          </cell>
          <cell r="AU251" t="str">
            <v>GEO/S</v>
          </cell>
          <cell r="AV251" t="str">
            <v>Heavy Satellite</v>
          </cell>
          <cell r="AW251">
            <v>2380</v>
          </cell>
          <cell r="AX251">
            <v>9.5200000000000007E-2</v>
          </cell>
          <cell r="AY251">
            <v>290.11200000000002</v>
          </cell>
          <cell r="AZ251">
            <v>3.0590000000000001E-4</v>
          </cell>
          <cell r="BA251">
            <v>203.79939999999999</v>
          </cell>
          <cell r="BB251">
            <v>176.66909999999999</v>
          </cell>
          <cell r="BC251">
            <v>1.00266762</v>
          </cell>
          <cell r="BE251">
            <v>42166.170410894418</v>
          </cell>
          <cell r="BF251">
            <v>35808.069042423114</v>
          </cell>
          <cell r="BG251">
            <v>35782.271779365728</v>
          </cell>
          <cell r="BH251">
            <v>1436.1688472596727</v>
          </cell>
          <cell r="BK251">
            <v>3.3</v>
          </cell>
          <cell r="BL251">
            <v>4.2</v>
          </cell>
          <cell r="BM251">
            <v>10</v>
          </cell>
          <cell r="BN251">
            <v>37.735140879285503</v>
          </cell>
          <cell r="BO251">
            <v>10.89</v>
          </cell>
          <cell r="BP251">
            <v>24.4371333333333</v>
          </cell>
          <cell r="BQ251" t="str">
            <v>none</v>
          </cell>
          <cell r="BR251" t="str">
            <v>0</v>
          </cell>
          <cell r="BS251">
            <v>3000</v>
          </cell>
          <cell r="BT251">
            <v>0.17644015300000149</v>
          </cell>
          <cell r="BU251">
            <v>104.574600813</v>
          </cell>
          <cell r="BV251" t="str">
            <v>True</v>
          </cell>
          <cell r="BW251" t="str">
            <v>True</v>
          </cell>
          <cell r="BX251">
            <v>4.0034249999999999E-4</v>
          </cell>
          <cell r="BY251">
            <v>1.5012749999999999E-4</v>
          </cell>
          <cell r="CA251">
            <v>0.24526999999999999</v>
          </cell>
          <cell r="CB251">
            <v>1</v>
          </cell>
          <cell r="CC251">
            <v>7</v>
          </cell>
          <cell r="CD251" t="str">
            <v>None</v>
          </cell>
          <cell r="CE251" t="str">
            <v>None</v>
          </cell>
          <cell r="CF251" t="str">
            <v>None</v>
          </cell>
          <cell r="CG251" t="str">
            <v>None</v>
          </cell>
          <cell r="CH251" t="str">
            <v>None</v>
          </cell>
          <cell r="CI251" t="str">
            <v>None</v>
          </cell>
          <cell r="CJ251" t="str">
            <v>None</v>
          </cell>
          <cell r="CK251" t="str">
            <v>None</v>
          </cell>
          <cell r="CL251" t="str">
            <v>None</v>
          </cell>
          <cell r="CM251" t="str">
            <v>None</v>
          </cell>
          <cell r="CN251" t="str">
            <v>None</v>
          </cell>
          <cell r="CO251" t="str">
            <v>None</v>
          </cell>
          <cell r="CP251" t="str">
            <v>None</v>
          </cell>
        </row>
        <row r="252">
          <cell r="C252" t="str">
            <v>Fengyun 4H</v>
          </cell>
          <cell r="D252" t="str">
            <v>China</v>
          </cell>
          <cell r="E252" t="str">
            <v>China</v>
          </cell>
          <cell r="F252" t="str">
            <v>China Meteorological Administration</v>
          </cell>
          <cell r="G252" t="str">
            <v>Government</v>
          </cell>
          <cell r="H252" t="str">
            <v>Earth Observation</v>
          </cell>
          <cell r="J252" t="str">
            <v>GEO</v>
          </cell>
          <cell r="U252">
            <v>43256</v>
          </cell>
          <cell r="V252">
            <v>5</v>
          </cell>
          <cell r="Y252" t="str">
            <v>Xichang Satellite Launch Center</v>
          </cell>
          <cell r="AB252">
            <v>43491</v>
          </cell>
          <cell r="AD252">
            <v>28.246016666666666</v>
          </cell>
          <cell r="AE252">
            <v>102.02655555555556</v>
          </cell>
          <cell r="AL252">
            <v>651</v>
          </cell>
          <cell r="AN252">
            <v>600</v>
          </cell>
          <cell r="AU252" t="str">
            <v>GEO/S</v>
          </cell>
          <cell r="AV252" t="str">
            <v>Medium Satellite</v>
          </cell>
          <cell r="AW252">
            <v>51</v>
          </cell>
          <cell r="AX252">
            <v>0.18360000000000001</v>
          </cell>
          <cell r="AY252">
            <v>122.3433</v>
          </cell>
          <cell r="AZ252">
            <v>4.0559999999999999E-4</v>
          </cell>
          <cell r="BA252">
            <v>2.2751999999999999</v>
          </cell>
          <cell r="BB252">
            <v>1.6589</v>
          </cell>
          <cell r="BC252">
            <v>1.00268563</v>
          </cell>
          <cell r="BE252">
            <v>42165.665490256084</v>
          </cell>
          <cell r="BF252">
            <v>35811.767884178924</v>
          </cell>
          <cell r="BG252">
            <v>35777.563096333237</v>
          </cell>
          <cell r="BH252">
            <v>1436.1430511375729</v>
          </cell>
          <cell r="BK252">
            <v>2.1</v>
          </cell>
          <cell r="BL252">
            <v>3</v>
          </cell>
          <cell r="BM252">
            <v>3</v>
          </cell>
          <cell r="BN252">
            <v>7.1893369537497396</v>
          </cell>
          <cell r="BO252">
            <v>3.46360590058275</v>
          </cell>
          <cell r="BP252">
            <v>6.6798113796953</v>
          </cell>
          <cell r="BQ252" t="str">
            <v>none</v>
          </cell>
          <cell r="BR252" t="str">
            <v>0</v>
          </cell>
          <cell r="BS252">
            <v>3000</v>
          </cell>
          <cell r="BT252">
            <v>0.29649495349999455</v>
          </cell>
          <cell r="BU252">
            <v>79.147630791500006</v>
          </cell>
          <cell r="BV252" t="str">
            <v>True</v>
          </cell>
          <cell r="BW252" t="str">
            <v>True</v>
          </cell>
          <cell r="BX252">
            <v>3.3826549999999998E-4</v>
          </cell>
          <cell r="BY252">
            <v>1.184075E-4</v>
          </cell>
          <cell r="CA252">
            <v>0.248552</v>
          </cell>
          <cell r="CB252">
            <v>1</v>
          </cell>
          <cell r="CC252">
            <v>6</v>
          </cell>
          <cell r="CD252" t="str">
            <v>None</v>
          </cell>
          <cell r="CE252" t="str">
            <v>None</v>
          </cell>
          <cell r="CF252" t="str">
            <v>None</v>
          </cell>
          <cell r="CG252" t="str">
            <v>None</v>
          </cell>
          <cell r="CH252" t="str">
            <v>None</v>
          </cell>
          <cell r="CI252" t="str">
            <v>None</v>
          </cell>
          <cell r="CJ252" t="str">
            <v>None</v>
          </cell>
          <cell r="CK252" t="str">
            <v>None</v>
          </cell>
          <cell r="CL252" t="str">
            <v>None</v>
          </cell>
          <cell r="CM252" t="str">
            <v>None</v>
          </cell>
          <cell r="CN252" t="str">
            <v>None</v>
          </cell>
          <cell r="CO252" t="str">
            <v>None</v>
          </cell>
          <cell r="CP252" t="str">
            <v>None</v>
          </cell>
        </row>
        <row r="253">
          <cell r="C253" t="str">
            <v>Galaxy-11</v>
          </cell>
          <cell r="D253" t="str">
            <v>USA</v>
          </cell>
          <cell r="E253" t="str">
            <v>USA</v>
          </cell>
          <cell r="F253" t="str">
            <v>PanAmSat (Intelsat S.A.)</v>
          </cell>
          <cell r="G253" t="str">
            <v>Commercial</v>
          </cell>
          <cell r="H253" t="str">
            <v>Communications</v>
          </cell>
          <cell r="J253" t="str">
            <v>GEO</v>
          </cell>
          <cell r="U253">
            <v>36181</v>
          </cell>
          <cell r="V253">
            <v>14</v>
          </cell>
          <cell r="Y253" t="str">
            <v>Guiana Space Center</v>
          </cell>
          <cell r="AB253">
            <v>26038</v>
          </cell>
          <cell r="AD253">
            <v>5.2389999999999999</v>
          </cell>
          <cell r="AE253">
            <v>307.23199999999997</v>
          </cell>
          <cell r="AL253">
            <v>4484</v>
          </cell>
          <cell r="AN253">
            <v>4400</v>
          </cell>
          <cell r="AU253" t="str">
            <v>GEO/NS</v>
          </cell>
          <cell r="AV253" t="str">
            <v>Heavy Satellite</v>
          </cell>
          <cell r="AW253">
            <v>84</v>
          </cell>
          <cell r="AX253">
            <v>2.0169999999999999</v>
          </cell>
          <cell r="AY253">
            <v>92.881299999999996</v>
          </cell>
          <cell r="AZ253">
            <v>2.0299999999999999E-5</v>
          </cell>
          <cell r="BA253">
            <v>169.9111</v>
          </cell>
          <cell r="BB253">
            <v>186.04069999999999</v>
          </cell>
          <cell r="BC253">
            <v>1.00270697</v>
          </cell>
          <cell r="BE253">
            <v>42165.067230731096</v>
          </cell>
          <cell r="BF253">
            <v>35794.923181595885</v>
          </cell>
          <cell r="BG253">
            <v>35793.211279866315</v>
          </cell>
          <cell r="BH253">
            <v>1436.1124865821939</v>
          </cell>
          <cell r="BK253">
            <v>3.3</v>
          </cell>
          <cell r="BL253">
            <v>6.2</v>
          </cell>
          <cell r="BM253">
            <v>34</v>
          </cell>
          <cell r="BN253">
            <v>111.964861346628</v>
          </cell>
          <cell r="BO253">
            <v>10.89</v>
          </cell>
          <cell r="BP253">
            <v>53.0409333333333</v>
          </cell>
          <cell r="BQ253" t="str">
            <v>mono/duo-propellant</v>
          </cell>
          <cell r="BR253" t="str">
            <v>1</v>
          </cell>
          <cell r="BS253">
            <v>3000</v>
          </cell>
          <cell r="BT253">
            <v>2.6701626000004808E-2</v>
          </cell>
          <cell r="BU253">
            <v>266.90017005200002</v>
          </cell>
          <cell r="BV253" t="str">
            <v>False</v>
          </cell>
          <cell r="BW253" t="str">
            <v>True</v>
          </cell>
          <cell r="BX253">
            <v>7.4065000000000003E-5</v>
          </cell>
          <cell r="BY253">
            <v>6.8295000000000009E-5</v>
          </cell>
          <cell r="CA253" t="str">
            <v>None</v>
          </cell>
          <cell r="CB253">
            <v>0</v>
          </cell>
          <cell r="CC253">
            <v>0</v>
          </cell>
          <cell r="CD253" t="str">
            <v>None</v>
          </cell>
          <cell r="CE253" t="str">
            <v>None</v>
          </cell>
          <cell r="CF253" t="str">
            <v>None</v>
          </cell>
          <cell r="CG253" t="str">
            <v>None</v>
          </cell>
          <cell r="CH253" t="str">
            <v>None</v>
          </cell>
          <cell r="CI253" t="str">
            <v>None</v>
          </cell>
          <cell r="CJ253" t="str">
            <v>None</v>
          </cell>
          <cell r="CK253" t="str">
            <v>None</v>
          </cell>
          <cell r="CL253" t="str">
            <v>None</v>
          </cell>
          <cell r="CM253" t="str">
            <v>None</v>
          </cell>
          <cell r="CN253" t="str">
            <v>None</v>
          </cell>
          <cell r="CO253" t="str">
            <v>None</v>
          </cell>
          <cell r="CP253" t="str">
            <v>None</v>
          </cell>
        </row>
        <row r="254">
          <cell r="C254" t="str">
            <v>Galaxy-12</v>
          </cell>
          <cell r="D254" t="str">
            <v>USA</v>
          </cell>
          <cell r="E254" t="str">
            <v>USA</v>
          </cell>
          <cell r="F254" t="str">
            <v>PanAmSat (Intelsat S.A.)</v>
          </cell>
          <cell r="G254" t="str">
            <v>Commercial</v>
          </cell>
          <cell r="H254" t="str">
            <v>Communications</v>
          </cell>
          <cell r="J254" t="str">
            <v>GEO</v>
          </cell>
          <cell r="U254">
            <v>37720</v>
          </cell>
          <cell r="V254">
            <v>15</v>
          </cell>
          <cell r="Y254" t="str">
            <v>Guiana Space Center</v>
          </cell>
          <cell r="AB254">
            <v>27715</v>
          </cell>
          <cell r="AD254">
            <v>5.2389999999999999</v>
          </cell>
          <cell r="AE254">
            <v>307.23199999999997</v>
          </cell>
          <cell r="AL254">
            <v>1760</v>
          </cell>
          <cell r="AN254">
            <v>800</v>
          </cell>
          <cell r="AU254" t="str">
            <v>GEO/D</v>
          </cell>
          <cell r="AV254" t="str">
            <v>Heavy Satellite</v>
          </cell>
          <cell r="AW254">
            <v>960</v>
          </cell>
          <cell r="AX254">
            <v>2.3064</v>
          </cell>
          <cell r="AY254">
            <v>89.447999999999993</v>
          </cell>
          <cell r="AZ254">
            <v>2.0320000000000001E-4</v>
          </cell>
          <cell r="BA254">
            <v>334.14640000000003</v>
          </cell>
          <cell r="BB254">
            <v>294.93290000000002</v>
          </cell>
          <cell r="BC254">
            <v>1.0027521800000001</v>
          </cell>
          <cell r="BE254">
            <v>42163.799854103614</v>
          </cell>
          <cell r="BF254">
            <v>35801.367538233972</v>
          </cell>
          <cell r="BG254">
            <v>35784.232169973264</v>
          </cell>
          <cell r="BH254">
            <v>1436.0477381360563</v>
          </cell>
          <cell r="BK254">
            <v>1.5</v>
          </cell>
          <cell r="BL254">
            <v>3.3</v>
          </cell>
          <cell r="BM254">
            <v>12.6</v>
          </cell>
          <cell r="BN254">
            <v>20.673544700089799</v>
          </cell>
          <cell r="BO254">
            <v>2.25</v>
          </cell>
          <cell r="BP254">
            <v>10.56</v>
          </cell>
          <cell r="BQ254" t="str">
            <v>mono/duo-propellant</v>
          </cell>
          <cell r="BR254" t="str">
            <v>1</v>
          </cell>
          <cell r="BS254">
            <v>300</v>
          </cell>
          <cell r="BT254">
            <v>3.2357412999999724E-2</v>
          </cell>
          <cell r="BU254">
            <v>230.98923290799999</v>
          </cell>
          <cell r="BV254" t="str">
            <v>False</v>
          </cell>
          <cell r="BW254" t="str">
            <v>True</v>
          </cell>
          <cell r="BX254">
            <v>1.9268700000000001E-4</v>
          </cell>
          <cell r="BY254">
            <v>2.9880999999999994E-5</v>
          </cell>
          <cell r="CA254" t="str">
            <v>None</v>
          </cell>
          <cell r="CB254">
            <v>0</v>
          </cell>
          <cell r="CC254">
            <v>0</v>
          </cell>
          <cell r="CD254" t="str">
            <v>None</v>
          </cell>
          <cell r="CE254" t="str">
            <v>None</v>
          </cell>
          <cell r="CF254" t="str">
            <v>None</v>
          </cell>
          <cell r="CG254" t="str">
            <v>None</v>
          </cell>
          <cell r="CH254" t="str">
            <v>None</v>
          </cell>
          <cell r="CI254" t="str">
            <v>None</v>
          </cell>
          <cell r="CJ254" t="str">
            <v>None</v>
          </cell>
          <cell r="CK254" t="str">
            <v>None</v>
          </cell>
          <cell r="CL254" t="str">
            <v>None</v>
          </cell>
          <cell r="CM254" t="str">
            <v>None</v>
          </cell>
          <cell r="CN254" t="str">
            <v>None</v>
          </cell>
          <cell r="CO254" t="str">
            <v>None</v>
          </cell>
          <cell r="CP254" t="str">
            <v>None</v>
          </cell>
        </row>
        <row r="255">
          <cell r="C255" t="str">
            <v>Galaxy-13</v>
          </cell>
          <cell r="D255" t="str">
            <v>USA</v>
          </cell>
          <cell r="E255" t="str">
            <v>USA/Japan</v>
          </cell>
          <cell r="F255" t="str">
            <v>PanAmSat (Intelsat S.A.)/Sky Perfect JSAT Corp.</v>
          </cell>
          <cell r="G255" t="str">
            <v>Commercial</v>
          </cell>
          <cell r="H255" t="str">
            <v>Communications</v>
          </cell>
          <cell r="J255" t="str">
            <v>GEO</v>
          </cell>
          <cell r="U255">
            <v>37895</v>
          </cell>
          <cell r="V255">
            <v>15</v>
          </cell>
          <cell r="Y255" t="str">
            <v>Sea Launch Odyssey</v>
          </cell>
          <cell r="AB255">
            <v>27954</v>
          </cell>
          <cell r="AD255">
            <v>1E-3</v>
          </cell>
          <cell r="AE255">
            <v>206</v>
          </cell>
          <cell r="AL255">
            <v>4090</v>
          </cell>
          <cell r="AN255">
            <v>2000</v>
          </cell>
          <cell r="AU255" t="str">
            <v>GEO/S</v>
          </cell>
          <cell r="AV255" t="str">
            <v>Heavy Satellite</v>
          </cell>
          <cell r="AW255">
            <v>2090</v>
          </cell>
          <cell r="AX255">
            <v>1.55E-2</v>
          </cell>
          <cell r="AY255">
            <v>92.887600000000006</v>
          </cell>
          <cell r="AZ255">
            <v>3.1859999999999999E-4</v>
          </cell>
          <cell r="BA255">
            <v>103.1675</v>
          </cell>
          <cell r="BB255">
            <v>164.5506</v>
          </cell>
          <cell r="BC255">
            <v>1.00270276</v>
          </cell>
          <cell r="BE255">
            <v>42165.185254945893</v>
          </cell>
          <cell r="BF255">
            <v>35807.619082968115</v>
          </cell>
          <cell r="BG255">
            <v>35780.751426923671</v>
          </cell>
          <cell r="BH255">
            <v>1436.1185163188336</v>
          </cell>
          <cell r="BK255">
            <v>3.4</v>
          </cell>
          <cell r="BL255">
            <v>5.8</v>
          </cell>
          <cell r="BM255">
            <v>26.2</v>
          </cell>
          <cell r="BN255">
            <v>92.205686093089597</v>
          </cell>
          <cell r="BO255">
            <v>11.56</v>
          </cell>
          <cell r="BP255">
            <v>46.2661333333333</v>
          </cell>
          <cell r="BQ255" t="str">
            <v>mono/duo-propellant</v>
          </cell>
          <cell r="BR255" t="str">
            <v>1</v>
          </cell>
          <cell r="BS255">
            <v>300</v>
          </cell>
          <cell r="BT255">
            <v>3.9298767999994766E-2</v>
          </cell>
          <cell r="BU255">
            <v>232.97495974200001</v>
          </cell>
          <cell r="BV255" t="str">
            <v>True</v>
          </cell>
          <cell r="BW255" t="str">
            <v>True</v>
          </cell>
          <cell r="BX255">
            <v>1.85327E-4</v>
          </cell>
          <cell r="BY255">
            <v>1.7065400000000001E-4</v>
          </cell>
          <cell r="CA255">
            <v>4.5718000000000002E-2</v>
          </cell>
          <cell r="CB255">
            <v>1</v>
          </cell>
          <cell r="CC255">
            <v>7</v>
          </cell>
          <cell r="CD255" t="str">
            <v>None</v>
          </cell>
          <cell r="CE255" t="str">
            <v>None</v>
          </cell>
          <cell r="CF255" t="str">
            <v>None</v>
          </cell>
          <cell r="CG255" t="str">
            <v>None</v>
          </cell>
          <cell r="CH255" t="str">
            <v>None</v>
          </cell>
          <cell r="CI255" t="str">
            <v>None</v>
          </cell>
          <cell r="CJ255" t="str">
            <v>None</v>
          </cell>
          <cell r="CK255" t="str">
            <v>None</v>
          </cell>
          <cell r="CL255" t="str">
            <v>None</v>
          </cell>
          <cell r="CM255" t="str">
            <v>None</v>
          </cell>
          <cell r="CN255" t="str">
            <v>None</v>
          </cell>
          <cell r="CO255" t="str">
            <v>None</v>
          </cell>
          <cell r="CP255" t="str">
            <v>None</v>
          </cell>
        </row>
        <row r="256">
          <cell r="C256" t="str">
            <v>Galaxy-14</v>
          </cell>
          <cell r="D256" t="str">
            <v>USA</v>
          </cell>
          <cell r="E256" t="str">
            <v>USA</v>
          </cell>
          <cell r="F256" t="str">
            <v>PanAmSat (Intelsat S.A.)</v>
          </cell>
          <cell r="G256" t="str">
            <v>Commercial</v>
          </cell>
          <cell r="H256" t="str">
            <v>Communications</v>
          </cell>
          <cell r="J256" t="str">
            <v>GEO</v>
          </cell>
          <cell r="U256">
            <v>38577</v>
          </cell>
          <cell r="V256">
            <v>15</v>
          </cell>
          <cell r="Y256" t="str">
            <v>Baikonur Cosmodrome</v>
          </cell>
          <cell r="AB256">
            <v>28790</v>
          </cell>
          <cell r="AD256">
            <v>45.965000000000003</v>
          </cell>
          <cell r="AE256">
            <v>63.305</v>
          </cell>
          <cell r="AL256">
            <v>2087</v>
          </cell>
          <cell r="AN256">
            <v>850</v>
          </cell>
          <cell r="AU256" t="str">
            <v>GEO/S</v>
          </cell>
          <cell r="AV256" t="str">
            <v>Heavy Satellite</v>
          </cell>
          <cell r="AW256">
            <v>1237</v>
          </cell>
          <cell r="AX256">
            <v>0.28870000000000001</v>
          </cell>
          <cell r="AY256">
            <v>94.691100000000006</v>
          </cell>
          <cell r="AZ256">
            <v>3.099E-4</v>
          </cell>
          <cell r="BA256">
            <v>304.43540000000002</v>
          </cell>
          <cell r="BB256">
            <v>98.271000000000001</v>
          </cell>
          <cell r="BC256">
            <v>1.0051014899999999</v>
          </cell>
          <cell r="BE256">
            <v>42098.072186213547</v>
          </cell>
          <cell r="BF256">
            <v>35740.118378784056</v>
          </cell>
          <cell r="BG256">
            <v>35714.025993643038</v>
          </cell>
          <cell r="BH256">
            <v>1432.6911404737839</v>
          </cell>
          <cell r="BK256">
            <v>1.9</v>
          </cell>
          <cell r="BL256">
            <v>3.3</v>
          </cell>
          <cell r="BM256">
            <v>12.6</v>
          </cell>
          <cell r="BN256">
            <v>25.838193622832499</v>
          </cell>
          <cell r="BO256">
            <v>3.61</v>
          </cell>
          <cell r="BP256">
            <v>13.5421333333333</v>
          </cell>
          <cell r="BQ256" t="str">
            <v>mono/duo-propellant</v>
          </cell>
          <cell r="BR256" t="str">
            <v>1</v>
          </cell>
          <cell r="BS256">
            <v>300</v>
          </cell>
          <cell r="BT256">
            <v>2.6988420999999999E-2</v>
          </cell>
          <cell r="BU256">
            <v>234.97308131599999</v>
          </cell>
          <cell r="BV256" t="str">
            <v>True</v>
          </cell>
          <cell r="BW256" t="str">
            <v>True</v>
          </cell>
          <cell r="BX256">
            <v>1.426705E-4</v>
          </cell>
          <cell r="BY256">
            <v>1.3281750000000001E-4</v>
          </cell>
          <cell r="CA256">
            <v>4.4900000000000002E-2</v>
          </cell>
          <cell r="CB256">
            <v>1</v>
          </cell>
          <cell r="CC256">
            <v>2</v>
          </cell>
          <cell r="CD256" t="str">
            <v>None</v>
          </cell>
          <cell r="CE256" t="str">
            <v>None</v>
          </cell>
          <cell r="CF256" t="str">
            <v>None</v>
          </cell>
          <cell r="CG256" t="str">
            <v>None</v>
          </cell>
          <cell r="CH256" t="str">
            <v>None</v>
          </cell>
          <cell r="CI256" t="str">
            <v>None</v>
          </cell>
          <cell r="CJ256" t="str">
            <v>None</v>
          </cell>
          <cell r="CK256" t="str">
            <v>None</v>
          </cell>
          <cell r="CL256" t="str">
            <v>None</v>
          </cell>
          <cell r="CM256" t="str">
            <v>None</v>
          </cell>
          <cell r="CN256" t="str">
            <v>None</v>
          </cell>
          <cell r="CO256" t="str">
            <v>None</v>
          </cell>
          <cell r="CP256" t="str">
            <v>None</v>
          </cell>
        </row>
        <row r="257">
          <cell r="C257" t="str">
            <v>Galaxy-16</v>
          </cell>
          <cell r="D257" t="str">
            <v>USA</v>
          </cell>
          <cell r="E257" t="str">
            <v>USA</v>
          </cell>
          <cell r="F257" t="str">
            <v>PanAmSat (Intelsat S.A.)</v>
          </cell>
          <cell r="G257" t="str">
            <v>Commercial</v>
          </cell>
          <cell r="H257" t="str">
            <v>Communications</v>
          </cell>
          <cell r="J257" t="str">
            <v>GEO</v>
          </cell>
          <cell r="U257">
            <v>38886</v>
          </cell>
          <cell r="V257">
            <v>15</v>
          </cell>
          <cell r="Y257" t="str">
            <v>Sea Launch Odyssey</v>
          </cell>
          <cell r="AB257">
            <v>29236</v>
          </cell>
          <cell r="AD257">
            <v>1E-3</v>
          </cell>
          <cell r="AE257">
            <v>206</v>
          </cell>
          <cell r="AL257">
            <v>4640</v>
          </cell>
          <cell r="AN257">
            <v>2000</v>
          </cell>
          <cell r="AU257" t="str">
            <v>GEO/S</v>
          </cell>
          <cell r="AV257" t="str">
            <v>Heavy Satellite</v>
          </cell>
          <cell r="AW257">
            <v>2640</v>
          </cell>
          <cell r="AX257">
            <v>5.2400000000000002E-2</v>
          </cell>
          <cell r="AY257">
            <v>101.4855</v>
          </cell>
          <cell r="AZ257">
            <v>2.7329999999999998E-4</v>
          </cell>
          <cell r="BA257">
            <v>320.94490000000002</v>
          </cell>
          <cell r="BB257">
            <v>20.045100000000001</v>
          </cell>
          <cell r="BC257">
            <v>1.00271654</v>
          </cell>
          <cell r="BE257">
            <v>42164.798945980532</v>
          </cell>
          <cell r="BF257">
            <v>35805.322585532464</v>
          </cell>
          <cell r="BG257">
            <v>35782.275306428593</v>
          </cell>
          <cell r="BH257">
            <v>1436.0987802195812</v>
          </cell>
          <cell r="BK257">
            <v>2.8</v>
          </cell>
          <cell r="BL257">
            <v>5.6</v>
          </cell>
          <cell r="BM257">
            <v>31</v>
          </cell>
          <cell r="BN257">
            <v>86.688645347513997</v>
          </cell>
          <cell r="BO257">
            <v>7.84</v>
          </cell>
          <cell r="BP257">
            <v>40.764933333333303</v>
          </cell>
          <cell r="BQ257" t="str">
            <v>mono/duo-propellant</v>
          </cell>
          <cell r="BR257" t="str">
            <v>1</v>
          </cell>
          <cell r="BS257">
            <v>300</v>
          </cell>
          <cell r="BT257">
            <v>2.4729468999993287E-2</v>
          </cell>
          <cell r="BU257">
            <v>260.98454414000003</v>
          </cell>
          <cell r="BV257" t="str">
            <v>True</v>
          </cell>
          <cell r="BW257" t="str">
            <v>True</v>
          </cell>
          <cell r="BX257">
            <v>2.7605750000000002E-4</v>
          </cell>
          <cell r="BY257">
            <v>4.573250000000001E-5</v>
          </cell>
          <cell r="CA257">
            <v>6.4685000000000006E-2</v>
          </cell>
          <cell r="CB257">
            <v>1</v>
          </cell>
          <cell r="CC257">
            <v>7</v>
          </cell>
          <cell r="CD257" t="str">
            <v>None</v>
          </cell>
          <cell r="CE257" t="str">
            <v>None</v>
          </cell>
          <cell r="CF257" t="str">
            <v>None</v>
          </cell>
          <cell r="CG257" t="str">
            <v>None</v>
          </cell>
          <cell r="CH257" t="str">
            <v>None</v>
          </cell>
          <cell r="CI257" t="str">
            <v>None</v>
          </cell>
          <cell r="CJ257" t="str">
            <v>None</v>
          </cell>
          <cell r="CK257" t="str">
            <v>None</v>
          </cell>
          <cell r="CL257" t="str">
            <v>None</v>
          </cell>
          <cell r="CM257" t="str">
            <v>None</v>
          </cell>
          <cell r="CN257" t="str">
            <v>None</v>
          </cell>
          <cell r="CO257" t="str">
            <v>None</v>
          </cell>
          <cell r="CP257" t="str">
            <v>None</v>
          </cell>
        </row>
        <row r="258">
          <cell r="C258" t="str">
            <v>Galaxy-17</v>
          </cell>
          <cell r="D258" t="str">
            <v>USA</v>
          </cell>
          <cell r="E258" t="str">
            <v>USA</v>
          </cell>
          <cell r="F258" t="str">
            <v>Intelsat S.A.</v>
          </cell>
          <cell r="G258" t="str">
            <v>Commercial</v>
          </cell>
          <cell r="H258" t="str">
            <v>Communications</v>
          </cell>
          <cell r="J258" t="str">
            <v>GEO</v>
          </cell>
          <cell r="U258">
            <v>39206</v>
          </cell>
          <cell r="V258">
            <v>15</v>
          </cell>
          <cell r="Y258" t="str">
            <v>Guiana Space Center</v>
          </cell>
          <cell r="AB258">
            <v>31307</v>
          </cell>
          <cell r="AD258">
            <v>5.2389999999999999</v>
          </cell>
          <cell r="AE258">
            <v>307.23199999999997</v>
          </cell>
          <cell r="AL258">
            <v>4107</v>
          </cell>
          <cell r="AN258">
            <v>1750</v>
          </cell>
          <cell r="AU258" t="str">
            <v>GEO/D</v>
          </cell>
          <cell r="AV258" t="str">
            <v>Heavy Satellite</v>
          </cell>
          <cell r="AW258">
            <v>2357</v>
          </cell>
          <cell r="AX258">
            <v>5.2699999999999997E-2</v>
          </cell>
          <cell r="AY258">
            <v>98.925299999999993</v>
          </cell>
          <cell r="AZ258">
            <v>3.1869999999999999E-4</v>
          </cell>
          <cell r="BA258">
            <v>315.99889999999999</v>
          </cell>
          <cell r="BB258">
            <v>36.128700000000002</v>
          </cell>
          <cell r="BC258">
            <v>1.00273246</v>
          </cell>
          <cell r="BE258">
            <v>42164.352655201968</v>
          </cell>
          <cell r="BF258">
            <v>35806.79043439318</v>
          </cell>
          <cell r="BG258">
            <v>35779.914876010756</v>
          </cell>
          <cell r="BH258">
            <v>1436.0759798281599</v>
          </cell>
          <cell r="BK258">
            <v>1.8</v>
          </cell>
          <cell r="BL258">
            <v>3.8</v>
          </cell>
          <cell r="BM258">
            <v>36.9</v>
          </cell>
          <cell r="BN258">
            <v>60.746638607255797</v>
          </cell>
          <cell r="BO258">
            <v>3.24</v>
          </cell>
          <cell r="BP258">
            <v>25.4346</v>
          </cell>
          <cell r="BQ258" t="str">
            <v>none</v>
          </cell>
          <cell r="BR258" t="str">
            <v>0</v>
          </cell>
          <cell r="BS258">
            <v>300</v>
          </cell>
          <cell r="BT258">
            <v>2.8764684000009311E-2</v>
          </cell>
          <cell r="BU258">
            <v>268.99313105800002</v>
          </cell>
          <cell r="BV258" t="str">
            <v>True</v>
          </cell>
          <cell r="BW258" t="str">
            <v>True</v>
          </cell>
          <cell r="BX258">
            <v>3.4623800000000001E-4</v>
          </cell>
          <cell r="BY258">
            <v>4.5614000000000001E-5</v>
          </cell>
          <cell r="CA258">
            <v>5.8192000000000001E-2</v>
          </cell>
          <cell r="CB258">
            <v>1</v>
          </cell>
          <cell r="CC258">
            <v>8</v>
          </cell>
          <cell r="CD258" t="str">
            <v>None</v>
          </cell>
          <cell r="CE258" t="str">
            <v>None</v>
          </cell>
          <cell r="CF258" t="str">
            <v>None</v>
          </cell>
          <cell r="CG258" t="str">
            <v>None</v>
          </cell>
          <cell r="CH258" t="str">
            <v>None</v>
          </cell>
          <cell r="CI258" t="str">
            <v>None</v>
          </cell>
          <cell r="CJ258" t="str">
            <v>None</v>
          </cell>
          <cell r="CK258" t="str">
            <v>None</v>
          </cell>
          <cell r="CL258" t="str">
            <v>None</v>
          </cell>
          <cell r="CM258" t="str">
            <v>None</v>
          </cell>
          <cell r="CN258" t="str">
            <v>None</v>
          </cell>
          <cell r="CO258" t="str">
            <v>None</v>
          </cell>
          <cell r="CP258" t="str">
            <v>None</v>
          </cell>
        </row>
        <row r="259">
          <cell r="C259" t="str">
            <v>Galaxy-18</v>
          </cell>
          <cell r="D259" t="str">
            <v>USA</v>
          </cell>
          <cell r="E259" t="str">
            <v>USA</v>
          </cell>
          <cell r="F259" t="str">
            <v>Intelsat S.A.</v>
          </cell>
          <cell r="G259" t="str">
            <v>Commercial</v>
          </cell>
          <cell r="H259" t="str">
            <v>Communications</v>
          </cell>
          <cell r="J259" t="str">
            <v>GEO</v>
          </cell>
          <cell r="U259">
            <v>39589</v>
          </cell>
          <cell r="V259">
            <v>15</v>
          </cell>
          <cell r="Y259" t="str">
            <v>Sea Launch Odyssey</v>
          </cell>
          <cell r="AB259">
            <v>32951</v>
          </cell>
          <cell r="AD259">
            <v>1E-3</v>
          </cell>
          <cell r="AE259">
            <v>206</v>
          </cell>
          <cell r="AL259">
            <v>4640</v>
          </cell>
          <cell r="AN259">
            <v>2000</v>
          </cell>
          <cell r="AU259" t="str">
            <v>GEO/S</v>
          </cell>
          <cell r="AV259" t="str">
            <v>Heavy Satellite</v>
          </cell>
          <cell r="AW259">
            <v>2640</v>
          </cell>
          <cell r="AX259">
            <v>2.75E-2</v>
          </cell>
          <cell r="AY259">
            <v>75.954499999999996</v>
          </cell>
          <cell r="AZ259">
            <v>3.0430000000000002E-4</v>
          </cell>
          <cell r="BA259">
            <v>338.40190000000001</v>
          </cell>
          <cell r="BB259">
            <v>286.72980000000001</v>
          </cell>
          <cell r="BC259">
            <v>1.0027223599999999</v>
          </cell>
          <cell r="BE259">
            <v>42164.635790570166</v>
          </cell>
          <cell r="BF259">
            <v>35806.46648924124</v>
          </cell>
          <cell r="BG259">
            <v>35780.805091899092</v>
          </cell>
          <cell r="BH259">
            <v>1436.0904448166498</v>
          </cell>
          <cell r="BK259">
            <v>2.8</v>
          </cell>
          <cell r="BL259">
            <v>5.6</v>
          </cell>
          <cell r="BM259">
            <v>31</v>
          </cell>
          <cell r="BN259">
            <v>86.688645347513997</v>
          </cell>
          <cell r="BO259">
            <v>7.84</v>
          </cell>
          <cell r="BP259">
            <v>40.764933333333303</v>
          </cell>
          <cell r="BQ259" t="str">
            <v>mono/duo-propellant</v>
          </cell>
          <cell r="BR259" t="str">
            <v>1</v>
          </cell>
          <cell r="BS259">
            <v>300</v>
          </cell>
          <cell r="BT259">
            <v>2.6046126500006039E-2</v>
          </cell>
          <cell r="BU259">
            <v>236.9824588125</v>
          </cell>
          <cell r="BV259" t="str">
            <v>True</v>
          </cell>
          <cell r="BW259" t="str">
            <v>True</v>
          </cell>
          <cell r="BX259">
            <v>3.0094949999999996E-4</v>
          </cell>
          <cell r="BY259">
            <v>3.7649499999999986E-5</v>
          </cell>
          <cell r="CA259">
            <v>4.2888000000000003E-2</v>
          </cell>
          <cell r="CB259">
            <v>1</v>
          </cell>
          <cell r="CC259">
            <v>3</v>
          </cell>
          <cell r="CD259" t="str">
            <v>None</v>
          </cell>
          <cell r="CE259" t="str">
            <v>None</v>
          </cell>
          <cell r="CF259" t="str">
            <v>None</v>
          </cell>
          <cell r="CG259" t="str">
            <v>None</v>
          </cell>
          <cell r="CH259" t="str">
            <v>None</v>
          </cell>
          <cell r="CI259" t="str">
            <v>None</v>
          </cell>
          <cell r="CJ259" t="str">
            <v>None</v>
          </cell>
          <cell r="CK259" t="str">
            <v>None</v>
          </cell>
          <cell r="CL259" t="str">
            <v>None</v>
          </cell>
          <cell r="CM259" t="str">
            <v>None</v>
          </cell>
          <cell r="CN259" t="str">
            <v>None</v>
          </cell>
          <cell r="CO259" t="str">
            <v>None</v>
          </cell>
          <cell r="CP259" t="str">
            <v>None</v>
          </cell>
        </row>
        <row r="260">
          <cell r="C260" t="str">
            <v>Galaxy-19</v>
          </cell>
          <cell r="D260" t="str">
            <v>USA</v>
          </cell>
          <cell r="E260" t="str">
            <v>USA</v>
          </cell>
          <cell r="F260" t="str">
            <v>Intelsat S.A.</v>
          </cell>
          <cell r="G260" t="str">
            <v>Commercial</v>
          </cell>
          <cell r="H260" t="str">
            <v>Communications</v>
          </cell>
          <cell r="J260" t="str">
            <v>GEO</v>
          </cell>
          <cell r="U260">
            <v>39715</v>
          </cell>
          <cell r="V260">
            <v>15</v>
          </cell>
          <cell r="Y260" t="str">
            <v>Sea Launch Odyssey</v>
          </cell>
          <cell r="AB260">
            <v>33376</v>
          </cell>
          <cell r="AD260">
            <v>1E-3</v>
          </cell>
          <cell r="AE260">
            <v>206</v>
          </cell>
          <cell r="AL260">
            <v>4640</v>
          </cell>
          <cell r="AN260">
            <v>2000</v>
          </cell>
          <cell r="AU260" t="str">
            <v>GEO/D</v>
          </cell>
          <cell r="AV260" t="str">
            <v>Heavy Satellite</v>
          </cell>
          <cell r="AW260">
            <v>2640</v>
          </cell>
          <cell r="AX260">
            <v>3.4799999999999998E-2</v>
          </cell>
          <cell r="AY260">
            <v>94.525099999999995</v>
          </cell>
          <cell r="AZ260">
            <v>3.1920000000000001E-4</v>
          </cell>
          <cell r="BA260">
            <v>329.37549999999999</v>
          </cell>
          <cell r="BB260">
            <v>20.739000000000001</v>
          </cell>
          <cell r="BC260">
            <v>1.0027232800000001</v>
          </cell>
          <cell r="BE260">
            <v>42164.609999825014</v>
          </cell>
          <cell r="BF260">
            <v>35807.068943336963</v>
          </cell>
          <cell r="BG260">
            <v>35780.151056313072</v>
          </cell>
          <cell r="BH260">
            <v>1436.089127201675</v>
          </cell>
          <cell r="BK260">
            <v>2.8</v>
          </cell>
          <cell r="BL260">
            <v>5.6</v>
          </cell>
          <cell r="BM260">
            <v>31</v>
          </cell>
          <cell r="BN260">
            <v>86.688645347513997</v>
          </cell>
          <cell r="BO260">
            <v>7.84</v>
          </cell>
          <cell r="BP260">
            <v>40.764933333333303</v>
          </cell>
          <cell r="BQ260" t="str">
            <v>mono/duo-propellant</v>
          </cell>
          <cell r="BR260" t="str">
            <v>1</v>
          </cell>
          <cell r="BS260">
            <v>300</v>
          </cell>
          <cell r="BT260">
            <v>2.6397623000008252E-2</v>
          </cell>
          <cell r="BU260">
            <v>262.99169352800004</v>
          </cell>
          <cell r="BV260" t="str">
            <v>True</v>
          </cell>
          <cell r="BW260" t="str">
            <v>True</v>
          </cell>
          <cell r="BX260">
            <v>3.2012300000000001E-4</v>
          </cell>
          <cell r="BY260">
            <v>4.6323999999999985E-5</v>
          </cell>
          <cell r="CA260">
            <v>4.1807999999999998E-2</v>
          </cell>
          <cell r="CB260">
            <v>1</v>
          </cell>
          <cell r="CC260">
            <v>3</v>
          </cell>
          <cell r="CD260" t="str">
            <v>None</v>
          </cell>
          <cell r="CE260" t="str">
            <v>None</v>
          </cell>
          <cell r="CF260" t="str">
            <v>None</v>
          </cell>
          <cell r="CG260" t="str">
            <v>None</v>
          </cell>
          <cell r="CH260" t="str">
            <v>None</v>
          </cell>
          <cell r="CI260" t="str">
            <v>None</v>
          </cell>
          <cell r="CJ260" t="str">
            <v>None</v>
          </cell>
          <cell r="CK260" t="str">
            <v>None</v>
          </cell>
          <cell r="CL260" t="str">
            <v>None</v>
          </cell>
          <cell r="CM260" t="str">
            <v>None</v>
          </cell>
          <cell r="CN260" t="str">
            <v>None</v>
          </cell>
          <cell r="CO260" t="str">
            <v>None</v>
          </cell>
          <cell r="CP260" t="str">
            <v>None</v>
          </cell>
        </row>
        <row r="261">
          <cell r="C261" t="str">
            <v>Galaxy-25</v>
          </cell>
          <cell r="D261" t="str">
            <v>USA</v>
          </cell>
          <cell r="E261" t="str">
            <v>USA</v>
          </cell>
          <cell r="F261" t="str">
            <v xml:space="preserve">Intelsat S.A. </v>
          </cell>
          <cell r="G261" t="str">
            <v>Commercial</v>
          </cell>
          <cell r="H261" t="str">
            <v>Communications</v>
          </cell>
          <cell r="J261" t="str">
            <v>GEO</v>
          </cell>
          <cell r="U261">
            <v>35574</v>
          </cell>
          <cell r="V261">
            <v>13</v>
          </cell>
          <cell r="Y261" t="str">
            <v>Baikonur Cosmodrome</v>
          </cell>
          <cell r="AB261">
            <v>24812</v>
          </cell>
          <cell r="AD261">
            <v>45.965000000000003</v>
          </cell>
          <cell r="AE261">
            <v>63.305</v>
          </cell>
          <cell r="AL261">
            <v>3900</v>
          </cell>
          <cell r="AN261">
            <v>1469</v>
          </cell>
          <cell r="AU261" t="str">
            <v>GEO/S</v>
          </cell>
          <cell r="AV261" t="str">
            <v>Heavy Satellite</v>
          </cell>
          <cell r="AW261">
            <v>2431</v>
          </cell>
          <cell r="AX261">
            <v>2.7336</v>
          </cell>
          <cell r="AY261">
            <v>87.420199999999994</v>
          </cell>
          <cell r="AZ261">
            <v>5.6090000000000003E-4</v>
          </cell>
          <cell r="BA261">
            <v>1.6904999999999999</v>
          </cell>
          <cell r="BB261">
            <v>108.8378</v>
          </cell>
          <cell r="BC261">
            <v>1.0027397300000001</v>
          </cell>
          <cell r="BE261">
            <v>42164.148856745196</v>
          </cell>
          <cell r="BF261">
            <v>35816.798727838941</v>
          </cell>
          <cell r="BG261">
            <v>35769.498985651451</v>
          </cell>
          <cell r="BH261">
            <v>1436.0655680811594</v>
          </cell>
          <cell r="BK261">
            <v>7.49</v>
          </cell>
          <cell r="BL261">
            <v>2.2000000000000002</v>
          </cell>
          <cell r="BM261">
            <v>25.67</v>
          </cell>
          <cell r="BN261">
            <v>169.68237171300299</v>
          </cell>
          <cell r="BO261">
            <v>12.9417909364632</v>
          </cell>
          <cell r="BP261">
            <v>71.639392056678801</v>
          </cell>
          <cell r="BQ261" t="str">
            <v>mono/duo-propellant</v>
          </cell>
          <cell r="BR261" t="str">
            <v>1</v>
          </cell>
          <cell r="BS261">
            <v>300</v>
          </cell>
          <cell r="BT261">
            <v>2.8470479500001034E-2</v>
          </cell>
          <cell r="BU261">
            <v>32.858459652500002</v>
          </cell>
          <cell r="BV261" t="str">
            <v>False</v>
          </cell>
          <cell r="BW261" t="str">
            <v>True</v>
          </cell>
          <cell r="BX261">
            <v>4.1604999999999995E-4</v>
          </cell>
          <cell r="BY261">
            <v>2.1972999999999999E-4</v>
          </cell>
          <cell r="CA261" t="str">
            <v>None</v>
          </cell>
          <cell r="CB261">
            <v>0</v>
          </cell>
          <cell r="CC261">
            <v>0</v>
          </cell>
          <cell r="CD261" t="str">
            <v>None</v>
          </cell>
          <cell r="CE261" t="str">
            <v>None</v>
          </cell>
          <cell r="CF261" t="str">
            <v>None</v>
          </cell>
          <cell r="CG261" t="str">
            <v>None</v>
          </cell>
          <cell r="CH261" t="str">
            <v>None</v>
          </cell>
          <cell r="CI261" t="str">
            <v>None</v>
          </cell>
          <cell r="CJ261" t="str">
            <v>None</v>
          </cell>
          <cell r="CK261" t="str">
            <v>None</v>
          </cell>
          <cell r="CL261" t="str">
            <v>None</v>
          </cell>
          <cell r="CM261" t="str">
            <v>None</v>
          </cell>
          <cell r="CN261" t="str">
            <v>None</v>
          </cell>
          <cell r="CO261" t="str">
            <v>None</v>
          </cell>
          <cell r="CP261" t="str">
            <v>None</v>
          </cell>
        </row>
        <row r="262">
          <cell r="C262" t="str">
            <v>Galaxy-28</v>
          </cell>
          <cell r="D262" t="str">
            <v>USA</v>
          </cell>
          <cell r="E262" t="str">
            <v>USA</v>
          </cell>
          <cell r="F262" t="str">
            <v>Intelsat S.A.</v>
          </cell>
          <cell r="G262" t="str">
            <v>Commercial</v>
          </cell>
          <cell r="H262" t="str">
            <v>Communications</v>
          </cell>
          <cell r="J262" t="str">
            <v>GEO</v>
          </cell>
          <cell r="U262">
            <v>38526</v>
          </cell>
          <cell r="V262">
            <v>13</v>
          </cell>
          <cell r="Y262" t="str">
            <v>Sea Launch Odyssey</v>
          </cell>
          <cell r="AB262">
            <v>28702</v>
          </cell>
          <cell r="AD262">
            <v>1E-3</v>
          </cell>
          <cell r="AE262">
            <v>206</v>
          </cell>
          <cell r="AL262">
            <v>5493</v>
          </cell>
          <cell r="AN262">
            <v>3000</v>
          </cell>
          <cell r="AU262" t="str">
            <v>GEO/S</v>
          </cell>
          <cell r="AV262" t="str">
            <v>Heavy Satellite</v>
          </cell>
          <cell r="AW262">
            <v>2493</v>
          </cell>
          <cell r="AX262">
            <v>4.8999999999999998E-3</v>
          </cell>
          <cell r="AY262">
            <v>27.672799999999999</v>
          </cell>
          <cell r="AZ262">
            <v>2.8140000000000001E-4</v>
          </cell>
          <cell r="BA262">
            <v>343.34289999999999</v>
          </cell>
          <cell r="BB262">
            <v>260.8073</v>
          </cell>
          <cell r="BC262">
            <v>1.00272852</v>
          </cell>
          <cell r="BE262">
            <v>42164.463105463336</v>
          </cell>
          <cell r="BF262">
            <v>35805.328185381215</v>
          </cell>
          <cell r="BG262">
            <v>35781.598025545456</v>
          </cell>
          <cell r="BH262">
            <v>1436.0816225711831</v>
          </cell>
          <cell r="BK262">
            <v>2.6</v>
          </cell>
          <cell r="BL262">
            <v>7</v>
          </cell>
          <cell r="BM262">
            <v>27</v>
          </cell>
          <cell r="BN262">
            <v>77.364210074454604</v>
          </cell>
          <cell r="BO262">
            <v>6.76</v>
          </cell>
          <cell r="BP262">
            <v>38.5925333333333</v>
          </cell>
          <cell r="BQ262" t="str">
            <v>mono/duo-propellant</v>
          </cell>
          <cell r="BR262" t="str">
            <v>1</v>
          </cell>
          <cell r="BS262">
            <v>300</v>
          </cell>
          <cell r="BT262">
            <v>3.7895711499999152E-2</v>
          </cell>
          <cell r="BU262">
            <v>270.99229057150001</v>
          </cell>
          <cell r="BV262" t="str">
            <v>True</v>
          </cell>
          <cell r="BW262" t="str">
            <v>True</v>
          </cell>
          <cell r="BX262">
            <v>2.430845E-4</v>
          </cell>
          <cell r="BY262">
            <v>1.0809750000000001E-4</v>
          </cell>
          <cell r="CA262">
            <v>4.2999999999999997E-2</v>
          </cell>
          <cell r="CB262">
            <v>1</v>
          </cell>
          <cell r="CC262">
            <v>1</v>
          </cell>
          <cell r="CD262" t="str">
            <v>None</v>
          </cell>
          <cell r="CE262" t="str">
            <v>None</v>
          </cell>
          <cell r="CF262" t="str">
            <v>None</v>
          </cell>
          <cell r="CG262" t="str">
            <v>None</v>
          </cell>
          <cell r="CH262" t="str">
            <v>None</v>
          </cell>
          <cell r="CI262" t="str">
            <v>None</v>
          </cell>
          <cell r="CJ262" t="str">
            <v>None</v>
          </cell>
          <cell r="CK262" t="str">
            <v>None</v>
          </cell>
          <cell r="CL262" t="str">
            <v>None</v>
          </cell>
          <cell r="CM262" t="str">
            <v>None</v>
          </cell>
          <cell r="CN262" t="str">
            <v>None</v>
          </cell>
          <cell r="CO262" t="str">
            <v>None</v>
          </cell>
          <cell r="CP262" t="str">
            <v>None</v>
          </cell>
        </row>
        <row r="263">
          <cell r="C263" t="str">
            <v>Galaxy-30</v>
          </cell>
          <cell r="D263" t="str">
            <v>NR (12/20)</v>
          </cell>
          <cell r="E263" t="str">
            <v>USA</v>
          </cell>
          <cell r="F263" t="str">
            <v>Intelsat S.A.</v>
          </cell>
          <cell r="G263" t="str">
            <v>Commercial</v>
          </cell>
          <cell r="H263" t="str">
            <v>Communications</v>
          </cell>
          <cell r="J263" t="str">
            <v>GEO</v>
          </cell>
          <cell r="U263">
            <v>44058</v>
          </cell>
          <cell r="V263">
            <v>15</v>
          </cell>
          <cell r="Y263" t="str">
            <v>Guiana Space Center</v>
          </cell>
          <cell r="AB263">
            <v>46114</v>
          </cell>
          <cell r="AD263">
            <v>5.2389999999999999</v>
          </cell>
          <cell r="AE263">
            <v>307.23199999999997</v>
          </cell>
          <cell r="AL263">
            <v>3298</v>
          </cell>
          <cell r="AN263">
            <v>2500</v>
          </cell>
          <cell r="AU263" t="str">
            <v>GTO</v>
          </cell>
          <cell r="AV263" t="str">
            <v>Heavy Satellite</v>
          </cell>
          <cell r="AW263">
            <v>798</v>
          </cell>
          <cell r="AX263">
            <v>1.89E-2</v>
          </cell>
          <cell r="AY263">
            <v>299.85980000000001</v>
          </cell>
          <cell r="AZ263">
            <v>2.2939999999999999E-4</v>
          </cell>
          <cell r="BA263">
            <v>130.6824</v>
          </cell>
          <cell r="BB263">
            <v>292.2432</v>
          </cell>
          <cell r="BC263">
            <v>1.00271428</v>
          </cell>
          <cell r="BE263">
            <v>42164.862302286987</v>
          </cell>
          <cell r="BF263">
            <v>35803.534921699131</v>
          </cell>
          <cell r="BG263">
            <v>35784.189682874843</v>
          </cell>
          <cell r="BH263">
            <v>1436.1020170172487</v>
          </cell>
          <cell r="BK263">
            <v>2.5</v>
          </cell>
          <cell r="BL263">
            <v>5</v>
          </cell>
          <cell r="BM263">
            <v>23</v>
          </cell>
          <cell r="BN263">
            <v>59.750500000000002</v>
          </cell>
          <cell r="BO263">
            <v>6.25</v>
          </cell>
          <cell r="BP263">
            <v>29.3733</v>
          </cell>
          <cell r="BQ263" t="str">
            <v>mono/duo-propellant</v>
          </cell>
          <cell r="BR263" t="str">
            <v>1</v>
          </cell>
          <cell r="BS263">
            <v>3000</v>
          </cell>
          <cell r="BT263">
            <v>2.9678778999999999E-2</v>
          </cell>
          <cell r="BU263">
            <v>234.99265724200001</v>
          </cell>
          <cell r="BV263" t="str">
            <v>True</v>
          </cell>
          <cell r="BW263" t="str">
            <v>True</v>
          </cell>
          <cell r="BX263">
            <v>1.7498749999999999E-4</v>
          </cell>
          <cell r="BY263">
            <v>7.2216500000000009E-5</v>
          </cell>
          <cell r="CA263">
            <v>6.4799999999999996E-2</v>
          </cell>
          <cell r="CB263">
            <v>1</v>
          </cell>
          <cell r="CC263">
            <v>3</v>
          </cell>
          <cell r="CD263" t="str">
            <v>None</v>
          </cell>
          <cell r="CE263" t="str">
            <v>None</v>
          </cell>
          <cell r="CF263" t="str">
            <v>None</v>
          </cell>
          <cell r="CG263" t="str">
            <v>None</v>
          </cell>
          <cell r="CH263" t="str">
            <v>None</v>
          </cell>
          <cell r="CI263" t="str">
            <v>None</v>
          </cell>
          <cell r="CJ263" t="str">
            <v>None</v>
          </cell>
          <cell r="CK263" t="str">
            <v>None</v>
          </cell>
          <cell r="CL263" t="str">
            <v>None</v>
          </cell>
          <cell r="CM263" t="str">
            <v>None</v>
          </cell>
          <cell r="CN263" t="str">
            <v>None</v>
          </cell>
          <cell r="CO263" t="str">
            <v>None</v>
          </cell>
          <cell r="CP263" t="str">
            <v>None</v>
          </cell>
        </row>
        <row r="264">
          <cell r="C264" t="str">
            <v>Galaxy-3C</v>
          </cell>
          <cell r="D264" t="str">
            <v>USA</v>
          </cell>
          <cell r="E264" t="str">
            <v>USA</v>
          </cell>
          <cell r="F264" t="str">
            <v>PanAmSat (Intelsat S.A.)/DirecTV, Inc.</v>
          </cell>
          <cell r="G264" t="str">
            <v>Commercial</v>
          </cell>
          <cell r="H264" t="str">
            <v>Communications</v>
          </cell>
          <cell r="J264" t="str">
            <v>GEO</v>
          </cell>
          <cell r="U264">
            <v>37422</v>
          </cell>
          <cell r="V264">
            <v>15</v>
          </cell>
          <cell r="Y264" t="str">
            <v>Sea Launch Odyssey</v>
          </cell>
          <cell r="AB264">
            <v>27445</v>
          </cell>
          <cell r="AD264">
            <v>1E-3</v>
          </cell>
          <cell r="AE264">
            <v>206</v>
          </cell>
          <cell r="AL264">
            <v>4850</v>
          </cell>
          <cell r="AN264">
            <v>2000</v>
          </cell>
          <cell r="AU264" t="str">
            <v>GEO/S</v>
          </cell>
          <cell r="AV264" t="str">
            <v>Heavy Satellite</v>
          </cell>
          <cell r="AW264">
            <v>2850</v>
          </cell>
          <cell r="AX264">
            <v>1.6799999999999999E-2</v>
          </cell>
          <cell r="AY264">
            <v>305.29640000000001</v>
          </cell>
          <cell r="AZ264">
            <v>1.618E-4</v>
          </cell>
          <cell r="BA264">
            <v>25.418700000000001</v>
          </cell>
          <cell r="BB264">
            <v>12.3415</v>
          </cell>
          <cell r="BC264">
            <v>1.00267975</v>
          </cell>
          <cell r="BE264">
            <v>42165.830337753148</v>
          </cell>
          <cell r="BF264">
            <v>35801.652769101798</v>
          </cell>
          <cell r="BG264">
            <v>35788.007906404498</v>
          </cell>
          <cell r="BH264">
            <v>1436.1514730899851</v>
          </cell>
          <cell r="BK264">
            <v>3.3</v>
          </cell>
          <cell r="BL264">
            <v>7</v>
          </cell>
          <cell r="BM264">
            <v>47.8</v>
          </cell>
          <cell r="BN264">
            <v>151.916477209194</v>
          </cell>
          <cell r="BO264">
            <v>10.89</v>
          </cell>
          <cell r="BP264">
            <v>67.870933333333298</v>
          </cell>
          <cell r="BQ264" t="str">
            <v>mono/duo-propellant</v>
          </cell>
          <cell r="BR264" t="str">
            <v>1</v>
          </cell>
          <cell r="BS264">
            <v>300</v>
          </cell>
          <cell r="BT264">
            <v>3.2873903499989865E-2</v>
          </cell>
          <cell r="BU264">
            <v>264.93810071050001</v>
          </cell>
          <cell r="BV264" t="str">
            <v>True</v>
          </cell>
          <cell r="BW264" t="str">
            <v>True</v>
          </cell>
          <cell r="BX264">
            <v>1.9955800000000002E-4</v>
          </cell>
          <cell r="BY264">
            <v>5.6974000000000014E-5</v>
          </cell>
          <cell r="CA264">
            <v>4.0724000000000003E-2</v>
          </cell>
          <cell r="CB264">
            <v>1</v>
          </cell>
          <cell r="CC264">
            <v>9</v>
          </cell>
          <cell r="CD264" t="str">
            <v>None</v>
          </cell>
          <cell r="CE264" t="str">
            <v>None</v>
          </cell>
          <cell r="CF264" t="str">
            <v>None</v>
          </cell>
          <cell r="CG264" t="str">
            <v>None</v>
          </cell>
          <cell r="CH264" t="str">
            <v>None</v>
          </cell>
          <cell r="CI264" t="str">
            <v>None</v>
          </cell>
          <cell r="CJ264" t="str">
            <v>None</v>
          </cell>
          <cell r="CK264" t="str">
            <v>None</v>
          </cell>
          <cell r="CL264" t="str">
            <v>None</v>
          </cell>
          <cell r="CM264" t="str">
            <v>None</v>
          </cell>
          <cell r="CN264" t="str">
            <v>None</v>
          </cell>
          <cell r="CO264" t="str">
            <v>None</v>
          </cell>
          <cell r="CP264" t="str">
            <v>None</v>
          </cell>
        </row>
        <row r="265">
          <cell r="C265" t="str">
            <v>Galileo FOC FM1</v>
          </cell>
          <cell r="D265" t="str">
            <v>NR</v>
          </cell>
          <cell r="E265" t="str">
            <v>ESA</v>
          </cell>
          <cell r="F265" t="str">
            <v>European Space Agency (ESA)</v>
          </cell>
          <cell r="G265" t="str">
            <v>Commercial</v>
          </cell>
          <cell r="H265" t="str">
            <v>Navigation/Global Positioning</v>
          </cell>
          <cell r="J265" t="str">
            <v>Elliptical</v>
          </cell>
          <cell r="U265">
            <v>41873</v>
          </cell>
          <cell r="V265">
            <v>12</v>
          </cell>
          <cell r="Y265" t="str">
            <v>Guiana Space Center</v>
          </cell>
          <cell r="AB265">
            <v>40128</v>
          </cell>
          <cell r="AD265">
            <v>5.2389999999999999</v>
          </cell>
          <cell r="AE265">
            <v>307.23199999999997</v>
          </cell>
          <cell r="AL265">
            <v>733</v>
          </cell>
          <cell r="AN265">
            <v>700</v>
          </cell>
          <cell r="AU265" t="str">
            <v>MEO</v>
          </cell>
          <cell r="AV265" t="str">
            <v>Medium Satellite</v>
          </cell>
          <cell r="AW265">
            <v>33</v>
          </cell>
          <cell r="AX265">
            <v>50.486800000000002</v>
          </cell>
          <cell r="AY265">
            <v>348.0736</v>
          </cell>
          <cell r="AZ265">
            <v>0.1650401</v>
          </cell>
          <cell r="BA265">
            <v>110.30159999999999</v>
          </cell>
          <cell r="BB265">
            <v>268.19779999999997</v>
          </cell>
          <cell r="BC265">
            <v>1.85518863</v>
          </cell>
          <cell r="BE265">
            <v>27977.577259201335</v>
          </cell>
          <cell r="BF265">
            <v>26223.999407817646</v>
          </cell>
          <cell r="BG265">
            <v>16989.155110585019</v>
          </cell>
          <cell r="BH265">
            <v>776.20139360168412</v>
          </cell>
          <cell r="BK265">
            <v>1.1000000000000001</v>
          </cell>
          <cell r="BL265">
            <v>2.5</v>
          </cell>
          <cell r="BM265">
            <v>14.67</v>
          </cell>
          <cell r="BN265">
            <v>23.13660103714</v>
          </cell>
          <cell r="BO265">
            <v>2.56</v>
          </cell>
          <cell r="BP265">
            <v>11.155533333333301</v>
          </cell>
          <cell r="BQ265" t="str">
            <v>none</v>
          </cell>
          <cell r="BR265" t="str">
            <v>0</v>
          </cell>
          <cell r="BS265">
            <v>300</v>
          </cell>
          <cell r="BT265" t="str">
            <v>None</v>
          </cell>
          <cell r="BU265" t="str">
            <v>None</v>
          </cell>
          <cell r="BV265" t="str">
            <v>None</v>
          </cell>
          <cell r="BW265" t="str">
            <v>None</v>
          </cell>
          <cell r="BX265" t="str">
            <v>None</v>
          </cell>
          <cell r="BY265" t="str">
            <v>None</v>
          </cell>
          <cell r="CA265" t="str">
            <v>None</v>
          </cell>
          <cell r="CB265" t="str">
            <v>None</v>
          </cell>
          <cell r="CC265" t="str">
            <v>None</v>
          </cell>
          <cell r="CD265" t="str">
            <v>None</v>
          </cell>
          <cell r="CE265" t="str">
            <v>None</v>
          </cell>
          <cell r="CF265" t="str">
            <v>None</v>
          </cell>
          <cell r="CG265" t="str">
            <v>None</v>
          </cell>
          <cell r="CH265" t="str">
            <v>None</v>
          </cell>
          <cell r="CI265" t="str">
            <v>None</v>
          </cell>
          <cell r="CJ265" t="str">
            <v>None</v>
          </cell>
          <cell r="CK265" t="str">
            <v>None</v>
          </cell>
          <cell r="CL265" t="str">
            <v>None</v>
          </cell>
          <cell r="CM265" t="str">
            <v>None</v>
          </cell>
          <cell r="CN265" t="str">
            <v>None</v>
          </cell>
          <cell r="CO265" t="str">
            <v>None</v>
          </cell>
          <cell r="CP265" t="str">
            <v>None</v>
          </cell>
        </row>
        <row r="266">
          <cell r="C266" t="str">
            <v>Galileo FOC FM10</v>
          </cell>
          <cell r="D266" t="str">
            <v>NR</v>
          </cell>
          <cell r="E266" t="str">
            <v>ESA</v>
          </cell>
          <cell r="F266" t="str">
            <v>European Space Agency (ESA)</v>
          </cell>
          <cell r="G266" t="str">
            <v>Commercial</v>
          </cell>
          <cell r="H266" t="str">
            <v>Navigation/Global Positioning</v>
          </cell>
          <cell r="J266" t="str">
            <v>MEO</v>
          </cell>
          <cell r="U266">
            <v>42514</v>
          </cell>
          <cell r="V266">
            <v>12</v>
          </cell>
          <cell r="Y266" t="str">
            <v>Guiana Space Center</v>
          </cell>
          <cell r="AB266">
            <v>41549</v>
          </cell>
          <cell r="AD266">
            <v>5.2389999999999999</v>
          </cell>
          <cell r="AE266">
            <v>307.23199999999997</v>
          </cell>
          <cell r="AL266">
            <v>733</v>
          </cell>
          <cell r="AN266">
            <v>660</v>
          </cell>
          <cell r="AU266" t="str">
            <v>MEO</v>
          </cell>
          <cell r="AV266" t="str">
            <v>Medium Satellite</v>
          </cell>
          <cell r="AW266">
            <v>73</v>
          </cell>
          <cell r="AX266">
            <v>56.040100000000002</v>
          </cell>
          <cell r="AY266">
            <v>272.70760000000001</v>
          </cell>
          <cell r="AZ266">
            <v>2.7030000000000001E-4</v>
          </cell>
          <cell r="BA266">
            <v>330.97280000000001</v>
          </cell>
          <cell r="BB266">
            <v>28.994800000000001</v>
          </cell>
          <cell r="BC266">
            <v>1.70475237</v>
          </cell>
          <cell r="BE266">
            <v>29600.198110482768</v>
          </cell>
          <cell r="BF266">
            <v>23237.19904403203</v>
          </cell>
          <cell r="BG266">
            <v>23221.197176933507</v>
          </cell>
          <cell r="BH266">
            <v>844.6974618372293</v>
          </cell>
          <cell r="BK266">
            <v>1.1000000000000001</v>
          </cell>
          <cell r="BL266">
            <v>2.5</v>
          </cell>
          <cell r="BM266">
            <v>14.67</v>
          </cell>
          <cell r="BN266">
            <v>23.13660103714</v>
          </cell>
          <cell r="BO266">
            <v>2.56</v>
          </cell>
          <cell r="BP266">
            <v>11.155533333333301</v>
          </cell>
          <cell r="BQ266" t="str">
            <v>none</v>
          </cell>
          <cell r="BR266" t="str">
            <v>0</v>
          </cell>
          <cell r="BS266">
            <v>300</v>
          </cell>
          <cell r="BT266" t="str">
            <v>None</v>
          </cell>
          <cell r="BU266" t="str">
            <v>None</v>
          </cell>
          <cell r="BV266" t="str">
            <v>None</v>
          </cell>
          <cell r="BW266" t="str">
            <v>None</v>
          </cell>
          <cell r="BX266" t="str">
            <v>None</v>
          </cell>
          <cell r="BY266" t="str">
            <v>None</v>
          </cell>
          <cell r="CA266" t="str">
            <v>None</v>
          </cell>
          <cell r="CB266" t="str">
            <v>None</v>
          </cell>
          <cell r="CC266" t="str">
            <v>None</v>
          </cell>
          <cell r="CD266" t="str">
            <v>None</v>
          </cell>
          <cell r="CE266" t="str">
            <v>None</v>
          </cell>
          <cell r="CF266" t="str">
            <v>None</v>
          </cell>
          <cell r="CG266" t="str">
            <v>None</v>
          </cell>
          <cell r="CH266" t="str">
            <v>None</v>
          </cell>
          <cell r="CI266" t="str">
            <v>None</v>
          </cell>
          <cell r="CJ266" t="str">
            <v>None</v>
          </cell>
          <cell r="CK266" t="str">
            <v>Galileo</v>
          </cell>
          <cell r="CL266" t="str">
            <v>None</v>
          </cell>
          <cell r="CM266">
            <v>4.1718116418229894</v>
          </cell>
          <cell r="CN266" t="str">
            <v>operational</v>
          </cell>
          <cell r="CO266">
            <v>3.6651914291880923</v>
          </cell>
          <cell r="CP266" t="str">
            <v>None</v>
          </cell>
        </row>
        <row r="267">
          <cell r="C267" t="str">
            <v>Galileo FOC FM11</v>
          </cell>
          <cell r="D267" t="str">
            <v>NR</v>
          </cell>
          <cell r="E267" t="str">
            <v>ESA</v>
          </cell>
          <cell r="F267" t="str">
            <v>European Space Agency (ESA)</v>
          </cell>
          <cell r="G267" t="str">
            <v>Commercial</v>
          </cell>
          <cell r="H267" t="str">
            <v>Navigation/Global Positioning</v>
          </cell>
          <cell r="J267" t="str">
            <v>MEO</v>
          </cell>
          <cell r="U267">
            <v>42514</v>
          </cell>
          <cell r="V267">
            <v>12</v>
          </cell>
          <cell r="Y267" t="str">
            <v>Guiana Space Center</v>
          </cell>
          <cell r="AB267">
            <v>41550</v>
          </cell>
          <cell r="AD267">
            <v>5.2389999999999999</v>
          </cell>
          <cell r="AE267">
            <v>307.23199999999997</v>
          </cell>
          <cell r="AL267">
            <v>733</v>
          </cell>
          <cell r="AN267">
            <v>660</v>
          </cell>
          <cell r="AU267" t="str">
            <v>MEO</v>
          </cell>
          <cell r="AV267" t="str">
            <v>Medium Satellite</v>
          </cell>
          <cell r="AW267">
            <v>73</v>
          </cell>
          <cell r="AX267">
            <v>56.0396</v>
          </cell>
          <cell r="AY267">
            <v>272.71719999999999</v>
          </cell>
          <cell r="AZ267">
            <v>1.9359999999999999E-4</v>
          </cell>
          <cell r="BA267">
            <v>283.57940000000002</v>
          </cell>
          <cell r="BB267">
            <v>76.382499999999993</v>
          </cell>
          <cell r="BC267">
            <v>1.7047537399999999</v>
          </cell>
          <cell r="BE267">
            <v>29600.182251974526</v>
          </cell>
          <cell r="BF267">
            <v>23234.912847258507</v>
          </cell>
          <cell r="BG267">
            <v>23223.451656690544</v>
          </cell>
          <cell r="BH267">
            <v>844.69678300867122</v>
          </cell>
          <cell r="BK267">
            <v>1.1000000000000001</v>
          </cell>
          <cell r="BL267">
            <v>2.5</v>
          </cell>
          <cell r="BM267">
            <v>14.67</v>
          </cell>
          <cell r="BN267">
            <v>23.13660103714</v>
          </cell>
          <cell r="BO267">
            <v>2.56</v>
          </cell>
          <cell r="BP267">
            <v>11.155533333333301</v>
          </cell>
          <cell r="BQ267" t="str">
            <v>none</v>
          </cell>
          <cell r="BR267" t="str">
            <v>0</v>
          </cell>
          <cell r="BS267">
            <v>300</v>
          </cell>
          <cell r="BT267" t="str">
            <v>None</v>
          </cell>
          <cell r="BU267" t="str">
            <v>None</v>
          </cell>
          <cell r="BV267" t="str">
            <v>None</v>
          </cell>
          <cell r="BW267" t="str">
            <v>None</v>
          </cell>
          <cell r="BX267" t="str">
            <v>None</v>
          </cell>
          <cell r="BY267" t="str">
            <v>None</v>
          </cell>
          <cell r="CA267" t="str">
            <v>None</v>
          </cell>
          <cell r="CB267" t="str">
            <v>None</v>
          </cell>
          <cell r="CC267" t="str">
            <v>None</v>
          </cell>
          <cell r="CD267" t="str">
            <v>None</v>
          </cell>
          <cell r="CE267" t="str">
            <v>None</v>
          </cell>
          <cell r="CF267" t="str">
            <v>None</v>
          </cell>
          <cell r="CG267" t="str">
            <v>None</v>
          </cell>
          <cell r="CH267" t="str">
            <v>None</v>
          </cell>
          <cell r="CI267" t="str">
            <v>None</v>
          </cell>
          <cell r="CJ267" t="str">
            <v>None</v>
          </cell>
          <cell r="CK267" t="str">
            <v>Galileo</v>
          </cell>
          <cell r="CL267" t="str">
            <v>None</v>
          </cell>
          <cell r="CM267">
            <v>5.7843806789351184</v>
          </cell>
          <cell r="CN267" t="str">
            <v>operational</v>
          </cell>
          <cell r="CO267">
            <v>4.4505895925855405</v>
          </cell>
          <cell r="CP267" t="str">
            <v>None</v>
          </cell>
        </row>
        <row r="268">
          <cell r="C268" t="str">
            <v>Galileo FOC FM12</v>
          </cell>
          <cell r="D268" t="str">
            <v>NR</v>
          </cell>
          <cell r="E268" t="str">
            <v>ESA</v>
          </cell>
          <cell r="F268" t="str">
            <v>European Space Agency (ESA)</v>
          </cell>
          <cell r="G268" t="str">
            <v>Commercial</v>
          </cell>
          <cell r="H268" t="str">
            <v>Navigation/Global Positioning</v>
          </cell>
          <cell r="J268" t="str">
            <v>MEO</v>
          </cell>
          <cell r="U268">
            <v>42691</v>
          </cell>
          <cell r="V268">
            <v>12</v>
          </cell>
          <cell r="Y268" t="str">
            <v>Guiana Space Center</v>
          </cell>
          <cell r="AB268">
            <v>41860</v>
          </cell>
          <cell r="AD268">
            <v>5.2389999999999999</v>
          </cell>
          <cell r="AE268">
            <v>307.23199999999997</v>
          </cell>
          <cell r="AL268">
            <v>738</v>
          </cell>
          <cell r="AN268">
            <v>700</v>
          </cell>
          <cell r="AU268" t="str">
            <v>MEO</v>
          </cell>
          <cell r="AV268" t="str">
            <v>Medium Satellite</v>
          </cell>
          <cell r="AW268">
            <v>38</v>
          </cell>
          <cell r="AX268">
            <v>54.712000000000003</v>
          </cell>
          <cell r="AY268">
            <v>152.48079999999999</v>
          </cell>
          <cell r="AZ268">
            <v>4.5810000000000002E-4</v>
          </cell>
          <cell r="BA268">
            <v>308.31029999999998</v>
          </cell>
          <cell r="BB268">
            <v>51.691000000000003</v>
          </cell>
          <cell r="BC268">
            <v>1.7047334599999999</v>
          </cell>
          <cell r="BE268">
            <v>29600.417006368676</v>
          </cell>
          <cell r="BF268">
            <v>23242.976957399293</v>
          </cell>
          <cell r="BG268">
            <v>23215.85705533806</v>
          </cell>
          <cell r="BH268">
            <v>844.70683176477405</v>
          </cell>
          <cell r="BK268">
            <v>1.1000000000000001</v>
          </cell>
          <cell r="BL268">
            <v>2.5</v>
          </cell>
          <cell r="BM268">
            <v>14.67</v>
          </cell>
          <cell r="BN268">
            <v>23.13660103714</v>
          </cell>
          <cell r="BO268">
            <v>2.56</v>
          </cell>
          <cell r="BP268">
            <v>11.155533333333301</v>
          </cell>
          <cell r="BQ268" t="str">
            <v>none</v>
          </cell>
          <cell r="BR268" t="str">
            <v>0</v>
          </cell>
          <cell r="BS268">
            <v>300</v>
          </cell>
          <cell r="BT268" t="str">
            <v>None</v>
          </cell>
          <cell r="BU268" t="str">
            <v>None</v>
          </cell>
          <cell r="BV268" t="str">
            <v>None</v>
          </cell>
          <cell r="BW268" t="str">
            <v>None</v>
          </cell>
          <cell r="BX268" t="str">
            <v>None</v>
          </cell>
          <cell r="BY268" t="str">
            <v>None</v>
          </cell>
          <cell r="CA268" t="str">
            <v>None</v>
          </cell>
          <cell r="CB268" t="str">
            <v>None</v>
          </cell>
          <cell r="CC268" t="str">
            <v>None</v>
          </cell>
          <cell r="CD268" t="str">
            <v>None</v>
          </cell>
          <cell r="CE268" t="str">
            <v>None</v>
          </cell>
          <cell r="CF268" t="str">
            <v>None</v>
          </cell>
          <cell r="CG268" t="str">
            <v>None</v>
          </cell>
          <cell r="CH268" t="str">
            <v>None</v>
          </cell>
          <cell r="CI268" t="str">
            <v>None</v>
          </cell>
          <cell r="CJ268" t="str">
            <v>None</v>
          </cell>
          <cell r="CK268" t="str">
            <v>Galileo</v>
          </cell>
          <cell r="CL268" t="str">
            <v>None</v>
          </cell>
          <cell r="CM268">
            <v>3.5201493323596078</v>
          </cell>
          <cell r="CN268" t="str">
            <v>operational</v>
          </cell>
          <cell r="CO268">
            <v>2.6179938779914944</v>
          </cell>
          <cell r="CP268" t="str">
            <v>None</v>
          </cell>
        </row>
        <row r="269">
          <cell r="C269" t="str">
            <v>Galileo FOC FM13</v>
          </cell>
          <cell r="D269" t="str">
            <v>NR</v>
          </cell>
          <cell r="E269" t="str">
            <v>ESA</v>
          </cell>
          <cell r="F269" t="str">
            <v>European Space Agency (ESA)</v>
          </cell>
          <cell r="G269" t="str">
            <v>Commercial</v>
          </cell>
          <cell r="H269" t="str">
            <v>Navigation/Global Positioning</v>
          </cell>
          <cell r="J269" t="str">
            <v>MEO</v>
          </cell>
          <cell r="U269">
            <v>42691</v>
          </cell>
          <cell r="V269">
            <v>12</v>
          </cell>
          <cell r="Y269" t="str">
            <v>Guiana Space Center</v>
          </cell>
          <cell r="AB269">
            <v>41861</v>
          </cell>
          <cell r="AD269">
            <v>5.2389999999999999</v>
          </cell>
          <cell r="AE269">
            <v>307.23199999999997</v>
          </cell>
          <cell r="AL269">
            <v>738</v>
          </cell>
          <cell r="AN269">
            <v>700</v>
          </cell>
          <cell r="AU269" t="str">
            <v>MEO</v>
          </cell>
          <cell r="AV269" t="str">
            <v>Medium Satellite</v>
          </cell>
          <cell r="AW269">
            <v>38</v>
          </cell>
          <cell r="AX269">
            <v>54.714599999999997</v>
          </cell>
          <cell r="AY269">
            <v>152.4751</v>
          </cell>
          <cell r="AZ269">
            <v>5.3970000000000005E-4</v>
          </cell>
          <cell r="BA269">
            <v>276.07440000000003</v>
          </cell>
          <cell r="BB269">
            <v>83.907499999999999</v>
          </cell>
          <cell r="BC269">
            <v>1.70473385</v>
          </cell>
          <cell r="BE269">
            <v>29600.412491817155</v>
          </cell>
          <cell r="BF269">
            <v>23245.387834438989</v>
          </cell>
          <cell r="BG269">
            <v>23213.437149195321</v>
          </cell>
          <cell r="BH269">
            <v>844.70663851720769</v>
          </cell>
          <cell r="BK269">
            <v>1.1000000000000001</v>
          </cell>
          <cell r="BL269">
            <v>2.5</v>
          </cell>
          <cell r="BM269">
            <v>14.67</v>
          </cell>
          <cell r="BN269">
            <v>23.13660103714</v>
          </cell>
          <cell r="BO269">
            <v>2.56</v>
          </cell>
          <cell r="BP269">
            <v>11.155533333333301</v>
          </cell>
          <cell r="BQ269" t="str">
            <v>none</v>
          </cell>
          <cell r="BR269" t="str">
            <v>0</v>
          </cell>
          <cell r="BS269">
            <v>300</v>
          </cell>
          <cell r="BT269" t="str">
            <v>None</v>
          </cell>
          <cell r="BU269" t="str">
            <v>None</v>
          </cell>
          <cell r="BV269" t="str">
            <v>None</v>
          </cell>
          <cell r="BW269" t="str">
            <v>None</v>
          </cell>
          <cell r="BX269" t="str">
            <v>None</v>
          </cell>
          <cell r="BY269" t="str">
            <v>None</v>
          </cell>
          <cell r="CA269" t="str">
            <v>None</v>
          </cell>
          <cell r="CB269" t="str">
            <v>None</v>
          </cell>
          <cell r="CC269" t="str">
            <v>None</v>
          </cell>
          <cell r="CD269" t="str">
            <v>None</v>
          </cell>
          <cell r="CE269" t="str">
            <v>None</v>
          </cell>
          <cell r="CF269" t="str">
            <v>None</v>
          </cell>
          <cell r="CG269" t="str">
            <v>None</v>
          </cell>
          <cell r="CH269" t="str">
            <v>None</v>
          </cell>
          <cell r="CI269" t="str">
            <v>None</v>
          </cell>
          <cell r="CJ269" t="str">
            <v>None</v>
          </cell>
          <cell r="CK269" t="str">
            <v>Galileo</v>
          </cell>
          <cell r="CL269" t="str">
            <v>None</v>
          </cell>
          <cell r="CM269">
            <v>3.2973737613057987</v>
          </cell>
          <cell r="CN269" t="str">
            <v>operational</v>
          </cell>
          <cell r="CO269">
            <v>1.8325957145940461</v>
          </cell>
          <cell r="CP269" t="str">
            <v>None</v>
          </cell>
        </row>
        <row r="270">
          <cell r="C270" t="str">
            <v>Galileo FOC FM14</v>
          </cell>
          <cell r="D270" t="str">
            <v>NR</v>
          </cell>
          <cell r="E270" t="str">
            <v>ESA</v>
          </cell>
          <cell r="F270" t="str">
            <v>European Space Agency (ESA)</v>
          </cell>
          <cell r="G270" t="str">
            <v>Commercial</v>
          </cell>
          <cell r="H270" t="str">
            <v>Navigation/Global Positioning</v>
          </cell>
          <cell r="J270" t="str">
            <v>MEO</v>
          </cell>
          <cell r="U270">
            <v>42691</v>
          </cell>
          <cell r="V270">
            <v>12</v>
          </cell>
          <cell r="Y270" t="str">
            <v>Guiana Space Center</v>
          </cell>
          <cell r="AB270">
            <v>41862</v>
          </cell>
          <cell r="AD270">
            <v>5.2389999999999999</v>
          </cell>
          <cell r="AE270">
            <v>307.23199999999997</v>
          </cell>
          <cell r="AL270">
            <v>738</v>
          </cell>
          <cell r="AN270">
            <v>700</v>
          </cell>
          <cell r="AU270" t="str">
            <v>MEO</v>
          </cell>
          <cell r="AV270" t="str">
            <v>Medium Satellite</v>
          </cell>
          <cell r="AW270">
            <v>38</v>
          </cell>
          <cell r="AX270">
            <v>54.712299999999999</v>
          </cell>
          <cell r="AY270">
            <v>152.48230000000001</v>
          </cell>
          <cell r="AZ270">
            <v>4.5140000000000002E-4</v>
          </cell>
          <cell r="BA270">
            <v>279.96210000000002</v>
          </cell>
          <cell r="BB270">
            <v>80.029300000000006</v>
          </cell>
          <cell r="BC270">
            <v>1.7047343500000001</v>
          </cell>
          <cell r="BE270">
            <v>29600.4067039332</v>
          </cell>
          <cell r="BF270">
            <v>23242.768327519356</v>
          </cell>
          <cell r="BG270">
            <v>23216.045080347045</v>
          </cell>
          <cell r="BH270">
            <v>844.70639076405087</v>
          </cell>
          <cell r="BK270">
            <v>1.1000000000000001</v>
          </cell>
          <cell r="BL270">
            <v>2.5</v>
          </cell>
          <cell r="BM270">
            <v>14.67</v>
          </cell>
          <cell r="BN270">
            <v>23.13660103714</v>
          </cell>
          <cell r="BO270">
            <v>2.56</v>
          </cell>
          <cell r="BP270">
            <v>11.155533333333301</v>
          </cell>
          <cell r="BQ270" t="str">
            <v>none</v>
          </cell>
          <cell r="BR270" t="str">
            <v>0</v>
          </cell>
          <cell r="BS270">
            <v>300</v>
          </cell>
          <cell r="BT270" t="str">
            <v>None</v>
          </cell>
          <cell r="BU270" t="str">
            <v>None</v>
          </cell>
          <cell r="BV270" t="str">
            <v>None</v>
          </cell>
          <cell r="BW270" t="str">
            <v>None</v>
          </cell>
          <cell r="BX270" t="str">
            <v>None</v>
          </cell>
          <cell r="BY270" t="str">
            <v>None</v>
          </cell>
          <cell r="CA270" t="str">
            <v>None</v>
          </cell>
          <cell r="CB270" t="str">
            <v>None</v>
          </cell>
          <cell r="CC270" t="str">
            <v>None</v>
          </cell>
          <cell r="CD270" t="str">
            <v>None</v>
          </cell>
          <cell r="CE270" t="str">
            <v>None</v>
          </cell>
          <cell r="CF270" t="str">
            <v>None</v>
          </cell>
          <cell r="CG270" t="str">
            <v>None</v>
          </cell>
          <cell r="CH270" t="str">
            <v>None</v>
          </cell>
          <cell r="CI270" t="str">
            <v>None</v>
          </cell>
          <cell r="CJ270" t="str">
            <v>None</v>
          </cell>
          <cell r="CK270" t="str">
            <v>Galileo</v>
          </cell>
          <cell r="CL270" t="str">
            <v>None</v>
          </cell>
          <cell r="CM270">
            <v>4.8003169227709117</v>
          </cell>
          <cell r="CN270" t="str">
            <v>operational</v>
          </cell>
          <cell r="CO270">
            <v>3.4033920413889422</v>
          </cell>
          <cell r="CP270" t="str">
            <v>None</v>
          </cell>
        </row>
        <row r="271">
          <cell r="C271" t="str">
            <v>Galileo FOC FM15</v>
          </cell>
          <cell r="D271" t="str">
            <v>NR</v>
          </cell>
          <cell r="E271" t="str">
            <v>ESA</v>
          </cell>
          <cell r="F271" t="str">
            <v>European Space Agency (ESA)</v>
          </cell>
          <cell r="G271" t="str">
            <v>Commercial</v>
          </cell>
          <cell r="H271" t="str">
            <v>Navigation/Global Positioning</v>
          </cell>
          <cell r="J271" t="str">
            <v>MEO</v>
          </cell>
          <cell r="U271">
            <v>43082</v>
          </cell>
          <cell r="V271">
            <v>12</v>
          </cell>
          <cell r="Y271" t="str">
            <v>Guiana Space Center</v>
          </cell>
          <cell r="AB271">
            <v>43055</v>
          </cell>
          <cell r="AD271">
            <v>5.2389999999999999</v>
          </cell>
          <cell r="AE271">
            <v>307.23199999999997</v>
          </cell>
          <cell r="AL271">
            <v>715</v>
          </cell>
          <cell r="AN271">
            <v>700</v>
          </cell>
          <cell r="AU271" t="str">
            <v>MEO</v>
          </cell>
          <cell r="AV271" t="str">
            <v>Medium Satellite</v>
          </cell>
          <cell r="AW271">
            <v>15</v>
          </cell>
          <cell r="AX271">
            <v>56.014600000000002</v>
          </cell>
          <cell r="AY271">
            <v>272.52370000000002</v>
          </cell>
          <cell r="AZ271">
            <v>1.384E-4</v>
          </cell>
          <cell r="BA271">
            <v>272.43520000000001</v>
          </cell>
          <cell r="BB271">
            <v>87.528999999999996</v>
          </cell>
          <cell r="BC271">
            <v>1.7047441400000001</v>
          </cell>
          <cell r="BE271">
            <v>29600.293377734743</v>
          </cell>
          <cell r="BF271">
            <v>23233.39005833822</v>
          </cell>
          <cell r="BG271">
            <v>23225.196697131265</v>
          </cell>
          <cell r="BH271">
            <v>844.70153978649091</v>
          </cell>
          <cell r="BK271">
            <v>1.1000000000000001</v>
          </cell>
          <cell r="BL271">
            <v>2.5</v>
          </cell>
          <cell r="BM271">
            <v>14.67</v>
          </cell>
          <cell r="BN271">
            <v>23.392608546554101</v>
          </cell>
          <cell r="BO271">
            <v>2.56</v>
          </cell>
          <cell r="BP271">
            <v>11.241533333333299</v>
          </cell>
          <cell r="BQ271" t="str">
            <v>none</v>
          </cell>
          <cell r="BR271" t="str">
            <v>0</v>
          </cell>
          <cell r="BS271">
            <v>300</v>
          </cell>
          <cell r="BT271" t="str">
            <v>None</v>
          </cell>
          <cell r="BU271" t="str">
            <v>None</v>
          </cell>
          <cell r="BV271" t="str">
            <v>None</v>
          </cell>
          <cell r="BW271" t="str">
            <v>None</v>
          </cell>
          <cell r="BX271" t="str">
            <v>None</v>
          </cell>
          <cell r="BY271" t="str">
            <v>None</v>
          </cell>
          <cell r="CA271" t="str">
            <v>None</v>
          </cell>
          <cell r="CB271" t="str">
            <v>None</v>
          </cell>
          <cell r="CC271" t="str">
            <v>None</v>
          </cell>
          <cell r="CD271" t="str">
            <v>None</v>
          </cell>
          <cell r="CE271" t="str">
            <v>None</v>
          </cell>
          <cell r="CF271" t="str">
            <v>None</v>
          </cell>
          <cell r="CG271" t="str">
            <v>None</v>
          </cell>
          <cell r="CH271" t="str">
            <v>None</v>
          </cell>
          <cell r="CI271" t="str">
            <v>None</v>
          </cell>
          <cell r="CJ271" t="str">
            <v>None</v>
          </cell>
          <cell r="CK271" t="str">
            <v>Galileo</v>
          </cell>
          <cell r="CL271" t="str">
            <v>None</v>
          </cell>
          <cell r="CM271">
            <v>2.0518928444486293</v>
          </cell>
          <cell r="CN271" t="str">
            <v>operational</v>
          </cell>
          <cell r="CO271">
            <v>0.52359877559829882</v>
          </cell>
          <cell r="CP271" t="str">
            <v>None</v>
          </cell>
        </row>
        <row r="272">
          <cell r="C272" t="str">
            <v>Galileo FOC FM16</v>
          </cell>
          <cell r="D272" t="str">
            <v>NR</v>
          </cell>
          <cell r="E272" t="str">
            <v>ESA</v>
          </cell>
          <cell r="F272" t="str">
            <v>European Space Agency (ESA)</v>
          </cell>
          <cell r="G272" t="str">
            <v>Commercial</v>
          </cell>
          <cell r="H272" t="str">
            <v>Navigation/Global Positioning</v>
          </cell>
          <cell r="J272" t="str">
            <v>MEO</v>
          </cell>
          <cell r="U272">
            <v>43082</v>
          </cell>
          <cell r="V272">
            <v>12</v>
          </cell>
          <cell r="Y272" t="str">
            <v>Guiana Space Center</v>
          </cell>
          <cell r="AB272">
            <v>43056</v>
          </cell>
          <cell r="AD272">
            <v>5.2389999999999999</v>
          </cell>
          <cell r="AE272">
            <v>307.23199999999997</v>
          </cell>
          <cell r="AL272">
            <v>715</v>
          </cell>
          <cell r="AN272">
            <v>700</v>
          </cell>
          <cell r="AU272" t="str">
            <v>MEO</v>
          </cell>
          <cell r="AV272" t="str">
            <v>Medium Satellite</v>
          </cell>
          <cell r="AW272">
            <v>15</v>
          </cell>
          <cell r="AX272">
            <v>56.0154</v>
          </cell>
          <cell r="AY272">
            <v>272.5797</v>
          </cell>
          <cell r="AZ272">
            <v>3.1419999999999999E-4</v>
          </cell>
          <cell r="BA272">
            <v>276.06830000000002</v>
          </cell>
          <cell r="BB272">
            <v>83.881100000000004</v>
          </cell>
          <cell r="BC272">
            <v>1.70474631</v>
          </cell>
          <cell r="BE272">
            <v>29600.268258591481</v>
          </cell>
          <cell r="BF272">
            <v>23238.568662878333</v>
          </cell>
          <cell r="BG272">
            <v>23219.967854304628</v>
          </cell>
          <cell r="BH272">
            <v>844.70046455181921</v>
          </cell>
          <cell r="BK272">
            <v>1.1000000000000001</v>
          </cell>
          <cell r="BL272">
            <v>2.5</v>
          </cell>
          <cell r="BM272">
            <v>14.67</v>
          </cell>
          <cell r="BN272">
            <v>23.392608546554101</v>
          </cell>
          <cell r="BO272">
            <v>2.56</v>
          </cell>
          <cell r="BP272">
            <v>11.241533333333299</v>
          </cell>
          <cell r="BQ272" t="str">
            <v>none</v>
          </cell>
          <cell r="BR272" t="str">
            <v>0</v>
          </cell>
          <cell r="BS272">
            <v>300</v>
          </cell>
          <cell r="BT272" t="str">
            <v>None</v>
          </cell>
          <cell r="BU272" t="str">
            <v>None</v>
          </cell>
          <cell r="BV272" t="str">
            <v>None</v>
          </cell>
          <cell r="BW272" t="str">
            <v>None</v>
          </cell>
          <cell r="BX272" t="str">
            <v>None</v>
          </cell>
          <cell r="BY272" t="str">
            <v>None</v>
          </cell>
          <cell r="CA272" t="str">
            <v>None</v>
          </cell>
          <cell r="CB272" t="str">
            <v>None</v>
          </cell>
          <cell r="CC272" t="str">
            <v>None</v>
          </cell>
          <cell r="CD272" t="str">
            <v>None</v>
          </cell>
          <cell r="CE272" t="str">
            <v>None</v>
          </cell>
          <cell r="CF272" t="str">
            <v>None</v>
          </cell>
          <cell r="CG272" t="str">
            <v>None</v>
          </cell>
          <cell r="CH272" t="str">
            <v>None</v>
          </cell>
          <cell r="CI272" t="str">
            <v>None</v>
          </cell>
          <cell r="CJ272" t="str">
            <v>None</v>
          </cell>
          <cell r="CK272" t="str">
            <v>Galileo</v>
          </cell>
          <cell r="CL272" t="str">
            <v>None</v>
          </cell>
          <cell r="CM272">
            <v>4.3446777775867682</v>
          </cell>
          <cell r="CN272" t="str">
            <v>operational</v>
          </cell>
          <cell r="CO272">
            <v>2.8797932657906435</v>
          </cell>
          <cell r="CP272" t="str">
            <v>None</v>
          </cell>
        </row>
        <row r="273">
          <cell r="C273" t="str">
            <v>Galileo FOC FM17</v>
          </cell>
          <cell r="D273" t="str">
            <v>NR</v>
          </cell>
          <cell r="E273" t="str">
            <v>ESA</v>
          </cell>
          <cell r="F273" t="str">
            <v>European Space Agency (ESA)</v>
          </cell>
          <cell r="G273" t="str">
            <v>Commercial</v>
          </cell>
          <cell r="H273" t="str">
            <v>Navigation/Global Positioning</v>
          </cell>
          <cell r="J273" t="str">
            <v>MEO</v>
          </cell>
          <cell r="U273">
            <v>43082</v>
          </cell>
          <cell r="V273">
            <v>12</v>
          </cell>
          <cell r="Y273" t="str">
            <v>Guiana Space Center</v>
          </cell>
          <cell r="AB273">
            <v>43057</v>
          </cell>
          <cell r="AD273">
            <v>5.2389999999999999</v>
          </cell>
          <cell r="AE273">
            <v>307.23199999999997</v>
          </cell>
          <cell r="AL273">
            <v>715</v>
          </cell>
          <cell r="AN273">
            <v>700</v>
          </cell>
          <cell r="AU273" t="str">
            <v>MEO</v>
          </cell>
          <cell r="AV273" t="str">
            <v>Medium Satellite</v>
          </cell>
          <cell r="AW273">
            <v>15</v>
          </cell>
          <cell r="AX273">
            <v>56.010599999999997</v>
          </cell>
          <cell r="AY273">
            <v>272.5258</v>
          </cell>
          <cell r="AZ273">
            <v>2.8029999999999998E-4</v>
          </cell>
          <cell r="BA273">
            <v>293.80889999999999</v>
          </cell>
          <cell r="BB273">
            <v>66.141999999999996</v>
          </cell>
          <cell r="BC273">
            <v>1.70474511</v>
          </cell>
          <cell r="BE273">
            <v>29600.282149355357</v>
          </cell>
          <cell r="BF273">
            <v>23237.57910844182</v>
          </cell>
          <cell r="BG273">
            <v>23220.985190268893</v>
          </cell>
          <cell r="BH273">
            <v>844.70105915129909</v>
          </cell>
          <cell r="BK273">
            <v>1.1000000000000001</v>
          </cell>
          <cell r="BL273">
            <v>2.5</v>
          </cell>
          <cell r="BM273">
            <v>14.67</v>
          </cell>
          <cell r="BN273">
            <v>23.392608546554101</v>
          </cell>
          <cell r="BO273">
            <v>2.56</v>
          </cell>
          <cell r="BP273">
            <v>11.241533333333299</v>
          </cell>
          <cell r="BQ273" t="str">
            <v>none</v>
          </cell>
          <cell r="BR273" t="str">
            <v>0</v>
          </cell>
          <cell r="BS273">
            <v>300</v>
          </cell>
          <cell r="BT273" t="str">
            <v>None</v>
          </cell>
          <cell r="BU273" t="str">
            <v>None</v>
          </cell>
          <cell r="BV273" t="str">
            <v>None</v>
          </cell>
          <cell r="BW273" t="str">
            <v>None</v>
          </cell>
          <cell r="BX273" t="str">
            <v>None</v>
          </cell>
          <cell r="BY273" t="str">
            <v>None</v>
          </cell>
          <cell r="CA273" t="str">
            <v>None</v>
          </cell>
          <cell r="CB273" t="str">
            <v>None</v>
          </cell>
          <cell r="CC273" t="str">
            <v>None</v>
          </cell>
          <cell r="CD273" t="str">
            <v>None</v>
          </cell>
          <cell r="CE273" t="str">
            <v>None</v>
          </cell>
          <cell r="CF273" t="str">
            <v>None</v>
          </cell>
          <cell r="CG273" t="str">
            <v>None</v>
          </cell>
          <cell r="CH273" t="str">
            <v>None</v>
          </cell>
          <cell r="CI273" t="str">
            <v>None</v>
          </cell>
          <cell r="CJ273" t="str">
            <v>None</v>
          </cell>
          <cell r="CK273" t="str">
            <v>Galileo</v>
          </cell>
          <cell r="CL273" t="str">
            <v>None</v>
          </cell>
          <cell r="CM273">
            <v>2.4642495695125657</v>
          </cell>
          <cell r="CN273" t="str">
            <v>operational</v>
          </cell>
          <cell r="CO273">
            <v>1.3089969389957472</v>
          </cell>
          <cell r="CP273" t="str">
            <v>None</v>
          </cell>
        </row>
        <row r="274">
          <cell r="C274" t="str">
            <v>Galileo FOC FM18</v>
          </cell>
          <cell r="D274" t="str">
            <v>NR</v>
          </cell>
          <cell r="E274" t="str">
            <v>ESA</v>
          </cell>
          <cell r="F274" t="str">
            <v>European Space Agency (ESA)</v>
          </cell>
          <cell r="G274" t="str">
            <v>Commercial</v>
          </cell>
          <cell r="H274" t="str">
            <v>Navigation/Global Positioning</v>
          </cell>
          <cell r="J274" t="str">
            <v>MEO</v>
          </cell>
          <cell r="U274">
            <v>43082</v>
          </cell>
          <cell r="V274">
            <v>12</v>
          </cell>
          <cell r="Y274" t="str">
            <v>Guiana Space Center</v>
          </cell>
          <cell r="AB274">
            <v>43058</v>
          </cell>
          <cell r="AD274">
            <v>5.2389999999999999</v>
          </cell>
          <cell r="AE274">
            <v>307.23199999999997</v>
          </cell>
          <cell r="AL274">
            <v>715</v>
          </cell>
          <cell r="AN274">
            <v>700</v>
          </cell>
          <cell r="AU274" t="str">
            <v>MEO</v>
          </cell>
          <cell r="AV274" t="str">
            <v>Medium Satellite</v>
          </cell>
          <cell r="AW274">
            <v>15</v>
          </cell>
          <cell r="AX274">
            <v>56.014200000000002</v>
          </cell>
          <cell r="AY274">
            <v>272.5652</v>
          </cell>
          <cell r="AZ274">
            <v>3.5760000000000002E-4</v>
          </cell>
          <cell r="BA274">
            <v>270.74149999999997</v>
          </cell>
          <cell r="BB274">
            <v>89.202200000000005</v>
          </cell>
          <cell r="BC274">
            <v>1.70474565</v>
          </cell>
          <cell r="BE274">
            <v>29600.275898509622</v>
          </cell>
          <cell r="BF274">
            <v>23239.860957170931</v>
          </cell>
          <cell r="BG274">
            <v>23218.690839848317</v>
          </cell>
          <cell r="BH274">
            <v>844.70079158143074</v>
          </cell>
          <cell r="BK274">
            <v>1.1000000000000001</v>
          </cell>
          <cell r="BL274">
            <v>2.5</v>
          </cell>
          <cell r="BM274">
            <v>14.67</v>
          </cell>
          <cell r="BN274">
            <v>23.392608546554101</v>
          </cell>
          <cell r="BO274">
            <v>2.56</v>
          </cell>
          <cell r="BP274">
            <v>11.241533333333299</v>
          </cell>
          <cell r="BQ274" t="str">
            <v>none</v>
          </cell>
          <cell r="BR274" t="str">
            <v>0</v>
          </cell>
          <cell r="BS274">
            <v>300</v>
          </cell>
          <cell r="BT274" t="str">
            <v>None</v>
          </cell>
          <cell r="BU274" t="str">
            <v>None</v>
          </cell>
          <cell r="BV274" t="str">
            <v>None</v>
          </cell>
          <cell r="BW274" t="str">
            <v>None</v>
          </cell>
          <cell r="BX274" t="str">
            <v>None</v>
          </cell>
          <cell r="BY274" t="str">
            <v>None</v>
          </cell>
          <cell r="CA274" t="str">
            <v>None</v>
          </cell>
          <cell r="CB274" t="str">
            <v>None</v>
          </cell>
          <cell r="CC274" t="str">
            <v>None</v>
          </cell>
          <cell r="CD274" t="str">
            <v>None</v>
          </cell>
          <cell r="CE274" t="str">
            <v>None</v>
          </cell>
          <cell r="CF274" t="str">
            <v>None</v>
          </cell>
          <cell r="CG274" t="str">
            <v>None</v>
          </cell>
          <cell r="CH274" t="str">
            <v>None</v>
          </cell>
          <cell r="CI274" t="str">
            <v>None</v>
          </cell>
          <cell r="CJ274" t="str">
            <v>None</v>
          </cell>
          <cell r="CK274" t="str">
            <v>Galileo</v>
          </cell>
          <cell r="CL274" t="str">
            <v>None</v>
          </cell>
          <cell r="CM274">
            <v>3.6522498127845546</v>
          </cell>
          <cell r="CN274" t="str">
            <v>operational</v>
          </cell>
          <cell r="CO274">
            <v>2.0943951023931953</v>
          </cell>
          <cell r="CP274" t="str">
            <v>None</v>
          </cell>
        </row>
        <row r="275">
          <cell r="C275" t="str">
            <v>Galileo FOC FM19</v>
          </cell>
          <cell r="D275" t="str">
            <v>NR</v>
          </cell>
          <cell r="E275" t="str">
            <v>ESA</v>
          </cell>
          <cell r="F275" t="str">
            <v>European Space Agency (ESA)</v>
          </cell>
          <cell r="G275" t="str">
            <v>Commercial</v>
          </cell>
          <cell r="H275" t="str">
            <v>Navigation/Global Positioning</v>
          </cell>
          <cell r="J275" t="str">
            <v>MEO</v>
          </cell>
          <cell r="U275">
            <v>43306</v>
          </cell>
          <cell r="V275">
            <v>12</v>
          </cell>
          <cell r="Y275" t="str">
            <v>Guiana Space Center</v>
          </cell>
          <cell r="AB275">
            <v>43566</v>
          </cell>
          <cell r="AD275">
            <v>5.2389999999999999</v>
          </cell>
          <cell r="AE275">
            <v>307.23199999999997</v>
          </cell>
          <cell r="AL275">
            <v>715</v>
          </cell>
          <cell r="AN275">
            <v>700</v>
          </cell>
          <cell r="AU275" t="str">
            <v>MEO</v>
          </cell>
          <cell r="AV275" t="str">
            <v>Medium Satellite</v>
          </cell>
          <cell r="AW275">
            <v>15</v>
          </cell>
          <cell r="AX275">
            <v>57.006100000000004</v>
          </cell>
          <cell r="AY275">
            <v>31.837700000000002</v>
          </cell>
          <cell r="AZ275">
            <v>3.1330000000000003E-4</v>
          </cell>
          <cell r="BA275">
            <v>317.23919999999998</v>
          </cell>
          <cell r="BB275">
            <v>42.774099999999997</v>
          </cell>
          <cell r="BC275">
            <v>1.70475416</v>
          </cell>
          <cell r="BE275">
            <v>29600.177390246306</v>
          </cell>
          <cell r="BF275">
            <v>23238.45112582267</v>
          </cell>
          <cell r="BG275">
            <v>23219.903654669943</v>
          </cell>
          <cell r="BH275">
            <v>844.69657490086377</v>
          </cell>
          <cell r="BK275">
            <v>1.1000000000000001</v>
          </cell>
          <cell r="BL275">
            <v>2.5</v>
          </cell>
          <cell r="BM275">
            <v>14.67</v>
          </cell>
          <cell r="BN275">
            <v>23.392608546554101</v>
          </cell>
          <cell r="BO275">
            <v>2.56</v>
          </cell>
          <cell r="BP275">
            <v>11.241533333333299</v>
          </cell>
          <cell r="BQ275" t="str">
            <v>none</v>
          </cell>
          <cell r="BR275" t="str">
            <v>0</v>
          </cell>
          <cell r="BS275">
            <v>300</v>
          </cell>
          <cell r="BT275" t="str">
            <v>None</v>
          </cell>
          <cell r="BU275" t="str">
            <v>None</v>
          </cell>
          <cell r="BV275" t="str">
            <v>None</v>
          </cell>
          <cell r="BW275" t="str">
            <v>None</v>
          </cell>
          <cell r="BX275" t="str">
            <v>None</v>
          </cell>
          <cell r="BY275" t="str">
            <v>None</v>
          </cell>
          <cell r="CA275" t="str">
            <v>None</v>
          </cell>
          <cell r="CB275" t="str">
            <v>None</v>
          </cell>
          <cell r="CC275" t="str">
            <v>None</v>
          </cell>
          <cell r="CD275" t="str">
            <v>None</v>
          </cell>
          <cell r="CE275" t="str">
            <v>None</v>
          </cell>
          <cell r="CF275" t="str">
            <v>None</v>
          </cell>
          <cell r="CG275" t="str">
            <v>None</v>
          </cell>
          <cell r="CH275" t="str">
            <v>None</v>
          </cell>
          <cell r="CI275" t="str">
            <v>None</v>
          </cell>
          <cell r="CJ275" t="str">
            <v>None</v>
          </cell>
          <cell r="CK275" t="str">
            <v>Galileo</v>
          </cell>
          <cell r="CL275" t="str">
            <v>None</v>
          </cell>
          <cell r="CM275">
            <v>2.3171130775816882</v>
          </cell>
          <cell r="CN275" t="str">
            <v>operational</v>
          </cell>
          <cell r="CO275">
            <v>1.5707963267948966</v>
          </cell>
          <cell r="CP275" t="str">
            <v>None</v>
          </cell>
        </row>
        <row r="276">
          <cell r="C276" t="str">
            <v>Galileo FOC FM2</v>
          </cell>
          <cell r="D276" t="str">
            <v>NR</v>
          </cell>
          <cell r="E276" t="str">
            <v>ESA</v>
          </cell>
          <cell r="F276" t="str">
            <v>European Space Agency (ESA)</v>
          </cell>
          <cell r="G276" t="str">
            <v>Commercial</v>
          </cell>
          <cell r="H276" t="str">
            <v>Navigation/Global Positioning</v>
          </cell>
          <cell r="J276" t="str">
            <v>Elliptical</v>
          </cell>
          <cell r="U276">
            <v>41873</v>
          </cell>
          <cell r="V276">
            <v>12</v>
          </cell>
          <cell r="Y276" t="str">
            <v>Guiana Space Center</v>
          </cell>
          <cell r="AB276">
            <v>40129</v>
          </cell>
          <cell r="AD276">
            <v>5.2389999999999999</v>
          </cell>
          <cell r="AE276">
            <v>307.23199999999997</v>
          </cell>
          <cell r="AL276">
            <v>733</v>
          </cell>
          <cell r="AN276">
            <v>700</v>
          </cell>
          <cell r="AU276" t="str">
            <v>MEO</v>
          </cell>
          <cell r="AV276" t="str">
            <v>Medium Satellite</v>
          </cell>
          <cell r="AW276">
            <v>33</v>
          </cell>
          <cell r="AX276">
            <v>50.516500000000001</v>
          </cell>
          <cell r="AY276">
            <v>346.93950000000001</v>
          </cell>
          <cell r="AZ276">
            <v>0.16475609999999999</v>
          </cell>
          <cell r="BA276">
            <v>111.26909999999999</v>
          </cell>
          <cell r="BB276">
            <v>267.11540000000002</v>
          </cell>
          <cell r="BC276">
            <v>1.8551931399999999</v>
          </cell>
          <cell r="BE276">
            <v>27977.531916599964</v>
          </cell>
          <cell r="BF276">
            <v>26216.000962804497</v>
          </cell>
          <cell r="BG276">
            <v>16997.062870395432</v>
          </cell>
          <cell r="BH276">
            <v>776.19950664543774</v>
          </cell>
          <cell r="BK276">
            <v>1.1000000000000001</v>
          </cell>
          <cell r="BL276">
            <v>2.5</v>
          </cell>
          <cell r="BM276">
            <v>14.67</v>
          </cell>
          <cell r="BN276">
            <v>23.13660103714</v>
          </cell>
          <cell r="BO276">
            <v>2.56</v>
          </cell>
          <cell r="BP276">
            <v>11.155533333333301</v>
          </cell>
          <cell r="BQ276" t="str">
            <v>none</v>
          </cell>
          <cell r="BR276" t="str">
            <v>0</v>
          </cell>
          <cell r="BS276">
            <v>300</v>
          </cell>
          <cell r="BT276" t="str">
            <v>None</v>
          </cell>
          <cell r="BU276" t="str">
            <v>None</v>
          </cell>
          <cell r="BV276" t="str">
            <v>None</v>
          </cell>
          <cell r="BW276" t="str">
            <v>None</v>
          </cell>
          <cell r="BX276" t="str">
            <v>None</v>
          </cell>
          <cell r="BY276" t="str">
            <v>None</v>
          </cell>
          <cell r="CA276" t="str">
            <v>None</v>
          </cell>
          <cell r="CB276" t="str">
            <v>None</v>
          </cell>
          <cell r="CC276" t="str">
            <v>None</v>
          </cell>
          <cell r="CD276" t="str">
            <v>None</v>
          </cell>
          <cell r="CE276" t="str">
            <v>None</v>
          </cell>
          <cell r="CF276" t="str">
            <v>None</v>
          </cell>
          <cell r="CG276" t="str">
            <v>None</v>
          </cell>
          <cell r="CH276" t="str">
            <v>None</v>
          </cell>
          <cell r="CI276" t="str">
            <v>None</v>
          </cell>
          <cell r="CJ276" t="str">
            <v>None</v>
          </cell>
          <cell r="CK276" t="str">
            <v>None</v>
          </cell>
          <cell r="CL276" t="str">
            <v>None</v>
          </cell>
          <cell r="CM276" t="str">
            <v>None</v>
          </cell>
          <cell r="CN276" t="str">
            <v>None</v>
          </cell>
          <cell r="CO276" t="str">
            <v>None</v>
          </cell>
          <cell r="CP276" t="str">
            <v>None</v>
          </cell>
        </row>
        <row r="277">
          <cell r="C277" t="str">
            <v>Galileo FOC FM20</v>
          </cell>
          <cell r="D277" t="str">
            <v>NR</v>
          </cell>
          <cell r="E277" t="str">
            <v>ESA</v>
          </cell>
          <cell r="F277" t="str">
            <v>European Space Agency (ESA)</v>
          </cell>
          <cell r="G277" t="str">
            <v>Commercial</v>
          </cell>
          <cell r="H277" t="str">
            <v>Navigation/Global Positioning</v>
          </cell>
          <cell r="J277" t="str">
            <v>MEO</v>
          </cell>
          <cell r="U277">
            <v>43306</v>
          </cell>
          <cell r="V277">
            <v>12</v>
          </cell>
          <cell r="Y277" t="str">
            <v>Guiana Space Center</v>
          </cell>
          <cell r="AB277">
            <v>43567</v>
          </cell>
          <cell r="AD277">
            <v>5.2389999999999999</v>
          </cell>
          <cell r="AE277">
            <v>307.23199999999997</v>
          </cell>
          <cell r="AL277">
            <v>715</v>
          </cell>
          <cell r="AN277">
            <v>700</v>
          </cell>
          <cell r="AU277" t="str">
            <v>MEO</v>
          </cell>
          <cell r="AV277" t="str">
            <v>Medium Satellite</v>
          </cell>
          <cell r="AW277">
            <v>15</v>
          </cell>
          <cell r="AX277">
            <v>57.005499999999998</v>
          </cell>
          <cell r="AY277">
            <v>31.832799999999999</v>
          </cell>
          <cell r="AZ277">
            <v>3.0630000000000002E-4</v>
          </cell>
          <cell r="BA277">
            <v>310.3349</v>
          </cell>
          <cell r="BB277">
            <v>49.676099999999998</v>
          </cell>
          <cell r="BC277">
            <v>1.7047520899999999</v>
          </cell>
          <cell r="BE277">
            <v>29600.201351640335</v>
          </cell>
          <cell r="BF277">
            <v>23238.267893314343</v>
          </cell>
          <cell r="BG277">
            <v>23220.134809966326</v>
          </cell>
          <cell r="BH277">
            <v>844.69760057604617</v>
          </cell>
          <cell r="BK277">
            <v>1.1000000000000001</v>
          </cell>
          <cell r="BL277">
            <v>2.5</v>
          </cell>
          <cell r="BM277">
            <v>14.67</v>
          </cell>
          <cell r="BN277">
            <v>23.392608546554101</v>
          </cell>
          <cell r="BO277">
            <v>2.56</v>
          </cell>
          <cell r="BP277">
            <v>11.241533333333299</v>
          </cell>
          <cell r="BQ277" t="str">
            <v>none</v>
          </cell>
          <cell r="BR277" t="str">
            <v>0</v>
          </cell>
          <cell r="BS277">
            <v>300</v>
          </cell>
          <cell r="BT277" t="str">
            <v>None</v>
          </cell>
          <cell r="BU277" t="str">
            <v>None</v>
          </cell>
          <cell r="BV277" t="str">
            <v>None</v>
          </cell>
          <cell r="BW277" t="str">
            <v>None</v>
          </cell>
          <cell r="BX277" t="str">
            <v>None</v>
          </cell>
          <cell r="BY277" t="str">
            <v>None</v>
          </cell>
          <cell r="CA277" t="str">
            <v>None</v>
          </cell>
          <cell r="CB277" t="str">
            <v>None</v>
          </cell>
          <cell r="CC277" t="str">
            <v>None</v>
          </cell>
          <cell r="CD277" t="str">
            <v>None</v>
          </cell>
          <cell r="CE277" t="str">
            <v>None</v>
          </cell>
          <cell r="CF277" t="str">
            <v>None</v>
          </cell>
          <cell r="CG277" t="str">
            <v>None</v>
          </cell>
          <cell r="CH277" t="str">
            <v>None</v>
          </cell>
          <cell r="CI277" t="str">
            <v>None</v>
          </cell>
          <cell r="CJ277" t="str">
            <v>None</v>
          </cell>
          <cell r="CK277" t="str">
            <v>Galileo</v>
          </cell>
          <cell r="CL277" t="str">
            <v>None</v>
          </cell>
          <cell r="CM277">
            <v>1.6522176817296839</v>
          </cell>
          <cell r="CN277" t="str">
            <v>operational</v>
          </cell>
          <cell r="CO277">
            <v>0.78539816339744828</v>
          </cell>
          <cell r="CP277" t="str">
            <v>None</v>
          </cell>
        </row>
        <row r="278">
          <cell r="C278" t="str">
            <v>Galileo FOC FM21</v>
          </cell>
          <cell r="D278" t="str">
            <v>NR</v>
          </cell>
          <cell r="E278" t="str">
            <v>ESA</v>
          </cell>
          <cell r="F278" t="str">
            <v>European Space Agency (ESA)</v>
          </cell>
          <cell r="G278" t="str">
            <v>Commercial</v>
          </cell>
          <cell r="H278" t="str">
            <v>Navigation/Global Positioning</v>
          </cell>
          <cell r="J278" t="str">
            <v>MEO</v>
          </cell>
          <cell r="U278">
            <v>43306</v>
          </cell>
          <cell r="V278">
            <v>12</v>
          </cell>
          <cell r="Y278" t="str">
            <v>Guiana Space Center</v>
          </cell>
          <cell r="AB278">
            <v>43564</v>
          </cell>
          <cell r="AD278">
            <v>5.2389999999999999</v>
          </cell>
          <cell r="AE278">
            <v>307.23199999999997</v>
          </cell>
          <cell r="AL278">
            <v>715</v>
          </cell>
          <cell r="AN278">
            <v>700</v>
          </cell>
          <cell r="AU278" t="str">
            <v>MEO</v>
          </cell>
          <cell r="AV278" t="str">
            <v>Medium Satellite</v>
          </cell>
          <cell r="AW278">
            <v>15</v>
          </cell>
          <cell r="AX278">
            <v>57.003100000000003</v>
          </cell>
          <cell r="AY278">
            <v>31.832000000000001</v>
          </cell>
          <cell r="AZ278">
            <v>3.3530000000000002E-4</v>
          </cell>
          <cell r="BA278">
            <v>301.55869999999999</v>
          </cell>
          <cell r="BB278">
            <v>58.446300000000001</v>
          </cell>
          <cell r="BC278">
            <v>1.70475402</v>
          </cell>
          <cell r="BE278">
            <v>29600.17901082215</v>
          </cell>
          <cell r="BF278">
            <v>23239.103950844477</v>
          </cell>
          <cell r="BG278">
            <v>23219.25407079982</v>
          </cell>
          <cell r="BH278">
            <v>844.69664427012128</v>
          </cell>
          <cell r="BK278">
            <v>1.1000000000000001</v>
          </cell>
          <cell r="BL278">
            <v>2.5</v>
          </cell>
          <cell r="BM278">
            <v>14.67</v>
          </cell>
          <cell r="BN278">
            <v>23.392608546554101</v>
          </cell>
          <cell r="BO278">
            <v>2.56</v>
          </cell>
          <cell r="BP278">
            <v>11.241533333333299</v>
          </cell>
          <cell r="BQ278" t="str">
            <v>none</v>
          </cell>
          <cell r="BR278" t="str">
            <v>0</v>
          </cell>
          <cell r="BS278">
            <v>300</v>
          </cell>
          <cell r="BT278" t="str">
            <v>None</v>
          </cell>
          <cell r="BU278" t="str">
            <v>None</v>
          </cell>
          <cell r="BV278" t="str">
            <v>None</v>
          </cell>
          <cell r="BW278" t="str">
            <v>None</v>
          </cell>
          <cell r="BX278" t="str">
            <v>None</v>
          </cell>
          <cell r="BY278" t="str">
            <v>None</v>
          </cell>
          <cell r="CA278" t="str">
            <v>None</v>
          </cell>
          <cell r="CB278" t="str">
            <v>None</v>
          </cell>
          <cell r="CC278" t="str">
            <v>None</v>
          </cell>
          <cell r="CD278" t="str">
            <v>None</v>
          </cell>
          <cell r="CE278" t="str">
            <v>None</v>
          </cell>
          <cell r="CF278" t="str">
            <v>None</v>
          </cell>
          <cell r="CG278" t="str">
            <v>None</v>
          </cell>
          <cell r="CH278" t="str">
            <v>None</v>
          </cell>
          <cell r="CI278" t="str">
            <v>None</v>
          </cell>
          <cell r="CJ278" t="str">
            <v>None</v>
          </cell>
          <cell r="CK278" t="str">
            <v>Galileo</v>
          </cell>
          <cell r="CL278" t="str">
            <v>None</v>
          </cell>
          <cell r="CM278">
            <v>1.0199931041457624</v>
          </cell>
          <cell r="CN278" t="str">
            <v>operational</v>
          </cell>
          <cell r="CO278">
            <v>0</v>
          </cell>
          <cell r="CP278" t="str">
            <v>Galileo</v>
          </cell>
        </row>
        <row r="279">
          <cell r="C279" t="str">
            <v>Galileo FOC FM22</v>
          </cell>
          <cell r="D279" t="str">
            <v>NR</v>
          </cell>
          <cell r="E279" t="str">
            <v>ESA</v>
          </cell>
          <cell r="F279" t="str">
            <v>European Space Agency (ESA)</v>
          </cell>
          <cell r="G279" t="str">
            <v>Commercial</v>
          </cell>
          <cell r="H279" t="str">
            <v>Navigation/Global Positioning</v>
          </cell>
          <cell r="J279" t="str">
            <v>MEO</v>
          </cell>
          <cell r="U279">
            <v>43306</v>
          </cell>
          <cell r="V279">
            <v>12</v>
          </cell>
          <cell r="Y279" t="str">
            <v>Guiana Space Center</v>
          </cell>
          <cell r="AB279">
            <v>43565</v>
          </cell>
          <cell r="AD279">
            <v>5.2389999999999999</v>
          </cell>
          <cell r="AE279">
            <v>307.23199999999997</v>
          </cell>
          <cell r="AL279">
            <v>715</v>
          </cell>
          <cell r="AN279">
            <v>700</v>
          </cell>
          <cell r="AU279" t="str">
            <v>MEO</v>
          </cell>
          <cell r="AV279" t="str">
            <v>Medium Satellite</v>
          </cell>
          <cell r="AW279">
            <v>15</v>
          </cell>
          <cell r="AX279">
            <v>57.004100000000001</v>
          </cell>
          <cell r="AY279">
            <v>31.889900000000001</v>
          </cell>
          <cell r="AZ279">
            <v>3.4430000000000002E-4</v>
          </cell>
          <cell r="BA279">
            <v>313.00349999999997</v>
          </cell>
          <cell r="BB279">
            <v>47.006500000000003</v>
          </cell>
          <cell r="BC279">
            <v>1.7047545399999999</v>
          </cell>
          <cell r="BE279">
            <v>29600.172991541549</v>
          </cell>
          <cell r="BF279">
            <v>23239.364331102541</v>
          </cell>
          <cell r="BG279">
            <v>23218.981651980561</v>
          </cell>
          <cell r="BH279">
            <v>844.69638661293618</v>
          </cell>
          <cell r="BK279">
            <v>1.1000000000000001</v>
          </cell>
          <cell r="BL279">
            <v>2.5</v>
          </cell>
          <cell r="BM279">
            <v>14.67</v>
          </cell>
          <cell r="BN279">
            <v>23.392608546554101</v>
          </cell>
          <cell r="BO279">
            <v>2.56</v>
          </cell>
          <cell r="BP279">
            <v>11.241533333333299</v>
          </cell>
          <cell r="BQ279" t="str">
            <v>none</v>
          </cell>
          <cell r="BR279" t="str">
            <v>0</v>
          </cell>
          <cell r="BS279">
            <v>300</v>
          </cell>
          <cell r="BT279" t="str">
            <v>None</v>
          </cell>
          <cell r="BU279" t="str">
            <v>None</v>
          </cell>
          <cell r="BV279" t="str">
            <v>None</v>
          </cell>
          <cell r="BW279" t="str">
            <v>None</v>
          </cell>
          <cell r="BX279" t="str">
            <v>None</v>
          </cell>
          <cell r="BY279" t="str">
            <v>None</v>
          </cell>
          <cell r="CA279" t="str">
            <v>None</v>
          </cell>
          <cell r="CB279" t="str">
            <v>None</v>
          </cell>
          <cell r="CC279" t="str">
            <v>None</v>
          </cell>
          <cell r="CD279" t="str">
            <v>None</v>
          </cell>
          <cell r="CE279" t="str">
            <v>None</v>
          </cell>
          <cell r="CF279" t="str">
            <v>None</v>
          </cell>
          <cell r="CG279" t="str">
            <v>None</v>
          </cell>
          <cell r="CH279" t="str">
            <v>None</v>
          </cell>
          <cell r="CI279" t="str">
            <v>None</v>
          </cell>
          <cell r="CJ279" t="str">
            <v>None</v>
          </cell>
          <cell r="CK279" t="str">
            <v>Galileo</v>
          </cell>
          <cell r="CL279" t="str">
            <v>None</v>
          </cell>
          <cell r="CM279">
            <v>3.1764381521058604</v>
          </cell>
          <cell r="CN279" t="str">
            <v>operational</v>
          </cell>
          <cell r="CO279">
            <v>2.3561944901923448</v>
          </cell>
          <cell r="CP279" t="str">
            <v>None</v>
          </cell>
        </row>
        <row r="280">
          <cell r="C280" t="str">
            <v>Galileo FOC FM3</v>
          </cell>
          <cell r="D280" t="str">
            <v>NR</v>
          </cell>
          <cell r="E280" t="str">
            <v>ESA</v>
          </cell>
          <cell r="F280" t="str">
            <v>European Space Agency (ESA)</v>
          </cell>
          <cell r="G280" t="str">
            <v>Commercial</v>
          </cell>
          <cell r="H280" t="str">
            <v>Navigation/Global Positioning</v>
          </cell>
          <cell r="J280" t="str">
            <v>MEO</v>
          </cell>
          <cell r="U280">
            <v>42090</v>
          </cell>
          <cell r="V280">
            <v>12</v>
          </cell>
          <cell r="Y280" t="str">
            <v>Guiana Space Center</v>
          </cell>
          <cell r="AB280">
            <v>40544</v>
          </cell>
          <cell r="AD280">
            <v>5.2389999999999999</v>
          </cell>
          <cell r="AE280">
            <v>307.23199999999997</v>
          </cell>
          <cell r="AL280">
            <v>733</v>
          </cell>
          <cell r="AN280">
            <v>660</v>
          </cell>
          <cell r="AU280" t="str">
            <v>MEO</v>
          </cell>
          <cell r="AV280" t="str">
            <v>Medium Satellite</v>
          </cell>
          <cell r="AW280">
            <v>73</v>
          </cell>
          <cell r="AX280">
            <v>56.616999999999997</v>
          </cell>
          <cell r="AY280">
            <v>32.177500000000002</v>
          </cell>
          <cell r="AZ280">
            <v>2.2469999999999999E-4</v>
          </cell>
          <cell r="BA280">
            <v>284.73880000000003</v>
          </cell>
          <cell r="BB280">
            <v>75.274600000000007</v>
          </cell>
          <cell r="BC280">
            <v>1.7047444</v>
          </cell>
          <cell r="BE280">
            <v>29600.290368065045</v>
          </cell>
          <cell r="BF280">
            <v>23235.941553310749</v>
          </cell>
          <cell r="BG280">
            <v>23222.639182819341</v>
          </cell>
          <cell r="BH280">
            <v>844.70141095638803</v>
          </cell>
          <cell r="BK280">
            <v>1.1000000000000001</v>
          </cell>
          <cell r="BL280">
            <v>2.5</v>
          </cell>
          <cell r="BM280">
            <v>14.67</v>
          </cell>
          <cell r="BN280">
            <v>23.13660103714</v>
          </cell>
          <cell r="BO280">
            <v>2.56</v>
          </cell>
          <cell r="BP280">
            <v>11.155533333333301</v>
          </cell>
          <cell r="BQ280" t="str">
            <v>none</v>
          </cell>
          <cell r="BR280" t="str">
            <v>0</v>
          </cell>
          <cell r="BS280">
            <v>300</v>
          </cell>
          <cell r="BT280" t="str">
            <v>None</v>
          </cell>
          <cell r="BU280" t="str">
            <v>None</v>
          </cell>
          <cell r="BV280" t="str">
            <v>None</v>
          </cell>
          <cell r="BW280" t="str">
            <v>None</v>
          </cell>
          <cell r="BX280" t="str">
            <v>None</v>
          </cell>
          <cell r="BY280" t="str">
            <v>None</v>
          </cell>
          <cell r="CA280" t="str">
            <v>None</v>
          </cell>
          <cell r="CB280" t="str">
            <v>None</v>
          </cell>
          <cell r="CC280" t="str">
            <v>None</v>
          </cell>
          <cell r="CD280" t="str">
            <v>None</v>
          </cell>
          <cell r="CE280" t="str">
            <v>None</v>
          </cell>
          <cell r="CF280" t="str">
            <v>None</v>
          </cell>
          <cell r="CG280" t="str">
            <v>None</v>
          </cell>
          <cell r="CH280" t="str">
            <v>None</v>
          </cell>
          <cell r="CI280" t="str">
            <v>None</v>
          </cell>
          <cell r="CJ280" t="str">
            <v>None</v>
          </cell>
          <cell r="CK280" t="str">
            <v>Galileo</v>
          </cell>
          <cell r="CL280" t="str">
            <v>None</v>
          </cell>
          <cell r="CM280">
            <v>6.0259447193866462</v>
          </cell>
          <cell r="CN280" t="str">
            <v>operational</v>
          </cell>
          <cell r="CO280">
            <v>4.7123889803846897</v>
          </cell>
          <cell r="CP280" t="str">
            <v>None</v>
          </cell>
        </row>
        <row r="281">
          <cell r="C281" t="str">
            <v>Galileo FOC FM4</v>
          </cell>
          <cell r="D281" t="str">
            <v>NR</v>
          </cell>
          <cell r="E281" t="str">
            <v>ESA</v>
          </cell>
          <cell r="F281" t="str">
            <v>European Space Agency (ESA)</v>
          </cell>
          <cell r="G281" t="str">
            <v>Commercial</v>
          </cell>
          <cell r="H281" t="str">
            <v>Navigation/Global Positioning</v>
          </cell>
          <cell r="J281" t="str">
            <v>MEO</v>
          </cell>
          <cell r="U281">
            <v>42090</v>
          </cell>
          <cell r="V281">
            <v>12</v>
          </cell>
          <cell r="Y281" t="str">
            <v>Guiana Space Center</v>
          </cell>
          <cell r="AB281">
            <v>40545</v>
          </cell>
          <cell r="AD281">
            <v>5.2389999999999999</v>
          </cell>
          <cell r="AE281">
            <v>307.23199999999997</v>
          </cell>
          <cell r="AL281">
            <v>733</v>
          </cell>
          <cell r="AN281">
            <v>660</v>
          </cell>
          <cell r="AU281" t="str">
            <v>MEO</v>
          </cell>
          <cell r="AV281" t="str">
            <v>Medium Satellite</v>
          </cell>
          <cell r="AW281">
            <v>73</v>
          </cell>
          <cell r="AX281">
            <v>56.622100000000003</v>
          </cell>
          <cell r="AY281">
            <v>32.229700000000001</v>
          </cell>
          <cell r="AZ281">
            <v>1.517E-4</v>
          </cell>
          <cell r="BA281">
            <v>266.25650000000002</v>
          </cell>
          <cell r="BB281">
            <v>93.7654</v>
          </cell>
          <cell r="BC281">
            <v>1.70475617</v>
          </cell>
          <cell r="BE281">
            <v>29600.154123431832</v>
          </cell>
          <cell r="BF281">
            <v>23233.644466812355</v>
          </cell>
          <cell r="BG281">
            <v>23224.663780051309</v>
          </cell>
          <cell r="BH281">
            <v>844.69557895778007</v>
          </cell>
          <cell r="BK281">
            <v>1.1000000000000001</v>
          </cell>
          <cell r="BL281">
            <v>2.5</v>
          </cell>
          <cell r="BM281">
            <v>14.67</v>
          </cell>
          <cell r="BN281">
            <v>23.13660103714</v>
          </cell>
          <cell r="BO281">
            <v>2.56</v>
          </cell>
          <cell r="BP281">
            <v>11.155533333333301</v>
          </cell>
          <cell r="BQ281" t="str">
            <v>none</v>
          </cell>
          <cell r="BR281" t="str">
            <v>0</v>
          </cell>
          <cell r="BS281">
            <v>300</v>
          </cell>
          <cell r="BT281" t="str">
            <v>None</v>
          </cell>
          <cell r="BU281" t="str">
            <v>None</v>
          </cell>
          <cell r="BV281" t="str">
            <v>None</v>
          </cell>
          <cell r="BW281" t="str">
            <v>None</v>
          </cell>
          <cell r="BX281" t="str">
            <v>None</v>
          </cell>
          <cell r="BY281" t="str">
            <v>None</v>
          </cell>
          <cell r="CA281" t="str">
            <v>None</v>
          </cell>
          <cell r="CB281" t="str">
            <v>None</v>
          </cell>
          <cell r="CC281" t="str">
            <v>None</v>
          </cell>
          <cell r="CD281" t="str">
            <v>None</v>
          </cell>
          <cell r="CE281" t="str">
            <v>None</v>
          </cell>
          <cell r="CF281" t="str">
            <v>None</v>
          </cell>
          <cell r="CG281" t="str">
            <v>None</v>
          </cell>
          <cell r="CH281" t="str">
            <v>None</v>
          </cell>
          <cell r="CI281" t="str">
            <v>None</v>
          </cell>
          <cell r="CJ281" t="str">
            <v>None</v>
          </cell>
          <cell r="CK281" t="str">
            <v>Galileo</v>
          </cell>
          <cell r="CL281" t="str">
            <v>None</v>
          </cell>
          <cell r="CM281">
            <v>0.85073456394585567</v>
          </cell>
          <cell r="CN281" t="str">
            <v>operational</v>
          </cell>
          <cell r="CO281">
            <v>5.497787143782138</v>
          </cell>
          <cell r="CP281" t="str">
            <v>None</v>
          </cell>
        </row>
        <row r="282">
          <cell r="C282" t="str">
            <v>Galileo FOC FM5</v>
          </cell>
          <cell r="D282" t="str">
            <v>NR</v>
          </cell>
          <cell r="E282" t="str">
            <v>ESA</v>
          </cell>
          <cell r="F282" t="str">
            <v>European Space Agency (ESA)</v>
          </cell>
          <cell r="G282" t="str">
            <v>Commercial</v>
          </cell>
          <cell r="H282" t="str">
            <v>Navigation/Global Positioning</v>
          </cell>
          <cell r="J282" t="str">
            <v>MEO</v>
          </cell>
          <cell r="U282">
            <v>42258</v>
          </cell>
          <cell r="V282">
            <v>12</v>
          </cell>
          <cell r="Y282" t="str">
            <v>Guiana Space Center</v>
          </cell>
          <cell r="AB282">
            <v>40889</v>
          </cell>
          <cell r="AD282">
            <v>5.2389999999999999</v>
          </cell>
          <cell r="AE282">
            <v>307.23199999999997</v>
          </cell>
          <cell r="AL282">
            <v>733</v>
          </cell>
          <cell r="AN282">
            <v>660</v>
          </cell>
          <cell r="AU282" t="str">
            <v>MEO</v>
          </cell>
          <cell r="AV282" t="str">
            <v>Medium Satellite</v>
          </cell>
          <cell r="AW282">
            <v>73</v>
          </cell>
          <cell r="AX282">
            <v>55.895499999999998</v>
          </cell>
          <cell r="AY282">
            <v>272.79140000000001</v>
          </cell>
          <cell r="AZ282">
            <v>4.0049999999999998E-4</v>
          </cell>
          <cell r="BA282">
            <v>23.179099999999998</v>
          </cell>
          <cell r="BB282">
            <v>336.81790000000001</v>
          </cell>
          <cell r="BC282">
            <v>1.70475501</v>
          </cell>
          <cell r="BE282">
            <v>29600.167551040584</v>
          </cell>
          <cell r="BF282">
            <v>23241.022418144777</v>
          </cell>
          <cell r="BG282">
            <v>23217.31268393639</v>
          </cell>
          <cell r="BH282">
            <v>844.69615373061674</v>
          </cell>
          <cell r="BK282">
            <v>1.1000000000000001</v>
          </cell>
          <cell r="BL282">
            <v>2.5</v>
          </cell>
          <cell r="BM282">
            <v>14.67</v>
          </cell>
          <cell r="BN282">
            <v>23.13660103714</v>
          </cell>
          <cell r="BO282">
            <v>2.56</v>
          </cell>
          <cell r="BP282">
            <v>11.155533333333301</v>
          </cell>
          <cell r="BQ282" t="str">
            <v>none</v>
          </cell>
          <cell r="BR282" t="str">
            <v>0</v>
          </cell>
          <cell r="BS282">
            <v>300</v>
          </cell>
          <cell r="BT282" t="str">
            <v>None</v>
          </cell>
          <cell r="BU282" t="str">
            <v>None</v>
          </cell>
          <cell r="BV282" t="str">
            <v>None</v>
          </cell>
          <cell r="BW282" t="str">
            <v>None</v>
          </cell>
          <cell r="BX282" t="str">
            <v>None</v>
          </cell>
          <cell r="BY282" t="str">
            <v>None</v>
          </cell>
          <cell r="CA282" t="str">
            <v>None</v>
          </cell>
          <cell r="CB282" t="str">
            <v>None</v>
          </cell>
          <cell r="CC282" t="str">
            <v>None</v>
          </cell>
          <cell r="CD282" t="str">
            <v>None</v>
          </cell>
          <cell r="CE282" t="str">
            <v>None</v>
          </cell>
          <cell r="CF282" t="str">
            <v>None</v>
          </cell>
          <cell r="CG282" t="str">
            <v>None</v>
          </cell>
          <cell r="CH282" t="str">
            <v>None</v>
          </cell>
          <cell r="CI282" t="str">
            <v>None</v>
          </cell>
          <cell r="CJ282" t="str">
            <v>None</v>
          </cell>
          <cell r="CK282" t="str">
            <v>Galileo</v>
          </cell>
          <cell r="CL282" t="str">
            <v>None</v>
          </cell>
          <cell r="CM282">
            <v>4.8314361433339714</v>
          </cell>
          <cell r="CN282" t="str">
            <v>operational</v>
          </cell>
          <cell r="CO282">
            <v>5.2359877559829897</v>
          </cell>
          <cell r="CP282" t="str">
            <v>None</v>
          </cell>
        </row>
        <row r="283">
          <cell r="C283" t="str">
            <v>Galileo FOC FM6</v>
          </cell>
          <cell r="D283" t="str">
            <v>NR</v>
          </cell>
          <cell r="E283" t="str">
            <v>ESA</v>
          </cell>
          <cell r="F283" t="str">
            <v>European Space Agency (ESA)</v>
          </cell>
          <cell r="G283" t="str">
            <v>Commercial</v>
          </cell>
          <cell r="H283" t="str">
            <v>Navigation/Global Positioning</v>
          </cell>
          <cell r="J283" t="str">
            <v>MEO</v>
          </cell>
          <cell r="U283">
            <v>42258</v>
          </cell>
          <cell r="V283">
            <v>12</v>
          </cell>
          <cell r="Y283" t="str">
            <v>Guiana Space Center</v>
          </cell>
          <cell r="AB283">
            <v>40890</v>
          </cell>
          <cell r="AD283">
            <v>5.2389999999999999</v>
          </cell>
          <cell r="AE283">
            <v>307.23199999999997</v>
          </cell>
          <cell r="AL283">
            <v>733</v>
          </cell>
          <cell r="AN283">
            <v>660</v>
          </cell>
          <cell r="AU283" t="str">
            <v>MEO</v>
          </cell>
          <cell r="AV283" t="str">
            <v>Medium Satellite</v>
          </cell>
          <cell r="AW283">
            <v>73</v>
          </cell>
          <cell r="AX283">
            <v>55.895800000000001</v>
          </cell>
          <cell r="AY283">
            <v>272.81389999999999</v>
          </cell>
          <cell r="AZ283">
            <v>2.2230000000000001E-4</v>
          </cell>
          <cell r="BA283">
            <v>17.937200000000001</v>
          </cell>
          <cell r="BB283">
            <v>342.05309999999997</v>
          </cell>
          <cell r="BC283">
            <v>1.7047560100000001</v>
          </cell>
          <cell r="BE283">
            <v>29600.15597551487</v>
          </cell>
          <cell r="BF283">
            <v>23235.736090188224</v>
          </cell>
          <cell r="BG283">
            <v>23222.575860841513</v>
          </cell>
          <cell r="BH283">
            <v>844.69565823674452</v>
          </cell>
          <cell r="BK283">
            <v>1.1000000000000001</v>
          </cell>
          <cell r="BL283">
            <v>2.5</v>
          </cell>
          <cell r="BM283">
            <v>14.67</v>
          </cell>
          <cell r="BN283">
            <v>23.13660103714</v>
          </cell>
          <cell r="BO283">
            <v>2.56</v>
          </cell>
          <cell r="BP283">
            <v>11.155533333333301</v>
          </cell>
          <cell r="BQ283" t="str">
            <v>none</v>
          </cell>
          <cell r="BR283" t="str">
            <v>0</v>
          </cell>
          <cell r="BS283">
            <v>300</v>
          </cell>
          <cell r="BT283" t="str">
            <v>None</v>
          </cell>
          <cell r="BU283" t="str">
            <v>None</v>
          </cell>
          <cell r="BV283" t="str">
            <v>None</v>
          </cell>
          <cell r="BW283" t="str">
            <v>None</v>
          </cell>
          <cell r="BX283" t="str">
            <v>None</v>
          </cell>
          <cell r="BY283" t="str">
            <v>None</v>
          </cell>
          <cell r="CA283" t="str">
            <v>None</v>
          </cell>
          <cell r="CB283" t="str">
            <v>None</v>
          </cell>
          <cell r="CC283" t="str">
            <v>None</v>
          </cell>
          <cell r="CD283" t="str">
            <v>None</v>
          </cell>
          <cell r="CE283" t="str">
            <v>None</v>
          </cell>
          <cell r="CF283" t="str">
            <v>None</v>
          </cell>
          <cell r="CG283" t="str">
            <v>None</v>
          </cell>
          <cell r="CH283" t="str">
            <v>None</v>
          </cell>
          <cell r="CI283" t="str">
            <v>None</v>
          </cell>
          <cell r="CJ283" t="str">
            <v>None</v>
          </cell>
          <cell r="CK283" t="str">
            <v>Galileo</v>
          </cell>
          <cell r="CL283" t="str">
            <v>None</v>
          </cell>
          <cell r="CM283">
            <v>5.7083227207917115</v>
          </cell>
          <cell r="CN283" t="str">
            <v>operational</v>
          </cell>
          <cell r="CO283">
            <v>6.0213859193804371</v>
          </cell>
          <cell r="CP283" t="str">
            <v>None</v>
          </cell>
        </row>
        <row r="284">
          <cell r="C284" t="str">
            <v>Galileo FOC FM7</v>
          </cell>
          <cell r="D284" t="str">
            <v>NR</v>
          </cell>
          <cell r="E284" t="str">
            <v>ESA</v>
          </cell>
          <cell r="F284" t="str">
            <v>European Space Agency (ESA)</v>
          </cell>
          <cell r="G284" t="str">
            <v>Commercial</v>
          </cell>
          <cell r="H284" t="str">
            <v>Navigation/Global Positioning</v>
          </cell>
          <cell r="J284" t="str">
            <v>MEO</v>
          </cell>
          <cell r="U284">
            <v>42691</v>
          </cell>
          <cell r="V284">
            <v>12</v>
          </cell>
          <cell r="Y284" t="str">
            <v>Guiana Space Center</v>
          </cell>
          <cell r="AB284">
            <v>41859</v>
          </cell>
          <cell r="AD284">
            <v>5.2389999999999999</v>
          </cell>
          <cell r="AE284">
            <v>307.23199999999997</v>
          </cell>
          <cell r="AL284">
            <v>738</v>
          </cell>
          <cell r="AN284">
            <v>700</v>
          </cell>
          <cell r="AU284" t="str">
            <v>MEO</v>
          </cell>
          <cell r="AV284" t="str">
            <v>Medium Satellite</v>
          </cell>
          <cell r="AW284">
            <v>38</v>
          </cell>
          <cell r="AX284">
            <v>54.714100000000002</v>
          </cell>
          <cell r="AY284">
            <v>152.49459999999999</v>
          </cell>
          <cell r="AZ284">
            <v>5.8900000000000001E-4</v>
          </cell>
          <cell r="BA284">
            <v>292.54270000000002</v>
          </cell>
          <cell r="BB284">
            <v>67.436300000000003</v>
          </cell>
          <cell r="BC284">
            <v>1.70473356</v>
          </cell>
          <cell r="BE284">
            <v>29600.415848791177</v>
          </cell>
          <cell r="BF284">
            <v>23246.850493726113</v>
          </cell>
          <cell r="BG284">
            <v>23211.981203856241</v>
          </cell>
          <cell r="BH284">
            <v>844.70678221410662</v>
          </cell>
          <cell r="BK284">
            <v>1.1000000000000001</v>
          </cell>
          <cell r="BL284">
            <v>2.5</v>
          </cell>
          <cell r="BM284">
            <v>14.67</v>
          </cell>
          <cell r="BN284">
            <v>23.13660103714</v>
          </cell>
          <cell r="BO284">
            <v>2.56</v>
          </cell>
          <cell r="BP284">
            <v>11.155533333333301</v>
          </cell>
          <cell r="BQ284" t="str">
            <v>none</v>
          </cell>
          <cell r="BR284" t="str">
            <v>0</v>
          </cell>
          <cell r="BS284">
            <v>300</v>
          </cell>
          <cell r="BT284" t="str">
            <v>None</v>
          </cell>
          <cell r="BU284" t="str">
            <v>None</v>
          </cell>
          <cell r="BV284" t="str">
            <v>None</v>
          </cell>
          <cell r="BW284" t="str">
            <v>None</v>
          </cell>
          <cell r="BX284" t="str">
            <v>None</v>
          </cell>
          <cell r="BY284" t="str">
            <v>None</v>
          </cell>
          <cell r="CA284" t="str">
            <v>None</v>
          </cell>
          <cell r="CB284" t="str">
            <v>None</v>
          </cell>
          <cell r="CC284" t="str">
            <v>None</v>
          </cell>
          <cell r="CD284" t="str">
            <v>None</v>
          </cell>
          <cell r="CE284" t="str">
            <v>None</v>
          </cell>
          <cell r="CF284" t="str">
            <v>None</v>
          </cell>
          <cell r="CG284" t="str">
            <v>None</v>
          </cell>
          <cell r="CH284" t="str">
            <v>None</v>
          </cell>
          <cell r="CI284" t="str">
            <v>None</v>
          </cell>
          <cell r="CJ284" t="str">
            <v>None</v>
          </cell>
          <cell r="CK284" t="str">
            <v>Galileo</v>
          </cell>
          <cell r="CL284" t="str">
            <v>None</v>
          </cell>
          <cell r="CM284">
            <v>5.3661421942919612</v>
          </cell>
          <cell r="CN284" t="str">
            <v>operational</v>
          </cell>
          <cell r="CO284">
            <v>4.1887902047863905</v>
          </cell>
          <cell r="CP284" t="str">
            <v>None</v>
          </cell>
        </row>
        <row r="285">
          <cell r="C285" t="str">
            <v>Galileo FOC FM8</v>
          </cell>
          <cell r="D285" t="str">
            <v>NR</v>
          </cell>
          <cell r="E285" t="str">
            <v>ESA</v>
          </cell>
          <cell r="F285" t="str">
            <v>European Space Agency (ESA)</v>
          </cell>
          <cell r="G285" t="str">
            <v>Commercial</v>
          </cell>
          <cell r="H285" t="str">
            <v>Navigation/Global Positioning</v>
          </cell>
          <cell r="J285" t="str">
            <v>MEO</v>
          </cell>
          <cell r="U285">
            <v>42355</v>
          </cell>
          <cell r="V285">
            <v>12</v>
          </cell>
          <cell r="Y285" t="str">
            <v>Guiana Space Center</v>
          </cell>
          <cell r="AB285">
            <v>41175</v>
          </cell>
          <cell r="AD285">
            <v>5.2389999999999999</v>
          </cell>
          <cell r="AE285">
            <v>307.23199999999997</v>
          </cell>
          <cell r="AL285">
            <v>733</v>
          </cell>
          <cell r="AN285">
            <v>660</v>
          </cell>
          <cell r="AU285" t="str">
            <v>MEO</v>
          </cell>
          <cell r="AV285" t="str">
            <v>Medium Satellite</v>
          </cell>
          <cell r="AW285">
            <v>73</v>
          </cell>
          <cell r="AX285">
            <v>55.054400000000001</v>
          </cell>
          <cell r="AY285">
            <v>152.20079999999999</v>
          </cell>
          <cell r="AZ285">
            <v>5.0129999999999999E-4</v>
          </cell>
          <cell r="BA285">
            <v>302.22579999999999</v>
          </cell>
          <cell r="BB285">
            <v>57.767800000000001</v>
          </cell>
          <cell r="BC285">
            <v>1.7047346999999999</v>
          </cell>
          <cell r="BE285">
            <v>29600.402652416084</v>
          </cell>
          <cell r="BF285">
            <v>23244.241334265742</v>
          </cell>
          <cell r="BG285">
            <v>23214.563970566425</v>
          </cell>
          <cell r="BH285">
            <v>844.7062173369261</v>
          </cell>
          <cell r="BK285">
            <v>1.1000000000000001</v>
          </cell>
          <cell r="BL285">
            <v>2.5</v>
          </cell>
          <cell r="BM285">
            <v>14.67</v>
          </cell>
          <cell r="BN285">
            <v>23.13660103714</v>
          </cell>
          <cell r="BO285">
            <v>2.56</v>
          </cell>
          <cell r="BP285">
            <v>11.155533333333301</v>
          </cell>
          <cell r="BQ285" t="str">
            <v>none</v>
          </cell>
          <cell r="BR285" t="str">
            <v>0</v>
          </cell>
          <cell r="BS285">
            <v>300</v>
          </cell>
          <cell r="BT285" t="str">
            <v>None</v>
          </cell>
          <cell r="BU285" t="str">
            <v>None</v>
          </cell>
          <cell r="BV285" t="str">
            <v>None</v>
          </cell>
          <cell r="BW285" t="str">
            <v>None</v>
          </cell>
          <cell r="BX285" t="str">
            <v>None</v>
          </cell>
          <cell r="BY285" t="str">
            <v>None</v>
          </cell>
          <cell r="CA285" t="str">
            <v>None</v>
          </cell>
          <cell r="CB285" t="str">
            <v>None</v>
          </cell>
          <cell r="CC285" t="str">
            <v>None</v>
          </cell>
          <cell r="CD285" t="str">
            <v>None</v>
          </cell>
          <cell r="CE285" t="str">
            <v>None</v>
          </cell>
          <cell r="CF285" t="str">
            <v>None</v>
          </cell>
          <cell r="CG285" t="str">
            <v>None</v>
          </cell>
          <cell r="CH285" t="str">
            <v>None</v>
          </cell>
          <cell r="CI285" t="str">
            <v>None</v>
          </cell>
          <cell r="CJ285" t="str">
            <v>None</v>
          </cell>
          <cell r="CK285" t="str">
            <v>Galileo</v>
          </cell>
          <cell r="CL285" t="str">
            <v>None</v>
          </cell>
          <cell r="CM285">
            <v>1.2701494005048575</v>
          </cell>
          <cell r="CN285" t="str">
            <v>operational</v>
          </cell>
          <cell r="CO285">
            <v>0.26179938779914941</v>
          </cell>
          <cell r="CP285" t="str">
            <v>None</v>
          </cell>
        </row>
        <row r="286">
          <cell r="C286" t="str">
            <v>Galileo FOC FM9</v>
          </cell>
          <cell r="D286" t="str">
            <v>NR</v>
          </cell>
          <cell r="E286" t="str">
            <v>ESA</v>
          </cell>
          <cell r="F286" t="str">
            <v>European Space Agency (ESA)</v>
          </cell>
          <cell r="G286" t="str">
            <v>Commercial</v>
          </cell>
          <cell r="H286" t="str">
            <v>Navigation/Global Positioning</v>
          </cell>
          <cell r="J286" t="str">
            <v>MEO</v>
          </cell>
          <cell r="U286">
            <v>42355</v>
          </cell>
          <cell r="V286">
            <v>12</v>
          </cell>
          <cell r="Y286" t="str">
            <v>Guiana Space Center</v>
          </cell>
          <cell r="AB286">
            <v>41174</v>
          </cell>
          <cell r="AD286">
            <v>5.2389999999999999</v>
          </cell>
          <cell r="AE286">
            <v>307.23199999999997</v>
          </cell>
          <cell r="AL286">
            <v>733</v>
          </cell>
          <cell r="AN286">
            <v>660</v>
          </cell>
          <cell r="AU286" t="str">
            <v>MEO</v>
          </cell>
          <cell r="AV286" t="str">
            <v>Medium Satellite</v>
          </cell>
          <cell r="AW286">
            <v>73</v>
          </cell>
          <cell r="AX286">
            <v>55.055100000000003</v>
          </cell>
          <cell r="AY286">
            <v>152.22399999999999</v>
          </cell>
          <cell r="AZ286">
            <v>5.7939999999999999E-4</v>
          </cell>
          <cell r="BA286">
            <v>303.17360000000002</v>
          </cell>
          <cell r="BB286">
            <v>56.8108</v>
          </cell>
          <cell r="BC286">
            <v>1.7047339699999999</v>
          </cell>
          <cell r="BE286">
            <v>29600.411102724742</v>
          </cell>
          <cell r="BF286">
            <v>23246.561580917656</v>
          </cell>
          <cell r="BG286">
            <v>23212.260624531824</v>
          </cell>
          <cell r="BH286">
            <v>844.70657905643634</v>
          </cell>
          <cell r="BK286">
            <v>1.1000000000000001</v>
          </cell>
          <cell r="BL286">
            <v>2.5</v>
          </cell>
          <cell r="BM286">
            <v>14.67</v>
          </cell>
          <cell r="BN286">
            <v>23.13660103714</v>
          </cell>
          <cell r="BO286">
            <v>2.56</v>
          </cell>
          <cell r="BP286">
            <v>11.155533333333301</v>
          </cell>
          <cell r="BQ286" t="str">
            <v>none</v>
          </cell>
          <cell r="BR286" t="str">
            <v>0</v>
          </cell>
          <cell r="BS286">
            <v>300</v>
          </cell>
          <cell r="BT286" t="str">
            <v>None</v>
          </cell>
          <cell r="BU286" t="str">
            <v>None</v>
          </cell>
          <cell r="BV286" t="str">
            <v>None</v>
          </cell>
          <cell r="BW286" t="str">
            <v>None</v>
          </cell>
          <cell r="BX286" t="str">
            <v>None</v>
          </cell>
          <cell r="BY286" t="str">
            <v>None</v>
          </cell>
          <cell r="CA286" t="str">
            <v>None</v>
          </cell>
          <cell r="CB286" t="str">
            <v>None</v>
          </cell>
          <cell r="CC286" t="str">
            <v>None</v>
          </cell>
          <cell r="CD286" t="str">
            <v>None</v>
          </cell>
          <cell r="CE286" t="str">
            <v>None</v>
          </cell>
          <cell r="CF286" t="str">
            <v>None</v>
          </cell>
          <cell r="CG286" t="str">
            <v>None</v>
          </cell>
          <cell r="CH286" t="str">
            <v>None</v>
          </cell>
          <cell r="CI286" t="str">
            <v>None</v>
          </cell>
          <cell r="CJ286" t="str">
            <v>None</v>
          </cell>
          <cell r="CK286" t="str">
            <v>Galileo</v>
          </cell>
          <cell r="CL286" t="str">
            <v>None</v>
          </cell>
          <cell r="CM286">
            <v>2.0390053332519029</v>
          </cell>
          <cell r="CN286" t="str">
            <v>operational</v>
          </cell>
          <cell r="CO286">
            <v>1.0471975511965976</v>
          </cell>
          <cell r="CP286" t="str">
            <v>None</v>
          </cell>
        </row>
        <row r="287">
          <cell r="C287" t="str">
            <v>Galileo IOV-1 FM2</v>
          </cell>
          <cell r="D287" t="str">
            <v>NR</v>
          </cell>
          <cell r="E287" t="str">
            <v>ESA</v>
          </cell>
          <cell r="F287" t="str">
            <v>European Space Agency (ESA)</v>
          </cell>
          <cell r="G287" t="str">
            <v>Commercial</v>
          </cell>
          <cell r="H287" t="str">
            <v>Navigation/Global Positioning</v>
          </cell>
          <cell r="J287" t="str">
            <v>MEO</v>
          </cell>
          <cell r="U287">
            <v>40837</v>
          </cell>
          <cell r="V287">
            <v>12</v>
          </cell>
          <cell r="Y287" t="str">
            <v>Guiana Space Center</v>
          </cell>
          <cell r="AB287">
            <v>37847</v>
          </cell>
          <cell r="AD287">
            <v>5.2389999999999999</v>
          </cell>
          <cell r="AE287">
            <v>307.23199999999997</v>
          </cell>
          <cell r="AL287">
            <v>700</v>
          </cell>
          <cell r="AN287">
            <v>700</v>
          </cell>
          <cell r="AU287" t="str">
            <v>MEO</v>
          </cell>
          <cell r="AV287" t="str">
            <v>Medium Satellite</v>
          </cell>
          <cell r="AW287">
            <v>0</v>
          </cell>
          <cell r="AX287">
            <v>56.824199999999998</v>
          </cell>
          <cell r="AY287">
            <v>32.0456</v>
          </cell>
          <cell r="AZ287">
            <v>4.4260000000000002E-4</v>
          </cell>
          <cell r="BA287">
            <v>344.63780000000003</v>
          </cell>
          <cell r="BB287">
            <v>193.1926</v>
          </cell>
          <cell r="BC287">
            <v>1.7047543000000001</v>
          </cell>
          <cell r="BE287">
            <v>29600.175769670655</v>
          </cell>
          <cell r="BF287">
            <v>23242.276807466311</v>
          </cell>
          <cell r="BG287">
            <v>23216.074731875</v>
          </cell>
          <cell r="BH287">
            <v>844.69650553161659</v>
          </cell>
          <cell r="BK287">
            <v>1.6</v>
          </cell>
          <cell r="BL287">
            <v>2.7</v>
          </cell>
          <cell r="BM287">
            <v>14.5</v>
          </cell>
          <cell r="BN287">
            <v>23.13660103714</v>
          </cell>
          <cell r="BO287">
            <v>2.56</v>
          </cell>
          <cell r="BP287">
            <v>11.155533333333301</v>
          </cell>
          <cell r="BQ287" t="str">
            <v>none</v>
          </cell>
          <cell r="BR287" t="str">
            <v>0</v>
          </cell>
          <cell r="BS287">
            <v>300</v>
          </cell>
          <cell r="BT287" t="str">
            <v>None</v>
          </cell>
          <cell r="BU287" t="str">
            <v>None</v>
          </cell>
          <cell r="BV287" t="str">
            <v>None</v>
          </cell>
          <cell r="BW287" t="str">
            <v>None</v>
          </cell>
          <cell r="BX287" t="str">
            <v>None</v>
          </cell>
          <cell r="BY287" t="str">
            <v>None</v>
          </cell>
          <cell r="CA287" t="str">
            <v>None</v>
          </cell>
          <cell r="CB287" t="str">
            <v>None</v>
          </cell>
          <cell r="CC287" t="str">
            <v>None</v>
          </cell>
          <cell r="CD287" t="str">
            <v>None</v>
          </cell>
          <cell r="CE287" t="str">
            <v>None</v>
          </cell>
          <cell r="CF287" t="str">
            <v>None</v>
          </cell>
          <cell r="CG287" t="str">
            <v>None</v>
          </cell>
          <cell r="CH287" t="str">
            <v>None</v>
          </cell>
          <cell r="CI287" t="str">
            <v>None</v>
          </cell>
          <cell r="CJ287" t="str">
            <v>None</v>
          </cell>
          <cell r="CK287" t="str">
            <v>Galileo</v>
          </cell>
          <cell r="CL287" t="str">
            <v>None</v>
          </cell>
          <cell r="CM287">
            <v>3.4097136239396657</v>
          </cell>
          <cell r="CN287" t="str">
            <v>operational</v>
          </cell>
          <cell r="CO287">
            <v>3.1415926535897931</v>
          </cell>
          <cell r="CP287" t="str">
            <v>None</v>
          </cell>
        </row>
        <row r="288">
          <cell r="C288" t="str">
            <v>Galileo IOV-1 PFM</v>
          </cell>
          <cell r="D288" t="str">
            <v>NR</v>
          </cell>
          <cell r="E288" t="str">
            <v>ESA</v>
          </cell>
          <cell r="F288" t="str">
            <v>European Space Agency (ESA)</v>
          </cell>
          <cell r="G288" t="str">
            <v>Commercial</v>
          </cell>
          <cell r="H288" t="str">
            <v>Navigation/Global Positioning</v>
          </cell>
          <cell r="J288" t="str">
            <v>MEO</v>
          </cell>
          <cell r="U288">
            <v>40837</v>
          </cell>
          <cell r="V288">
            <v>12</v>
          </cell>
          <cell r="Y288" t="str">
            <v>Guiana Space Center</v>
          </cell>
          <cell r="AB288">
            <v>37846</v>
          </cell>
          <cell r="AD288">
            <v>5.2389999999999999</v>
          </cell>
          <cell r="AE288">
            <v>307.23199999999997</v>
          </cell>
          <cell r="AL288">
            <v>700</v>
          </cell>
          <cell r="AN288">
            <v>700</v>
          </cell>
          <cell r="AU288" t="str">
            <v>MEO</v>
          </cell>
          <cell r="AV288" t="str">
            <v>Medium Satellite</v>
          </cell>
          <cell r="AW288">
            <v>0</v>
          </cell>
          <cell r="AX288">
            <v>56.822600000000001</v>
          </cell>
          <cell r="AY288">
            <v>32.084200000000003</v>
          </cell>
          <cell r="AZ288">
            <v>3.9740000000000001E-4</v>
          </cell>
          <cell r="BA288">
            <v>12.7637</v>
          </cell>
          <cell r="BB288">
            <v>347.28469999999999</v>
          </cell>
          <cell r="BC288">
            <v>1.70475255</v>
          </cell>
          <cell r="BE288">
            <v>29600.196026881895</v>
          </cell>
          <cell r="BF288">
            <v>23240.959144782977</v>
          </cell>
          <cell r="BG288">
            <v>23217.432908980812</v>
          </cell>
          <cell r="BH288">
            <v>844.69737264801176</v>
          </cell>
          <cell r="BK288">
            <v>1.6</v>
          </cell>
          <cell r="BL288">
            <v>2.7</v>
          </cell>
          <cell r="BM288">
            <v>14.5</v>
          </cell>
          <cell r="BN288">
            <v>23.13660103714</v>
          </cell>
          <cell r="BO288">
            <v>2.56</v>
          </cell>
          <cell r="BP288">
            <v>11.155533333333301</v>
          </cell>
          <cell r="BQ288" t="str">
            <v>none</v>
          </cell>
          <cell r="BR288" t="str">
            <v>0</v>
          </cell>
          <cell r="BS288">
            <v>300</v>
          </cell>
          <cell r="BT288" t="str">
            <v>None</v>
          </cell>
          <cell r="BU288" t="str">
            <v>None</v>
          </cell>
          <cell r="BV288" t="str">
            <v>None</v>
          </cell>
          <cell r="BW288" t="str">
            <v>None</v>
          </cell>
          <cell r="BX288" t="str">
            <v>None</v>
          </cell>
          <cell r="BY288" t="str">
            <v>None</v>
          </cell>
          <cell r="CA288" t="str">
            <v>None</v>
          </cell>
          <cell r="CB288" t="str">
            <v>None</v>
          </cell>
          <cell r="CC288" t="str">
            <v>None</v>
          </cell>
          <cell r="CD288" t="str">
            <v>None</v>
          </cell>
          <cell r="CE288" t="str">
            <v>None</v>
          </cell>
          <cell r="CF288" t="str">
            <v>None</v>
          </cell>
          <cell r="CG288" t="str">
            <v>None</v>
          </cell>
          <cell r="CH288" t="str">
            <v>None</v>
          </cell>
          <cell r="CI288" t="str">
            <v>None</v>
          </cell>
          <cell r="CJ288" t="str">
            <v>None</v>
          </cell>
          <cell r="CK288" t="str">
            <v>Galileo</v>
          </cell>
          <cell r="CL288" t="str">
            <v>None</v>
          </cell>
          <cell r="CM288">
            <v>3.7042222272504421</v>
          </cell>
          <cell r="CN288" t="str">
            <v>operational</v>
          </cell>
          <cell r="CO288">
            <v>3.9269908169872418</v>
          </cell>
          <cell r="CP288" t="str">
            <v>None</v>
          </cell>
        </row>
        <row r="289">
          <cell r="C289" t="str">
            <v>Galileo IOV-2 FM3</v>
          </cell>
          <cell r="D289" t="str">
            <v>NR</v>
          </cell>
          <cell r="E289" t="str">
            <v>ESA</v>
          </cell>
          <cell r="F289" t="str">
            <v>European Space Agency (ESA)</v>
          </cell>
          <cell r="G289" t="str">
            <v>Commercial</v>
          </cell>
          <cell r="H289" t="str">
            <v>Navigation/Global Positioning</v>
          </cell>
          <cell r="J289" t="str">
            <v>MEO</v>
          </cell>
          <cell r="U289">
            <v>41194</v>
          </cell>
          <cell r="V289">
            <v>12</v>
          </cell>
          <cell r="Y289" t="str">
            <v>Guiana Space Center</v>
          </cell>
          <cell r="AB289">
            <v>38857</v>
          </cell>
          <cell r="AD289">
            <v>5.2389999999999999</v>
          </cell>
          <cell r="AE289">
            <v>307.23199999999997</v>
          </cell>
          <cell r="AL289">
            <v>700</v>
          </cell>
          <cell r="AN289">
            <v>700</v>
          </cell>
          <cell r="AU289" t="str">
            <v>MEO</v>
          </cell>
          <cell r="AV289" t="str">
            <v>Medium Satellite</v>
          </cell>
          <cell r="AW289">
            <v>0</v>
          </cell>
          <cell r="AX289">
            <v>55.040300000000002</v>
          </cell>
          <cell r="AY289">
            <v>152.4957</v>
          </cell>
          <cell r="AZ289">
            <v>5.2840000000000005E-4</v>
          </cell>
          <cell r="BA289">
            <v>269.67770000000002</v>
          </cell>
          <cell r="BB289">
            <v>90.305000000000007</v>
          </cell>
          <cell r="BC289">
            <v>1.70473706</v>
          </cell>
          <cell r="BE289">
            <v>29600.375333651205</v>
          </cell>
          <cell r="BF289">
            <v>23245.01617197751</v>
          </cell>
          <cell r="BG289">
            <v>23213.734495324905</v>
          </cell>
          <cell r="BH289">
            <v>844.70504794446083</v>
          </cell>
          <cell r="BK289">
            <v>1.6</v>
          </cell>
          <cell r="BL289">
            <v>2.7</v>
          </cell>
          <cell r="BM289">
            <v>14.5</v>
          </cell>
          <cell r="BN289">
            <v>23.13660103714</v>
          </cell>
          <cell r="BO289">
            <v>2.56</v>
          </cell>
          <cell r="BP289">
            <v>11.155533333333301</v>
          </cell>
          <cell r="BQ289" t="str">
            <v>none</v>
          </cell>
          <cell r="BR289" t="str">
            <v>0</v>
          </cell>
          <cell r="BS289">
            <v>300</v>
          </cell>
          <cell r="BT289" t="str">
            <v>None</v>
          </cell>
          <cell r="BU289" t="str">
            <v>None</v>
          </cell>
          <cell r="BV289" t="str">
            <v>None</v>
          </cell>
          <cell r="BW289" t="str">
            <v>None</v>
          </cell>
          <cell r="BX289" t="str">
            <v>None</v>
          </cell>
          <cell r="BY289" t="str">
            <v>None</v>
          </cell>
          <cell r="CA289" t="str">
            <v>None</v>
          </cell>
          <cell r="CB289" t="str">
            <v>None</v>
          </cell>
          <cell r="CC289" t="str">
            <v>None</v>
          </cell>
          <cell r="CD289" t="str">
            <v>None</v>
          </cell>
          <cell r="CE289" t="str">
            <v>None</v>
          </cell>
          <cell r="CF289" t="str">
            <v>None</v>
          </cell>
          <cell r="CG289" t="str">
            <v>None</v>
          </cell>
          <cell r="CH289" t="str">
            <v>None</v>
          </cell>
          <cell r="CI289" t="str">
            <v>None</v>
          </cell>
          <cell r="CJ289" t="str">
            <v>None</v>
          </cell>
          <cell r="CK289" t="str">
            <v>Galileo</v>
          </cell>
          <cell r="CL289" t="str">
            <v>None</v>
          </cell>
          <cell r="CM289">
            <v>0.26742458397832686</v>
          </cell>
          <cell r="CN289" t="str">
            <v>operational</v>
          </cell>
          <cell r="CO289">
            <v>4.9741883681838397</v>
          </cell>
          <cell r="CP289" t="str">
            <v>None</v>
          </cell>
        </row>
        <row r="290">
          <cell r="C290" t="str">
            <v>Galileo IOV-2 FM4</v>
          </cell>
          <cell r="D290" t="str">
            <v>NR</v>
          </cell>
          <cell r="E290" t="str">
            <v>ESA</v>
          </cell>
          <cell r="F290" t="str">
            <v>European Space Agency (ESA)</v>
          </cell>
          <cell r="G290" t="str">
            <v>Commercial</v>
          </cell>
          <cell r="H290" t="str">
            <v>Navigation/Global Positioning</v>
          </cell>
          <cell r="J290" t="str">
            <v>MEO</v>
          </cell>
          <cell r="U290">
            <v>41194</v>
          </cell>
          <cell r="V290">
            <v>12</v>
          </cell>
          <cell r="Y290" t="str">
            <v>Guiana Space Center</v>
          </cell>
          <cell r="AB290">
            <v>38858</v>
          </cell>
          <cell r="AD290">
            <v>5.2389999999999999</v>
          </cell>
          <cell r="AE290">
            <v>307.23199999999997</v>
          </cell>
          <cell r="AL290">
            <v>700</v>
          </cell>
          <cell r="AN290">
            <v>700</v>
          </cell>
          <cell r="AU290" t="str">
            <v>MEO</v>
          </cell>
          <cell r="AV290" t="str">
            <v>Medium Satellite</v>
          </cell>
          <cell r="AW290">
            <v>0</v>
          </cell>
          <cell r="AX290">
            <v>55.040100000000002</v>
          </cell>
          <cell r="AY290">
            <v>152.51400000000001</v>
          </cell>
          <cell r="AZ290">
            <v>2.9270000000000001E-4</v>
          </cell>
          <cell r="BA290">
            <v>272.40069999999997</v>
          </cell>
          <cell r="BB290">
            <v>87.607500000000002</v>
          </cell>
          <cell r="BC290">
            <v>1.7047404500000001</v>
          </cell>
          <cell r="BE290">
            <v>29600.336091976329</v>
          </cell>
          <cell r="BF290">
            <v>23238.000110350447</v>
          </cell>
          <cell r="BG290">
            <v>23220.672073602207</v>
          </cell>
          <cell r="BH290">
            <v>844.70336818721978</v>
          </cell>
          <cell r="BK290">
            <v>1.6</v>
          </cell>
          <cell r="BL290">
            <v>2.7</v>
          </cell>
          <cell r="BM290">
            <v>14.5</v>
          </cell>
          <cell r="BN290">
            <v>23.13660103714</v>
          </cell>
          <cell r="BO290">
            <v>2.56</v>
          </cell>
          <cell r="BP290">
            <v>11.155533333333301</v>
          </cell>
          <cell r="BQ290" t="str">
            <v>none</v>
          </cell>
          <cell r="BR290" t="str">
            <v>0</v>
          </cell>
          <cell r="BS290">
            <v>300</v>
          </cell>
          <cell r="BT290" t="str">
            <v>None</v>
          </cell>
          <cell r="BU290" t="str">
            <v>None</v>
          </cell>
          <cell r="BV290" t="str">
            <v>None</v>
          </cell>
          <cell r="BW290" t="str">
            <v>None</v>
          </cell>
          <cell r="BX290" t="str">
            <v>None</v>
          </cell>
          <cell r="BY290" t="str">
            <v>None</v>
          </cell>
          <cell r="CA290" t="str">
            <v>None</v>
          </cell>
          <cell r="CB290" t="str">
            <v>None</v>
          </cell>
          <cell r="CC290" t="str">
            <v>None</v>
          </cell>
          <cell r="CD290" t="str">
            <v>None</v>
          </cell>
          <cell r="CE290" t="str">
            <v>None</v>
          </cell>
          <cell r="CF290" t="str">
            <v>None</v>
          </cell>
          <cell r="CG290" t="str">
            <v>None</v>
          </cell>
          <cell r="CH290" t="str">
            <v>None</v>
          </cell>
          <cell r="CI290" t="str">
            <v>None</v>
          </cell>
          <cell r="CJ290" t="str">
            <v>None</v>
          </cell>
          <cell r="CK290" t="str">
            <v>Galileo</v>
          </cell>
          <cell r="CL290" t="str">
            <v>None</v>
          </cell>
          <cell r="CM290">
            <v>1.0052974318439702</v>
          </cell>
          <cell r="CN290" t="str">
            <v>operational</v>
          </cell>
          <cell r="CO290">
            <v>5.7595865315812871</v>
          </cell>
          <cell r="CP290" t="str">
            <v>None</v>
          </cell>
        </row>
        <row r="291">
          <cell r="C291" t="str">
            <v>Gaofen 13</v>
          </cell>
          <cell r="D291" t="str">
            <v>NR (12/20)</v>
          </cell>
          <cell r="E291" t="str">
            <v>China</v>
          </cell>
          <cell r="F291" t="str">
            <v>China National Academy of Sciences (CNSAS)</v>
          </cell>
          <cell r="G291" t="str">
            <v>Government</v>
          </cell>
          <cell r="H291" t="str">
            <v>Earth Observation</v>
          </cell>
          <cell r="J291" t="str">
            <v>GEO</v>
          </cell>
          <cell r="U291">
            <v>44115</v>
          </cell>
          <cell r="V291">
            <v>8</v>
          </cell>
          <cell r="Y291" t="str">
            <v>Xichang Satellite Launch Center</v>
          </cell>
          <cell r="AB291">
            <v>46610</v>
          </cell>
          <cell r="AD291">
            <v>28.246016666666666</v>
          </cell>
          <cell r="AE291">
            <v>102.02655555555556</v>
          </cell>
          <cell r="AL291">
            <v>4600</v>
          </cell>
          <cell r="AN291">
            <v>2500</v>
          </cell>
          <cell r="AU291" t="str">
            <v>GEO/S</v>
          </cell>
          <cell r="AV291" t="str">
            <v>Heavy Satellite</v>
          </cell>
          <cell r="AW291">
            <v>2100</v>
          </cell>
          <cell r="AX291">
            <v>1.4666999999999999</v>
          </cell>
          <cell r="AY291">
            <v>279.05360000000002</v>
          </cell>
          <cell r="AZ291">
            <v>5.3379999999999996E-4</v>
          </cell>
          <cell r="BA291">
            <v>252.0857</v>
          </cell>
          <cell r="BB291">
            <v>153.00559999999999</v>
          </cell>
          <cell r="BC291">
            <v>1.00271712</v>
          </cell>
          <cell r="BE291">
            <v>42164.78268643585</v>
          </cell>
          <cell r="BF291">
            <v>35816.29024743387</v>
          </cell>
          <cell r="BG291">
            <v>35771.275125437831</v>
          </cell>
          <cell r="BH291">
            <v>1436.0979495393469</v>
          </cell>
          <cell r="BK291">
            <v>2.5</v>
          </cell>
          <cell r="BL291">
            <v>5</v>
          </cell>
          <cell r="BM291">
            <v>30</v>
          </cell>
          <cell r="BN291">
            <v>73.750699999999995</v>
          </cell>
          <cell r="BO291">
            <v>6.25</v>
          </cell>
          <cell r="BP291">
            <v>34.063299999999998</v>
          </cell>
          <cell r="BQ291" t="str">
            <v>mono/duo-propellant</v>
          </cell>
          <cell r="BR291" t="str">
            <v>1</v>
          </cell>
          <cell r="BS291">
            <v>300</v>
          </cell>
          <cell r="BT291">
            <v>6.1725965500002644E-2</v>
          </cell>
          <cell r="BU291">
            <v>117.7861020875</v>
          </cell>
          <cell r="BV291" t="str">
            <v>False</v>
          </cell>
          <cell r="BW291" t="str">
            <v>True</v>
          </cell>
          <cell r="BX291">
            <v>4.1116700000000004E-4</v>
          </cell>
          <cell r="BY291">
            <v>1.75052E-4</v>
          </cell>
          <cell r="CA291" t="str">
            <v>None</v>
          </cell>
          <cell r="CB291">
            <v>0</v>
          </cell>
          <cell r="CC291">
            <v>0</v>
          </cell>
          <cell r="CD291" t="str">
            <v>None</v>
          </cell>
          <cell r="CE291" t="str">
            <v>None</v>
          </cell>
          <cell r="CF291" t="str">
            <v>None</v>
          </cell>
          <cell r="CG291" t="str">
            <v>None</v>
          </cell>
          <cell r="CH291" t="str">
            <v>None</v>
          </cell>
          <cell r="CI291" t="str">
            <v>None</v>
          </cell>
          <cell r="CJ291" t="str">
            <v>None</v>
          </cell>
          <cell r="CK291" t="str">
            <v>None</v>
          </cell>
          <cell r="CL291" t="str">
            <v>None</v>
          </cell>
          <cell r="CM291" t="str">
            <v>None</v>
          </cell>
          <cell r="CN291" t="str">
            <v>None</v>
          </cell>
          <cell r="CO291" t="str">
            <v>None</v>
          </cell>
          <cell r="CP291" t="str">
            <v>None</v>
          </cell>
        </row>
        <row r="292">
          <cell r="C292" t="str">
            <v>Gaofen 4</v>
          </cell>
          <cell r="D292" t="str">
            <v>China</v>
          </cell>
          <cell r="E292" t="str">
            <v>China</v>
          </cell>
          <cell r="F292" t="str">
            <v>China National Academy of Sciences (CNSAS)</v>
          </cell>
          <cell r="G292" t="str">
            <v>Government</v>
          </cell>
          <cell r="H292" t="str">
            <v>Earth Observation</v>
          </cell>
          <cell r="J292" t="str">
            <v>GEO</v>
          </cell>
          <cell r="U292">
            <v>42366</v>
          </cell>
          <cell r="V292">
            <v>8</v>
          </cell>
          <cell r="Y292" t="str">
            <v>Xichang Satellite Launch Center</v>
          </cell>
          <cell r="AB292">
            <v>41194</v>
          </cell>
          <cell r="AD292">
            <v>28.246016666666666</v>
          </cell>
          <cell r="AE292">
            <v>102.02655555555556</v>
          </cell>
          <cell r="AL292">
            <v>5000</v>
          </cell>
          <cell r="AN292">
            <v>2500</v>
          </cell>
          <cell r="AU292" t="str">
            <v>GEO/S</v>
          </cell>
          <cell r="AV292" t="str">
            <v>Heavy Satellite</v>
          </cell>
          <cell r="AW292">
            <v>2500</v>
          </cell>
          <cell r="AX292">
            <v>2.0400000000000001E-2</v>
          </cell>
          <cell r="AY292">
            <v>314.0188</v>
          </cell>
          <cell r="AZ292">
            <v>1.282E-4</v>
          </cell>
          <cell r="BA292">
            <v>66.804699999999997</v>
          </cell>
          <cell r="BB292">
            <v>289.45960000000002</v>
          </cell>
          <cell r="BC292">
            <v>1.0027167299999999</v>
          </cell>
          <cell r="BE292">
            <v>42164.793619576223</v>
          </cell>
          <cell r="BF292">
            <v>35799.199146118255</v>
          </cell>
          <cell r="BG292">
            <v>35788.388093034191</v>
          </cell>
          <cell r="BH292">
            <v>1436.0985081000874</v>
          </cell>
          <cell r="BK292">
            <v>2.5</v>
          </cell>
          <cell r="BL292">
            <v>5</v>
          </cell>
          <cell r="BM292">
            <v>30</v>
          </cell>
          <cell r="BN292">
            <v>73.750702040974005</v>
          </cell>
          <cell r="BO292">
            <v>6.25</v>
          </cell>
          <cell r="BP292">
            <v>34.063333333333297</v>
          </cell>
          <cell r="BQ292" t="str">
            <v>mono/duo-propellant</v>
          </cell>
          <cell r="BR292" t="str">
            <v>1</v>
          </cell>
          <cell r="BS292">
            <v>300</v>
          </cell>
          <cell r="BT292">
            <v>8.8730892999997479E-2</v>
          </cell>
          <cell r="BU292">
            <v>105.68419069000001</v>
          </cell>
          <cell r="BV292" t="str">
            <v>True</v>
          </cell>
          <cell r="BW292" t="str">
            <v>True</v>
          </cell>
          <cell r="BX292">
            <v>3.4762850000000001E-4</v>
          </cell>
          <cell r="BY292">
            <v>3.0910049999999999E-4</v>
          </cell>
          <cell r="CA292">
            <v>0.146762</v>
          </cell>
          <cell r="CB292">
            <v>1</v>
          </cell>
          <cell r="CC292">
            <v>7</v>
          </cell>
          <cell r="CD292" t="str">
            <v>None</v>
          </cell>
          <cell r="CE292" t="str">
            <v>None</v>
          </cell>
          <cell r="CF292" t="str">
            <v>None</v>
          </cell>
          <cell r="CG292" t="str">
            <v>None</v>
          </cell>
          <cell r="CH292" t="str">
            <v>None</v>
          </cell>
          <cell r="CI292" t="str">
            <v>None</v>
          </cell>
          <cell r="CJ292" t="str">
            <v>None</v>
          </cell>
          <cell r="CK292" t="str">
            <v>None</v>
          </cell>
          <cell r="CL292" t="str">
            <v>None</v>
          </cell>
          <cell r="CM292" t="str">
            <v>None</v>
          </cell>
          <cell r="CN292" t="str">
            <v>None</v>
          </cell>
          <cell r="CO292" t="str">
            <v>None</v>
          </cell>
          <cell r="CP292" t="str">
            <v>None</v>
          </cell>
        </row>
        <row r="293">
          <cell r="C293" t="str">
            <v>GEO-Kompsat-2A</v>
          </cell>
          <cell r="D293" t="str">
            <v>NR</v>
          </cell>
          <cell r="E293" t="str">
            <v>South Korea</v>
          </cell>
          <cell r="F293" t="str">
            <v>Korea Meteorological Administration/National Meteorological Satellite Center</v>
          </cell>
          <cell r="G293" t="str">
            <v>Government</v>
          </cell>
          <cell r="H293" t="str">
            <v>Earth Observation</v>
          </cell>
          <cell r="J293" t="str">
            <v>GEO</v>
          </cell>
          <cell r="U293">
            <v>43438</v>
          </cell>
          <cell r="V293">
            <v>10</v>
          </cell>
          <cell r="Y293" t="str">
            <v>Guiana Space Center</v>
          </cell>
          <cell r="AB293">
            <v>43823</v>
          </cell>
          <cell r="AD293">
            <v>5.2389999999999999</v>
          </cell>
          <cell r="AE293">
            <v>307.23199999999997</v>
          </cell>
          <cell r="AL293">
            <v>3507</v>
          </cell>
          <cell r="AN293">
            <v>2000</v>
          </cell>
          <cell r="AU293" t="str">
            <v>GEO/S</v>
          </cell>
          <cell r="AV293" t="str">
            <v>Heavy Satellite</v>
          </cell>
          <cell r="AW293">
            <v>1507</v>
          </cell>
          <cell r="AX293">
            <v>1.32E-2</v>
          </cell>
          <cell r="AY293">
            <v>236.7371</v>
          </cell>
          <cell r="AZ293">
            <v>7.8200000000000003E-5</v>
          </cell>
          <cell r="BA293">
            <v>115.6125</v>
          </cell>
          <cell r="BB293">
            <v>321.5376</v>
          </cell>
          <cell r="BC293">
            <v>1.0027339799999999</v>
          </cell>
          <cell r="BE293">
            <v>42164.310045142134</v>
          </cell>
          <cell r="BF293">
            <v>35796.607294187663</v>
          </cell>
          <cell r="BG293">
            <v>35790.012796096606</v>
          </cell>
          <cell r="BH293">
            <v>1436.0738029442241</v>
          </cell>
          <cell r="BK293">
            <v>2</v>
          </cell>
          <cell r="BL293">
            <v>5</v>
          </cell>
          <cell r="BM293">
            <v>10</v>
          </cell>
          <cell r="BN293">
            <v>27.497228453413999</v>
          </cell>
          <cell r="BO293">
            <v>4</v>
          </cell>
          <cell r="BP293">
            <v>16.303999999999998</v>
          </cell>
          <cell r="BQ293" t="str">
            <v>none</v>
          </cell>
          <cell r="BR293" t="str">
            <v>0</v>
          </cell>
          <cell r="BS293">
            <v>300</v>
          </cell>
          <cell r="BT293">
            <v>3.1663343499999996E-2</v>
          </cell>
          <cell r="BU293">
            <v>128.24128016949999</v>
          </cell>
          <cell r="BV293" t="str">
            <v>True</v>
          </cell>
          <cell r="BW293" t="str">
            <v>True</v>
          </cell>
          <cell r="BX293">
            <v>1.423675E-4</v>
          </cell>
          <cell r="BY293">
            <v>1.112745E-4</v>
          </cell>
          <cell r="CA293">
            <v>6.5204999999999999E-2</v>
          </cell>
          <cell r="CB293">
            <v>2</v>
          </cell>
          <cell r="CC293">
            <v>3</v>
          </cell>
          <cell r="CD293" t="str">
            <v>GEO_128.2</v>
          </cell>
          <cell r="CE293">
            <v>2</v>
          </cell>
          <cell r="CF293">
            <v>128.26452577494999</v>
          </cell>
          <cell r="CG293">
            <v>128.23973579749997</v>
          </cell>
          <cell r="CH293">
            <v>3.5414253500000825E-2</v>
          </cell>
          <cell r="CI293" t="str">
            <v>None</v>
          </cell>
          <cell r="CJ293" t="str">
            <v>None</v>
          </cell>
          <cell r="CK293" t="str">
            <v>None</v>
          </cell>
          <cell r="CL293" t="str">
            <v>None</v>
          </cell>
          <cell r="CM293" t="str">
            <v>None</v>
          </cell>
          <cell r="CN293" t="str">
            <v>None</v>
          </cell>
          <cell r="CO293" t="str">
            <v>None</v>
          </cell>
          <cell r="CP293" t="str">
            <v>None</v>
          </cell>
        </row>
        <row r="294">
          <cell r="C294" t="str">
            <v>GEO-Kompsat-2B</v>
          </cell>
          <cell r="D294" t="str">
            <v>South Korea</v>
          </cell>
          <cell r="E294" t="str">
            <v>South Korea</v>
          </cell>
          <cell r="F294" t="str">
            <v>Korea Meteorological Administration/National Meteorological Satellite Center</v>
          </cell>
          <cell r="G294" t="str">
            <v>Government</v>
          </cell>
          <cell r="H294" t="str">
            <v>Earth Observation</v>
          </cell>
          <cell r="J294" t="str">
            <v>GEO</v>
          </cell>
          <cell r="U294">
            <v>43879</v>
          </cell>
          <cell r="V294">
            <v>10</v>
          </cell>
          <cell r="Y294" t="str">
            <v>Guiana Space Center</v>
          </cell>
          <cell r="AB294">
            <v>45246</v>
          </cell>
          <cell r="AD294">
            <v>5.2389999999999999</v>
          </cell>
          <cell r="AE294">
            <v>307.23199999999997</v>
          </cell>
          <cell r="AL294">
            <v>3379</v>
          </cell>
          <cell r="AN294">
            <v>2500</v>
          </cell>
          <cell r="AU294" t="str">
            <v>GEO/D</v>
          </cell>
          <cell r="AV294" t="str">
            <v>Heavy Satellite</v>
          </cell>
          <cell r="AW294">
            <v>879</v>
          </cell>
          <cell r="AX294">
            <v>1.3599999999999999E-2</v>
          </cell>
          <cell r="AY294">
            <v>107.16930000000001</v>
          </cell>
          <cell r="AZ294">
            <v>2.1249999999999999E-4</v>
          </cell>
          <cell r="BA294">
            <v>323.85109999999997</v>
          </cell>
          <cell r="BB294">
            <v>242.8785</v>
          </cell>
          <cell r="BC294">
            <v>1.0027270800000001</v>
          </cell>
          <cell r="BE294">
            <v>42164.503473252014</v>
          </cell>
          <cell r="BF294">
            <v>35802.463430240081</v>
          </cell>
          <cell r="BG294">
            <v>35784.543516263948</v>
          </cell>
          <cell r="BH294">
            <v>1436.0836849045702</v>
          </cell>
          <cell r="BK294">
            <v>2.4</v>
          </cell>
          <cell r="BL294">
            <v>3.8</v>
          </cell>
          <cell r="BM294">
            <v>8.9</v>
          </cell>
          <cell r="BN294">
            <v>23.9175</v>
          </cell>
          <cell r="BO294">
            <v>5.76</v>
          </cell>
          <cell r="BP294">
            <v>15.2874</v>
          </cell>
          <cell r="BQ294" t="str">
            <v>none</v>
          </cell>
          <cell r="BR294" t="str">
            <v>0</v>
          </cell>
          <cell r="BS294">
            <v>3000</v>
          </cell>
          <cell r="BT294">
            <v>3.9165163500001654E-2</v>
          </cell>
          <cell r="BU294">
            <v>128.23819142549999</v>
          </cell>
          <cell r="BV294" t="str">
            <v>True</v>
          </cell>
          <cell r="BW294" t="str">
            <v>True</v>
          </cell>
          <cell r="BX294">
            <v>1.5884699999999999E-4</v>
          </cell>
          <cell r="BY294">
            <v>1.13025E-4</v>
          </cell>
          <cell r="CA294">
            <v>5.9200000000000003E-2</v>
          </cell>
          <cell r="CB294">
            <v>2</v>
          </cell>
          <cell r="CC294">
            <v>4</v>
          </cell>
          <cell r="CD294" t="str">
            <v>GEO_128.2</v>
          </cell>
          <cell r="CE294">
            <v>1</v>
          </cell>
          <cell r="CF294">
            <v>128.21494582004996</v>
          </cell>
          <cell r="CG294">
            <v>128.23973579749997</v>
          </cell>
          <cell r="CH294">
            <v>3.5414253500000825E-2</v>
          </cell>
          <cell r="CI294" t="str">
            <v>None</v>
          </cell>
          <cell r="CJ294" t="str">
            <v>None</v>
          </cell>
          <cell r="CK294" t="str">
            <v>None</v>
          </cell>
          <cell r="CL294" t="str">
            <v>None</v>
          </cell>
          <cell r="CM294" t="str">
            <v>None</v>
          </cell>
          <cell r="CN294" t="str">
            <v>None</v>
          </cell>
          <cell r="CO294" t="str">
            <v>None</v>
          </cell>
          <cell r="CP294" t="str">
            <v>None</v>
          </cell>
        </row>
        <row r="295">
          <cell r="C295" t="str">
            <v>Geomagnetic Tail Laboratory (Geotail)</v>
          </cell>
          <cell r="D295" t="str">
            <v>Japan</v>
          </cell>
          <cell r="E295" t="str">
            <v>Multinational</v>
          </cell>
          <cell r="F295" t="str">
            <v>Institute of Space and Astronautical Science (ISAS)/NASA/ESA</v>
          </cell>
          <cell r="G295" t="str">
            <v>Government</v>
          </cell>
          <cell r="H295" t="str">
            <v>Space Science</v>
          </cell>
          <cell r="J295" t="str">
            <v>Elliptical</v>
          </cell>
          <cell r="U295">
            <v>33809</v>
          </cell>
          <cell r="V295">
            <v>7</v>
          </cell>
          <cell r="Y295" t="str">
            <v>Cape Canaveral</v>
          </cell>
          <cell r="AB295">
            <v>22049</v>
          </cell>
          <cell r="AD295">
            <v>28.466666666666665</v>
          </cell>
          <cell r="AE295">
            <v>279.4666666666667</v>
          </cell>
          <cell r="AL295">
            <v>1009</v>
          </cell>
          <cell r="AN295">
            <v>640</v>
          </cell>
          <cell r="AU295" t="str">
            <v>VHEO</v>
          </cell>
          <cell r="AV295" t="str">
            <v>Heavy Satellite</v>
          </cell>
          <cell r="AW295">
            <v>369</v>
          </cell>
          <cell r="AX295">
            <v>39.036299999999997</v>
          </cell>
          <cell r="AY295">
            <v>42.432600000000001</v>
          </cell>
          <cell r="AZ295">
            <v>0.52714899999999998</v>
          </cell>
          <cell r="BA295">
            <v>182.15639999999999</v>
          </cell>
          <cell r="BB295">
            <v>359.99700000000001</v>
          </cell>
          <cell r="BC295">
            <v>0.19225887</v>
          </cell>
          <cell r="BE295">
            <v>126807.38968054908</v>
          </cell>
          <cell r="BF295">
            <v>187282.77834326087</v>
          </cell>
          <cell r="BG295">
            <v>53590.00101783732</v>
          </cell>
          <cell r="BH295">
            <v>7489.9015062347844</v>
          </cell>
          <cell r="BK295">
            <v>2.2000000000000002</v>
          </cell>
          <cell r="BL295">
            <v>1.6</v>
          </cell>
          <cell r="BM295">
            <v>100</v>
          </cell>
          <cell r="BN295">
            <v>28.9602252701007</v>
          </cell>
          <cell r="BO295">
            <v>3.52</v>
          </cell>
          <cell r="BP295">
            <v>15.168598423914201</v>
          </cell>
          <cell r="BQ295" t="str">
            <v>none</v>
          </cell>
          <cell r="BR295" t="str">
            <v>0</v>
          </cell>
          <cell r="BS295">
            <v>300</v>
          </cell>
          <cell r="BT295" t="str">
            <v>None</v>
          </cell>
          <cell r="BU295" t="str">
            <v>None</v>
          </cell>
          <cell r="BV295" t="str">
            <v>None</v>
          </cell>
          <cell r="BW295" t="str">
            <v>None</v>
          </cell>
          <cell r="BX295" t="str">
            <v>None</v>
          </cell>
          <cell r="BY295" t="str">
            <v>None</v>
          </cell>
          <cell r="CA295" t="str">
            <v>None</v>
          </cell>
          <cell r="CB295" t="str">
            <v>None</v>
          </cell>
          <cell r="CC295" t="str">
            <v>None</v>
          </cell>
          <cell r="CD295" t="str">
            <v>None</v>
          </cell>
          <cell r="CE295" t="str">
            <v>None</v>
          </cell>
          <cell r="CF295" t="str">
            <v>None</v>
          </cell>
          <cell r="CG295" t="str">
            <v>None</v>
          </cell>
          <cell r="CH295" t="str">
            <v>None</v>
          </cell>
          <cell r="CI295" t="str">
            <v>None</v>
          </cell>
          <cell r="CJ295" t="str">
            <v>None</v>
          </cell>
          <cell r="CK295" t="str">
            <v>None</v>
          </cell>
          <cell r="CL295" t="str">
            <v>None</v>
          </cell>
          <cell r="CM295" t="str">
            <v>None</v>
          </cell>
          <cell r="CN295" t="str">
            <v>None</v>
          </cell>
          <cell r="CO295" t="str">
            <v>None</v>
          </cell>
          <cell r="CP295" t="str">
            <v>None</v>
          </cell>
        </row>
        <row r="296">
          <cell r="C296" t="str">
            <v>GOES-13</v>
          </cell>
          <cell r="D296" t="str">
            <v>USA</v>
          </cell>
          <cell r="E296" t="str">
            <v>USA</v>
          </cell>
          <cell r="F296" t="str">
            <v>US Air Force</v>
          </cell>
          <cell r="G296" t="str">
            <v>Military</v>
          </cell>
          <cell r="H296" t="str">
            <v>Earth Observation</v>
          </cell>
          <cell r="J296" t="str">
            <v>GEO</v>
          </cell>
          <cell r="U296">
            <v>38861</v>
          </cell>
          <cell r="V296">
            <v>7</v>
          </cell>
          <cell r="Y296" t="str">
            <v>Cape Canaveral</v>
          </cell>
          <cell r="AB296">
            <v>29155</v>
          </cell>
          <cell r="AD296">
            <v>28.466666666666665</v>
          </cell>
          <cell r="AE296">
            <v>279.4666666666667</v>
          </cell>
          <cell r="AL296">
            <v>3209</v>
          </cell>
          <cell r="AN296">
            <v>1543</v>
          </cell>
          <cell r="AU296" t="str">
            <v>GEO/S</v>
          </cell>
          <cell r="AV296" t="str">
            <v>Heavy Satellite</v>
          </cell>
          <cell r="AW296">
            <v>1666</v>
          </cell>
          <cell r="AX296">
            <v>0.17799999999999999</v>
          </cell>
          <cell r="AY296">
            <v>268.66109999999998</v>
          </cell>
          <cell r="AZ296">
            <v>2.6830000000000002E-4</v>
          </cell>
          <cell r="BA296">
            <v>274.20170000000002</v>
          </cell>
          <cell r="BB296">
            <v>67.280600000000007</v>
          </cell>
          <cell r="BC296">
            <v>1.0027507</v>
          </cell>
          <cell r="BE296">
            <v>42163.841341589628</v>
          </cell>
          <cell r="BF296">
            <v>35804.15390022158</v>
          </cell>
          <cell r="BG296">
            <v>35781.528782957677</v>
          </cell>
          <cell r="BH296">
            <v>1436.0498576565446</v>
          </cell>
          <cell r="BK296">
            <v>2.9</v>
          </cell>
          <cell r="BL296">
            <v>8.4</v>
          </cell>
          <cell r="BM296">
            <v>10</v>
          </cell>
          <cell r="BN296">
            <v>39.665687923792099</v>
          </cell>
          <cell r="BO296">
            <v>8.41</v>
          </cell>
          <cell r="BP296">
            <v>30.033066666666699</v>
          </cell>
          <cell r="BQ296" t="str">
            <v>mono/duo-propellant</v>
          </cell>
          <cell r="BR296" t="str">
            <v>1</v>
          </cell>
          <cell r="BS296">
            <v>300</v>
          </cell>
          <cell r="BT296">
            <v>0.18852201900000054</v>
          </cell>
          <cell r="BU296">
            <v>61.601160696999997</v>
          </cell>
          <cell r="BV296" t="str">
            <v>True</v>
          </cell>
          <cell r="BW296" t="str">
            <v>True</v>
          </cell>
          <cell r="BX296">
            <v>4.6006999999999998E-4</v>
          </cell>
          <cell r="BY296">
            <v>2.5379999999999999E-4</v>
          </cell>
          <cell r="CA296">
            <v>0.43928</v>
          </cell>
          <cell r="CB296">
            <v>1</v>
          </cell>
          <cell r="CC296">
            <v>7</v>
          </cell>
          <cell r="CD296" t="str">
            <v>None</v>
          </cell>
          <cell r="CE296" t="str">
            <v>None</v>
          </cell>
          <cell r="CF296" t="str">
            <v>None</v>
          </cell>
          <cell r="CG296" t="str">
            <v>None</v>
          </cell>
          <cell r="CH296" t="str">
            <v>None</v>
          </cell>
          <cell r="CI296" t="str">
            <v>None</v>
          </cell>
          <cell r="CJ296" t="str">
            <v>None</v>
          </cell>
          <cell r="CK296" t="str">
            <v>None</v>
          </cell>
          <cell r="CL296" t="str">
            <v>None</v>
          </cell>
          <cell r="CM296" t="str">
            <v>None</v>
          </cell>
          <cell r="CN296" t="str">
            <v>None</v>
          </cell>
          <cell r="CO296" t="str">
            <v>None</v>
          </cell>
          <cell r="CP296" t="str">
            <v>None</v>
          </cell>
        </row>
        <row r="297">
          <cell r="C297" t="str">
            <v>GOES-14</v>
          </cell>
          <cell r="D297" t="str">
            <v>USA</v>
          </cell>
          <cell r="E297" t="str">
            <v>USA</v>
          </cell>
          <cell r="F297" t="str">
            <v>NOAA (National Oceanographic and Atmospheric Administration)</v>
          </cell>
          <cell r="G297" t="str">
            <v>Government</v>
          </cell>
          <cell r="H297" t="str">
            <v>Earth Observation</v>
          </cell>
          <cell r="J297" t="str">
            <v>GEO</v>
          </cell>
          <cell r="U297">
            <v>39991</v>
          </cell>
          <cell r="V297">
            <v>10</v>
          </cell>
          <cell r="Y297" t="str">
            <v>Cape Canaveral</v>
          </cell>
          <cell r="AB297">
            <v>35491</v>
          </cell>
          <cell r="AD297">
            <v>28.466666666666665</v>
          </cell>
          <cell r="AE297">
            <v>279.4666666666667</v>
          </cell>
          <cell r="AL297">
            <v>3209</v>
          </cell>
          <cell r="AN297">
            <v>1543</v>
          </cell>
          <cell r="AU297" t="str">
            <v>GEO/S</v>
          </cell>
          <cell r="AV297" t="str">
            <v>Heavy Satellite</v>
          </cell>
          <cell r="AW297">
            <v>1666</v>
          </cell>
          <cell r="AX297">
            <v>0.23930000000000001</v>
          </cell>
          <cell r="AY297">
            <v>111.4686</v>
          </cell>
          <cell r="AZ297">
            <v>9.7429999999999999E-4</v>
          </cell>
          <cell r="BA297">
            <v>102.2016</v>
          </cell>
          <cell r="BB297">
            <v>137.08670000000001</v>
          </cell>
          <cell r="BC297">
            <v>1.00271724</v>
          </cell>
          <cell r="BE297">
            <v>42164.779322394075</v>
          </cell>
          <cell r="BF297">
            <v>35834.860466887883</v>
          </cell>
          <cell r="BG297">
            <v>35752.698177900267</v>
          </cell>
          <cell r="BH297">
            <v>1436.0977776745908</v>
          </cell>
          <cell r="BK297">
            <v>2.2999999999999998</v>
          </cell>
          <cell r="BL297">
            <v>3.6</v>
          </cell>
          <cell r="BM297">
            <v>8.1999999999999993</v>
          </cell>
          <cell r="BN297">
            <v>22.467207879848601</v>
          </cell>
          <cell r="BO297">
            <v>5.29</v>
          </cell>
          <cell r="BP297">
            <v>14.281466666666701</v>
          </cell>
          <cell r="BQ297" t="str">
            <v>mono/duo-propellant</v>
          </cell>
          <cell r="BR297" t="str">
            <v>1</v>
          </cell>
          <cell r="BS297">
            <v>300</v>
          </cell>
          <cell r="BT297">
            <v>9.1284064500001705E-2</v>
          </cell>
          <cell r="BU297">
            <v>255.70354391250001</v>
          </cell>
          <cell r="BV297" t="str">
            <v>True</v>
          </cell>
          <cell r="BW297" t="str">
            <v>True</v>
          </cell>
          <cell r="BX297">
            <v>1.105602E-3</v>
          </cell>
          <cell r="BY297">
            <v>1.5450199999999999E-4</v>
          </cell>
          <cell r="CA297">
            <v>0.305002</v>
          </cell>
          <cell r="CB297">
            <v>1</v>
          </cell>
          <cell r="CC297">
            <v>6</v>
          </cell>
          <cell r="CD297" t="str">
            <v>None</v>
          </cell>
          <cell r="CE297" t="str">
            <v>None</v>
          </cell>
          <cell r="CF297" t="str">
            <v>None</v>
          </cell>
          <cell r="CG297" t="str">
            <v>None</v>
          </cell>
          <cell r="CH297" t="str">
            <v>None</v>
          </cell>
          <cell r="CI297" t="str">
            <v>None</v>
          </cell>
          <cell r="CJ297" t="str">
            <v>None</v>
          </cell>
          <cell r="CK297" t="str">
            <v>None</v>
          </cell>
          <cell r="CL297" t="str">
            <v>None</v>
          </cell>
          <cell r="CM297" t="str">
            <v>None</v>
          </cell>
          <cell r="CN297" t="str">
            <v>None</v>
          </cell>
          <cell r="CO297" t="str">
            <v>None</v>
          </cell>
          <cell r="CP297" t="str">
            <v>None</v>
          </cell>
        </row>
        <row r="298">
          <cell r="C298" t="str">
            <v>GOES-15</v>
          </cell>
          <cell r="D298" t="str">
            <v>USA</v>
          </cell>
          <cell r="E298" t="str">
            <v>USA</v>
          </cell>
          <cell r="F298" t="str">
            <v>NOAA (National Oceanographic and Atmospheric Administration)</v>
          </cell>
          <cell r="G298" t="str">
            <v>Government</v>
          </cell>
          <cell r="H298" t="str">
            <v>Earth Observation</v>
          </cell>
          <cell r="J298" t="str">
            <v>GEO</v>
          </cell>
          <cell r="U298">
            <v>40241</v>
          </cell>
          <cell r="V298">
            <v>10</v>
          </cell>
          <cell r="Y298" t="str">
            <v>Cape Canaveral</v>
          </cell>
          <cell r="AB298">
            <v>36411</v>
          </cell>
          <cell r="AD298">
            <v>28.466666666666665</v>
          </cell>
          <cell r="AE298">
            <v>279.4666666666667</v>
          </cell>
          <cell r="AL298">
            <v>3215</v>
          </cell>
          <cell r="AN298">
            <v>1543</v>
          </cell>
          <cell r="AU298" t="str">
            <v>GEO/S</v>
          </cell>
          <cell r="AV298" t="str">
            <v>Heavy Satellite</v>
          </cell>
          <cell r="AW298">
            <v>1672</v>
          </cell>
          <cell r="AX298">
            <v>8.2900000000000001E-2</v>
          </cell>
          <cell r="AY298">
            <v>160.1927</v>
          </cell>
          <cell r="AZ298">
            <v>4.5790000000000002E-4</v>
          </cell>
          <cell r="BA298">
            <v>242.3039</v>
          </cell>
          <cell r="BB298">
            <v>316.75740000000002</v>
          </cell>
          <cell r="BC298">
            <v>1.00265705</v>
          </cell>
          <cell r="BE298">
            <v>42166.46675392161</v>
          </cell>
          <cell r="BF298">
            <v>35814.774779048232</v>
          </cell>
          <cell r="BG298">
            <v>35776.158728794988</v>
          </cell>
          <cell r="BH298">
            <v>1436.183987336447</v>
          </cell>
          <cell r="BK298">
            <v>2.9</v>
          </cell>
          <cell r="BL298">
            <v>8.4</v>
          </cell>
          <cell r="BM298">
            <v>8.4</v>
          </cell>
          <cell r="BN298">
            <v>78.520906770107999</v>
          </cell>
          <cell r="BO298">
            <v>24.36</v>
          </cell>
          <cell r="BP298">
            <v>59.64</v>
          </cell>
          <cell r="BQ298" t="str">
            <v>mono/duo-propellant</v>
          </cell>
          <cell r="BR298" t="str">
            <v>1</v>
          </cell>
          <cell r="BS298">
            <v>300</v>
          </cell>
          <cell r="BT298">
            <v>0.53644183449999616</v>
          </cell>
          <cell r="BU298">
            <v>232.06173360449998</v>
          </cell>
          <cell r="BV298" t="str">
            <v>True</v>
          </cell>
          <cell r="BW298" t="str">
            <v>True</v>
          </cell>
          <cell r="BX298">
            <v>3.2215200000000003E-4</v>
          </cell>
          <cell r="BY298">
            <v>1.7167000000000001E-4</v>
          </cell>
          <cell r="CA298">
            <v>0.44842599999999999</v>
          </cell>
          <cell r="CB298">
            <v>1</v>
          </cell>
          <cell r="CC298">
            <v>6</v>
          </cell>
          <cell r="CD298" t="str">
            <v>None</v>
          </cell>
          <cell r="CE298" t="str">
            <v>None</v>
          </cell>
          <cell r="CF298" t="str">
            <v>None</v>
          </cell>
          <cell r="CG298" t="str">
            <v>None</v>
          </cell>
          <cell r="CH298" t="str">
            <v>None</v>
          </cell>
          <cell r="CI298" t="str">
            <v>None</v>
          </cell>
          <cell r="CJ298" t="str">
            <v>None</v>
          </cell>
          <cell r="CK298" t="str">
            <v>None</v>
          </cell>
          <cell r="CL298" t="str">
            <v>None</v>
          </cell>
          <cell r="CM298" t="str">
            <v>None</v>
          </cell>
          <cell r="CN298" t="str">
            <v>None</v>
          </cell>
          <cell r="CO298" t="str">
            <v>None</v>
          </cell>
          <cell r="CP298" t="str">
            <v>None</v>
          </cell>
        </row>
        <row r="299">
          <cell r="C299" t="str">
            <v>GOES-R</v>
          </cell>
          <cell r="D299" t="str">
            <v>USA</v>
          </cell>
          <cell r="E299" t="str">
            <v>USA</v>
          </cell>
          <cell r="F299" t="str">
            <v>NOAA (National Oceanographic and Atmospheric Administration)</v>
          </cell>
          <cell r="G299" t="str">
            <v>Government</v>
          </cell>
          <cell r="H299" t="str">
            <v>Earth Observation</v>
          </cell>
          <cell r="J299" t="str">
            <v>GEO</v>
          </cell>
          <cell r="U299">
            <v>42693</v>
          </cell>
          <cell r="V299">
            <v>20</v>
          </cell>
          <cell r="Y299" t="str">
            <v>Cape Canaveral</v>
          </cell>
          <cell r="AB299">
            <v>41866</v>
          </cell>
          <cell r="AD299">
            <v>28.466666666666665</v>
          </cell>
          <cell r="AE299">
            <v>279.4666666666667</v>
          </cell>
          <cell r="AL299">
            <v>5192</v>
          </cell>
          <cell r="AN299">
            <v>2857</v>
          </cell>
          <cell r="AU299" t="str">
            <v>GEO/S</v>
          </cell>
          <cell r="AV299" t="str">
            <v>Heavy Satellite</v>
          </cell>
          <cell r="AW299">
            <v>2335</v>
          </cell>
          <cell r="AX299">
            <v>3.2899999999999999E-2</v>
          </cell>
          <cell r="AY299">
            <v>112.62050000000001</v>
          </cell>
          <cell r="AZ299">
            <v>4.1900000000000002E-5</v>
          </cell>
          <cell r="BA299">
            <v>332.95389999999998</v>
          </cell>
          <cell r="BB299">
            <v>22.4238</v>
          </cell>
          <cell r="BC299">
            <v>1.0027197299999999</v>
          </cell>
          <cell r="BE299">
            <v>42164.709518678697</v>
          </cell>
          <cell r="BF299">
            <v>35795.476220007535</v>
          </cell>
          <cell r="BG299">
            <v>35791.94281734986</v>
          </cell>
          <cell r="BH299">
            <v>1436.0942114901834</v>
          </cell>
          <cell r="BK299">
            <v>3.9</v>
          </cell>
          <cell r="BL299">
            <v>6.1</v>
          </cell>
          <cell r="BM299">
            <v>12</v>
          </cell>
          <cell r="BN299">
            <v>55.330638511363198</v>
          </cell>
          <cell r="BO299">
            <v>15.21</v>
          </cell>
          <cell r="BP299">
            <v>37.561066666666697</v>
          </cell>
          <cell r="BQ299" t="str">
            <v>mono/duo-propellant</v>
          </cell>
          <cell r="BR299" t="str">
            <v>1</v>
          </cell>
          <cell r="BS299">
            <v>3000</v>
          </cell>
          <cell r="BT299">
            <v>4.3761920999997983E-2</v>
          </cell>
          <cell r="BU299">
            <v>284.792897289</v>
          </cell>
          <cell r="BV299" t="str">
            <v>True</v>
          </cell>
          <cell r="BW299" t="str">
            <v>True</v>
          </cell>
          <cell r="BX299">
            <v>9.9165000000000003E-5</v>
          </cell>
          <cell r="BY299">
            <v>7.7810000000000002E-5</v>
          </cell>
          <cell r="CA299">
            <v>7.8509999999999996E-2</v>
          </cell>
          <cell r="CB299">
            <v>1</v>
          </cell>
          <cell r="CC299">
            <v>7</v>
          </cell>
          <cell r="CD299" t="str">
            <v>None</v>
          </cell>
          <cell r="CE299" t="str">
            <v>None</v>
          </cell>
          <cell r="CF299" t="str">
            <v>None</v>
          </cell>
          <cell r="CG299" t="str">
            <v>None</v>
          </cell>
          <cell r="CH299" t="str">
            <v>None</v>
          </cell>
          <cell r="CI299" t="str">
            <v>None</v>
          </cell>
          <cell r="CJ299" t="str">
            <v>None</v>
          </cell>
          <cell r="CK299" t="str">
            <v>None</v>
          </cell>
          <cell r="CL299" t="str">
            <v>None</v>
          </cell>
          <cell r="CM299" t="str">
            <v>None</v>
          </cell>
          <cell r="CN299" t="str">
            <v>None</v>
          </cell>
          <cell r="CO299" t="str">
            <v>None</v>
          </cell>
          <cell r="CP299" t="str">
            <v>None</v>
          </cell>
        </row>
        <row r="300">
          <cell r="C300" t="str">
            <v>GOES-S</v>
          </cell>
          <cell r="D300" t="str">
            <v>USA</v>
          </cell>
          <cell r="E300" t="str">
            <v>USA</v>
          </cell>
          <cell r="F300" t="str">
            <v>NOAA (National Oceanographic and Atmospheric Administration)</v>
          </cell>
          <cell r="G300" t="str">
            <v>Government</v>
          </cell>
          <cell r="H300" t="str">
            <v>Earth Observation</v>
          </cell>
          <cell r="J300" t="str">
            <v>GEO</v>
          </cell>
          <cell r="U300">
            <v>43160</v>
          </cell>
          <cell r="V300">
            <v>15</v>
          </cell>
          <cell r="Y300" t="str">
            <v>Cape Canaveral</v>
          </cell>
          <cell r="AB300">
            <v>43226</v>
          </cell>
          <cell r="AD300">
            <v>28.466666666666665</v>
          </cell>
          <cell r="AE300">
            <v>279.4666666666667</v>
          </cell>
          <cell r="AL300">
            <v>5192</v>
          </cell>
          <cell r="AN300">
            <v>2857</v>
          </cell>
          <cell r="AU300" t="str">
            <v>GEO/S</v>
          </cell>
          <cell r="AV300" t="str">
            <v>Heavy Satellite</v>
          </cell>
          <cell r="AW300">
            <v>2335</v>
          </cell>
          <cell r="AX300">
            <v>3.5799999999999998E-2</v>
          </cell>
          <cell r="AY300">
            <v>258.6155</v>
          </cell>
          <cell r="AZ300">
            <v>4.7700000000000001E-5</v>
          </cell>
          <cell r="BA300">
            <v>171.45959999999999</v>
          </cell>
          <cell r="BB300">
            <v>305.55430000000001</v>
          </cell>
          <cell r="BC300">
            <v>1.0027252200000001</v>
          </cell>
          <cell r="BE300">
            <v>42164.555615122059</v>
          </cell>
          <cell r="BF300">
            <v>35795.566864424902</v>
          </cell>
          <cell r="BG300">
            <v>35791.544365819216</v>
          </cell>
          <cell r="BH300">
            <v>1436.0863487606289</v>
          </cell>
          <cell r="BK300">
            <v>3.9</v>
          </cell>
          <cell r="BL300">
            <v>6.1</v>
          </cell>
          <cell r="BM300">
            <v>12</v>
          </cell>
          <cell r="BN300">
            <v>57.706395653833802</v>
          </cell>
          <cell r="BO300">
            <v>15.21</v>
          </cell>
          <cell r="BP300">
            <v>38.5377333333333</v>
          </cell>
          <cell r="BQ300" t="str">
            <v>mono/duo-propellant</v>
          </cell>
          <cell r="BR300" t="str">
            <v>1</v>
          </cell>
          <cell r="BS300">
            <v>3000</v>
          </cell>
          <cell r="BT300">
            <v>4.2761827500001459E-2</v>
          </cell>
          <cell r="BU300">
            <v>222.77593178249998</v>
          </cell>
          <cell r="BV300" t="str">
            <v>True</v>
          </cell>
          <cell r="BW300" t="str">
            <v>True</v>
          </cell>
          <cell r="BX300">
            <v>4.6821000000000005E-5</v>
          </cell>
          <cell r="BY300">
            <v>3.1163E-5</v>
          </cell>
          <cell r="CA300">
            <v>6.9426000000000002E-2</v>
          </cell>
          <cell r="CB300">
            <v>1</v>
          </cell>
          <cell r="CC300">
            <v>10</v>
          </cell>
          <cell r="CD300" t="str">
            <v>None</v>
          </cell>
          <cell r="CE300" t="str">
            <v>None</v>
          </cell>
          <cell r="CF300" t="str">
            <v>None</v>
          </cell>
          <cell r="CG300" t="str">
            <v>None</v>
          </cell>
          <cell r="CH300" t="str">
            <v>None</v>
          </cell>
          <cell r="CI300" t="str">
            <v>None</v>
          </cell>
          <cell r="CJ300" t="str">
            <v>None</v>
          </cell>
          <cell r="CK300" t="str">
            <v>None</v>
          </cell>
          <cell r="CL300" t="str">
            <v>None</v>
          </cell>
          <cell r="CM300" t="str">
            <v>None</v>
          </cell>
          <cell r="CN300" t="str">
            <v>None</v>
          </cell>
          <cell r="CO300" t="str">
            <v>None</v>
          </cell>
          <cell r="CP300" t="str">
            <v>None</v>
          </cell>
        </row>
        <row r="301">
          <cell r="C301" t="str">
            <v>GSAT 12R</v>
          </cell>
          <cell r="D301" t="str">
            <v>NR (12/20)</v>
          </cell>
          <cell r="E301" t="str">
            <v>India</v>
          </cell>
          <cell r="F301" t="str">
            <v>Indian Space Research Organization (ISRO)</v>
          </cell>
          <cell r="G301" t="str">
            <v>Government</v>
          </cell>
          <cell r="H301" t="str">
            <v>Communications</v>
          </cell>
          <cell r="J301" t="str">
            <v>GEO</v>
          </cell>
          <cell r="U301">
            <v>44182</v>
          </cell>
          <cell r="V301">
            <v>15</v>
          </cell>
          <cell r="Y301" t="str">
            <v>Satish Dhawan Space Centre</v>
          </cell>
          <cell r="AB301">
            <v>47256</v>
          </cell>
          <cell r="AD301">
            <v>13.719938888888889</v>
          </cell>
          <cell r="AE301">
            <v>80.230424999999997</v>
          </cell>
          <cell r="AL301">
            <v>1410</v>
          </cell>
          <cell r="AN301">
            <v>559</v>
          </cell>
          <cell r="AU301" t="str">
            <v>GEO/D</v>
          </cell>
          <cell r="AV301" t="str">
            <v>Heavy Satellite</v>
          </cell>
          <cell r="AW301">
            <v>851</v>
          </cell>
          <cell r="AX301">
            <v>5.79E-2</v>
          </cell>
          <cell r="AY301">
            <v>108.8436</v>
          </cell>
          <cell r="AZ301">
            <v>4.1219999999999999E-4</v>
          </cell>
          <cell r="BA301">
            <v>184.3135</v>
          </cell>
          <cell r="BB301">
            <v>355.94869999999997</v>
          </cell>
          <cell r="BC301">
            <v>1.00270536</v>
          </cell>
          <cell r="BE301">
            <v>42165.112365784647</v>
          </cell>
          <cell r="BF301">
            <v>35811.492825101821</v>
          </cell>
          <cell r="BG301">
            <v>35776.731906467474</v>
          </cell>
          <cell r="BH301">
            <v>1436.1147924850038</v>
          </cell>
          <cell r="BK301">
            <v>1.5</v>
          </cell>
          <cell r="BL301">
            <v>1.5</v>
          </cell>
          <cell r="BM301">
            <v>10</v>
          </cell>
          <cell r="BN301">
            <v>14.0975</v>
          </cell>
          <cell r="BO301">
            <v>2.25</v>
          </cell>
          <cell r="BP301">
            <v>6.8113000000000001</v>
          </cell>
          <cell r="BQ301" t="str">
            <v>mono/duo-propellant</v>
          </cell>
          <cell r="BR301" t="str">
            <v>1</v>
          </cell>
          <cell r="BS301">
            <v>300</v>
          </cell>
          <cell r="BT301">
            <v>5.0615742999999998E-2</v>
          </cell>
          <cell r="BU301">
            <v>83.031625481999995</v>
          </cell>
          <cell r="BV301" t="str">
            <v>True</v>
          </cell>
          <cell r="BW301" t="str">
            <v>True</v>
          </cell>
          <cell r="BX301">
            <v>4.1693500000000001E-4</v>
          </cell>
          <cell r="BY301">
            <v>3.6116499999999999E-4</v>
          </cell>
          <cell r="CA301">
            <v>0.116975</v>
          </cell>
          <cell r="CB301">
            <v>3</v>
          </cell>
          <cell r="CC301">
            <v>4</v>
          </cell>
          <cell r="CD301" t="str">
            <v>GSA_83</v>
          </cell>
          <cell r="CE301">
            <v>3</v>
          </cell>
          <cell r="CF301">
            <v>83.657469427266662</v>
          </cell>
          <cell r="CG301">
            <v>83.004428649833329</v>
          </cell>
          <cell r="CH301">
            <v>0.93291539633333309</v>
          </cell>
          <cell r="CI301" t="str">
            <v>None</v>
          </cell>
          <cell r="CJ301" t="str">
            <v>None</v>
          </cell>
          <cell r="CK301" t="str">
            <v>None</v>
          </cell>
          <cell r="CL301" t="str">
            <v>None</v>
          </cell>
          <cell r="CM301" t="str">
            <v>None</v>
          </cell>
          <cell r="CN301" t="str">
            <v>None</v>
          </cell>
          <cell r="CO301" t="str">
            <v>None</v>
          </cell>
          <cell r="CP301" t="str">
            <v>None</v>
          </cell>
        </row>
        <row r="302">
          <cell r="C302" t="str">
            <v>GSAT-10</v>
          </cell>
          <cell r="D302" t="str">
            <v>India</v>
          </cell>
          <cell r="E302" t="str">
            <v>India</v>
          </cell>
          <cell r="F302" t="str">
            <v>Indian Space Research Organization (ISRO)</v>
          </cell>
          <cell r="G302" t="str">
            <v>Government</v>
          </cell>
          <cell r="H302" t="str">
            <v>Communications</v>
          </cell>
          <cell r="J302" t="str">
            <v>GEO</v>
          </cell>
          <cell r="U302">
            <v>41180</v>
          </cell>
          <cell r="V302">
            <v>15</v>
          </cell>
          <cell r="Y302" t="str">
            <v>Guiana Space Center</v>
          </cell>
          <cell r="AB302">
            <v>38779</v>
          </cell>
          <cell r="AD302">
            <v>5.2389999999999999</v>
          </cell>
          <cell r="AE302">
            <v>307.23199999999997</v>
          </cell>
          <cell r="AL302">
            <v>3400</v>
          </cell>
          <cell r="AN302">
            <v>1494</v>
          </cell>
          <cell r="AU302" t="str">
            <v>GEO/S</v>
          </cell>
          <cell r="AV302" t="str">
            <v>Heavy Satellite</v>
          </cell>
          <cell r="AW302">
            <v>1906</v>
          </cell>
          <cell r="AX302">
            <v>1.18E-2</v>
          </cell>
          <cell r="AY302">
            <v>260.78750000000002</v>
          </cell>
          <cell r="AZ302">
            <v>1.3129999999999999E-4</v>
          </cell>
          <cell r="BA302">
            <v>170.39680000000001</v>
          </cell>
          <cell r="BB302">
            <v>125.92659999999999</v>
          </cell>
          <cell r="BC302">
            <v>1.00269819</v>
          </cell>
          <cell r="BE302">
            <v>42165.313372427408</v>
          </cell>
          <cell r="BF302">
            <v>35799.849678073209</v>
          </cell>
          <cell r="BG302">
            <v>35788.777066781608</v>
          </cell>
          <cell r="BH302">
            <v>1436.1250617197177</v>
          </cell>
          <cell r="BK302">
            <v>2</v>
          </cell>
          <cell r="BL302">
            <v>3.1</v>
          </cell>
          <cell r="BM302">
            <v>15.4</v>
          </cell>
          <cell r="BN302">
            <v>31.077869668553401</v>
          </cell>
          <cell r="BO302">
            <v>4</v>
          </cell>
          <cell r="BP302">
            <v>15.401999999999999</v>
          </cell>
          <cell r="BQ302" t="str">
            <v>mono/duo-propellant</v>
          </cell>
          <cell r="BR302" t="str">
            <v>1</v>
          </cell>
          <cell r="BS302">
            <v>300</v>
          </cell>
          <cell r="BT302">
            <v>4.0510710500001323E-2</v>
          </cell>
          <cell r="BU302">
            <v>83.007626755499999</v>
          </cell>
          <cell r="BV302" t="str">
            <v>True</v>
          </cell>
          <cell r="BW302" t="str">
            <v>True</v>
          </cell>
          <cell r="BX302">
            <v>1.8090200000000001E-4</v>
          </cell>
          <cell r="BY302">
            <v>1.72103E-4</v>
          </cell>
          <cell r="CA302">
            <v>0.125809</v>
          </cell>
          <cell r="CB302">
            <v>3</v>
          </cell>
          <cell r="CC302">
            <v>3</v>
          </cell>
          <cell r="CD302" t="str">
            <v>GSA_83</v>
          </cell>
          <cell r="CE302">
            <v>2</v>
          </cell>
          <cell r="CF302">
            <v>83.004428649833329</v>
          </cell>
          <cell r="CG302">
            <v>83.004428649833329</v>
          </cell>
          <cell r="CH302">
            <v>0.93291539633333309</v>
          </cell>
          <cell r="CI302" t="str">
            <v>None</v>
          </cell>
          <cell r="CJ302" t="str">
            <v>None</v>
          </cell>
          <cell r="CK302" t="str">
            <v>None</v>
          </cell>
          <cell r="CL302" t="str">
            <v>None</v>
          </cell>
          <cell r="CM302" t="str">
            <v>None</v>
          </cell>
          <cell r="CN302" t="str">
            <v>None</v>
          </cell>
          <cell r="CO302" t="str">
            <v>None</v>
          </cell>
          <cell r="CP302" t="str">
            <v>None</v>
          </cell>
        </row>
        <row r="303">
          <cell r="C303" t="str">
            <v>GSAT-11</v>
          </cell>
          <cell r="D303" t="str">
            <v>India</v>
          </cell>
          <cell r="E303" t="str">
            <v>India</v>
          </cell>
          <cell r="F303" t="str">
            <v>Indian Space Research Organization (ISRO)</v>
          </cell>
          <cell r="G303" t="str">
            <v>Government</v>
          </cell>
          <cell r="H303" t="str">
            <v>Communications</v>
          </cell>
          <cell r="J303" t="str">
            <v>GEO</v>
          </cell>
          <cell r="U303">
            <v>43438</v>
          </cell>
          <cell r="V303">
            <v>15</v>
          </cell>
          <cell r="Y303" t="str">
            <v>Guiana Space Center</v>
          </cell>
          <cell r="AB303">
            <v>43824</v>
          </cell>
          <cell r="AD303">
            <v>5.2389999999999999</v>
          </cell>
          <cell r="AE303">
            <v>307.23199999999997</v>
          </cell>
          <cell r="AL303">
            <v>5855</v>
          </cell>
          <cell r="AN303">
            <v>3000</v>
          </cell>
          <cell r="AU303" t="str">
            <v>GEO/S</v>
          </cell>
          <cell r="AV303" t="str">
            <v>Heavy Satellite</v>
          </cell>
          <cell r="AW303">
            <v>2855</v>
          </cell>
          <cell r="AX303">
            <v>1.5699999999999999E-2</v>
          </cell>
          <cell r="AY303">
            <v>263.86989999999997</v>
          </cell>
          <cell r="AZ303">
            <v>7.2300000000000001E-4</v>
          </cell>
          <cell r="BA303">
            <v>173.57810000000001</v>
          </cell>
          <cell r="BB303">
            <v>203.9923</v>
          </cell>
          <cell r="BC303">
            <v>1.002713</v>
          </cell>
          <cell r="BE303">
            <v>42164.898185610378</v>
          </cell>
          <cell r="BF303">
            <v>35824.383406998575</v>
          </cell>
          <cell r="BG303">
            <v>35763.412964222181</v>
          </cell>
          <cell r="BH303">
            <v>1436.1038502542588</v>
          </cell>
          <cell r="BK303">
            <v>2</v>
          </cell>
          <cell r="BL303">
            <v>5</v>
          </cell>
          <cell r="BM303">
            <v>20</v>
          </cell>
          <cell r="BN303">
            <v>43.4975187286311</v>
          </cell>
          <cell r="BO303">
            <v>4</v>
          </cell>
          <cell r="BP303">
            <v>21.670666666666701</v>
          </cell>
          <cell r="BQ303" t="str">
            <v>none</v>
          </cell>
          <cell r="BR303" t="str">
            <v>0</v>
          </cell>
          <cell r="BS303">
            <v>300</v>
          </cell>
          <cell r="BT303">
            <v>3.8048908000000381E-2</v>
          </cell>
          <cell r="BU303">
            <v>73.985261589000004</v>
          </cell>
          <cell r="BV303" t="str">
            <v>True</v>
          </cell>
          <cell r="BW303" t="str">
            <v>True</v>
          </cell>
          <cell r="BX303">
            <v>5.5784849999999996E-4</v>
          </cell>
          <cell r="BY303">
            <v>2.0143649999999997E-4</v>
          </cell>
          <cell r="CA303">
            <v>0.13435800000000001</v>
          </cell>
          <cell r="CB303">
            <v>4</v>
          </cell>
          <cell r="CC303">
            <v>2</v>
          </cell>
          <cell r="CD303" t="str">
            <v>GSA_74</v>
          </cell>
          <cell r="CE303">
            <v>1</v>
          </cell>
          <cell r="CF303">
            <v>73.964612377462501</v>
          </cell>
          <cell r="CG303">
            <v>73.990857556125007</v>
          </cell>
          <cell r="CH303">
            <v>3.7493112375001303E-2</v>
          </cell>
          <cell r="CI303" t="str">
            <v>None</v>
          </cell>
          <cell r="CJ303" t="str">
            <v>None</v>
          </cell>
          <cell r="CK303" t="str">
            <v>None</v>
          </cell>
          <cell r="CL303" t="str">
            <v>None</v>
          </cell>
          <cell r="CM303" t="str">
            <v>None</v>
          </cell>
          <cell r="CN303" t="str">
            <v>None</v>
          </cell>
          <cell r="CO303" t="str">
            <v>None</v>
          </cell>
          <cell r="CP303" t="str">
            <v>None</v>
          </cell>
        </row>
        <row r="304">
          <cell r="C304" t="str">
            <v>GSAT-12</v>
          </cell>
          <cell r="D304" t="str">
            <v>India</v>
          </cell>
          <cell r="E304" t="str">
            <v>India</v>
          </cell>
          <cell r="F304" t="str">
            <v>Indian Space Research Organization (ISRO)</v>
          </cell>
          <cell r="G304" t="str">
            <v>Government</v>
          </cell>
          <cell r="H304" t="str">
            <v>Communications</v>
          </cell>
          <cell r="J304" t="str">
            <v>GEO</v>
          </cell>
          <cell r="U304">
            <v>40739</v>
          </cell>
          <cell r="V304">
            <v>8</v>
          </cell>
          <cell r="Y304" t="str">
            <v>Satish Dhawan Space Centre</v>
          </cell>
          <cell r="AB304">
            <v>37746</v>
          </cell>
          <cell r="AD304">
            <v>13.719938888888889</v>
          </cell>
          <cell r="AE304">
            <v>80.230424999999997</v>
          </cell>
          <cell r="AL304">
            <v>1410</v>
          </cell>
          <cell r="AN304">
            <v>559</v>
          </cell>
          <cell r="AU304" t="str">
            <v>GEO/D</v>
          </cell>
          <cell r="AV304" t="str">
            <v>Heavy Satellite</v>
          </cell>
          <cell r="AW304">
            <v>851</v>
          </cell>
          <cell r="AX304">
            <v>0.4042</v>
          </cell>
          <cell r="AY304">
            <v>97.031700000000001</v>
          </cell>
          <cell r="AZ304">
            <v>1.1314999999999999E-3</v>
          </cell>
          <cell r="BA304">
            <v>346.22789999999998</v>
          </cell>
          <cell r="BB304">
            <v>156.6925</v>
          </cell>
          <cell r="BC304">
            <v>1.0027325</v>
          </cell>
          <cell r="BE304">
            <v>42164.351533883193</v>
          </cell>
          <cell r="BF304">
            <v>35841.060497643783</v>
          </cell>
          <cell r="BG304">
            <v>35745.642570122604</v>
          </cell>
          <cell r="BH304">
            <v>1436.0759225416541</v>
          </cell>
          <cell r="BK304">
            <v>1.5</v>
          </cell>
          <cell r="BL304">
            <v>1.5</v>
          </cell>
          <cell r="BM304">
            <v>10</v>
          </cell>
          <cell r="BN304">
            <v>14.097496711822799</v>
          </cell>
          <cell r="BO304">
            <v>2.25</v>
          </cell>
          <cell r="BP304">
            <v>6.8113333333333301</v>
          </cell>
          <cell r="BQ304" t="str">
            <v>mono/duo-propellant</v>
          </cell>
          <cell r="BR304" t="str">
            <v>1</v>
          </cell>
          <cell r="BS304">
            <v>300</v>
          </cell>
          <cell r="BT304">
            <v>2.2517229E-2</v>
          </cell>
          <cell r="BU304">
            <v>47.876813509000002</v>
          </cell>
          <cell r="BV304" t="str">
            <v>False</v>
          </cell>
          <cell r="BW304" t="str">
            <v>True</v>
          </cell>
          <cell r="BX304">
            <v>6.9883E-4</v>
          </cell>
          <cell r="BY304">
            <v>6.0074000000000021E-5</v>
          </cell>
          <cell r="CA304" t="str">
            <v>None</v>
          </cell>
          <cell r="CB304">
            <v>0</v>
          </cell>
          <cell r="CC304">
            <v>0</v>
          </cell>
          <cell r="CD304" t="str">
            <v>None</v>
          </cell>
          <cell r="CE304" t="str">
            <v>None</v>
          </cell>
          <cell r="CF304" t="str">
            <v>None</v>
          </cell>
          <cell r="CG304" t="str">
            <v>None</v>
          </cell>
          <cell r="CH304" t="str">
            <v>None</v>
          </cell>
          <cell r="CI304" t="str">
            <v>None</v>
          </cell>
          <cell r="CJ304" t="str">
            <v>None</v>
          </cell>
          <cell r="CK304" t="str">
            <v>None</v>
          </cell>
          <cell r="CL304" t="str">
            <v>None</v>
          </cell>
          <cell r="CM304" t="str">
            <v>None</v>
          </cell>
          <cell r="CN304" t="str">
            <v>None</v>
          </cell>
          <cell r="CO304" t="str">
            <v>None</v>
          </cell>
          <cell r="CP304" t="str">
            <v>None</v>
          </cell>
        </row>
        <row r="305">
          <cell r="C305" t="str">
            <v>GSAT-14</v>
          </cell>
          <cell r="D305" t="str">
            <v>India</v>
          </cell>
          <cell r="E305" t="str">
            <v>India</v>
          </cell>
          <cell r="F305" t="str">
            <v>Indian Space Research Organization (ISRO)</v>
          </cell>
          <cell r="G305" t="str">
            <v>Government</v>
          </cell>
          <cell r="H305" t="str">
            <v>Communications</v>
          </cell>
          <cell r="J305" t="str">
            <v>GEO</v>
          </cell>
          <cell r="U305">
            <v>41644</v>
          </cell>
          <cell r="V305">
            <v>12</v>
          </cell>
          <cell r="Y305" t="str">
            <v>Satish Dhawan Space Centre</v>
          </cell>
          <cell r="AB305">
            <v>39498</v>
          </cell>
          <cell r="AD305">
            <v>13.719938888888889</v>
          </cell>
          <cell r="AE305">
            <v>80.230424999999997</v>
          </cell>
          <cell r="AL305">
            <v>1982</v>
          </cell>
          <cell r="AN305">
            <v>851</v>
          </cell>
          <cell r="AU305" t="str">
            <v>GEO/D</v>
          </cell>
          <cell r="AV305" t="str">
            <v>Heavy Satellite</v>
          </cell>
          <cell r="AW305">
            <v>1131</v>
          </cell>
          <cell r="AX305">
            <v>1.29E-2</v>
          </cell>
          <cell r="AY305">
            <v>89.541600000000003</v>
          </cell>
          <cell r="AZ305">
            <v>2.007E-4</v>
          </cell>
          <cell r="BA305">
            <v>206.61600000000001</v>
          </cell>
          <cell r="BB305">
            <v>345.27289999999999</v>
          </cell>
          <cell r="BC305">
            <v>1.0026960300000001</v>
          </cell>
          <cell r="BE305">
            <v>42165.373927199355</v>
          </cell>
          <cell r="BF305">
            <v>35802.836517746538</v>
          </cell>
          <cell r="BG305">
            <v>35785.911336652163</v>
          </cell>
          <cell r="BH305">
            <v>1436.1281554091699</v>
          </cell>
          <cell r="BK305">
            <v>2</v>
          </cell>
          <cell r="BL305">
            <v>3.6</v>
          </cell>
          <cell r="BM305">
            <v>9.5</v>
          </cell>
          <cell r="BN305">
            <v>22.940112503410599</v>
          </cell>
          <cell r="BO305">
            <v>4</v>
          </cell>
          <cell r="BP305">
            <v>13.235666666666701</v>
          </cell>
          <cell r="BQ305" t="str">
            <v>mono/duo-propellant</v>
          </cell>
          <cell r="BR305" t="str">
            <v>1</v>
          </cell>
          <cell r="BS305">
            <v>300</v>
          </cell>
          <cell r="BT305">
            <v>3.3194827500004465E-2</v>
          </cell>
          <cell r="BU305">
            <v>73.991296819500008</v>
          </cell>
          <cell r="BV305" t="str">
            <v>True</v>
          </cell>
          <cell r="BW305" t="str">
            <v>True</v>
          </cell>
          <cell r="BX305">
            <v>3.3463399999999999E-4</v>
          </cell>
          <cell r="BY305">
            <v>1.7597399999999997E-4</v>
          </cell>
          <cell r="CA305">
            <v>8.6506E-2</v>
          </cell>
          <cell r="CB305">
            <v>4</v>
          </cell>
          <cell r="CC305">
            <v>3</v>
          </cell>
          <cell r="CD305" t="str">
            <v>GSA_74</v>
          </cell>
          <cell r="CE305">
            <v>3</v>
          </cell>
          <cell r="CF305">
            <v>73.999605949012505</v>
          </cell>
          <cell r="CG305">
            <v>73.990857556125007</v>
          </cell>
          <cell r="CH305">
            <v>3.7493112375001303E-2</v>
          </cell>
          <cell r="CI305" t="str">
            <v>None</v>
          </cell>
          <cell r="CJ305" t="str">
            <v>None</v>
          </cell>
          <cell r="CK305" t="str">
            <v>None</v>
          </cell>
          <cell r="CL305" t="str">
            <v>None</v>
          </cell>
          <cell r="CM305" t="str">
            <v>None</v>
          </cell>
          <cell r="CN305" t="str">
            <v>None</v>
          </cell>
          <cell r="CO305" t="str">
            <v>None</v>
          </cell>
          <cell r="CP305" t="str">
            <v>None</v>
          </cell>
        </row>
        <row r="306">
          <cell r="C306" t="str">
            <v>GSAT-15</v>
          </cell>
          <cell r="D306" t="str">
            <v>India</v>
          </cell>
          <cell r="E306" t="str">
            <v>India</v>
          </cell>
          <cell r="F306" t="str">
            <v>Indian Space Research Organization (ISRO)</v>
          </cell>
          <cell r="G306" t="str">
            <v>Government</v>
          </cell>
          <cell r="H306" t="str">
            <v>Communications</v>
          </cell>
          <cell r="J306" t="str">
            <v>GEO</v>
          </cell>
          <cell r="U306">
            <v>42014</v>
          </cell>
          <cell r="V306">
            <v>12</v>
          </cell>
          <cell r="Y306" t="str">
            <v>Guiana Space Center</v>
          </cell>
          <cell r="AB306">
            <v>41028</v>
          </cell>
          <cell r="AD306">
            <v>5.2389999999999999</v>
          </cell>
          <cell r="AE306">
            <v>307.23199999999997</v>
          </cell>
          <cell r="AL306">
            <v>3165</v>
          </cell>
          <cell r="AN306">
            <v>1200</v>
          </cell>
          <cell r="AU306" t="str">
            <v>GEO/D</v>
          </cell>
          <cell r="AV306" t="str">
            <v>Heavy Satellite</v>
          </cell>
          <cell r="AW306">
            <v>1965</v>
          </cell>
          <cell r="AX306">
            <v>1.52E-2</v>
          </cell>
          <cell r="AY306">
            <v>284.76690000000002</v>
          </cell>
          <cell r="AZ306">
            <v>4.1980000000000001E-4</v>
          </cell>
          <cell r="BA306">
            <v>136.7157</v>
          </cell>
          <cell r="BB306">
            <v>204.97370000000001</v>
          </cell>
          <cell r="BC306">
            <v>1.00272044</v>
          </cell>
          <cell r="BE306">
            <v>42164.689614860916</v>
          </cell>
          <cell r="BF306">
            <v>35811.390351561233</v>
          </cell>
          <cell r="BG306">
            <v>35775.988878160599</v>
          </cell>
          <cell r="BH306">
            <v>1436.0931946295982</v>
          </cell>
          <cell r="BK306">
            <v>1.8</v>
          </cell>
          <cell r="BL306">
            <v>4</v>
          </cell>
          <cell r="BM306">
            <v>15.5</v>
          </cell>
          <cell r="BN306">
            <v>30.4138886074414</v>
          </cell>
          <cell r="BO306">
            <v>3.24</v>
          </cell>
          <cell r="BP306">
            <v>15.451266666666699</v>
          </cell>
          <cell r="BQ306" t="str">
            <v>mono/duo-propellant</v>
          </cell>
          <cell r="BR306" t="str">
            <v>1</v>
          </cell>
          <cell r="BS306">
            <v>300</v>
          </cell>
          <cell r="BT306">
            <v>3.6699215999995261E-2</v>
          </cell>
          <cell r="BU306">
            <v>93.478572721000006</v>
          </cell>
          <cell r="BV306" t="str">
            <v>True</v>
          </cell>
          <cell r="BW306" t="str">
            <v>True</v>
          </cell>
          <cell r="BX306">
            <v>2.5864999999999997E-4</v>
          </cell>
          <cell r="BY306">
            <v>2.0674999999999998E-4</v>
          </cell>
          <cell r="CA306">
            <v>0.1103</v>
          </cell>
          <cell r="CB306">
            <v>2</v>
          </cell>
          <cell r="CC306">
            <v>10</v>
          </cell>
          <cell r="CD306" t="str">
            <v>GSA_93.5</v>
          </cell>
          <cell r="CE306">
            <v>1</v>
          </cell>
          <cell r="CF306">
            <v>93.450722313325002</v>
          </cell>
          <cell r="CG306">
            <v>93.478948975250006</v>
          </cell>
          <cell r="CH306">
            <v>4.0323802749995252E-2</v>
          </cell>
          <cell r="CI306" t="str">
            <v>None</v>
          </cell>
          <cell r="CJ306" t="str">
            <v>None</v>
          </cell>
          <cell r="CK306" t="str">
            <v>None</v>
          </cell>
          <cell r="CL306" t="str">
            <v>None</v>
          </cell>
          <cell r="CM306" t="str">
            <v>None</v>
          </cell>
          <cell r="CN306" t="str">
            <v>None</v>
          </cell>
          <cell r="CO306" t="str">
            <v>None</v>
          </cell>
          <cell r="CP306" t="str">
            <v>None</v>
          </cell>
        </row>
        <row r="307">
          <cell r="C307" t="str">
            <v>GSAT-16</v>
          </cell>
          <cell r="D307" t="str">
            <v>Inda</v>
          </cell>
          <cell r="E307" t="str">
            <v>India</v>
          </cell>
          <cell r="F307" t="str">
            <v>Indian Space Research Organization (ISRO)</v>
          </cell>
          <cell r="G307" t="str">
            <v>Government</v>
          </cell>
          <cell r="H307" t="str">
            <v>Communications</v>
          </cell>
          <cell r="J307" t="str">
            <v>GEO</v>
          </cell>
          <cell r="U307">
            <v>41979</v>
          </cell>
          <cell r="V307">
            <v>15</v>
          </cell>
          <cell r="Y307" t="str">
            <v>Guiana Space Center</v>
          </cell>
          <cell r="AB307">
            <v>40332</v>
          </cell>
          <cell r="AD307">
            <v>5.2389999999999999</v>
          </cell>
          <cell r="AE307">
            <v>307.23199999999997</v>
          </cell>
          <cell r="AL307">
            <v>3180</v>
          </cell>
          <cell r="AN307">
            <v>2000</v>
          </cell>
          <cell r="AU307" t="str">
            <v>GEO/D</v>
          </cell>
          <cell r="AV307" t="str">
            <v>Heavy Satellite</v>
          </cell>
          <cell r="AW307">
            <v>1180</v>
          </cell>
          <cell r="AX307">
            <v>1.55E-2</v>
          </cell>
          <cell r="AY307">
            <v>277.15109999999999</v>
          </cell>
          <cell r="AZ307">
            <v>7.3789999999999999E-4</v>
          </cell>
          <cell r="BA307">
            <v>162.5926</v>
          </cell>
          <cell r="BB307">
            <v>167.9083</v>
          </cell>
          <cell r="BC307">
            <v>1.00271165</v>
          </cell>
          <cell r="BE307">
            <v>42164.936031385703</v>
          </cell>
          <cell r="BF307">
            <v>35825.049537683262</v>
          </cell>
          <cell r="BG307">
            <v>35762.822525088144</v>
          </cell>
          <cell r="BH307">
            <v>1436.1057837514875</v>
          </cell>
          <cell r="BK307">
            <v>1.7</v>
          </cell>
          <cell r="BL307">
            <v>3.1</v>
          </cell>
          <cell r="BM307">
            <v>15.4</v>
          </cell>
          <cell r="BN307">
            <v>26.626139726076101</v>
          </cell>
          <cell r="BO307">
            <v>2.89</v>
          </cell>
          <cell r="BP307">
            <v>12.980399999999999</v>
          </cell>
          <cell r="BQ307" t="str">
            <v>mono/duo-propellant</v>
          </cell>
          <cell r="BR307" t="str">
            <v>1</v>
          </cell>
          <cell r="BS307">
            <v>3000</v>
          </cell>
          <cell r="BT307">
            <v>6.3965426500001143E-2</v>
          </cell>
          <cell r="BU307">
            <v>55.051353657500002</v>
          </cell>
          <cell r="BV307" t="str">
            <v>True</v>
          </cell>
          <cell r="BW307" t="str">
            <v>True</v>
          </cell>
          <cell r="BX307">
            <v>5.1635950000000004E-4</v>
          </cell>
          <cell r="BY307">
            <v>2.647595E-4</v>
          </cell>
          <cell r="CA307">
            <v>0.111094</v>
          </cell>
          <cell r="CB307">
            <v>3</v>
          </cell>
          <cell r="CC307">
            <v>8</v>
          </cell>
          <cell r="CD307" t="str">
            <v>GSA_55.1</v>
          </cell>
          <cell r="CE307">
            <v>2</v>
          </cell>
          <cell r="CF307">
            <v>55.0569662005</v>
          </cell>
          <cell r="CG307">
            <v>55.0569662005</v>
          </cell>
          <cell r="CH307">
            <v>5.2950251500000434E-2</v>
          </cell>
          <cell r="CI307" t="str">
            <v>None</v>
          </cell>
          <cell r="CJ307" t="str">
            <v>None</v>
          </cell>
          <cell r="CK307" t="str">
            <v>None</v>
          </cell>
          <cell r="CL307" t="str">
            <v>None</v>
          </cell>
          <cell r="CM307" t="str">
            <v>None</v>
          </cell>
          <cell r="CN307" t="str">
            <v>None</v>
          </cell>
          <cell r="CO307" t="str">
            <v>None</v>
          </cell>
          <cell r="CP307" t="str">
            <v>None</v>
          </cell>
        </row>
        <row r="308">
          <cell r="C308" t="str">
            <v>GSAT-17</v>
          </cell>
          <cell r="D308" t="str">
            <v>India</v>
          </cell>
          <cell r="E308" t="str">
            <v>India</v>
          </cell>
          <cell r="F308" t="str">
            <v>Indian Space Research Organization (ISRO)</v>
          </cell>
          <cell r="G308" t="str">
            <v>Government</v>
          </cell>
          <cell r="H308" t="str">
            <v>Communications</v>
          </cell>
          <cell r="J308" t="str">
            <v>GEO</v>
          </cell>
          <cell r="U308">
            <v>42914</v>
          </cell>
          <cell r="V308">
            <v>15</v>
          </cell>
          <cell r="Y308" t="str">
            <v>Guiana Space Center</v>
          </cell>
          <cell r="AB308">
            <v>42815</v>
          </cell>
          <cell r="AD308">
            <v>5.2389999999999999</v>
          </cell>
          <cell r="AE308">
            <v>307.23199999999997</v>
          </cell>
          <cell r="AL308">
            <v>3477</v>
          </cell>
          <cell r="AN308">
            <v>1400</v>
          </cell>
          <cell r="AU308" t="str">
            <v>GEO/D</v>
          </cell>
          <cell r="AV308" t="str">
            <v>Heavy Satellite</v>
          </cell>
          <cell r="AW308">
            <v>2077</v>
          </cell>
          <cell r="AX308">
            <v>5.3400000000000003E-2</v>
          </cell>
          <cell r="AY308">
            <v>120.2597</v>
          </cell>
          <cell r="AZ308">
            <v>1.962E-4</v>
          </cell>
          <cell r="BA308">
            <v>211.8817</v>
          </cell>
          <cell r="BB308">
            <v>300.71260000000001</v>
          </cell>
          <cell r="BC308">
            <v>1.0027060000000001</v>
          </cell>
          <cell r="BE308">
            <v>42165.094423885508</v>
          </cell>
          <cell r="BF308">
            <v>35802.367215411476</v>
          </cell>
          <cell r="BG308">
            <v>35785.821632359541</v>
          </cell>
          <cell r="BH308">
            <v>1436.1138758519421</v>
          </cell>
          <cell r="BK308">
            <v>1.7</v>
          </cell>
          <cell r="BL308">
            <v>3.1</v>
          </cell>
          <cell r="BM308">
            <v>20</v>
          </cell>
          <cell r="BN308">
            <v>32.8823038509518</v>
          </cell>
          <cell r="BO308">
            <v>2.89</v>
          </cell>
          <cell r="BP308">
            <v>15.0810666666667</v>
          </cell>
          <cell r="BQ308" t="str">
            <v>none</v>
          </cell>
          <cell r="BR308" t="str">
            <v>0</v>
          </cell>
          <cell r="BS308">
            <v>300</v>
          </cell>
          <cell r="BT308">
            <v>4.3948389499995244E-2</v>
          </cell>
          <cell r="BU308">
            <v>93.479325229500006</v>
          </cell>
          <cell r="BV308" t="str">
            <v>True</v>
          </cell>
          <cell r="BW308" t="str">
            <v>True</v>
          </cell>
          <cell r="BX308">
            <v>3.8652549999999998E-4</v>
          </cell>
          <cell r="BY308">
            <v>2.4875849999999997E-4</v>
          </cell>
          <cell r="CA308">
            <v>0.119743</v>
          </cell>
          <cell r="CB308">
            <v>2</v>
          </cell>
          <cell r="CC308">
            <v>12</v>
          </cell>
          <cell r="CD308" t="str">
            <v>GSA_93.5</v>
          </cell>
          <cell r="CE308">
            <v>2</v>
          </cell>
          <cell r="CF308">
            <v>93.50717563717501</v>
          </cell>
          <cell r="CG308">
            <v>93.478948975250006</v>
          </cell>
          <cell r="CH308">
            <v>4.0323802749995252E-2</v>
          </cell>
          <cell r="CI308" t="str">
            <v>None</v>
          </cell>
          <cell r="CJ308" t="str">
            <v>None</v>
          </cell>
          <cell r="CK308" t="str">
            <v>None</v>
          </cell>
          <cell r="CL308" t="str">
            <v>None</v>
          </cell>
          <cell r="CM308" t="str">
            <v>None</v>
          </cell>
          <cell r="CN308" t="str">
            <v>None</v>
          </cell>
          <cell r="CO308" t="str">
            <v>None</v>
          </cell>
          <cell r="CP308" t="str">
            <v>None</v>
          </cell>
        </row>
        <row r="309">
          <cell r="C309" t="str">
            <v>GSAT-18</v>
          </cell>
          <cell r="D309" t="str">
            <v>India</v>
          </cell>
          <cell r="E309" t="str">
            <v>India</v>
          </cell>
          <cell r="F309" t="str">
            <v>Indian Space Research Organization (ISRO)</v>
          </cell>
          <cell r="G309" t="str">
            <v>Government</v>
          </cell>
          <cell r="H309" t="str">
            <v>Communications</v>
          </cell>
          <cell r="J309" t="str">
            <v>GEO</v>
          </cell>
          <cell r="U309">
            <v>42648</v>
          </cell>
          <cell r="V309">
            <v>15</v>
          </cell>
          <cell r="Y309" t="str">
            <v>Guiana Space Center</v>
          </cell>
          <cell r="AB309">
            <v>41793</v>
          </cell>
          <cell r="AD309">
            <v>5.2389999999999999</v>
          </cell>
          <cell r="AE309">
            <v>307.23199999999997</v>
          </cell>
          <cell r="AL309">
            <v>3404</v>
          </cell>
          <cell r="AN309">
            <v>1200</v>
          </cell>
          <cell r="AU309" t="str">
            <v>GEO/S</v>
          </cell>
          <cell r="AV309" t="str">
            <v>Heavy Satellite</v>
          </cell>
          <cell r="AW309">
            <v>2204</v>
          </cell>
          <cell r="AX309">
            <v>6.0999999999999999E-2</v>
          </cell>
          <cell r="AY309">
            <v>106.5187</v>
          </cell>
          <cell r="AZ309">
            <v>2.9260000000000001E-4</v>
          </cell>
          <cell r="BA309">
            <v>295.887</v>
          </cell>
          <cell r="BB309">
            <v>225.5196</v>
          </cell>
          <cell r="BC309">
            <v>1.00271105</v>
          </cell>
          <cell r="BE309">
            <v>42164.952851757596</v>
          </cell>
          <cell r="BF309">
            <v>35806.290316962026</v>
          </cell>
          <cell r="BG309">
            <v>35781.615386553174</v>
          </cell>
          <cell r="BH309">
            <v>1436.1066430852625</v>
          </cell>
          <cell r="BK309">
            <v>1.7</v>
          </cell>
          <cell r="BL309">
            <v>3.1</v>
          </cell>
          <cell r="BM309">
            <v>15.5</v>
          </cell>
          <cell r="BN309">
            <v>26.7621432586315</v>
          </cell>
          <cell r="BO309">
            <v>2.89</v>
          </cell>
          <cell r="BP309">
            <v>13.026066666666701</v>
          </cell>
          <cell r="BQ309" t="str">
            <v>mono/duo-propellant</v>
          </cell>
          <cell r="BR309" t="str">
            <v>1</v>
          </cell>
          <cell r="BS309">
            <v>300</v>
          </cell>
          <cell r="BT309">
            <v>3.4084958500002926E-2</v>
          </cell>
          <cell r="BU309">
            <v>73.9895071965</v>
          </cell>
          <cell r="BV309" t="str">
            <v>True</v>
          </cell>
          <cell r="BW309" t="str">
            <v>True</v>
          </cell>
          <cell r="BX309">
            <v>2.18211E-4</v>
          </cell>
          <cell r="BY309">
            <v>9.1721000000000012E-5</v>
          </cell>
          <cell r="CA309">
            <v>0.123032</v>
          </cell>
          <cell r="CB309">
            <v>4</v>
          </cell>
          <cell r="CC309">
            <v>4</v>
          </cell>
          <cell r="CD309" t="str">
            <v>GSA_74</v>
          </cell>
          <cell r="CE309">
            <v>2</v>
          </cell>
          <cell r="CF309">
            <v>73.98210916323751</v>
          </cell>
          <cell r="CG309">
            <v>73.990857556125007</v>
          </cell>
          <cell r="CH309">
            <v>3.7493112375001303E-2</v>
          </cell>
          <cell r="CI309" t="str">
            <v>None</v>
          </cell>
          <cell r="CJ309" t="str">
            <v>None</v>
          </cell>
          <cell r="CK309" t="str">
            <v>None</v>
          </cell>
          <cell r="CL309" t="str">
            <v>None</v>
          </cell>
          <cell r="CM309" t="str">
            <v>None</v>
          </cell>
          <cell r="CN309" t="str">
            <v>None</v>
          </cell>
          <cell r="CO309" t="str">
            <v>None</v>
          </cell>
          <cell r="CP309" t="str">
            <v>None</v>
          </cell>
        </row>
        <row r="310">
          <cell r="C310" t="str">
            <v>GSAT-19E</v>
          </cell>
          <cell r="D310" t="str">
            <v>India</v>
          </cell>
          <cell r="E310" t="str">
            <v>India</v>
          </cell>
          <cell r="F310" t="str">
            <v>Indian Space Research Organization (ISRO)</v>
          </cell>
          <cell r="G310" t="str">
            <v>Government</v>
          </cell>
          <cell r="H310" t="str">
            <v>Communications</v>
          </cell>
          <cell r="J310" t="str">
            <v>GEO</v>
          </cell>
          <cell r="U310">
            <v>42889</v>
          </cell>
          <cell r="V310">
            <v>10</v>
          </cell>
          <cell r="Y310" t="str">
            <v>Satish Dhawan Space Centre</v>
          </cell>
          <cell r="AB310">
            <v>42747</v>
          </cell>
          <cell r="AD310">
            <v>13.719938888888889</v>
          </cell>
          <cell r="AE310">
            <v>80.230424999999997</v>
          </cell>
          <cell r="AL310">
            <v>3136</v>
          </cell>
          <cell r="AN310">
            <v>1394</v>
          </cell>
          <cell r="AU310" t="str">
            <v>GTO</v>
          </cell>
          <cell r="AV310" t="str">
            <v>Heavy Satellite</v>
          </cell>
          <cell r="AW310">
            <v>1742</v>
          </cell>
          <cell r="AX310">
            <v>2.3599999999999999E-2</v>
          </cell>
          <cell r="AY310">
            <v>262.94940000000003</v>
          </cell>
          <cell r="AZ310">
            <v>7.8089999999999995E-4</v>
          </cell>
          <cell r="BA310">
            <v>164.55359999999999</v>
          </cell>
          <cell r="BB310">
            <v>172.44399999999999</v>
          </cell>
          <cell r="BC310">
            <v>1.00271496</v>
          </cell>
          <cell r="BE310">
            <v>42164.843239302463</v>
          </cell>
          <cell r="BF310">
            <v>35826.769765388039</v>
          </cell>
          <cell r="BG310">
            <v>35760.916713216895</v>
          </cell>
          <cell r="BH310">
            <v>1436.1010431119898</v>
          </cell>
          <cell r="BK310">
            <v>1.8</v>
          </cell>
          <cell r="BL310">
            <v>3.1</v>
          </cell>
          <cell r="BM310">
            <v>20</v>
          </cell>
          <cell r="BN310">
            <v>34.739204600587598</v>
          </cell>
          <cell r="BO310">
            <v>3.24</v>
          </cell>
          <cell r="BP310">
            <v>16.006266666666701</v>
          </cell>
          <cell r="BQ310" t="str">
            <v>none</v>
          </cell>
          <cell r="BR310" t="str">
            <v>0</v>
          </cell>
          <cell r="BS310">
            <v>300</v>
          </cell>
          <cell r="BT310">
            <v>4.7909529500000048E-2</v>
          </cell>
          <cell r="BU310">
            <v>47.859662782499996</v>
          </cell>
          <cell r="BV310" t="str">
            <v>True</v>
          </cell>
          <cell r="BW310" t="str">
            <v>True</v>
          </cell>
          <cell r="BX310">
            <v>4.8486200000000002E-4</v>
          </cell>
          <cell r="BY310">
            <v>3.2762600000000002E-4</v>
          </cell>
          <cell r="CA310">
            <v>0.11234</v>
          </cell>
          <cell r="CB310">
            <v>2</v>
          </cell>
          <cell r="CC310">
            <v>4</v>
          </cell>
          <cell r="CD310" t="str">
            <v>GSA_47.9</v>
          </cell>
          <cell r="CE310">
            <v>1</v>
          </cell>
          <cell r="CF310">
            <v>47.829841400250004</v>
          </cell>
          <cell r="CG310">
            <v>47.862102120000003</v>
          </cell>
          <cell r="CH310">
            <v>4.60867425E-2</v>
          </cell>
          <cell r="CI310" t="str">
            <v>None</v>
          </cell>
          <cell r="CJ310" t="str">
            <v>None</v>
          </cell>
          <cell r="CK310" t="str">
            <v>None</v>
          </cell>
          <cell r="CL310" t="str">
            <v>None</v>
          </cell>
          <cell r="CM310" t="str">
            <v>None</v>
          </cell>
          <cell r="CN310" t="str">
            <v>None</v>
          </cell>
          <cell r="CO310" t="str">
            <v>None</v>
          </cell>
          <cell r="CP310" t="str">
            <v>None</v>
          </cell>
        </row>
        <row r="311">
          <cell r="C311" t="str">
            <v>GSAT-29</v>
          </cell>
          <cell r="D311" t="str">
            <v>India</v>
          </cell>
          <cell r="E311" t="str">
            <v>India</v>
          </cell>
          <cell r="F311" t="str">
            <v>Indian Space Research Organization (ISRO)</v>
          </cell>
          <cell r="G311" t="str">
            <v>Government</v>
          </cell>
          <cell r="H311" t="str">
            <v>Communications</v>
          </cell>
          <cell r="J311" t="str">
            <v>GEO</v>
          </cell>
          <cell r="U311">
            <v>43418</v>
          </cell>
          <cell r="V311">
            <v>10</v>
          </cell>
          <cell r="Y311" t="str">
            <v>Satish Dhawan Space Centre</v>
          </cell>
          <cell r="AB311">
            <v>43698</v>
          </cell>
          <cell r="AD311">
            <v>13.719938888888889</v>
          </cell>
          <cell r="AE311">
            <v>80.230424999999997</v>
          </cell>
          <cell r="AL311">
            <v>3423</v>
          </cell>
          <cell r="AN311">
            <v>1500</v>
          </cell>
          <cell r="AU311" t="str">
            <v>GEO/D</v>
          </cell>
          <cell r="AV311" t="str">
            <v>Heavy Satellite</v>
          </cell>
          <cell r="AW311">
            <v>1923</v>
          </cell>
          <cell r="AX311">
            <v>5.8200000000000002E-2</v>
          </cell>
          <cell r="AY311">
            <v>105.26690000000001</v>
          </cell>
          <cell r="AZ311">
            <v>2.833E-4</v>
          </cell>
          <cell r="BA311">
            <v>299.85980000000001</v>
          </cell>
          <cell r="BB311">
            <v>202.47810000000001</v>
          </cell>
          <cell r="BC311">
            <v>1.0027205299999999</v>
          </cell>
          <cell r="BE311">
            <v>42164.687091843502</v>
          </cell>
          <cell r="BF311">
            <v>35805.632347696621</v>
          </cell>
          <cell r="BG311">
            <v>35781.741835990382</v>
          </cell>
          <cell r="BH311">
            <v>1436.0930657318836</v>
          </cell>
          <cell r="BK311">
            <v>1.8</v>
          </cell>
          <cell r="BL311">
            <v>3.1</v>
          </cell>
          <cell r="BM311">
            <v>20</v>
          </cell>
          <cell r="BN311">
            <v>34.739204600587598</v>
          </cell>
          <cell r="BO311">
            <v>3.24</v>
          </cell>
          <cell r="BP311">
            <v>16.006266666666701</v>
          </cell>
          <cell r="BQ311" t="str">
            <v>none</v>
          </cell>
          <cell r="BR311" t="str">
            <v>0</v>
          </cell>
          <cell r="BS311">
            <v>300</v>
          </cell>
          <cell r="BT311">
            <v>5.8466220499997945E-2</v>
          </cell>
          <cell r="BU311">
            <v>55.050581489500004</v>
          </cell>
          <cell r="BV311" t="str">
            <v>True</v>
          </cell>
          <cell r="BW311" t="str">
            <v>True</v>
          </cell>
          <cell r="BX311">
            <v>2.4064900000000001E-4</v>
          </cell>
          <cell r="BY311">
            <v>1.2347599999999999E-4</v>
          </cell>
          <cell r="CA311">
            <v>0.121808</v>
          </cell>
          <cell r="CB311">
            <v>3</v>
          </cell>
          <cell r="CC311">
            <v>4</v>
          </cell>
          <cell r="CD311" t="str">
            <v>GSA_55.1</v>
          </cell>
          <cell r="CE311">
            <v>1</v>
          </cell>
          <cell r="CF311">
            <v>55.01990102445</v>
          </cell>
          <cell r="CG311">
            <v>55.0569662005</v>
          </cell>
          <cell r="CH311">
            <v>5.2950251500000434E-2</v>
          </cell>
          <cell r="CI311" t="str">
            <v>None</v>
          </cell>
          <cell r="CJ311" t="str">
            <v>None</v>
          </cell>
          <cell r="CK311" t="str">
            <v>None</v>
          </cell>
          <cell r="CL311" t="str">
            <v>None</v>
          </cell>
          <cell r="CM311" t="str">
            <v>None</v>
          </cell>
          <cell r="CN311" t="str">
            <v>None</v>
          </cell>
          <cell r="CO311" t="str">
            <v>None</v>
          </cell>
          <cell r="CP311" t="str">
            <v>None</v>
          </cell>
        </row>
        <row r="312">
          <cell r="C312" t="str">
            <v>GSAT-30</v>
          </cell>
          <cell r="D312" t="str">
            <v>India</v>
          </cell>
          <cell r="E312" t="str">
            <v>India</v>
          </cell>
          <cell r="F312" t="str">
            <v>Indian Space Research Organization (ISRO)</v>
          </cell>
          <cell r="G312" t="str">
            <v>Government</v>
          </cell>
          <cell r="H312" t="str">
            <v>Communications</v>
          </cell>
          <cell r="J312" t="str">
            <v>GEO</v>
          </cell>
          <cell r="U312">
            <v>43846</v>
          </cell>
          <cell r="V312">
            <v>15</v>
          </cell>
          <cell r="Y312" t="str">
            <v>Guiana Space Center</v>
          </cell>
          <cell r="AB312">
            <v>45026</v>
          </cell>
          <cell r="AD312">
            <v>5.2389999999999999</v>
          </cell>
          <cell r="AE312">
            <v>307.23199999999997</v>
          </cell>
          <cell r="AL312">
            <v>3357</v>
          </cell>
          <cell r="AN312">
            <v>1900</v>
          </cell>
          <cell r="AU312" t="str">
            <v>GEO/D</v>
          </cell>
          <cell r="AV312" t="str">
            <v>Heavy Satellite</v>
          </cell>
          <cell r="AW312">
            <v>1457</v>
          </cell>
          <cell r="AX312">
            <v>3.1199999999999999E-2</v>
          </cell>
          <cell r="AY312">
            <v>273.27539999999999</v>
          </cell>
          <cell r="AZ312">
            <v>5.6769999999999998E-4</v>
          </cell>
          <cell r="BA312">
            <v>159.41300000000001</v>
          </cell>
          <cell r="BB312">
            <v>216.33590000000001</v>
          </cell>
          <cell r="BC312">
            <v>1.0027270699999999</v>
          </cell>
          <cell r="BE312">
            <v>42164.503753584228</v>
          </cell>
          <cell r="BF312">
            <v>35817.440542365133</v>
          </cell>
          <cell r="BG312">
            <v>35769.566964803322</v>
          </cell>
          <cell r="BH312">
            <v>1436.083699226351</v>
          </cell>
          <cell r="BK312">
            <v>2.5</v>
          </cell>
          <cell r="BL312">
            <v>4</v>
          </cell>
          <cell r="BM312">
            <v>25</v>
          </cell>
          <cell r="BN312">
            <v>60.462200000000003</v>
          </cell>
          <cell r="BO312">
            <v>6.25</v>
          </cell>
          <cell r="BP312">
            <v>28.2133</v>
          </cell>
          <cell r="BQ312" t="str">
            <v>mono/duo-propellant</v>
          </cell>
          <cell r="BR312" t="str">
            <v>1</v>
          </cell>
          <cell r="BS312">
            <v>3000</v>
          </cell>
          <cell r="BT312">
            <v>4.6380348999996102E-2</v>
          </cell>
          <cell r="BU312">
            <v>82.974473928000009</v>
          </cell>
          <cell r="BV312" t="str">
            <v>True</v>
          </cell>
          <cell r="BW312" t="str">
            <v>True</v>
          </cell>
          <cell r="BX312">
            <v>3.4169699999999996E-4</v>
          </cell>
          <cell r="BY312">
            <v>2.5760399999999998E-4</v>
          </cell>
          <cell r="CA312">
            <v>0.115605</v>
          </cell>
          <cell r="CB312">
            <v>3</v>
          </cell>
          <cell r="CC312">
            <v>8</v>
          </cell>
          <cell r="CD312" t="str">
            <v>GSA_83</v>
          </cell>
          <cell r="CE312">
            <v>1</v>
          </cell>
          <cell r="CF312">
            <v>82.351387872399997</v>
          </cell>
          <cell r="CG312">
            <v>83.004428649833329</v>
          </cell>
          <cell r="CH312">
            <v>0.93291539633333309</v>
          </cell>
          <cell r="CI312" t="str">
            <v>None</v>
          </cell>
          <cell r="CJ312" t="str">
            <v>None</v>
          </cell>
          <cell r="CK312" t="str">
            <v>None</v>
          </cell>
          <cell r="CL312" t="str">
            <v>None</v>
          </cell>
          <cell r="CM312" t="str">
            <v>None</v>
          </cell>
          <cell r="CN312" t="str">
            <v>None</v>
          </cell>
          <cell r="CO312" t="str">
            <v>None</v>
          </cell>
          <cell r="CP312" t="str">
            <v>None</v>
          </cell>
        </row>
        <row r="313">
          <cell r="C313" t="str">
            <v>GSAT-31</v>
          </cell>
          <cell r="D313" t="str">
            <v>India</v>
          </cell>
          <cell r="E313" t="str">
            <v>India</v>
          </cell>
          <cell r="F313" t="str">
            <v>Indian Space Research Organization (ISRO)</v>
          </cell>
          <cell r="G313" t="str">
            <v>Government</v>
          </cell>
          <cell r="H313" t="str">
            <v>Communications</v>
          </cell>
          <cell r="J313" t="str">
            <v>GEO</v>
          </cell>
          <cell r="U313">
            <v>43501</v>
          </cell>
          <cell r="V313">
            <v>15</v>
          </cell>
          <cell r="Y313" t="str">
            <v>Guiana Space Center</v>
          </cell>
          <cell r="AB313">
            <v>44035</v>
          </cell>
          <cell r="AD313">
            <v>5.2389999999999999</v>
          </cell>
          <cell r="AE313">
            <v>307.23199999999997</v>
          </cell>
          <cell r="AL313">
            <v>2536</v>
          </cell>
          <cell r="AN313">
            <v>1500</v>
          </cell>
          <cell r="AU313" t="str">
            <v>GEO/D</v>
          </cell>
          <cell r="AV313" t="str">
            <v>Heavy Satellite</v>
          </cell>
          <cell r="AW313">
            <v>1036</v>
          </cell>
          <cell r="AX313">
            <v>5.8500000000000003E-2</v>
          </cell>
          <cell r="AY313">
            <v>109.26309999999999</v>
          </cell>
          <cell r="AZ313">
            <v>1.886E-4</v>
          </cell>
          <cell r="BA313">
            <v>254.80369999999999</v>
          </cell>
          <cell r="BB313">
            <v>209.9616</v>
          </cell>
          <cell r="BC313">
            <v>1.0027248</v>
          </cell>
          <cell r="BE313">
            <v>42164.567389115044</v>
          </cell>
          <cell r="BF313">
            <v>35801.519626524627</v>
          </cell>
          <cell r="BG313">
            <v>35785.61515170546</v>
          </cell>
          <cell r="BH313">
            <v>1436.0869502778817</v>
          </cell>
          <cell r="BK313">
            <v>2</v>
          </cell>
          <cell r="BL313">
            <v>3</v>
          </cell>
          <cell r="BM313">
            <v>10</v>
          </cell>
          <cell r="BN313">
            <v>22.181121516361799</v>
          </cell>
          <cell r="BO313">
            <v>4</v>
          </cell>
          <cell r="BP313">
            <v>12.304</v>
          </cell>
          <cell r="BQ313" t="str">
            <v>none</v>
          </cell>
          <cell r="BR313" t="str">
            <v>0</v>
          </cell>
          <cell r="BS313">
            <v>3000</v>
          </cell>
          <cell r="BT313">
            <v>4.4263955499999952E-2</v>
          </cell>
          <cell r="BU313">
            <v>47.864541457500003</v>
          </cell>
          <cell r="BV313" t="str">
            <v>True</v>
          </cell>
          <cell r="BW313" t="str">
            <v>True</v>
          </cell>
          <cell r="BX313">
            <v>2.7951800000000003E-4</v>
          </cell>
          <cell r="BY313">
            <v>2.3232000000000003E-4</v>
          </cell>
          <cell r="CA313">
            <v>0.11311</v>
          </cell>
          <cell r="CB313">
            <v>2</v>
          </cell>
          <cell r="CC313">
            <v>3</v>
          </cell>
          <cell r="CD313" t="str">
            <v>GSA_47.9</v>
          </cell>
          <cell r="CE313">
            <v>2</v>
          </cell>
          <cell r="CF313">
            <v>47.894362839750002</v>
          </cell>
          <cell r="CG313">
            <v>47.862102120000003</v>
          </cell>
          <cell r="CH313">
            <v>4.60867425E-2</v>
          </cell>
          <cell r="CI313" t="str">
            <v>None</v>
          </cell>
          <cell r="CJ313" t="str">
            <v>None</v>
          </cell>
          <cell r="CK313" t="str">
            <v>None</v>
          </cell>
          <cell r="CL313" t="str">
            <v>None</v>
          </cell>
          <cell r="CM313" t="str">
            <v>None</v>
          </cell>
          <cell r="CN313" t="str">
            <v>None</v>
          </cell>
          <cell r="CO313" t="str">
            <v>None</v>
          </cell>
          <cell r="CP313" t="str">
            <v>None</v>
          </cell>
        </row>
        <row r="314">
          <cell r="C314" t="str">
            <v>GSAT-6</v>
          </cell>
          <cell r="D314" t="str">
            <v>NR</v>
          </cell>
          <cell r="E314" t="str">
            <v>India</v>
          </cell>
          <cell r="F314" t="str">
            <v>Indian Space Research Organization (ISRO)</v>
          </cell>
          <cell r="G314" t="str">
            <v>Government/Commercial</v>
          </cell>
          <cell r="H314" t="str">
            <v>Communications</v>
          </cell>
          <cell r="J314" t="str">
            <v>GEO</v>
          </cell>
          <cell r="U314">
            <v>42243</v>
          </cell>
          <cell r="V314">
            <v>12</v>
          </cell>
          <cell r="Y314" t="str">
            <v>Satish Dhawan Space Centre</v>
          </cell>
          <cell r="AB314">
            <v>40880</v>
          </cell>
          <cell r="AD314">
            <v>13.719938888888889</v>
          </cell>
          <cell r="AE314">
            <v>80.230424999999997</v>
          </cell>
          <cell r="AL314">
            <v>2117</v>
          </cell>
          <cell r="AN314">
            <v>985</v>
          </cell>
          <cell r="AU314" t="str">
            <v>GEO/S</v>
          </cell>
          <cell r="AV314" t="str">
            <v>Heavy Satellite</v>
          </cell>
          <cell r="AW314">
            <v>1132</v>
          </cell>
          <cell r="AX314">
            <v>7.2700000000000001E-2</v>
          </cell>
          <cell r="AY314">
            <v>105.44710000000001</v>
          </cell>
          <cell r="AZ314">
            <v>2.6959999999999999E-4</v>
          </cell>
          <cell r="BA314">
            <v>327.37290000000002</v>
          </cell>
          <cell r="BB314">
            <v>215.7602</v>
          </cell>
          <cell r="BC314">
            <v>1.0027060699999999</v>
          </cell>
          <cell r="BE314">
            <v>42165.092461491484</v>
          </cell>
          <cell r="BF314">
            <v>35805.460170419101</v>
          </cell>
          <cell r="BG314">
            <v>35782.724752563867</v>
          </cell>
          <cell r="BH314">
            <v>1436.1137755952739</v>
          </cell>
          <cell r="BK314">
            <v>2</v>
          </cell>
          <cell r="BL314">
            <v>3.6</v>
          </cell>
          <cell r="BM314">
            <v>9.5</v>
          </cell>
          <cell r="BN314">
            <v>22.940112503410599</v>
          </cell>
          <cell r="BO314">
            <v>4</v>
          </cell>
          <cell r="BP314">
            <v>13.235666666666701</v>
          </cell>
          <cell r="BQ314" t="str">
            <v>mono/duo-propellant</v>
          </cell>
          <cell r="BR314" t="str">
            <v>1</v>
          </cell>
          <cell r="BS314">
            <v>300</v>
          </cell>
          <cell r="BT314">
            <v>5.6465637999998819E-2</v>
          </cell>
          <cell r="BU314">
            <v>82.509051351000011</v>
          </cell>
          <cell r="BV314" t="str">
            <v>True</v>
          </cell>
          <cell r="BW314" t="str">
            <v>True</v>
          </cell>
          <cell r="BX314">
            <v>3.5311399999999997E-4</v>
          </cell>
          <cell r="BY314">
            <v>2.00554E-4</v>
          </cell>
          <cell r="CA314">
            <v>0.111514</v>
          </cell>
          <cell r="CB314">
            <v>1</v>
          </cell>
          <cell r="CC314">
            <v>7</v>
          </cell>
          <cell r="CD314" t="str">
            <v>None</v>
          </cell>
          <cell r="CE314" t="str">
            <v>None</v>
          </cell>
          <cell r="CF314" t="str">
            <v>None</v>
          </cell>
          <cell r="CG314" t="str">
            <v>None</v>
          </cell>
          <cell r="CH314" t="str">
            <v>None</v>
          </cell>
          <cell r="CI314" t="str">
            <v>None</v>
          </cell>
          <cell r="CJ314" t="str">
            <v>None</v>
          </cell>
          <cell r="CK314" t="str">
            <v>None</v>
          </cell>
          <cell r="CL314" t="str">
            <v>None</v>
          </cell>
          <cell r="CM314" t="str">
            <v>None</v>
          </cell>
          <cell r="CN314" t="str">
            <v>None</v>
          </cell>
          <cell r="CO314" t="str">
            <v>None</v>
          </cell>
          <cell r="CP314" t="str">
            <v>None</v>
          </cell>
        </row>
        <row r="315">
          <cell r="C315" t="str">
            <v>GSAT-7</v>
          </cell>
          <cell r="D315" t="str">
            <v>India</v>
          </cell>
          <cell r="E315" t="str">
            <v>India</v>
          </cell>
          <cell r="F315" t="str">
            <v>Indian Navy</v>
          </cell>
          <cell r="G315" t="str">
            <v>Military</v>
          </cell>
          <cell r="H315" t="str">
            <v>Communications</v>
          </cell>
          <cell r="J315" t="str">
            <v>GEO</v>
          </cell>
          <cell r="U315">
            <v>41515</v>
          </cell>
          <cell r="V315">
            <v>7</v>
          </cell>
          <cell r="Y315" t="str">
            <v>Guiana Space Center</v>
          </cell>
          <cell r="AB315">
            <v>39234</v>
          </cell>
          <cell r="AD315">
            <v>5.2389999999999999</v>
          </cell>
          <cell r="AE315">
            <v>307.23199999999997</v>
          </cell>
          <cell r="AL315">
            <v>2650</v>
          </cell>
          <cell r="AN315">
            <v>1500</v>
          </cell>
          <cell r="AU315" t="str">
            <v>GEO/D</v>
          </cell>
          <cell r="AV315" t="str">
            <v>Heavy Satellite</v>
          </cell>
          <cell r="AW315">
            <v>1150</v>
          </cell>
          <cell r="AX315">
            <v>8.9200000000000002E-2</v>
          </cell>
          <cell r="AY315">
            <v>104.5506</v>
          </cell>
          <cell r="AZ315">
            <v>5.6789999999999998E-4</v>
          </cell>
          <cell r="BA315">
            <v>171.52799999999999</v>
          </cell>
          <cell r="BB315">
            <v>351.87439999999998</v>
          </cell>
          <cell r="BC315">
            <v>1.0027220400000001</v>
          </cell>
          <cell r="BE315">
            <v>42164.644761273361</v>
          </cell>
          <cell r="BF315">
            <v>35817.590063033291</v>
          </cell>
          <cell r="BG315">
            <v>35769.699459513438</v>
          </cell>
          <cell r="BH315">
            <v>1436.0909031180765</v>
          </cell>
          <cell r="BK315">
            <v>2</v>
          </cell>
          <cell r="BL315">
            <v>4</v>
          </cell>
          <cell r="BM315">
            <v>12</v>
          </cell>
          <cell r="BN315">
            <v>28.000344496291302</v>
          </cell>
          <cell r="BO315">
            <v>4</v>
          </cell>
          <cell r="BP315">
            <v>15.377333333333301</v>
          </cell>
          <cell r="BQ315" t="str">
            <v>mono/duo-propellant</v>
          </cell>
          <cell r="BR315" t="str">
            <v>1</v>
          </cell>
          <cell r="BS315">
            <v>300</v>
          </cell>
          <cell r="BT315">
            <v>4.464375549999744E-2</v>
          </cell>
          <cell r="BU315">
            <v>73.99736461949999</v>
          </cell>
          <cell r="BV315" t="str">
            <v>True</v>
          </cell>
          <cell r="BW315" t="str">
            <v>True</v>
          </cell>
          <cell r="BX315">
            <v>7.141475E-4</v>
          </cell>
          <cell r="BY315">
            <v>2.0242749999999999E-4</v>
          </cell>
          <cell r="CA315">
            <v>0.11051999999999999</v>
          </cell>
          <cell r="CB315">
            <v>4</v>
          </cell>
          <cell r="CC315">
            <v>1</v>
          </cell>
          <cell r="CD315" t="str">
            <v>GSA_74</v>
          </cell>
          <cell r="CE315">
            <v>4</v>
          </cell>
          <cell r="CF315">
            <v>74.017102734787514</v>
          </cell>
          <cell r="CG315">
            <v>73.990857556125007</v>
          </cell>
          <cell r="CH315">
            <v>3.7493112375001303E-2</v>
          </cell>
          <cell r="CI315" t="str">
            <v>None</v>
          </cell>
          <cell r="CJ315" t="str">
            <v>None</v>
          </cell>
          <cell r="CK315" t="str">
            <v>None</v>
          </cell>
          <cell r="CL315" t="str">
            <v>None</v>
          </cell>
          <cell r="CM315" t="str">
            <v>None</v>
          </cell>
          <cell r="CN315" t="str">
            <v>None</v>
          </cell>
          <cell r="CO315" t="str">
            <v>None</v>
          </cell>
          <cell r="CP315" t="str">
            <v>None</v>
          </cell>
        </row>
        <row r="316">
          <cell r="C316" t="str">
            <v>GSAT-7A</v>
          </cell>
          <cell r="D316" t="str">
            <v>India</v>
          </cell>
          <cell r="E316" t="str">
            <v>India</v>
          </cell>
          <cell r="F316" t="str">
            <v>Indian Air Force</v>
          </cell>
          <cell r="G316" t="str">
            <v>Military</v>
          </cell>
          <cell r="H316" t="str">
            <v>Communications</v>
          </cell>
          <cell r="J316" t="str">
            <v>GEO</v>
          </cell>
          <cell r="U316">
            <v>43453</v>
          </cell>
          <cell r="V316">
            <v>8</v>
          </cell>
          <cell r="Y316" t="str">
            <v>Satish Dhawan Space Centre</v>
          </cell>
          <cell r="AB316">
            <v>43864</v>
          </cell>
          <cell r="AD316">
            <v>13.719938888888889</v>
          </cell>
          <cell r="AE316">
            <v>80.230424999999997</v>
          </cell>
          <cell r="AL316">
            <v>2250</v>
          </cell>
          <cell r="AN316">
            <v>1000</v>
          </cell>
          <cell r="AU316" t="str">
            <v>VHEO</v>
          </cell>
          <cell r="AV316" t="str">
            <v>Heavy Satellite</v>
          </cell>
          <cell r="AW316">
            <v>1250</v>
          </cell>
          <cell r="AX316">
            <v>7.3599999999999999E-2</v>
          </cell>
          <cell r="AY316">
            <v>273.33589999999998</v>
          </cell>
          <cell r="AZ316">
            <v>3.4150000000000001E-4</v>
          </cell>
          <cell r="BA316">
            <v>143.00550000000001</v>
          </cell>
          <cell r="BB316">
            <v>194.96299999999999</v>
          </cell>
          <cell r="BC316">
            <v>1.0027281100000001</v>
          </cell>
          <cell r="BE316">
            <v>42164.474599059962</v>
          </cell>
          <cell r="BF316">
            <v>35807.873767135541</v>
          </cell>
          <cell r="BG316">
            <v>35779.075430984383</v>
          </cell>
          <cell r="BH316">
            <v>1436.0822097627231</v>
          </cell>
          <cell r="BK316">
            <v>1.6</v>
          </cell>
          <cell r="BL316">
            <v>2.4</v>
          </cell>
          <cell r="BM316">
            <v>9.5</v>
          </cell>
          <cell r="BN316">
            <v>16.1160731656379</v>
          </cell>
          <cell r="BO316">
            <v>2.56</v>
          </cell>
          <cell r="BP316">
            <v>8.5255333333333301</v>
          </cell>
          <cell r="BQ316" t="str">
            <v>mono/duo-propellant</v>
          </cell>
          <cell r="BR316" t="str">
            <v>1</v>
          </cell>
          <cell r="BS316">
            <v>300</v>
          </cell>
          <cell r="BT316">
            <v>5.2324885000000876E-2</v>
          </cell>
          <cell r="BU316">
            <v>62.779966138000006</v>
          </cell>
          <cell r="BV316" t="str">
            <v>True</v>
          </cell>
          <cell r="BW316" t="str">
            <v>True</v>
          </cell>
          <cell r="BX316">
            <v>2.3632600000000003E-4</v>
          </cell>
          <cell r="BY316">
            <v>1.1551000000000001E-4</v>
          </cell>
          <cell r="CA316">
            <v>0.11962</v>
          </cell>
          <cell r="CB316">
            <v>1</v>
          </cell>
          <cell r="CC316">
            <v>7</v>
          </cell>
          <cell r="CD316" t="str">
            <v>None</v>
          </cell>
          <cell r="CE316" t="str">
            <v>None</v>
          </cell>
          <cell r="CF316" t="str">
            <v>None</v>
          </cell>
          <cell r="CG316" t="str">
            <v>None</v>
          </cell>
          <cell r="CH316" t="str">
            <v>None</v>
          </cell>
          <cell r="CI316" t="str">
            <v>None</v>
          </cell>
          <cell r="CJ316" t="str">
            <v>None</v>
          </cell>
          <cell r="CK316" t="str">
            <v>None</v>
          </cell>
          <cell r="CL316" t="str">
            <v>None</v>
          </cell>
          <cell r="CM316" t="str">
            <v>None</v>
          </cell>
          <cell r="CN316" t="str">
            <v>None</v>
          </cell>
          <cell r="CO316" t="str">
            <v>None</v>
          </cell>
          <cell r="CP316" t="str">
            <v>None</v>
          </cell>
        </row>
        <row r="317">
          <cell r="C317" t="str">
            <v>GSAT-8</v>
          </cell>
          <cell r="D317" t="str">
            <v>India</v>
          </cell>
          <cell r="E317" t="str">
            <v>India</v>
          </cell>
          <cell r="F317" t="str">
            <v>Indian Space Research Organization (ISRO)</v>
          </cell>
          <cell r="G317" t="str">
            <v>Government</v>
          </cell>
          <cell r="H317" t="str">
            <v>Communications/Navigation</v>
          </cell>
          <cell r="J317" t="str">
            <v>GEO</v>
          </cell>
          <cell r="U317">
            <v>40683</v>
          </cell>
          <cell r="V317">
            <v>12</v>
          </cell>
          <cell r="Y317" t="str">
            <v>Guiana Space Center</v>
          </cell>
          <cell r="AB317">
            <v>37605</v>
          </cell>
          <cell r="AD317">
            <v>5.2389999999999999</v>
          </cell>
          <cell r="AE317">
            <v>307.23199999999997</v>
          </cell>
          <cell r="AL317">
            <v>3090</v>
          </cell>
          <cell r="AN317">
            <v>1425</v>
          </cell>
          <cell r="AU317" t="str">
            <v>GEO/S</v>
          </cell>
          <cell r="AV317" t="str">
            <v>Heavy Satellite</v>
          </cell>
          <cell r="AW317">
            <v>1665</v>
          </cell>
          <cell r="AX317">
            <v>1.8100000000000002E-2</v>
          </cell>
          <cell r="AY317">
            <v>69.936899999999994</v>
          </cell>
          <cell r="AZ317">
            <v>3.5819999999999998E-4</v>
          </cell>
          <cell r="BA317">
            <v>246.90469999999999</v>
          </cell>
          <cell r="BB317">
            <v>290.78390000000002</v>
          </cell>
          <cell r="BC317">
            <v>1.002731</v>
          </cell>
          <cell r="BE317">
            <v>42164.393583387064</v>
          </cell>
          <cell r="BF317">
            <v>35808.49686916863</v>
          </cell>
          <cell r="BG317">
            <v>35778.290297605497</v>
          </cell>
          <cell r="BH317">
            <v>1436.0780707886777</v>
          </cell>
          <cell r="BK317">
            <v>2.2999999999999998</v>
          </cell>
          <cell r="BL317">
            <v>4.0999999999999996</v>
          </cell>
          <cell r="BM317">
            <v>37.4</v>
          </cell>
          <cell r="BN317">
            <v>78.931876841330293</v>
          </cell>
          <cell r="BO317">
            <v>5.29</v>
          </cell>
          <cell r="BP317">
            <v>33.732266666666703</v>
          </cell>
          <cell r="BQ317" t="str">
            <v>mono/duo-propellant</v>
          </cell>
          <cell r="BR317" t="str">
            <v>1</v>
          </cell>
          <cell r="BS317">
            <v>300</v>
          </cell>
          <cell r="BT317">
            <v>3.6419107500002212E-2</v>
          </cell>
          <cell r="BU317">
            <v>55.0689634545</v>
          </cell>
          <cell r="BV317" t="str">
            <v>True</v>
          </cell>
          <cell r="BW317" t="str">
            <v>True</v>
          </cell>
          <cell r="BX317">
            <v>5.7210000000000008E-4</v>
          </cell>
          <cell r="BY317">
            <v>3.0630000000000002E-4</v>
          </cell>
          <cell r="CA317">
            <v>7.2260000000000005E-2</v>
          </cell>
          <cell r="CB317">
            <v>3</v>
          </cell>
          <cell r="CC317">
            <v>9</v>
          </cell>
          <cell r="CD317" t="str">
            <v>GSA_55.1</v>
          </cell>
          <cell r="CE317">
            <v>3</v>
          </cell>
          <cell r="CF317">
            <v>55.094031376549999</v>
          </cell>
          <cell r="CG317">
            <v>55.0569662005</v>
          </cell>
          <cell r="CH317">
            <v>5.2950251500000434E-2</v>
          </cell>
          <cell r="CI317" t="str">
            <v>None</v>
          </cell>
          <cell r="CJ317" t="str">
            <v>None</v>
          </cell>
          <cell r="CK317" t="str">
            <v>None</v>
          </cell>
          <cell r="CL317" t="str">
            <v>None</v>
          </cell>
          <cell r="CM317" t="str">
            <v>None</v>
          </cell>
          <cell r="CN317" t="str">
            <v>None</v>
          </cell>
          <cell r="CO317" t="str">
            <v>None</v>
          </cell>
          <cell r="CP317" t="str">
            <v>None</v>
          </cell>
        </row>
        <row r="318">
          <cell r="C318" t="str">
            <v>HellasSat 2</v>
          </cell>
          <cell r="D318" t="str">
            <v>Greece</v>
          </cell>
          <cell r="E318" t="str">
            <v>Greece</v>
          </cell>
          <cell r="F318" t="str">
            <v>Hellas-Sat Consortium Ltd.</v>
          </cell>
          <cell r="G318" t="str">
            <v>Commercial</v>
          </cell>
          <cell r="H318" t="str">
            <v>Communications</v>
          </cell>
          <cell r="J318" t="str">
            <v>GEO</v>
          </cell>
          <cell r="U318">
            <v>37753</v>
          </cell>
          <cell r="V318">
            <v>15</v>
          </cell>
          <cell r="Y318" t="str">
            <v>Cape Canaveral</v>
          </cell>
          <cell r="AB318">
            <v>27811</v>
          </cell>
          <cell r="AD318">
            <v>28.466666666666665</v>
          </cell>
          <cell r="AE318">
            <v>279.4666666666667</v>
          </cell>
          <cell r="AL318">
            <v>3250</v>
          </cell>
          <cell r="AN318">
            <v>1729</v>
          </cell>
          <cell r="AU318" t="str">
            <v>GEO/D</v>
          </cell>
          <cell r="AV318" t="str">
            <v>Heavy Satellite</v>
          </cell>
          <cell r="AW318">
            <v>1521</v>
          </cell>
          <cell r="AX318">
            <v>2.7246000000000001</v>
          </cell>
          <cell r="AY318">
            <v>88.677199999999999</v>
          </cell>
          <cell r="AZ318">
            <v>3.5760000000000002E-4</v>
          </cell>
          <cell r="BA318">
            <v>328.16300000000001</v>
          </cell>
          <cell r="BB318">
            <v>29.740200000000002</v>
          </cell>
          <cell r="BC318">
            <v>1.00270897</v>
          </cell>
          <cell r="BE318">
            <v>42165.011162509902</v>
          </cell>
          <cell r="BF318">
            <v>35809.089370501621</v>
          </cell>
          <cell r="BG318">
            <v>35778.93295451819</v>
          </cell>
          <cell r="BH318">
            <v>1436.1096221169714</v>
          </cell>
          <cell r="BK318">
            <v>1.7</v>
          </cell>
          <cell r="BL318">
            <v>4.8</v>
          </cell>
          <cell r="BM318">
            <v>32</v>
          </cell>
          <cell r="BN318">
            <v>53.105479517291997</v>
          </cell>
          <cell r="BO318">
            <v>2.89</v>
          </cell>
          <cell r="BP318">
            <v>23.451066666666701</v>
          </cell>
          <cell r="BQ318" t="str">
            <v>mono/duo-propellant</v>
          </cell>
          <cell r="BR318" t="str">
            <v>1</v>
          </cell>
          <cell r="BS318">
            <v>300</v>
          </cell>
          <cell r="BT318">
            <v>3.9077207499985889E-2</v>
          </cell>
          <cell r="BU318">
            <v>264.7913858865</v>
          </cell>
          <cell r="BV318" t="str">
            <v>False</v>
          </cell>
          <cell r="BW318" t="str">
            <v>True</v>
          </cell>
          <cell r="BX318">
            <v>3.5089699999999997E-4</v>
          </cell>
          <cell r="BY318">
            <v>7.2697000000000012E-5</v>
          </cell>
          <cell r="CA318" t="str">
            <v>None</v>
          </cell>
          <cell r="CB318">
            <v>0</v>
          </cell>
          <cell r="CC318">
            <v>0</v>
          </cell>
          <cell r="CD318" t="str">
            <v>None</v>
          </cell>
          <cell r="CE318" t="str">
            <v>None</v>
          </cell>
          <cell r="CF318" t="str">
            <v>None</v>
          </cell>
          <cell r="CG318" t="str">
            <v>None</v>
          </cell>
          <cell r="CH318" t="str">
            <v>None</v>
          </cell>
          <cell r="CI318" t="str">
            <v>None</v>
          </cell>
          <cell r="CJ318" t="str">
            <v>None</v>
          </cell>
          <cell r="CK318" t="str">
            <v>None</v>
          </cell>
          <cell r="CL318" t="str">
            <v>None</v>
          </cell>
          <cell r="CM318" t="str">
            <v>None</v>
          </cell>
          <cell r="CN318" t="str">
            <v>None</v>
          </cell>
          <cell r="CO318" t="str">
            <v>None</v>
          </cell>
          <cell r="CP318" t="str">
            <v>None</v>
          </cell>
        </row>
        <row r="319">
          <cell r="C319" t="str">
            <v>HellasSat 3</v>
          </cell>
          <cell r="D319" t="str">
            <v>NR</v>
          </cell>
          <cell r="E319" t="str">
            <v>Greece/United Kingdom</v>
          </cell>
          <cell r="F319" t="str">
            <v>Hellas-Sat Consortium Ltd./INMARSAT</v>
          </cell>
          <cell r="G319" t="str">
            <v>Commercial</v>
          </cell>
          <cell r="H319" t="str">
            <v>Communications</v>
          </cell>
          <cell r="J319" t="str">
            <v>GEO</v>
          </cell>
          <cell r="U319">
            <v>42914</v>
          </cell>
          <cell r="V319">
            <v>15</v>
          </cell>
          <cell r="Y319" t="str">
            <v>Guiana Space Center</v>
          </cell>
          <cell r="AB319">
            <v>42814</v>
          </cell>
          <cell r="AD319">
            <v>5.2389999999999999</v>
          </cell>
          <cell r="AE319">
            <v>307.23199999999997</v>
          </cell>
          <cell r="AL319">
            <v>5780</v>
          </cell>
          <cell r="AN319">
            <v>2500</v>
          </cell>
          <cell r="AU319" t="str">
            <v>GEO/D</v>
          </cell>
          <cell r="AV319" t="str">
            <v>Heavy Satellite</v>
          </cell>
          <cell r="AW319">
            <v>3280</v>
          </cell>
          <cell r="AX319">
            <v>6.0499999999999998E-2</v>
          </cell>
          <cell r="AY319">
            <v>17.438700000000001</v>
          </cell>
          <cell r="AZ319">
            <v>5.2019999999999996E-4</v>
          </cell>
          <cell r="BA319">
            <v>18.686399999999999</v>
          </cell>
          <cell r="BB319">
            <v>214.88460000000001</v>
          </cell>
          <cell r="BC319">
            <v>1.00269439</v>
          </cell>
          <cell r="BE319">
            <v>42165.419904115864</v>
          </cell>
          <cell r="BF319">
            <v>35816.354355549985</v>
          </cell>
          <cell r="BG319">
            <v>35772.485452681743</v>
          </cell>
          <cell r="BH319">
            <v>1436.1305043304344</v>
          </cell>
          <cell r="BK319">
            <v>2</v>
          </cell>
          <cell r="BL319">
            <v>5.5</v>
          </cell>
          <cell r="BM319">
            <v>37</v>
          </cell>
          <cell r="BN319">
            <v>72.063481286205899</v>
          </cell>
          <cell r="BO319">
            <v>4</v>
          </cell>
          <cell r="BP319">
            <v>31.794</v>
          </cell>
          <cell r="BQ319" t="str">
            <v>none</v>
          </cell>
          <cell r="BR319" t="str">
            <v>0</v>
          </cell>
          <cell r="BS319">
            <v>300</v>
          </cell>
          <cell r="BT319">
            <v>4.0391248000002378E-2</v>
          </cell>
          <cell r="BU319">
            <v>38.991521012999996</v>
          </cell>
          <cell r="BV319" t="str">
            <v>True</v>
          </cell>
          <cell r="BW319" t="str">
            <v>True</v>
          </cell>
          <cell r="BX319">
            <v>4.4196649999999997E-4</v>
          </cell>
          <cell r="BY319">
            <v>1.001265E-4</v>
          </cell>
          <cell r="CA319">
            <v>6.8085999999999994E-2</v>
          </cell>
          <cell r="CB319">
            <v>2</v>
          </cell>
          <cell r="CC319">
            <v>7</v>
          </cell>
          <cell r="CD319" t="str">
            <v>Hel_39</v>
          </cell>
          <cell r="CE319">
            <v>2</v>
          </cell>
          <cell r="CF319">
            <v>39.014733771275004</v>
          </cell>
          <cell r="CG319">
            <v>38.984884692750001</v>
          </cell>
          <cell r="CH319">
            <v>4.2641540750000928E-2</v>
          </cell>
          <cell r="CI319" t="str">
            <v>None</v>
          </cell>
          <cell r="CJ319" t="str">
            <v>None</v>
          </cell>
          <cell r="CK319" t="str">
            <v>None</v>
          </cell>
          <cell r="CL319" t="str">
            <v>None</v>
          </cell>
          <cell r="CM319" t="str">
            <v>None</v>
          </cell>
          <cell r="CN319" t="str">
            <v>None</v>
          </cell>
          <cell r="CO319" t="str">
            <v>None</v>
          </cell>
          <cell r="CP319" t="str">
            <v>None</v>
          </cell>
        </row>
        <row r="320">
          <cell r="C320" t="str">
            <v>Hellas-Sat 4</v>
          </cell>
          <cell r="D320" t="str">
            <v>NR</v>
          </cell>
          <cell r="E320" t="str">
            <v>Greece</v>
          </cell>
          <cell r="F320" t="str">
            <v>Hellas-Sat Consortium Ltd.</v>
          </cell>
          <cell r="G320" t="str">
            <v>Commercial/Government</v>
          </cell>
          <cell r="H320" t="str">
            <v>Communications</v>
          </cell>
          <cell r="J320" t="str">
            <v>GEO</v>
          </cell>
          <cell r="U320">
            <v>43501</v>
          </cell>
          <cell r="V320">
            <v>15</v>
          </cell>
          <cell r="Y320" t="str">
            <v>Guiana Space Center</v>
          </cell>
          <cell r="AB320">
            <v>44034</v>
          </cell>
          <cell r="AD320">
            <v>5.2389999999999999</v>
          </cell>
          <cell r="AE320">
            <v>307.23199999999997</v>
          </cell>
          <cell r="AL320">
            <v>6495</v>
          </cell>
          <cell r="AN320">
            <v>3000</v>
          </cell>
          <cell r="AU320" t="str">
            <v>MEO</v>
          </cell>
          <cell r="AV320" t="str">
            <v>Heavy Satellite</v>
          </cell>
          <cell r="AW320">
            <v>3495</v>
          </cell>
          <cell r="AX320">
            <v>7.2400000000000006E-2</v>
          </cell>
          <cell r="AY320">
            <v>123.5899</v>
          </cell>
          <cell r="AZ320">
            <v>4.6099999999999998E-4</v>
          </cell>
          <cell r="BA320">
            <v>8.1180000000000003</v>
          </cell>
          <cell r="BB320">
            <v>118.9735</v>
          </cell>
          <cell r="BC320">
            <v>1.0026837500000001</v>
          </cell>
          <cell r="BE320">
            <v>42165.718196423477</v>
          </cell>
          <cell r="BF320">
            <v>35814.15659251203</v>
          </cell>
          <cell r="BG320">
            <v>35775.279800334923</v>
          </cell>
          <cell r="BH320">
            <v>1436.1457438599157</v>
          </cell>
          <cell r="BK320">
            <v>4.3</v>
          </cell>
          <cell r="BL320">
            <v>8</v>
          </cell>
          <cell r="BM320">
            <v>30</v>
          </cell>
          <cell r="BN320">
            <v>140.452613250806</v>
          </cell>
          <cell r="BO320">
            <v>18.489999999999998</v>
          </cell>
          <cell r="BP320">
            <v>73.222933333333302</v>
          </cell>
          <cell r="BQ320" t="str">
            <v>mono/duo-propellant</v>
          </cell>
          <cell r="BR320" t="str">
            <v>1</v>
          </cell>
          <cell r="BS320">
            <v>300</v>
          </cell>
          <cell r="BT320">
            <v>4.4891833499999478E-2</v>
          </cell>
          <cell r="BU320">
            <v>38.978248372500005</v>
          </cell>
          <cell r="BV320" t="str">
            <v>True</v>
          </cell>
          <cell r="BW320" t="str">
            <v>True</v>
          </cell>
          <cell r="BX320">
            <v>4.0571949999999998E-4</v>
          </cell>
          <cell r="BY320">
            <v>1.5398549999999999E-4</v>
          </cell>
          <cell r="CA320">
            <v>7.4982999999999994E-2</v>
          </cell>
          <cell r="CB320">
            <v>2</v>
          </cell>
          <cell r="CC320">
            <v>12</v>
          </cell>
          <cell r="CD320" t="str">
            <v>Hel_39</v>
          </cell>
          <cell r="CE320">
            <v>1</v>
          </cell>
          <cell r="CF320">
            <v>38.955035614224997</v>
          </cell>
          <cell r="CG320">
            <v>38.984884692750001</v>
          </cell>
          <cell r="CH320">
            <v>4.2641540750000928E-2</v>
          </cell>
          <cell r="CI320" t="str">
            <v>None</v>
          </cell>
          <cell r="CJ320" t="str">
            <v>None</v>
          </cell>
          <cell r="CK320" t="str">
            <v>None</v>
          </cell>
          <cell r="CL320" t="str">
            <v>None</v>
          </cell>
          <cell r="CM320" t="str">
            <v>None</v>
          </cell>
          <cell r="CN320" t="str">
            <v>None</v>
          </cell>
          <cell r="CO320" t="str">
            <v>None</v>
          </cell>
          <cell r="CP320" t="str">
            <v>None</v>
          </cell>
        </row>
        <row r="321">
          <cell r="C321" t="str">
            <v>Himawari 8</v>
          </cell>
          <cell r="D321" t="str">
            <v>Japan</v>
          </cell>
          <cell r="E321" t="str">
            <v>Japan</v>
          </cell>
          <cell r="F321" t="str">
            <v>Japan Meteorological Agency/Meteorological Satellite Center (MSC)</v>
          </cell>
          <cell r="G321" t="str">
            <v>Government</v>
          </cell>
          <cell r="H321" t="str">
            <v>Earth Observation</v>
          </cell>
          <cell r="J321" t="str">
            <v>GEO</v>
          </cell>
          <cell r="U321">
            <v>41919</v>
          </cell>
          <cell r="V321">
            <v>8</v>
          </cell>
          <cell r="Y321" t="str">
            <v>Tanegashima Space Center</v>
          </cell>
          <cell r="AB321">
            <v>40267</v>
          </cell>
          <cell r="AD321">
            <v>30.4</v>
          </cell>
          <cell r="AE321">
            <v>130.97</v>
          </cell>
          <cell r="AL321">
            <v>3500</v>
          </cell>
          <cell r="AN321">
            <v>1300</v>
          </cell>
          <cell r="AU321" t="str">
            <v>GEO/S</v>
          </cell>
          <cell r="AV321" t="str">
            <v>Heavy Satellite</v>
          </cell>
          <cell r="AW321">
            <v>2200</v>
          </cell>
          <cell r="AX321">
            <v>3.56E-2</v>
          </cell>
          <cell r="AY321">
            <v>147.47999999999999</v>
          </cell>
          <cell r="AZ321">
            <v>8.3599999999999999E-5</v>
          </cell>
          <cell r="BA321">
            <v>294.24669999999998</v>
          </cell>
          <cell r="BB321">
            <v>242.56</v>
          </cell>
          <cell r="BC321">
            <v>1.0027299300000001</v>
          </cell>
          <cell r="BE321">
            <v>42164.423578763781</v>
          </cell>
          <cell r="BF321">
            <v>35796.948524574967</v>
          </cell>
          <cell r="BG321">
            <v>35789.898632952594</v>
          </cell>
          <cell r="BH321">
            <v>1436.0796032088097</v>
          </cell>
          <cell r="BK321">
            <v>4</v>
          </cell>
          <cell r="BL321">
            <v>8</v>
          </cell>
          <cell r="BM321">
            <v>30</v>
          </cell>
          <cell r="BN321">
            <v>118.400351021852</v>
          </cell>
          <cell r="BO321">
            <v>16</v>
          </cell>
          <cell r="BP321">
            <v>63.5506666666667</v>
          </cell>
          <cell r="BQ321" t="str">
            <v>mono/duo-propellant</v>
          </cell>
          <cell r="BR321" t="str">
            <v>1</v>
          </cell>
          <cell r="BS321">
            <v>300</v>
          </cell>
          <cell r="BT321">
            <v>3.4679667999995445E-2</v>
          </cell>
          <cell r="BU321">
            <v>140.64213339599999</v>
          </cell>
          <cell r="BV321" t="str">
            <v>True</v>
          </cell>
          <cell r="BW321" t="str">
            <v>True</v>
          </cell>
          <cell r="BX321">
            <v>1.0179899999999999E-4</v>
          </cell>
          <cell r="BY321">
            <v>4.5136999999999998E-5</v>
          </cell>
          <cell r="CA321">
            <v>6.2600000000000003E-2</v>
          </cell>
          <cell r="CB321">
            <v>1</v>
          </cell>
          <cell r="CC321">
            <v>5</v>
          </cell>
          <cell r="CD321" t="str">
            <v>None</v>
          </cell>
          <cell r="CE321" t="str">
            <v>None</v>
          </cell>
          <cell r="CF321" t="str">
            <v>None</v>
          </cell>
          <cell r="CG321" t="str">
            <v>None</v>
          </cell>
          <cell r="CH321" t="str">
            <v>None</v>
          </cell>
          <cell r="CI321" t="str">
            <v>None</v>
          </cell>
          <cell r="CJ321" t="str">
            <v>None</v>
          </cell>
          <cell r="CK321" t="str">
            <v>None</v>
          </cell>
          <cell r="CL321" t="str">
            <v>None</v>
          </cell>
          <cell r="CM321" t="str">
            <v>None</v>
          </cell>
          <cell r="CN321" t="str">
            <v>None</v>
          </cell>
          <cell r="CO321" t="str">
            <v>None</v>
          </cell>
          <cell r="CP321" t="str">
            <v>None</v>
          </cell>
        </row>
        <row r="322">
          <cell r="C322" t="str">
            <v>Himawari 9</v>
          </cell>
          <cell r="D322" t="str">
            <v>Japan</v>
          </cell>
          <cell r="E322" t="str">
            <v>Japan</v>
          </cell>
          <cell r="F322" t="str">
            <v>Japan Meteorological Agency/Meteorological Satellite Center (MSC)</v>
          </cell>
          <cell r="G322" t="str">
            <v>Government</v>
          </cell>
          <cell r="H322" t="str">
            <v>Earth Observation</v>
          </cell>
          <cell r="J322" t="str">
            <v>GEO</v>
          </cell>
          <cell r="U322">
            <v>42676</v>
          </cell>
          <cell r="V322">
            <v>8</v>
          </cell>
          <cell r="Y322" t="str">
            <v>Tanegashima Space Center</v>
          </cell>
          <cell r="AB322">
            <v>41836</v>
          </cell>
          <cell r="AD322">
            <v>30.4</v>
          </cell>
          <cell r="AE322">
            <v>130.97</v>
          </cell>
          <cell r="AL322">
            <v>3500</v>
          </cell>
          <cell r="AN322">
            <v>1300</v>
          </cell>
          <cell r="AU322" t="str">
            <v>GEO/S</v>
          </cell>
          <cell r="AV322" t="str">
            <v>Heavy Satellite</v>
          </cell>
          <cell r="AW322">
            <v>2200</v>
          </cell>
          <cell r="AX322">
            <v>1.72E-2</v>
          </cell>
          <cell r="AY322">
            <v>67.519800000000004</v>
          </cell>
          <cell r="AZ322">
            <v>1.351E-4</v>
          </cell>
          <cell r="BA322">
            <v>7.1631999999999998</v>
          </cell>
          <cell r="BB322">
            <v>249.7004</v>
          </cell>
          <cell r="BC322">
            <v>1.0026776500000001</v>
          </cell>
          <cell r="BE322">
            <v>42165.889212249705</v>
          </cell>
          <cell r="BF322">
            <v>35800.585823882284</v>
          </cell>
          <cell r="BG322">
            <v>35789.192600617127</v>
          </cell>
          <cell r="BH322">
            <v>1436.1544809540708</v>
          </cell>
          <cell r="BK322">
            <v>4</v>
          </cell>
          <cell r="BL322">
            <v>8</v>
          </cell>
          <cell r="BM322">
            <v>30</v>
          </cell>
          <cell r="BN322">
            <v>118.400351021852</v>
          </cell>
          <cell r="BO322">
            <v>16</v>
          </cell>
          <cell r="BP322">
            <v>63.5506666666667</v>
          </cell>
          <cell r="BQ322" t="str">
            <v>mono/duo-propellant</v>
          </cell>
          <cell r="BR322" t="str">
            <v>1</v>
          </cell>
          <cell r="BS322">
            <v>300</v>
          </cell>
          <cell r="BT322">
            <v>3.8229040999993913E-2</v>
          </cell>
          <cell r="BU322">
            <v>140.743543039</v>
          </cell>
          <cell r="BV322" t="str">
            <v>True</v>
          </cell>
          <cell r="BW322" t="str">
            <v>True</v>
          </cell>
          <cell r="BX322">
            <v>9.6423000000000008E-5</v>
          </cell>
          <cell r="BY322">
            <v>6.3931000000000008E-5</v>
          </cell>
          <cell r="CA322">
            <v>5.4875E-2</v>
          </cell>
          <cell r="CB322">
            <v>1</v>
          </cell>
          <cell r="CC322">
            <v>7</v>
          </cell>
          <cell r="CD322" t="str">
            <v>None</v>
          </cell>
          <cell r="CE322" t="str">
            <v>None</v>
          </cell>
          <cell r="CF322" t="str">
            <v>None</v>
          </cell>
          <cell r="CG322" t="str">
            <v>None</v>
          </cell>
          <cell r="CH322" t="str">
            <v>None</v>
          </cell>
          <cell r="CI322" t="str">
            <v>None</v>
          </cell>
          <cell r="CJ322" t="str">
            <v>None</v>
          </cell>
          <cell r="CK322" t="str">
            <v>None</v>
          </cell>
          <cell r="CL322" t="str">
            <v>None</v>
          </cell>
          <cell r="CM322" t="str">
            <v>None</v>
          </cell>
          <cell r="CN322" t="str">
            <v>None</v>
          </cell>
          <cell r="CO322" t="str">
            <v>None</v>
          </cell>
          <cell r="CP322" t="str">
            <v>None</v>
          </cell>
        </row>
        <row r="323">
          <cell r="C323" t="str">
            <v>Hispasat 1D</v>
          </cell>
          <cell r="D323" t="str">
            <v>Spain</v>
          </cell>
          <cell r="E323" t="str">
            <v>Spain</v>
          </cell>
          <cell r="F323" t="str">
            <v>Hispasat</v>
          </cell>
          <cell r="G323" t="str">
            <v>Government/Commercial/Military</v>
          </cell>
          <cell r="H323" t="str">
            <v>Communications</v>
          </cell>
          <cell r="J323" t="str">
            <v>GEO</v>
          </cell>
          <cell r="U323">
            <v>37517</v>
          </cell>
          <cell r="V323">
            <v>15</v>
          </cell>
          <cell r="Y323" t="str">
            <v>Cape Canaveral</v>
          </cell>
          <cell r="AB323">
            <v>27528</v>
          </cell>
          <cell r="AD323">
            <v>28.466666666666665</v>
          </cell>
          <cell r="AE323">
            <v>279.4666666666667</v>
          </cell>
          <cell r="AL323">
            <v>3250</v>
          </cell>
          <cell r="AN323">
            <v>1500</v>
          </cell>
          <cell r="AU323" t="str">
            <v>GEO/S</v>
          </cell>
          <cell r="AV323" t="str">
            <v>Heavy Satellite</v>
          </cell>
          <cell r="AW323">
            <v>1750</v>
          </cell>
          <cell r="AX323">
            <v>1.8829</v>
          </cell>
          <cell r="AY323">
            <v>90.810299999999998</v>
          </cell>
          <cell r="AZ323">
            <v>6.1109999999999995E-4</v>
          </cell>
          <cell r="BA323">
            <v>336.15629999999999</v>
          </cell>
          <cell r="BB323">
            <v>276.51569999999998</v>
          </cell>
          <cell r="BC323">
            <v>1.00271142</v>
          </cell>
          <cell r="BE323">
            <v>42164.942479192941</v>
          </cell>
          <cell r="BF323">
            <v>35819.709475541975</v>
          </cell>
          <cell r="BG323">
            <v>35768.175482843908</v>
          </cell>
          <cell r="BH323">
            <v>1436.1061131626461</v>
          </cell>
          <cell r="BK323">
            <v>2.5</v>
          </cell>
          <cell r="BL323">
            <v>4.2</v>
          </cell>
          <cell r="BM323">
            <v>29</v>
          </cell>
          <cell r="BN323">
            <v>69.111621075726205</v>
          </cell>
          <cell r="BO323">
            <v>6.25</v>
          </cell>
          <cell r="BP323">
            <v>31.393333333333299</v>
          </cell>
          <cell r="BQ323" t="str">
            <v>none</v>
          </cell>
          <cell r="BR323" t="str">
            <v>0</v>
          </cell>
          <cell r="BS323">
            <v>300</v>
          </cell>
          <cell r="BT323">
            <v>6.4646984500001281E-2</v>
          </cell>
          <cell r="BU323">
            <v>216.98346330449999</v>
          </cell>
          <cell r="BV323" t="str">
            <v>False</v>
          </cell>
          <cell r="BW323" t="str">
            <v>True</v>
          </cell>
          <cell r="BX323">
            <v>5.1877399999999995E-4</v>
          </cell>
          <cell r="BY323">
            <v>1.39214E-4</v>
          </cell>
          <cell r="CA323" t="str">
            <v>None</v>
          </cell>
          <cell r="CB323">
            <v>0</v>
          </cell>
          <cell r="CC323">
            <v>0</v>
          </cell>
          <cell r="CD323" t="str">
            <v>None</v>
          </cell>
          <cell r="CE323" t="str">
            <v>None</v>
          </cell>
          <cell r="CF323" t="str">
            <v>None</v>
          </cell>
          <cell r="CG323" t="str">
            <v>None</v>
          </cell>
          <cell r="CH323" t="str">
            <v>None</v>
          </cell>
          <cell r="CI323" t="str">
            <v>None</v>
          </cell>
          <cell r="CJ323" t="str">
            <v>None</v>
          </cell>
          <cell r="CK323" t="str">
            <v>None</v>
          </cell>
          <cell r="CL323" t="str">
            <v>None</v>
          </cell>
          <cell r="CM323" t="str">
            <v>None</v>
          </cell>
          <cell r="CN323" t="str">
            <v>None</v>
          </cell>
          <cell r="CO323" t="str">
            <v>None</v>
          </cell>
          <cell r="CP323" t="str">
            <v>None</v>
          </cell>
        </row>
        <row r="324">
          <cell r="C324" t="str">
            <v>Hispasat 1E</v>
          </cell>
          <cell r="D324" t="str">
            <v>NR</v>
          </cell>
          <cell r="E324" t="str">
            <v>Spain</v>
          </cell>
          <cell r="F324" t="str">
            <v>Hispasat</v>
          </cell>
          <cell r="G324" t="str">
            <v>Commercial</v>
          </cell>
          <cell r="H324" t="str">
            <v>Communications</v>
          </cell>
          <cell r="J324" t="str">
            <v>GEO</v>
          </cell>
          <cell r="U324">
            <v>40541</v>
          </cell>
          <cell r="V324">
            <v>15</v>
          </cell>
          <cell r="Y324" t="str">
            <v>Guiana Space Center</v>
          </cell>
          <cell r="AB324">
            <v>37264</v>
          </cell>
          <cell r="AD324">
            <v>5.2389999999999999</v>
          </cell>
          <cell r="AE324">
            <v>307.23199999999997</v>
          </cell>
          <cell r="AL324">
            <v>5270</v>
          </cell>
          <cell r="AN324">
            <v>3000</v>
          </cell>
          <cell r="AU324" t="str">
            <v>GEO/S</v>
          </cell>
          <cell r="AV324" t="str">
            <v>Heavy Satellite</v>
          </cell>
          <cell r="AW324">
            <v>2270</v>
          </cell>
          <cell r="AX324">
            <v>2.24E-2</v>
          </cell>
          <cell r="AY324">
            <v>98.451899999999995</v>
          </cell>
          <cell r="AZ324">
            <v>4.8529999999999998E-4</v>
          </cell>
          <cell r="BA324">
            <v>347.02749999999997</v>
          </cell>
          <cell r="BB324">
            <v>63.1556</v>
          </cell>
          <cell r="BC324">
            <v>1.0026959499999999</v>
          </cell>
          <cell r="BE324">
            <v>42165.376169972878</v>
          </cell>
          <cell r="BF324">
            <v>35814.839027028167</v>
          </cell>
          <cell r="BG324">
            <v>35773.91331291759</v>
          </cell>
          <cell r="BH324">
            <v>1436.1282699905175</v>
          </cell>
          <cell r="BK324">
            <v>2.2000000000000002</v>
          </cell>
          <cell r="BL324">
            <v>5.4</v>
          </cell>
          <cell r="BM324">
            <v>26.7</v>
          </cell>
          <cell r="BN324">
            <v>60.604828892171398</v>
          </cell>
          <cell r="BO324">
            <v>4.84</v>
          </cell>
          <cell r="BP324">
            <v>28.766733333333299</v>
          </cell>
          <cell r="BQ324" t="str">
            <v>mono/duo-propellant</v>
          </cell>
          <cell r="BR324" t="str">
            <v>1</v>
          </cell>
          <cell r="BS324">
            <v>3000</v>
          </cell>
          <cell r="BT324">
            <v>4.2277013999978408E-2</v>
          </cell>
          <cell r="BU324">
            <v>329.989244515</v>
          </cell>
          <cell r="BV324" t="str">
            <v>True</v>
          </cell>
          <cell r="BW324" t="str">
            <v>True</v>
          </cell>
          <cell r="BX324">
            <v>3.5710699999999995E-4</v>
          </cell>
          <cell r="BY324">
            <v>1.7812499999999998E-4</v>
          </cell>
          <cell r="CA324">
            <v>6.8814E-2</v>
          </cell>
          <cell r="CB324">
            <v>2</v>
          </cell>
          <cell r="CC324">
            <v>12</v>
          </cell>
          <cell r="CD324" t="str">
            <v>His_330</v>
          </cell>
          <cell r="CE324">
            <v>2</v>
          </cell>
          <cell r="CF324">
            <v>330.01693529489995</v>
          </cell>
          <cell r="CG324">
            <v>329.98918914849997</v>
          </cell>
          <cell r="CH324">
            <v>3.9637351999985526E-2</v>
          </cell>
          <cell r="CI324" t="str">
            <v>None</v>
          </cell>
          <cell r="CJ324" t="str">
            <v>None</v>
          </cell>
          <cell r="CK324" t="str">
            <v>None</v>
          </cell>
          <cell r="CL324" t="str">
            <v>None</v>
          </cell>
          <cell r="CM324" t="str">
            <v>None</v>
          </cell>
          <cell r="CN324" t="str">
            <v>None</v>
          </cell>
          <cell r="CO324" t="str">
            <v>None</v>
          </cell>
          <cell r="CP324" t="str">
            <v>None</v>
          </cell>
        </row>
        <row r="325">
          <cell r="C325" t="str">
            <v>Hispasat 30W-6</v>
          </cell>
          <cell r="D325" t="str">
            <v>NR</v>
          </cell>
          <cell r="E325" t="str">
            <v>Spain</v>
          </cell>
          <cell r="F325" t="str">
            <v>Hispasat</v>
          </cell>
          <cell r="G325" t="str">
            <v>Commercial</v>
          </cell>
          <cell r="H325" t="str">
            <v>Communications</v>
          </cell>
          <cell r="J325" t="str">
            <v>GEO</v>
          </cell>
          <cell r="U325">
            <v>43165</v>
          </cell>
          <cell r="V325">
            <v>15</v>
          </cell>
          <cell r="Y325" t="str">
            <v>Cape Canaveral</v>
          </cell>
          <cell r="AB325">
            <v>43228</v>
          </cell>
          <cell r="AD325">
            <v>28.466666666666665</v>
          </cell>
          <cell r="AE325">
            <v>279.4666666666667</v>
          </cell>
          <cell r="AL325">
            <v>6092</v>
          </cell>
          <cell r="AN325">
            <v>2634</v>
          </cell>
          <cell r="AU325" t="str">
            <v>GEO/S</v>
          </cell>
          <cell r="AV325" t="str">
            <v>Heavy Satellite</v>
          </cell>
          <cell r="AW325">
            <v>3458</v>
          </cell>
          <cell r="AX325">
            <v>4.6600000000000003E-2</v>
          </cell>
          <cell r="AY325">
            <v>44.395499999999998</v>
          </cell>
          <cell r="AZ325">
            <v>6.6419999999999999E-4</v>
          </cell>
          <cell r="BA325">
            <v>14.815200000000001</v>
          </cell>
          <cell r="BB325">
            <v>45.413400000000003</v>
          </cell>
          <cell r="BC325">
            <v>1.00271474</v>
          </cell>
          <cell r="BE325">
            <v>42164.849406736284</v>
          </cell>
          <cell r="BF325">
            <v>35821.855299712231</v>
          </cell>
          <cell r="BG325">
            <v>35765.84351376033</v>
          </cell>
          <cell r="BH325">
            <v>1436.1013581988411</v>
          </cell>
          <cell r="BK325">
            <v>6.9</v>
          </cell>
          <cell r="BL325">
            <v>8.9</v>
          </cell>
          <cell r="BM325">
            <v>26.1</v>
          </cell>
          <cell r="BN325">
            <v>205.025072988375</v>
          </cell>
          <cell r="BO325">
            <v>47.61</v>
          </cell>
          <cell r="BP325">
            <v>120.6438</v>
          </cell>
          <cell r="BQ325" t="str">
            <v>mono/duo-propellant</v>
          </cell>
          <cell r="BR325" t="str">
            <v>1</v>
          </cell>
          <cell r="BS325">
            <v>300</v>
          </cell>
          <cell r="BT325">
            <v>3.6997689999992645E-2</v>
          </cell>
          <cell r="BU325">
            <v>329.98913378199995</v>
          </cell>
          <cell r="BV325" t="str">
            <v>True</v>
          </cell>
          <cell r="BW325" t="str">
            <v>True</v>
          </cell>
          <cell r="BX325">
            <v>5.1415399999999996E-4</v>
          </cell>
          <cell r="BY325">
            <v>1.9933E-4</v>
          </cell>
          <cell r="CA325">
            <v>5.9645999999999998E-2</v>
          </cell>
          <cell r="CB325">
            <v>2</v>
          </cell>
          <cell r="CC325">
            <v>7</v>
          </cell>
          <cell r="CD325" t="str">
            <v>His_330</v>
          </cell>
          <cell r="CE325">
            <v>1</v>
          </cell>
          <cell r="CF325">
            <v>329.9614430021</v>
          </cell>
          <cell r="CG325">
            <v>329.98918914849997</v>
          </cell>
          <cell r="CH325">
            <v>3.9637351999985526E-2</v>
          </cell>
          <cell r="CI325" t="str">
            <v>None</v>
          </cell>
          <cell r="CJ325" t="str">
            <v>None</v>
          </cell>
          <cell r="CK325" t="str">
            <v>None</v>
          </cell>
          <cell r="CL325" t="str">
            <v>None</v>
          </cell>
          <cell r="CM325" t="str">
            <v>None</v>
          </cell>
          <cell r="CN325" t="str">
            <v>None</v>
          </cell>
          <cell r="CO325" t="str">
            <v>None</v>
          </cell>
          <cell r="CP325" t="str">
            <v>None</v>
          </cell>
        </row>
        <row r="326">
          <cell r="C326" t="str">
            <v>Hispasat 36W-1</v>
          </cell>
          <cell r="D326" t="str">
            <v>Spain</v>
          </cell>
          <cell r="E326" t="str">
            <v>Spain</v>
          </cell>
          <cell r="F326" t="str">
            <v>Hispasat</v>
          </cell>
          <cell r="G326" t="str">
            <v>Commercial</v>
          </cell>
          <cell r="H326" t="str">
            <v>Communications</v>
          </cell>
          <cell r="J326" t="str">
            <v>GEO</v>
          </cell>
          <cell r="U326">
            <v>42763</v>
          </cell>
          <cell r="V326">
            <v>15</v>
          </cell>
          <cell r="Y326" t="str">
            <v>Guiana Space Center</v>
          </cell>
          <cell r="AB326">
            <v>41942</v>
          </cell>
          <cell r="AD326">
            <v>5.2389999999999999</v>
          </cell>
          <cell r="AE326">
            <v>307.23199999999997</v>
          </cell>
          <cell r="AL326">
            <v>3220</v>
          </cell>
          <cell r="AN326">
            <v>1700</v>
          </cell>
          <cell r="AU326" t="str">
            <v>GEO/S</v>
          </cell>
          <cell r="AV326" t="str">
            <v>Heavy Satellite</v>
          </cell>
          <cell r="AW326">
            <v>1520</v>
          </cell>
          <cell r="AX326">
            <v>1.9E-3</v>
          </cell>
          <cell r="AY326">
            <v>99.345699999999994</v>
          </cell>
          <cell r="AZ326">
            <v>1.108E-4</v>
          </cell>
          <cell r="BA326">
            <v>326.38589999999999</v>
          </cell>
          <cell r="BB326">
            <v>74.879900000000006</v>
          </cell>
          <cell r="BC326">
            <v>1.0027037999999999</v>
          </cell>
          <cell r="BE326">
            <v>42165.156099243562</v>
          </cell>
          <cell r="BF326">
            <v>35798.82799853936</v>
          </cell>
          <cell r="BG326">
            <v>35789.484199947765</v>
          </cell>
          <cell r="BH326">
            <v>1436.1170267829825</v>
          </cell>
          <cell r="BK326">
            <v>2.5</v>
          </cell>
          <cell r="BL326">
            <v>3.1</v>
          </cell>
          <cell r="BM326">
            <v>20.8</v>
          </cell>
          <cell r="BN326">
            <v>49.217432235730001</v>
          </cell>
          <cell r="BO326">
            <v>6.25</v>
          </cell>
          <cell r="BP326">
            <v>23.149333333333299</v>
          </cell>
          <cell r="BQ326" t="str">
            <v>none</v>
          </cell>
          <cell r="BR326" t="str">
            <v>0</v>
          </cell>
          <cell r="BS326">
            <v>3000</v>
          </cell>
          <cell r="BT326">
            <v>3.6937393000016527E-2</v>
          </cell>
          <cell r="BU326">
            <v>324.00721553400001</v>
          </cell>
          <cell r="BV326" t="str">
            <v>True</v>
          </cell>
          <cell r="BW326" t="str">
            <v>True</v>
          </cell>
          <cell r="BX326">
            <v>1.036975E-4</v>
          </cell>
          <cell r="BY326">
            <v>1.7657500000000005E-5</v>
          </cell>
          <cell r="CA326">
            <v>4.0009999999999997E-2</v>
          </cell>
          <cell r="CB326">
            <v>1</v>
          </cell>
          <cell r="CC326">
            <v>1</v>
          </cell>
          <cell r="CD326" t="str">
            <v>None</v>
          </cell>
          <cell r="CE326" t="str">
            <v>None</v>
          </cell>
          <cell r="CF326" t="str">
            <v>None</v>
          </cell>
          <cell r="CG326" t="str">
            <v>None</v>
          </cell>
          <cell r="CH326" t="str">
            <v>None</v>
          </cell>
          <cell r="CI326" t="str">
            <v>None</v>
          </cell>
          <cell r="CJ326" t="str">
            <v>None</v>
          </cell>
          <cell r="CK326" t="str">
            <v>None</v>
          </cell>
          <cell r="CL326" t="str">
            <v>None</v>
          </cell>
          <cell r="CM326" t="str">
            <v>None</v>
          </cell>
          <cell r="CN326" t="str">
            <v>None</v>
          </cell>
          <cell r="CO326" t="str">
            <v>None</v>
          </cell>
          <cell r="CP326" t="str">
            <v>None</v>
          </cell>
        </row>
        <row r="327">
          <cell r="C327" t="str">
            <v>Horizons 2</v>
          </cell>
          <cell r="D327" t="str">
            <v>USA</v>
          </cell>
          <cell r="E327" t="str">
            <v>USA/Japan</v>
          </cell>
          <cell r="F327" t="str">
            <v>Horizons 2 Satellite, LLC (Intelsat, Sky Perfect JSAT Corporation)</v>
          </cell>
          <cell r="G327" t="str">
            <v>Commercial</v>
          </cell>
          <cell r="H327" t="str">
            <v>Communications</v>
          </cell>
          <cell r="J327" t="str">
            <v>GEO</v>
          </cell>
          <cell r="U327">
            <v>39437</v>
          </cell>
          <cell r="V327">
            <v>15</v>
          </cell>
          <cell r="Y327" t="str">
            <v>Guiana Space Center</v>
          </cell>
          <cell r="AB327">
            <v>32388</v>
          </cell>
          <cell r="AD327">
            <v>5.2389999999999999</v>
          </cell>
          <cell r="AE327">
            <v>307.23199999999997</v>
          </cell>
          <cell r="AL327">
            <v>2304</v>
          </cell>
          <cell r="AN327">
            <v>1018</v>
          </cell>
          <cell r="AU327" t="str">
            <v>GEO/S</v>
          </cell>
          <cell r="AV327" t="str">
            <v>Heavy Satellite</v>
          </cell>
          <cell r="AW327">
            <v>1286</v>
          </cell>
          <cell r="AX327">
            <v>2.64E-2</v>
          </cell>
          <cell r="AY327">
            <v>59.527000000000001</v>
          </cell>
          <cell r="AZ327">
            <v>3.1110000000000003E-4</v>
          </cell>
          <cell r="BA327">
            <v>359.39859999999999</v>
          </cell>
          <cell r="BB327">
            <v>215.57</v>
          </cell>
          <cell r="BC327">
            <v>1.0027178800000001</v>
          </cell>
          <cell r="BE327">
            <v>42164.761380849282</v>
          </cell>
          <cell r="BF327">
            <v>35806.878838114862</v>
          </cell>
          <cell r="BG327">
            <v>35780.643923583702</v>
          </cell>
          <cell r="BH327">
            <v>1436.0968610632526</v>
          </cell>
          <cell r="BK327">
            <v>2.2999999999999998</v>
          </cell>
          <cell r="BL327">
            <v>3.9</v>
          </cell>
          <cell r="BM327">
            <v>18.100000000000001</v>
          </cell>
          <cell r="BN327">
            <v>42.8167569103041</v>
          </cell>
          <cell r="BO327">
            <v>5.29</v>
          </cell>
          <cell r="BP327">
            <v>21.3706</v>
          </cell>
          <cell r="BQ327" t="str">
            <v>mono/duo-propellant</v>
          </cell>
          <cell r="BR327" t="str">
            <v>1</v>
          </cell>
          <cell r="BS327">
            <v>300</v>
          </cell>
          <cell r="BT327">
            <v>2.9601999500002307E-2</v>
          </cell>
          <cell r="BU327">
            <v>84.833044866500003</v>
          </cell>
          <cell r="BV327" t="str">
            <v>True</v>
          </cell>
          <cell r="BW327" t="str">
            <v>True</v>
          </cell>
          <cell r="BX327">
            <v>2.9320000000000003E-4</v>
          </cell>
          <cell r="BY327">
            <v>4.9075E-5</v>
          </cell>
          <cell r="CA327">
            <v>3.1800000000000002E-2</v>
          </cell>
          <cell r="CB327">
            <v>1</v>
          </cell>
          <cell r="CC327">
            <v>3</v>
          </cell>
          <cell r="CD327" t="str">
            <v>None</v>
          </cell>
          <cell r="CE327" t="str">
            <v>None</v>
          </cell>
          <cell r="CF327" t="str">
            <v>None</v>
          </cell>
          <cell r="CG327" t="str">
            <v>None</v>
          </cell>
          <cell r="CH327" t="str">
            <v>None</v>
          </cell>
          <cell r="CI327" t="str">
            <v>None</v>
          </cell>
          <cell r="CJ327" t="str">
            <v>None</v>
          </cell>
          <cell r="CK327" t="str">
            <v>None</v>
          </cell>
          <cell r="CL327" t="str">
            <v>None</v>
          </cell>
          <cell r="CM327" t="str">
            <v>None</v>
          </cell>
          <cell r="CN327" t="str">
            <v>None</v>
          </cell>
          <cell r="CO327" t="str">
            <v>None</v>
          </cell>
          <cell r="CP327" t="str">
            <v>None</v>
          </cell>
        </row>
        <row r="328">
          <cell r="C328" t="str">
            <v>Horizons 3e</v>
          </cell>
          <cell r="D328" t="str">
            <v>NR</v>
          </cell>
          <cell r="E328" t="str">
            <v>USA/Japan</v>
          </cell>
          <cell r="F328" t="str">
            <v>Horizons 2 Satellite, LLC (Intelsat, Sky Perfect JSAT Corporation)</v>
          </cell>
          <cell r="G328" t="str">
            <v>Commercial</v>
          </cell>
          <cell r="H328" t="str">
            <v>Communications</v>
          </cell>
          <cell r="J328" t="str">
            <v>GEO</v>
          </cell>
          <cell r="U328">
            <v>43368</v>
          </cell>
          <cell r="V328">
            <v>15</v>
          </cell>
          <cell r="Y328" t="str">
            <v>Guiana Space Center</v>
          </cell>
          <cell r="AB328">
            <v>43633</v>
          </cell>
          <cell r="AD328">
            <v>5.2389999999999999</v>
          </cell>
          <cell r="AE328">
            <v>307.23199999999997</v>
          </cell>
          <cell r="AL328">
            <v>6441</v>
          </cell>
          <cell r="AN328">
            <v>3000</v>
          </cell>
          <cell r="AU328" t="str">
            <v>GEO/S</v>
          </cell>
          <cell r="AV328" t="str">
            <v>Heavy Satellite</v>
          </cell>
          <cell r="AW328">
            <v>3441</v>
          </cell>
          <cell r="AX328">
            <v>2.2000000000000001E-3</v>
          </cell>
          <cell r="AY328">
            <v>42.685200000000002</v>
          </cell>
          <cell r="AZ328">
            <v>6.3600000000000001E-5</v>
          </cell>
          <cell r="BA328">
            <v>271.68869999999998</v>
          </cell>
          <cell r="BB328">
            <v>55.391199999999998</v>
          </cell>
          <cell r="BC328">
            <v>1.0027247500000001</v>
          </cell>
          <cell r="BE328">
            <v>42164.568790781421</v>
          </cell>
          <cell r="BF328">
            <v>35796.250457356517</v>
          </cell>
          <cell r="BG328">
            <v>35790.887124206325</v>
          </cell>
          <cell r="BH328">
            <v>1436.0870218871119</v>
          </cell>
          <cell r="BK328">
            <v>3.3</v>
          </cell>
          <cell r="BL328">
            <v>7</v>
          </cell>
          <cell r="BM328">
            <v>35</v>
          </cell>
          <cell r="BN328">
            <v>118.124239576769</v>
          </cell>
          <cell r="BO328">
            <v>10.89</v>
          </cell>
          <cell r="BP328">
            <v>56.564266666666697</v>
          </cell>
          <cell r="BQ328" t="str">
            <v>mono/duo-propellant</v>
          </cell>
          <cell r="BR328" t="str">
            <v>1</v>
          </cell>
          <cell r="BS328">
            <v>300</v>
          </cell>
          <cell r="BT328">
            <v>3.3135423999993918E-2</v>
          </cell>
          <cell r="BU328">
            <v>168.97680824</v>
          </cell>
          <cell r="BV328" t="str">
            <v>True</v>
          </cell>
          <cell r="BW328" t="str">
            <v>True</v>
          </cell>
          <cell r="BX328">
            <v>6.2604000000000013E-5</v>
          </cell>
          <cell r="BY328">
            <v>5.0042000000000006E-5</v>
          </cell>
          <cell r="CA328">
            <v>4.4178000000000002E-2</v>
          </cell>
          <cell r="CB328">
            <v>1</v>
          </cell>
          <cell r="CC328">
            <v>1</v>
          </cell>
          <cell r="CD328" t="str">
            <v>None</v>
          </cell>
          <cell r="CE328" t="str">
            <v>None</v>
          </cell>
          <cell r="CF328" t="str">
            <v>None</v>
          </cell>
          <cell r="CG328" t="str">
            <v>None</v>
          </cell>
          <cell r="CH328" t="str">
            <v>None</v>
          </cell>
          <cell r="CI328" t="str">
            <v>None</v>
          </cell>
          <cell r="CJ328" t="str">
            <v>None</v>
          </cell>
          <cell r="CK328" t="str">
            <v>None</v>
          </cell>
          <cell r="CL328" t="str">
            <v>None</v>
          </cell>
          <cell r="CM328" t="str">
            <v>None</v>
          </cell>
          <cell r="CN328" t="str">
            <v>None</v>
          </cell>
          <cell r="CO328" t="str">
            <v>None</v>
          </cell>
          <cell r="CP328" t="str">
            <v>None</v>
          </cell>
        </row>
        <row r="329">
          <cell r="C329" t="str">
            <v>HYLAS 1</v>
          </cell>
          <cell r="D329" t="str">
            <v>United Kingdom</v>
          </cell>
          <cell r="E329" t="str">
            <v>United Kingdom</v>
          </cell>
          <cell r="F329" t="str">
            <v>Avanti Communications, PLC</v>
          </cell>
          <cell r="G329" t="str">
            <v>Commercial</v>
          </cell>
          <cell r="H329" t="str">
            <v>Communications</v>
          </cell>
          <cell r="J329" t="str">
            <v>GEO</v>
          </cell>
          <cell r="U329">
            <v>40508</v>
          </cell>
          <cell r="V329">
            <v>15</v>
          </cell>
          <cell r="Y329" t="str">
            <v>Guiana Space Center</v>
          </cell>
          <cell r="AB329">
            <v>37237</v>
          </cell>
          <cell r="AD329">
            <v>5.2389999999999999</v>
          </cell>
          <cell r="AE329">
            <v>307.23199999999997</v>
          </cell>
          <cell r="AL329">
            <v>2570</v>
          </cell>
          <cell r="AN329">
            <v>1125</v>
          </cell>
          <cell r="AU329" t="str">
            <v>GEO/S</v>
          </cell>
          <cell r="AV329" t="str">
            <v>Heavy Satellite</v>
          </cell>
          <cell r="AW329">
            <v>1445</v>
          </cell>
          <cell r="AX329">
            <v>0.94510000000000005</v>
          </cell>
          <cell r="AY329">
            <v>94.025599999999997</v>
          </cell>
          <cell r="AZ329">
            <v>2.61E-4</v>
          </cell>
          <cell r="BA329">
            <v>310.25170000000003</v>
          </cell>
          <cell r="BB329">
            <v>314.5163</v>
          </cell>
          <cell r="BC329">
            <v>1.00270087</v>
          </cell>
          <cell r="BE329">
            <v>42165.238239956991</v>
          </cell>
          <cell r="BF329">
            <v>35805.24336713762</v>
          </cell>
          <cell r="BG329">
            <v>35783.233112776361</v>
          </cell>
          <cell r="BH329">
            <v>1436.1212232717012</v>
          </cell>
          <cell r="BK329">
            <v>2.6</v>
          </cell>
          <cell r="BL329">
            <v>4.2</v>
          </cell>
          <cell r="BM329">
            <v>9</v>
          </cell>
          <cell r="BN329">
            <v>30.1701665249002</v>
          </cell>
          <cell r="BO329">
            <v>6.76</v>
          </cell>
          <cell r="BP329">
            <v>18.7725333333333</v>
          </cell>
          <cell r="BQ329" t="str">
            <v>mono/duo-propellant</v>
          </cell>
          <cell r="BR329" t="str">
            <v>1</v>
          </cell>
          <cell r="BS329">
            <v>300</v>
          </cell>
          <cell r="BT329">
            <v>3.8049386999999997E-2</v>
          </cell>
          <cell r="BU329">
            <v>117.17003634300001</v>
          </cell>
          <cell r="BV329" t="str">
            <v>False</v>
          </cell>
          <cell r="BW329" t="str">
            <v>True</v>
          </cell>
          <cell r="BX329">
            <v>2.08013E-4</v>
          </cell>
          <cell r="BY329">
            <v>5.5287000000000001E-5</v>
          </cell>
          <cell r="CA329" t="str">
            <v>None</v>
          </cell>
          <cell r="CB329">
            <v>0</v>
          </cell>
          <cell r="CC329">
            <v>0</v>
          </cell>
          <cell r="CD329" t="str">
            <v>None</v>
          </cell>
          <cell r="CE329" t="str">
            <v>None</v>
          </cell>
          <cell r="CF329" t="str">
            <v>None</v>
          </cell>
          <cell r="CG329" t="str">
            <v>None</v>
          </cell>
          <cell r="CH329" t="str">
            <v>None</v>
          </cell>
          <cell r="CI329" t="str">
            <v>None</v>
          </cell>
          <cell r="CJ329" t="str">
            <v>None</v>
          </cell>
          <cell r="CK329" t="str">
            <v>None</v>
          </cell>
          <cell r="CL329" t="str">
            <v>None</v>
          </cell>
          <cell r="CM329" t="str">
            <v>None</v>
          </cell>
          <cell r="CN329" t="str">
            <v>None</v>
          </cell>
          <cell r="CO329" t="str">
            <v>None</v>
          </cell>
          <cell r="CP329" t="str">
            <v>None</v>
          </cell>
        </row>
        <row r="330">
          <cell r="C330" t="str">
            <v>HYLAS 2</v>
          </cell>
          <cell r="D330" t="str">
            <v>United Kingdom</v>
          </cell>
          <cell r="E330" t="str">
            <v>United Kingdom</v>
          </cell>
          <cell r="F330" t="str">
            <v>Avanti Communications, PLC</v>
          </cell>
          <cell r="G330" t="str">
            <v>Commercial</v>
          </cell>
          <cell r="H330" t="str">
            <v>Communications</v>
          </cell>
          <cell r="J330" t="str">
            <v>GEO</v>
          </cell>
          <cell r="U330">
            <v>41123</v>
          </cell>
          <cell r="V330">
            <v>15</v>
          </cell>
          <cell r="Y330" t="str">
            <v>Guiana Space Center</v>
          </cell>
          <cell r="AB330">
            <v>38741</v>
          </cell>
          <cell r="AD330">
            <v>5.2389999999999999</v>
          </cell>
          <cell r="AE330">
            <v>307.23199999999997</v>
          </cell>
          <cell r="AL330">
            <v>3311</v>
          </cell>
          <cell r="AN330">
            <v>1532</v>
          </cell>
          <cell r="AU330" t="str">
            <v>GEO/S</v>
          </cell>
          <cell r="AV330" t="str">
            <v>Heavy Satellite</v>
          </cell>
          <cell r="AW330">
            <v>1779</v>
          </cell>
          <cell r="AX330">
            <v>1.9300000000000001E-2</v>
          </cell>
          <cell r="AY330">
            <v>297.18689999999998</v>
          </cell>
          <cell r="AZ330">
            <v>1.585E-4</v>
          </cell>
          <cell r="BA330">
            <v>110.3426</v>
          </cell>
          <cell r="BB330">
            <v>96.577500000000001</v>
          </cell>
          <cell r="BC330">
            <v>1.00267846</v>
          </cell>
          <cell r="BE330">
            <v>42165.866503490994</v>
          </cell>
          <cell r="BF330">
            <v>35801.549793331797</v>
          </cell>
          <cell r="BG330">
            <v>35788.183213650191</v>
          </cell>
          <cell r="BH330">
            <v>1436.1533207764321</v>
          </cell>
          <cell r="BK330">
            <v>2.5</v>
          </cell>
          <cell r="BL330">
            <v>4.8</v>
          </cell>
          <cell r="BM330">
            <v>23.6</v>
          </cell>
          <cell r="BN330">
            <v>60.285415820214801</v>
          </cell>
          <cell r="BO330">
            <v>6.25</v>
          </cell>
          <cell r="BP330">
            <v>29.2753333333333</v>
          </cell>
          <cell r="BQ330" t="str">
            <v>mono/duo-propellant</v>
          </cell>
          <cell r="BR330" t="str">
            <v>1</v>
          </cell>
          <cell r="BS330">
            <v>300</v>
          </cell>
          <cell r="BT330">
            <v>3.760552199999978E-2</v>
          </cell>
          <cell r="BU330">
            <v>31.018557372</v>
          </cell>
          <cell r="BV330" t="str">
            <v>True</v>
          </cell>
          <cell r="BW330" t="str">
            <v>True</v>
          </cell>
          <cell r="BX330">
            <v>1.8898400000000001E-4</v>
          </cell>
          <cell r="BY330">
            <v>4.8219999999999996E-5</v>
          </cell>
          <cell r="CA330">
            <v>5.0976E-2</v>
          </cell>
          <cell r="CB330">
            <v>1</v>
          </cell>
          <cell r="CC330">
            <v>7</v>
          </cell>
          <cell r="CD330" t="str">
            <v>None</v>
          </cell>
          <cell r="CE330" t="str">
            <v>None</v>
          </cell>
          <cell r="CF330" t="str">
            <v>None</v>
          </cell>
          <cell r="CG330" t="str">
            <v>None</v>
          </cell>
          <cell r="CH330" t="str">
            <v>None</v>
          </cell>
          <cell r="CI330" t="str">
            <v>None</v>
          </cell>
          <cell r="CJ330" t="str">
            <v>None</v>
          </cell>
          <cell r="CK330" t="str">
            <v>None</v>
          </cell>
          <cell r="CL330" t="str">
            <v>None</v>
          </cell>
          <cell r="CM330" t="str">
            <v>None</v>
          </cell>
          <cell r="CN330" t="str">
            <v>None</v>
          </cell>
          <cell r="CO330" t="str">
            <v>None</v>
          </cell>
          <cell r="CP330" t="str">
            <v>None</v>
          </cell>
        </row>
        <row r="331">
          <cell r="C331" t="str">
            <v>HYLAS 4</v>
          </cell>
          <cell r="D331" t="str">
            <v>United Kingdom</v>
          </cell>
          <cell r="E331" t="str">
            <v>United Kingdom</v>
          </cell>
          <cell r="F331" t="str">
            <v>Avanti Communications, PLC</v>
          </cell>
          <cell r="G331" t="str">
            <v>Commercial</v>
          </cell>
          <cell r="H331" t="str">
            <v>Communications</v>
          </cell>
          <cell r="J331" t="str">
            <v>GEO</v>
          </cell>
          <cell r="U331">
            <v>43195</v>
          </cell>
          <cell r="V331">
            <v>15</v>
          </cell>
          <cell r="Y331" t="str">
            <v>Guiana Space Center</v>
          </cell>
          <cell r="AB331">
            <v>43272</v>
          </cell>
          <cell r="AD331">
            <v>5.2389999999999999</v>
          </cell>
          <cell r="AE331">
            <v>307.23199999999997</v>
          </cell>
          <cell r="AL331">
            <v>4050</v>
          </cell>
          <cell r="AN331">
            <v>2000</v>
          </cell>
          <cell r="AU331" t="str">
            <v>GEO/S</v>
          </cell>
          <cell r="AV331" t="str">
            <v>Heavy Satellite</v>
          </cell>
          <cell r="AW331">
            <v>2050</v>
          </cell>
          <cell r="AX331">
            <v>6.0299999999999999E-2</v>
          </cell>
          <cell r="AY331">
            <v>119.95529999999999</v>
          </cell>
          <cell r="AZ331">
            <v>2.7849999999999999E-4</v>
          </cell>
          <cell r="BA331">
            <v>16.206199999999999</v>
          </cell>
          <cell r="BB331">
            <v>6.9652000000000003</v>
          </cell>
          <cell r="BC331">
            <v>1.0027016200000001</v>
          </cell>
          <cell r="BE331">
            <v>42165.217214139026</v>
          </cell>
          <cell r="BF331">
            <v>35805.960227133168</v>
          </cell>
          <cell r="BG331">
            <v>35782.474201144891</v>
          </cell>
          <cell r="BH331">
            <v>1436.1201490828346</v>
          </cell>
          <cell r="BK331">
            <v>3.1</v>
          </cell>
          <cell r="BL331">
            <v>3</v>
          </cell>
          <cell r="BM331">
            <v>22</v>
          </cell>
          <cell r="BN331">
            <v>63.161425062724199</v>
          </cell>
          <cell r="BO331">
            <v>9.3000000000000007</v>
          </cell>
          <cell r="BP331">
            <v>29.808533333333301</v>
          </cell>
          <cell r="BQ331" t="str">
            <v>mono/duo-propellant</v>
          </cell>
          <cell r="BR331" t="str">
            <v>1</v>
          </cell>
          <cell r="BS331">
            <v>300</v>
          </cell>
          <cell r="BT331">
            <v>4.6218116500000406E-2</v>
          </cell>
          <cell r="BU331">
            <v>326.49069701849999</v>
          </cell>
          <cell r="BV331" t="str">
            <v>True</v>
          </cell>
          <cell r="BW331" t="str">
            <v>True</v>
          </cell>
          <cell r="BX331">
            <v>2.4206099999999999E-4</v>
          </cell>
          <cell r="BY331">
            <v>1.1139799999999999E-4</v>
          </cell>
          <cell r="CA331">
            <v>8.2684999999999995E-2</v>
          </cell>
          <cell r="CB331">
            <v>1</v>
          </cell>
          <cell r="CC331">
            <v>6</v>
          </cell>
          <cell r="CD331" t="str">
            <v>None</v>
          </cell>
          <cell r="CE331" t="str">
            <v>None</v>
          </cell>
          <cell r="CF331" t="str">
            <v>None</v>
          </cell>
          <cell r="CG331" t="str">
            <v>None</v>
          </cell>
          <cell r="CH331" t="str">
            <v>None</v>
          </cell>
          <cell r="CI331" t="str">
            <v>None</v>
          </cell>
          <cell r="CJ331" t="str">
            <v>None</v>
          </cell>
          <cell r="CK331" t="str">
            <v>None</v>
          </cell>
          <cell r="CL331" t="str">
            <v>None</v>
          </cell>
          <cell r="CM331" t="str">
            <v>None</v>
          </cell>
          <cell r="CN331" t="str">
            <v>None</v>
          </cell>
          <cell r="CO331" t="str">
            <v>None</v>
          </cell>
          <cell r="CP331" t="str">
            <v>None</v>
          </cell>
        </row>
        <row r="332">
          <cell r="C332" t="str">
            <v>INMARSAT 3 F3</v>
          </cell>
          <cell r="D332" t="str">
            <v>NR</v>
          </cell>
          <cell r="E332" t="str">
            <v>United Kingdom</v>
          </cell>
          <cell r="F332" t="str">
            <v>INMARSAT, Ltd.</v>
          </cell>
          <cell r="G332" t="str">
            <v>Commercial</v>
          </cell>
          <cell r="H332" t="str">
            <v>Communications</v>
          </cell>
          <cell r="J332" t="str">
            <v>GEO</v>
          </cell>
          <cell r="U332">
            <v>35417</v>
          </cell>
          <cell r="V332">
            <v>13</v>
          </cell>
          <cell r="Y332" t="str">
            <v>Cape Canaveral</v>
          </cell>
          <cell r="AB332">
            <v>24674</v>
          </cell>
          <cell r="AD332">
            <v>28.466666666666665</v>
          </cell>
          <cell r="AE332">
            <v>279.4666666666667</v>
          </cell>
          <cell r="AL332">
            <v>1035</v>
          </cell>
          <cell r="AN332">
            <v>792</v>
          </cell>
          <cell r="AU332" t="str">
            <v>GEO/D</v>
          </cell>
          <cell r="AV332" t="str">
            <v>Heavy Satellite</v>
          </cell>
          <cell r="AW332">
            <v>243</v>
          </cell>
          <cell r="AX332">
            <v>6.3064999999999998</v>
          </cell>
          <cell r="AY332">
            <v>64.249700000000004</v>
          </cell>
          <cell r="AZ332">
            <v>7.1500000000000003E-4</v>
          </cell>
          <cell r="BA332">
            <v>2.62</v>
          </cell>
          <cell r="BB332">
            <v>209.5127</v>
          </cell>
          <cell r="BC332">
            <v>0.99985725999999997</v>
          </cell>
          <cell r="BE332">
            <v>42245.146133479109</v>
          </cell>
          <cell r="BF332">
            <v>35904.351412964548</v>
          </cell>
          <cell r="BG332">
            <v>35843.94085399367</v>
          </cell>
          <cell r="BH332">
            <v>1440.2055749437664</v>
          </cell>
          <cell r="BK332">
            <v>1.7</v>
          </cell>
          <cell r="BL332">
            <v>1.8</v>
          </cell>
          <cell r="BM332">
            <v>16.68</v>
          </cell>
          <cell r="BN332">
            <v>25.577146358999599</v>
          </cell>
          <cell r="BO332">
            <v>2.26980069221863</v>
          </cell>
          <cell r="BP332">
            <v>10.282095269948901</v>
          </cell>
          <cell r="BQ332" t="str">
            <v>mono/duo-propellant</v>
          </cell>
          <cell r="BR332" t="str">
            <v>1</v>
          </cell>
          <cell r="BS332">
            <v>300</v>
          </cell>
          <cell r="BT332">
            <v>3.2151971000000001E-2</v>
          </cell>
          <cell r="BU332">
            <v>178.07496862799999</v>
          </cell>
          <cell r="BV332" t="str">
            <v>False</v>
          </cell>
          <cell r="BW332" t="str">
            <v>True</v>
          </cell>
          <cell r="BX332">
            <v>5.3160600000000001E-4</v>
          </cell>
          <cell r="BY332">
            <v>3.8759999999999988E-5</v>
          </cell>
          <cell r="CA332" t="str">
            <v>None</v>
          </cell>
          <cell r="CB332">
            <v>0</v>
          </cell>
          <cell r="CC332">
            <v>0</v>
          </cell>
          <cell r="CD332" t="str">
            <v>None</v>
          </cell>
          <cell r="CE332" t="str">
            <v>None</v>
          </cell>
          <cell r="CF332" t="str">
            <v>None</v>
          </cell>
          <cell r="CG332" t="str">
            <v>None</v>
          </cell>
          <cell r="CH332" t="str">
            <v>None</v>
          </cell>
          <cell r="CI332" t="str">
            <v>None</v>
          </cell>
          <cell r="CJ332" t="str">
            <v>None</v>
          </cell>
          <cell r="CK332" t="str">
            <v>None</v>
          </cell>
          <cell r="CL332" t="str">
            <v>None</v>
          </cell>
          <cell r="CM332" t="str">
            <v>None</v>
          </cell>
          <cell r="CN332" t="str">
            <v>None</v>
          </cell>
          <cell r="CO332" t="str">
            <v>None</v>
          </cell>
          <cell r="CP332" t="str">
            <v>None</v>
          </cell>
        </row>
        <row r="333">
          <cell r="C333" t="str">
            <v>INMARSAT 3 F5</v>
          </cell>
          <cell r="D333" t="str">
            <v>NR</v>
          </cell>
          <cell r="E333" t="str">
            <v>United Kingdom</v>
          </cell>
          <cell r="F333" t="str">
            <v>INMARSAT, Ltd.</v>
          </cell>
          <cell r="G333" t="str">
            <v>Commercial</v>
          </cell>
          <cell r="H333" t="str">
            <v>Communications</v>
          </cell>
          <cell r="J333" t="str">
            <v>GEO</v>
          </cell>
          <cell r="U333">
            <v>35830</v>
          </cell>
          <cell r="V333">
            <v>13</v>
          </cell>
          <cell r="Y333" t="str">
            <v>Guiana Space Center</v>
          </cell>
          <cell r="AB333">
            <v>25153</v>
          </cell>
          <cell r="AD333">
            <v>5.2389999999999999</v>
          </cell>
          <cell r="AE333">
            <v>307.23199999999997</v>
          </cell>
          <cell r="AL333">
            <v>964</v>
          </cell>
          <cell r="AN333">
            <v>827</v>
          </cell>
          <cell r="AU333" t="str">
            <v>GEO/D</v>
          </cell>
          <cell r="AV333" t="str">
            <v>Medium Satellite</v>
          </cell>
          <cell r="AW333">
            <v>137</v>
          </cell>
          <cell r="AX333">
            <v>5.5406000000000004</v>
          </cell>
          <cell r="AY333">
            <v>68.353800000000007</v>
          </cell>
          <cell r="AZ333">
            <v>5.2669999999999995E-4</v>
          </cell>
          <cell r="BA333">
            <v>353.80009999999999</v>
          </cell>
          <cell r="BB333">
            <v>103.2508</v>
          </cell>
          <cell r="BC333">
            <v>1.0026894200000001</v>
          </cell>
          <cell r="BE333">
            <v>42165.559237366149</v>
          </cell>
          <cell r="BF333">
            <v>35816.767837416468</v>
          </cell>
          <cell r="BG333">
            <v>35772.350637315831</v>
          </cell>
          <cell r="BH333">
            <v>1436.1376227546109</v>
          </cell>
          <cell r="BK333">
            <v>7.59</v>
          </cell>
          <cell r="BL333">
            <v>3.2</v>
          </cell>
          <cell r="BM333">
            <v>20.68</v>
          </cell>
          <cell r="BN333">
            <v>146.55359134831201</v>
          </cell>
          <cell r="BO333">
            <v>19.075750592597199</v>
          </cell>
          <cell r="BP333">
            <v>67.816638938024099</v>
          </cell>
          <cell r="BQ333" t="str">
            <v>mono/duo-propellant</v>
          </cell>
          <cell r="BR333" t="str">
            <v>1</v>
          </cell>
          <cell r="BS333">
            <v>300</v>
          </cell>
          <cell r="BT333">
            <v>6.432527049997816E-2</v>
          </cell>
          <cell r="BU333">
            <v>305.99738338349999</v>
          </cell>
          <cell r="BV333" t="str">
            <v>False</v>
          </cell>
          <cell r="BW333" t="str">
            <v>True</v>
          </cell>
          <cell r="BX333">
            <v>4.9118699999999992E-4</v>
          </cell>
          <cell r="BY333">
            <v>6.0590999999999976E-5</v>
          </cell>
          <cell r="CA333" t="str">
            <v>None</v>
          </cell>
          <cell r="CB333">
            <v>0</v>
          </cell>
          <cell r="CC333">
            <v>0</v>
          </cell>
          <cell r="CD333" t="str">
            <v>None</v>
          </cell>
          <cell r="CE333" t="str">
            <v>None</v>
          </cell>
          <cell r="CF333" t="str">
            <v>None</v>
          </cell>
          <cell r="CG333" t="str">
            <v>None</v>
          </cell>
          <cell r="CH333" t="str">
            <v>None</v>
          </cell>
          <cell r="CI333" t="str">
            <v>None</v>
          </cell>
          <cell r="CJ333" t="str">
            <v>None</v>
          </cell>
          <cell r="CK333" t="str">
            <v>None</v>
          </cell>
          <cell r="CL333" t="str">
            <v>None</v>
          </cell>
          <cell r="CM333" t="str">
            <v>None</v>
          </cell>
          <cell r="CN333" t="str">
            <v>None</v>
          </cell>
          <cell r="CO333" t="str">
            <v>None</v>
          </cell>
          <cell r="CP333" t="str">
            <v>None</v>
          </cell>
        </row>
        <row r="334">
          <cell r="C334" t="str">
            <v>INMARSAT 4 F1</v>
          </cell>
          <cell r="D334" t="str">
            <v>United Kingdom</v>
          </cell>
          <cell r="E334" t="str">
            <v>United Kingdom</v>
          </cell>
          <cell r="F334" t="str">
            <v>INMARSAT, Ltd.</v>
          </cell>
          <cell r="G334" t="str">
            <v>Commercial</v>
          </cell>
          <cell r="H334" t="str">
            <v>Communications</v>
          </cell>
          <cell r="J334" t="str">
            <v>GEO</v>
          </cell>
          <cell r="U334">
            <v>38422</v>
          </cell>
          <cell r="V334">
            <v>15</v>
          </cell>
          <cell r="Y334" t="str">
            <v>Cape Canaveral</v>
          </cell>
          <cell r="AB334">
            <v>28628</v>
          </cell>
          <cell r="AD334">
            <v>28.466666666666665</v>
          </cell>
          <cell r="AE334">
            <v>279.4666666666667</v>
          </cell>
          <cell r="AL334">
            <v>5940</v>
          </cell>
          <cell r="AN334">
            <v>3000</v>
          </cell>
          <cell r="AU334" t="str">
            <v>GEO/D</v>
          </cell>
          <cell r="AV334" t="str">
            <v>Heavy Satellite</v>
          </cell>
          <cell r="AW334">
            <v>2940</v>
          </cell>
          <cell r="AX334">
            <v>3.3542000000000001</v>
          </cell>
          <cell r="AY334">
            <v>30.777100000000001</v>
          </cell>
          <cell r="AZ334">
            <v>3.1720000000000001E-4</v>
          </cell>
          <cell r="BA334">
            <v>33.8416</v>
          </cell>
          <cell r="BB334">
            <v>277.80990000000003</v>
          </cell>
          <cell r="BC334">
            <v>1.0027121299999999</v>
          </cell>
          <cell r="BE334">
            <v>42164.92257510034</v>
          </cell>
          <cell r="BF334">
            <v>35807.297288541165</v>
          </cell>
          <cell r="BG334">
            <v>35780.547861659514</v>
          </cell>
          <cell r="BH334">
            <v>1436.1050962852116</v>
          </cell>
          <cell r="BK334">
            <v>2.9</v>
          </cell>
          <cell r="BL334">
            <v>7</v>
          </cell>
          <cell r="BM334">
            <v>45</v>
          </cell>
          <cell r="BN334">
            <v>127.587932969413</v>
          </cell>
          <cell r="BO334">
            <v>8.41</v>
          </cell>
          <cell r="BP334">
            <v>57.218133333333299</v>
          </cell>
          <cell r="BQ334" t="str">
            <v>mono/duo-propellant</v>
          </cell>
          <cell r="BR334" t="str">
            <v>1</v>
          </cell>
          <cell r="BS334">
            <v>300</v>
          </cell>
          <cell r="BT334">
            <v>1.8631726499990009E-2</v>
          </cell>
          <cell r="BU334">
            <v>143.4879919055</v>
          </cell>
          <cell r="BV334" t="str">
            <v>False</v>
          </cell>
          <cell r="BW334" t="str">
            <v>True</v>
          </cell>
          <cell r="BX334">
            <v>2.92372E-4</v>
          </cell>
          <cell r="BY334">
            <v>5.0888000000000005E-5</v>
          </cell>
          <cell r="CA334" t="str">
            <v>None</v>
          </cell>
          <cell r="CB334">
            <v>0</v>
          </cell>
          <cell r="CC334">
            <v>0</v>
          </cell>
          <cell r="CD334" t="str">
            <v>None</v>
          </cell>
          <cell r="CE334" t="str">
            <v>None</v>
          </cell>
          <cell r="CF334" t="str">
            <v>None</v>
          </cell>
          <cell r="CG334" t="str">
            <v>None</v>
          </cell>
          <cell r="CH334" t="str">
            <v>None</v>
          </cell>
          <cell r="CI334" t="str">
            <v>None</v>
          </cell>
          <cell r="CJ334" t="str">
            <v>None</v>
          </cell>
          <cell r="CK334" t="str">
            <v>None</v>
          </cell>
          <cell r="CL334" t="str">
            <v>None</v>
          </cell>
          <cell r="CM334" t="str">
            <v>None</v>
          </cell>
          <cell r="CN334" t="str">
            <v>None</v>
          </cell>
          <cell r="CO334" t="str">
            <v>None</v>
          </cell>
          <cell r="CP334" t="str">
            <v>None</v>
          </cell>
        </row>
        <row r="335">
          <cell r="C335" t="str">
            <v>INMARSAT 4 F2</v>
          </cell>
          <cell r="D335" t="str">
            <v>United Kingdom</v>
          </cell>
          <cell r="E335" t="str">
            <v>United Kingdom</v>
          </cell>
          <cell r="F335" t="str">
            <v>INMARSAT, Ltd.</v>
          </cell>
          <cell r="G335" t="str">
            <v>Commercial</v>
          </cell>
          <cell r="H335" t="str">
            <v>Communications</v>
          </cell>
          <cell r="J335" t="str">
            <v>GEO</v>
          </cell>
          <cell r="U335">
            <v>38664</v>
          </cell>
          <cell r="V335">
            <v>15</v>
          </cell>
          <cell r="Y335" t="str">
            <v>Sea Launch Odyssey</v>
          </cell>
          <cell r="AB335">
            <v>28899</v>
          </cell>
          <cell r="AD335">
            <v>1E-3</v>
          </cell>
          <cell r="AE335">
            <v>206</v>
          </cell>
          <cell r="AL335">
            <v>5958</v>
          </cell>
          <cell r="AN335">
            <v>3000</v>
          </cell>
          <cell r="AU335" t="str">
            <v>GEO/D</v>
          </cell>
          <cell r="AV335" t="str">
            <v>Heavy Satellite</v>
          </cell>
          <cell r="AW335">
            <v>2958</v>
          </cell>
          <cell r="AX335">
            <v>3.2248999999999999</v>
          </cell>
          <cell r="AY335">
            <v>33.46</v>
          </cell>
          <cell r="AZ335">
            <v>2.9579999999999998E-4</v>
          </cell>
          <cell r="BA335">
            <v>34.576099999999997</v>
          </cell>
          <cell r="BB335">
            <v>184.01580000000001</v>
          </cell>
          <cell r="BC335">
            <v>1.0027062899999999</v>
          </cell>
          <cell r="BE335">
            <v>42165.086293968787</v>
          </cell>
          <cell r="BF335">
            <v>35806.558726494542</v>
          </cell>
          <cell r="BG335">
            <v>35781.613861443031</v>
          </cell>
          <cell r="BH335">
            <v>1436.1134605029738</v>
          </cell>
          <cell r="BK335">
            <v>2.9</v>
          </cell>
          <cell r="BL335">
            <v>7</v>
          </cell>
          <cell r="BM335">
            <v>45</v>
          </cell>
          <cell r="BN335">
            <v>127.587932969413</v>
          </cell>
          <cell r="BO335">
            <v>8.41</v>
          </cell>
          <cell r="BP335">
            <v>57.218133333333299</v>
          </cell>
          <cell r="BQ335" t="str">
            <v>mono/duo-propellant</v>
          </cell>
          <cell r="BR335" t="str">
            <v>1</v>
          </cell>
          <cell r="BS335">
            <v>300</v>
          </cell>
          <cell r="BT335">
            <v>1.9336042999999137E-2</v>
          </cell>
          <cell r="BU335">
            <v>63.882368112999998</v>
          </cell>
          <cell r="BV335" t="str">
            <v>False</v>
          </cell>
          <cell r="BW335" t="str">
            <v>True</v>
          </cell>
          <cell r="BX335">
            <v>2.866395E-4</v>
          </cell>
          <cell r="BY335">
            <v>3.6062500000000016E-5</v>
          </cell>
          <cell r="CA335" t="str">
            <v>None</v>
          </cell>
          <cell r="CB335">
            <v>0</v>
          </cell>
          <cell r="CC335">
            <v>0</v>
          </cell>
          <cell r="CD335" t="str">
            <v>None</v>
          </cell>
          <cell r="CE335" t="str">
            <v>None</v>
          </cell>
          <cell r="CF335" t="str">
            <v>None</v>
          </cell>
          <cell r="CG335" t="str">
            <v>None</v>
          </cell>
          <cell r="CH335" t="str">
            <v>None</v>
          </cell>
          <cell r="CI335" t="str">
            <v>None</v>
          </cell>
          <cell r="CJ335" t="str">
            <v>None</v>
          </cell>
          <cell r="CK335" t="str">
            <v>None</v>
          </cell>
          <cell r="CL335" t="str">
            <v>None</v>
          </cell>
          <cell r="CM335" t="str">
            <v>None</v>
          </cell>
          <cell r="CN335" t="str">
            <v>None</v>
          </cell>
          <cell r="CO335" t="str">
            <v>None</v>
          </cell>
          <cell r="CP335" t="str">
            <v>None</v>
          </cell>
        </row>
        <row r="336">
          <cell r="C336" t="str">
            <v>INMARSAT 4 F3</v>
          </cell>
          <cell r="D336" t="str">
            <v>United Kingdom</v>
          </cell>
          <cell r="E336" t="str">
            <v>United Kingdom</v>
          </cell>
          <cell r="F336" t="str">
            <v>INMARSAT, Ltd.</v>
          </cell>
          <cell r="G336" t="str">
            <v>Commercial</v>
          </cell>
          <cell r="H336" t="str">
            <v>Communications</v>
          </cell>
          <cell r="J336" t="str">
            <v>GEO</v>
          </cell>
          <cell r="U336">
            <v>39678</v>
          </cell>
          <cell r="V336">
            <v>15</v>
          </cell>
          <cell r="Y336" t="str">
            <v>Baikonur Cosmodrome</v>
          </cell>
          <cell r="AB336">
            <v>33278</v>
          </cell>
          <cell r="AD336">
            <v>45.965000000000003</v>
          </cell>
          <cell r="AE336">
            <v>63.305</v>
          </cell>
          <cell r="AL336">
            <v>5958</v>
          </cell>
          <cell r="AN336">
            <v>3000</v>
          </cell>
          <cell r="AU336" t="str">
            <v>GEO/ID</v>
          </cell>
          <cell r="AV336" t="str">
            <v>Heavy Satellite</v>
          </cell>
          <cell r="AW336">
            <v>2958</v>
          </cell>
          <cell r="AX336">
            <v>3.2021000000000002</v>
          </cell>
          <cell r="AY336">
            <v>15.798299999999999</v>
          </cell>
          <cell r="AZ336">
            <v>2.7300000000000002E-4</v>
          </cell>
          <cell r="BA336">
            <v>54.008800000000001</v>
          </cell>
          <cell r="BB336">
            <v>288.91320000000002</v>
          </cell>
          <cell r="BC336">
            <v>1.0027027500000001</v>
          </cell>
          <cell r="BE336">
            <v>42165.185535289384</v>
          </cell>
          <cell r="BF336">
            <v>35805.696630940518</v>
          </cell>
          <cell r="BG336">
            <v>35782.674439638249</v>
          </cell>
          <cell r="BH336">
            <v>1436.1185306413063</v>
          </cell>
          <cell r="BK336">
            <v>2.9</v>
          </cell>
          <cell r="BL336">
            <v>7</v>
          </cell>
          <cell r="BM336">
            <v>45</v>
          </cell>
          <cell r="BN336">
            <v>127.587932969413</v>
          </cell>
          <cell r="BO336">
            <v>8.41</v>
          </cell>
          <cell r="BP336">
            <v>57.218133333333299</v>
          </cell>
          <cell r="BQ336" t="str">
            <v>mono/duo-propellant</v>
          </cell>
          <cell r="BR336" t="str">
            <v>1</v>
          </cell>
          <cell r="BS336">
            <v>300</v>
          </cell>
          <cell r="BT336">
            <v>2.1188454999986561E-2</v>
          </cell>
          <cell r="BU336">
            <v>261.99088484000004</v>
          </cell>
          <cell r="BV336" t="str">
            <v>False</v>
          </cell>
          <cell r="BW336" t="str">
            <v>True</v>
          </cell>
          <cell r="BX336">
            <v>2.6557250000000001E-4</v>
          </cell>
          <cell r="BY336">
            <v>2.8772499999999996E-5</v>
          </cell>
          <cell r="CA336" t="str">
            <v>None</v>
          </cell>
          <cell r="CB336">
            <v>0</v>
          </cell>
          <cell r="CC336">
            <v>0</v>
          </cell>
          <cell r="CD336" t="str">
            <v>None</v>
          </cell>
          <cell r="CE336" t="str">
            <v>None</v>
          </cell>
          <cell r="CF336" t="str">
            <v>None</v>
          </cell>
          <cell r="CG336" t="str">
            <v>None</v>
          </cell>
          <cell r="CH336" t="str">
            <v>None</v>
          </cell>
          <cell r="CI336" t="str">
            <v>None</v>
          </cell>
          <cell r="CJ336" t="str">
            <v>None</v>
          </cell>
          <cell r="CK336" t="str">
            <v>None</v>
          </cell>
          <cell r="CL336" t="str">
            <v>None</v>
          </cell>
          <cell r="CM336" t="str">
            <v>None</v>
          </cell>
          <cell r="CN336" t="str">
            <v>None</v>
          </cell>
          <cell r="CO336" t="str">
            <v>None</v>
          </cell>
          <cell r="CP336" t="str">
            <v>None</v>
          </cell>
        </row>
        <row r="337">
          <cell r="C337" t="str">
            <v>INMARSAT 5 F1</v>
          </cell>
          <cell r="D337" t="str">
            <v>United Kingdom</v>
          </cell>
          <cell r="E337" t="str">
            <v>United Kingdom</v>
          </cell>
          <cell r="F337" t="str">
            <v>INMARSAT, Ltd.</v>
          </cell>
          <cell r="G337" t="str">
            <v>Commercial</v>
          </cell>
          <cell r="H337" t="str">
            <v>Communications</v>
          </cell>
          <cell r="J337" t="str">
            <v>GEO</v>
          </cell>
          <cell r="U337">
            <v>41616</v>
          </cell>
          <cell r="V337">
            <v>15</v>
          </cell>
          <cell r="Y337" t="str">
            <v>Baikonur Cosmodrome</v>
          </cell>
          <cell r="AB337">
            <v>39476</v>
          </cell>
          <cell r="AD337">
            <v>45.965000000000003</v>
          </cell>
          <cell r="AE337">
            <v>63.305</v>
          </cell>
          <cell r="AL337">
            <v>6090</v>
          </cell>
          <cell r="AN337">
            <v>3500</v>
          </cell>
          <cell r="AU337" t="str">
            <v>VHEO</v>
          </cell>
          <cell r="AV337" t="str">
            <v>Heavy Satellite</v>
          </cell>
          <cell r="AW337">
            <v>2590</v>
          </cell>
          <cell r="AX337">
            <v>1.6299999999999999E-2</v>
          </cell>
          <cell r="AY337">
            <v>310.83269999999999</v>
          </cell>
          <cell r="AZ337">
            <v>6.19E-5</v>
          </cell>
          <cell r="BA337">
            <v>177.5042</v>
          </cell>
          <cell r="BB337">
            <v>122.7677</v>
          </cell>
          <cell r="BC337">
            <v>1.0026706299999999</v>
          </cell>
          <cell r="BE337">
            <v>42166.086022772921</v>
          </cell>
          <cell r="BF337">
            <v>35797.696103497728</v>
          </cell>
          <cell r="BG337">
            <v>35792.475942048113</v>
          </cell>
          <cell r="BH337">
            <v>1436.1645359054751</v>
          </cell>
          <cell r="BK337">
            <v>3.2</v>
          </cell>
          <cell r="BL337">
            <v>7</v>
          </cell>
          <cell r="BM337">
            <v>33.799999999999997</v>
          </cell>
          <cell r="BN337">
            <v>111.628919803185</v>
          </cell>
          <cell r="BO337">
            <v>10.24</v>
          </cell>
          <cell r="BP337">
            <v>53.751066666666702</v>
          </cell>
          <cell r="BQ337" t="str">
            <v>mono/duo-propellant</v>
          </cell>
          <cell r="BR337" t="str">
            <v>1</v>
          </cell>
          <cell r="BS337">
            <v>3000</v>
          </cell>
          <cell r="BT337">
            <v>3.3965535499998367E-2</v>
          </cell>
          <cell r="BU337">
            <v>62.598085421500002</v>
          </cell>
          <cell r="BV337" t="str">
            <v>True</v>
          </cell>
          <cell r="BW337" t="str">
            <v>True</v>
          </cell>
          <cell r="BX337">
            <v>4.63955E-5</v>
          </cell>
          <cell r="BY337">
            <v>4.29775E-5</v>
          </cell>
          <cell r="CA337">
            <v>2.5100000000000001E-2</v>
          </cell>
          <cell r="CB337">
            <v>1</v>
          </cell>
          <cell r="CC337">
            <v>3</v>
          </cell>
          <cell r="CD337" t="str">
            <v>None</v>
          </cell>
          <cell r="CE337" t="str">
            <v>None</v>
          </cell>
          <cell r="CF337" t="str">
            <v>None</v>
          </cell>
          <cell r="CG337" t="str">
            <v>None</v>
          </cell>
          <cell r="CH337" t="str">
            <v>None</v>
          </cell>
          <cell r="CI337" t="str">
            <v>None</v>
          </cell>
          <cell r="CJ337" t="str">
            <v>None</v>
          </cell>
          <cell r="CK337" t="str">
            <v>None</v>
          </cell>
          <cell r="CL337" t="str">
            <v>None</v>
          </cell>
          <cell r="CM337" t="str">
            <v>None</v>
          </cell>
          <cell r="CN337" t="str">
            <v>None</v>
          </cell>
          <cell r="CO337" t="str">
            <v>None</v>
          </cell>
          <cell r="CP337" t="str">
            <v>None</v>
          </cell>
        </row>
        <row r="338">
          <cell r="C338" t="str">
            <v>INMARSAT 5 F2</v>
          </cell>
          <cell r="D338" t="str">
            <v>United Kingdom</v>
          </cell>
          <cell r="E338" t="str">
            <v>United Kingdom</v>
          </cell>
          <cell r="F338" t="str">
            <v>INMARSAT, Ltd.</v>
          </cell>
          <cell r="G338" t="str">
            <v>Commercial</v>
          </cell>
          <cell r="H338" t="str">
            <v>Communications</v>
          </cell>
          <cell r="J338" t="str">
            <v>GEO</v>
          </cell>
          <cell r="U338">
            <v>42036</v>
          </cell>
          <cell r="V338">
            <v>15</v>
          </cell>
          <cell r="Y338" t="str">
            <v>Baikonur Cosmodrome</v>
          </cell>
          <cell r="AB338">
            <v>40384</v>
          </cell>
          <cell r="AD338">
            <v>45.965000000000003</v>
          </cell>
          <cell r="AE338">
            <v>63.305</v>
          </cell>
          <cell r="AL338">
            <v>6070</v>
          </cell>
          <cell r="AN338">
            <v>3700</v>
          </cell>
          <cell r="AU338" t="str">
            <v>HEO</v>
          </cell>
          <cell r="AV338" t="str">
            <v>Heavy Satellite</v>
          </cell>
          <cell r="AW338">
            <v>2370</v>
          </cell>
          <cell r="AX338">
            <v>1.5599999999999999E-2</v>
          </cell>
          <cell r="AY338">
            <v>314.08010000000002</v>
          </cell>
          <cell r="AZ338">
            <v>3.93E-5</v>
          </cell>
          <cell r="BA338">
            <v>260.15010000000001</v>
          </cell>
          <cell r="BB338">
            <v>145.85079999999999</v>
          </cell>
          <cell r="BC338">
            <v>1.0026636499999999</v>
          </cell>
          <cell r="BE338">
            <v>42166.281714145553</v>
          </cell>
          <cell r="BF338">
            <v>35796.938849016922</v>
          </cell>
          <cell r="BG338">
            <v>35793.62457927419</v>
          </cell>
          <cell r="BH338">
            <v>1436.1745337033005</v>
          </cell>
          <cell r="BK338">
            <v>3.2</v>
          </cell>
          <cell r="BL338">
            <v>7</v>
          </cell>
          <cell r="BM338">
            <v>33.799999999999997</v>
          </cell>
          <cell r="BN338">
            <v>111.628919803185</v>
          </cell>
          <cell r="BO338">
            <v>10.24</v>
          </cell>
          <cell r="BP338">
            <v>53.751066666666702</v>
          </cell>
          <cell r="BQ338" t="str">
            <v>mono/duo-propellant</v>
          </cell>
          <cell r="BR338" t="str">
            <v>1</v>
          </cell>
          <cell r="BS338">
            <v>3000</v>
          </cell>
          <cell r="BT338">
            <v>3.5110813500011773E-2</v>
          </cell>
          <cell r="BU338">
            <v>304.98640325849999</v>
          </cell>
          <cell r="BV338" t="str">
            <v>True</v>
          </cell>
          <cell r="BW338" t="str">
            <v>True</v>
          </cell>
          <cell r="BX338">
            <v>3.7478999999999998E-5</v>
          </cell>
          <cell r="BY338">
            <v>3.2020999999999997E-5</v>
          </cell>
          <cell r="CA338">
            <v>2.5921E-2</v>
          </cell>
          <cell r="CB338">
            <v>1</v>
          </cell>
          <cell r="CC338">
            <v>3</v>
          </cell>
          <cell r="CD338" t="str">
            <v>None</v>
          </cell>
          <cell r="CE338" t="str">
            <v>None</v>
          </cell>
          <cell r="CF338" t="str">
            <v>None</v>
          </cell>
          <cell r="CG338" t="str">
            <v>None</v>
          </cell>
          <cell r="CH338" t="str">
            <v>None</v>
          </cell>
          <cell r="CI338" t="str">
            <v>None</v>
          </cell>
          <cell r="CJ338" t="str">
            <v>None</v>
          </cell>
          <cell r="CK338" t="str">
            <v>None</v>
          </cell>
          <cell r="CL338" t="str">
            <v>None</v>
          </cell>
          <cell r="CM338" t="str">
            <v>None</v>
          </cell>
          <cell r="CN338" t="str">
            <v>None</v>
          </cell>
          <cell r="CO338" t="str">
            <v>None</v>
          </cell>
          <cell r="CP338" t="str">
            <v>None</v>
          </cell>
        </row>
        <row r="339">
          <cell r="C339" t="str">
            <v>INMARSAT 5 F3</v>
          </cell>
          <cell r="D339" t="str">
            <v>United Kingdom</v>
          </cell>
          <cell r="E339" t="str">
            <v>United Kingdom</v>
          </cell>
          <cell r="F339" t="str">
            <v>INMARSAT, Ltd.</v>
          </cell>
          <cell r="G339" t="str">
            <v>Commercial</v>
          </cell>
          <cell r="H339" t="str">
            <v>Communications</v>
          </cell>
          <cell r="J339" t="str">
            <v>GEO</v>
          </cell>
          <cell r="U339">
            <v>42244</v>
          </cell>
          <cell r="V339">
            <v>15</v>
          </cell>
          <cell r="Y339" t="str">
            <v>Baikonur Cosmodrome</v>
          </cell>
          <cell r="AB339">
            <v>40882</v>
          </cell>
          <cell r="AD339">
            <v>45.965000000000003</v>
          </cell>
          <cell r="AE339">
            <v>63.305</v>
          </cell>
          <cell r="AL339">
            <v>6070</v>
          </cell>
          <cell r="AN339">
            <v>3700</v>
          </cell>
          <cell r="AU339" t="str">
            <v>VHEO</v>
          </cell>
          <cell r="AV339" t="str">
            <v>Heavy Satellite</v>
          </cell>
          <cell r="AW339">
            <v>2370</v>
          </cell>
          <cell r="AX339">
            <v>1.3599999999999999E-2</v>
          </cell>
          <cell r="AY339">
            <v>312.66750000000002</v>
          </cell>
          <cell r="AZ339">
            <v>1.22E-5</v>
          </cell>
          <cell r="BA339">
            <v>123.0775</v>
          </cell>
          <cell r="BB339">
            <v>79.269099999999995</v>
          </cell>
          <cell r="BC339">
            <v>1.0026982499999999</v>
          </cell>
          <cell r="BE339">
            <v>42165.311690353519</v>
          </cell>
          <cell r="BF339">
            <v>35794.826107156143</v>
          </cell>
          <cell r="BG339">
            <v>35793.797273550896</v>
          </cell>
          <cell r="BH339">
            <v>1436.1249757840899</v>
          </cell>
          <cell r="BK339">
            <v>3.2</v>
          </cell>
          <cell r="BL339">
            <v>7</v>
          </cell>
          <cell r="BM339">
            <v>33.799999999999997</v>
          </cell>
          <cell r="BN339">
            <v>111.628919803185</v>
          </cell>
          <cell r="BO339">
            <v>10.24</v>
          </cell>
          <cell r="BP339">
            <v>53.751066666666702</v>
          </cell>
          <cell r="BQ339" t="str">
            <v>mono/duo-propellant</v>
          </cell>
          <cell r="BR339" t="str">
            <v>1</v>
          </cell>
          <cell r="BS339">
            <v>3000</v>
          </cell>
          <cell r="BT339">
            <v>3.4447368000002143E-2</v>
          </cell>
          <cell r="BU339">
            <v>179.57125046600001</v>
          </cell>
          <cell r="BV339" t="str">
            <v>True</v>
          </cell>
          <cell r="BW339" t="str">
            <v>True</v>
          </cell>
          <cell r="BX339">
            <v>2.8785500000000001E-5</v>
          </cell>
          <cell r="BY339">
            <v>2.6156499999999999E-5</v>
          </cell>
          <cell r="CA339">
            <v>2.7913E-2</v>
          </cell>
          <cell r="CB339">
            <v>1</v>
          </cell>
          <cell r="CC339">
            <v>3</v>
          </cell>
          <cell r="CD339" t="str">
            <v>None</v>
          </cell>
          <cell r="CE339" t="str">
            <v>None</v>
          </cell>
          <cell r="CF339" t="str">
            <v>None</v>
          </cell>
          <cell r="CG339" t="str">
            <v>None</v>
          </cell>
          <cell r="CH339" t="str">
            <v>None</v>
          </cell>
          <cell r="CI339" t="str">
            <v>None</v>
          </cell>
          <cell r="CJ339" t="str">
            <v>None</v>
          </cell>
          <cell r="CK339" t="str">
            <v>None</v>
          </cell>
          <cell r="CL339" t="str">
            <v>None</v>
          </cell>
          <cell r="CM339" t="str">
            <v>None</v>
          </cell>
          <cell r="CN339" t="str">
            <v>None</v>
          </cell>
          <cell r="CO339" t="str">
            <v>None</v>
          </cell>
          <cell r="CP339" t="str">
            <v>None</v>
          </cell>
        </row>
        <row r="340">
          <cell r="C340" t="str">
            <v>INMARSAT 5 F4</v>
          </cell>
          <cell r="D340" t="str">
            <v>United Kingdom</v>
          </cell>
          <cell r="E340" t="str">
            <v>United Kingdom</v>
          </cell>
          <cell r="F340" t="str">
            <v>INMARSAT, Ltd.</v>
          </cell>
          <cell r="G340" t="str">
            <v>Commercial</v>
          </cell>
          <cell r="H340" t="str">
            <v>Communications</v>
          </cell>
          <cell r="J340" t="str">
            <v>GEO</v>
          </cell>
          <cell r="U340">
            <v>42870</v>
          </cell>
          <cell r="V340">
            <v>15</v>
          </cell>
          <cell r="Y340" t="str">
            <v>Cape Canaveral</v>
          </cell>
          <cell r="AB340">
            <v>42698</v>
          </cell>
          <cell r="AD340">
            <v>28.466666666666665</v>
          </cell>
          <cell r="AE340">
            <v>279.4666666666667</v>
          </cell>
          <cell r="AL340">
            <v>6070</v>
          </cell>
          <cell r="AN340">
            <v>3700</v>
          </cell>
          <cell r="AU340" t="str">
            <v>GEO/NS</v>
          </cell>
          <cell r="AV340" t="str">
            <v>Heavy Satellite</v>
          </cell>
          <cell r="AW340">
            <v>2370</v>
          </cell>
          <cell r="AX340">
            <v>1.7399999999999999E-2</v>
          </cell>
          <cell r="AY340">
            <v>306.6567</v>
          </cell>
          <cell r="AZ340">
            <v>4.18E-5</v>
          </cell>
          <cell r="BA340">
            <v>125.9224</v>
          </cell>
          <cell r="BB340">
            <v>150.6833</v>
          </cell>
          <cell r="BC340">
            <v>1.00270192</v>
          </cell>
          <cell r="BE340">
            <v>42165.20880381918</v>
          </cell>
          <cell r="BF340">
            <v>35795.971309547182</v>
          </cell>
          <cell r="BG340">
            <v>35792.446298091178</v>
          </cell>
          <cell r="BH340">
            <v>1436.1197194077381</v>
          </cell>
          <cell r="BK340">
            <v>3.2</v>
          </cell>
          <cell r="BL340">
            <v>7</v>
          </cell>
          <cell r="BM340">
            <v>33.799999999999997</v>
          </cell>
          <cell r="BN340">
            <v>111.628919803185</v>
          </cell>
          <cell r="BO340">
            <v>10.24</v>
          </cell>
          <cell r="BP340">
            <v>53.751066666666702</v>
          </cell>
          <cell r="BQ340" t="str">
            <v>mono/duo-propellant</v>
          </cell>
          <cell r="BR340" t="str">
            <v>1</v>
          </cell>
          <cell r="BS340">
            <v>3000</v>
          </cell>
          <cell r="BT340">
            <v>3.49969415000011E-2</v>
          </cell>
          <cell r="BU340">
            <v>56.483980684499997</v>
          </cell>
          <cell r="BV340" t="str">
            <v>True</v>
          </cell>
          <cell r="BW340" t="str">
            <v>True</v>
          </cell>
          <cell r="BX340">
            <v>3.8509E-5</v>
          </cell>
          <cell r="BY340">
            <v>3.2611999999999999E-5</v>
          </cell>
          <cell r="CA340">
            <v>2.8202999999999999E-2</v>
          </cell>
          <cell r="CB340">
            <v>1</v>
          </cell>
          <cell r="CC340">
            <v>3</v>
          </cell>
          <cell r="CD340" t="str">
            <v>None</v>
          </cell>
          <cell r="CE340" t="str">
            <v>None</v>
          </cell>
          <cell r="CF340" t="str">
            <v>None</v>
          </cell>
          <cell r="CG340" t="str">
            <v>None</v>
          </cell>
          <cell r="CH340" t="str">
            <v>None</v>
          </cell>
          <cell r="CI340" t="str">
            <v>None</v>
          </cell>
          <cell r="CJ340" t="str">
            <v>None</v>
          </cell>
          <cell r="CK340" t="str">
            <v>None</v>
          </cell>
          <cell r="CL340" t="str">
            <v>None</v>
          </cell>
          <cell r="CM340" t="str">
            <v>None</v>
          </cell>
          <cell r="CN340" t="str">
            <v>None</v>
          </cell>
          <cell r="CO340" t="str">
            <v>None</v>
          </cell>
          <cell r="CP340" t="str">
            <v>None</v>
          </cell>
        </row>
        <row r="341">
          <cell r="C341" t="str">
            <v>INMARSAT 5 F5</v>
          </cell>
          <cell r="D341" t="str">
            <v>United Kingdom</v>
          </cell>
          <cell r="E341" t="str">
            <v>United Kingdom</v>
          </cell>
          <cell r="F341" t="str">
            <v>INMARSAT, Ltd.</v>
          </cell>
          <cell r="G341" t="str">
            <v>Commercial</v>
          </cell>
          <cell r="H341" t="str">
            <v>Communications</v>
          </cell>
          <cell r="J341" t="str">
            <v>GEO</v>
          </cell>
          <cell r="U341">
            <v>43795</v>
          </cell>
          <cell r="V341">
            <v>15</v>
          </cell>
          <cell r="Y341" t="str">
            <v>Guiana Space Center</v>
          </cell>
          <cell r="AB341">
            <v>44801</v>
          </cell>
          <cell r="AD341">
            <v>5.2389999999999999</v>
          </cell>
          <cell r="AE341">
            <v>307.23199999999997</v>
          </cell>
          <cell r="AL341">
            <v>4007</v>
          </cell>
          <cell r="AN341">
            <v>2200</v>
          </cell>
          <cell r="AU341" t="str">
            <v>GEO/D</v>
          </cell>
          <cell r="AV341" t="str">
            <v>Heavy Satellite</v>
          </cell>
          <cell r="AW341">
            <v>1807</v>
          </cell>
          <cell r="AX341">
            <v>3.8899999999999997E-2</v>
          </cell>
          <cell r="AY341">
            <v>7.8441999999999998</v>
          </cell>
          <cell r="AZ341">
            <v>1.9709999999999999E-4</v>
          </cell>
          <cell r="BA341">
            <v>45.321199999999997</v>
          </cell>
          <cell r="BB341">
            <v>147.22280000000001</v>
          </cell>
          <cell r="BC341">
            <v>1.00272082</v>
          </cell>
          <cell r="BE341">
            <v>42164.678962123136</v>
          </cell>
          <cell r="BF341">
            <v>35801.989620346576</v>
          </cell>
          <cell r="BG341">
            <v>35785.368303899704</v>
          </cell>
          <cell r="BH341">
            <v>1436.0926503949531</v>
          </cell>
          <cell r="BK341">
            <v>2.5</v>
          </cell>
          <cell r="BL341">
            <v>5</v>
          </cell>
          <cell r="BM341">
            <v>38</v>
          </cell>
          <cell r="BN341">
            <v>89.750900000000001</v>
          </cell>
          <cell r="BO341">
            <v>6.25</v>
          </cell>
          <cell r="BP341">
            <v>39.423299999999998</v>
          </cell>
          <cell r="BQ341" t="str">
            <v>none</v>
          </cell>
          <cell r="BR341" t="str">
            <v>0</v>
          </cell>
          <cell r="BS341">
            <v>3000</v>
          </cell>
          <cell r="BT341">
            <v>6.3178862000000002E-2</v>
          </cell>
          <cell r="BU341">
            <v>10.976210723000001</v>
          </cell>
          <cell r="BV341" t="str">
            <v>True</v>
          </cell>
          <cell r="BW341" t="str">
            <v>True</v>
          </cell>
          <cell r="BX341">
            <v>2.0615200000000003E-4</v>
          </cell>
          <cell r="BY341">
            <v>4.4644000000000001E-5</v>
          </cell>
          <cell r="CA341">
            <v>0.11629</v>
          </cell>
          <cell r="CB341">
            <v>1</v>
          </cell>
          <cell r="CC341">
            <v>4</v>
          </cell>
          <cell r="CD341" t="str">
            <v>None</v>
          </cell>
          <cell r="CE341" t="str">
            <v>None</v>
          </cell>
          <cell r="CF341" t="str">
            <v>None</v>
          </cell>
          <cell r="CG341" t="str">
            <v>None</v>
          </cell>
          <cell r="CH341" t="str">
            <v>None</v>
          </cell>
          <cell r="CI341" t="str">
            <v>None</v>
          </cell>
          <cell r="CJ341" t="str">
            <v>None</v>
          </cell>
          <cell r="CK341" t="str">
            <v>None</v>
          </cell>
          <cell r="CL341" t="str">
            <v>None</v>
          </cell>
          <cell r="CM341" t="str">
            <v>None</v>
          </cell>
          <cell r="CN341" t="str">
            <v>None</v>
          </cell>
          <cell r="CO341" t="str">
            <v>None</v>
          </cell>
          <cell r="CP341" t="str">
            <v>None</v>
          </cell>
        </row>
        <row r="342">
          <cell r="C342" t="str">
            <v>INMARSAT IV-A F4</v>
          </cell>
          <cell r="D342" t="str">
            <v>United Kingdom</v>
          </cell>
          <cell r="E342" t="str">
            <v>United Kingdom/ESA</v>
          </cell>
          <cell r="F342" t="str">
            <v>INMARSAT, Ltd./European Space Agency (ESA)</v>
          </cell>
          <cell r="G342" t="str">
            <v>Government/Commercial</v>
          </cell>
          <cell r="H342" t="str">
            <v>Communications/Technology Development</v>
          </cell>
          <cell r="J342" t="str">
            <v>GEO</v>
          </cell>
          <cell r="U342">
            <v>41480</v>
          </cell>
          <cell r="V342">
            <v>15</v>
          </cell>
          <cell r="Y342" t="str">
            <v>Guiana Space Center</v>
          </cell>
          <cell r="AB342">
            <v>39215</v>
          </cell>
          <cell r="AD342">
            <v>5.2389999999999999</v>
          </cell>
          <cell r="AE342">
            <v>307.23199999999997</v>
          </cell>
          <cell r="AL342">
            <v>6650</v>
          </cell>
          <cell r="AN342">
            <v>3500</v>
          </cell>
          <cell r="AU342" t="str">
            <v>GEO/D</v>
          </cell>
          <cell r="AV342" t="str">
            <v>Heavy Satellite</v>
          </cell>
          <cell r="AW342">
            <v>3150</v>
          </cell>
          <cell r="AX342">
            <v>2.5766</v>
          </cell>
          <cell r="AY342">
            <v>17.284800000000001</v>
          </cell>
          <cell r="AZ342">
            <v>1.9570000000000001E-4</v>
          </cell>
          <cell r="BA342">
            <v>22.172899999999998</v>
          </cell>
          <cell r="BB342">
            <v>72.178399999999996</v>
          </cell>
          <cell r="BC342">
            <v>1.0027733700000001</v>
          </cell>
          <cell r="BE342">
            <v>42163.205865410288</v>
          </cell>
          <cell r="BF342">
            <v>35800.457204798142</v>
          </cell>
          <cell r="BG342">
            <v>35783.954526022426</v>
          </cell>
          <cell r="BH342">
            <v>1436.0173924443152</v>
          </cell>
          <cell r="BK342">
            <v>2.5</v>
          </cell>
          <cell r="BL342">
            <v>7.1</v>
          </cell>
          <cell r="BM342">
            <v>40</v>
          </cell>
          <cell r="BN342">
            <v>100.86960680390401</v>
          </cell>
          <cell r="BO342">
            <v>6.25</v>
          </cell>
          <cell r="BP342">
            <v>46.0133333333333</v>
          </cell>
          <cell r="BQ342" t="str">
            <v>none</v>
          </cell>
          <cell r="BR342" t="str">
            <v>0</v>
          </cell>
          <cell r="BS342">
            <v>300</v>
          </cell>
          <cell r="BT342">
            <v>3.6057279499999595E-2</v>
          </cell>
          <cell r="BU342">
            <v>24.8440205735</v>
          </cell>
          <cell r="BV342" t="str">
            <v>False</v>
          </cell>
          <cell r="BW342" t="str">
            <v>True</v>
          </cell>
          <cell r="BX342">
            <v>2.173175E-4</v>
          </cell>
          <cell r="BY342">
            <v>5.7461500000000005E-5</v>
          </cell>
          <cell r="CA342" t="str">
            <v>None</v>
          </cell>
          <cell r="CB342">
            <v>0</v>
          </cell>
          <cell r="CC342">
            <v>0</v>
          </cell>
          <cell r="CD342" t="str">
            <v>None</v>
          </cell>
          <cell r="CE342" t="str">
            <v>None</v>
          </cell>
          <cell r="CF342" t="str">
            <v>None</v>
          </cell>
          <cell r="CG342" t="str">
            <v>None</v>
          </cell>
          <cell r="CH342" t="str">
            <v>None</v>
          </cell>
          <cell r="CI342" t="str">
            <v>None</v>
          </cell>
          <cell r="CJ342" t="str">
            <v>None</v>
          </cell>
          <cell r="CK342" t="str">
            <v>None</v>
          </cell>
          <cell r="CL342" t="str">
            <v>None</v>
          </cell>
          <cell r="CM342" t="str">
            <v>None</v>
          </cell>
          <cell r="CN342" t="str">
            <v>None</v>
          </cell>
          <cell r="CO342" t="str">
            <v>None</v>
          </cell>
          <cell r="CP342" t="str">
            <v>None</v>
          </cell>
        </row>
        <row r="343">
          <cell r="C343" t="str">
            <v>INSAT 3D</v>
          </cell>
          <cell r="D343" t="str">
            <v>India</v>
          </cell>
          <cell r="E343" t="str">
            <v>India</v>
          </cell>
          <cell r="F343" t="str">
            <v>Indian Space Research Organization (ISRO)</v>
          </cell>
          <cell r="G343" t="str">
            <v>Government</v>
          </cell>
          <cell r="H343" t="str">
            <v>Earth Observation</v>
          </cell>
          <cell r="J343" t="str">
            <v>GEO</v>
          </cell>
          <cell r="U343">
            <v>41480</v>
          </cell>
          <cell r="V343">
            <v>15</v>
          </cell>
          <cell r="Y343" t="str">
            <v>Guiana Space Center</v>
          </cell>
          <cell r="AB343">
            <v>39216</v>
          </cell>
          <cell r="AD343">
            <v>5.2389999999999999</v>
          </cell>
          <cell r="AE343">
            <v>307.23199999999997</v>
          </cell>
          <cell r="AL343">
            <v>2090</v>
          </cell>
          <cell r="AN343">
            <v>935</v>
          </cell>
          <cell r="AU343" t="str">
            <v>GEO/D</v>
          </cell>
          <cell r="AV343" t="str">
            <v>Heavy Satellite</v>
          </cell>
          <cell r="AW343">
            <v>1155</v>
          </cell>
          <cell r="AX343">
            <v>7.8799999999999995E-2</v>
          </cell>
          <cell r="AY343">
            <v>101.57810000000001</v>
          </cell>
          <cell r="AZ343">
            <v>1.337E-4</v>
          </cell>
          <cell r="BA343">
            <v>334.12979999999999</v>
          </cell>
          <cell r="BB343">
            <v>120.4366</v>
          </cell>
          <cell r="BC343">
            <v>1.00269283</v>
          </cell>
          <cell r="BE343">
            <v>42165.463638372305</v>
          </cell>
          <cell r="BF343">
            <v>35800.101160860751</v>
          </cell>
          <cell r="BG343">
            <v>35788.82611588385</v>
          </cell>
          <cell r="BH343">
            <v>1436.1327386773066</v>
          </cell>
          <cell r="BK343">
            <v>1.6</v>
          </cell>
          <cell r="BL343">
            <v>2.4</v>
          </cell>
          <cell r="BM343">
            <v>9.5</v>
          </cell>
          <cell r="BN343">
            <v>16.1160731656379</v>
          </cell>
          <cell r="BO343">
            <v>2.56</v>
          </cell>
          <cell r="BP343">
            <v>8.5255333333333301</v>
          </cell>
          <cell r="BQ343" t="str">
            <v>mono/duo-propellant</v>
          </cell>
          <cell r="BR343" t="str">
            <v>1</v>
          </cell>
          <cell r="BS343">
            <v>300</v>
          </cell>
          <cell r="BT343">
            <v>7.4085752499996715E-2</v>
          </cell>
          <cell r="BU343">
            <v>82.093408440499999</v>
          </cell>
          <cell r="BV343" t="str">
            <v>True</v>
          </cell>
          <cell r="BW343" t="str">
            <v>True</v>
          </cell>
          <cell r="BX343">
            <v>1.1888E-4</v>
          </cell>
          <cell r="BY343">
            <v>5.8171999999999998E-5</v>
          </cell>
          <cell r="CA343">
            <v>0.11196399999999999</v>
          </cell>
          <cell r="CB343">
            <v>1</v>
          </cell>
          <cell r="CC343">
            <v>7</v>
          </cell>
          <cell r="CD343" t="str">
            <v>None</v>
          </cell>
          <cell r="CE343" t="str">
            <v>None</v>
          </cell>
          <cell r="CF343" t="str">
            <v>None</v>
          </cell>
          <cell r="CG343" t="str">
            <v>None</v>
          </cell>
          <cell r="CH343" t="str">
            <v>None</v>
          </cell>
          <cell r="CI343" t="str">
            <v>None</v>
          </cell>
          <cell r="CJ343" t="str">
            <v>None</v>
          </cell>
          <cell r="CK343" t="str">
            <v>None</v>
          </cell>
          <cell r="CL343" t="str">
            <v>None</v>
          </cell>
          <cell r="CM343" t="str">
            <v>None</v>
          </cell>
          <cell r="CN343" t="str">
            <v>None</v>
          </cell>
          <cell r="CO343" t="str">
            <v>None</v>
          </cell>
          <cell r="CP343" t="str">
            <v>None</v>
          </cell>
        </row>
        <row r="344">
          <cell r="C344" t="str">
            <v>INSAT 3DR</v>
          </cell>
          <cell r="D344" t="str">
            <v>NR</v>
          </cell>
          <cell r="E344" t="str">
            <v>India</v>
          </cell>
          <cell r="F344" t="str">
            <v>Indian Space Research Organization (ISRO)</v>
          </cell>
          <cell r="G344" t="str">
            <v>Government</v>
          </cell>
          <cell r="H344" t="str">
            <v>Earth Observation</v>
          </cell>
          <cell r="J344" t="str">
            <v>GEO</v>
          </cell>
          <cell r="U344">
            <v>42621</v>
          </cell>
          <cell r="V344">
            <v>10</v>
          </cell>
          <cell r="Y344" t="str">
            <v>Satish Dhawan Space Centre</v>
          </cell>
          <cell r="AB344">
            <v>41752</v>
          </cell>
          <cell r="AD344">
            <v>13.719938888888889</v>
          </cell>
          <cell r="AE344">
            <v>80.230424999999997</v>
          </cell>
          <cell r="AL344">
            <v>2211</v>
          </cell>
          <cell r="AN344">
            <v>956</v>
          </cell>
          <cell r="AU344" t="str">
            <v>GEO/D</v>
          </cell>
          <cell r="AV344" t="str">
            <v>Heavy Satellite</v>
          </cell>
          <cell r="AW344">
            <v>1255</v>
          </cell>
          <cell r="AX344">
            <v>0.1167</v>
          </cell>
          <cell r="AY344">
            <v>100.0938</v>
          </cell>
          <cell r="AZ344">
            <v>9.6739999999999999E-4</v>
          </cell>
          <cell r="BA344">
            <v>175.21870000000001</v>
          </cell>
          <cell r="BB344">
            <v>5.6570999999999998</v>
          </cell>
          <cell r="BC344">
            <v>1.0027131</v>
          </cell>
          <cell r="BE344">
            <v>42164.89538222296</v>
          </cell>
          <cell r="BF344">
            <v>35834.685702015719</v>
          </cell>
          <cell r="BG344">
            <v>35753.105062430201</v>
          </cell>
          <cell r="BH344">
            <v>1436.1037070324476</v>
          </cell>
          <cell r="BK344">
            <v>1.6</v>
          </cell>
          <cell r="BL344">
            <v>2.4</v>
          </cell>
          <cell r="BM344">
            <v>9.5</v>
          </cell>
          <cell r="BN344">
            <v>16.1160731656379</v>
          </cell>
          <cell r="BO344">
            <v>2.56</v>
          </cell>
          <cell r="BP344">
            <v>8.5255333333333301</v>
          </cell>
          <cell r="BQ344" t="str">
            <v>mono/duo-propellant</v>
          </cell>
          <cell r="BR344" t="str">
            <v>1</v>
          </cell>
          <cell r="BS344">
            <v>300</v>
          </cell>
          <cell r="BT344">
            <v>4.2058101000002068E-2</v>
          </cell>
          <cell r="BU344">
            <v>73.981063468000002</v>
          </cell>
          <cell r="BV344" t="str">
            <v>True</v>
          </cell>
          <cell r="BW344" t="str">
            <v>True</v>
          </cell>
          <cell r="BX344">
            <v>1.1151760000000001E-3</v>
          </cell>
          <cell r="BY344">
            <v>1.9252399999999996E-4</v>
          </cell>
          <cell r="CA344">
            <v>0.15453600000000001</v>
          </cell>
          <cell r="CB344">
            <v>1</v>
          </cell>
          <cell r="CC344">
            <v>11</v>
          </cell>
          <cell r="CD344" t="str">
            <v>None</v>
          </cell>
          <cell r="CE344" t="str">
            <v>None</v>
          </cell>
          <cell r="CF344" t="str">
            <v>None</v>
          </cell>
          <cell r="CG344" t="str">
            <v>None</v>
          </cell>
          <cell r="CH344" t="str">
            <v>None</v>
          </cell>
          <cell r="CI344" t="str">
            <v>None</v>
          </cell>
          <cell r="CJ344" t="str">
            <v>None</v>
          </cell>
          <cell r="CK344" t="str">
            <v>None</v>
          </cell>
          <cell r="CL344" t="str">
            <v>None</v>
          </cell>
          <cell r="CM344" t="str">
            <v>None</v>
          </cell>
          <cell r="CN344" t="str">
            <v>None</v>
          </cell>
          <cell r="CO344" t="str">
            <v>None</v>
          </cell>
          <cell r="CP344" t="str">
            <v>None</v>
          </cell>
        </row>
        <row r="345">
          <cell r="C345" t="str">
            <v>INSAT 4B</v>
          </cell>
          <cell r="D345" t="str">
            <v>India</v>
          </cell>
          <cell r="E345" t="str">
            <v>India</v>
          </cell>
          <cell r="F345" t="str">
            <v>Indian Space Research Organization (ISRO)</v>
          </cell>
          <cell r="G345" t="str">
            <v>Government</v>
          </cell>
          <cell r="H345" t="str">
            <v>Communications</v>
          </cell>
          <cell r="J345" t="str">
            <v>GEO</v>
          </cell>
          <cell r="U345">
            <v>39152</v>
          </cell>
          <cell r="V345">
            <v>15</v>
          </cell>
          <cell r="Y345" t="str">
            <v>Guiana Space Center</v>
          </cell>
          <cell r="AB345">
            <v>30793</v>
          </cell>
          <cell r="AD345">
            <v>5.2389999999999999</v>
          </cell>
          <cell r="AE345">
            <v>307.23199999999997</v>
          </cell>
          <cell r="AL345">
            <v>3029</v>
          </cell>
          <cell r="AN345">
            <v>1325</v>
          </cell>
          <cell r="AU345" t="str">
            <v>GEO/D</v>
          </cell>
          <cell r="AV345" t="str">
            <v>Heavy Satellite</v>
          </cell>
          <cell r="AW345">
            <v>1704</v>
          </cell>
          <cell r="AX345">
            <v>1.2586999999999999</v>
          </cell>
          <cell r="AY345">
            <v>93.902900000000002</v>
          </cell>
          <cell r="AZ345">
            <v>2.0220000000000001E-4</v>
          </cell>
          <cell r="BA345">
            <v>257.91180000000003</v>
          </cell>
          <cell r="BB345">
            <v>283.33920000000001</v>
          </cell>
          <cell r="BC345">
            <v>1.00271756</v>
          </cell>
          <cell r="BE345">
            <v>42164.770351619263</v>
          </cell>
          <cell r="BF345">
            <v>35802.296068184354</v>
          </cell>
          <cell r="BG345">
            <v>35785.244635054165</v>
          </cell>
          <cell r="BH345">
            <v>1436.0973193687739</v>
          </cell>
          <cell r="BK345">
            <v>1.8</v>
          </cell>
          <cell r="BL345">
            <v>3.1</v>
          </cell>
          <cell r="BM345">
            <v>15.4</v>
          </cell>
          <cell r="BN345">
            <v>28.115050232449999</v>
          </cell>
          <cell r="BO345">
            <v>3.24</v>
          </cell>
          <cell r="BP345">
            <v>13.7829333333333</v>
          </cell>
          <cell r="BQ345" t="str">
            <v>mono/duo-propellant</v>
          </cell>
          <cell r="BR345" t="str">
            <v>1</v>
          </cell>
          <cell r="BS345">
            <v>300</v>
          </cell>
          <cell r="BT345">
            <v>6.6908309499993379E-2</v>
          </cell>
          <cell r="BU345">
            <v>85.5083815845</v>
          </cell>
          <cell r="BV345" t="str">
            <v>False</v>
          </cell>
          <cell r="BW345" t="str">
            <v>True</v>
          </cell>
          <cell r="BX345">
            <v>4.1858750000000006E-4</v>
          </cell>
          <cell r="BY345">
            <v>3.4696250000000004E-4</v>
          </cell>
          <cell r="CA345" t="str">
            <v>None</v>
          </cell>
          <cell r="CB345">
            <v>0</v>
          </cell>
          <cell r="CC345">
            <v>0</v>
          </cell>
          <cell r="CD345" t="str">
            <v>None</v>
          </cell>
          <cell r="CE345" t="str">
            <v>None</v>
          </cell>
          <cell r="CF345" t="str">
            <v>None</v>
          </cell>
          <cell r="CG345" t="str">
            <v>None</v>
          </cell>
          <cell r="CH345" t="str">
            <v>None</v>
          </cell>
          <cell r="CI345" t="str">
            <v>None</v>
          </cell>
          <cell r="CJ345" t="str">
            <v>None</v>
          </cell>
          <cell r="CK345" t="str">
            <v>None</v>
          </cell>
          <cell r="CL345" t="str">
            <v>None</v>
          </cell>
          <cell r="CM345" t="str">
            <v>None</v>
          </cell>
          <cell r="CN345" t="str">
            <v>None</v>
          </cell>
          <cell r="CO345" t="str">
            <v>None</v>
          </cell>
          <cell r="CP345" t="str">
            <v>None</v>
          </cell>
        </row>
        <row r="346">
          <cell r="C346" t="str">
            <v>INSAT 4CR</v>
          </cell>
          <cell r="D346" t="str">
            <v>India</v>
          </cell>
          <cell r="E346" t="str">
            <v>India</v>
          </cell>
          <cell r="F346" t="str">
            <v>Indian Space Research Organization (ISRO)</v>
          </cell>
          <cell r="G346" t="str">
            <v>Government</v>
          </cell>
          <cell r="H346" t="str">
            <v>Communications</v>
          </cell>
          <cell r="J346" t="str">
            <v>GEO</v>
          </cell>
          <cell r="U346">
            <v>39327</v>
          </cell>
          <cell r="V346">
            <v>12</v>
          </cell>
          <cell r="Y346" t="str">
            <v>Satish Dhawan Space Centre</v>
          </cell>
          <cell r="AB346">
            <v>32050</v>
          </cell>
          <cell r="AD346">
            <v>13.719938888888889</v>
          </cell>
          <cell r="AE346">
            <v>80.230424999999997</v>
          </cell>
          <cell r="AL346">
            <v>2130</v>
          </cell>
          <cell r="AN346">
            <v>941</v>
          </cell>
          <cell r="AU346" t="str">
            <v>GEO/D</v>
          </cell>
          <cell r="AV346" t="str">
            <v>Heavy Satellite</v>
          </cell>
          <cell r="AW346">
            <v>1189</v>
          </cell>
          <cell r="AX346">
            <v>2.1575000000000002</v>
          </cell>
          <cell r="AY346">
            <v>90.097399999999993</v>
          </cell>
          <cell r="AZ346">
            <v>5.1960000000000005E-4</v>
          </cell>
          <cell r="BA346">
            <v>343.2004</v>
          </cell>
          <cell r="BB346">
            <v>203.63980000000001</v>
          </cell>
          <cell r="BC346">
            <v>0.99215291000000005</v>
          </cell>
          <cell r="BE346">
            <v>42463.561128365378</v>
          </cell>
          <cell r="BF346">
            <v>36114.625194727676</v>
          </cell>
          <cell r="BG346">
            <v>36070.49706200308</v>
          </cell>
          <cell r="BH346">
            <v>1451.3891815325107</v>
          </cell>
          <cell r="BK346">
            <v>1.6</v>
          </cell>
          <cell r="BL346">
            <v>2.4</v>
          </cell>
          <cell r="BM346">
            <v>9.5</v>
          </cell>
          <cell r="BN346">
            <v>16.1160731656379</v>
          </cell>
          <cell r="BO346">
            <v>2.56</v>
          </cell>
          <cell r="BP346">
            <v>8.5255333333333301</v>
          </cell>
          <cell r="BQ346" t="str">
            <v>mono/duo-propellant</v>
          </cell>
          <cell r="BR346" t="str">
            <v>1</v>
          </cell>
          <cell r="BS346">
            <v>300</v>
          </cell>
          <cell r="BT346" t="str">
            <v>None</v>
          </cell>
          <cell r="BU346" t="str">
            <v>None</v>
          </cell>
          <cell r="BV346" t="str">
            <v>False</v>
          </cell>
          <cell r="BW346" t="str">
            <v>False</v>
          </cell>
          <cell r="BX346" t="str">
            <v>None</v>
          </cell>
          <cell r="BY346" t="str">
            <v>None</v>
          </cell>
          <cell r="CA346" t="str">
            <v>None</v>
          </cell>
          <cell r="CB346">
            <v>0</v>
          </cell>
          <cell r="CC346">
            <v>0</v>
          </cell>
          <cell r="CD346" t="str">
            <v>None</v>
          </cell>
          <cell r="CE346" t="str">
            <v>None</v>
          </cell>
          <cell r="CF346" t="str">
            <v>None</v>
          </cell>
          <cell r="CG346" t="str">
            <v>None</v>
          </cell>
          <cell r="CH346" t="str">
            <v>None</v>
          </cell>
          <cell r="CI346" t="str">
            <v>None</v>
          </cell>
          <cell r="CJ346" t="str">
            <v>None</v>
          </cell>
          <cell r="CK346" t="str">
            <v>None</v>
          </cell>
          <cell r="CL346" t="str">
            <v>None</v>
          </cell>
          <cell r="CM346" t="str">
            <v>None</v>
          </cell>
          <cell r="CN346" t="str">
            <v>None</v>
          </cell>
          <cell r="CO346" t="str">
            <v>None</v>
          </cell>
          <cell r="CP346" t="str">
            <v>None</v>
          </cell>
        </row>
        <row r="347">
          <cell r="C347" t="str">
            <v>Intelsat 10</v>
          </cell>
          <cell r="D347" t="str">
            <v>USA</v>
          </cell>
          <cell r="E347" t="str">
            <v>USA</v>
          </cell>
          <cell r="F347" t="str">
            <v>PanAmSat (Intelsat S.A.)</v>
          </cell>
          <cell r="G347" t="str">
            <v>Commercial</v>
          </cell>
          <cell r="H347" t="str">
            <v>Communications</v>
          </cell>
          <cell r="J347" t="str">
            <v>GEO</v>
          </cell>
          <cell r="U347">
            <v>37025</v>
          </cell>
          <cell r="V347">
            <v>15</v>
          </cell>
          <cell r="Y347" t="str">
            <v>Baikonur Cosmodrome</v>
          </cell>
          <cell r="AB347">
            <v>26766</v>
          </cell>
          <cell r="AD347">
            <v>45.965000000000003</v>
          </cell>
          <cell r="AE347">
            <v>63.305</v>
          </cell>
          <cell r="AL347">
            <v>3772</v>
          </cell>
          <cell r="AN347">
            <v>2000</v>
          </cell>
          <cell r="AU347" t="str">
            <v>GEO/S</v>
          </cell>
          <cell r="AV347" t="str">
            <v>Heavy Satellite</v>
          </cell>
          <cell r="AW347">
            <v>1772</v>
          </cell>
          <cell r="AX347">
            <v>4.6638000000000002</v>
          </cell>
          <cell r="AY347">
            <v>76.525000000000006</v>
          </cell>
          <cell r="AZ347">
            <v>5.8029999999999996E-4</v>
          </cell>
          <cell r="BA347">
            <v>350.80689999999998</v>
          </cell>
          <cell r="BB347">
            <v>230.2894</v>
          </cell>
          <cell r="BC347">
            <v>1.00614844</v>
          </cell>
          <cell r="BE347">
            <v>42068.863624063895</v>
          </cell>
          <cell r="BF347">
            <v>35722.276185624942</v>
          </cell>
          <cell r="BG347">
            <v>35673.451062502849</v>
          </cell>
          <cell r="BH347">
            <v>1431.2003505168673</v>
          </cell>
          <cell r="BK347">
            <v>2.2999999999999998</v>
          </cell>
          <cell r="BL347">
            <v>6</v>
          </cell>
          <cell r="BM347">
            <v>26</v>
          </cell>
          <cell r="BN347">
            <v>63.829047769926497</v>
          </cell>
          <cell r="BO347">
            <v>5.29</v>
          </cell>
          <cell r="BP347">
            <v>31.0722666666667</v>
          </cell>
          <cell r="BQ347" t="str">
            <v>mono/duo-propellant</v>
          </cell>
          <cell r="BR347" t="str">
            <v>1</v>
          </cell>
          <cell r="BS347">
            <v>300</v>
          </cell>
          <cell r="BT347">
            <v>2.5377117000000001E-2</v>
          </cell>
          <cell r="BU347">
            <v>47.481975550000001</v>
          </cell>
          <cell r="BV347" t="str">
            <v>False</v>
          </cell>
          <cell r="BW347" t="str">
            <v>True</v>
          </cell>
          <cell r="BX347">
            <v>2.8416999999999998E-4</v>
          </cell>
          <cell r="BY347">
            <v>9.3757999999999992E-5</v>
          </cell>
          <cell r="CA347" t="str">
            <v>None</v>
          </cell>
          <cell r="CB347">
            <v>0</v>
          </cell>
          <cell r="CC347">
            <v>0</v>
          </cell>
          <cell r="CD347" t="str">
            <v>None</v>
          </cell>
          <cell r="CE347" t="str">
            <v>None</v>
          </cell>
          <cell r="CF347" t="str">
            <v>None</v>
          </cell>
          <cell r="CG347" t="str">
            <v>None</v>
          </cell>
          <cell r="CH347" t="str">
            <v>None</v>
          </cell>
          <cell r="CI347" t="str">
            <v>None</v>
          </cell>
          <cell r="CJ347" t="str">
            <v>None</v>
          </cell>
          <cell r="CK347" t="str">
            <v>None</v>
          </cell>
          <cell r="CL347" t="str">
            <v>None</v>
          </cell>
          <cell r="CM347" t="str">
            <v>None</v>
          </cell>
          <cell r="CN347" t="str">
            <v>None</v>
          </cell>
          <cell r="CO347" t="str">
            <v>None</v>
          </cell>
          <cell r="CP347" t="str">
            <v>None</v>
          </cell>
        </row>
        <row r="348">
          <cell r="C348" t="str">
            <v>Intelsat 10-02</v>
          </cell>
          <cell r="D348" t="str">
            <v>USA</v>
          </cell>
          <cell r="E348" t="str">
            <v>USA</v>
          </cell>
          <cell r="F348" t="str">
            <v>Intelsat S.A.</v>
          </cell>
          <cell r="G348" t="str">
            <v>Commercial</v>
          </cell>
          <cell r="H348" t="str">
            <v>Communications</v>
          </cell>
          <cell r="J348" t="str">
            <v>GEO</v>
          </cell>
          <cell r="U348">
            <v>38154</v>
          </cell>
          <cell r="V348">
            <v>13</v>
          </cell>
          <cell r="Y348" t="str">
            <v>Baikonur Cosmodrome</v>
          </cell>
          <cell r="AB348">
            <v>28358</v>
          </cell>
          <cell r="AD348">
            <v>45.965000000000003</v>
          </cell>
          <cell r="AE348">
            <v>63.305</v>
          </cell>
          <cell r="AL348">
            <v>5575</v>
          </cell>
          <cell r="AN348">
            <v>3125</v>
          </cell>
          <cell r="AU348" t="str">
            <v>GEO/D</v>
          </cell>
          <cell r="AV348" t="str">
            <v>Heavy Satellite</v>
          </cell>
          <cell r="AW348">
            <v>2450</v>
          </cell>
          <cell r="AX348">
            <v>4.4499999999999998E-2</v>
          </cell>
          <cell r="AY348">
            <v>108.66930000000001</v>
          </cell>
          <cell r="AZ348">
            <v>9.5600000000000006E-5</v>
          </cell>
          <cell r="BA348">
            <v>302.25330000000002</v>
          </cell>
          <cell r="BB348">
            <v>153.2679</v>
          </cell>
          <cell r="BC348">
            <v>1.0026994499999999</v>
          </cell>
          <cell r="BE348">
            <v>42165.278048910775</v>
          </cell>
          <cell r="BF348">
            <v>35798.309049492258</v>
          </cell>
          <cell r="BG348">
            <v>35790.2470483293</v>
          </cell>
          <cell r="BH348">
            <v>1436.1232570736893</v>
          </cell>
          <cell r="BK348">
            <v>2.4</v>
          </cell>
          <cell r="BL348">
            <v>5.8</v>
          </cell>
          <cell r="BM348">
            <v>35</v>
          </cell>
          <cell r="BN348">
            <v>83.104086926008904</v>
          </cell>
          <cell r="BO348">
            <v>5.76</v>
          </cell>
          <cell r="BP348">
            <v>37.7854666666667</v>
          </cell>
          <cell r="BQ348" t="str">
            <v>mono/duo-propellant</v>
          </cell>
          <cell r="BR348" t="str">
            <v>1</v>
          </cell>
          <cell r="BS348">
            <v>300</v>
          </cell>
          <cell r="BT348">
            <v>3.1414336000011645E-2</v>
          </cell>
          <cell r="BU348">
            <v>358.98798600800001</v>
          </cell>
          <cell r="BV348" t="str">
            <v>True</v>
          </cell>
          <cell r="BW348" t="str">
            <v>True</v>
          </cell>
          <cell r="BX348">
            <v>1.8076499999999999E-4</v>
          </cell>
          <cell r="BY348">
            <v>1.0688199999999998E-4</v>
          </cell>
          <cell r="CA348">
            <v>6.4677999999999999E-2</v>
          </cell>
          <cell r="CB348">
            <v>1</v>
          </cell>
          <cell r="CC348">
            <v>7</v>
          </cell>
          <cell r="CD348" t="str">
            <v>None</v>
          </cell>
          <cell r="CE348" t="str">
            <v>None</v>
          </cell>
          <cell r="CF348" t="str">
            <v>None</v>
          </cell>
          <cell r="CG348" t="str">
            <v>None</v>
          </cell>
          <cell r="CH348" t="str">
            <v>None</v>
          </cell>
          <cell r="CI348" t="str">
            <v>None</v>
          </cell>
          <cell r="CJ348" t="str">
            <v>None</v>
          </cell>
          <cell r="CK348" t="str">
            <v>None</v>
          </cell>
          <cell r="CL348" t="str">
            <v>None</v>
          </cell>
          <cell r="CM348" t="str">
            <v>None</v>
          </cell>
          <cell r="CN348" t="str">
            <v>None</v>
          </cell>
          <cell r="CO348" t="str">
            <v>None</v>
          </cell>
          <cell r="CP348" t="str">
            <v>None</v>
          </cell>
        </row>
        <row r="349">
          <cell r="C349" t="str">
            <v>Intelsat 11</v>
          </cell>
          <cell r="D349" t="str">
            <v>USA</v>
          </cell>
          <cell r="E349" t="str">
            <v>USA</v>
          </cell>
          <cell r="F349" t="str">
            <v>PanAmSat (Intelsat S.A.)</v>
          </cell>
          <cell r="G349" t="str">
            <v>Commercial</v>
          </cell>
          <cell r="H349" t="str">
            <v>Communications</v>
          </cell>
          <cell r="J349" t="str">
            <v>GEO</v>
          </cell>
          <cell r="U349">
            <v>39360</v>
          </cell>
          <cell r="V349">
            <v>15</v>
          </cell>
          <cell r="Y349" t="str">
            <v>Guiana Space Center</v>
          </cell>
          <cell r="AB349">
            <v>32253</v>
          </cell>
          <cell r="AD349">
            <v>5.2389999999999999</v>
          </cell>
          <cell r="AE349">
            <v>307.23199999999997</v>
          </cell>
          <cell r="AL349">
            <v>2450</v>
          </cell>
          <cell r="AN349">
            <v>1145</v>
          </cell>
          <cell r="AU349" t="str">
            <v>GEO/S</v>
          </cell>
          <cell r="AV349" t="str">
            <v>Heavy Satellite</v>
          </cell>
          <cell r="AW349">
            <v>1305</v>
          </cell>
          <cell r="AX349">
            <v>1.3100000000000001E-2</v>
          </cell>
          <cell r="AY349">
            <v>314.66210000000001</v>
          </cell>
          <cell r="AZ349">
            <v>2.0129999999999999E-4</v>
          </cell>
          <cell r="BA349">
            <v>107.6056</v>
          </cell>
          <cell r="BB349">
            <v>69.354399999999998</v>
          </cell>
          <cell r="BC349">
            <v>1.00268918</v>
          </cell>
          <cell r="BE349">
            <v>42165.565965761518</v>
          </cell>
          <cell r="BF349">
            <v>35803.053894190431</v>
          </cell>
          <cell r="BG349">
            <v>35786.078037332612</v>
          </cell>
          <cell r="BH349">
            <v>1436.1379665032398</v>
          </cell>
          <cell r="BK349">
            <v>2.2999999999999998</v>
          </cell>
          <cell r="BL349">
            <v>4.0999999999999996</v>
          </cell>
          <cell r="BM349">
            <v>22.4</v>
          </cell>
          <cell r="BN349">
            <v>51.3314770596524</v>
          </cell>
          <cell r="BO349">
            <v>5.29</v>
          </cell>
          <cell r="BP349">
            <v>24.4822666666667</v>
          </cell>
          <cell r="BQ349" t="str">
            <v>mono/duo-propellant</v>
          </cell>
          <cell r="BR349" t="str">
            <v>1</v>
          </cell>
          <cell r="BS349">
            <v>300</v>
          </cell>
          <cell r="BT349">
            <v>2.5694643999997879E-2</v>
          </cell>
          <cell r="BU349">
            <v>317.00434568600002</v>
          </cell>
          <cell r="BV349" t="str">
            <v>True</v>
          </cell>
          <cell r="BW349" t="str">
            <v>True</v>
          </cell>
          <cell r="BX349">
            <v>1.9464100000000001E-4</v>
          </cell>
          <cell r="BY349">
            <v>3.8736999999999992E-5</v>
          </cell>
          <cell r="CA349">
            <v>2.8393999999999999E-2</v>
          </cell>
          <cell r="CB349">
            <v>1</v>
          </cell>
          <cell r="CC349">
            <v>3</v>
          </cell>
          <cell r="CD349" t="str">
            <v>None</v>
          </cell>
          <cell r="CE349" t="str">
            <v>None</v>
          </cell>
          <cell r="CF349" t="str">
            <v>None</v>
          </cell>
          <cell r="CG349" t="str">
            <v>None</v>
          </cell>
          <cell r="CH349" t="str">
            <v>None</v>
          </cell>
          <cell r="CI349" t="str">
            <v>None</v>
          </cell>
          <cell r="CJ349" t="str">
            <v>None</v>
          </cell>
          <cell r="CK349" t="str">
            <v>None</v>
          </cell>
          <cell r="CL349" t="str">
            <v>None</v>
          </cell>
          <cell r="CM349" t="str">
            <v>None</v>
          </cell>
          <cell r="CN349" t="str">
            <v>None</v>
          </cell>
          <cell r="CO349" t="str">
            <v>None</v>
          </cell>
          <cell r="CP349" t="str">
            <v>None</v>
          </cell>
        </row>
        <row r="350">
          <cell r="C350" t="str">
            <v>Intelsat 12</v>
          </cell>
          <cell r="D350" t="str">
            <v>United Kingdom</v>
          </cell>
          <cell r="E350" t="str">
            <v>USA</v>
          </cell>
          <cell r="F350" t="str">
            <v>Intelsat S.A.</v>
          </cell>
          <cell r="G350" t="str">
            <v>Commercial</v>
          </cell>
          <cell r="H350" t="str">
            <v>Communications</v>
          </cell>
          <cell r="J350" t="str">
            <v>GEO</v>
          </cell>
          <cell r="U350">
            <v>36828</v>
          </cell>
          <cell r="V350">
            <v>18</v>
          </cell>
          <cell r="Y350" t="str">
            <v>Guiana Space Center</v>
          </cell>
          <cell r="AB350">
            <v>26590</v>
          </cell>
          <cell r="AD350">
            <v>5.2389999999999999</v>
          </cell>
          <cell r="AE350">
            <v>307.23199999999997</v>
          </cell>
          <cell r="AL350">
            <v>4167</v>
          </cell>
          <cell r="AN350">
            <v>1717</v>
          </cell>
          <cell r="AU350" t="str">
            <v>GEO/S</v>
          </cell>
          <cell r="AV350" t="str">
            <v>Heavy Satellite</v>
          </cell>
          <cell r="AW350">
            <v>2450</v>
          </cell>
          <cell r="AX350">
            <v>3.7302</v>
          </cell>
          <cell r="AY350">
            <v>83.229299999999995</v>
          </cell>
          <cell r="AZ350">
            <v>8.4639999999999997E-4</v>
          </cell>
          <cell r="BA350">
            <v>355.60770000000002</v>
          </cell>
          <cell r="BB350">
            <v>49.072699999999998</v>
          </cell>
          <cell r="BC350">
            <v>1.00271976</v>
          </cell>
          <cell r="BE350">
            <v>42164.708677671806</v>
          </cell>
          <cell r="BF350">
            <v>35829.396887096584</v>
          </cell>
          <cell r="BG350">
            <v>35758.020468247021</v>
          </cell>
          <cell r="BH350">
            <v>1436.0941685242126</v>
          </cell>
          <cell r="BK350">
            <v>2.7</v>
          </cell>
          <cell r="BL350">
            <v>5.5</v>
          </cell>
          <cell r="BM350">
            <v>24.7</v>
          </cell>
          <cell r="BN350">
            <v>69.750893262163103</v>
          </cell>
          <cell r="BO350">
            <v>7.29</v>
          </cell>
          <cell r="BP350">
            <v>34.422733333333298</v>
          </cell>
          <cell r="BQ350" t="str">
            <v>mono/duo-propellant</v>
          </cell>
          <cell r="BR350" t="str">
            <v>1</v>
          </cell>
          <cell r="BS350">
            <v>300</v>
          </cell>
          <cell r="BT350">
            <v>3.0553942499999209E-2</v>
          </cell>
          <cell r="BU350">
            <v>64.230448502499996</v>
          </cell>
          <cell r="BV350" t="str">
            <v>False</v>
          </cell>
          <cell r="BW350" t="str">
            <v>True</v>
          </cell>
          <cell r="BX350">
            <v>5.8395749999999992E-4</v>
          </cell>
          <cell r="BY350">
            <v>3.1414249999999996E-4</v>
          </cell>
          <cell r="CA350" t="str">
            <v>None</v>
          </cell>
          <cell r="CB350">
            <v>0</v>
          </cell>
          <cell r="CC350">
            <v>0</v>
          </cell>
          <cell r="CD350" t="str">
            <v>None</v>
          </cell>
          <cell r="CE350" t="str">
            <v>None</v>
          </cell>
          <cell r="CF350" t="str">
            <v>None</v>
          </cell>
          <cell r="CG350" t="str">
            <v>None</v>
          </cell>
          <cell r="CH350" t="str">
            <v>None</v>
          </cell>
          <cell r="CI350" t="str">
            <v>None</v>
          </cell>
          <cell r="CJ350" t="str">
            <v>None</v>
          </cell>
          <cell r="CK350" t="str">
            <v>None</v>
          </cell>
          <cell r="CL350" t="str">
            <v>None</v>
          </cell>
          <cell r="CM350" t="str">
            <v>None</v>
          </cell>
          <cell r="CN350" t="str">
            <v>None</v>
          </cell>
          <cell r="CO350" t="str">
            <v>None</v>
          </cell>
          <cell r="CP350" t="str">
            <v>None</v>
          </cell>
        </row>
        <row r="351">
          <cell r="C351" t="str">
            <v>Intelsat 14</v>
          </cell>
          <cell r="D351" t="str">
            <v>USA</v>
          </cell>
          <cell r="E351" t="str">
            <v>USA</v>
          </cell>
          <cell r="F351" t="str">
            <v>Intelsat S.A.</v>
          </cell>
          <cell r="G351" t="str">
            <v>Commercial</v>
          </cell>
          <cell r="H351" t="str">
            <v>Communications</v>
          </cell>
          <cell r="J351" t="str">
            <v>GEO</v>
          </cell>
          <cell r="U351">
            <v>40140</v>
          </cell>
          <cell r="V351">
            <v>16</v>
          </cell>
          <cell r="Y351" t="str">
            <v>Cape Canaveral</v>
          </cell>
          <cell r="AB351">
            <v>36097</v>
          </cell>
          <cell r="AD351">
            <v>28.466666666666665</v>
          </cell>
          <cell r="AE351">
            <v>279.4666666666667</v>
          </cell>
          <cell r="AL351">
            <v>5663</v>
          </cell>
          <cell r="AN351">
            <v>2517</v>
          </cell>
          <cell r="AU351" t="str">
            <v>GEO/D</v>
          </cell>
          <cell r="AV351" t="str">
            <v>Heavy Satellite</v>
          </cell>
          <cell r="AW351">
            <v>3146</v>
          </cell>
          <cell r="AX351">
            <v>1.49E-2</v>
          </cell>
          <cell r="AY351">
            <v>299.99959999999999</v>
          </cell>
          <cell r="AZ351">
            <v>2.397E-4</v>
          </cell>
          <cell r="BA351">
            <v>111.19540000000001</v>
          </cell>
          <cell r="BB351">
            <v>78.403400000000005</v>
          </cell>
          <cell r="BC351">
            <v>1.00270737</v>
          </cell>
          <cell r="BE351">
            <v>42165.056017071976</v>
          </cell>
          <cell r="BF351">
            <v>35804.162980999274</v>
          </cell>
          <cell r="BG351">
            <v>35783.949053144686</v>
          </cell>
          <cell r="BH351">
            <v>1436.1119136882367</v>
          </cell>
          <cell r="BK351">
            <v>2.9</v>
          </cell>
          <cell r="BL351">
            <v>7.5</v>
          </cell>
          <cell r="BM351">
            <v>32.5</v>
          </cell>
          <cell r="BN351">
            <v>100.56078776036701</v>
          </cell>
          <cell r="BO351">
            <v>8.41</v>
          </cell>
          <cell r="BP351">
            <v>48.959800000000001</v>
          </cell>
          <cell r="BQ351" t="str">
            <v>mono/duo-propellant</v>
          </cell>
          <cell r="BR351" t="str">
            <v>1</v>
          </cell>
          <cell r="BS351">
            <v>300</v>
          </cell>
          <cell r="BT351">
            <v>3.4011744499991892E-2</v>
          </cell>
          <cell r="BU351">
            <v>314.9948848185</v>
          </cell>
          <cell r="BV351" t="str">
            <v>True</v>
          </cell>
          <cell r="BW351" t="str">
            <v>True</v>
          </cell>
          <cell r="BX351">
            <v>2.4731999999999998E-4</v>
          </cell>
          <cell r="BY351">
            <v>4.9591999999999995E-5</v>
          </cell>
          <cell r="CA351">
            <v>3.9648000000000003E-2</v>
          </cell>
          <cell r="CB351">
            <v>1</v>
          </cell>
          <cell r="CC351">
            <v>3</v>
          </cell>
          <cell r="CD351" t="str">
            <v>None</v>
          </cell>
          <cell r="CE351" t="str">
            <v>None</v>
          </cell>
          <cell r="CF351" t="str">
            <v>None</v>
          </cell>
          <cell r="CG351" t="str">
            <v>None</v>
          </cell>
          <cell r="CH351" t="str">
            <v>None</v>
          </cell>
          <cell r="CI351" t="str">
            <v>None</v>
          </cell>
          <cell r="CJ351" t="str">
            <v>None</v>
          </cell>
          <cell r="CK351" t="str">
            <v>None</v>
          </cell>
          <cell r="CL351" t="str">
            <v>None</v>
          </cell>
          <cell r="CM351" t="str">
            <v>None</v>
          </cell>
          <cell r="CN351" t="str">
            <v>None</v>
          </cell>
          <cell r="CO351" t="str">
            <v>None</v>
          </cell>
          <cell r="CP351" t="str">
            <v>None</v>
          </cell>
        </row>
        <row r="352">
          <cell r="C352" t="str">
            <v>Intelsat 15</v>
          </cell>
          <cell r="D352" t="str">
            <v>USA</v>
          </cell>
          <cell r="E352" t="str">
            <v>USA</v>
          </cell>
          <cell r="F352" t="str">
            <v>Intelsat S.A./Sky Perfect JSAT Corp.</v>
          </cell>
          <cell r="G352" t="str">
            <v>Commercial</v>
          </cell>
          <cell r="H352" t="str">
            <v>Communications</v>
          </cell>
          <cell r="J352" t="str">
            <v>GEO</v>
          </cell>
          <cell r="U352">
            <v>40147</v>
          </cell>
          <cell r="V352">
            <v>17</v>
          </cell>
          <cell r="Y352" t="str">
            <v>Baikonur Cosmodrome</v>
          </cell>
          <cell r="AB352">
            <v>36106</v>
          </cell>
          <cell r="AD352">
            <v>45.965000000000003</v>
          </cell>
          <cell r="AE352">
            <v>63.305</v>
          </cell>
          <cell r="AL352">
            <v>2484</v>
          </cell>
          <cell r="AN352">
            <v>1150</v>
          </cell>
          <cell r="AU352" t="str">
            <v>GEO/D</v>
          </cell>
          <cell r="AV352" t="str">
            <v>Heavy Satellite</v>
          </cell>
          <cell r="AW352">
            <v>1334</v>
          </cell>
          <cell r="AX352">
            <v>1.01E-2</v>
          </cell>
          <cell r="AY352">
            <v>308.29340000000002</v>
          </cell>
          <cell r="AZ352">
            <v>2.3149999999999999E-4</v>
          </cell>
          <cell r="BA352">
            <v>110.92440000000001</v>
          </cell>
          <cell r="BB352">
            <v>215.5729</v>
          </cell>
          <cell r="BC352">
            <v>1.00272272</v>
          </cell>
          <cell r="BE352">
            <v>42164.625698534735</v>
          </cell>
          <cell r="BF352">
            <v>35803.386809383941</v>
          </cell>
          <cell r="BG352">
            <v>35783.864587685523</v>
          </cell>
          <cell r="BH352">
            <v>1436.0899292278923</v>
          </cell>
          <cell r="BK352">
            <v>2.2999999999999998</v>
          </cell>
          <cell r="BL352">
            <v>4.0999999999999996</v>
          </cell>
          <cell r="BM352">
            <v>22.4</v>
          </cell>
          <cell r="BN352">
            <v>51.3314770596524</v>
          </cell>
          <cell r="BO352">
            <v>5.29</v>
          </cell>
          <cell r="BP352">
            <v>24.4822666666667</v>
          </cell>
          <cell r="BQ352" t="str">
            <v>mono/duo-propellant</v>
          </cell>
          <cell r="BR352" t="str">
            <v>1</v>
          </cell>
          <cell r="BS352">
            <v>300</v>
          </cell>
          <cell r="BT352">
            <v>2.8140741999997942E-2</v>
          </cell>
          <cell r="BU352">
            <v>85.132734781000011</v>
          </cell>
          <cell r="BV352" t="str">
            <v>True</v>
          </cell>
          <cell r="BW352" t="str">
            <v>True</v>
          </cell>
          <cell r="BX352">
            <v>2.2378650000000002E-4</v>
          </cell>
          <cell r="BY352">
            <v>3.4859500000000007E-5</v>
          </cell>
          <cell r="CA352">
            <v>4.4838000000000003E-2</v>
          </cell>
          <cell r="CB352">
            <v>1</v>
          </cell>
          <cell r="CC352">
            <v>3</v>
          </cell>
          <cell r="CD352" t="str">
            <v>None</v>
          </cell>
          <cell r="CE352" t="str">
            <v>None</v>
          </cell>
          <cell r="CF352" t="str">
            <v>None</v>
          </cell>
          <cell r="CG352" t="str">
            <v>None</v>
          </cell>
          <cell r="CH352" t="str">
            <v>None</v>
          </cell>
          <cell r="CI352" t="str">
            <v>None</v>
          </cell>
          <cell r="CJ352" t="str">
            <v>None</v>
          </cell>
          <cell r="CK352" t="str">
            <v>None</v>
          </cell>
          <cell r="CL352" t="str">
            <v>None</v>
          </cell>
          <cell r="CM352" t="str">
            <v>None</v>
          </cell>
          <cell r="CN352" t="str">
            <v>None</v>
          </cell>
          <cell r="CO352" t="str">
            <v>None</v>
          </cell>
          <cell r="CP352" t="str">
            <v>None</v>
          </cell>
        </row>
        <row r="353">
          <cell r="C353" t="str">
            <v>Intelsat 16</v>
          </cell>
          <cell r="D353" t="str">
            <v>USA</v>
          </cell>
          <cell r="E353" t="str">
            <v>USA</v>
          </cell>
          <cell r="F353" t="str">
            <v>Intelsat S.A.</v>
          </cell>
          <cell r="G353" t="str">
            <v>Commercial</v>
          </cell>
          <cell r="H353" t="str">
            <v>Communications</v>
          </cell>
          <cell r="J353" t="str">
            <v>GEO</v>
          </cell>
          <cell r="U353">
            <v>40221</v>
          </cell>
          <cell r="V353">
            <v>15</v>
          </cell>
          <cell r="Y353" t="str">
            <v>Baikonur Cosmodrome</v>
          </cell>
          <cell r="AB353">
            <v>36397</v>
          </cell>
          <cell r="AD353">
            <v>45.965000000000003</v>
          </cell>
          <cell r="AE353">
            <v>63.305</v>
          </cell>
          <cell r="AL353">
            <v>2056</v>
          </cell>
          <cell r="AN353">
            <v>1145</v>
          </cell>
          <cell r="AU353" t="str">
            <v>GEO/D</v>
          </cell>
          <cell r="AV353" t="str">
            <v>Heavy Satellite</v>
          </cell>
          <cell r="AW353">
            <v>911</v>
          </cell>
          <cell r="AX353">
            <v>1.23E-2</v>
          </cell>
          <cell r="AY353">
            <v>303.94159999999999</v>
          </cell>
          <cell r="AZ353">
            <v>2.0819999999999999E-4</v>
          </cell>
          <cell r="BA353">
            <v>129.40539999999999</v>
          </cell>
          <cell r="BB353">
            <v>33.560600000000001</v>
          </cell>
          <cell r="BC353">
            <v>1.0027305900000001</v>
          </cell>
          <cell r="BE353">
            <v>42164.405076936273</v>
          </cell>
          <cell r="BF353">
            <v>35802.183706073294</v>
          </cell>
          <cell r="BG353">
            <v>35784.626447799252</v>
          </cell>
          <cell r="BH353">
            <v>1436.0786579773112</v>
          </cell>
          <cell r="BK353">
            <v>2.2999999999999998</v>
          </cell>
          <cell r="BL353">
            <v>4.0999999999999996</v>
          </cell>
          <cell r="BM353">
            <v>22.4</v>
          </cell>
          <cell r="BN353">
            <v>51.3314770596524</v>
          </cell>
          <cell r="BO353">
            <v>5.29</v>
          </cell>
          <cell r="BP353">
            <v>24.4822666666667</v>
          </cell>
          <cell r="BQ353" t="str">
            <v>mono/duo-propellant</v>
          </cell>
          <cell r="BR353" t="str">
            <v>1</v>
          </cell>
          <cell r="BS353">
            <v>3000</v>
          </cell>
          <cell r="BT353">
            <v>2.7259901000007858E-2</v>
          </cell>
          <cell r="BU353">
            <v>283.78571761499995</v>
          </cell>
          <cell r="BV353" t="str">
            <v>True</v>
          </cell>
          <cell r="BW353" t="str">
            <v>True</v>
          </cell>
          <cell r="BX353">
            <v>2.041E-4</v>
          </cell>
          <cell r="BY353">
            <v>3.7527000000000008E-5</v>
          </cell>
          <cell r="CA353">
            <v>2.8354000000000001E-2</v>
          </cell>
          <cell r="CB353">
            <v>1</v>
          </cell>
          <cell r="CC353">
            <v>3</v>
          </cell>
          <cell r="CD353" t="str">
            <v>None</v>
          </cell>
          <cell r="CE353" t="str">
            <v>None</v>
          </cell>
          <cell r="CF353" t="str">
            <v>None</v>
          </cell>
          <cell r="CG353" t="str">
            <v>None</v>
          </cell>
          <cell r="CH353" t="str">
            <v>None</v>
          </cell>
          <cell r="CI353" t="str">
            <v>None</v>
          </cell>
          <cell r="CJ353" t="str">
            <v>None</v>
          </cell>
          <cell r="CK353" t="str">
            <v>None</v>
          </cell>
          <cell r="CL353" t="str">
            <v>None</v>
          </cell>
          <cell r="CM353" t="str">
            <v>None</v>
          </cell>
          <cell r="CN353" t="str">
            <v>None</v>
          </cell>
          <cell r="CO353" t="str">
            <v>None</v>
          </cell>
          <cell r="CP353" t="str">
            <v>None</v>
          </cell>
        </row>
        <row r="354">
          <cell r="C354" t="str">
            <v>Intelsat 17</v>
          </cell>
          <cell r="D354" t="str">
            <v>USA</v>
          </cell>
          <cell r="E354" t="str">
            <v>USA</v>
          </cell>
          <cell r="F354" t="str">
            <v>Intelsat S.A.</v>
          </cell>
          <cell r="G354" t="str">
            <v>Commercial</v>
          </cell>
          <cell r="H354" t="str">
            <v>Communications</v>
          </cell>
          <cell r="J354" t="str">
            <v>GEO</v>
          </cell>
          <cell r="U354">
            <v>40508</v>
          </cell>
          <cell r="V354">
            <v>16</v>
          </cell>
          <cell r="Y354" t="str">
            <v>Guiana Space Center</v>
          </cell>
          <cell r="AB354">
            <v>37238</v>
          </cell>
          <cell r="AD354">
            <v>5.2389999999999999</v>
          </cell>
          <cell r="AE354">
            <v>307.23199999999997</v>
          </cell>
          <cell r="AL354">
            <v>5540</v>
          </cell>
          <cell r="AN354">
            <v>2393</v>
          </cell>
          <cell r="AU354" t="str">
            <v>GEO/D</v>
          </cell>
          <cell r="AV354" t="str">
            <v>Heavy Satellite</v>
          </cell>
          <cell r="AW354">
            <v>3147</v>
          </cell>
          <cell r="AX354">
            <v>8.9999999999999993E-3</v>
          </cell>
          <cell r="AY354">
            <v>262.00990000000002</v>
          </cell>
          <cell r="AZ354">
            <v>2.4010000000000001E-4</v>
          </cell>
          <cell r="BA354">
            <v>158.72020000000001</v>
          </cell>
          <cell r="BB354">
            <v>213.25810000000001</v>
          </cell>
          <cell r="BC354">
            <v>1.0027065100000001</v>
          </cell>
          <cell r="BE354">
            <v>42165.080126448411</v>
          </cell>
          <cell r="BF354">
            <v>35804.203962186773</v>
          </cell>
          <cell r="BG354">
            <v>35783.956290710055</v>
          </cell>
          <cell r="BH354">
            <v>1436.1131454108152</v>
          </cell>
          <cell r="BK354">
            <v>2.7</v>
          </cell>
          <cell r="BL354">
            <v>7.7</v>
          </cell>
          <cell r="BM354">
            <v>36.1</v>
          </cell>
          <cell r="BN354">
            <v>102.436572093351</v>
          </cell>
          <cell r="BO354">
            <v>7.29</v>
          </cell>
          <cell r="BP354">
            <v>48.608733333333298</v>
          </cell>
          <cell r="BQ354" t="str">
            <v>mono/duo-propellant</v>
          </cell>
          <cell r="BR354" t="str">
            <v>1</v>
          </cell>
          <cell r="BS354">
            <v>300</v>
          </cell>
          <cell r="BT354">
            <v>3.453454899999997E-2</v>
          </cell>
          <cell r="BU354">
            <v>65.993815495000007</v>
          </cell>
          <cell r="BV354" t="str">
            <v>True</v>
          </cell>
          <cell r="BW354" t="str">
            <v>True</v>
          </cell>
          <cell r="BX354">
            <v>2.6721699999999999E-4</v>
          </cell>
          <cell r="BY354">
            <v>4.1763E-5</v>
          </cell>
          <cell r="CA354">
            <v>4.2999999999999997E-2</v>
          </cell>
          <cell r="CB354">
            <v>1</v>
          </cell>
          <cell r="CC354">
            <v>5</v>
          </cell>
          <cell r="CD354" t="str">
            <v>None</v>
          </cell>
          <cell r="CE354" t="str">
            <v>None</v>
          </cell>
          <cell r="CF354" t="str">
            <v>None</v>
          </cell>
          <cell r="CG354" t="str">
            <v>None</v>
          </cell>
          <cell r="CH354" t="str">
            <v>None</v>
          </cell>
          <cell r="CI354" t="str">
            <v>None</v>
          </cell>
          <cell r="CJ354" t="str">
            <v>None</v>
          </cell>
          <cell r="CK354" t="str">
            <v>None</v>
          </cell>
          <cell r="CL354" t="str">
            <v>None</v>
          </cell>
          <cell r="CM354" t="str">
            <v>None</v>
          </cell>
          <cell r="CN354" t="str">
            <v>None</v>
          </cell>
          <cell r="CO354" t="str">
            <v>None</v>
          </cell>
          <cell r="CP354" t="str">
            <v>None</v>
          </cell>
        </row>
        <row r="355">
          <cell r="C355" t="str">
            <v>Intelsat 18</v>
          </cell>
          <cell r="D355" t="str">
            <v>USA</v>
          </cell>
          <cell r="E355" t="str">
            <v>USA</v>
          </cell>
          <cell r="F355" t="str">
            <v>Intelsat S.A.</v>
          </cell>
          <cell r="G355" t="str">
            <v>Commercial</v>
          </cell>
          <cell r="H355" t="str">
            <v>Communications</v>
          </cell>
          <cell r="J355" t="str">
            <v>GEO</v>
          </cell>
          <cell r="U355">
            <v>40821</v>
          </cell>
          <cell r="V355">
            <v>15</v>
          </cell>
          <cell r="Y355" t="str">
            <v>Baikonur Cosmodrome</v>
          </cell>
          <cell r="AB355">
            <v>37834</v>
          </cell>
          <cell r="AD355">
            <v>45.965000000000003</v>
          </cell>
          <cell r="AE355">
            <v>63.305</v>
          </cell>
          <cell r="AL355">
            <v>3200</v>
          </cell>
          <cell r="AN355">
            <v>1440</v>
          </cell>
          <cell r="AU355" t="str">
            <v>GEO/S</v>
          </cell>
          <cell r="AV355" t="str">
            <v>Heavy Satellite</v>
          </cell>
          <cell r="AW355">
            <v>1760</v>
          </cell>
          <cell r="AX355">
            <v>0.02</v>
          </cell>
          <cell r="AY355">
            <v>0.73619999999999997</v>
          </cell>
          <cell r="AZ355">
            <v>2.3159999999999999E-4</v>
          </cell>
          <cell r="BA355">
            <v>71.367900000000006</v>
          </cell>
          <cell r="BB355">
            <v>283.54250000000002</v>
          </cell>
          <cell r="BC355">
            <v>1.0027231700000001</v>
          </cell>
          <cell r="BE355">
            <v>42164.613083498909</v>
          </cell>
          <cell r="BF355">
            <v>35803.378407889046</v>
          </cell>
          <cell r="BG355">
            <v>35783.847759108772</v>
          </cell>
          <cell r="BH355">
            <v>1436.0892847424645</v>
          </cell>
          <cell r="BK355">
            <v>2.2999999999999998</v>
          </cell>
          <cell r="BL355">
            <v>5.5</v>
          </cell>
          <cell r="BM355">
            <v>22.4</v>
          </cell>
          <cell r="BN355">
            <v>55.640102551543997</v>
          </cell>
          <cell r="BO355">
            <v>5.29</v>
          </cell>
          <cell r="BP355">
            <v>27.702266666666699</v>
          </cell>
          <cell r="BQ355" t="str">
            <v>mono/duo-propellant</v>
          </cell>
          <cell r="BR355" t="str">
            <v>1</v>
          </cell>
          <cell r="BS355">
            <v>300</v>
          </cell>
          <cell r="BT355">
            <v>3.1227305000001593E-2</v>
          </cell>
          <cell r="BU355">
            <v>179.99083591599998</v>
          </cell>
          <cell r="BV355" t="str">
            <v>True</v>
          </cell>
          <cell r="BW355" t="str">
            <v>True</v>
          </cell>
          <cell r="BX355">
            <v>2.1386350000000002E-4</v>
          </cell>
          <cell r="BY355">
            <v>6.6327499999999998E-5</v>
          </cell>
          <cell r="CA355">
            <v>4.3573000000000001E-2</v>
          </cell>
          <cell r="CB355">
            <v>1</v>
          </cell>
          <cell r="CC355">
            <v>4</v>
          </cell>
          <cell r="CD355" t="str">
            <v>None</v>
          </cell>
          <cell r="CE355" t="str">
            <v>None</v>
          </cell>
          <cell r="CF355" t="str">
            <v>None</v>
          </cell>
          <cell r="CG355" t="str">
            <v>None</v>
          </cell>
          <cell r="CH355" t="str">
            <v>None</v>
          </cell>
          <cell r="CI355" t="str">
            <v>None</v>
          </cell>
          <cell r="CJ355" t="str">
            <v>None</v>
          </cell>
          <cell r="CK355" t="str">
            <v>None</v>
          </cell>
          <cell r="CL355" t="str">
            <v>None</v>
          </cell>
          <cell r="CM355" t="str">
            <v>None</v>
          </cell>
          <cell r="CN355" t="str">
            <v>None</v>
          </cell>
          <cell r="CO355" t="str">
            <v>None</v>
          </cell>
          <cell r="CP355" t="str">
            <v>None</v>
          </cell>
        </row>
        <row r="356">
          <cell r="C356" t="str">
            <v>Intelsat 19</v>
          </cell>
          <cell r="D356" t="str">
            <v>USA</v>
          </cell>
          <cell r="E356" t="str">
            <v>USA</v>
          </cell>
          <cell r="F356" t="str">
            <v>Intelsat S.A.</v>
          </cell>
          <cell r="G356" t="str">
            <v>Commercial</v>
          </cell>
          <cell r="H356" t="str">
            <v>Communications</v>
          </cell>
          <cell r="J356" t="str">
            <v>GEO</v>
          </cell>
          <cell r="U356">
            <v>41061</v>
          </cell>
          <cell r="V356">
            <v>15</v>
          </cell>
          <cell r="Y356" t="str">
            <v>Sea Launch Odyssey</v>
          </cell>
          <cell r="AB356">
            <v>38356</v>
          </cell>
          <cell r="AD356">
            <v>1E-3</v>
          </cell>
          <cell r="AE356">
            <v>206</v>
          </cell>
          <cell r="AL356">
            <v>5600</v>
          </cell>
          <cell r="AN356">
            <v>2393</v>
          </cell>
          <cell r="AU356" t="str">
            <v>GEO/D</v>
          </cell>
          <cell r="AV356" t="str">
            <v>Heavy Satellite</v>
          </cell>
          <cell r="AW356">
            <v>3207</v>
          </cell>
          <cell r="AX356">
            <v>2.0500000000000001E-2</v>
          </cell>
          <cell r="AY356">
            <v>298.08139999999997</v>
          </cell>
          <cell r="AZ356">
            <v>3.167E-4</v>
          </cell>
          <cell r="BA356">
            <v>124.1584</v>
          </cell>
          <cell r="BB356">
            <v>304.3098</v>
          </cell>
          <cell r="BC356">
            <v>1.0027179799999999</v>
          </cell>
          <cell r="BE356">
            <v>42164.758577484594</v>
          </cell>
          <cell r="BF356">
            <v>35807.112156526084</v>
          </cell>
          <cell r="BG356">
            <v>35780.404998443104</v>
          </cell>
          <cell r="BH356">
            <v>1436.0967178428348</v>
          </cell>
          <cell r="BK356">
            <v>2.7</v>
          </cell>
          <cell r="BL356">
            <v>7.7</v>
          </cell>
          <cell r="BM356">
            <v>36.1</v>
          </cell>
          <cell r="BN356">
            <v>102.436572093351</v>
          </cell>
          <cell r="BO356">
            <v>7.29</v>
          </cell>
          <cell r="BP356">
            <v>48.608733333333298</v>
          </cell>
          <cell r="BQ356" t="str">
            <v>mono/duo-propellant</v>
          </cell>
          <cell r="BR356" t="str">
            <v>1</v>
          </cell>
          <cell r="BS356">
            <v>300</v>
          </cell>
          <cell r="BT356">
            <v>2.5405463500007386E-2</v>
          </cell>
          <cell r="BU356">
            <v>165.99024286949998</v>
          </cell>
          <cell r="BV356" t="str">
            <v>True</v>
          </cell>
          <cell r="BW356" t="str">
            <v>True</v>
          </cell>
          <cell r="BX356">
            <v>3.1015000000000003E-4</v>
          </cell>
          <cell r="BY356">
            <v>3.896000000000002E-5</v>
          </cell>
          <cell r="CA356">
            <v>2.767E-2</v>
          </cell>
          <cell r="CB356">
            <v>1</v>
          </cell>
          <cell r="CC356">
            <v>3</v>
          </cell>
          <cell r="CD356" t="str">
            <v>None</v>
          </cell>
          <cell r="CE356" t="str">
            <v>None</v>
          </cell>
          <cell r="CF356" t="str">
            <v>None</v>
          </cell>
          <cell r="CG356" t="str">
            <v>None</v>
          </cell>
          <cell r="CH356" t="str">
            <v>None</v>
          </cell>
          <cell r="CI356" t="str">
            <v>None</v>
          </cell>
          <cell r="CJ356" t="str">
            <v>None</v>
          </cell>
          <cell r="CK356" t="str">
            <v>None</v>
          </cell>
          <cell r="CL356" t="str">
            <v>None</v>
          </cell>
          <cell r="CM356" t="str">
            <v>None</v>
          </cell>
          <cell r="CN356" t="str">
            <v>None</v>
          </cell>
          <cell r="CO356" t="str">
            <v>None</v>
          </cell>
          <cell r="CP356" t="str">
            <v>None</v>
          </cell>
        </row>
        <row r="357">
          <cell r="C357" t="str">
            <v>Intelsat 1R</v>
          </cell>
          <cell r="D357" t="str">
            <v>USA</v>
          </cell>
          <cell r="E357" t="str">
            <v>USA</v>
          </cell>
          <cell r="F357" t="str">
            <v>PanAmSat (Intelsat S.A.)</v>
          </cell>
          <cell r="G357" t="str">
            <v>Commercial</v>
          </cell>
          <cell r="H357" t="str">
            <v>Communications</v>
          </cell>
          <cell r="J357" t="str">
            <v>GEO</v>
          </cell>
          <cell r="U357">
            <v>36845</v>
          </cell>
          <cell r="V357">
            <v>15</v>
          </cell>
          <cell r="Y357" t="str">
            <v>Guiana Space Center</v>
          </cell>
          <cell r="AB357">
            <v>26608</v>
          </cell>
          <cell r="AD357">
            <v>5.2389999999999999</v>
          </cell>
          <cell r="AE357">
            <v>307.23199999999997</v>
          </cell>
          <cell r="AL357">
            <v>4793</v>
          </cell>
          <cell r="AN357">
            <v>3000</v>
          </cell>
          <cell r="AU357" t="str">
            <v>GEO/S</v>
          </cell>
          <cell r="AV357" t="str">
            <v>Heavy Satellite</v>
          </cell>
          <cell r="AW357">
            <v>1793</v>
          </cell>
          <cell r="AX357">
            <v>3.5347</v>
          </cell>
          <cell r="AY357">
            <v>83.552899999999994</v>
          </cell>
          <cell r="AZ357">
            <v>4.5300000000000003E-5</v>
          </cell>
          <cell r="BA357">
            <v>210.0187</v>
          </cell>
          <cell r="BB357">
            <v>37.536000000000001</v>
          </cell>
          <cell r="BC357">
            <v>1.0027194699999999</v>
          </cell>
          <cell r="BE357">
            <v>42164.716807406592</v>
          </cell>
          <cell r="BF357">
            <v>35795.626869077969</v>
          </cell>
          <cell r="BG357">
            <v>35791.806745735215</v>
          </cell>
          <cell r="BH357">
            <v>1436.0945838620262</v>
          </cell>
          <cell r="BK357">
            <v>3.5</v>
          </cell>
          <cell r="BL357">
            <v>6.2</v>
          </cell>
          <cell r="BM357">
            <v>41</v>
          </cell>
          <cell r="BN357">
            <v>138.043724688331</v>
          </cell>
          <cell r="BO357">
            <v>12.25</v>
          </cell>
          <cell r="BP357">
            <v>62.968666666666699</v>
          </cell>
          <cell r="BQ357" t="str">
            <v>mono/duo-propellant</v>
          </cell>
          <cell r="BR357" t="str">
            <v>1</v>
          </cell>
          <cell r="BS357">
            <v>300</v>
          </cell>
          <cell r="BT357">
            <v>2.0702845000002412E-2</v>
          </cell>
          <cell r="BU357">
            <v>157.09143128800002</v>
          </cell>
          <cell r="BV357" t="str">
            <v>False</v>
          </cell>
          <cell r="BW357" t="str">
            <v>True</v>
          </cell>
          <cell r="BX357">
            <v>3.7208499999999995E-5</v>
          </cell>
          <cell r="BY357">
            <v>3.2917499999999998E-5</v>
          </cell>
          <cell r="CA357" t="str">
            <v>None</v>
          </cell>
          <cell r="CB357">
            <v>0</v>
          </cell>
          <cell r="CC357">
            <v>0</v>
          </cell>
          <cell r="CD357" t="str">
            <v>None</v>
          </cell>
          <cell r="CE357" t="str">
            <v>None</v>
          </cell>
          <cell r="CF357" t="str">
            <v>None</v>
          </cell>
          <cell r="CG357" t="str">
            <v>None</v>
          </cell>
          <cell r="CH357" t="str">
            <v>None</v>
          </cell>
          <cell r="CI357" t="str">
            <v>None</v>
          </cell>
          <cell r="CJ357" t="str">
            <v>None</v>
          </cell>
          <cell r="CK357" t="str">
            <v>None</v>
          </cell>
          <cell r="CL357" t="str">
            <v>None</v>
          </cell>
          <cell r="CM357" t="str">
            <v>None</v>
          </cell>
          <cell r="CN357" t="str">
            <v>None</v>
          </cell>
          <cell r="CO357" t="str">
            <v>None</v>
          </cell>
          <cell r="CP357" t="str">
            <v>None</v>
          </cell>
        </row>
        <row r="358">
          <cell r="C358" t="str">
            <v>Intelsat 20</v>
          </cell>
          <cell r="D358" t="str">
            <v>USA</v>
          </cell>
          <cell r="E358" t="str">
            <v>USA</v>
          </cell>
          <cell r="F358" t="str">
            <v>Intelsat S.A.</v>
          </cell>
          <cell r="G358" t="str">
            <v>Commercial</v>
          </cell>
          <cell r="H358" t="str">
            <v>Communications</v>
          </cell>
          <cell r="J358" t="str">
            <v>GEO</v>
          </cell>
          <cell r="U358">
            <v>41123</v>
          </cell>
          <cell r="V358">
            <v>18</v>
          </cell>
          <cell r="Y358" t="str">
            <v>Guiana Space Center</v>
          </cell>
          <cell r="AB358">
            <v>38740</v>
          </cell>
          <cell r="AD358">
            <v>5.2389999999999999</v>
          </cell>
          <cell r="AE358">
            <v>307.23199999999997</v>
          </cell>
          <cell r="AL358">
            <v>6094</v>
          </cell>
          <cell r="AN358">
            <v>2989</v>
          </cell>
          <cell r="AU358" t="str">
            <v>GEO/D</v>
          </cell>
          <cell r="AV358" t="str">
            <v>Heavy Satellite</v>
          </cell>
          <cell r="AW358">
            <v>3105</v>
          </cell>
          <cell r="AX358">
            <v>9.2999999999999992E-3</v>
          </cell>
          <cell r="AY358">
            <v>251.9539</v>
          </cell>
          <cell r="AZ358">
            <v>1.1239999999999999E-4</v>
          </cell>
          <cell r="BA358">
            <v>297.51440000000002</v>
          </cell>
          <cell r="BB358">
            <v>48.162799999999997</v>
          </cell>
          <cell r="BC358">
            <v>1.0027056999999999</v>
          </cell>
          <cell r="BE358">
            <v>42165.102834148383</v>
          </cell>
          <cell r="BF358">
            <v>35798.842191706935</v>
          </cell>
          <cell r="BG358">
            <v>35789.363476589824</v>
          </cell>
          <cell r="BH358">
            <v>1436.1143055235455</v>
          </cell>
          <cell r="BK358">
            <v>3.2</v>
          </cell>
          <cell r="BL358">
            <v>8.5</v>
          </cell>
          <cell r="BM358">
            <v>32.4</v>
          </cell>
          <cell r="BN358">
            <v>114.558838609861</v>
          </cell>
          <cell r="BO358">
            <v>10.24</v>
          </cell>
          <cell r="BP358">
            <v>57.3517333333333</v>
          </cell>
          <cell r="BQ358" t="str">
            <v>mono/duo-propellant</v>
          </cell>
          <cell r="BR358" t="str">
            <v>1</v>
          </cell>
          <cell r="BS358">
            <v>3000</v>
          </cell>
          <cell r="BT358">
            <v>2.2944531999996798E-2</v>
          </cell>
          <cell r="BU358">
            <v>68.486340542999997</v>
          </cell>
          <cell r="BV358" t="str">
            <v>True</v>
          </cell>
          <cell r="BW358" t="str">
            <v>True</v>
          </cell>
          <cell r="BX358">
            <v>1.6898800000000002E-4</v>
          </cell>
          <cell r="BY358">
            <v>8.2176000000000007E-5</v>
          </cell>
          <cell r="CA358">
            <v>2.35E-2</v>
          </cell>
          <cell r="CB358">
            <v>2</v>
          </cell>
          <cell r="CC358">
            <v>12</v>
          </cell>
          <cell r="CD358" t="str">
            <v>Int_68.5</v>
          </cell>
          <cell r="CE358">
            <v>2</v>
          </cell>
          <cell r="CF358">
            <v>68.504552765225</v>
          </cell>
          <cell r="CG358">
            <v>68.484033557250001</v>
          </cell>
          <cell r="CH358">
            <v>2.9313154249997808E-2</v>
          </cell>
          <cell r="CI358" t="str">
            <v>None</v>
          </cell>
          <cell r="CJ358" t="str">
            <v>None</v>
          </cell>
          <cell r="CK358" t="str">
            <v>None</v>
          </cell>
          <cell r="CL358" t="str">
            <v>None</v>
          </cell>
          <cell r="CM358" t="str">
            <v>None</v>
          </cell>
          <cell r="CN358" t="str">
            <v>None</v>
          </cell>
          <cell r="CO358" t="str">
            <v>None</v>
          </cell>
          <cell r="CP358" t="str">
            <v>None</v>
          </cell>
        </row>
        <row r="359">
          <cell r="C359" t="str">
            <v>Intelsat 21</v>
          </cell>
          <cell r="D359" t="str">
            <v>USA</v>
          </cell>
          <cell r="E359" t="str">
            <v>USA</v>
          </cell>
          <cell r="F359" t="str">
            <v>Intelsat S.A.</v>
          </cell>
          <cell r="G359" t="str">
            <v>Commercial</v>
          </cell>
          <cell r="H359" t="str">
            <v>Communications</v>
          </cell>
          <cell r="J359" t="str">
            <v>GEO</v>
          </cell>
          <cell r="U359">
            <v>41140</v>
          </cell>
          <cell r="V359">
            <v>15</v>
          </cell>
          <cell r="Y359" t="str">
            <v>Sea Launch Odyssey</v>
          </cell>
          <cell r="AB359">
            <v>38749</v>
          </cell>
          <cell r="AD359">
            <v>1E-3</v>
          </cell>
          <cell r="AE359">
            <v>206</v>
          </cell>
          <cell r="AL359">
            <v>5984</v>
          </cell>
          <cell r="AN359">
            <v>3000</v>
          </cell>
          <cell r="AU359" t="str">
            <v>GEO/D</v>
          </cell>
          <cell r="AV359" t="str">
            <v>Heavy Satellite</v>
          </cell>
          <cell r="AW359">
            <v>2984</v>
          </cell>
          <cell r="AX359">
            <v>0.01</v>
          </cell>
          <cell r="AY359">
            <v>329.0172</v>
          </cell>
          <cell r="AZ359">
            <v>2.2819999999999999E-4</v>
          </cell>
          <cell r="BA359">
            <v>92.246700000000004</v>
          </cell>
          <cell r="BB359">
            <v>55.347700000000003</v>
          </cell>
          <cell r="BC359">
            <v>1.0027285699999999</v>
          </cell>
          <cell r="BE359">
            <v>42164.461703805711</v>
          </cell>
          <cell r="BF359">
            <v>35803.083633966518</v>
          </cell>
          <cell r="BG359">
            <v>35783.839773644904</v>
          </cell>
          <cell r="BH359">
            <v>1436.0815509624897</v>
          </cell>
          <cell r="BK359">
            <v>3.2</v>
          </cell>
          <cell r="BL359">
            <v>6.9</v>
          </cell>
          <cell r="BM359">
            <v>36.9</v>
          </cell>
          <cell r="BN359">
            <v>119.134663594822</v>
          </cell>
          <cell r="BO359">
            <v>10.24</v>
          </cell>
          <cell r="BP359">
            <v>56.086733333333299</v>
          </cell>
          <cell r="BQ359" t="str">
            <v>mono/duo-propellant</v>
          </cell>
          <cell r="BR359" t="str">
            <v>1</v>
          </cell>
          <cell r="BS359">
            <v>300</v>
          </cell>
          <cell r="BT359">
            <v>2.8288889999998901E-2</v>
          </cell>
          <cell r="BU359">
            <v>301.99674581300002</v>
          </cell>
          <cell r="BV359" t="str">
            <v>True</v>
          </cell>
          <cell r="BW359" t="str">
            <v>True</v>
          </cell>
          <cell r="BX359">
            <v>2.2868700000000001E-4</v>
          </cell>
          <cell r="BY359">
            <v>6.1803000000000004E-5</v>
          </cell>
          <cell r="CA359">
            <v>3.3526E-2</v>
          </cell>
          <cell r="CB359">
            <v>1</v>
          </cell>
          <cell r="CC359">
            <v>3</v>
          </cell>
          <cell r="CD359" t="str">
            <v>None</v>
          </cell>
          <cell r="CE359" t="str">
            <v>None</v>
          </cell>
          <cell r="CF359" t="str">
            <v>None</v>
          </cell>
          <cell r="CG359" t="str">
            <v>None</v>
          </cell>
          <cell r="CH359" t="str">
            <v>None</v>
          </cell>
          <cell r="CI359" t="str">
            <v>None</v>
          </cell>
          <cell r="CJ359" t="str">
            <v>None</v>
          </cell>
          <cell r="CK359" t="str">
            <v>None</v>
          </cell>
          <cell r="CL359" t="str">
            <v>None</v>
          </cell>
          <cell r="CM359" t="str">
            <v>None</v>
          </cell>
          <cell r="CN359" t="str">
            <v>None</v>
          </cell>
          <cell r="CO359" t="str">
            <v>None</v>
          </cell>
          <cell r="CP359" t="str">
            <v>None</v>
          </cell>
        </row>
        <row r="360">
          <cell r="C360" t="str">
            <v>Intelsat 22</v>
          </cell>
          <cell r="D360" t="str">
            <v>USA</v>
          </cell>
          <cell r="E360" t="str">
            <v>USA</v>
          </cell>
          <cell r="F360" t="str">
            <v>Intelsat S.A.</v>
          </cell>
          <cell r="G360" t="str">
            <v>Commercial</v>
          </cell>
          <cell r="H360" t="str">
            <v>Communications</v>
          </cell>
          <cell r="J360" t="str">
            <v>GEO</v>
          </cell>
          <cell r="U360">
            <v>40993</v>
          </cell>
          <cell r="V360">
            <v>18</v>
          </cell>
          <cell r="Y360" t="str">
            <v>Baikonur Cosmodrome</v>
          </cell>
          <cell r="AB360">
            <v>38098</v>
          </cell>
          <cell r="AD360">
            <v>45.965000000000003</v>
          </cell>
          <cell r="AE360">
            <v>63.305</v>
          </cell>
          <cell r="AL360">
            <v>6249</v>
          </cell>
          <cell r="AN360">
            <v>3200</v>
          </cell>
          <cell r="AU360" t="str">
            <v>GEO/S</v>
          </cell>
          <cell r="AV360" t="str">
            <v>Heavy Satellite</v>
          </cell>
          <cell r="AW360">
            <v>3049</v>
          </cell>
          <cell r="AX360">
            <v>1.23E-2</v>
          </cell>
          <cell r="AY360">
            <v>326.27969999999999</v>
          </cell>
          <cell r="AZ360">
            <v>2.564E-4</v>
          </cell>
          <cell r="BA360">
            <v>100.95569999999999</v>
          </cell>
          <cell r="BB360">
            <v>196.51089999999999</v>
          </cell>
          <cell r="BC360">
            <v>1.0027191600000001</v>
          </cell>
          <cell r="BE360">
            <v>42164.725497816915</v>
          </cell>
          <cell r="BF360">
            <v>35804.536533434555</v>
          </cell>
          <cell r="BG360">
            <v>35782.914462199275</v>
          </cell>
          <cell r="BH360">
            <v>1436.0950278440846</v>
          </cell>
          <cell r="BK360">
            <v>3.2</v>
          </cell>
          <cell r="BL360">
            <v>6.9</v>
          </cell>
          <cell r="BM360">
            <v>36.9</v>
          </cell>
          <cell r="BN360">
            <v>119.134663594822</v>
          </cell>
          <cell r="BO360">
            <v>10.24</v>
          </cell>
          <cell r="BP360">
            <v>56.086733333333299</v>
          </cell>
          <cell r="BQ360" t="str">
            <v>mono/duo-propellant</v>
          </cell>
          <cell r="BR360" t="str">
            <v>1</v>
          </cell>
          <cell r="BS360">
            <v>3000</v>
          </cell>
          <cell r="BT360">
            <v>2.678054799999785E-2</v>
          </cell>
          <cell r="BU360">
            <v>72.089590807000008</v>
          </cell>
          <cell r="BV360" t="str">
            <v>True</v>
          </cell>
          <cell r="BW360" t="str">
            <v>True</v>
          </cell>
          <cell r="BX360">
            <v>2.6991199999999997E-4</v>
          </cell>
          <cell r="BY360">
            <v>2.3721999999999974E-5</v>
          </cell>
          <cell r="CA360">
            <v>4.4934000000000002E-2</v>
          </cell>
          <cell r="CB360">
            <v>1</v>
          </cell>
          <cell r="CC360">
            <v>1</v>
          </cell>
          <cell r="CD360" t="str">
            <v>None</v>
          </cell>
          <cell r="CE360" t="str">
            <v>None</v>
          </cell>
          <cell r="CF360" t="str">
            <v>None</v>
          </cell>
          <cell r="CG360" t="str">
            <v>None</v>
          </cell>
          <cell r="CH360" t="str">
            <v>None</v>
          </cell>
          <cell r="CI360" t="str">
            <v>None</v>
          </cell>
          <cell r="CJ360" t="str">
            <v>None</v>
          </cell>
          <cell r="CK360" t="str">
            <v>None</v>
          </cell>
          <cell r="CL360" t="str">
            <v>None</v>
          </cell>
          <cell r="CM360" t="str">
            <v>None</v>
          </cell>
          <cell r="CN360" t="str">
            <v>None</v>
          </cell>
          <cell r="CO360" t="str">
            <v>None</v>
          </cell>
          <cell r="CP360" t="str">
            <v>None</v>
          </cell>
        </row>
        <row r="361">
          <cell r="C361" t="str">
            <v>Intelsat 23</v>
          </cell>
          <cell r="D361" t="str">
            <v>NR</v>
          </cell>
          <cell r="E361" t="str">
            <v>USA</v>
          </cell>
          <cell r="F361" t="str">
            <v>Intelsat S.A.</v>
          </cell>
          <cell r="G361" t="str">
            <v>Commercial</v>
          </cell>
          <cell r="H361" t="str">
            <v>Communications</v>
          </cell>
          <cell r="J361" t="str">
            <v>GEO</v>
          </cell>
          <cell r="U361">
            <v>41196</v>
          </cell>
          <cell r="V361">
            <v>18</v>
          </cell>
          <cell r="Y361" t="str">
            <v>Baikonur Cosmodrome</v>
          </cell>
          <cell r="AB361">
            <v>38867</v>
          </cell>
          <cell r="AD361">
            <v>45.965000000000003</v>
          </cell>
          <cell r="AE361">
            <v>63.305</v>
          </cell>
          <cell r="AL361">
            <v>3200</v>
          </cell>
          <cell r="AN361">
            <v>1440</v>
          </cell>
          <cell r="AU361" t="str">
            <v>GEO/D</v>
          </cell>
          <cell r="AV361" t="str">
            <v>Heavy Satellite</v>
          </cell>
          <cell r="AW361">
            <v>1760</v>
          </cell>
          <cell r="AX361">
            <v>1.52E-2</v>
          </cell>
          <cell r="AY361">
            <v>265.78489999999999</v>
          </cell>
          <cell r="AZ361">
            <v>1.817E-4</v>
          </cell>
          <cell r="BA361">
            <v>149.0626</v>
          </cell>
          <cell r="BB361">
            <v>85.485399999999998</v>
          </cell>
          <cell r="BC361">
            <v>1.00271603</v>
          </cell>
          <cell r="BE361">
            <v>42164.813243179306</v>
          </cell>
          <cell r="BF361">
            <v>35801.474589745587</v>
          </cell>
          <cell r="BG361">
            <v>35786.151896613024</v>
          </cell>
          <cell r="BH361">
            <v>1436.0995106460969</v>
          </cell>
          <cell r="BK361">
            <v>2.2999999999999998</v>
          </cell>
          <cell r="BL361">
            <v>5.5</v>
          </cell>
          <cell r="BM361">
            <v>22.4</v>
          </cell>
          <cell r="BN361">
            <v>55.640102551543997</v>
          </cell>
          <cell r="BO361">
            <v>5.29</v>
          </cell>
          <cell r="BP361">
            <v>27.702266666666699</v>
          </cell>
          <cell r="BQ361" t="str">
            <v>mono/duo-propellant</v>
          </cell>
          <cell r="BR361" t="str">
            <v>1</v>
          </cell>
          <cell r="BS361">
            <v>300</v>
          </cell>
          <cell r="BT361">
            <v>3.5467906999997467E-2</v>
          </cell>
          <cell r="BU361">
            <v>306.99245367399999</v>
          </cell>
          <cell r="BV361" t="str">
            <v>True</v>
          </cell>
          <cell r="BW361" t="str">
            <v>True</v>
          </cell>
          <cell r="BX361">
            <v>1.7852649999999999E-4</v>
          </cell>
          <cell r="BY361">
            <v>4.92265E-5</v>
          </cell>
          <cell r="CA361">
            <v>2.8369999999999999E-2</v>
          </cell>
          <cell r="CB361">
            <v>1</v>
          </cell>
          <cell r="CC361">
            <v>3</v>
          </cell>
          <cell r="CD361" t="str">
            <v>None</v>
          </cell>
          <cell r="CE361" t="str">
            <v>None</v>
          </cell>
          <cell r="CF361" t="str">
            <v>None</v>
          </cell>
          <cell r="CG361" t="str">
            <v>None</v>
          </cell>
          <cell r="CH361" t="str">
            <v>None</v>
          </cell>
          <cell r="CI361" t="str">
            <v>None</v>
          </cell>
          <cell r="CJ361" t="str">
            <v>None</v>
          </cell>
          <cell r="CK361" t="str">
            <v>None</v>
          </cell>
          <cell r="CL361" t="str">
            <v>None</v>
          </cell>
          <cell r="CM361" t="str">
            <v>None</v>
          </cell>
          <cell r="CN361" t="str">
            <v>None</v>
          </cell>
          <cell r="CO361" t="str">
            <v>None</v>
          </cell>
          <cell r="CP361" t="str">
            <v>None</v>
          </cell>
        </row>
        <row r="362">
          <cell r="C362" t="str">
            <v>Intelsat 25</v>
          </cell>
          <cell r="D362" t="str">
            <v>NR</v>
          </cell>
          <cell r="E362" t="str">
            <v>USA</v>
          </cell>
          <cell r="F362" t="str">
            <v>Intelsat S.A.</v>
          </cell>
          <cell r="G362" t="str">
            <v>Commercial</v>
          </cell>
          <cell r="H362" t="str">
            <v>Communications</v>
          </cell>
          <cell r="J362" t="str">
            <v>GEO</v>
          </cell>
          <cell r="U362">
            <v>39636</v>
          </cell>
          <cell r="V362">
            <v>16</v>
          </cell>
          <cell r="Y362" t="str">
            <v>Guiana Space Center</v>
          </cell>
          <cell r="AB362">
            <v>33153</v>
          </cell>
          <cell r="AD362">
            <v>5.2389999999999999</v>
          </cell>
          <cell r="AE362">
            <v>307.23199999999997</v>
          </cell>
          <cell r="AL362">
            <v>4194</v>
          </cell>
          <cell r="AN362">
            <v>1774</v>
          </cell>
          <cell r="AU362" t="str">
            <v>GEO/D</v>
          </cell>
          <cell r="AV362" t="str">
            <v>Heavy Satellite</v>
          </cell>
          <cell r="AW362">
            <v>2420</v>
          </cell>
          <cell r="AX362">
            <v>1.3100000000000001E-2</v>
          </cell>
          <cell r="AY362">
            <v>263.00360000000001</v>
          </cell>
          <cell r="AZ362">
            <v>2.9530000000000002E-4</v>
          </cell>
          <cell r="BA362">
            <v>145.5839</v>
          </cell>
          <cell r="BB362">
            <v>96.517200000000003</v>
          </cell>
          <cell r="BC362">
            <v>1.00271489</v>
          </cell>
          <cell r="BE362">
            <v>42164.84520166758</v>
          </cell>
          <cell r="BF362">
            <v>35806.29648045564</v>
          </cell>
          <cell r="BG362">
            <v>35781.393922879528</v>
          </cell>
          <cell r="BH362">
            <v>1436.101143366885</v>
          </cell>
          <cell r="BK362">
            <v>2.4</v>
          </cell>
          <cell r="BL362">
            <v>6.2</v>
          </cell>
          <cell r="BM362">
            <v>31.1</v>
          </cell>
          <cell r="BN362">
            <v>76.922331670910594</v>
          </cell>
          <cell r="BO362">
            <v>5.76</v>
          </cell>
          <cell r="BP362">
            <v>36.236466666666701</v>
          </cell>
          <cell r="BQ362" t="str">
            <v>mono/duo-propellant</v>
          </cell>
          <cell r="BR362" t="str">
            <v>1</v>
          </cell>
          <cell r="BS362">
            <v>300</v>
          </cell>
          <cell r="BT362">
            <v>2.8899750500016808E-2</v>
          </cell>
          <cell r="BU362">
            <v>328.48735582749998</v>
          </cell>
          <cell r="BV362" t="str">
            <v>True</v>
          </cell>
          <cell r="BW362" t="str">
            <v>True</v>
          </cell>
          <cell r="BX362">
            <v>2.9913599999999998E-4</v>
          </cell>
          <cell r="BY362">
            <v>3.6736000000000022E-5</v>
          </cell>
          <cell r="CA362">
            <v>4.3796000000000002E-2</v>
          </cell>
          <cell r="CB362">
            <v>1</v>
          </cell>
          <cell r="CC362">
            <v>7</v>
          </cell>
          <cell r="CD362" t="str">
            <v>None</v>
          </cell>
          <cell r="CE362" t="str">
            <v>None</v>
          </cell>
          <cell r="CF362" t="str">
            <v>None</v>
          </cell>
          <cell r="CG362" t="str">
            <v>None</v>
          </cell>
          <cell r="CH362" t="str">
            <v>None</v>
          </cell>
          <cell r="CI362" t="str">
            <v>None</v>
          </cell>
          <cell r="CJ362" t="str">
            <v>None</v>
          </cell>
          <cell r="CK362" t="str">
            <v>None</v>
          </cell>
          <cell r="CL362" t="str">
            <v>None</v>
          </cell>
          <cell r="CM362" t="str">
            <v>None</v>
          </cell>
          <cell r="CN362" t="str">
            <v>None</v>
          </cell>
          <cell r="CO362" t="str">
            <v>None</v>
          </cell>
          <cell r="CP362" t="str">
            <v>None</v>
          </cell>
        </row>
        <row r="363">
          <cell r="C363" t="str">
            <v>Intelsat 30/DLA 1</v>
          </cell>
          <cell r="D363" t="str">
            <v>NR</v>
          </cell>
          <cell r="E363" t="str">
            <v>USA</v>
          </cell>
          <cell r="F363" t="str">
            <v>Intelsat S.A.</v>
          </cell>
          <cell r="G363" t="str">
            <v>Commercial</v>
          </cell>
          <cell r="H363" t="str">
            <v>Communications</v>
          </cell>
          <cell r="J363" t="str">
            <v>GEO</v>
          </cell>
          <cell r="U363">
            <v>41928</v>
          </cell>
          <cell r="V363">
            <v>15</v>
          </cell>
          <cell r="Y363" t="str">
            <v>Guiana Space Center</v>
          </cell>
          <cell r="AB363">
            <v>40271</v>
          </cell>
          <cell r="AD363">
            <v>5.2389999999999999</v>
          </cell>
          <cell r="AE363">
            <v>307.23199999999997</v>
          </cell>
          <cell r="AL363">
            <v>6320</v>
          </cell>
          <cell r="AN363">
            <v>3000</v>
          </cell>
          <cell r="AU363" t="str">
            <v>GEO/D</v>
          </cell>
          <cell r="AV363" t="str">
            <v>Heavy Satellite</v>
          </cell>
          <cell r="AW363">
            <v>3320</v>
          </cell>
          <cell r="AX363">
            <v>1.78E-2</v>
          </cell>
          <cell r="AY363">
            <v>297.68979999999999</v>
          </cell>
          <cell r="AZ363">
            <v>1.418E-4</v>
          </cell>
          <cell r="BA363">
            <v>145.399</v>
          </cell>
          <cell r="BB363">
            <v>259.69630000000001</v>
          </cell>
          <cell r="BC363">
            <v>1.00272809</v>
          </cell>
          <cell r="BE363">
            <v>42164.475159723414</v>
          </cell>
          <cell r="BF363">
            <v>35799.454082301061</v>
          </cell>
          <cell r="BG363">
            <v>35787.496237145766</v>
          </cell>
          <cell r="BH363">
            <v>1436.0822384062253</v>
          </cell>
          <cell r="BK363">
            <v>3.1</v>
          </cell>
          <cell r="BL363">
            <v>8.6</v>
          </cell>
          <cell r="BM363">
            <v>32.4</v>
          </cell>
          <cell r="BN363">
            <v>111.573003917695</v>
          </cell>
          <cell r="BO363">
            <v>9.61</v>
          </cell>
          <cell r="BP363">
            <v>55.800533333333298</v>
          </cell>
          <cell r="BQ363" t="str">
            <v>mono/duo-propellant</v>
          </cell>
          <cell r="BR363" t="str">
            <v>1</v>
          </cell>
          <cell r="BS363">
            <v>300</v>
          </cell>
          <cell r="BT363">
            <v>2.3785807499990597E-2</v>
          </cell>
          <cell r="BU363">
            <v>264.93736926450003</v>
          </cell>
          <cell r="BV363" t="str">
            <v>True</v>
          </cell>
          <cell r="BW363" t="str">
            <v>True</v>
          </cell>
          <cell r="BX363">
            <v>2.0219999999999998E-4</v>
          </cell>
          <cell r="BY363">
            <v>9.145E-5</v>
          </cell>
          <cell r="CA363">
            <v>2.6249999999999999E-2</v>
          </cell>
          <cell r="CB363">
            <v>2</v>
          </cell>
          <cell r="CC363">
            <v>8</v>
          </cell>
          <cell r="CD363" t="str">
            <v>Int_264.9</v>
          </cell>
          <cell r="CE363">
            <v>2</v>
          </cell>
          <cell r="CF363">
            <v>264.95135478672506</v>
          </cell>
          <cell r="CG363">
            <v>264.93375985675004</v>
          </cell>
          <cell r="CH363">
            <v>2.5135614250004323E-2</v>
          </cell>
          <cell r="CI363" t="str">
            <v>None</v>
          </cell>
          <cell r="CJ363" t="str">
            <v>None</v>
          </cell>
          <cell r="CK363" t="str">
            <v>None</v>
          </cell>
          <cell r="CL363" t="str">
            <v>None</v>
          </cell>
          <cell r="CM363" t="str">
            <v>None</v>
          </cell>
          <cell r="CN363" t="str">
            <v>None</v>
          </cell>
          <cell r="CO363" t="str">
            <v>None</v>
          </cell>
          <cell r="CP363" t="str">
            <v>None</v>
          </cell>
        </row>
        <row r="364">
          <cell r="C364" t="str">
            <v>Intelsat 31/DLA 2</v>
          </cell>
          <cell r="D364" t="str">
            <v>NR</v>
          </cell>
          <cell r="E364" t="str">
            <v>USA</v>
          </cell>
          <cell r="F364" t="str">
            <v>Intelsat S.A.</v>
          </cell>
          <cell r="G364" t="str">
            <v>Commercial</v>
          </cell>
          <cell r="H364" t="str">
            <v>Communications</v>
          </cell>
          <cell r="J364" t="str">
            <v>GEO</v>
          </cell>
          <cell r="U364">
            <v>42530</v>
          </cell>
          <cell r="V364">
            <v>20</v>
          </cell>
          <cell r="Y364" t="str">
            <v>Baikonur Cosmodrome</v>
          </cell>
          <cell r="AB364">
            <v>41581</v>
          </cell>
          <cell r="AD364">
            <v>45.965000000000003</v>
          </cell>
          <cell r="AE364">
            <v>63.305</v>
          </cell>
          <cell r="AL364">
            <v>6450</v>
          </cell>
          <cell r="AN364">
            <v>3000</v>
          </cell>
          <cell r="AU364" t="str">
            <v>GEO/S</v>
          </cell>
          <cell r="AV364" t="str">
            <v>Heavy Satellite</v>
          </cell>
          <cell r="AW364">
            <v>3450</v>
          </cell>
          <cell r="AX364">
            <v>1.5299999999999999E-2</v>
          </cell>
          <cell r="AY364">
            <v>256.55430000000001</v>
          </cell>
          <cell r="AZ364">
            <v>2.2259999999999999E-4</v>
          </cell>
          <cell r="BA364">
            <v>327.36680000000001</v>
          </cell>
          <cell r="BB364">
            <v>118.8728</v>
          </cell>
          <cell r="BC364">
            <v>1.0027085600000001</v>
          </cell>
          <cell r="BE364">
            <v>42165.022656480098</v>
          </cell>
          <cell r="BF364">
            <v>35803.408590523431</v>
          </cell>
          <cell r="BG364">
            <v>35784.636722436764</v>
          </cell>
          <cell r="BH364">
            <v>1436.1102093314128</v>
          </cell>
          <cell r="BK364">
            <v>3.1</v>
          </cell>
          <cell r="BL364">
            <v>8.6</v>
          </cell>
          <cell r="BM364">
            <v>32.4</v>
          </cell>
          <cell r="BN364">
            <v>111.573003917695</v>
          </cell>
          <cell r="BO364">
            <v>9.61</v>
          </cell>
          <cell r="BP364">
            <v>55.800533333333298</v>
          </cell>
          <cell r="BQ364" t="str">
            <v>mono/duo-propellant</v>
          </cell>
          <cell r="BR364" t="str">
            <v>1</v>
          </cell>
          <cell r="BS364">
            <v>3000</v>
          </cell>
          <cell r="BT364">
            <v>2.648542100001805E-2</v>
          </cell>
          <cell r="BU364">
            <v>264.930150449</v>
          </cell>
          <cell r="BV364" t="str">
            <v>True</v>
          </cell>
          <cell r="BW364" t="str">
            <v>True</v>
          </cell>
          <cell r="BX364">
            <v>2.37025E-4</v>
          </cell>
          <cell r="BY364">
            <v>4.5425000000000006E-5</v>
          </cell>
          <cell r="CA364">
            <v>3.5299999999999998E-2</v>
          </cell>
          <cell r="CB364">
            <v>2</v>
          </cell>
          <cell r="CC364">
            <v>11</v>
          </cell>
          <cell r="CD364" t="str">
            <v>Int_264.9</v>
          </cell>
          <cell r="CE364">
            <v>1</v>
          </cell>
          <cell r="CF364">
            <v>264.91616492677502</v>
          </cell>
          <cell r="CG364">
            <v>264.93375985675004</v>
          </cell>
          <cell r="CH364">
            <v>2.5135614250004323E-2</v>
          </cell>
          <cell r="CI364" t="str">
            <v>None</v>
          </cell>
          <cell r="CJ364" t="str">
            <v>None</v>
          </cell>
          <cell r="CK364" t="str">
            <v>None</v>
          </cell>
          <cell r="CL364" t="str">
            <v>None</v>
          </cell>
          <cell r="CM364" t="str">
            <v>None</v>
          </cell>
          <cell r="CN364" t="str">
            <v>None</v>
          </cell>
          <cell r="CO364" t="str">
            <v>None</v>
          </cell>
          <cell r="CP364" t="str">
            <v>None</v>
          </cell>
        </row>
        <row r="365">
          <cell r="C365" t="str">
            <v>Intelsat 33</v>
          </cell>
          <cell r="D365" t="str">
            <v>NR</v>
          </cell>
          <cell r="E365" t="str">
            <v>USA</v>
          </cell>
          <cell r="F365" t="str">
            <v>Intelsat S.A.</v>
          </cell>
          <cell r="G365" t="str">
            <v>Commercial</v>
          </cell>
          <cell r="H365" t="str">
            <v>Communications</v>
          </cell>
          <cell r="J365" t="str">
            <v>GEO</v>
          </cell>
          <cell r="U365">
            <v>42606</v>
          </cell>
          <cell r="V365">
            <v>15</v>
          </cell>
          <cell r="Y365" t="str">
            <v>Guiana Space Center</v>
          </cell>
          <cell r="AB365">
            <v>41748</v>
          </cell>
          <cell r="AD365">
            <v>5.2389999999999999</v>
          </cell>
          <cell r="AE365">
            <v>307.23199999999997</v>
          </cell>
          <cell r="AL365">
            <v>6552</v>
          </cell>
          <cell r="AN365">
            <v>2946</v>
          </cell>
          <cell r="AU365" t="str">
            <v>MEO</v>
          </cell>
          <cell r="AV365" t="str">
            <v>Heavy Satellite</v>
          </cell>
          <cell r="AW365">
            <v>3606</v>
          </cell>
          <cell r="AX365">
            <v>4.0800000000000003E-2</v>
          </cell>
          <cell r="AY365">
            <v>59.461599999999997</v>
          </cell>
          <cell r="AZ365">
            <v>1.9359999999999999E-4</v>
          </cell>
          <cell r="BA365">
            <v>359.13099999999997</v>
          </cell>
          <cell r="BB365">
            <v>211.30590000000001</v>
          </cell>
          <cell r="BC365">
            <v>1.00270689</v>
          </cell>
          <cell r="BE365">
            <v>42165.069473463816</v>
          </cell>
          <cell r="BF365">
            <v>35802.232630913881</v>
          </cell>
          <cell r="BG365">
            <v>35785.906316013752</v>
          </cell>
          <cell r="BH365">
            <v>1436.1126011610402</v>
          </cell>
          <cell r="BK365">
            <v>3</v>
          </cell>
          <cell r="BL365">
            <v>7.5</v>
          </cell>
          <cell r="BM365">
            <v>44</v>
          </cell>
          <cell r="BN365">
            <v>131.46897739774701</v>
          </cell>
          <cell r="BO365">
            <v>9</v>
          </cell>
          <cell r="BP365">
            <v>59.952666666666701</v>
          </cell>
          <cell r="BQ365" t="str">
            <v>mono/duo-propellant</v>
          </cell>
          <cell r="BR365" t="str">
            <v>1</v>
          </cell>
          <cell r="BS365">
            <v>300</v>
          </cell>
          <cell r="BT365">
            <v>3.0298968000000315E-2</v>
          </cell>
          <cell r="BU365">
            <v>59.989755600999999</v>
          </cell>
          <cell r="BV365" t="str">
            <v>True</v>
          </cell>
          <cell r="BW365" t="str">
            <v>True</v>
          </cell>
          <cell r="BX365">
            <v>1.6195000000000001E-4</v>
          </cell>
          <cell r="BY365">
            <v>4.7439000000000004E-5</v>
          </cell>
          <cell r="CA365">
            <v>5.1756999999999997E-2</v>
          </cell>
          <cell r="CB365">
            <v>1</v>
          </cell>
          <cell r="CC365">
            <v>4</v>
          </cell>
          <cell r="CD365" t="str">
            <v>None</v>
          </cell>
          <cell r="CE365" t="str">
            <v>None</v>
          </cell>
          <cell r="CF365" t="str">
            <v>None</v>
          </cell>
          <cell r="CG365" t="str">
            <v>None</v>
          </cell>
          <cell r="CH365" t="str">
            <v>None</v>
          </cell>
          <cell r="CI365" t="str">
            <v>None</v>
          </cell>
          <cell r="CJ365" t="str">
            <v>None</v>
          </cell>
          <cell r="CK365" t="str">
            <v>None</v>
          </cell>
          <cell r="CL365" t="str">
            <v>None</v>
          </cell>
          <cell r="CM365" t="str">
            <v>None</v>
          </cell>
          <cell r="CN365" t="str">
            <v>None</v>
          </cell>
          <cell r="CO365" t="str">
            <v>None</v>
          </cell>
          <cell r="CP365" t="str">
            <v>None</v>
          </cell>
        </row>
        <row r="366">
          <cell r="C366" t="str">
            <v>Intelsat 34</v>
          </cell>
          <cell r="D366" t="str">
            <v>NR</v>
          </cell>
          <cell r="E366" t="str">
            <v>USA</v>
          </cell>
          <cell r="F366" t="str">
            <v>Intelsat S.A.</v>
          </cell>
          <cell r="G366" t="str">
            <v>Commercial</v>
          </cell>
          <cell r="H366" t="str">
            <v>Communications</v>
          </cell>
          <cell r="J366" t="str">
            <v>GEO</v>
          </cell>
          <cell r="U366">
            <v>42236</v>
          </cell>
          <cell r="V366">
            <v>15</v>
          </cell>
          <cell r="Y366" t="str">
            <v>Guiana Space Center</v>
          </cell>
          <cell r="AB366">
            <v>40874</v>
          </cell>
          <cell r="AD366">
            <v>5.2389999999999999</v>
          </cell>
          <cell r="AE366">
            <v>307.23199999999997</v>
          </cell>
          <cell r="AL366">
            <v>3300</v>
          </cell>
          <cell r="AN366">
            <v>1800</v>
          </cell>
          <cell r="AU366" t="str">
            <v>GEO/D</v>
          </cell>
          <cell r="AV366" t="str">
            <v>Heavy Satellite</v>
          </cell>
          <cell r="AW366">
            <v>1500</v>
          </cell>
          <cell r="AX366">
            <v>1.84E-2</v>
          </cell>
          <cell r="AY366">
            <v>304.32569999999998</v>
          </cell>
          <cell r="AZ366">
            <v>2.9899999999999998E-5</v>
          </cell>
          <cell r="BA366">
            <v>14.084899999999999</v>
          </cell>
          <cell r="BB366">
            <v>323.38529999999997</v>
          </cell>
          <cell r="BC366">
            <v>1.0027117800000001</v>
          </cell>
          <cell r="BE366">
            <v>42164.932386974004</v>
          </cell>
          <cell r="BF366">
            <v>35795.193118452371</v>
          </cell>
          <cell r="BG366">
            <v>35792.671655495629</v>
          </cell>
          <cell r="BH366">
            <v>1436.1055975626384</v>
          </cell>
          <cell r="BK366">
            <v>3</v>
          </cell>
          <cell r="BL366">
            <v>5.6</v>
          </cell>
          <cell r="BM366">
            <v>24.7</v>
          </cell>
          <cell r="BN366">
            <v>77.486772632678296</v>
          </cell>
          <cell r="BO366">
            <v>9</v>
          </cell>
          <cell r="BP366">
            <v>38.748333333333299</v>
          </cell>
          <cell r="BQ366" t="str">
            <v>mono/duo-propellant</v>
          </cell>
          <cell r="BR366" t="str">
            <v>1</v>
          </cell>
          <cell r="BS366">
            <v>3000</v>
          </cell>
          <cell r="BT366">
            <v>2.7015604500007839E-2</v>
          </cell>
          <cell r="BU366">
            <v>304.49863430050004</v>
          </cell>
          <cell r="BV366" t="str">
            <v>True</v>
          </cell>
          <cell r="BW366" t="str">
            <v>True</v>
          </cell>
          <cell r="BX366">
            <v>5.7342500000000002E-5</v>
          </cell>
          <cell r="BY366">
            <v>4.14075E-5</v>
          </cell>
          <cell r="CA366">
            <v>2.7900000000000001E-2</v>
          </cell>
          <cell r="CB366">
            <v>1</v>
          </cell>
          <cell r="CC366">
            <v>3</v>
          </cell>
          <cell r="CD366" t="str">
            <v>None</v>
          </cell>
          <cell r="CE366" t="str">
            <v>None</v>
          </cell>
          <cell r="CF366" t="str">
            <v>None</v>
          </cell>
          <cell r="CG366" t="str">
            <v>None</v>
          </cell>
          <cell r="CH366" t="str">
            <v>None</v>
          </cell>
          <cell r="CI366" t="str">
            <v>None</v>
          </cell>
          <cell r="CJ366" t="str">
            <v>None</v>
          </cell>
          <cell r="CK366" t="str">
            <v>None</v>
          </cell>
          <cell r="CL366" t="str">
            <v>None</v>
          </cell>
          <cell r="CM366" t="str">
            <v>None</v>
          </cell>
          <cell r="CN366" t="str">
            <v>None</v>
          </cell>
          <cell r="CO366" t="str">
            <v>None</v>
          </cell>
          <cell r="CP366" t="str">
            <v>None</v>
          </cell>
        </row>
        <row r="367">
          <cell r="C367" t="str">
            <v>Intelsat 35E</v>
          </cell>
          <cell r="D367" t="str">
            <v>NR</v>
          </cell>
          <cell r="E367" t="str">
            <v>USA</v>
          </cell>
          <cell r="F367" t="str">
            <v>Intelsat S.A.</v>
          </cell>
          <cell r="G367" t="str">
            <v>Commercial</v>
          </cell>
          <cell r="H367" t="str">
            <v>Communications</v>
          </cell>
          <cell r="J367" t="str">
            <v>GEO</v>
          </cell>
          <cell r="U367">
            <v>42921</v>
          </cell>
          <cell r="V367">
            <v>15</v>
          </cell>
          <cell r="Y367" t="str">
            <v>Cape Canaveral</v>
          </cell>
          <cell r="AB367">
            <v>42818</v>
          </cell>
          <cell r="AD367">
            <v>28.466666666666665</v>
          </cell>
          <cell r="AE367">
            <v>279.4666666666667</v>
          </cell>
          <cell r="AL367">
            <v>6761</v>
          </cell>
          <cell r="AN367">
            <v>3500</v>
          </cell>
          <cell r="AU367" t="str">
            <v>GEO/D</v>
          </cell>
          <cell r="AV367" t="str">
            <v>Heavy Satellite</v>
          </cell>
          <cell r="AW367">
            <v>3261</v>
          </cell>
          <cell r="AX367">
            <v>1.7899999999999999E-2</v>
          </cell>
          <cell r="AY367">
            <v>199.39660000000001</v>
          </cell>
          <cell r="AZ367">
            <v>2.0579999999999999E-4</v>
          </cell>
          <cell r="BA367">
            <v>217.21889999999999</v>
          </cell>
          <cell r="BB367">
            <v>85.5047</v>
          </cell>
          <cell r="BC367">
            <v>1.0027262400000001</v>
          </cell>
          <cell r="BE367">
            <v>42164.527021173344</v>
          </cell>
          <cell r="BF367">
            <v>35802.204480834305</v>
          </cell>
          <cell r="BG367">
            <v>35784.849561512383</v>
          </cell>
          <cell r="BH367">
            <v>1436.0848879351138</v>
          </cell>
          <cell r="BK367">
            <v>3</v>
          </cell>
          <cell r="BL367">
            <v>7.5</v>
          </cell>
          <cell r="BM367">
            <v>44</v>
          </cell>
          <cell r="BN367">
            <v>131.46897739774701</v>
          </cell>
          <cell r="BO367">
            <v>9</v>
          </cell>
          <cell r="BP367">
            <v>59.952666666666701</v>
          </cell>
          <cell r="BQ367" t="str">
            <v>mono/duo-propellant</v>
          </cell>
          <cell r="BR367" t="str">
            <v>1</v>
          </cell>
          <cell r="BS367">
            <v>300</v>
          </cell>
          <cell r="BT367">
            <v>2.9879760500023167E-2</v>
          </cell>
          <cell r="BU367">
            <v>325.4932754875</v>
          </cell>
          <cell r="BV367" t="str">
            <v>True</v>
          </cell>
          <cell r="BW367" t="str">
            <v>True</v>
          </cell>
          <cell r="BX367">
            <v>1.9578949999999999E-4</v>
          </cell>
          <cell r="BY367">
            <v>3.9931499999999989E-5</v>
          </cell>
          <cell r="CA367">
            <v>4.8221E-2</v>
          </cell>
          <cell r="CB367">
            <v>1</v>
          </cell>
          <cell r="CC367">
            <v>5</v>
          </cell>
          <cell r="CD367" t="str">
            <v>None</v>
          </cell>
          <cell r="CE367" t="str">
            <v>None</v>
          </cell>
          <cell r="CF367" t="str">
            <v>None</v>
          </cell>
          <cell r="CG367" t="str">
            <v>None</v>
          </cell>
          <cell r="CH367" t="str">
            <v>None</v>
          </cell>
          <cell r="CI367" t="str">
            <v>None</v>
          </cell>
          <cell r="CJ367" t="str">
            <v>None</v>
          </cell>
          <cell r="CK367" t="str">
            <v>None</v>
          </cell>
          <cell r="CL367" t="str">
            <v>None</v>
          </cell>
          <cell r="CM367" t="str">
            <v>None</v>
          </cell>
          <cell r="CN367" t="str">
            <v>None</v>
          </cell>
          <cell r="CO367" t="str">
            <v>None</v>
          </cell>
          <cell r="CP367" t="str">
            <v>None</v>
          </cell>
        </row>
        <row r="368">
          <cell r="C368" t="str">
            <v>Intelsat 36</v>
          </cell>
          <cell r="D368" t="str">
            <v>NR</v>
          </cell>
          <cell r="E368" t="str">
            <v>USA</v>
          </cell>
          <cell r="F368" t="str">
            <v>Intelsat S.A.</v>
          </cell>
          <cell r="G368" t="str">
            <v>Commercial</v>
          </cell>
          <cell r="H368" t="str">
            <v>Communications</v>
          </cell>
          <cell r="J368" t="str">
            <v>GEO</v>
          </cell>
          <cell r="U368">
            <v>42606</v>
          </cell>
          <cell r="V368">
            <v>15</v>
          </cell>
          <cell r="Y368" t="str">
            <v>Guiana Space Center</v>
          </cell>
          <cell r="AB368">
            <v>41747</v>
          </cell>
          <cell r="AD368">
            <v>5.2389999999999999</v>
          </cell>
          <cell r="AE368">
            <v>307.23199999999997</v>
          </cell>
          <cell r="AL368">
            <v>3253</v>
          </cell>
          <cell r="AN368">
            <v>1800</v>
          </cell>
          <cell r="AU368" t="str">
            <v>GEO/D</v>
          </cell>
          <cell r="AV368" t="str">
            <v>Heavy Satellite</v>
          </cell>
          <cell r="AW368">
            <v>1453</v>
          </cell>
          <cell r="AX368">
            <v>1.5100000000000001E-2</v>
          </cell>
          <cell r="AY368">
            <v>326.9563</v>
          </cell>
          <cell r="AZ368">
            <v>1.8450000000000001E-4</v>
          </cell>
          <cell r="BA368">
            <v>37.5276</v>
          </cell>
          <cell r="BB368">
            <v>151.20939999999999</v>
          </cell>
          <cell r="BC368">
            <v>1.00271387</v>
          </cell>
          <cell r="BE368">
            <v>42164.873796155713</v>
          </cell>
          <cell r="BF368">
            <v>35801.653215371101</v>
          </cell>
          <cell r="BG368">
            <v>35786.094376940324</v>
          </cell>
          <cell r="BH368">
            <v>1436.1026042254698</v>
          </cell>
          <cell r="BK368">
            <v>3</v>
          </cell>
          <cell r="BL368">
            <v>5.6</v>
          </cell>
          <cell r="BM368">
            <v>24.7</v>
          </cell>
          <cell r="BN368">
            <v>77.486772632678296</v>
          </cell>
          <cell r="BO368">
            <v>9</v>
          </cell>
          <cell r="BP368">
            <v>38.748333333333299</v>
          </cell>
          <cell r="BQ368" t="str">
            <v>mono/duo-propellant</v>
          </cell>
          <cell r="BR368" t="str">
            <v>1</v>
          </cell>
          <cell r="BS368">
            <v>3000</v>
          </cell>
          <cell r="BT368">
            <v>3.5681776499998819E-2</v>
          </cell>
          <cell r="BU368">
            <v>68.481726571500005</v>
          </cell>
          <cell r="BV368" t="str">
            <v>True</v>
          </cell>
          <cell r="BW368" t="str">
            <v>True</v>
          </cell>
          <cell r="BX368">
            <v>1.7221800000000002E-4</v>
          </cell>
          <cell r="BY368">
            <v>6.2113000000000007E-5</v>
          </cell>
          <cell r="CA368">
            <v>3.0700000000000002E-2</v>
          </cell>
          <cell r="CB368">
            <v>2</v>
          </cell>
          <cell r="CC368">
            <v>10</v>
          </cell>
          <cell r="CD368" t="str">
            <v>Int_68.5</v>
          </cell>
          <cell r="CE368">
            <v>1</v>
          </cell>
          <cell r="CF368">
            <v>68.463514349275002</v>
          </cell>
          <cell r="CG368">
            <v>68.484033557250001</v>
          </cell>
          <cell r="CH368">
            <v>2.9313154249997808E-2</v>
          </cell>
          <cell r="CI368" t="str">
            <v>None</v>
          </cell>
          <cell r="CJ368" t="str">
            <v>None</v>
          </cell>
          <cell r="CK368" t="str">
            <v>None</v>
          </cell>
          <cell r="CL368" t="str">
            <v>None</v>
          </cell>
          <cell r="CM368" t="str">
            <v>None</v>
          </cell>
          <cell r="CN368" t="str">
            <v>None</v>
          </cell>
          <cell r="CO368" t="str">
            <v>None</v>
          </cell>
          <cell r="CP368" t="str">
            <v>None</v>
          </cell>
        </row>
        <row r="369">
          <cell r="C369" t="str">
            <v>Intelsat 37E</v>
          </cell>
          <cell r="D369" t="str">
            <v>NR</v>
          </cell>
          <cell r="E369" t="str">
            <v>USA</v>
          </cell>
          <cell r="F369" t="str">
            <v>Intelsat S.A.</v>
          </cell>
          <cell r="G369" t="str">
            <v>Commercial</v>
          </cell>
          <cell r="H369" t="str">
            <v>Communications</v>
          </cell>
          <cell r="J369" t="str">
            <v>GEO</v>
          </cell>
          <cell r="U369">
            <v>43007</v>
          </cell>
          <cell r="V369">
            <v>15</v>
          </cell>
          <cell r="Y369" t="str">
            <v>Guiana Space Center</v>
          </cell>
          <cell r="AB369">
            <v>42950</v>
          </cell>
          <cell r="AD369">
            <v>5.2389999999999999</v>
          </cell>
          <cell r="AE369">
            <v>307.23199999999997</v>
          </cell>
          <cell r="AL369">
            <v>6538</v>
          </cell>
          <cell r="AN369">
            <v>2950</v>
          </cell>
          <cell r="AU369" t="str">
            <v>GEO/S</v>
          </cell>
          <cell r="AV369" t="str">
            <v>Heavy Satellite</v>
          </cell>
          <cell r="AW369">
            <v>3588</v>
          </cell>
          <cell r="AX369">
            <v>1.84E-2</v>
          </cell>
          <cell r="AY369">
            <v>287.78629999999998</v>
          </cell>
          <cell r="AZ369">
            <v>2.3330000000000001E-4</v>
          </cell>
          <cell r="BA369">
            <v>131.4717</v>
          </cell>
          <cell r="BB369">
            <v>132.45240000000001</v>
          </cell>
          <cell r="BC369">
            <v>1.00271317</v>
          </cell>
          <cell r="BE369">
            <v>42164.893419852058</v>
          </cell>
          <cell r="BF369">
            <v>35803.730489486916</v>
          </cell>
          <cell r="BG369">
            <v>35784.056350217208</v>
          </cell>
          <cell r="BH369">
            <v>1436.103606777197</v>
          </cell>
          <cell r="BK369">
            <v>3.2</v>
          </cell>
          <cell r="BL369">
            <v>7.9</v>
          </cell>
          <cell r="BM369">
            <v>44</v>
          </cell>
          <cell r="BN369">
            <v>141.63771099111</v>
          </cell>
          <cell r="BO369">
            <v>10.24</v>
          </cell>
          <cell r="BP369">
            <v>65.369066666666697</v>
          </cell>
          <cell r="BQ369" t="str">
            <v>mono/duo-propellant</v>
          </cell>
          <cell r="BR369" t="str">
            <v>1</v>
          </cell>
          <cell r="BS369">
            <v>300</v>
          </cell>
          <cell r="BT369">
            <v>3.3622354999977233E-2</v>
          </cell>
          <cell r="BU369">
            <v>341.986826006</v>
          </cell>
          <cell r="BV369" t="str">
            <v>True</v>
          </cell>
          <cell r="BW369" t="str">
            <v>True</v>
          </cell>
          <cell r="BX369">
            <v>2.54283E-4</v>
          </cell>
          <cell r="BY369">
            <v>4.9125000000000015E-5</v>
          </cell>
          <cell r="CA369">
            <v>2.7712000000000001E-2</v>
          </cell>
          <cell r="CB369">
            <v>1</v>
          </cell>
          <cell r="CC369">
            <v>3</v>
          </cell>
          <cell r="CD369" t="str">
            <v>None</v>
          </cell>
          <cell r="CE369" t="str">
            <v>None</v>
          </cell>
          <cell r="CF369" t="str">
            <v>None</v>
          </cell>
          <cell r="CG369" t="str">
            <v>None</v>
          </cell>
          <cell r="CH369" t="str">
            <v>None</v>
          </cell>
          <cell r="CI369" t="str">
            <v>None</v>
          </cell>
          <cell r="CJ369" t="str">
            <v>None</v>
          </cell>
          <cell r="CK369" t="str">
            <v>None</v>
          </cell>
          <cell r="CL369" t="str">
            <v>None</v>
          </cell>
          <cell r="CM369" t="str">
            <v>None</v>
          </cell>
          <cell r="CN369" t="str">
            <v>None</v>
          </cell>
          <cell r="CO369" t="str">
            <v>None</v>
          </cell>
          <cell r="CP369" t="str">
            <v>None</v>
          </cell>
        </row>
        <row r="370">
          <cell r="C370" t="str">
            <v>Intelsat 39</v>
          </cell>
          <cell r="D370" t="str">
            <v>NR</v>
          </cell>
          <cell r="E370" t="str">
            <v>USA</v>
          </cell>
          <cell r="F370" t="str">
            <v>Intelsat S.A.</v>
          </cell>
          <cell r="G370" t="str">
            <v>Commercial</v>
          </cell>
          <cell r="H370" t="str">
            <v>Communications</v>
          </cell>
          <cell r="J370" t="str">
            <v>GEO</v>
          </cell>
          <cell r="U370">
            <v>43683</v>
          </cell>
          <cell r="V370">
            <v>15</v>
          </cell>
          <cell r="Y370" t="str">
            <v>Guiana Space Center</v>
          </cell>
          <cell r="AB370">
            <v>44476</v>
          </cell>
          <cell r="AD370">
            <v>5.2389999999999999</v>
          </cell>
          <cell r="AE370">
            <v>307.23199999999997</v>
          </cell>
          <cell r="AL370">
            <v>6600</v>
          </cell>
          <cell r="AN370">
            <v>3000</v>
          </cell>
          <cell r="AU370" t="str">
            <v>GEO/S</v>
          </cell>
          <cell r="AV370" t="str">
            <v>Heavy Satellite</v>
          </cell>
          <cell r="AW370">
            <v>3600</v>
          </cell>
          <cell r="AX370">
            <v>1.5599999999999999E-2</v>
          </cell>
          <cell r="AY370">
            <v>298.31</v>
          </cell>
          <cell r="AZ370">
            <v>3.2400000000000001E-5</v>
          </cell>
          <cell r="BA370">
            <v>39.659700000000001</v>
          </cell>
          <cell r="BB370">
            <v>272.36040000000003</v>
          </cell>
          <cell r="BC370">
            <v>1.0027080100000001</v>
          </cell>
          <cell r="BE370">
            <v>42165.038075232842</v>
          </cell>
          <cell r="BF370">
            <v>35795.404222466481</v>
          </cell>
          <cell r="BG370">
            <v>35792.671927999203</v>
          </cell>
          <cell r="BH370">
            <v>1436.1109970588534</v>
          </cell>
          <cell r="BK370">
            <v>6</v>
          </cell>
          <cell r="BL370">
            <v>8</v>
          </cell>
          <cell r="BM370">
            <v>26.1</v>
          </cell>
          <cell r="BN370">
            <v>173.317747985046</v>
          </cell>
          <cell r="BO370">
            <v>36</v>
          </cell>
          <cell r="BP370">
            <v>98.259</v>
          </cell>
          <cell r="BQ370" t="str">
            <v>mono/duo-propellant</v>
          </cell>
          <cell r="BR370" t="str">
            <v>1</v>
          </cell>
          <cell r="BS370">
            <v>300</v>
          </cell>
          <cell r="BT370">
            <v>2.2965940999998935E-2</v>
          </cell>
          <cell r="BU370">
            <v>61.933247792000003</v>
          </cell>
          <cell r="BV370" t="str">
            <v>True</v>
          </cell>
          <cell r="BW370" t="str">
            <v>True</v>
          </cell>
          <cell r="BX370">
            <v>8.7700000000000004E-5</v>
          </cell>
          <cell r="BY370">
            <v>7.1831999999999999E-5</v>
          </cell>
          <cell r="CA370">
            <v>2.7300000000000001E-2</v>
          </cell>
          <cell r="CB370">
            <v>1</v>
          </cell>
          <cell r="CC370">
            <v>3</v>
          </cell>
          <cell r="CD370" t="str">
            <v>None</v>
          </cell>
          <cell r="CE370" t="str">
            <v>None</v>
          </cell>
          <cell r="CF370" t="str">
            <v>None</v>
          </cell>
          <cell r="CG370" t="str">
            <v>None</v>
          </cell>
          <cell r="CH370" t="str">
            <v>None</v>
          </cell>
          <cell r="CI370" t="str">
            <v>None</v>
          </cell>
          <cell r="CJ370" t="str">
            <v>None</v>
          </cell>
          <cell r="CK370" t="str">
            <v>None</v>
          </cell>
          <cell r="CL370" t="str">
            <v>None</v>
          </cell>
          <cell r="CM370" t="str">
            <v>None</v>
          </cell>
          <cell r="CN370" t="str">
            <v>None</v>
          </cell>
          <cell r="CO370" t="str">
            <v>None</v>
          </cell>
          <cell r="CP370" t="str">
            <v>None</v>
          </cell>
        </row>
        <row r="371">
          <cell r="C371" t="str">
            <v>Intelsat 5</v>
          </cell>
          <cell r="D371" t="str">
            <v>USA</v>
          </cell>
          <cell r="E371" t="str">
            <v>USA</v>
          </cell>
          <cell r="F371" t="str">
            <v>Intelsat S.A.</v>
          </cell>
          <cell r="G371" t="str">
            <v>Commercial</v>
          </cell>
          <cell r="H371" t="str">
            <v>Communications</v>
          </cell>
          <cell r="J371" t="str">
            <v>GEO</v>
          </cell>
          <cell r="U371">
            <v>35670</v>
          </cell>
          <cell r="V371">
            <v>15</v>
          </cell>
          <cell r="Y371" t="str">
            <v>Baikonur Cosmodrome</v>
          </cell>
          <cell r="AB371">
            <v>24916</v>
          </cell>
          <cell r="AD371">
            <v>45.965000000000003</v>
          </cell>
          <cell r="AE371">
            <v>63.305</v>
          </cell>
          <cell r="AL371">
            <v>3600</v>
          </cell>
          <cell r="AN371">
            <v>1900</v>
          </cell>
          <cell r="AU371" t="str">
            <v>GEO/S</v>
          </cell>
          <cell r="AV371" t="str">
            <v>Heavy Satellite</v>
          </cell>
          <cell r="AW371">
            <v>1700</v>
          </cell>
          <cell r="AX371">
            <v>6.4065000000000003</v>
          </cell>
          <cell r="AY371">
            <v>63.601999999999997</v>
          </cell>
          <cell r="AZ371">
            <v>4.5520000000000001E-4</v>
          </cell>
          <cell r="BA371">
            <v>1.4499</v>
          </cell>
          <cell r="BB371">
            <v>252.9821</v>
          </cell>
          <cell r="BC371">
            <v>1.0027414699999999</v>
          </cell>
          <cell r="BE371">
            <v>42164.100080038283</v>
          </cell>
          <cell r="BF371">
            <v>35812.293178394713</v>
          </cell>
          <cell r="BG371">
            <v>35773.906981681852</v>
          </cell>
          <cell r="BH371">
            <v>1436.0630761586033</v>
          </cell>
          <cell r="BK371">
            <v>6.99</v>
          </cell>
          <cell r="BL371">
            <v>3.6</v>
          </cell>
          <cell r="BM371">
            <v>25.97</v>
          </cell>
          <cell r="BN371">
            <v>166.58275464327599</v>
          </cell>
          <cell r="BO371">
            <v>19.763759383733401</v>
          </cell>
          <cell r="BP371">
            <v>73.694681759905905</v>
          </cell>
          <cell r="BQ371" t="str">
            <v>mono/duo-propellant</v>
          </cell>
          <cell r="BR371" t="str">
            <v>1</v>
          </cell>
          <cell r="BS371">
            <v>300</v>
          </cell>
          <cell r="BT371">
            <v>2.7220487999997545E-2</v>
          </cell>
          <cell r="BU371">
            <v>222.98859416599998</v>
          </cell>
          <cell r="BV371" t="str">
            <v>False</v>
          </cell>
          <cell r="BW371" t="str">
            <v>True</v>
          </cell>
          <cell r="BX371">
            <v>3.34748E-4</v>
          </cell>
          <cell r="BY371">
            <v>1.2515200000000001E-4</v>
          </cell>
          <cell r="CA371" t="str">
            <v>None</v>
          </cell>
          <cell r="CB371">
            <v>0</v>
          </cell>
          <cell r="CC371">
            <v>0</v>
          </cell>
          <cell r="CD371" t="str">
            <v>None</v>
          </cell>
          <cell r="CE371" t="str">
            <v>None</v>
          </cell>
          <cell r="CF371" t="str">
            <v>None</v>
          </cell>
          <cell r="CG371" t="str">
            <v>None</v>
          </cell>
          <cell r="CH371" t="str">
            <v>None</v>
          </cell>
          <cell r="CI371" t="str">
            <v>None</v>
          </cell>
          <cell r="CJ371" t="str">
            <v>None</v>
          </cell>
          <cell r="CK371" t="str">
            <v>None</v>
          </cell>
          <cell r="CL371" t="str">
            <v>None</v>
          </cell>
          <cell r="CM371" t="str">
            <v>None</v>
          </cell>
          <cell r="CN371" t="str">
            <v>None</v>
          </cell>
          <cell r="CO371" t="str">
            <v>None</v>
          </cell>
          <cell r="CP371" t="str">
            <v>None</v>
          </cell>
        </row>
        <row r="372">
          <cell r="C372" t="str">
            <v>Intelsat 9</v>
          </cell>
          <cell r="D372" t="str">
            <v>USA</v>
          </cell>
          <cell r="E372" t="str">
            <v>USA</v>
          </cell>
          <cell r="F372" t="str">
            <v>PanAmSat (Intelsat S.A.)</v>
          </cell>
          <cell r="G372" t="str">
            <v>Commercial</v>
          </cell>
          <cell r="H372" t="str">
            <v>Communications</v>
          </cell>
          <cell r="J372" t="str">
            <v>GEO</v>
          </cell>
          <cell r="U372">
            <v>36735</v>
          </cell>
          <cell r="V372">
            <v>15</v>
          </cell>
          <cell r="Y372" t="str">
            <v>Sea Launch Odyssey</v>
          </cell>
          <cell r="AB372">
            <v>26451</v>
          </cell>
          <cell r="AD372">
            <v>1E-3</v>
          </cell>
          <cell r="AE372">
            <v>206</v>
          </cell>
          <cell r="AL372">
            <v>3650</v>
          </cell>
          <cell r="AN372">
            <v>1900</v>
          </cell>
          <cell r="AU372" t="str">
            <v>GEO/D</v>
          </cell>
          <cell r="AV372" t="str">
            <v>Heavy Satellite</v>
          </cell>
          <cell r="AW372">
            <v>1750</v>
          </cell>
          <cell r="AX372">
            <v>6.3936999999999999</v>
          </cell>
          <cell r="AY372">
            <v>63.783099999999997</v>
          </cell>
          <cell r="AZ372">
            <v>3.6410000000000001E-4</v>
          </cell>
          <cell r="BA372">
            <v>359.13170000000002</v>
          </cell>
          <cell r="BB372">
            <v>105.2332</v>
          </cell>
          <cell r="BC372">
            <v>1.0027305200000001</v>
          </cell>
          <cell r="BE372">
            <v>42164.407039250371</v>
          </cell>
          <cell r="BF372">
            <v>35808.759099853363</v>
          </cell>
          <cell r="BG372">
            <v>35778.054978647378</v>
          </cell>
          <cell r="BH372">
            <v>1436.0787582290789</v>
          </cell>
          <cell r="BK372">
            <v>2.2999999999999998</v>
          </cell>
          <cell r="BL372">
            <v>6</v>
          </cell>
          <cell r="BM372">
            <v>26</v>
          </cell>
          <cell r="BN372">
            <v>63.829047769926497</v>
          </cell>
          <cell r="BO372">
            <v>5.29</v>
          </cell>
          <cell r="BP372">
            <v>31.0722666666667</v>
          </cell>
          <cell r="BQ372" t="str">
            <v>mono/duo-propellant</v>
          </cell>
          <cell r="BR372" t="str">
            <v>1</v>
          </cell>
          <cell r="BS372">
            <v>300</v>
          </cell>
          <cell r="BT372">
            <v>2.8810758000020087E-2</v>
          </cell>
          <cell r="BU372">
            <v>309.999694895</v>
          </cell>
          <cell r="BV372" t="str">
            <v>False</v>
          </cell>
          <cell r="BW372" t="str">
            <v>True</v>
          </cell>
          <cell r="BX372">
            <v>2.9648700000000001E-4</v>
          </cell>
          <cell r="BY372">
            <v>9.3131E-5</v>
          </cell>
          <cell r="CA372" t="str">
            <v>None</v>
          </cell>
          <cell r="CB372">
            <v>0</v>
          </cell>
          <cell r="CC372">
            <v>0</v>
          </cell>
          <cell r="CD372" t="str">
            <v>None</v>
          </cell>
          <cell r="CE372" t="str">
            <v>None</v>
          </cell>
          <cell r="CF372" t="str">
            <v>None</v>
          </cell>
          <cell r="CG372" t="str">
            <v>None</v>
          </cell>
          <cell r="CH372" t="str">
            <v>None</v>
          </cell>
          <cell r="CI372" t="str">
            <v>None</v>
          </cell>
          <cell r="CJ372" t="str">
            <v>None</v>
          </cell>
          <cell r="CK372" t="str">
            <v>None</v>
          </cell>
          <cell r="CL372" t="str">
            <v>None</v>
          </cell>
          <cell r="CM372" t="str">
            <v>None</v>
          </cell>
          <cell r="CN372" t="str">
            <v>None</v>
          </cell>
          <cell r="CO372" t="str">
            <v>None</v>
          </cell>
          <cell r="CP372" t="str">
            <v>None</v>
          </cell>
        </row>
        <row r="373">
          <cell r="C373" t="str">
            <v>Intelsat 901</v>
          </cell>
          <cell r="D373" t="str">
            <v>USA</v>
          </cell>
          <cell r="E373" t="str">
            <v>USA</v>
          </cell>
          <cell r="F373" t="str">
            <v>Intelsat S.A.</v>
          </cell>
          <cell r="G373" t="str">
            <v>Commercial</v>
          </cell>
          <cell r="H373" t="str">
            <v>Communications</v>
          </cell>
          <cell r="J373" t="str">
            <v>GEO</v>
          </cell>
          <cell r="U373">
            <v>37051</v>
          </cell>
          <cell r="V373">
            <v>13</v>
          </cell>
          <cell r="Y373" t="str">
            <v>Cape Canaveral</v>
          </cell>
          <cell r="AB373">
            <v>26824</v>
          </cell>
          <cell r="AD373">
            <v>28.466666666666665</v>
          </cell>
          <cell r="AE373">
            <v>279.4666666666667</v>
          </cell>
          <cell r="AL373">
            <v>4723</v>
          </cell>
          <cell r="AN373">
            <v>1972</v>
          </cell>
          <cell r="AU373" t="str">
            <v>GEO/S</v>
          </cell>
          <cell r="AV373" t="str">
            <v>Heavy Satellite</v>
          </cell>
          <cell r="AW373">
            <v>2751</v>
          </cell>
          <cell r="AX373">
            <v>4.6100000000000002E-2</v>
          </cell>
          <cell r="AY373">
            <v>101.29130000000001</v>
          </cell>
          <cell r="AZ373">
            <v>8.3399999999999994E-5</v>
          </cell>
          <cell r="BA373">
            <v>335.1454</v>
          </cell>
          <cell r="BB373">
            <v>242.81180000000001</v>
          </cell>
          <cell r="BC373">
            <v>1.0027286799999999</v>
          </cell>
          <cell r="BE373">
            <v>42164.458620159436</v>
          </cell>
          <cell r="BF373">
            <v>35796.975136008361</v>
          </cell>
          <cell r="BG373">
            <v>35789.942104310518</v>
          </cell>
          <cell r="BH373">
            <v>1436.0813934233943</v>
          </cell>
          <cell r="BK373">
            <v>2.8</v>
          </cell>
          <cell r="BL373">
            <v>5.6</v>
          </cell>
          <cell r="BM373">
            <v>31</v>
          </cell>
          <cell r="BN373">
            <v>86.688645347513997</v>
          </cell>
          <cell r="BO373">
            <v>7.84</v>
          </cell>
          <cell r="BP373">
            <v>40.764933333333303</v>
          </cell>
          <cell r="BQ373" t="str">
            <v>mono/duo-propellant</v>
          </cell>
          <cell r="BR373" t="str">
            <v>1</v>
          </cell>
          <cell r="BS373">
            <v>300</v>
          </cell>
          <cell r="BT373">
            <v>2.8439861000009614E-2</v>
          </cell>
          <cell r="BU373">
            <v>332.49609669799997</v>
          </cell>
          <cell r="BV373" t="str">
            <v>True</v>
          </cell>
          <cell r="BW373" t="str">
            <v>True</v>
          </cell>
          <cell r="BX373">
            <v>9.1500000000000001E-5</v>
          </cell>
          <cell r="BY373">
            <v>4.4953999999999997E-5</v>
          </cell>
          <cell r="CA373">
            <v>6.1662000000000002E-2</v>
          </cell>
          <cell r="CB373">
            <v>1</v>
          </cell>
          <cell r="CC373">
            <v>7</v>
          </cell>
          <cell r="CD373" t="str">
            <v>None</v>
          </cell>
          <cell r="CE373" t="str">
            <v>None</v>
          </cell>
          <cell r="CF373" t="str">
            <v>None</v>
          </cell>
          <cell r="CG373" t="str">
            <v>None</v>
          </cell>
          <cell r="CH373" t="str">
            <v>None</v>
          </cell>
          <cell r="CI373" t="str">
            <v>None</v>
          </cell>
          <cell r="CJ373" t="str">
            <v>None</v>
          </cell>
          <cell r="CK373" t="str">
            <v>None</v>
          </cell>
          <cell r="CL373" t="str">
            <v>None</v>
          </cell>
          <cell r="CM373" t="str">
            <v>None</v>
          </cell>
          <cell r="CN373" t="str">
            <v>None</v>
          </cell>
          <cell r="CO373" t="str">
            <v>None</v>
          </cell>
          <cell r="CP373" t="str">
            <v>None</v>
          </cell>
        </row>
        <row r="374">
          <cell r="C374" t="str">
            <v>Intelsat 902</v>
          </cell>
          <cell r="D374" t="str">
            <v>USA</v>
          </cell>
          <cell r="E374" t="str">
            <v>USA</v>
          </cell>
          <cell r="F374" t="str">
            <v>Intelsat S.A.</v>
          </cell>
          <cell r="G374" t="str">
            <v>Commercial</v>
          </cell>
          <cell r="H374" t="str">
            <v>Communications</v>
          </cell>
          <cell r="J374" t="str">
            <v>GEO</v>
          </cell>
          <cell r="U374">
            <v>37133</v>
          </cell>
          <cell r="V374">
            <v>13</v>
          </cell>
          <cell r="Y374" t="str">
            <v>Guiana Space Center</v>
          </cell>
          <cell r="AB374">
            <v>26900</v>
          </cell>
          <cell r="AD374">
            <v>5.2389999999999999</v>
          </cell>
          <cell r="AE374">
            <v>307.23199999999997</v>
          </cell>
          <cell r="AL374">
            <v>4723</v>
          </cell>
          <cell r="AN374">
            <v>1978</v>
          </cell>
          <cell r="AU374" t="str">
            <v>GEO/S</v>
          </cell>
          <cell r="AV374" t="str">
            <v>Heavy Satellite</v>
          </cell>
          <cell r="AW374">
            <v>2745</v>
          </cell>
          <cell r="AX374">
            <v>1.4365000000000001</v>
          </cell>
          <cell r="AY374">
            <v>93.163200000000003</v>
          </cell>
          <cell r="AZ374">
            <v>3.8680000000000002E-4</v>
          </cell>
          <cell r="BA374">
            <v>346.0446</v>
          </cell>
          <cell r="BB374">
            <v>45.2363</v>
          </cell>
          <cell r="BC374">
            <v>1.0027198900000001</v>
          </cell>
          <cell r="BE374">
            <v>42164.70503330927</v>
          </cell>
          <cell r="BF374">
            <v>35810.014341216156</v>
          </cell>
          <cell r="BG374">
            <v>35777.395725402384</v>
          </cell>
          <cell r="BH374">
            <v>1436.0939823383771</v>
          </cell>
          <cell r="BK374">
            <v>2.8</v>
          </cell>
          <cell r="BL374">
            <v>5.6</v>
          </cell>
          <cell r="BM374">
            <v>31</v>
          </cell>
          <cell r="BN374">
            <v>86.688645347513997</v>
          </cell>
          <cell r="BO374">
            <v>7.84</v>
          </cell>
          <cell r="BP374">
            <v>40.764933333333303</v>
          </cell>
          <cell r="BQ374" t="str">
            <v>mono/duo-propellant</v>
          </cell>
          <cell r="BR374" t="str">
            <v>1</v>
          </cell>
          <cell r="BS374">
            <v>300</v>
          </cell>
          <cell r="BT374">
            <v>2.6340362000013329E-2</v>
          </cell>
          <cell r="BU374">
            <v>309.89249119099998</v>
          </cell>
          <cell r="BV374" t="str">
            <v>False</v>
          </cell>
          <cell r="BW374" t="str">
            <v>True</v>
          </cell>
          <cell r="BX374">
            <v>3.3985799999999996E-4</v>
          </cell>
          <cell r="BY374">
            <v>7.2075999999999992E-5</v>
          </cell>
          <cell r="CA374" t="str">
            <v>None</v>
          </cell>
          <cell r="CB374">
            <v>0</v>
          </cell>
          <cell r="CC374">
            <v>0</v>
          </cell>
          <cell r="CD374" t="str">
            <v>None</v>
          </cell>
          <cell r="CE374" t="str">
            <v>None</v>
          </cell>
          <cell r="CF374" t="str">
            <v>None</v>
          </cell>
          <cell r="CG374" t="str">
            <v>None</v>
          </cell>
          <cell r="CH374" t="str">
            <v>None</v>
          </cell>
          <cell r="CI374" t="str">
            <v>None</v>
          </cell>
          <cell r="CJ374" t="str">
            <v>None</v>
          </cell>
          <cell r="CK374" t="str">
            <v>None</v>
          </cell>
          <cell r="CL374" t="str">
            <v>None</v>
          </cell>
          <cell r="CM374" t="str">
            <v>None</v>
          </cell>
          <cell r="CN374" t="str">
            <v>None</v>
          </cell>
          <cell r="CO374" t="str">
            <v>None</v>
          </cell>
          <cell r="CP374" t="str">
            <v>None</v>
          </cell>
        </row>
        <row r="375">
          <cell r="C375" t="str">
            <v>Intelsat 904</v>
          </cell>
          <cell r="D375" t="str">
            <v>USA</v>
          </cell>
          <cell r="E375" t="str">
            <v>USA</v>
          </cell>
          <cell r="F375" t="str">
            <v>Intelsat S.A.</v>
          </cell>
          <cell r="G375" t="str">
            <v>Commercial</v>
          </cell>
          <cell r="H375" t="str">
            <v>Communications</v>
          </cell>
          <cell r="J375" t="str">
            <v>GEO</v>
          </cell>
          <cell r="U375">
            <v>37310</v>
          </cell>
          <cell r="V375">
            <v>13</v>
          </cell>
          <cell r="Y375" t="str">
            <v>Baikonur Cosmodrome</v>
          </cell>
          <cell r="AB375">
            <v>27380</v>
          </cell>
          <cell r="AD375">
            <v>45.965000000000003</v>
          </cell>
          <cell r="AE375">
            <v>63.305</v>
          </cell>
          <cell r="AL375">
            <v>4680</v>
          </cell>
          <cell r="AN375">
            <v>2350</v>
          </cell>
          <cell r="AU375" t="str">
            <v>GEO/S</v>
          </cell>
          <cell r="AV375" t="str">
            <v>Heavy Satellite</v>
          </cell>
          <cell r="AW375">
            <v>2330</v>
          </cell>
          <cell r="AX375">
            <v>2.2717000000000001</v>
          </cell>
          <cell r="AY375">
            <v>89.957499999999996</v>
          </cell>
          <cell r="AZ375">
            <v>3.3970000000000002E-4</v>
          </cell>
          <cell r="BA375">
            <v>332.33229999999998</v>
          </cell>
          <cell r="BB375">
            <v>94.699399999999997</v>
          </cell>
          <cell r="BC375">
            <v>1.00271303</v>
          </cell>
          <cell r="BE375">
            <v>42164.897344594101</v>
          </cell>
          <cell r="BF375">
            <v>35808.220760222059</v>
          </cell>
          <cell r="BG375">
            <v>35779.573928966143</v>
          </cell>
          <cell r="BH375">
            <v>1436.1038072877122</v>
          </cell>
          <cell r="BK375">
            <v>2.8</v>
          </cell>
          <cell r="BL375">
            <v>5.6</v>
          </cell>
          <cell r="BM375">
            <v>31</v>
          </cell>
          <cell r="BN375">
            <v>86.688645347513997</v>
          </cell>
          <cell r="BO375">
            <v>7.84</v>
          </cell>
          <cell r="BP375">
            <v>40.764933333333303</v>
          </cell>
          <cell r="BQ375" t="str">
            <v>mono/duo-propellant</v>
          </cell>
          <cell r="BR375" t="str">
            <v>1</v>
          </cell>
          <cell r="BS375">
            <v>300</v>
          </cell>
          <cell r="BT375">
            <v>2.8307590999986587E-2</v>
          </cell>
          <cell r="BU375">
            <v>330.488482766</v>
          </cell>
          <cell r="BV375" t="str">
            <v>False</v>
          </cell>
          <cell r="BW375" t="str">
            <v>True</v>
          </cell>
          <cell r="BX375">
            <v>3.3828999999999999E-4</v>
          </cell>
          <cell r="BY375">
            <v>3.0510000000000004E-5</v>
          </cell>
          <cell r="CA375" t="str">
            <v>None</v>
          </cell>
          <cell r="CB375">
            <v>0</v>
          </cell>
          <cell r="CC375">
            <v>0</v>
          </cell>
          <cell r="CD375" t="str">
            <v>None</v>
          </cell>
          <cell r="CE375" t="str">
            <v>None</v>
          </cell>
          <cell r="CF375" t="str">
            <v>None</v>
          </cell>
          <cell r="CG375" t="str">
            <v>None</v>
          </cell>
          <cell r="CH375" t="str">
            <v>None</v>
          </cell>
          <cell r="CI375" t="str">
            <v>None</v>
          </cell>
          <cell r="CJ375" t="str">
            <v>None</v>
          </cell>
          <cell r="CK375" t="str">
            <v>None</v>
          </cell>
          <cell r="CL375" t="str">
            <v>None</v>
          </cell>
          <cell r="CM375" t="str">
            <v>None</v>
          </cell>
          <cell r="CN375" t="str">
            <v>None</v>
          </cell>
          <cell r="CO375" t="str">
            <v>None</v>
          </cell>
          <cell r="CP375" t="str">
            <v>None</v>
          </cell>
        </row>
        <row r="376">
          <cell r="C376" t="str">
            <v>Intelsat 905</v>
          </cell>
          <cell r="D376" t="str">
            <v>USA</v>
          </cell>
          <cell r="E376" t="str">
            <v>USA</v>
          </cell>
          <cell r="F376" t="str">
            <v>Intelsat S.A.</v>
          </cell>
          <cell r="G376" t="str">
            <v>Commercial</v>
          </cell>
          <cell r="H376" t="str">
            <v>Communications</v>
          </cell>
          <cell r="J376" t="str">
            <v>GEO</v>
          </cell>
          <cell r="U376">
            <v>37412</v>
          </cell>
          <cell r="V376">
            <v>13</v>
          </cell>
          <cell r="Y376" t="str">
            <v>Guiana Space Center</v>
          </cell>
          <cell r="AB376">
            <v>27438</v>
          </cell>
          <cell r="AD376">
            <v>5.2389999999999999</v>
          </cell>
          <cell r="AE376">
            <v>307.23199999999997</v>
          </cell>
          <cell r="AL376">
            <v>4723</v>
          </cell>
          <cell r="AN376">
            <v>1984</v>
          </cell>
          <cell r="AU376" t="str">
            <v>GEO/S</v>
          </cell>
          <cell r="AV376" t="str">
            <v>Heavy Satellite</v>
          </cell>
          <cell r="AW376">
            <v>2739</v>
          </cell>
          <cell r="AX376">
            <v>2.093</v>
          </cell>
          <cell r="AY376">
            <v>90.761799999999994</v>
          </cell>
          <cell r="AZ376">
            <v>2.8689999999999998E-4</v>
          </cell>
          <cell r="BA376">
            <v>320.28289999999998</v>
          </cell>
          <cell r="BB376">
            <v>111.2967</v>
          </cell>
          <cell r="BC376">
            <v>1.00272227</v>
          </cell>
          <cell r="BE376">
            <v>42164.638313579875</v>
          </cell>
          <cell r="BF376">
            <v>35805.735348312046</v>
          </cell>
          <cell r="BG376">
            <v>35781.541278847712</v>
          </cell>
          <cell r="BH376">
            <v>1436.0905737138921</v>
          </cell>
          <cell r="BK376">
            <v>2.8</v>
          </cell>
          <cell r="BL376">
            <v>5.6</v>
          </cell>
          <cell r="BM376">
            <v>31</v>
          </cell>
          <cell r="BN376">
            <v>86.688645347513997</v>
          </cell>
          <cell r="BO376">
            <v>7.84</v>
          </cell>
          <cell r="BP376">
            <v>40.764933333333303</v>
          </cell>
          <cell r="BQ376" t="str">
            <v>mono/duo-propellant</v>
          </cell>
          <cell r="BR376" t="str">
            <v>1</v>
          </cell>
          <cell r="BS376">
            <v>300</v>
          </cell>
          <cell r="BT376">
            <v>2.7407043499977135E-2</v>
          </cell>
          <cell r="BU376">
            <v>335.4954636695</v>
          </cell>
          <cell r="BV376" t="str">
            <v>False</v>
          </cell>
          <cell r="BW376" t="str">
            <v>True</v>
          </cell>
          <cell r="BX376">
            <v>2.7419800000000002E-4</v>
          </cell>
          <cell r="BY376">
            <v>3.1906000000000016E-5</v>
          </cell>
          <cell r="CA376" t="str">
            <v>None</v>
          </cell>
          <cell r="CB376">
            <v>0</v>
          </cell>
          <cell r="CC376">
            <v>0</v>
          </cell>
          <cell r="CD376" t="str">
            <v>None</v>
          </cell>
          <cell r="CE376" t="str">
            <v>None</v>
          </cell>
          <cell r="CF376" t="str">
            <v>None</v>
          </cell>
          <cell r="CG376" t="str">
            <v>None</v>
          </cell>
          <cell r="CH376" t="str">
            <v>None</v>
          </cell>
          <cell r="CI376" t="str">
            <v>None</v>
          </cell>
          <cell r="CJ376" t="str">
            <v>None</v>
          </cell>
          <cell r="CK376" t="str">
            <v>None</v>
          </cell>
          <cell r="CL376" t="str">
            <v>None</v>
          </cell>
          <cell r="CM376" t="str">
            <v>None</v>
          </cell>
          <cell r="CN376" t="str">
            <v>None</v>
          </cell>
          <cell r="CO376" t="str">
            <v>None</v>
          </cell>
          <cell r="CP376" t="str">
            <v>None</v>
          </cell>
        </row>
        <row r="377">
          <cell r="C377" t="str">
            <v>Intelsat 906</v>
          </cell>
          <cell r="D377" t="str">
            <v>USA</v>
          </cell>
          <cell r="E377" t="str">
            <v>USA</v>
          </cell>
          <cell r="F377" t="str">
            <v>Intelsat S.A.</v>
          </cell>
          <cell r="G377" t="str">
            <v>Commercial</v>
          </cell>
          <cell r="H377" t="str">
            <v>Communications</v>
          </cell>
          <cell r="J377" t="str">
            <v>GEO</v>
          </cell>
          <cell r="U377">
            <v>37505</v>
          </cell>
          <cell r="V377">
            <v>13</v>
          </cell>
          <cell r="Y377" t="str">
            <v>Guiana Space Center</v>
          </cell>
          <cell r="AB377">
            <v>27513</v>
          </cell>
          <cell r="AD377">
            <v>5.2389999999999999</v>
          </cell>
          <cell r="AE377">
            <v>307.23199999999997</v>
          </cell>
          <cell r="AL377">
            <v>4723</v>
          </cell>
          <cell r="AN377">
            <v>1955</v>
          </cell>
          <cell r="AU377" t="str">
            <v>GEO/S</v>
          </cell>
          <cell r="AV377" t="str">
            <v>Heavy Satellite</v>
          </cell>
          <cell r="AW377">
            <v>2768</v>
          </cell>
          <cell r="AX377">
            <v>1.1020000000000001</v>
          </cell>
          <cell r="AY377">
            <v>94.983500000000006</v>
          </cell>
          <cell r="AZ377">
            <v>3.2660000000000002E-4</v>
          </cell>
          <cell r="BA377">
            <v>333.09030000000001</v>
          </cell>
          <cell r="BB377">
            <v>183.68879999999999</v>
          </cell>
          <cell r="BC377">
            <v>1.0027220999999999</v>
          </cell>
          <cell r="BE377">
            <v>42164.643079266141</v>
          </cell>
          <cell r="BF377">
            <v>35807.414051695829</v>
          </cell>
          <cell r="BG377">
            <v>35779.872106836454</v>
          </cell>
          <cell r="BH377">
            <v>1436.0908171865362</v>
          </cell>
          <cell r="BK377">
            <v>2.8</v>
          </cell>
          <cell r="BL377">
            <v>5.6</v>
          </cell>
          <cell r="BM377">
            <v>31</v>
          </cell>
          <cell r="BN377">
            <v>86.688645347513997</v>
          </cell>
          <cell r="BO377">
            <v>7.84</v>
          </cell>
          <cell r="BP377">
            <v>40.764933333333303</v>
          </cell>
          <cell r="BQ377" t="str">
            <v>mono/duo-propellant</v>
          </cell>
          <cell r="BR377" t="str">
            <v>1</v>
          </cell>
          <cell r="BS377">
            <v>300</v>
          </cell>
          <cell r="BT377">
            <v>2.6091806499998427E-2</v>
          </cell>
          <cell r="BU377">
            <v>64.135738358499992</v>
          </cell>
          <cell r="BV377" t="str">
            <v>False</v>
          </cell>
          <cell r="BW377" t="str">
            <v>True</v>
          </cell>
          <cell r="BX377">
            <v>3.3141150000000005E-4</v>
          </cell>
          <cell r="BY377">
            <v>2.5565499999999998E-5</v>
          </cell>
          <cell r="CA377" t="str">
            <v>None</v>
          </cell>
          <cell r="CB377">
            <v>0</v>
          </cell>
          <cell r="CC377">
            <v>0</v>
          </cell>
          <cell r="CD377" t="str">
            <v>None</v>
          </cell>
          <cell r="CE377" t="str">
            <v>None</v>
          </cell>
          <cell r="CF377" t="str">
            <v>None</v>
          </cell>
          <cell r="CG377" t="str">
            <v>None</v>
          </cell>
          <cell r="CH377" t="str">
            <v>None</v>
          </cell>
          <cell r="CI377" t="str">
            <v>None</v>
          </cell>
          <cell r="CJ377" t="str">
            <v>None</v>
          </cell>
          <cell r="CK377" t="str">
            <v>None</v>
          </cell>
          <cell r="CL377" t="str">
            <v>None</v>
          </cell>
          <cell r="CM377" t="str">
            <v>None</v>
          </cell>
          <cell r="CN377" t="str">
            <v>None</v>
          </cell>
          <cell r="CO377" t="str">
            <v>None</v>
          </cell>
          <cell r="CP377" t="str">
            <v>None</v>
          </cell>
        </row>
        <row r="378">
          <cell r="C378" t="str">
            <v>Intelsat New Dawn</v>
          </cell>
          <cell r="D378" t="str">
            <v>NR</v>
          </cell>
          <cell r="E378" t="str">
            <v>USA</v>
          </cell>
          <cell r="F378" t="str">
            <v>Intelsat S.A.</v>
          </cell>
          <cell r="G378" t="str">
            <v>Commercial</v>
          </cell>
          <cell r="H378" t="str">
            <v>Communications</v>
          </cell>
          <cell r="J378" t="str">
            <v>GEO</v>
          </cell>
          <cell r="U378">
            <v>40655</v>
          </cell>
          <cell r="V378">
            <v>15</v>
          </cell>
          <cell r="Y378" t="str">
            <v>Guiana Space Center</v>
          </cell>
          <cell r="AB378">
            <v>37392</v>
          </cell>
          <cell r="AD378">
            <v>5.2389999999999999</v>
          </cell>
          <cell r="AE378">
            <v>307.23199999999997</v>
          </cell>
          <cell r="AL378">
            <v>3000</v>
          </cell>
          <cell r="AN378">
            <v>1238</v>
          </cell>
          <cell r="AU378" t="str">
            <v>GEO/S</v>
          </cell>
          <cell r="AV378" t="str">
            <v>Heavy Satellite</v>
          </cell>
          <cell r="AW378">
            <v>1762</v>
          </cell>
          <cell r="AX378">
            <v>2.0500000000000001E-2</v>
          </cell>
          <cell r="AY378">
            <v>253.7972</v>
          </cell>
          <cell r="AZ378">
            <v>1.199E-4</v>
          </cell>
          <cell r="BA378">
            <v>165.93279999999999</v>
          </cell>
          <cell r="BB378">
            <v>164.02019999999999</v>
          </cell>
          <cell r="BC378">
            <v>1.0027227299999999</v>
          </cell>
          <cell r="BE378">
            <v>42164.625418200507</v>
          </cell>
          <cell r="BF378">
            <v>35798.68095678815</v>
          </cell>
          <cell r="BG378">
            <v>35788.569879612864</v>
          </cell>
          <cell r="BH378">
            <v>1436.0899149059878</v>
          </cell>
          <cell r="BK378">
            <v>2.5</v>
          </cell>
          <cell r="BL378">
            <v>4.9000000000000004</v>
          </cell>
          <cell r="BM378">
            <v>25.6</v>
          </cell>
          <cell r="BN378">
            <v>64.617638548901297</v>
          </cell>
          <cell r="BO378">
            <v>6.25</v>
          </cell>
          <cell r="BP378">
            <v>30.8653333333333</v>
          </cell>
          <cell r="BQ378" t="str">
            <v>none</v>
          </cell>
          <cell r="BR378" t="str">
            <v>0</v>
          </cell>
          <cell r="BS378">
            <v>300</v>
          </cell>
          <cell r="BT378">
            <v>4.3347704500000361E-2</v>
          </cell>
          <cell r="BU378">
            <v>32.789724350500002</v>
          </cell>
          <cell r="BV378" t="str">
            <v>True</v>
          </cell>
          <cell r="BW378" t="str">
            <v>True</v>
          </cell>
          <cell r="BX378">
            <v>8.9569999999999998E-5</v>
          </cell>
          <cell r="BY378">
            <v>7.9149999999999999E-5</v>
          </cell>
          <cell r="CA378">
            <v>4.6260000000000003E-2</v>
          </cell>
          <cell r="CB378">
            <v>1</v>
          </cell>
          <cell r="CC378">
            <v>5</v>
          </cell>
          <cell r="CD378" t="str">
            <v>None</v>
          </cell>
          <cell r="CE378" t="str">
            <v>None</v>
          </cell>
          <cell r="CF378" t="str">
            <v>None</v>
          </cell>
          <cell r="CG378" t="str">
            <v>None</v>
          </cell>
          <cell r="CH378" t="str">
            <v>None</v>
          </cell>
          <cell r="CI378" t="str">
            <v>None</v>
          </cell>
          <cell r="CJ378" t="str">
            <v>None</v>
          </cell>
          <cell r="CK378" t="str">
            <v>None</v>
          </cell>
          <cell r="CL378" t="str">
            <v>None</v>
          </cell>
          <cell r="CM378" t="str">
            <v>None</v>
          </cell>
          <cell r="CN378" t="str">
            <v>None</v>
          </cell>
          <cell r="CO378" t="str">
            <v>None</v>
          </cell>
          <cell r="CP378" t="str">
            <v>None</v>
          </cell>
        </row>
        <row r="379">
          <cell r="C379" t="str">
            <v>INTErnational Gamma-Ray Astrophysics Laboratory (INTEGRAL)</v>
          </cell>
          <cell r="D379" t="str">
            <v>ESA</v>
          </cell>
          <cell r="E379" t="str">
            <v>ESA/USA/Russia</v>
          </cell>
          <cell r="F379" t="str">
            <v>European Space Operations Centre (ESOC)/NASA/Russia</v>
          </cell>
          <cell r="G379" t="str">
            <v>Government</v>
          </cell>
          <cell r="H379" t="str">
            <v>Space Science</v>
          </cell>
          <cell r="J379" t="str">
            <v>Elliptical</v>
          </cell>
          <cell r="U379">
            <v>37546</v>
          </cell>
          <cell r="V379">
            <v>2</v>
          </cell>
          <cell r="Y379" t="str">
            <v>Baikonur Cosmodrome</v>
          </cell>
          <cell r="AB379">
            <v>27540</v>
          </cell>
          <cell r="AD379">
            <v>45.965000000000003</v>
          </cell>
          <cell r="AE379">
            <v>63.305</v>
          </cell>
          <cell r="AL379">
            <v>3954</v>
          </cell>
          <cell r="AN379">
            <v>3414</v>
          </cell>
          <cell r="AU379" t="str">
            <v>DSO</v>
          </cell>
          <cell r="AV379" t="str">
            <v>Heavy Satellite</v>
          </cell>
          <cell r="AW379">
            <v>540</v>
          </cell>
          <cell r="AX379">
            <v>63.369300000000003</v>
          </cell>
          <cell r="AY379">
            <v>86.8369</v>
          </cell>
          <cell r="AZ379">
            <v>0.89915829999999997</v>
          </cell>
          <cell r="BA379">
            <v>299.02659999999997</v>
          </cell>
          <cell r="BB379">
            <v>1.8859999999999999</v>
          </cell>
          <cell r="BC379">
            <v>0.37576745</v>
          </cell>
          <cell r="BE379">
            <v>81119.023602587971</v>
          </cell>
          <cell r="BF379">
            <v>147686.86696275085</v>
          </cell>
          <cell r="BG379">
            <v>1809.1802424250982</v>
          </cell>
          <cell r="BH379">
            <v>3832.1573622196402</v>
          </cell>
          <cell r="BK379">
            <v>3.2</v>
          </cell>
          <cell r="BL379">
            <v>6</v>
          </cell>
          <cell r="BM379">
            <v>16</v>
          </cell>
          <cell r="BN379">
            <v>61.787897163528598</v>
          </cell>
          <cell r="BO379">
            <v>10.24</v>
          </cell>
          <cell r="BP379">
            <v>35.302399999999999</v>
          </cell>
          <cell r="BQ379" t="str">
            <v>none</v>
          </cell>
          <cell r="BR379" t="str">
            <v>0</v>
          </cell>
          <cell r="BS379">
            <v>300</v>
          </cell>
          <cell r="BT379" t="str">
            <v>None</v>
          </cell>
          <cell r="BU379" t="str">
            <v>None</v>
          </cell>
          <cell r="BV379" t="str">
            <v>None</v>
          </cell>
          <cell r="BW379" t="str">
            <v>None</v>
          </cell>
          <cell r="BX379" t="str">
            <v>None</v>
          </cell>
          <cell r="BY379" t="str">
            <v>None</v>
          </cell>
          <cell r="CA379" t="str">
            <v>None</v>
          </cell>
          <cell r="CB379" t="str">
            <v>None</v>
          </cell>
          <cell r="CC379" t="str">
            <v>None</v>
          </cell>
          <cell r="CD379" t="str">
            <v>None</v>
          </cell>
          <cell r="CE379" t="str">
            <v>None</v>
          </cell>
          <cell r="CF379" t="str">
            <v>None</v>
          </cell>
          <cell r="CG379" t="str">
            <v>None</v>
          </cell>
          <cell r="CH379" t="str">
            <v>None</v>
          </cell>
          <cell r="CI379" t="str">
            <v>None</v>
          </cell>
          <cell r="CJ379" t="str">
            <v>None</v>
          </cell>
          <cell r="CK379" t="str">
            <v>None</v>
          </cell>
          <cell r="CL379" t="str">
            <v>None</v>
          </cell>
          <cell r="CM379" t="str">
            <v>None</v>
          </cell>
          <cell r="CN379" t="str">
            <v>None</v>
          </cell>
          <cell r="CO379" t="str">
            <v>None</v>
          </cell>
          <cell r="CP379" t="str">
            <v>None</v>
          </cell>
        </row>
        <row r="380">
          <cell r="C380" t="str">
            <v>IRNSS-1A</v>
          </cell>
          <cell r="D380" t="str">
            <v>India</v>
          </cell>
          <cell r="E380" t="str">
            <v>India</v>
          </cell>
          <cell r="F380" t="str">
            <v>Indian Space Research Organization (ISRO)</v>
          </cell>
          <cell r="G380" t="str">
            <v>Government</v>
          </cell>
          <cell r="H380" t="str">
            <v>Navigation/Regional Positioning</v>
          </cell>
          <cell r="J380" t="str">
            <v>GEO</v>
          </cell>
          <cell r="U380">
            <v>41456</v>
          </cell>
          <cell r="V380">
            <v>12</v>
          </cell>
          <cell r="Y380" t="str">
            <v>Satish Dhawan Space Centre</v>
          </cell>
          <cell r="AB380">
            <v>39199</v>
          </cell>
          <cell r="AD380">
            <v>13.719938888888889</v>
          </cell>
          <cell r="AE380">
            <v>80.230424999999997</v>
          </cell>
          <cell r="AL380">
            <v>1425</v>
          </cell>
          <cell r="AN380">
            <v>614</v>
          </cell>
          <cell r="AU380" t="str">
            <v>GEO/NS</v>
          </cell>
          <cell r="AV380" t="str">
            <v>Heavy Satellite</v>
          </cell>
          <cell r="AW380">
            <v>811</v>
          </cell>
          <cell r="AX380">
            <v>31.57</v>
          </cell>
          <cell r="AY380">
            <v>91.453199999999995</v>
          </cell>
          <cell r="AZ380">
            <v>1.8821E-3</v>
          </cell>
          <cell r="BA380">
            <v>186.7055</v>
          </cell>
          <cell r="BB380">
            <v>349.87209999999999</v>
          </cell>
          <cell r="BC380">
            <v>1.0027554999999999</v>
          </cell>
          <cell r="BE380">
            <v>42163.7067879522</v>
          </cell>
          <cell r="BF380">
            <v>35872.063100497806</v>
          </cell>
          <cell r="BG380">
            <v>35713.350475406594</v>
          </cell>
          <cell r="BH380">
            <v>1436.0429835588025</v>
          </cell>
          <cell r="BK380">
            <v>1.5</v>
          </cell>
          <cell r="BL380">
            <v>1.5</v>
          </cell>
          <cell r="BM380">
            <v>10</v>
          </cell>
          <cell r="BN380">
            <v>14.097496711822799</v>
          </cell>
          <cell r="BO380">
            <v>2.25</v>
          </cell>
          <cell r="BP380">
            <v>6.8113333333333301</v>
          </cell>
          <cell r="BQ380" t="str">
            <v>mono/duo-propellant</v>
          </cell>
          <cell r="BR380" t="str">
            <v>1</v>
          </cell>
          <cell r="BS380">
            <v>300</v>
          </cell>
          <cell r="BT380">
            <v>0.18645380999999972</v>
          </cell>
          <cell r="BU380">
            <v>55.159539047999999</v>
          </cell>
          <cell r="BV380" t="str">
            <v>False</v>
          </cell>
          <cell r="BW380" t="str">
            <v>True</v>
          </cell>
          <cell r="BX380">
            <v>2.0468299999999999E-3</v>
          </cell>
          <cell r="BY380">
            <v>2.3322000000000002E-4</v>
          </cell>
          <cell r="CA380" t="str">
            <v>None</v>
          </cell>
          <cell r="CB380">
            <v>0</v>
          </cell>
          <cell r="CC380">
            <v>0</v>
          </cell>
          <cell r="CD380" t="str">
            <v>None</v>
          </cell>
          <cell r="CE380" t="str">
            <v>None</v>
          </cell>
          <cell r="CF380" t="str">
            <v>None</v>
          </cell>
          <cell r="CG380" t="str">
            <v>None</v>
          </cell>
          <cell r="CH380" t="str">
            <v>None</v>
          </cell>
          <cell r="CI380" t="str">
            <v>None</v>
          </cell>
          <cell r="CJ380" t="str">
            <v>None</v>
          </cell>
          <cell r="CK380" t="str">
            <v>None</v>
          </cell>
          <cell r="CL380" t="str">
            <v>None</v>
          </cell>
          <cell r="CM380" t="str">
            <v>None</v>
          </cell>
          <cell r="CN380" t="str">
            <v>None</v>
          </cell>
          <cell r="CO380" t="str">
            <v>None</v>
          </cell>
          <cell r="CP380" t="str">
            <v>None</v>
          </cell>
        </row>
        <row r="381">
          <cell r="C381" t="str">
            <v>IRNSS-1B</v>
          </cell>
          <cell r="D381" t="str">
            <v>India</v>
          </cell>
          <cell r="E381" t="str">
            <v>India</v>
          </cell>
          <cell r="F381" t="str">
            <v>Indian Space Research Organization (ISRO)</v>
          </cell>
          <cell r="G381" t="str">
            <v>Government</v>
          </cell>
          <cell r="H381" t="str">
            <v>Navigation/Regional Positioning</v>
          </cell>
          <cell r="J381" t="str">
            <v>GEO</v>
          </cell>
          <cell r="U381">
            <v>41733</v>
          </cell>
          <cell r="V381">
            <v>12</v>
          </cell>
          <cell r="Y381" t="str">
            <v>Satish Dhawan Space Centre</v>
          </cell>
          <cell r="AB381">
            <v>39635</v>
          </cell>
          <cell r="AD381">
            <v>13.719938888888889</v>
          </cell>
          <cell r="AE381">
            <v>80.230424999999997</v>
          </cell>
          <cell r="AL381">
            <v>1432</v>
          </cell>
          <cell r="AN381">
            <v>614</v>
          </cell>
          <cell r="AU381" t="str">
            <v>GEO/NS</v>
          </cell>
          <cell r="AV381" t="str">
            <v>Heavy Satellite</v>
          </cell>
          <cell r="AW381">
            <v>818</v>
          </cell>
          <cell r="AX381">
            <v>28.714300000000001</v>
          </cell>
          <cell r="AY381">
            <v>271.6379</v>
          </cell>
          <cell r="AZ381">
            <v>2.2369E-3</v>
          </cell>
          <cell r="BA381">
            <v>180.7551</v>
          </cell>
          <cell r="BB381">
            <v>356.9914</v>
          </cell>
          <cell r="BC381">
            <v>1.0027170700000001</v>
          </cell>
          <cell r="BE381">
            <v>42164.78408812009</v>
          </cell>
          <cell r="BF381">
            <v>35888.102493646802</v>
          </cell>
          <cell r="BG381">
            <v>35699.465682593378</v>
          </cell>
          <cell r="BH381">
            <v>1436.0980211496726</v>
          </cell>
          <cell r="BK381">
            <v>1.5</v>
          </cell>
          <cell r="BL381">
            <v>1.6</v>
          </cell>
          <cell r="BM381">
            <v>10</v>
          </cell>
          <cell r="BN381">
            <v>14.272543982942301</v>
          </cell>
          <cell r="BO381">
            <v>2.25</v>
          </cell>
          <cell r="BP381">
            <v>6.9613333333333296</v>
          </cell>
          <cell r="BQ381" t="str">
            <v>mono/duo-propellant</v>
          </cell>
          <cell r="BR381" t="str">
            <v>1</v>
          </cell>
          <cell r="BS381">
            <v>300</v>
          </cell>
          <cell r="BT381">
            <v>0.1715161700000003</v>
          </cell>
          <cell r="BU381">
            <v>55.072716325000002</v>
          </cell>
          <cell r="BV381" t="str">
            <v>False</v>
          </cell>
          <cell r="BW381" t="str">
            <v>True</v>
          </cell>
          <cell r="BX381">
            <v>2.0593600000000001E-3</v>
          </cell>
          <cell r="BY381">
            <v>2.7610000000000004E-4</v>
          </cell>
          <cell r="CA381" t="str">
            <v>None</v>
          </cell>
          <cell r="CB381">
            <v>0</v>
          </cell>
          <cell r="CC381">
            <v>0</v>
          </cell>
          <cell r="CD381" t="str">
            <v>None</v>
          </cell>
          <cell r="CE381" t="str">
            <v>None</v>
          </cell>
          <cell r="CF381" t="str">
            <v>None</v>
          </cell>
          <cell r="CG381" t="str">
            <v>None</v>
          </cell>
          <cell r="CH381" t="str">
            <v>None</v>
          </cell>
          <cell r="CI381" t="str">
            <v>None</v>
          </cell>
          <cell r="CJ381" t="str">
            <v>None</v>
          </cell>
          <cell r="CK381" t="str">
            <v>None</v>
          </cell>
          <cell r="CL381" t="str">
            <v>None</v>
          </cell>
          <cell r="CM381" t="str">
            <v>None</v>
          </cell>
          <cell r="CN381" t="str">
            <v>None</v>
          </cell>
          <cell r="CO381" t="str">
            <v>None</v>
          </cell>
          <cell r="CP381" t="str">
            <v>None</v>
          </cell>
        </row>
        <row r="382">
          <cell r="C382" t="str">
            <v>IRNSS-1C</v>
          </cell>
          <cell r="D382" t="str">
            <v>NR</v>
          </cell>
          <cell r="E382" t="str">
            <v>India</v>
          </cell>
          <cell r="F382" t="str">
            <v>Indian Space Research Organization (ISRO)</v>
          </cell>
          <cell r="G382" t="str">
            <v>Government</v>
          </cell>
          <cell r="H382" t="str">
            <v>Navigation/Regional Positioning</v>
          </cell>
          <cell r="J382" t="str">
            <v>GEO</v>
          </cell>
          <cell r="U382">
            <v>41927</v>
          </cell>
          <cell r="V382">
            <v>12</v>
          </cell>
          <cell r="Y382" t="str">
            <v>Satish Dhawan Space Centre</v>
          </cell>
          <cell r="AB382">
            <v>40269</v>
          </cell>
          <cell r="AD382">
            <v>13.719938888888889</v>
          </cell>
          <cell r="AE382">
            <v>80.230424999999997</v>
          </cell>
          <cell r="AL382">
            <v>1425</v>
          </cell>
          <cell r="AN382">
            <v>600</v>
          </cell>
          <cell r="AU382" t="str">
            <v>GEO/ID</v>
          </cell>
          <cell r="AV382" t="str">
            <v>Heavy Satellite</v>
          </cell>
          <cell r="AW382">
            <v>825</v>
          </cell>
          <cell r="AX382">
            <v>2.2454000000000001</v>
          </cell>
          <cell r="AY382">
            <v>149.9513</v>
          </cell>
          <cell r="AZ382">
            <v>1.918E-3</v>
          </cell>
          <cell r="BA382">
            <v>9.6259999999999994</v>
          </cell>
          <cell r="BB382">
            <v>127.2851</v>
          </cell>
          <cell r="BC382">
            <v>1.0027346500000001</v>
          </cell>
          <cell r="BE382">
            <v>42164.291263110492</v>
          </cell>
          <cell r="BF382">
            <v>35874.162373753141</v>
          </cell>
          <cell r="BG382">
            <v>35712.42015246785</v>
          </cell>
          <cell r="BH382">
            <v>1436.0728433987965</v>
          </cell>
          <cell r="BK382">
            <v>1.5</v>
          </cell>
          <cell r="BL382">
            <v>1.6</v>
          </cell>
          <cell r="BM382">
            <v>10</v>
          </cell>
          <cell r="BN382">
            <v>14.272543982942301</v>
          </cell>
          <cell r="BO382">
            <v>2.25</v>
          </cell>
          <cell r="BP382">
            <v>6.9613333333333296</v>
          </cell>
          <cell r="BQ382" t="str">
            <v>mono/duo-propellant</v>
          </cell>
          <cell r="BR382" t="str">
            <v>1</v>
          </cell>
          <cell r="BS382">
            <v>300</v>
          </cell>
          <cell r="BT382">
            <v>6.8347027000001503E-2</v>
          </cell>
          <cell r="BU382">
            <v>82.998938683999995</v>
          </cell>
          <cell r="BV382" t="str">
            <v>False</v>
          </cell>
          <cell r="BW382" t="str">
            <v>True</v>
          </cell>
          <cell r="BX382">
            <v>1.8815375000000001E-3</v>
          </cell>
          <cell r="BY382">
            <v>1.2643249999999995E-4</v>
          </cell>
          <cell r="CA382" t="str">
            <v>None</v>
          </cell>
          <cell r="CB382">
            <v>0</v>
          </cell>
          <cell r="CC382">
            <v>0</v>
          </cell>
          <cell r="CD382" t="str">
            <v>None</v>
          </cell>
          <cell r="CE382" t="str">
            <v>None</v>
          </cell>
          <cell r="CF382" t="str">
            <v>None</v>
          </cell>
          <cell r="CG382" t="str">
            <v>None</v>
          </cell>
          <cell r="CH382" t="str">
            <v>None</v>
          </cell>
          <cell r="CI382" t="str">
            <v>None</v>
          </cell>
          <cell r="CJ382" t="str">
            <v>None</v>
          </cell>
          <cell r="CK382" t="str">
            <v>None</v>
          </cell>
          <cell r="CL382" t="str">
            <v>None</v>
          </cell>
          <cell r="CM382" t="str">
            <v>None</v>
          </cell>
          <cell r="CN382" t="str">
            <v>None</v>
          </cell>
          <cell r="CO382" t="str">
            <v>None</v>
          </cell>
          <cell r="CP382" t="str">
            <v>None</v>
          </cell>
        </row>
        <row r="383">
          <cell r="C383" t="str">
            <v>IRNSS-1D</v>
          </cell>
          <cell r="D383" t="str">
            <v>NR</v>
          </cell>
          <cell r="E383" t="str">
            <v>India</v>
          </cell>
          <cell r="F383" t="str">
            <v>Indian Space Research Organization (ISRO)</v>
          </cell>
          <cell r="G383" t="str">
            <v>Government</v>
          </cell>
          <cell r="H383" t="str">
            <v>Navigation/Regional Positioning</v>
          </cell>
          <cell r="J383" t="str">
            <v>GEO</v>
          </cell>
          <cell r="U383">
            <v>42093</v>
          </cell>
          <cell r="V383">
            <v>12</v>
          </cell>
          <cell r="Y383" t="str">
            <v>Satish Dhawan Space Centre</v>
          </cell>
          <cell r="AB383">
            <v>40547</v>
          </cell>
          <cell r="AD383">
            <v>13.719938888888889</v>
          </cell>
          <cell r="AE383">
            <v>80.230424999999997</v>
          </cell>
          <cell r="AL383">
            <v>1425</v>
          </cell>
          <cell r="AN383">
            <v>603</v>
          </cell>
          <cell r="AU383" t="str">
            <v>GEO/NS</v>
          </cell>
          <cell r="AV383" t="str">
            <v>Heavy Satellite</v>
          </cell>
          <cell r="AW383">
            <v>822</v>
          </cell>
          <cell r="AX383">
            <v>28.558399999999999</v>
          </cell>
          <cell r="AY383">
            <v>271.6737</v>
          </cell>
          <cell r="AZ383">
            <v>2.2309999999999999E-3</v>
          </cell>
          <cell r="BA383">
            <v>178.56139999999999</v>
          </cell>
          <cell r="BB383">
            <v>180.6217</v>
          </cell>
          <cell r="BC383">
            <v>1.0027219199999999</v>
          </cell>
          <cell r="BE383">
            <v>42164.648125288295</v>
          </cell>
          <cell r="BF383">
            <v>35887.717455255814</v>
          </cell>
          <cell r="BG383">
            <v>35699.578795320776</v>
          </cell>
          <cell r="BH383">
            <v>1436.0910749811871</v>
          </cell>
          <cell r="BK383">
            <v>1.5</v>
          </cell>
          <cell r="BL383">
            <v>1.6</v>
          </cell>
          <cell r="BM383">
            <v>10</v>
          </cell>
          <cell r="BN383">
            <v>14.272543982942301</v>
          </cell>
          <cell r="BO383">
            <v>2.25</v>
          </cell>
          <cell r="BP383">
            <v>6.9613333333333296</v>
          </cell>
          <cell r="BQ383" t="str">
            <v>mono/duo-propellant</v>
          </cell>
          <cell r="BR383" t="str">
            <v>1</v>
          </cell>
          <cell r="BS383">
            <v>300</v>
          </cell>
          <cell r="BT383">
            <v>0.14736803349999406</v>
          </cell>
          <cell r="BU383">
            <v>111.74618244050001</v>
          </cell>
          <cell r="BV383" t="str">
            <v>False</v>
          </cell>
          <cell r="BW383" t="str">
            <v>True</v>
          </cell>
          <cell r="BX383">
            <v>2.0026150000000001E-3</v>
          </cell>
          <cell r="BY383">
            <v>2.3941700000000012E-4</v>
          </cell>
          <cell r="CA383" t="str">
            <v>None</v>
          </cell>
          <cell r="CB383">
            <v>0</v>
          </cell>
          <cell r="CC383">
            <v>0</v>
          </cell>
          <cell r="CD383" t="str">
            <v>None</v>
          </cell>
          <cell r="CE383" t="str">
            <v>None</v>
          </cell>
          <cell r="CF383" t="str">
            <v>None</v>
          </cell>
          <cell r="CG383" t="str">
            <v>None</v>
          </cell>
          <cell r="CH383" t="str">
            <v>None</v>
          </cell>
          <cell r="CI383" t="str">
            <v>None</v>
          </cell>
          <cell r="CJ383" t="str">
            <v>None</v>
          </cell>
          <cell r="CK383" t="str">
            <v>None</v>
          </cell>
          <cell r="CL383" t="str">
            <v>None</v>
          </cell>
          <cell r="CM383" t="str">
            <v>None</v>
          </cell>
          <cell r="CN383" t="str">
            <v>None</v>
          </cell>
          <cell r="CO383" t="str">
            <v>None</v>
          </cell>
          <cell r="CP383" t="str">
            <v>None</v>
          </cell>
        </row>
        <row r="384">
          <cell r="C384" t="str">
            <v>IRNSS-1E</v>
          </cell>
          <cell r="D384" t="str">
            <v>NR</v>
          </cell>
          <cell r="E384" t="str">
            <v>India</v>
          </cell>
          <cell r="F384" t="str">
            <v>Indian Space Research Organization (ISRO)</v>
          </cell>
          <cell r="G384" t="str">
            <v>Government</v>
          </cell>
          <cell r="H384" t="str">
            <v>Navigation/Regional Positioning</v>
          </cell>
          <cell r="J384" t="str">
            <v>GEO</v>
          </cell>
          <cell r="U384">
            <v>42389</v>
          </cell>
          <cell r="V384">
            <v>12</v>
          </cell>
          <cell r="Y384" t="str">
            <v>Satish Dhawan Space Centre</v>
          </cell>
          <cell r="AB384">
            <v>41241</v>
          </cell>
          <cell r="AD384">
            <v>13.719938888888889</v>
          </cell>
          <cell r="AE384">
            <v>80.230424999999997</v>
          </cell>
          <cell r="AL384">
            <v>1425</v>
          </cell>
          <cell r="AN384">
            <v>598</v>
          </cell>
          <cell r="AU384" t="str">
            <v>GEO/NS</v>
          </cell>
          <cell r="AV384" t="str">
            <v>Heavy Satellite</v>
          </cell>
          <cell r="AW384">
            <v>827</v>
          </cell>
          <cell r="AX384">
            <v>29.119800000000001</v>
          </cell>
          <cell r="AY384">
            <v>90.783299999999997</v>
          </cell>
          <cell r="AZ384">
            <v>1.8975000000000001E-3</v>
          </cell>
          <cell r="BA384">
            <v>184.2602</v>
          </cell>
          <cell r="BB384">
            <v>355.68959999999998</v>
          </cell>
          <cell r="BC384">
            <v>1.0027870999999999</v>
          </cell>
          <cell r="BE384">
            <v>42162.821003301084</v>
          </cell>
          <cell r="BF384">
            <v>35871.824956154851</v>
          </cell>
          <cell r="BG384">
            <v>35711.817050447316</v>
          </cell>
          <cell r="BH384">
            <v>1435.9977307246952</v>
          </cell>
          <cell r="BK384">
            <v>1.5</v>
          </cell>
          <cell r="BL384">
            <v>1.6</v>
          </cell>
          <cell r="BM384">
            <v>10</v>
          </cell>
          <cell r="BN384">
            <v>14.272543982942301</v>
          </cell>
          <cell r="BO384">
            <v>2.25</v>
          </cell>
          <cell r="BP384">
            <v>6.9613333333333296</v>
          </cell>
          <cell r="BQ384" t="str">
            <v>mono/duo-propellant</v>
          </cell>
          <cell r="BR384" t="str">
            <v>1</v>
          </cell>
          <cell r="BS384">
            <v>300</v>
          </cell>
          <cell r="BT384">
            <v>0.12744488650000108</v>
          </cell>
          <cell r="BU384">
            <v>111.7070423695</v>
          </cell>
          <cell r="BV384" t="str">
            <v>False</v>
          </cell>
          <cell r="BW384" t="str">
            <v>True</v>
          </cell>
          <cell r="BX384">
            <v>1.9940819999999999E-3</v>
          </cell>
          <cell r="BY384">
            <v>1.7700999999999991E-4</v>
          </cell>
          <cell r="CA384" t="str">
            <v>None</v>
          </cell>
          <cell r="CB384">
            <v>0</v>
          </cell>
          <cell r="CC384">
            <v>0</v>
          </cell>
          <cell r="CD384" t="str">
            <v>None</v>
          </cell>
          <cell r="CE384" t="str">
            <v>None</v>
          </cell>
          <cell r="CF384" t="str">
            <v>None</v>
          </cell>
          <cell r="CG384" t="str">
            <v>None</v>
          </cell>
          <cell r="CH384" t="str">
            <v>None</v>
          </cell>
          <cell r="CI384" t="str">
            <v>None</v>
          </cell>
          <cell r="CJ384" t="str">
            <v>None</v>
          </cell>
          <cell r="CK384" t="str">
            <v>None</v>
          </cell>
          <cell r="CL384" t="str">
            <v>None</v>
          </cell>
          <cell r="CM384" t="str">
            <v>None</v>
          </cell>
          <cell r="CN384" t="str">
            <v>None</v>
          </cell>
          <cell r="CO384" t="str">
            <v>None</v>
          </cell>
          <cell r="CP384" t="str">
            <v>None</v>
          </cell>
        </row>
        <row r="385">
          <cell r="C385" t="str">
            <v>IRNSS-1F</v>
          </cell>
          <cell r="D385" t="str">
            <v>India</v>
          </cell>
          <cell r="E385" t="str">
            <v>India</v>
          </cell>
          <cell r="F385" t="str">
            <v>Indian Space Research Organization (ISRO)</v>
          </cell>
          <cell r="G385" t="str">
            <v>Government</v>
          </cell>
          <cell r="H385" t="str">
            <v>Navigation/Regional Positioning</v>
          </cell>
          <cell r="J385" t="str">
            <v>GEO</v>
          </cell>
          <cell r="U385">
            <v>42439</v>
          </cell>
          <cell r="V385">
            <v>12</v>
          </cell>
          <cell r="Y385" t="str">
            <v>Satish Dhawan Space Centre</v>
          </cell>
          <cell r="AB385">
            <v>41384</v>
          </cell>
          <cell r="AD385">
            <v>13.719938888888889</v>
          </cell>
          <cell r="AE385">
            <v>80.230424999999997</v>
          </cell>
          <cell r="AL385">
            <v>1425</v>
          </cell>
          <cell r="AN385">
            <v>598</v>
          </cell>
          <cell r="AU385" t="str">
            <v>GEO/ID</v>
          </cell>
          <cell r="AV385" t="str">
            <v>Heavy Satellite</v>
          </cell>
          <cell r="AW385">
            <v>827</v>
          </cell>
          <cell r="AX385">
            <v>1.9458</v>
          </cell>
          <cell r="AY385">
            <v>190.08349999999999</v>
          </cell>
          <cell r="AZ385">
            <v>2.1091E-3</v>
          </cell>
          <cell r="BA385">
            <v>186.37960000000001</v>
          </cell>
          <cell r="BB385">
            <v>206.91499999999999</v>
          </cell>
          <cell r="BC385">
            <v>1.0027059700000001</v>
          </cell>
          <cell r="BE385">
            <v>42165.09526491163</v>
          </cell>
          <cell r="BF385">
            <v>35883.025667334856</v>
          </cell>
          <cell r="BG385">
            <v>35705.164862488404</v>
          </cell>
          <cell r="BH385">
            <v>1436.1139188190923</v>
          </cell>
          <cell r="BK385">
            <v>1.5</v>
          </cell>
          <cell r="BL385">
            <v>1.6</v>
          </cell>
          <cell r="BM385">
            <v>10</v>
          </cell>
          <cell r="BN385">
            <v>14.272543982942301</v>
          </cell>
          <cell r="BO385">
            <v>2.25</v>
          </cell>
          <cell r="BP385">
            <v>6.9613333333333296</v>
          </cell>
          <cell r="BQ385" t="str">
            <v>mono/duo-propellant</v>
          </cell>
          <cell r="BR385" t="str">
            <v>1</v>
          </cell>
          <cell r="BS385">
            <v>300</v>
          </cell>
          <cell r="BT385">
            <v>0.15786340100000018</v>
          </cell>
          <cell r="BU385">
            <v>32.461330936000003</v>
          </cell>
          <cell r="BV385" t="str">
            <v>False</v>
          </cell>
          <cell r="BW385" t="str">
            <v>True</v>
          </cell>
          <cell r="BX385">
            <v>2.2014370000000001E-3</v>
          </cell>
          <cell r="BY385">
            <v>2.1126400000000007E-4</v>
          </cell>
          <cell r="CA385" t="str">
            <v>None</v>
          </cell>
          <cell r="CB385">
            <v>0</v>
          </cell>
          <cell r="CC385">
            <v>0</v>
          </cell>
          <cell r="CD385" t="str">
            <v>None</v>
          </cell>
          <cell r="CE385" t="str">
            <v>None</v>
          </cell>
          <cell r="CF385" t="str">
            <v>None</v>
          </cell>
          <cell r="CG385" t="str">
            <v>None</v>
          </cell>
          <cell r="CH385" t="str">
            <v>None</v>
          </cell>
          <cell r="CI385" t="str">
            <v>None</v>
          </cell>
          <cell r="CJ385" t="str">
            <v>None</v>
          </cell>
          <cell r="CK385" t="str">
            <v>None</v>
          </cell>
          <cell r="CL385" t="str">
            <v>None</v>
          </cell>
          <cell r="CM385" t="str">
            <v>None</v>
          </cell>
          <cell r="CN385" t="str">
            <v>None</v>
          </cell>
          <cell r="CO385" t="str">
            <v>None</v>
          </cell>
          <cell r="CP385" t="str">
            <v>None</v>
          </cell>
        </row>
        <row r="386">
          <cell r="C386" t="str">
            <v>IRNSS-1G</v>
          </cell>
          <cell r="D386" t="str">
            <v>India</v>
          </cell>
          <cell r="E386" t="str">
            <v>India</v>
          </cell>
          <cell r="F386" t="str">
            <v>Indian Space Research Organization (ISRO)</v>
          </cell>
          <cell r="G386" t="str">
            <v>Government</v>
          </cell>
          <cell r="H386" t="str">
            <v>Navigation/Regional Positioning</v>
          </cell>
          <cell r="J386" t="str">
            <v>GEO</v>
          </cell>
          <cell r="U386">
            <v>42488</v>
          </cell>
          <cell r="V386">
            <v>12</v>
          </cell>
          <cell r="Y386" t="str">
            <v>Satish Dhawan Space Centre</v>
          </cell>
          <cell r="AB386">
            <v>41469</v>
          </cell>
          <cell r="AD386">
            <v>13.719938888888889</v>
          </cell>
          <cell r="AE386">
            <v>80.230424999999997</v>
          </cell>
          <cell r="AL386">
            <v>1425</v>
          </cell>
          <cell r="AN386">
            <v>598</v>
          </cell>
          <cell r="AU386" t="str">
            <v>GEO/ID</v>
          </cell>
          <cell r="AV386" t="str">
            <v>Heavy Satellite</v>
          </cell>
          <cell r="AW386">
            <v>827</v>
          </cell>
          <cell r="AX386">
            <v>1.9305000000000001</v>
          </cell>
          <cell r="AY386">
            <v>193.709</v>
          </cell>
          <cell r="AZ386">
            <v>7.4629999999999998E-4</v>
          </cell>
          <cell r="BA386">
            <v>252.18690000000001</v>
          </cell>
          <cell r="BB386">
            <v>248.6754</v>
          </cell>
          <cell r="BC386">
            <v>1.00269534</v>
          </cell>
          <cell r="BE386">
            <v>42165.393271130677</v>
          </cell>
          <cell r="BF386">
            <v>35825.861304128928</v>
          </cell>
          <cell r="BG386">
            <v>35762.925238132433</v>
          </cell>
          <cell r="BH386">
            <v>1436.1291436738882</v>
          </cell>
          <cell r="BK386">
            <v>1.5</v>
          </cell>
          <cell r="BL386">
            <v>1.6</v>
          </cell>
          <cell r="BM386">
            <v>10</v>
          </cell>
          <cell r="BN386">
            <v>14.272543982942301</v>
          </cell>
          <cell r="BO386">
            <v>2.25</v>
          </cell>
          <cell r="BP386">
            <v>6.9613333333333296</v>
          </cell>
          <cell r="BQ386" t="str">
            <v>mono/duo-propellant</v>
          </cell>
          <cell r="BR386" t="str">
            <v>1</v>
          </cell>
          <cell r="BS386">
            <v>300</v>
          </cell>
          <cell r="BT386">
            <v>0.24788979550000079</v>
          </cell>
          <cell r="BU386">
            <v>129.29848549650001</v>
          </cell>
          <cell r="BV386" t="str">
            <v>False</v>
          </cell>
          <cell r="BW386" t="str">
            <v>True</v>
          </cell>
          <cell r="BX386">
            <v>5.0325000000000001E-4</v>
          </cell>
          <cell r="BY386">
            <v>2.5454999999999998E-4</v>
          </cell>
          <cell r="CA386" t="str">
            <v>None</v>
          </cell>
          <cell r="CB386">
            <v>0</v>
          </cell>
          <cell r="CC386">
            <v>0</v>
          </cell>
          <cell r="CD386" t="str">
            <v>None</v>
          </cell>
          <cell r="CE386" t="str">
            <v>None</v>
          </cell>
          <cell r="CF386" t="str">
            <v>None</v>
          </cell>
          <cell r="CG386" t="str">
            <v>None</v>
          </cell>
          <cell r="CH386" t="str">
            <v>None</v>
          </cell>
          <cell r="CI386" t="str">
            <v>None</v>
          </cell>
          <cell r="CJ386" t="str">
            <v>None</v>
          </cell>
          <cell r="CK386" t="str">
            <v>None</v>
          </cell>
          <cell r="CL386" t="str">
            <v>None</v>
          </cell>
          <cell r="CM386" t="str">
            <v>None</v>
          </cell>
          <cell r="CN386" t="str">
            <v>None</v>
          </cell>
          <cell r="CO386" t="str">
            <v>None</v>
          </cell>
          <cell r="CP386" t="str">
            <v>None</v>
          </cell>
        </row>
        <row r="387">
          <cell r="C387" t="str">
            <v>IRNSS-1I</v>
          </cell>
          <cell r="D387" t="str">
            <v>India</v>
          </cell>
          <cell r="E387" t="str">
            <v>India</v>
          </cell>
          <cell r="F387" t="str">
            <v>Indian Space Research Organization (ISRO)</v>
          </cell>
          <cell r="G387" t="str">
            <v>Government</v>
          </cell>
          <cell r="H387" t="str">
            <v>Navigation/Regional Positioning</v>
          </cell>
          <cell r="J387" t="str">
            <v>GEO</v>
          </cell>
          <cell r="U387">
            <v>43201</v>
          </cell>
          <cell r="V387">
            <v>10</v>
          </cell>
          <cell r="Y387" t="str">
            <v>Satish Dhawan Space Centre</v>
          </cell>
          <cell r="AB387">
            <v>43286</v>
          </cell>
          <cell r="AD387">
            <v>13.719938888888889</v>
          </cell>
          <cell r="AE387">
            <v>80.230424999999997</v>
          </cell>
          <cell r="AL387">
            <v>1425</v>
          </cell>
          <cell r="AN387">
            <v>598</v>
          </cell>
          <cell r="AU387" t="str">
            <v>GEO/T</v>
          </cell>
          <cell r="AV387" t="str">
            <v>Heavy Satellite</v>
          </cell>
          <cell r="AW387">
            <v>827</v>
          </cell>
          <cell r="AX387">
            <v>29.032900000000001</v>
          </cell>
          <cell r="AY387">
            <v>103.7894</v>
          </cell>
          <cell r="AZ387">
            <v>1.8588999999999999E-3</v>
          </cell>
          <cell r="BA387">
            <v>186.89850000000001</v>
          </cell>
          <cell r="BB387">
            <v>1.9387000000000001</v>
          </cell>
          <cell r="BC387">
            <v>1.00267689</v>
          </cell>
          <cell r="BE387">
            <v>42165.91051926108</v>
          </cell>
          <cell r="BF387">
            <v>35873.292730325338</v>
          </cell>
          <cell r="BG387">
            <v>35716.528308196823</v>
          </cell>
          <cell r="BH387">
            <v>1436.155569517515</v>
          </cell>
          <cell r="BK387">
            <v>1.5</v>
          </cell>
          <cell r="BL387">
            <v>1.6</v>
          </cell>
          <cell r="BM387">
            <v>10</v>
          </cell>
          <cell r="BN387">
            <v>14.272543982942301</v>
          </cell>
          <cell r="BO387">
            <v>2.25</v>
          </cell>
          <cell r="BP387">
            <v>6.9613333333333296</v>
          </cell>
          <cell r="BQ387" t="str">
            <v>mono/duo-propellant</v>
          </cell>
          <cell r="BR387" t="str">
            <v>1</v>
          </cell>
          <cell r="BS387">
            <v>300</v>
          </cell>
          <cell r="BT387">
            <v>0.10955643800000203</v>
          </cell>
          <cell r="BU387">
            <v>55.060068298000004</v>
          </cell>
          <cell r="BV387" t="str">
            <v>False</v>
          </cell>
          <cell r="BW387" t="str">
            <v>True</v>
          </cell>
          <cell r="BX387">
            <v>2.0220429999999998E-3</v>
          </cell>
          <cell r="BY387">
            <v>1.9245699999999994E-4</v>
          </cell>
          <cell r="CA387" t="str">
            <v>None</v>
          </cell>
          <cell r="CB387">
            <v>0</v>
          </cell>
          <cell r="CC387">
            <v>0</v>
          </cell>
          <cell r="CD387" t="str">
            <v>None</v>
          </cell>
          <cell r="CE387" t="str">
            <v>None</v>
          </cell>
          <cell r="CF387" t="str">
            <v>None</v>
          </cell>
          <cell r="CG387" t="str">
            <v>None</v>
          </cell>
          <cell r="CH387" t="str">
            <v>None</v>
          </cell>
          <cell r="CI387" t="str">
            <v>None</v>
          </cell>
          <cell r="CJ387" t="str">
            <v>None</v>
          </cell>
          <cell r="CK387" t="str">
            <v>None</v>
          </cell>
          <cell r="CL387" t="str">
            <v>None</v>
          </cell>
          <cell r="CM387" t="str">
            <v>None</v>
          </cell>
          <cell r="CN387" t="str">
            <v>None</v>
          </cell>
          <cell r="CO387" t="str">
            <v>None</v>
          </cell>
          <cell r="CP387" t="str">
            <v>None</v>
          </cell>
        </row>
        <row r="388">
          <cell r="C388" t="str">
            <v>JCSat 10</v>
          </cell>
          <cell r="D388" t="str">
            <v>Japan</v>
          </cell>
          <cell r="E388" t="str">
            <v>Japan</v>
          </cell>
          <cell r="F388" t="str">
            <v>Sky Perfect JSAT Corporation</v>
          </cell>
          <cell r="G388" t="str">
            <v>Commercial</v>
          </cell>
          <cell r="H388" t="str">
            <v>Communications</v>
          </cell>
          <cell r="J388" t="str">
            <v>GEO</v>
          </cell>
          <cell r="U388">
            <v>38940</v>
          </cell>
          <cell r="V388">
            <v>15</v>
          </cell>
          <cell r="Y388" t="str">
            <v>Guiana Space Center</v>
          </cell>
          <cell r="AB388">
            <v>29272</v>
          </cell>
          <cell r="AD388">
            <v>5.2389999999999999</v>
          </cell>
          <cell r="AE388">
            <v>307.23199999999997</v>
          </cell>
          <cell r="AL388">
            <v>4048</v>
          </cell>
          <cell r="AN388">
            <v>1858</v>
          </cell>
          <cell r="AU388" t="str">
            <v>GEO/S</v>
          </cell>
          <cell r="AV388" t="str">
            <v>Heavy Satellite</v>
          </cell>
          <cell r="AW388">
            <v>2190</v>
          </cell>
          <cell r="AX388">
            <v>4.65E-2</v>
          </cell>
          <cell r="AY388">
            <v>112.04640000000001</v>
          </cell>
          <cell r="AZ388">
            <v>1.8560000000000001E-4</v>
          </cell>
          <cell r="BA388">
            <v>304.80020000000002</v>
          </cell>
          <cell r="BB388">
            <v>35.762</v>
          </cell>
          <cell r="BC388">
            <v>1.0027611000000001</v>
          </cell>
          <cell r="BE388">
            <v>42163.549810065299</v>
          </cell>
          <cell r="BF388">
            <v>35800.375364910047</v>
          </cell>
          <cell r="BG388">
            <v>35784.72425522055</v>
          </cell>
          <cell r="BH388">
            <v>1436.0349638612799</v>
          </cell>
          <cell r="BK388">
            <v>2.2000000000000002</v>
          </cell>
          <cell r="BL388">
            <v>5.5</v>
          </cell>
          <cell r="BM388">
            <v>26.9</v>
          </cell>
          <cell r="BN388">
            <v>61.256011482267901</v>
          </cell>
          <cell r="BO388">
            <v>4.84</v>
          </cell>
          <cell r="BP388">
            <v>29.1047333333333</v>
          </cell>
          <cell r="BQ388" t="str">
            <v>mono/duo-propellant</v>
          </cell>
          <cell r="BR388" t="str">
            <v>1</v>
          </cell>
          <cell r="BS388">
            <v>300</v>
          </cell>
          <cell r="BT388">
            <v>3.2933826500006091E-2</v>
          </cell>
          <cell r="BU388">
            <v>127.99184084750001</v>
          </cell>
          <cell r="BV388" t="str">
            <v>True</v>
          </cell>
          <cell r="BW388" t="str">
            <v>True</v>
          </cell>
          <cell r="BX388">
            <v>2.18125E-4</v>
          </cell>
          <cell r="BY388">
            <v>5.706500000000001E-5</v>
          </cell>
          <cell r="CA388">
            <v>6.0040000000000003E-2</v>
          </cell>
          <cell r="CB388">
            <v>1</v>
          </cell>
          <cell r="CC388">
            <v>7</v>
          </cell>
          <cell r="CD388" t="str">
            <v>None</v>
          </cell>
          <cell r="CE388" t="str">
            <v>None</v>
          </cell>
          <cell r="CF388" t="str">
            <v>None</v>
          </cell>
          <cell r="CG388" t="str">
            <v>None</v>
          </cell>
          <cell r="CH388" t="str">
            <v>None</v>
          </cell>
          <cell r="CI388" t="str">
            <v>None</v>
          </cell>
          <cell r="CJ388" t="str">
            <v>None</v>
          </cell>
          <cell r="CK388" t="str">
            <v>None</v>
          </cell>
          <cell r="CL388" t="str">
            <v>None</v>
          </cell>
          <cell r="CM388" t="str">
            <v>None</v>
          </cell>
          <cell r="CN388" t="str">
            <v>None</v>
          </cell>
          <cell r="CO388" t="str">
            <v>None</v>
          </cell>
          <cell r="CP388" t="str">
            <v>None</v>
          </cell>
        </row>
        <row r="389">
          <cell r="C389" t="str">
            <v>JCSat 110</v>
          </cell>
          <cell r="D389" t="str">
            <v>Japan</v>
          </cell>
          <cell r="E389" t="str">
            <v>Japan</v>
          </cell>
          <cell r="F389" t="str">
            <v>Sky Perfect JSAT Corporation</v>
          </cell>
          <cell r="G389" t="str">
            <v>Commercial</v>
          </cell>
          <cell r="H389" t="str">
            <v>Communications</v>
          </cell>
          <cell r="J389" t="str">
            <v>GEO</v>
          </cell>
          <cell r="U389">
            <v>36806</v>
          </cell>
          <cell r="V389">
            <v>15</v>
          </cell>
          <cell r="Y389" t="str">
            <v>Guiana Space Center</v>
          </cell>
          <cell r="AB389">
            <v>26559</v>
          </cell>
          <cell r="AD389">
            <v>5.2389999999999999</v>
          </cell>
          <cell r="AE389">
            <v>307.23199999999997</v>
          </cell>
          <cell r="AL389">
            <v>3531</v>
          </cell>
          <cell r="AN389">
            <v>1669</v>
          </cell>
          <cell r="AU389" t="str">
            <v>GEO/S</v>
          </cell>
          <cell r="AV389" t="str">
            <v>Heavy Satellite</v>
          </cell>
          <cell r="AW389">
            <v>1862</v>
          </cell>
          <cell r="AX389">
            <v>2.0794000000000001</v>
          </cell>
          <cell r="AY389">
            <v>90.714699999999993</v>
          </cell>
          <cell r="AZ389">
            <v>9.7300000000000002E-4</v>
          </cell>
          <cell r="BA389">
            <v>346.39929999999998</v>
          </cell>
          <cell r="BB389">
            <v>68.182500000000005</v>
          </cell>
          <cell r="BC389">
            <v>0.99182464000000004</v>
          </cell>
          <cell r="BE389">
            <v>42472.930220321199</v>
          </cell>
          <cell r="BF389">
            <v>36143.25638142557</v>
          </cell>
          <cell r="BG389">
            <v>36060.604059216828</v>
          </cell>
          <cell r="BH389">
            <v>1451.8695562957557</v>
          </cell>
          <cell r="BK389">
            <v>2.5</v>
          </cell>
          <cell r="BL389">
            <v>6</v>
          </cell>
          <cell r="BM389">
            <v>26.4</v>
          </cell>
          <cell r="BN389">
            <v>69.9153717486479</v>
          </cell>
          <cell r="BO389">
            <v>6.25</v>
          </cell>
          <cell r="BP389">
            <v>34.151333333333298</v>
          </cell>
          <cell r="BQ389" t="str">
            <v>mono/duo-propellant</v>
          </cell>
          <cell r="BR389" t="str">
            <v>1</v>
          </cell>
          <cell r="BS389">
            <v>300</v>
          </cell>
          <cell r="BT389" t="str">
            <v>None</v>
          </cell>
          <cell r="BU389" t="str">
            <v>None</v>
          </cell>
          <cell r="BV389" t="str">
            <v>False</v>
          </cell>
          <cell r="BW389" t="str">
            <v>False</v>
          </cell>
          <cell r="BX389" t="str">
            <v>None</v>
          </cell>
          <cell r="BY389" t="str">
            <v>None</v>
          </cell>
          <cell r="CA389" t="str">
            <v>None</v>
          </cell>
          <cell r="CB389">
            <v>0</v>
          </cell>
          <cell r="CC389">
            <v>0</v>
          </cell>
          <cell r="CD389" t="str">
            <v>None</v>
          </cell>
          <cell r="CE389" t="str">
            <v>None</v>
          </cell>
          <cell r="CF389" t="str">
            <v>None</v>
          </cell>
          <cell r="CG389" t="str">
            <v>None</v>
          </cell>
          <cell r="CH389" t="str">
            <v>None</v>
          </cell>
          <cell r="CI389" t="str">
            <v>None</v>
          </cell>
          <cell r="CJ389" t="str">
            <v>None</v>
          </cell>
          <cell r="CK389" t="str">
            <v>None</v>
          </cell>
          <cell r="CL389" t="str">
            <v>None</v>
          </cell>
          <cell r="CM389" t="str">
            <v>None</v>
          </cell>
          <cell r="CN389" t="str">
            <v>None</v>
          </cell>
          <cell r="CO389" t="str">
            <v>None</v>
          </cell>
          <cell r="CP389" t="str">
            <v>None</v>
          </cell>
        </row>
        <row r="390">
          <cell r="C390" t="str">
            <v>JCSat 13</v>
          </cell>
          <cell r="D390" t="str">
            <v>Japan</v>
          </cell>
          <cell r="E390" t="str">
            <v>Japan</v>
          </cell>
          <cell r="F390" t="str">
            <v>Sky Perfect JSAT Corporation</v>
          </cell>
          <cell r="G390" t="str">
            <v>Commercial</v>
          </cell>
          <cell r="H390" t="str">
            <v>Communications</v>
          </cell>
          <cell r="J390" t="str">
            <v>GEO</v>
          </cell>
          <cell r="U390">
            <v>41044</v>
          </cell>
          <cell r="V390">
            <v>15</v>
          </cell>
          <cell r="Y390" t="str">
            <v>Guiana Space Center</v>
          </cell>
          <cell r="AB390">
            <v>38331</v>
          </cell>
          <cell r="AD390">
            <v>5.2389999999999999</v>
          </cell>
          <cell r="AE390">
            <v>307.23199999999997</v>
          </cell>
          <cell r="AL390">
            <v>4528</v>
          </cell>
          <cell r="AN390">
            <v>2000</v>
          </cell>
          <cell r="AU390" t="str">
            <v>GEO/S</v>
          </cell>
          <cell r="AV390" t="str">
            <v>Heavy Satellite</v>
          </cell>
          <cell r="AW390">
            <v>2528</v>
          </cell>
          <cell r="AX390">
            <v>4.1300000000000003E-2</v>
          </cell>
          <cell r="AY390">
            <v>116.54179999999999</v>
          </cell>
          <cell r="AZ390">
            <v>2.095E-4</v>
          </cell>
          <cell r="BA390">
            <v>302.16570000000002</v>
          </cell>
          <cell r="BB390">
            <v>55.563400000000001</v>
          </cell>
          <cell r="BC390">
            <v>1.00277416</v>
          </cell>
          <cell r="BE390">
            <v>42163.18372088475</v>
          </cell>
          <cell r="BF390">
            <v>35801.016907874277</v>
          </cell>
          <cell r="BG390">
            <v>35783.350533895224</v>
          </cell>
          <cell r="BH390">
            <v>1436.0162611290252</v>
          </cell>
          <cell r="BK390">
            <v>2.6</v>
          </cell>
          <cell r="BL390">
            <v>6</v>
          </cell>
          <cell r="BM390">
            <v>27</v>
          </cell>
          <cell r="BN390">
            <v>73.826779625679805</v>
          </cell>
          <cell r="BO390">
            <v>6.76</v>
          </cell>
          <cell r="BP390">
            <v>35.992533333333299</v>
          </cell>
          <cell r="BQ390" t="str">
            <v>mono/duo-propellant</v>
          </cell>
          <cell r="BR390" t="str">
            <v>1</v>
          </cell>
          <cell r="BS390">
            <v>300</v>
          </cell>
          <cell r="BT390">
            <v>3.1212818500002015E-2</v>
          </cell>
          <cell r="BU390">
            <v>123.9873185305</v>
          </cell>
          <cell r="BV390" t="str">
            <v>True</v>
          </cell>
          <cell r="BW390" t="str">
            <v>True</v>
          </cell>
          <cell r="BX390">
            <v>1.8207500000000002E-4</v>
          </cell>
          <cell r="BY390">
            <v>1.07385E-4</v>
          </cell>
          <cell r="CA390">
            <v>5.4460000000000001E-2</v>
          </cell>
          <cell r="CB390">
            <v>2</v>
          </cell>
          <cell r="CC390">
            <v>9</v>
          </cell>
          <cell r="CD390" t="str">
            <v>JCS_124</v>
          </cell>
          <cell r="CE390">
            <v>1</v>
          </cell>
          <cell r="CF390">
            <v>123.279386251525</v>
          </cell>
          <cell r="CG390">
            <v>123.99173742025</v>
          </cell>
          <cell r="CH390">
            <v>1.0176445267500007</v>
          </cell>
          <cell r="CI390" t="str">
            <v>None</v>
          </cell>
          <cell r="CJ390" t="str">
            <v>None</v>
          </cell>
          <cell r="CK390" t="str">
            <v>None</v>
          </cell>
          <cell r="CL390" t="str">
            <v>None</v>
          </cell>
          <cell r="CM390" t="str">
            <v>None</v>
          </cell>
          <cell r="CN390" t="str">
            <v>None</v>
          </cell>
          <cell r="CO390" t="str">
            <v>None</v>
          </cell>
          <cell r="CP390" t="str">
            <v>None</v>
          </cell>
        </row>
        <row r="391">
          <cell r="C391" t="str">
            <v>JCSat 14</v>
          </cell>
          <cell r="D391" t="str">
            <v>Japan</v>
          </cell>
          <cell r="E391" t="str">
            <v>Japan</v>
          </cell>
          <cell r="F391" t="str">
            <v>Sky Perfect JSAT Corporation</v>
          </cell>
          <cell r="G391" t="str">
            <v>Commercial</v>
          </cell>
          <cell r="H391" t="str">
            <v>Communications</v>
          </cell>
          <cell r="J391" t="str">
            <v>GEO</v>
          </cell>
          <cell r="U391">
            <v>42496</v>
          </cell>
          <cell r="V391">
            <v>15</v>
          </cell>
          <cell r="Y391" t="str">
            <v>Cape Canaveral</v>
          </cell>
          <cell r="AB391">
            <v>41471</v>
          </cell>
          <cell r="AD391">
            <v>28.466666666666665</v>
          </cell>
          <cell r="AE391">
            <v>279.4666666666667</v>
          </cell>
          <cell r="AL391">
            <v>4696</v>
          </cell>
          <cell r="AN391">
            <v>2500</v>
          </cell>
          <cell r="AU391" t="str">
            <v>GEO/D</v>
          </cell>
          <cell r="AV391" t="str">
            <v>Heavy Satellite</v>
          </cell>
          <cell r="AW391">
            <v>2196</v>
          </cell>
          <cell r="AX391">
            <v>1.2E-2</v>
          </cell>
          <cell r="AY391">
            <v>299.43459999999999</v>
          </cell>
          <cell r="AZ391">
            <v>2.0719999999999999E-4</v>
          </cell>
          <cell r="BA391">
            <v>117.2426</v>
          </cell>
          <cell r="BB391">
            <v>97.644199999999998</v>
          </cell>
          <cell r="BC391">
            <v>1.0027043</v>
          </cell>
          <cell r="BE391">
            <v>42165.142082096929</v>
          </cell>
          <cell r="BF391">
            <v>35802.878699536341</v>
          </cell>
          <cell r="BG391">
            <v>35785.405464657517</v>
          </cell>
          <cell r="BH391">
            <v>1436.1163106610773</v>
          </cell>
          <cell r="BK391">
            <v>2.2000000000000002</v>
          </cell>
          <cell r="BL391">
            <v>4.5</v>
          </cell>
          <cell r="BM391">
            <v>27</v>
          </cell>
          <cell r="BN391">
            <v>58.462415098273901</v>
          </cell>
          <cell r="BO391">
            <v>4.84</v>
          </cell>
          <cell r="BP391">
            <v>26.963733333333298</v>
          </cell>
          <cell r="BQ391" t="str">
            <v>mono/duo-propellant</v>
          </cell>
          <cell r="BR391" t="str">
            <v>1</v>
          </cell>
          <cell r="BS391">
            <v>3000</v>
          </cell>
          <cell r="BT391">
            <v>3.3445014999998079E-2</v>
          </cell>
          <cell r="BU391">
            <v>153.98631862000002</v>
          </cell>
          <cell r="BV391" t="str">
            <v>True</v>
          </cell>
          <cell r="BW391" t="str">
            <v>True</v>
          </cell>
          <cell r="BX391">
            <v>1.9195E-4</v>
          </cell>
          <cell r="BY391">
            <v>4.3936999999999996E-5</v>
          </cell>
          <cell r="CA391">
            <v>2.7687E-2</v>
          </cell>
          <cell r="CB391">
            <v>1</v>
          </cell>
          <cell r="CC391">
            <v>3</v>
          </cell>
          <cell r="CD391" t="str">
            <v>None</v>
          </cell>
          <cell r="CE391" t="str">
            <v>None</v>
          </cell>
          <cell r="CF391" t="str">
            <v>None</v>
          </cell>
          <cell r="CG391" t="str">
            <v>None</v>
          </cell>
          <cell r="CH391" t="str">
            <v>None</v>
          </cell>
          <cell r="CI391" t="str">
            <v>None</v>
          </cell>
          <cell r="CJ391" t="str">
            <v>None</v>
          </cell>
          <cell r="CK391" t="str">
            <v>None</v>
          </cell>
          <cell r="CL391" t="str">
            <v>None</v>
          </cell>
          <cell r="CM391" t="str">
            <v>None</v>
          </cell>
          <cell r="CN391" t="str">
            <v>None</v>
          </cell>
          <cell r="CO391" t="str">
            <v>None</v>
          </cell>
          <cell r="CP391" t="str">
            <v>None</v>
          </cell>
        </row>
        <row r="392">
          <cell r="C392" t="str">
            <v>JCSat 15</v>
          </cell>
          <cell r="D392" t="str">
            <v>Japan</v>
          </cell>
          <cell r="E392" t="str">
            <v>Japan</v>
          </cell>
          <cell r="F392" t="str">
            <v>Sky Perfect JSAT Corporation</v>
          </cell>
          <cell r="G392" t="str">
            <v>Commercial</v>
          </cell>
          <cell r="H392" t="str">
            <v>Communications</v>
          </cell>
          <cell r="J392" t="str">
            <v>GEO</v>
          </cell>
          <cell r="U392">
            <v>42725</v>
          </cell>
          <cell r="V392">
            <v>15</v>
          </cell>
          <cell r="Y392" t="str">
            <v>Guiana Space Center</v>
          </cell>
          <cell r="AB392">
            <v>41903</v>
          </cell>
          <cell r="AD392">
            <v>5.2389999999999999</v>
          </cell>
          <cell r="AE392">
            <v>307.23199999999997</v>
          </cell>
          <cell r="AL392">
            <v>3408</v>
          </cell>
          <cell r="AN392">
            <v>2000</v>
          </cell>
          <cell r="AU392" t="str">
            <v>GEO/D</v>
          </cell>
          <cell r="AV392" t="str">
            <v>Heavy Satellite</v>
          </cell>
          <cell r="AW392">
            <v>1408</v>
          </cell>
          <cell r="AX392">
            <v>2.3900000000000001E-2</v>
          </cell>
          <cell r="AY392">
            <v>292.86279999999999</v>
          </cell>
          <cell r="AZ392">
            <v>1.225E-4</v>
          </cell>
          <cell r="BA392">
            <v>121.307</v>
          </cell>
          <cell r="BB392">
            <v>71.054500000000004</v>
          </cell>
          <cell r="BC392">
            <v>1.0026996800000001</v>
          </cell>
          <cell r="BE392">
            <v>42165.271600975298</v>
          </cell>
          <cell r="BF392">
            <v>35799.436846746416</v>
          </cell>
          <cell r="BG392">
            <v>35789.106355204181</v>
          </cell>
          <cell r="BH392">
            <v>1436.122927654668</v>
          </cell>
          <cell r="BK392">
            <v>2.5</v>
          </cell>
          <cell r="BL392">
            <v>5.2</v>
          </cell>
          <cell r="BM392">
            <v>26.1</v>
          </cell>
          <cell r="BN392">
            <v>66.618704174381605</v>
          </cell>
          <cell r="BO392">
            <v>6.25</v>
          </cell>
          <cell r="BP392">
            <v>31.950333333333301</v>
          </cell>
          <cell r="BQ392" t="str">
            <v>mono/duo-propellant</v>
          </cell>
          <cell r="BR392" t="str">
            <v>1</v>
          </cell>
          <cell r="BS392">
            <v>3000</v>
          </cell>
          <cell r="BT392">
            <v>2.8097073499999681E-2</v>
          </cell>
          <cell r="BU392">
            <v>110.05566050050001</v>
          </cell>
          <cell r="BV392" t="str">
            <v>True</v>
          </cell>
          <cell r="BW392" t="str">
            <v>True</v>
          </cell>
          <cell r="BX392">
            <v>1.3996700000000001E-4</v>
          </cell>
          <cell r="BY392">
            <v>3.8735000000000008E-5</v>
          </cell>
          <cell r="CA392">
            <v>2.7577999999999998E-2</v>
          </cell>
          <cell r="CB392">
            <v>1</v>
          </cell>
          <cell r="CC392">
            <v>3</v>
          </cell>
          <cell r="CD392" t="str">
            <v>None</v>
          </cell>
          <cell r="CE392" t="str">
            <v>None</v>
          </cell>
          <cell r="CF392" t="str">
            <v>None</v>
          </cell>
          <cell r="CG392" t="str">
            <v>None</v>
          </cell>
          <cell r="CH392" t="str">
            <v>None</v>
          </cell>
          <cell r="CI392" t="str">
            <v>None</v>
          </cell>
          <cell r="CJ392" t="str">
            <v>None</v>
          </cell>
          <cell r="CK392" t="str">
            <v>None</v>
          </cell>
          <cell r="CL392" t="str">
            <v>None</v>
          </cell>
          <cell r="CM392" t="str">
            <v>None</v>
          </cell>
          <cell r="CN392" t="str">
            <v>None</v>
          </cell>
          <cell r="CO392" t="str">
            <v>None</v>
          </cell>
          <cell r="CP392" t="str">
            <v>None</v>
          </cell>
        </row>
        <row r="393">
          <cell r="C393" t="str">
            <v>JCSat 16</v>
          </cell>
          <cell r="D393" t="str">
            <v>Japan</v>
          </cell>
          <cell r="E393" t="str">
            <v>Japan</v>
          </cell>
          <cell r="F393" t="str">
            <v>Sky Perfect JSAT Corporation</v>
          </cell>
          <cell r="G393" t="str">
            <v>Commercial</v>
          </cell>
          <cell r="H393" t="str">
            <v>Communications</v>
          </cell>
          <cell r="J393" t="str">
            <v>GEO</v>
          </cell>
          <cell r="U393">
            <v>42596</v>
          </cell>
          <cell r="V393">
            <v>15</v>
          </cell>
          <cell r="Y393" t="str">
            <v>Cape Canaveral</v>
          </cell>
          <cell r="AB393">
            <v>41729</v>
          </cell>
          <cell r="AD393">
            <v>28.466666666666665</v>
          </cell>
          <cell r="AE393">
            <v>279.4666666666667</v>
          </cell>
          <cell r="AL393">
            <v>4600</v>
          </cell>
          <cell r="AN393">
            <v>2500</v>
          </cell>
          <cell r="AU393" t="str">
            <v>GEO/S</v>
          </cell>
          <cell r="AV393" t="str">
            <v>Heavy Satellite</v>
          </cell>
          <cell r="AW393">
            <v>2100</v>
          </cell>
          <cell r="AX393">
            <v>5.4300000000000001E-2</v>
          </cell>
          <cell r="AY393">
            <v>98.3934</v>
          </cell>
          <cell r="AZ393">
            <v>1.5530000000000001E-4</v>
          </cell>
          <cell r="BA393">
            <v>215.0334</v>
          </cell>
          <cell r="BB393">
            <v>316.2654</v>
          </cell>
          <cell r="BC393">
            <v>1.00272246</v>
          </cell>
          <cell r="BE393">
            <v>42164.632987226338</v>
          </cell>
          <cell r="BF393">
            <v>35800.18115472926</v>
          </cell>
          <cell r="BG393">
            <v>35787.084819723423</v>
          </cell>
          <cell r="BH393">
            <v>1436.0903015975107</v>
          </cell>
          <cell r="BK393">
            <v>2.2000000000000002</v>
          </cell>
          <cell r="BL393">
            <v>4.5</v>
          </cell>
          <cell r="BM393">
            <v>27</v>
          </cell>
          <cell r="BN393">
            <v>58.462415098273901</v>
          </cell>
          <cell r="BO393">
            <v>4.84</v>
          </cell>
          <cell r="BP393">
            <v>26.963733333333298</v>
          </cell>
          <cell r="BQ393" t="str">
            <v>mono/duo-propellant</v>
          </cell>
          <cell r="BR393" t="str">
            <v>1</v>
          </cell>
          <cell r="BS393">
            <v>3000</v>
          </cell>
          <cell r="BT393">
            <v>2.2302975999999999E-2</v>
          </cell>
          <cell r="BU393">
            <v>127.902538968</v>
          </cell>
          <cell r="BV393" t="str">
            <v>True</v>
          </cell>
          <cell r="BW393" t="str">
            <v>True</v>
          </cell>
          <cell r="BX393">
            <v>5.5649999999999997E-5</v>
          </cell>
          <cell r="BY393">
            <v>4.18E-5</v>
          </cell>
          <cell r="CA393">
            <v>7.6060000000000003E-2</v>
          </cell>
          <cell r="CB393">
            <v>2</v>
          </cell>
          <cell r="CC393">
            <v>8</v>
          </cell>
          <cell r="CD393" t="str">
            <v>JCS_124</v>
          </cell>
          <cell r="CE393">
            <v>2</v>
          </cell>
          <cell r="CF393">
            <v>124.70408858897501</v>
          </cell>
          <cell r="CG393">
            <v>123.99173742025</v>
          </cell>
          <cell r="CH393">
            <v>1.0176445267500007</v>
          </cell>
          <cell r="CI393" t="str">
            <v>None</v>
          </cell>
          <cell r="CJ393" t="str">
            <v>None</v>
          </cell>
          <cell r="CK393" t="str">
            <v>None</v>
          </cell>
          <cell r="CL393" t="str">
            <v>None</v>
          </cell>
          <cell r="CM393" t="str">
            <v>None</v>
          </cell>
          <cell r="CN393" t="str">
            <v>None</v>
          </cell>
          <cell r="CO393" t="str">
            <v>None</v>
          </cell>
          <cell r="CP393" t="str">
            <v>None</v>
          </cell>
        </row>
        <row r="394">
          <cell r="C394" t="str">
            <v>JCSat 17</v>
          </cell>
          <cell r="D394" t="str">
            <v>NR (12/20)</v>
          </cell>
          <cell r="E394" t="str">
            <v>Japan</v>
          </cell>
          <cell r="F394" t="str">
            <v>Sky Perfect JSAT Corporation</v>
          </cell>
          <cell r="G394" t="str">
            <v>Commercial</v>
          </cell>
          <cell r="H394" t="str">
            <v>Communications</v>
          </cell>
          <cell r="J394" t="str">
            <v>GEO</v>
          </cell>
          <cell r="U394">
            <v>43879</v>
          </cell>
          <cell r="V394">
            <v>15</v>
          </cell>
          <cell r="Y394" t="str">
            <v>Guiana Space Center</v>
          </cell>
          <cell r="AB394">
            <v>45245</v>
          </cell>
          <cell r="AD394">
            <v>5.2389999999999999</v>
          </cell>
          <cell r="AE394">
            <v>307.23199999999997</v>
          </cell>
          <cell r="AL394">
            <v>5857</v>
          </cell>
          <cell r="AN394">
            <v>3000</v>
          </cell>
          <cell r="AU394" t="str">
            <v>MEO</v>
          </cell>
          <cell r="AV394" t="str">
            <v>Heavy Satellite</v>
          </cell>
          <cell r="AW394">
            <v>2857</v>
          </cell>
          <cell r="AX394">
            <v>6.5469999999999997</v>
          </cell>
          <cell r="AY394">
            <v>344.24380000000002</v>
          </cell>
          <cell r="AZ394">
            <v>2.7149999999999999E-4</v>
          </cell>
          <cell r="BA394">
            <v>74.683700000000002</v>
          </cell>
          <cell r="BB394">
            <v>285.25490000000002</v>
          </cell>
          <cell r="BC394">
            <v>1.0027106100000001</v>
          </cell>
          <cell r="BE394">
            <v>42164.965186707639</v>
          </cell>
          <cell r="BF394">
            <v>35805.412974755833</v>
          </cell>
          <cell r="BG394">
            <v>35782.517398659445</v>
          </cell>
          <cell r="BH394">
            <v>1436.1072732640173</v>
          </cell>
          <cell r="BK394">
            <v>2.5</v>
          </cell>
          <cell r="BL394">
            <v>5</v>
          </cell>
          <cell r="BM394">
            <v>25</v>
          </cell>
          <cell r="BN394">
            <v>63.750599999999999</v>
          </cell>
          <cell r="BO394">
            <v>6.25</v>
          </cell>
          <cell r="BP394">
            <v>30.7133</v>
          </cell>
          <cell r="BQ394" t="str">
            <v>mono/duo-propellant</v>
          </cell>
          <cell r="BR394" t="str">
            <v>1</v>
          </cell>
          <cell r="BS394">
            <v>300</v>
          </cell>
          <cell r="BT394">
            <v>3.7154146500000707E-2</v>
          </cell>
          <cell r="BU394">
            <v>135.98173553250001</v>
          </cell>
          <cell r="BV394" t="str">
            <v>False</v>
          </cell>
          <cell r="BW394" t="str">
            <v>True</v>
          </cell>
          <cell r="BX394">
            <v>3.4974400000000003E-4</v>
          </cell>
          <cell r="BY394">
            <v>9.1344000000000012E-5</v>
          </cell>
          <cell r="CA394" t="str">
            <v>None</v>
          </cell>
          <cell r="CB394">
            <v>0</v>
          </cell>
          <cell r="CC394">
            <v>0</v>
          </cell>
          <cell r="CD394" t="str">
            <v>None</v>
          </cell>
          <cell r="CE394" t="str">
            <v>None</v>
          </cell>
          <cell r="CF394" t="str">
            <v>None</v>
          </cell>
          <cell r="CG394" t="str">
            <v>None</v>
          </cell>
          <cell r="CH394" t="str">
            <v>None</v>
          </cell>
          <cell r="CI394" t="str">
            <v>None</v>
          </cell>
          <cell r="CJ394" t="str">
            <v>None</v>
          </cell>
          <cell r="CK394" t="str">
            <v>None</v>
          </cell>
          <cell r="CL394" t="str">
            <v>None</v>
          </cell>
          <cell r="CM394" t="str">
            <v>None</v>
          </cell>
          <cell r="CN394" t="str">
            <v>None</v>
          </cell>
          <cell r="CO394" t="str">
            <v>None</v>
          </cell>
          <cell r="CP394" t="str">
            <v>None</v>
          </cell>
        </row>
        <row r="395">
          <cell r="C395" t="str">
            <v>JCSat 2A</v>
          </cell>
          <cell r="D395" t="str">
            <v>Japan</v>
          </cell>
          <cell r="E395" t="str">
            <v>Japan</v>
          </cell>
          <cell r="F395" t="str">
            <v>Sky Perfect JSAT Corporation</v>
          </cell>
          <cell r="G395" t="str">
            <v>Commercial</v>
          </cell>
          <cell r="H395" t="str">
            <v>Communications</v>
          </cell>
          <cell r="J395" t="str">
            <v>GEO</v>
          </cell>
          <cell r="U395">
            <v>37344</v>
          </cell>
          <cell r="V395">
            <v>11</v>
          </cell>
          <cell r="Y395" t="str">
            <v>Guiana Space Center</v>
          </cell>
          <cell r="AB395">
            <v>27399</v>
          </cell>
          <cell r="AD395">
            <v>5.2389999999999999</v>
          </cell>
          <cell r="AE395">
            <v>307.23199999999997</v>
          </cell>
          <cell r="AL395">
            <v>2600</v>
          </cell>
          <cell r="AN395">
            <v>1200</v>
          </cell>
          <cell r="AU395" t="str">
            <v>GEO/S</v>
          </cell>
          <cell r="AV395" t="str">
            <v>Heavy Satellite</v>
          </cell>
          <cell r="AW395">
            <v>1400</v>
          </cell>
          <cell r="AX395">
            <v>3.7042000000000002</v>
          </cell>
          <cell r="AY395">
            <v>82.617800000000003</v>
          </cell>
          <cell r="AZ395">
            <v>1.1123999999999999E-3</v>
          </cell>
          <cell r="BA395">
            <v>8.8002000000000002</v>
          </cell>
          <cell r="BB395">
            <v>54.2592</v>
          </cell>
          <cell r="BC395">
            <v>0.99028662000000001</v>
          </cell>
          <cell r="BE395">
            <v>42516.895484008295</v>
          </cell>
          <cell r="BF395">
            <v>36193.191278544706</v>
          </cell>
          <cell r="BG395">
            <v>36098.599689471885</v>
          </cell>
          <cell r="BH395">
            <v>1454.1244634810857</v>
          </cell>
          <cell r="BK395">
            <v>2.7</v>
          </cell>
          <cell r="BL395">
            <v>3.6</v>
          </cell>
          <cell r="BM395">
            <v>21</v>
          </cell>
          <cell r="BN395">
            <v>55.088039112100397</v>
          </cell>
          <cell r="BO395">
            <v>7.29</v>
          </cell>
          <cell r="BP395">
            <v>26.616399999999999</v>
          </cell>
          <cell r="BQ395" t="str">
            <v>mono/duo-propellant</v>
          </cell>
          <cell r="BR395" t="str">
            <v>1</v>
          </cell>
          <cell r="BS395">
            <v>300</v>
          </cell>
          <cell r="BT395">
            <v>5.0166229999999999E-2</v>
          </cell>
          <cell r="BU395">
            <v>143.71470011100001</v>
          </cell>
          <cell r="BV395" t="str">
            <v>False</v>
          </cell>
          <cell r="BW395" t="str">
            <v>True</v>
          </cell>
          <cell r="BX395">
            <v>2.3420249999999999E-4</v>
          </cell>
          <cell r="BY395">
            <v>5.4092499999999991E-5</v>
          </cell>
          <cell r="CA395" t="str">
            <v>None</v>
          </cell>
          <cell r="CB395">
            <v>0</v>
          </cell>
          <cell r="CC395">
            <v>0</v>
          </cell>
          <cell r="CD395" t="str">
            <v>None</v>
          </cell>
          <cell r="CE395" t="str">
            <v>None</v>
          </cell>
          <cell r="CF395" t="str">
            <v>None</v>
          </cell>
          <cell r="CG395" t="str">
            <v>None</v>
          </cell>
          <cell r="CH395" t="str">
            <v>None</v>
          </cell>
          <cell r="CI395" t="str">
            <v>None</v>
          </cell>
          <cell r="CJ395" t="str">
            <v>None</v>
          </cell>
          <cell r="CK395" t="str">
            <v>None</v>
          </cell>
          <cell r="CL395" t="str">
            <v>None</v>
          </cell>
          <cell r="CM395" t="str">
            <v>None</v>
          </cell>
          <cell r="CN395" t="str">
            <v>None</v>
          </cell>
          <cell r="CO395" t="str">
            <v>None</v>
          </cell>
          <cell r="CP395" t="str">
            <v>None</v>
          </cell>
        </row>
        <row r="396">
          <cell r="C396" t="str">
            <v>JCSat 4A</v>
          </cell>
          <cell r="D396" t="str">
            <v>Japan</v>
          </cell>
          <cell r="E396" t="str">
            <v>Japan</v>
          </cell>
          <cell r="F396" t="str">
            <v>Sky Perfect JSAT Corporation</v>
          </cell>
          <cell r="G396" t="str">
            <v>Commercial</v>
          </cell>
          <cell r="H396" t="str">
            <v>Communications</v>
          </cell>
          <cell r="J396" t="str">
            <v>GEO</v>
          </cell>
          <cell r="U396">
            <v>36206</v>
          </cell>
          <cell r="V396">
            <v>14.5</v>
          </cell>
          <cell r="Y396" t="str">
            <v>Cape Canaveral</v>
          </cell>
          <cell r="AB396">
            <v>25630</v>
          </cell>
          <cell r="AD396">
            <v>28.466666666666665</v>
          </cell>
          <cell r="AE396">
            <v>279.4666666666667</v>
          </cell>
          <cell r="AL396">
            <v>2900</v>
          </cell>
          <cell r="AN396">
            <v>1226</v>
          </cell>
          <cell r="AU396" t="str">
            <v>GEO/D</v>
          </cell>
          <cell r="AV396" t="str">
            <v>Heavy Satellite</v>
          </cell>
          <cell r="AW396">
            <v>1674</v>
          </cell>
          <cell r="AX396">
            <v>5.3491</v>
          </cell>
          <cell r="AY396">
            <v>71.7483</v>
          </cell>
          <cell r="AZ396">
            <v>6.0399999999999998E-5</v>
          </cell>
          <cell r="BA396">
            <v>86.460599999999999</v>
          </cell>
          <cell r="BB396">
            <v>180.86369999999999</v>
          </cell>
          <cell r="BC396">
            <v>1.00273813</v>
          </cell>
          <cell r="BE396">
            <v>42164.193709013998</v>
          </cell>
          <cell r="BF396">
            <v>35795.74042631402</v>
          </cell>
          <cell r="BG396">
            <v>35790.646991713977</v>
          </cell>
          <cell r="BH396">
            <v>1436.0678595118331</v>
          </cell>
          <cell r="BK396">
            <v>3.4</v>
          </cell>
          <cell r="BL396">
            <v>6</v>
          </cell>
          <cell r="BM396">
            <v>26</v>
          </cell>
          <cell r="BN396">
            <v>85.480168524882004</v>
          </cell>
          <cell r="BO396">
            <v>11.56</v>
          </cell>
          <cell r="BP396">
            <v>44.3890666666667</v>
          </cell>
          <cell r="BQ396" t="str">
            <v>mono/duo-propellant</v>
          </cell>
          <cell r="BR396" t="str">
            <v>1</v>
          </cell>
          <cell r="BS396">
            <v>300</v>
          </cell>
          <cell r="BT396">
            <v>4.9862062499997251E-2</v>
          </cell>
          <cell r="BU396">
            <v>135.99877034650001</v>
          </cell>
          <cell r="BV396" t="str">
            <v>False</v>
          </cell>
          <cell r="BW396" t="str">
            <v>True</v>
          </cell>
          <cell r="BX396">
            <v>6.1384999999999999E-4</v>
          </cell>
          <cell r="BY396">
            <v>6.0716999999999998E-4</v>
          </cell>
          <cell r="CA396" t="str">
            <v>None</v>
          </cell>
          <cell r="CB396">
            <v>0</v>
          </cell>
          <cell r="CC396">
            <v>0</v>
          </cell>
          <cell r="CD396" t="str">
            <v>None</v>
          </cell>
          <cell r="CE396" t="str">
            <v>None</v>
          </cell>
          <cell r="CF396" t="str">
            <v>None</v>
          </cell>
          <cell r="CG396" t="str">
            <v>None</v>
          </cell>
          <cell r="CH396" t="str">
            <v>None</v>
          </cell>
          <cell r="CI396" t="str">
            <v>None</v>
          </cell>
          <cell r="CJ396" t="str">
            <v>None</v>
          </cell>
          <cell r="CK396" t="str">
            <v>None</v>
          </cell>
          <cell r="CL396" t="str">
            <v>None</v>
          </cell>
          <cell r="CM396" t="str">
            <v>None</v>
          </cell>
          <cell r="CN396" t="str">
            <v>None</v>
          </cell>
          <cell r="CO396" t="str">
            <v>None</v>
          </cell>
          <cell r="CP396" t="str">
            <v>None</v>
          </cell>
        </row>
        <row r="397">
          <cell r="C397" t="str">
            <v>JCSat 9</v>
          </cell>
          <cell r="D397" t="str">
            <v>Japan</v>
          </cell>
          <cell r="E397" t="str">
            <v>Japan</v>
          </cell>
          <cell r="F397" t="str">
            <v>Sky Perfect JSAT Corporation</v>
          </cell>
          <cell r="G397" t="str">
            <v>Commercial</v>
          </cell>
          <cell r="H397" t="str">
            <v>Communications</v>
          </cell>
          <cell r="J397" t="str">
            <v>GEO</v>
          </cell>
          <cell r="U397">
            <v>38819</v>
          </cell>
          <cell r="V397">
            <v>12</v>
          </cell>
          <cell r="Y397" t="str">
            <v>Sea Launch Odyssey</v>
          </cell>
          <cell r="AB397">
            <v>29045</v>
          </cell>
          <cell r="AD397">
            <v>1E-3</v>
          </cell>
          <cell r="AE397">
            <v>206</v>
          </cell>
          <cell r="AL397">
            <v>4401</v>
          </cell>
          <cell r="AN397">
            <v>2000</v>
          </cell>
          <cell r="AU397" t="str">
            <v>GEO/S</v>
          </cell>
          <cell r="AV397" t="str">
            <v>Heavy Satellite</v>
          </cell>
          <cell r="AW397">
            <v>2401</v>
          </cell>
          <cell r="AX397">
            <v>4.7500000000000001E-2</v>
          </cell>
          <cell r="AY397">
            <v>114.5797</v>
          </cell>
          <cell r="AZ397">
            <v>2.7399999999999999E-4</v>
          </cell>
          <cell r="BA397">
            <v>340.74180000000001</v>
          </cell>
          <cell r="BB397">
            <v>53.462299999999999</v>
          </cell>
          <cell r="BC397">
            <v>1.0027020499999999</v>
          </cell>
          <cell r="BE397">
            <v>42165.205159348472</v>
          </cell>
          <cell r="BF397">
            <v>35805.75842556214</v>
          </cell>
          <cell r="BG397">
            <v>35782.651893134811</v>
          </cell>
          <cell r="BH397">
            <v>1436.119533215272</v>
          </cell>
          <cell r="BK397">
            <v>3.6</v>
          </cell>
          <cell r="BL397">
            <v>6</v>
          </cell>
          <cell r="BM397">
            <v>26</v>
          </cell>
          <cell r="BN397">
            <v>97.694964232634703</v>
          </cell>
          <cell r="BO397">
            <v>12.96</v>
          </cell>
          <cell r="BP397">
            <v>49.677866666666702</v>
          </cell>
          <cell r="BQ397" t="str">
            <v>mono/duo-propellant</v>
          </cell>
          <cell r="BR397" t="str">
            <v>1</v>
          </cell>
          <cell r="BS397">
            <v>300</v>
          </cell>
          <cell r="BT397">
            <v>3.0245035500001904E-2</v>
          </cell>
          <cell r="BU397">
            <v>132.04444485650001</v>
          </cell>
          <cell r="BV397" t="str">
            <v>True</v>
          </cell>
          <cell r="BW397" t="str">
            <v>True</v>
          </cell>
          <cell r="BX397">
            <v>1.8203449999999998E-4</v>
          </cell>
          <cell r="BY397">
            <v>8.2503499999999987E-5</v>
          </cell>
          <cell r="CA397">
            <v>6.7368999999999998E-2</v>
          </cell>
          <cell r="CB397">
            <v>1</v>
          </cell>
          <cell r="CC397">
            <v>7</v>
          </cell>
          <cell r="CD397" t="str">
            <v>None</v>
          </cell>
          <cell r="CE397" t="str">
            <v>None</v>
          </cell>
          <cell r="CF397" t="str">
            <v>None</v>
          </cell>
          <cell r="CG397" t="str">
            <v>None</v>
          </cell>
          <cell r="CH397" t="str">
            <v>None</v>
          </cell>
          <cell r="CI397" t="str">
            <v>None</v>
          </cell>
          <cell r="CJ397" t="str">
            <v>None</v>
          </cell>
          <cell r="CK397" t="str">
            <v>None</v>
          </cell>
          <cell r="CL397" t="str">
            <v>None</v>
          </cell>
          <cell r="CM397" t="str">
            <v>None</v>
          </cell>
          <cell r="CN397" t="str">
            <v>None</v>
          </cell>
          <cell r="CO397" t="str">
            <v>None</v>
          </cell>
          <cell r="CP397" t="str">
            <v>None</v>
          </cell>
        </row>
        <row r="398">
          <cell r="C398" t="str">
            <v>JCSat R</v>
          </cell>
          <cell r="D398" t="str">
            <v>Japan</v>
          </cell>
          <cell r="E398" t="str">
            <v>USA</v>
          </cell>
          <cell r="F398" t="str">
            <v>Intelsat S.A.</v>
          </cell>
          <cell r="G398" t="str">
            <v>Commercial</v>
          </cell>
          <cell r="H398" t="str">
            <v>Communications</v>
          </cell>
          <cell r="J398" t="str">
            <v>GEO</v>
          </cell>
          <cell r="U398">
            <v>35477</v>
          </cell>
          <cell r="V398">
            <v>12</v>
          </cell>
          <cell r="Y398" t="str">
            <v>Cape Canaveral</v>
          </cell>
          <cell r="AB398">
            <v>24732</v>
          </cell>
          <cell r="AD398">
            <v>28.466666666666665</v>
          </cell>
          <cell r="AE398">
            <v>279.4666666666667</v>
          </cell>
          <cell r="AL398">
            <v>3090</v>
          </cell>
          <cell r="AN398">
            <v>1600</v>
          </cell>
          <cell r="AU398" t="str">
            <v>GEO/S</v>
          </cell>
          <cell r="AV398" t="str">
            <v>Heavy Satellite</v>
          </cell>
          <cell r="AW398">
            <v>1490</v>
          </cell>
          <cell r="AX398">
            <v>9.5166000000000004</v>
          </cell>
          <cell r="AY398">
            <v>41.009500000000003</v>
          </cell>
          <cell r="AZ398">
            <v>7.8140000000000002E-4</v>
          </cell>
          <cell r="BA398">
            <v>6.2645</v>
          </cell>
          <cell r="BB398">
            <v>183.5789</v>
          </cell>
          <cell r="BC398">
            <v>1.0027170700000001</v>
          </cell>
          <cell r="BE398">
            <v>42164.78408812009</v>
          </cell>
          <cell r="BF398">
            <v>35826.731650406546</v>
          </cell>
          <cell r="BG398">
            <v>35760.836525833634</v>
          </cell>
          <cell r="BH398">
            <v>1436.0980211496726</v>
          </cell>
          <cell r="BK398">
            <v>7.49</v>
          </cell>
          <cell r="BL398">
            <v>3.8</v>
          </cell>
          <cell r="BM398">
            <v>26.17</v>
          </cell>
          <cell r="BN398">
            <v>180.97708411499201</v>
          </cell>
          <cell r="BO398">
            <v>22.354002526618199</v>
          </cell>
          <cell r="BP398">
            <v>80.981734955934698</v>
          </cell>
          <cell r="BQ398" t="str">
            <v>mono/duo-propellant</v>
          </cell>
          <cell r="BR398" t="str">
            <v>1</v>
          </cell>
          <cell r="BS398">
            <v>300</v>
          </cell>
          <cell r="BT398">
            <v>2.5300889E-2</v>
          </cell>
          <cell r="BU398">
            <v>63.617752373999998</v>
          </cell>
          <cell r="BV398" t="str">
            <v>False</v>
          </cell>
          <cell r="BW398" t="str">
            <v>True</v>
          </cell>
          <cell r="BX398">
            <v>5.9165699999999999E-4</v>
          </cell>
          <cell r="BY398">
            <v>2.6186100000000006E-4</v>
          </cell>
          <cell r="CA398" t="str">
            <v>None</v>
          </cell>
          <cell r="CB398">
            <v>0</v>
          </cell>
          <cell r="CC398">
            <v>0</v>
          </cell>
          <cell r="CD398" t="str">
            <v>None</v>
          </cell>
          <cell r="CE398" t="str">
            <v>None</v>
          </cell>
          <cell r="CF398" t="str">
            <v>None</v>
          </cell>
          <cell r="CG398" t="str">
            <v>None</v>
          </cell>
          <cell r="CH398" t="str">
            <v>None</v>
          </cell>
          <cell r="CI398" t="str">
            <v>None</v>
          </cell>
          <cell r="CJ398" t="str">
            <v>None</v>
          </cell>
          <cell r="CK398" t="str">
            <v>None</v>
          </cell>
          <cell r="CL398" t="str">
            <v>None</v>
          </cell>
          <cell r="CM398" t="str">
            <v>None</v>
          </cell>
          <cell r="CN398" t="str">
            <v>None</v>
          </cell>
          <cell r="CO398" t="str">
            <v>None</v>
          </cell>
          <cell r="CP398" t="str">
            <v>None</v>
          </cell>
        </row>
        <row r="399">
          <cell r="C399" t="str">
            <v>JCSat RA</v>
          </cell>
          <cell r="D399" t="str">
            <v>Japan</v>
          </cell>
          <cell r="E399" t="str">
            <v>Japan</v>
          </cell>
          <cell r="F399" t="str">
            <v>Sky Perfect JSAT Corporation</v>
          </cell>
          <cell r="G399" t="str">
            <v>Commercial</v>
          </cell>
          <cell r="H399" t="str">
            <v>Communications</v>
          </cell>
          <cell r="J399" t="str">
            <v>GEO</v>
          </cell>
          <cell r="U399">
            <v>40046</v>
          </cell>
          <cell r="V399">
            <v>15</v>
          </cell>
          <cell r="Y399" t="str">
            <v>Guiana Space Center</v>
          </cell>
          <cell r="AB399">
            <v>35755</v>
          </cell>
          <cell r="AD399">
            <v>5.2389999999999999</v>
          </cell>
          <cell r="AE399">
            <v>307.23199999999997</v>
          </cell>
          <cell r="AL399">
            <v>4050</v>
          </cell>
          <cell r="AN399">
            <v>1850</v>
          </cell>
          <cell r="AU399" t="str">
            <v>GEO/S</v>
          </cell>
          <cell r="AV399" t="str">
            <v>Heavy Satellite</v>
          </cell>
          <cell r="AW399">
            <v>2200</v>
          </cell>
          <cell r="AX399">
            <v>1.9599999999999999E-2</v>
          </cell>
          <cell r="AY399">
            <v>212.636</v>
          </cell>
          <cell r="AZ399">
            <v>2.2379999999999999E-4</v>
          </cell>
          <cell r="BA399">
            <v>217.4633</v>
          </cell>
          <cell r="BB399">
            <v>299.56979999999999</v>
          </cell>
          <cell r="BC399">
            <v>1.0027286200000001</v>
          </cell>
          <cell r="BE399">
            <v>42164.460302148211</v>
          </cell>
          <cell r="BF399">
            <v>35802.896708363834</v>
          </cell>
          <cell r="BG399">
            <v>35784.023895932587</v>
          </cell>
          <cell r="BH399">
            <v>1436.0814793538041</v>
          </cell>
          <cell r="BK399">
            <v>2.2000000000000002</v>
          </cell>
          <cell r="BL399">
            <v>5.5</v>
          </cell>
          <cell r="BM399">
            <v>26.9</v>
          </cell>
          <cell r="BN399">
            <v>61.256011482267901</v>
          </cell>
          <cell r="BO399">
            <v>4.84</v>
          </cell>
          <cell r="BP399">
            <v>29.1047333333333</v>
          </cell>
          <cell r="BQ399" t="str">
            <v>mono/duo-propellant</v>
          </cell>
          <cell r="BR399" t="str">
            <v>1</v>
          </cell>
          <cell r="BS399">
            <v>300</v>
          </cell>
          <cell r="BT399">
            <v>3.0833826500000328E-2</v>
          </cell>
          <cell r="BU399">
            <v>168.88564344349999</v>
          </cell>
          <cell r="BV399" t="str">
            <v>True</v>
          </cell>
          <cell r="BW399" t="str">
            <v>True</v>
          </cell>
          <cell r="BX399">
            <v>1.887805E-4</v>
          </cell>
          <cell r="BY399">
            <v>6.0319499999999997E-5</v>
          </cell>
          <cell r="CA399">
            <v>4.9686000000000001E-2</v>
          </cell>
          <cell r="CB399">
            <v>1</v>
          </cell>
          <cell r="CC399">
            <v>5</v>
          </cell>
          <cell r="CD399" t="str">
            <v>None</v>
          </cell>
          <cell r="CE399" t="str">
            <v>None</v>
          </cell>
          <cell r="CF399" t="str">
            <v>None</v>
          </cell>
          <cell r="CG399" t="str">
            <v>None</v>
          </cell>
          <cell r="CH399" t="str">
            <v>None</v>
          </cell>
          <cell r="CI399" t="str">
            <v>None</v>
          </cell>
          <cell r="CJ399" t="str">
            <v>None</v>
          </cell>
          <cell r="CK399" t="str">
            <v>None</v>
          </cell>
          <cell r="CL399" t="str">
            <v>None</v>
          </cell>
          <cell r="CM399" t="str">
            <v>None</v>
          </cell>
          <cell r="CN399" t="str">
            <v>None</v>
          </cell>
          <cell r="CO399" t="str">
            <v>None</v>
          </cell>
          <cell r="CP399" t="str">
            <v>None</v>
          </cell>
        </row>
        <row r="400">
          <cell r="C400" t="str">
            <v>JCSat18/Kacific 1</v>
          </cell>
          <cell r="D400" t="str">
            <v>NR (12/20)</v>
          </cell>
          <cell r="E400" t="str">
            <v>Japan/Singapore</v>
          </cell>
          <cell r="F400" t="str">
            <v>Sky Perfect JSAT Corporation/Kacific</v>
          </cell>
          <cell r="G400" t="str">
            <v>Commercial</v>
          </cell>
          <cell r="H400" t="str">
            <v>Communications</v>
          </cell>
          <cell r="J400" t="str">
            <v>GEO</v>
          </cell>
          <cell r="U400">
            <v>43816</v>
          </cell>
          <cell r="V400">
            <v>15</v>
          </cell>
          <cell r="Y400" t="str">
            <v>Cape Canaveral</v>
          </cell>
          <cell r="AB400">
            <v>44868</v>
          </cell>
          <cell r="AD400">
            <v>28.466666666666665</v>
          </cell>
          <cell r="AE400">
            <v>279.4666666666667</v>
          </cell>
          <cell r="AL400">
            <v>6800</v>
          </cell>
          <cell r="AN400">
            <v>3500</v>
          </cell>
          <cell r="AU400" t="str">
            <v>GEO/S</v>
          </cell>
          <cell r="AV400" t="str">
            <v>Heavy Satellite</v>
          </cell>
          <cell r="AW400">
            <v>3300</v>
          </cell>
          <cell r="AX400">
            <v>3.1300000000000001E-2</v>
          </cell>
          <cell r="AY400">
            <v>153.18020000000001</v>
          </cell>
          <cell r="AZ400">
            <v>7.6100000000000007E-5</v>
          </cell>
          <cell r="BA400">
            <v>316.36200000000002</v>
          </cell>
          <cell r="BB400">
            <v>188.0241</v>
          </cell>
          <cell r="BC400">
            <v>1.0027166300000001</v>
          </cell>
          <cell r="BE400">
            <v>42164.796422946689</v>
          </cell>
          <cell r="BF400">
            <v>35797.005163954476</v>
          </cell>
          <cell r="BG400">
            <v>35790.587681938901</v>
          </cell>
          <cell r="BH400">
            <v>1436.09865132086</v>
          </cell>
          <cell r="BK400">
            <v>3.3</v>
          </cell>
          <cell r="BL400">
            <v>7</v>
          </cell>
          <cell r="BM400">
            <v>35</v>
          </cell>
          <cell r="BN400">
            <v>118.1242</v>
          </cell>
          <cell r="BO400">
            <v>10.89</v>
          </cell>
          <cell r="BP400">
            <v>56.564300000000003</v>
          </cell>
          <cell r="BQ400" t="str">
            <v>mono/duo-propellant</v>
          </cell>
          <cell r="BR400" t="str">
            <v>1</v>
          </cell>
          <cell r="BS400">
            <v>300</v>
          </cell>
          <cell r="BT400">
            <v>3.0088910499998178E-2</v>
          </cell>
          <cell r="BU400">
            <v>149.98130227450002</v>
          </cell>
          <cell r="BV400" t="str">
            <v>True</v>
          </cell>
          <cell r="BW400" t="str">
            <v>True</v>
          </cell>
          <cell r="BX400">
            <v>8.1199999999999995E-5</v>
          </cell>
          <cell r="BY400">
            <v>5.0812000000000001E-5</v>
          </cell>
          <cell r="CA400">
            <v>5.0692000000000001E-2</v>
          </cell>
          <cell r="CB400">
            <v>1</v>
          </cell>
          <cell r="CC400">
            <v>5</v>
          </cell>
          <cell r="CD400" t="str">
            <v>None</v>
          </cell>
          <cell r="CE400" t="str">
            <v>None</v>
          </cell>
          <cell r="CF400" t="str">
            <v>None</v>
          </cell>
          <cell r="CG400" t="str">
            <v>None</v>
          </cell>
          <cell r="CH400" t="str">
            <v>None</v>
          </cell>
          <cell r="CI400" t="str">
            <v>None</v>
          </cell>
          <cell r="CJ400" t="str">
            <v>None</v>
          </cell>
          <cell r="CK400" t="str">
            <v>None</v>
          </cell>
          <cell r="CL400" t="str">
            <v>None</v>
          </cell>
          <cell r="CM400" t="str">
            <v>None</v>
          </cell>
          <cell r="CN400" t="str">
            <v>None</v>
          </cell>
          <cell r="CO400" t="str">
            <v>None</v>
          </cell>
          <cell r="CP400" t="str">
            <v>None</v>
          </cell>
        </row>
        <row r="401">
          <cell r="C401" t="str">
            <v>KazSat-2</v>
          </cell>
          <cell r="D401" t="str">
            <v>Kazakhstan</v>
          </cell>
          <cell r="E401" t="str">
            <v>Kazakhstan</v>
          </cell>
          <cell r="F401" t="str">
            <v>JSC KazSat</v>
          </cell>
          <cell r="G401" t="str">
            <v>Commercial</v>
          </cell>
          <cell r="H401" t="str">
            <v>Communications</v>
          </cell>
          <cell r="J401" t="str">
            <v>GEO</v>
          </cell>
          <cell r="U401">
            <v>40739</v>
          </cell>
          <cell r="V401">
            <v>12</v>
          </cell>
          <cell r="Y401" t="str">
            <v>Baikonur Cosmodrome</v>
          </cell>
          <cell r="AB401">
            <v>37749</v>
          </cell>
          <cell r="AD401">
            <v>45.965000000000003</v>
          </cell>
          <cell r="AE401">
            <v>63.305</v>
          </cell>
          <cell r="AL401">
            <v>1272</v>
          </cell>
          <cell r="AN401">
            <v>900</v>
          </cell>
          <cell r="AU401" t="str">
            <v>GEO/D</v>
          </cell>
          <cell r="AV401" t="str">
            <v>Heavy Satellite</v>
          </cell>
          <cell r="AW401">
            <v>372</v>
          </cell>
          <cell r="AX401">
            <v>3.1899999999999998E-2</v>
          </cell>
          <cell r="AY401">
            <v>262.80450000000002</v>
          </cell>
          <cell r="AZ401">
            <v>1.4449999999999999E-4</v>
          </cell>
          <cell r="BA401">
            <v>225.40389999999999</v>
          </cell>
          <cell r="BB401">
            <v>111.5942</v>
          </cell>
          <cell r="BC401">
            <v>1.0026932</v>
          </cell>
          <cell r="BE401">
            <v>42165.453265493546</v>
          </cell>
          <cell r="BF401">
            <v>35800.546173490409</v>
          </cell>
          <cell r="BG401">
            <v>35788.360357496684</v>
          </cell>
          <cell r="BH401">
            <v>1436.1322087354331</v>
          </cell>
          <cell r="BK401">
            <v>2</v>
          </cell>
          <cell r="BL401">
            <v>3</v>
          </cell>
          <cell r="BM401">
            <v>7</v>
          </cell>
          <cell r="BN401">
            <v>17.381051766615101</v>
          </cell>
          <cell r="BO401">
            <v>4</v>
          </cell>
          <cell r="BP401">
            <v>10.694000000000001</v>
          </cell>
          <cell r="BQ401" t="str">
            <v>none</v>
          </cell>
          <cell r="BR401" t="str">
            <v>0</v>
          </cell>
          <cell r="BS401">
            <v>3000</v>
          </cell>
          <cell r="BT401">
            <v>4.3065260500000591E-2</v>
          </cell>
          <cell r="BU401">
            <v>86.501383680499998</v>
          </cell>
          <cell r="BV401" t="str">
            <v>True</v>
          </cell>
          <cell r="BW401" t="str">
            <v>True</v>
          </cell>
          <cell r="BX401">
            <v>1.1619050000000001E-4</v>
          </cell>
          <cell r="BY401">
            <v>7.1886500000000004E-5</v>
          </cell>
          <cell r="CA401">
            <v>6.1753000000000002E-2</v>
          </cell>
          <cell r="CB401">
            <v>1</v>
          </cell>
          <cell r="CC401">
            <v>10</v>
          </cell>
          <cell r="CD401" t="str">
            <v>None</v>
          </cell>
          <cell r="CE401" t="str">
            <v>None</v>
          </cell>
          <cell r="CF401" t="str">
            <v>None</v>
          </cell>
          <cell r="CG401" t="str">
            <v>None</v>
          </cell>
          <cell r="CH401" t="str">
            <v>None</v>
          </cell>
          <cell r="CI401" t="str">
            <v>None</v>
          </cell>
          <cell r="CJ401" t="str">
            <v>None</v>
          </cell>
          <cell r="CK401" t="str">
            <v>None</v>
          </cell>
          <cell r="CL401" t="str">
            <v>None</v>
          </cell>
          <cell r="CM401" t="str">
            <v>None</v>
          </cell>
          <cell r="CN401" t="str">
            <v>None</v>
          </cell>
          <cell r="CO401" t="str">
            <v>None</v>
          </cell>
          <cell r="CP401" t="str">
            <v>None</v>
          </cell>
        </row>
        <row r="402">
          <cell r="C402" t="str">
            <v>KazSat-3</v>
          </cell>
          <cell r="D402" t="str">
            <v>NR</v>
          </cell>
          <cell r="E402" t="str">
            <v>Kazakhstan</v>
          </cell>
          <cell r="F402" t="str">
            <v>JSC KazSat</v>
          </cell>
          <cell r="G402" t="str">
            <v>Commercial</v>
          </cell>
          <cell r="H402" t="str">
            <v>Communications</v>
          </cell>
          <cell r="J402" t="str">
            <v>GEO</v>
          </cell>
          <cell r="U402">
            <v>41757</v>
          </cell>
          <cell r="V402">
            <v>15</v>
          </cell>
          <cell r="Y402" t="str">
            <v>Baikonur Cosmodrome</v>
          </cell>
          <cell r="AB402">
            <v>39728</v>
          </cell>
          <cell r="AD402">
            <v>45.965000000000003</v>
          </cell>
          <cell r="AE402">
            <v>63.305</v>
          </cell>
          <cell r="AL402">
            <v>1743</v>
          </cell>
          <cell r="AN402">
            <v>1600</v>
          </cell>
          <cell r="AU402" t="str">
            <v>GEO/D</v>
          </cell>
          <cell r="AV402" t="str">
            <v>Heavy Satellite</v>
          </cell>
          <cell r="AW402">
            <v>143</v>
          </cell>
          <cell r="AX402">
            <v>1.2699999999999999E-2</v>
          </cell>
          <cell r="AY402">
            <v>263.66539999999998</v>
          </cell>
          <cell r="AZ402">
            <v>9.1000000000000003E-5</v>
          </cell>
          <cell r="BA402">
            <v>298.86270000000002</v>
          </cell>
          <cell r="BB402">
            <v>125.32640000000001</v>
          </cell>
          <cell r="BC402">
            <v>1.0027175100000001</v>
          </cell>
          <cell r="BE402">
            <v>42164.771753302572</v>
          </cell>
          <cell r="BF402">
            <v>35797.608747532126</v>
          </cell>
          <cell r="BG402">
            <v>35789.934759073025</v>
          </cell>
          <cell r="BH402">
            <v>1436.0973909790414</v>
          </cell>
          <cell r="BK402">
            <v>2</v>
          </cell>
          <cell r="BL402">
            <v>4</v>
          </cell>
          <cell r="BM402">
            <v>15</v>
          </cell>
          <cell r="BN402">
            <v>32.800430860922098</v>
          </cell>
          <cell r="BO402">
            <v>4</v>
          </cell>
          <cell r="BP402">
            <v>16.9873333333333</v>
          </cell>
          <cell r="BQ402" t="str">
            <v>none</v>
          </cell>
          <cell r="BR402" t="str">
            <v>0</v>
          </cell>
          <cell r="BS402">
            <v>3000</v>
          </cell>
          <cell r="BT402">
            <v>4.5046957499998541E-2</v>
          </cell>
          <cell r="BU402">
            <v>58.487811464499998</v>
          </cell>
          <cell r="BV402" t="str">
            <v>True</v>
          </cell>
          <cell r="BW402" t="str">
            <v>True</v>
          </cell>
          <cell r="BX402">
            <v>7.3571000000000004E-5</v>
          </cell>
          <cell r="BY402">
            <v>7.0505000000000003E-5</v>
          </cell>
          <cell r="CA402">
            <v>3.9871999999999998E-2</v>
          </cell>
          <cell r="CB402">
            <v>1</v>
          </cell>
          <cell r="CC402">
            <v>5</v>
          </cell>
          <cell r="CD402" t="str">
            <v>None</v>
          </cell>
          <cell r="CE402" t="str">
            <v>None</v>
          </cell>
          <cell r="CF402" t="str">
            <v>None</v>
          </cell>
          <cell r="CG402" t="str">
            <v>None</v>
          </cell>
          <cell r="CH402" t="str">
            <v>None</v>
          </cell>
          <cell r="CI402" t="str">
            <v>None</v>
          </cell>
          <cell r="CJ402" t="str">
            <v>None</v>
          </cell>
          <cell r="CK402" t="str">
            <v>None</v>
          </cell>
          <cell r="CL402" t="str">
            <v>None</v>
          </cell>
          <cell r="CM402" t="str">
            <v>None</v>
          </cell>
          <cell r="CN402" t="str">
            <v>None</v>
          </cell>
          <cell r="CO402" t="str">
            <v>None</v>
          </cell>
          <cell r="CP402" t="str">
            <v>None</v>
          </cell>
        </row>
        <row r="403">
          <cell r="C403" t="str">
            <v>Koreasat 5</v>
          </cell>
          <cell r="D403" t="str">
            <v>South Korea</v>
          </cell>
          <cell r="E403" t="str">
            <v>South Korea</v>
          </cell>
          <cell r="F403" t="str">
            <v>KT Corporation/Korean Agency for Defense Development (ADD)</v>
          </cell>
          <cell r="G403" t="str">
            <v>Military/Commercial</v>
          </cell>
          <cell r="H403" t="str">
            <v>Communications</v>
          </cell>
          <cell r="J403" t="str">
            <v>GEO</v>
          </cell>
          <cell r="U403">
            <v>38951</v>
          </cell>
          <cell r="V403">
            <v>15</v>
          </cell>
          <cell r="Y403" t="str">
            <v>Sea Launch Odyssey</v>
          </cell>
          <cell r="AB403">
            <v>29349</v>
          </cell>
          <cell r="AD403">
            <v>1E-3</v>
          </cell>
          <cell r="AE403">
            <v>206</v>
          </cell>
          <cell r="AL403">
            <v>4448</v>
          </cell>
          <cell r="AN403">
            <v>2000</v>
          </cell>
          <cell r="AU403" t="str">
            <v>GEO/S</v>
          </cell>
          <cell r="AV403" t="str">
            <v>Heavy Satellite</v>
          </cell>
          <cell r="AW403">
            <v>2448</v>
          </cell>
          <cell r="AX403">
            <v>3.9699999999999999E-2</v>
          </cell>
          <cell r="AY403">
            <v>101.8018</v>
          </cell>
          <cell r="AZ403">
            <v>2.1689999999999999E-4</v>
          </cell>
          <cell r="BA403">
            <v>0.4652</v>
          </cell>
          <cell r="BB403">
            <v>129.8057</v>
          </cell>
          <cell r="BC403">
            <v>1.0026899600000001</v>
          </cell>
          <cell r="BE403">
            <v>42165.544098486411</v>
          </cell>
          <cell r="BF403">
            <v>35803.689805001377</v>
          </cell>
          <cell r="BG403">
            <v>35785.398391971452</v>
          </cell>
          <cell r="BH403">
            <v>1436.1368493207992</v>
          </cell>
          <cell r="BK403">
            <v>2.5</v>
          </cell>
          <cell r="BL403">
            <v>5</v>
          </cell>
          <cell r="BM403">
            <v>38</v>
          </cell>
          <cell r="BN403">
            <v>89.750898761917099</v>
          </cell>
          <cell r="BO403">
            <v>6.25</v>
          </cell>
          <cell r="BP403">
            <v>39.423333333333296</v>
          </cell>
          <cell r="BQ403" t="str">
            <v>none</v>
          </cell>
          <cell r="BR403" t="str">
            <v>0</v>
          </cell>
          <cell r="BS403">
            <v>300</v>
          </cell>
          <cell r="BT403">
            <v>2.920340649999531E-2</v>
          </cell>
          <cell r="BU403">
            <v>113.04700286549999</v>
          </cell>
          <cell r="BV403" t="str">
            <v>True</v>
          </cell>
          <cell r="BW403" t="str">
            <v>True</v>
          </cell>
          <cell r="BX403">
            <v>1.2756250000000002E-4</v>
          </cell>
          <cell r="BY403">
            <v>1.113625E-4</v>
          </cell>
          <cell r="CA403">
            <v>4.9200000000000001E-2</v>
          </cell>
          <cell r="CB403">
            <v>1</v>
          </cell>
          <cell r="CC403">
            <v>7</v>
          </cell>
          <cell r="CD403" t="str">
            <v>None</v>
          </cell>
          <cell r="CE403" t="str">
            <v>None</v>
          </cell>
          <cell r="CF403" t="str">
            <v>None</v>
          </cell>
          <cell r="CG403" t="str">
            <v>None</v>
          </cell>
          <cell r="CH403" t="str">
            <v>None</v>
          </cell>
          <cell r="CI403" t="str">
            <v>None</v>
          </cell>
          <cell r="CJ403" t="str">
            <v>None</v>
          </cell>
          <cell r="CK403" t="str">
            <v>None</v>
          </cell>
          <cell r="CL403" t="str">
            <v>None</v>
          </cell>
          <cell r="CM403" t="str">
            <v>None</v>
          </cell>
          <cell r="CN403" t="str">
            <v>None</v>
          </cell>
          <cell r="CO403" t="str">
            <v>None</v>
          </cell>
          <cell r="CP403" t="str">
            <v>None</v>
          </cell>
        </row>
        <row r="404">
          <cell r="C404" t="str">
            <v>Koreasat 5A</v>
          </cell>
          <cell r="D404" t="str">
            <v>South Korea</v>
          </cell>
          <cell r="E404" t="str">
            <v>South Korea</v>
          </cell>
          <cell r="F404" t="str">
            <v>KT Corporation</v>
          </cell>
          <cell r="G404" t="str">
            <v>Commercial</v>
          </cell>
          <cell r="H404" t="str">
            <v>Communications</v>
          </cell>
          <cell r="J404" t="str">
            <v>GEO</v>
          </cell>
          <cell r="U404">
            <v>43038</v>
          </cell>
          <cell r="V404">
            <v>15</v>
          </cell>
          <cell r="Y404" t="str">
            <v>Cape Canaveral</v>
          </cell>
          <cell r="AB404">
            <v>42984</v>
          </cell>
          <cell r="AD404">
            <v>28.466666666666665</v>
          </cell>
          <cell r="AE404">
            <v>279.4666666666667</v>
          </cell>
          <cell r="AL404">
            <v>3700</v>
          </cell>
          <cell r="AN404">
            <v>2000</v>
          </cell>
          <cell r="AU404" t="str">
            <v>GEO/NS</v>
          </cell>
          <cell r="AV404" t="str">
            <v>Heavy Satellite</v>
          </cell>
          <cell r="AW404">
            <v>1700</v>
          </cell>
          <cell r="AX404">
            <v>1.66E-2</v>
          </cell>
          <cell r="AY404">
            <v>73.587999999999994</v>
          </cell>
          <cell r="AZ404">
            <v>1.9890000000000001E-4</v>
          </cell>
          <cell r="BA404">
            <v>6.2967000000000004</v>
          </cell>
          <cell r="BB404">
            <v>227.16970000000001</v>
          </cell>
          <cell r="BC404">
            <v>1.0027042500000001</v>
          </cell>
          <cell r="BE404">
            <v>42165.143483811094</v>
          </cell>
          <cell r="BF404">
            <v>35802.530130850027</v>
          </cell>
          <cell r="BG404">
            <v>35785.756836772161</v>
          </cell>
          <cell r="BH404">
            <v>1436.1163822732374</v>
          </cell>
          <cell r="BK404">
            <v>2.5</v>
          </cell>
          <cell r="BL404">
            <v>5</v>
          </cell>
          <cell r="BM404">
            <v>38</v>
          </cell>
          <cell r="BN404">
            <v>89.750898761917099</v>
          </cell>
          <cell r="BO404">
            <v>6.25</v>
          </cell>
          <cell r="BP404">
            <v>39.423333333333296</v>
          </cell>
          <cell r="BQ404" t="str">
            <v>none</v>
          </cell>
          <cell r="BR404" t="str">
            <v>0</v>
          </cell>
          <cell r="BS404">
            <v>3000</v>
          </cell>
          <cell r="BT404">
            <v>3.574782149999578E-2</v>
          </cell>
          <cell r="BU404">
            <v>113.1330237025</v>
          </cell>
          <cell r="BV404" t="str">
            <v>True</v>
          </cell>
          <cell r="BW404" t="str">
            <v>True</v>
          </cell>
          <cell r="BX404">
            <v>1.4182800000000001E-4</v>
          </cell>
          <cell r="BY404">
            <v>8.6044000000000005E-5</v>
          </cell>
          <cell r="CA404">
            <v>5.2586000000000001E-2</v>
          </cell>
          <cell r="CB404">
            <v>1</v>
          </cell>
          <cell r="CC404">
            <v>8</v>
          </cell>
          <cell r="CD404" t="str">
            <v>None</v>
          </cell>
          <cell r="CE404" t="str">
            <v>None</v>
          </cell>
          <cell r="CF404" t="str">
            <v>None</v>
          </cell>
          <cell r="CG404" t="str">
            <v>None</v>
          </cell>
          <cell r="CH404" t="str">
            <v>None</v>
          </cell>
          <cell r="CI404" t="str">
            <v>None</v>
          </cell>
          <cell r="CJ404" t="str">
            <v>None</v>
          </cell>
          <cell r="CK404" t="str">
            <v>None</v>
          </cell>
          <cell r="CL404" t="str">
            <v>None</v>
          </cell>
          <cell r="CM404" t="str">
            <v>None</v>
          </cell>
          <cell r="CN404" t="str">
            <v>None</v>
          </cell>
          <cell r="CO404" t="str">
            <v>None</v>
          </cell>
          <cell r="CP404" t="str">
            <v>None</v>
          </cell>
        </row>
        <row r="405">
          <cell r="C405" t="str">
            <v>Koreasat 6</v>
          </cell>
          <cell r="D405" t="str">
            <v>South Korea</v>
          </cell>
          <cell r="E405" t="str">
            <v>South Korea</v>
          </cell>
          <cell r="F405" t="str">
            <v>KT Corporation</v>
          </cell>
          <cell r="G405" t="str">
            <v>Commercial</v>
          </cell>
          <cell r="H405" t="str">
            <v>Communications</v>
          </cell>
          <cell r="J405" t="str">
            <v>GEO</v>
          </cell>
          <cell r="U405">
            <v>40541</v>
          </cell>
          <cell r="V405">
            <v>15</v>
          </cell>
          <cell r="Y405" t="str">
            <v>Guiana Space Center</v>
          </cell>
          <cell r="AB405">
            <v>37265</v>
          </cell>
          <cell r="AD405">
            <v>5.2389999999999999</v>
          </cell>
          <cell r="AE405">
            <v>307.23199999999997</v>
          </cell>
          <cell r="AL405">
            <v>2850</v>
          </cell>
          <cell r="AN405">
            <v>1150</v>
          </cell>
          <cell r="AU405" t="str">
            <v>GEO/S</v>
          </cell>
          <cell r="AV405" t="str">
            <v>Heavy Satellite</v>
          </cell>
          <cell r="AW405">
            <v>1700</v>
          </cell>
          <cell r="AX405">
            <v>8.6999999999999994E-3</v>
          </cell>
          <cell r="AY405">
            <v>356.26830000000001</v>
          </cell>
          <cell r="AZ405">
            <v>2.4240000000000001E-4</v>
          </cell>
          <cell r="BA405">
            <v>86.176000000000002</v>
          </cell>
          <cell r="BB405">
            <v>126.8258</v>
          </cell>
          <cell r="BC405">
            <v>1.0026716899999999</v>
          </cell>
          <cell r="BE405">
            <v>42166.056304797399</v>
          </cell>
          <cell r="BF405">
            <v>35805.277356845683</v>
          </cell>
          <cell r="BG405">
            <v>35784.835252749115</v>
          </cell>
          <cell r="BH405">
            <v>1436.1630176274334</v>
          </cell>
          <cell r="BK405">
            <v>2.2999999999999998</v>
          </cell>
          <cell r="BL405">
            <v>4.3</v>
          </cell>
          <cell r="BM405">
            <v>18</v>
          </cell>
          <cell r="BN405">
            <v>43.841988109303998</v>
          </cell>
          <cell r="BO405">
            <v>5.29</v>
          </cell>
          <cell r="BP405">
            <v>22.228933333333298</v>
          </cell>
          <cell r="BQ405" t="str">
            <v>none</v>
          </cell>
          <cell r="BR405" t="str">
            <v>0</v>
          </cell>
          <cell r="BS405">
            <v>300</v>
          </cell>
          <cell r="BT405">
            <v>3.8758045999998103E-2</v>
          </cell>
          <cell r="BU405">
            <v>116.005236267</v>
          </cell>
          <cell r="BV405" t="str">
            <v>True</v>
          </cell>
          <cell r="BW405" t="str">
            <v>True</v>
          </cell>
          <cell r="BX405">
            <v>1.80309E-4</v>
          </cell>
          <cell r="BY405">
            <v>7.8157000000000004E-5</v>
          </cell>
          <cell r="CA405">
            <v>4.4648E-2</v>
          </cell>
          <cell r="CB405">
            <v>1</v>
          </cell>
          <cell r="CC405">
            <v>7</v>
          </cell>
          <cell r="CD405" t="str">
            <v>None</v>
          </cell>
          <cell r="CE405" t="str">
            <v>None</v>
          </cell>
          <cell r="CF405" t="str">
            <v>None</v>
          </cell>
          <cell r="CG405" t="str">
            <v>None</v>
          </cell>
          <cell r="CH405" t="str">
            <v>None</v>
          </cell>
          <cell r="CI405" t="str">
            <v>None</v>
          </cell>
          <cell r="CJ405" t="str">
            <v>None</v>
          </cell>
          <cell r="CK405" t="str">
            <v>None</v>
          </cell>
          <cell r="CL405" t="str">
            <v>None</v>
          </cell>
          <cell r="CM405" t="str">
            <v>None</v>
          </cell>
          <cell r="CN405" t="str">
            <v>None</v>
          </cell>
          <cell r="CO405" t="str">
            <v>None</v>
          </cell>
          <cell r="CP405" t="str">
            <v>None</v>
          </cell>
        </row>
        <row r="406">
          <cell r="C406" t="str">
            <v>Koreasat 7</v>
          </cell>
          <cell r="D406" t="str">
            <v>South Korea</v>
          </cell>
          <cell r="E406" t="str">
            <v>South Korea</v>
          </cell>
          <cell r="F406" t="str">
            <v>KT Corporation</v>
          </cell>
          <cell r="G406" t="str">
            <v>Commercial</v>
          </cell>
          <cell r="H406" t="str">
            <v>Communications</v>
          </cell>
          <cell r="J406" t="str">
            <v>GEO</v>
          </cell>
          <cell r="U406">
            <v>42859</v>
          </cell>
          <cell r="V406">
            <v>15</v>
          </cell>
          <cell r="Y406" t="str">
            <v>Guiana Space Center</v>
          </cell>
          <cell r="AB406">
            <v>42691</v>
          </cell>
          <cell r="AD406">
            <v>5.2389999999999999</v>
          </cell>
          <cell r="AE406">
            <v>307.23199999999997</v>
          </cell>
          <cell r="AL406">
            <v>3500</v>
          </cell>
          <cell r="AN406">
            <v>1500</v>
          </cell>
          <cell r="AU406" t="str">
            <v>GEO/D</v>
          </cell>
          <cell r="AV406" t="str">
            <v>Heavy Satellite</v>
          </cell>
          <cell r="AW406">
            <v>2000</v>
          </cell>
          <cell r="AX406">
            <v>3.0300000000000001E-2</v>
          </cell>
          <cell r="AY406">
            <v>64.322900000000004</v>
          </cell>
          <cell r="AZ406">
            <v>1.7919999999999999E-4</v>
          </cell>
          <cell r="BA406">
            <v>31.613199999999999</v>
          </cell>
          <cell r="BB406">
            <v>222.92789999999999</v>
          </cell>
          <cell r="BC406">
            <v>1.00273579</v>
          </cell>
          <cell r="BE406">
            <v>42164.259305671963</v>
          </cell>
          <cell r="BF406">
            <v>35800.815140939543</v>
          </cell>
          <cell r="BG406">
            <v>35785.703470404384</v>
          </cell>
          <cell r="BH406">
            <v>1436.0712107423635</v>
          </cell>
          <cell r="BK406">
            <v>1.8</v>
          </cell>
          <cell r="BL406">
            <v>3.4</v>
          </cell>
          <cell r="BM406">
            <v>30</v>
          </cell>
          <cell r="BN406">
            <v>49.850547677535502</v>
          </cell>
          <cell r="BO406">
            <v>3.24</v>
          </cell>
          <cell r="BP406">
            <v>21.3796</v>
          </cell>
          <cell r="BQ406" t="str">
            <v>none</v>
          </cell>
          <cell r="BR406" t="str">
            <v>0</v>
          </cell>
          <cell r="BS406">
            <v>300</v>
          </cell>
          <cell r="BT406">
            <v>3.2382759500002578E-2</v>
          </cell>
          <cell r="BU406">
            <v>115.89129177449999</v>
          </cell>
          <cell r="BV406" t="str">
            <v>True</v>
          </cell>
          <cell r="BW406" t="str">
            <v>True</v>
          </cell>
          <cell r="BX406">
            <v>1.3369400000000001E-4</v>
          </cell>
          <cell r="BY406">
            <v>9.6476000000000003E-5</v>
          </cell>
          <cell r="CA406">
            <v>5.6370000000000003E-2</v>
          </cell>
          <cell r="CB406">
            <v>1</v>
          </cell>
          <cell r="CC406">
            <v>8</v>
          </cell>
          <cell r="CD406" t="str">
            <v>None</v>
          </cell>
          <cell r="CE406" t="str">
            <v>None</v>
          </cell>
          <cell r="CF406" t="str">
            <v>None</v>
          </cell>
          <cell r="CG406" t="str">
            <v>None</v>
          </cell>
          <cell r="CH406" t="str">
            <v>None</v>
          </cell>
          <cell r="CI406" t="str">
            <v>None</v>
          </cell>
          <cell r="CJ406" t="str">
            <v>None</v>
          </cell>
          <cell r="CK406" t="str">
            <v>None</v>
          </cell>
          <cell r="CL406" t="str">
            <v>None</v>
          </cell>
          <cell r="CM406" t="str">
            <v>None</v>
          </cell>
          <cell r="CN406" t="str">
            <v>None</v>
          </cell>
          <cell r="CO406" t="str">
            <v>None</v>
          </cell>
          <cell r="CP406" t="str">
            <v>None</v>
          </cell>
        </row>
        <row r="407">
          <cell r="C407" t="str">
            <v>LaoSat-1</v>
          </cell>
          <cell r="D407" t="str">
            <v>Laos</v>
          </cell>
          <cell r="E407" t="str">
            <v>Laos</v>
          </cell>
          <cell r="F407" t="str">
            <v>Laos National Authority for Science and Technology</v>
          </cell>
          <cell r="G407" t="str">
            <v>Government</v>
          </cell>
          <cell r="H407" t="str">
            <v>Communications</v>
          </cell>
          <cell r="J407" t="str">
            <v>GEO</v>
          </cell>
          <cell r="U407">
            <v>42328</v>
          </cell>
          <cell r="V407">
            <v>15</v>
          </cell>
          <cell r="Y407" t="str">
            <v>Xichang Satellite Launch Center</v>
          </cell>
          <cell r="AB407">
            <v>41034</v>
          </cell>
          <cell r="AD407">
            <v>28.246016666666666</v>
          </cell>
          <cell r="AE407">
            <v>102.02655555555556</v>
          </cell>
          <cell r="AL407">
            <v>5086</v>
          </cell>
          <cell r="AN407">
            <v>2500</v>
          </cell>
          <cell r="AU407" t="str">
            <v>GEO/S</v>
          </cell>
          <cell r="AV407" t="str">
            <v>Heavy Satellite</v>
          </cell>
          <cell r="AW407">
            <v>2586</v>
          </cell>
          <cell r="AX407">
            <v>1.09E-2</v>
          </cell>
          <cell r="AY407">
            <v>246.5925</v>
          </cell>
          <cell r="AZ407">
            <v>2.062E-4</v>
          </cell>
          <cell r="BA407">
            <v>152.99940000000001</v>
          </cell>
          <cell r="BB407">
            <v>274.56150000000002</v>
          </cell>
          <cell r="BC407">
            <v>1.00271735</v>
          </cell>
          <cell r="BE407">
            <v>42164.776238689665</v>
          </cell>
          <cell r="BF407">
            <v>35802.470615550083</v>
          </cell>
          <cell r="BG407">
            <v>35785.081861829247</v>
          </cell>
          <cell r="BH407">
            <v>1436.0976201319318</v>
          </cell>
          <cell r="BK407">
            <v>2.5</v>
          </cell>
          <cell r="BL407">
            <v>5</v>
          </cell>
          <cell r="BM407">
            <v>30</v>
          </cell>
          <cell r="BN407">
            <v>73.750702040974005</v>
          </cell>
          <cell r="BO407">
            <v>6.25</v>
          </cell>
          <cell r="BP407">
            <v>34.063333333333297</v>
          </cell>
          <cell r="BQ407" t="str">
            <v>mono/duo-propellant</v>
          </cell>
          <cell r="BR407" t="str">
            <v>1</v>
          </cell>
          <cell r="BS407">
            <v>300</v>
          </cell>
          <cell r="BT407">
            <v>4.2171842000001902E-2</v>
          </cell>
          <cell r="BU407">
            <v>128.48622560400003</v>
          </cell>
          <cell r="BV407" t="str">
            <v>True</v>
          </cell>
          <cell r="BW407" t="str">
            <v>True</v>
          </cell>
          <cell r="BX407">
            <v>1.906E-4</v>
          </cell>
          <cell r="BY407">
            <v>5.8801000000000008E-5</v>
          </cell>
          <cell r="CA407">
            <v>6.2601000000000004E-2</v>
          </cell>
          <cell r="CB407">
            <v>1</v>
          </cell>
          <cell r="CC407">
            <v>1</v>
          </cell>
          <cell r="CD407" t="str">
            <v>None</v>
          </cell>
          <cell r="CE407" t="str">
            <v>None</v>
          </cell>
          <cell r="CF407" t="str">
            <v>None</v>
          </cell>
          <cell r="CG407" t="str">
            <v>None</v>
          </cell>
          <cell r="CH407" t="str">
            <v>None</v>
          </cell>
          <cell r="CI407" t="str">
            <v>None</v>
          </cell>
          <cell r="CJ407" t="str">
            <v>None</v>
          </cell>
          <cell r="CK407" t="str">
            <v>None</v>
          </cell>
          <cell r="CL407" t="str">
            <v>None</v>
          </cell>
          <cell r="CM407" t="str">
            <v>None</v>
          </cell>
          <cell r="CN407" t="str">
            <v>None</v>
          </cell>
          <cell r="CO407" t="str">
            <v>None</v>
          </cell>
          <cell r="CP407" t="str">
            <v>None</v>
          </cell>
        </row>
        <row r="408">
          <cell r="C408" t="str">
            <v>LUCAS</v>
          </cell>
          <cell r="D408" t="str">
            <v>NR (12/20)</v>
          </cell>
          <cell r="E408" t="str">
            <v>Japan</v>
          </cell>
          <cell r="F408" t="str">
            <v>Japan Aerospace Exploration Agency (JAXA)</v>
          </cell>
          <cell r="G408" t="str">
            <v>Government</v>
          </cell>
          <cell r="H408" t="str">
            <v>Communications</v>
          </cell>
          <cell r="J408" t="str">
            <v>GEO</v>
          </cell>
          <cell r="U408">
            <v>44164</v>
          </cell>
          <cell r="V408">
            <v>10</v>
          </cell>
          <cell r="Y408" t="str">
            <v>Tanegashima Space Center</v>
          </cell>
          <cell r="AB408">
            <v>47202</v>
          </cell>
          <cell r="AD408">
            <v>30.4</v>
          </cell>
          <cell r="AE408">
            <v>130.97</v>
          </cell>
          <cell r="AL408">
            <v>3800</v>
          </cell>
          <cell r="AN408">
            <v>1300</v>
          </cell>
          <cell r="AU408" t="str">
            <v>GEO/S</v>
          </cell>
          <cell r="AV408" t="str">
            <v>Heavy Satellite</v>
          </cell>
          <cell r="AW408">
            <v>2500</v>
          </cell>
          <cell r="AX408">
            <v>2.3800000000000002E-2</v>
          </cell>
          <cell r="AY408">
            <v>92.2102</v>
          </cell>
          <cell r="AZ408">
            <v>3.369E-4</v>
          </cell>
          <cell r="BA408">
            <v>298.28989999999999</v>
          </cell>
          <cell r="BB408">
            <v>255.3587</v>
          </cell>
          <cell r="BC408">
            <v>1.0026880899999999</v>
          </cell>
          <cell r="BE408">
            <v>42165.59652392409</v>
          </cell>
          <cell r="BF408">
            <v>35808.802113393001</v>
          </cell>
          <cell r="BG408">
            <v>35780.390934455179</v>
          </cell>
          <cell r="BH408">
            <v>1436.1395276969915</v>
          </cell>
          <cell r="BK408">
            <v>2.4</v>
          </cell>
          <cell r="BL408">
            <v>2.2000000000000002</v>
          </cell>
          <cell r="BM408">
            <v>17</v>
          </cell>
          <cell r="BN408">
            <v>37.462899999999998</v>
          </cell>
          <cell r="BO408">
            <v>5.28</v>
          </cell>
          <cell r="BP408">
            <v>17.5655</v>
          </cell>
          <cell r="BQ408" t="str">
            <v>mono/duo-propellant</v>
          </cell>
          <cell r="BR408" t="str">
            <v>1</v>
          </cell>
          <cell r="BS408">
            <v>300</v>
          </cell>
          <cell r="BT408">
            <v>5.0992669999999407E-2</v>
          </cell>
          <cell r="BU408">
            <v>90.739358000999999</v>
          </cell>
          <cell r="BV408" t="str">
            <v>True</v>
          </cell>
          <cell r="BW408" t="str">
            <v>True</v>
          </cell>
          <cell r="BX408">
            <v>3.0000999999999997E-4</v>
          </cell>
          <cell r="BY408">
            <v>8.5489999999999996E-5</v>
          </cell>
          <cell r="CA408">
            <v>5.9979999999999999E-2</v>
          </cell>
          <cell r="CB408">
            <v>1</v>
          </cell>
          <cell r="CC408">
            <v>8</v>
          </cell>
          <cell r="CD408" t="str">
            <v>None</v>
          </cell>
          <cell r="CE408" t="str">
            <v>None</v>
          </cell>
          <cell r="CF408" t="str">
            <v>None</v>
          </cell>
          <cell r="CG408" t="str">
            <v>None</v>
          </cell>
          <cell r="CH408" t="str">
            <v>None</v>
          </cell>
          <cell r="CI408" t="str">
            <v>None</v>
          </cell>
          <cell r="CJ408" t="str">
            <v>None</v>
          </cell>
          <cell r="CK408" t="str">
            <v>None</v>
          </cell>
          <cell r="CL408" t="str">
            <v>None</v>
          </cell>
          <cell r="CM408" t="str">
            <v>None</v>
          </cell>
          <cell r="CN408" t="str">
            <v>None</v>
          </cell>
          <cell r="CO408" t="str">
            <v>None</v>
          </cell>
          <cell r="CP408" t="str">
            <v>None</v>
          </cell>
        </row>
        <row r="409">
          <cell r="C409" t="str">
            <v>Luch 5A</v>
          </cell>
          <cell r="D409" t="str">
            <v>Russia</v>
          </cell>
          <cell r="E409" t="str">
            <v>Russia</v>
          </cell>
          <cell r="F409" t="str">
            <v>Russian Federal Space Agency</v>
          </cell>
          <cell r="G409" t="str">
            <v>Government</v>
          </cell>
          <cell r="H409" t="str">
            <v>Communications</v>
          </cell>
          <cell r="J409" t="str">
            <v>GEO</v>
          </cell>
          <cell r="U409">
            <v>40888</v>
          </cell>
          <cell r="V409">
            <v>15</v>
          </cell>
          <cell r="Y409" t="str">
            <v>Baikonur Cosmodrome</v>
          </cell>
          <cell r="AB409">
            <v>37951</v>
          </cell>
          <cell r="AD409">
            <v>45.965000000000003</v>
          </cell>
          <cell r="AE409">
            <v>63.305</v>
          </cell>
          <cell r="AL409">
            <v>1148</v>
          </cell>
          <cell r="AN409">
            <v>950</v>
          </cell>
          <cell r="AU409" t="str">
            <v>GEO/I</v>
          </cell>
          <cell r="AV409" t="str">
            <v>Heavy Satellite</v>
          </cell>
          <cell r="AW409">
            <v>198</v>
          </cell>
          <cell r="AX409">
            <v>4.0541</v>
          </cell>
          <cell r="AY409">
            <v>105.9359</v>
          </cell>
          <cell r="AZ409">
            <v>5.7280000000000005E-4</v>
          </cell>
          <cell r="BA409">
            <v>321.3356</v>
          </cell>
          <cell r="BB409">
            <v>301.24849999999998</v>
          </cell>
          <cell r="BC409">
            <v>1.0027271099999999</v>
          </cell>
          <cell r="BE409">
            <v>42164.502632255368</v>
          </cell>
          <cell r="BF409">
            <v>35817.654459363126</v>
          </cell>
          <cell r="BG409">
            <v>35769.350805147609</v>
          </cell>
          <cell r="BH409">
            <v>1436.0836419392276</v>
          </cell>
          <cell r="BK409">
            <v>1</v>
          </cell>
          <cell r="BL409">
            <v>2</v>
          </cell>
          <cell r="BM409">
            <v>5</v>
          </cell>
          <cell r="BN409">
            <v>6.2002899868605699</v>
          </cell>
          <cell r="BO409">
            <v>1</v>
          </cell>
          <cell r="BP409">
            <v>3.5853333333333302</v>
          </cell>
          <cell r="BQ409" t="str">
            <v>none</v>
          </cell>
          <cell r="BR409" t="str">
            <v>0</v>
          </cell>
          <cell r="BS409">
            <v>300</v>
          </cell>
          <cell r="BT409">
            <v>0.14283391749999907</v>
          </cell>
          <cell r="BU409">
            <v>166.99936068049999</v>
          </cell>
          <cell r="BV409" t="str">
            <v>False</v>
          </cell>
          <cell r="BW409" t="str">
            <v>True</v>
          </cell>
          <cell r="BX409">
            <v>4.1209599999999998E-4</v>
          </cell>
          <cell r="BY409">
            <v>2.2088799999999998E-4</v>
          </cell>
          <cell r="CA409" t="str">
            <v>None</v>
          </cell>
          <cell r="CB409">
            <v>0</v>
          </cell>
          <cell r="CC409">
            <v>0</v>
          </cell>
          <cell r="CD409" t="str">
            <v>None</v>
          </cell>
          <cell r="CE409" t="str">
            <v>None</v>
          </cell>
          <cell r="CF409" t="str">
            <v>None</v>
          </cell>
          <cell r="CG409" t="str">
            <v>None</v>
          </cell>
          <cell r="CH409" t="str">
            <v>None</v>
          </cell>
          <cell r="CI409" t="str">
            <v>None</v>
          </cell>
          <cell r="CJ409" t="str">
            <v>None</v>
          </cell>
          <cell r="CK409" t="str">
            <v>None</v>
          </cell>
          <cell r="CL409" t="str">
            <v>None</v>
          </cell>
          <cell r="CM409" t="str">
            <v>None</v>
          </cell>
          <cell r="CN409" t="str">
            <v>None</v>
          </cell>
          <cell r="CO409" t="str">
            <v>None</v>
          </cell>
          <cell r="CP409" t="str">
            <v>None</v>
          </cell>
        </row>
        <row r="410">
          <cell r="C410" t="str">
            <v>Luch 5B</v>
          </cell>
          <cell r="D410" t="str">
            <v>Russia</v>
          </cell>
          <cell r="E410" t="str">
            <v>Russia</v>
          </cell>
          <cell r="F410" t="str">
            <v>Russian Federal Space Agency</v>
          </cell>
          <cell r="G410" t="str">
            <v>Government</v>
          </cell>
          <cell r="H410" t="str">
            <v>Communications</v>
          </cell>
          <cell r="J410" t="str">
            <v>GEO</v>
          </cell>
          <cell r="U410">
            <v>41215</v>
          </cell>
          <cell r="V410">
            <v>15</v>
          </cell>
          <cell r="Y410" t="str">
            <v>Baikonur Cosmodrome</v>
          </cell>
          <cell r="AB410">
            <v>38977</v>
          </cell>
          <cell r="AD410">
            <v>45.965000000000003</v>
          </cell>
          <cell r="AE410">
            <v>63.305</v>
          </cell>
          <cell r="AL410">
            <v>1282</v>
          </cell>
          <cell r="AN410">
            <v>1000</v>
          </cell>
          <cell r="AU410" t="str">
            <v>GEO/S</v>
          </cell>
          <cell r="AV410" t="str">
            <v>Heavy Satellite</v>
          </cell>
          <cell r="AW410">
            <v>282</v>
          </cell>
          <cell r="AX410">
            <v>6.4585999999999997</v>
          </cell>
          <cell r="AY410">
            <v>65.402100000000004</v>
          </cell>
          <cell r="AZ410">
            <v>4.3639999999999998E-4</v>
          </cell>
          <cell r="BA410">
            <v>7.6862000000000004</v>
          </cell>
          <cell r="BB410">
            <v>20.249600000000001</v>
          </cell>
          <cell r="BC410">
            <v>1.00272484</v>
          </cell>
          <cell r="BE410">
            <v>42164.566267782015</v>
          </cell>
          <cell r="BF410">
            <v>35811.966884501271</v>
          </cell>
          <cell r="BG410">
            <v>35775.165651062751</v>
          </cell>
          <cell r="BH410">
            <v>1436.0868929905018</v>
          </cell>
          <cell r="BK410">
            <v>2</v>
          </cell>
          <cell r="BL410">
            <v>6</v>
          </cell>
          <cell r="BM410">
            <v>20.8</v>
          </cell>
          <cell r="BN410">
            <v>47.516200289364903</v>
          </cell>
          <cell r="BO410">
            <v>4</v>
          </cell>
          <cell r="BP410">
            <v>24.1</v>
          </cell>
          <cell r="BQ410" t="str">
            <v>none</v>
          </cell>
          <cell r="BR410" t="str">
            <v>0</v>
          </cell>
          <cell r="BS410">
            <v>300</v>
          </cell>
          <cell r="BT410">
            <v>5.2742583499991724E-2</v>
          </cell>
          <cell r="BU410">
            <v>343.65764800850002</v>
          </cell>
          <cell r="BV410" t="str">
            <v>False</v>
          </cell>
          <cell r="BW410" t="str">
            <v>True</v>
          </cell>
          <cell r="BX410">
            <v>3.2257100000000001E-4</v>
          </cell>
          <cell r="BY410">
            <v>1.5282300000000001E-4</v>
          </cell>
          <cell r="CA410" t="str">
            <v>None</v>
          </cell>
          <cell r="CB410">
            <v>0</v>
          </cell>
          <cell r="CC410">
            <v>0</v>
          </cell>
          <cell r="CD410" t="str">
            <v>None</v>
          </cell>
          <cell r="CE410" t="str">
            <v>None</v>
          </cell>
          <cell r="CF410" t="str">
            <v>None</v>
          </cell>
          <cell r="CG410" t="str">
            <v>None</v>
          </cell>
          <cell r="CH410" t="str">
            <v>None</v>
          </cell>
          <cell r="CI410" t="str">
            <v>None</v>
          </cell>
          <cell r="CJ410" t="str">
            <v>None</v>
          </cell>
          <cell r="CK410" t="str">
            <v>None</v>
          </cell>
          <cell r="CL410" t="str">
            <v>None</v>
          </cell>
          <cell r="CM410" t="str">
            <v>None</v>
          </cell>
          <cell r="CN410" t="str">
            <v>None</v>
          </cell>
          <cell r="CO410" t="str">
            <v>None</v>
          </cell>
          <cell r="CP410" t="str">
            <v>None</v>
          </cell>
        </row>
        <row r="411">
          <cell r="C411" t="str">
            <v>Luch 5V</v>
          </cell>
          <cell r="D411" t="str">
            <v>Russia</v>
          </cell>
          <cell r="E411" t="str">
            <v>Russia</v>
          </cell>
          <cell r="F411" t="str">
            <v>Russian Federal Space Agency</v>
          </cell>
          <cell r="G411" t="str">
            <v>Government</v>
          </cell>
          <cell r="H411" t="str">
            <v>Communications</v>
          </cell>
          <cell r="J411" t="str">
            <v>GEO</v>
          </cell>
          <cell r="U411">
            <v>41757</v>
          </cell>
          <cell r="V411">
            <v>10</v>
          </cell>
          <cell r="Y411" t="str">
            <v>Baikonur Cosmodrome</v>
          </cell>
          <cell r="AB411">
            <v>39727</v>
          </cell>
          <cell r="AD411">
            <v>45.965000000000003</v>
          </cell>
          <cell r="AE411">
            <v>63.305</v>
          </cell>
          <cell r="AL411">
            <v>1171</v>
          </cell>
          <cell r="AN411">
            <v>900</v>
          </cell>
          <cell r="AU411" t="str">
            <v>GEO/ID</v>
          </cell>
          <cell r="AV411" t="str">
            <v>Heavy Satellite</v>
          </cell>
          <cell r="AW411">
            <v>271</v>
          </cell>
          <cell r="AX411">
            <v>0.65110000000000001</v>
          </cell>
          <cell r="AY411">
            <v>54.770600000000002</v>
          </cell>
          <cell r="AZ411">
            <v>5.9369999999999996E-4</v>
          </cell>
          <cell r="BA411">
            <v>24.6495</v>
          </cell>
          <cell r="BB411">
            <v>211.16759999999999</v>
          </cell>
          <cell r="BC411">
            <v>1.00267263</v>
          </cell>
          <cell r="BE411">
            <v>42166.029951164848</v>
          </cell>
          <cell r="BF411">
            <v>35820.063923146859</v>
          </cell>
          <cell r="BG411">
            <v>35769.995979182837</v>
          </cell>
          <cell r="BH411">
            <v>1436.1616712326133</v>
          </cell>
          <cell r="BK411">
            <v>2</v>
          </cell>
          <cell r="BL411">
            <v>4</v>
          </cell>
          <cell r="BM411">
            <v>15</v>
          </cell>
          <cell r="BN411">
            <v>32.800430860922098</v>
          </cell>
          <cell r="BO411">
            <v>4</v>
          </cell>
          <cell r="BP411">
            <v>16.9873333333333</v>
          </cell>
          <cell r="BQ411" t="str">
            <v>none</v>
          </cell>
          <cell r="BR411" t="str">
            <v>0</v>
          </cell>
          <cell r="BS411">
            <v>300</v>
          </cell>
          <cell r="BT411">
            <v>9.9828991000002532E-2</v>
          </cell>
          <cell r="BU411">
            <v>94.677937275999994</v>
          </cell>
          <cell r="BV411" t="str">
            <v>False</v>
          </cell>
          <cell r="BW411" t="str">
            <v>True</v>
          </cell>
          <cell r="BX411">
            <v>3.7426050000000002E-4</v>
          </cell>
          <cell r="BY411">
            <v>2.178425E-4</v>
          </cell>
          <cell r="CA411" t="str">
            <v>None</v>
          </cell>
          <cell r="CB411">
            <v>0</v>
          </cell>
          <cell r="CC411">
            <v>0</v>
          </cell>
          <cell r="CD411" t="str">
            <v>None</v>
          </cell>
          <cell r="CE411" t="str">
            <v>None</v>
          </cell>
          <cell r="CF411" t="str">
            <v>None</v>
          </cell>
          <cell r="CG411" t="str">
            <v>None</v>
          </cell>
          <cell r="CH411" t="str">
            <v>None</v>
          </cell>
          <cell r="CI411" t="str">
            <v>None</v>
          </cell>
          <cell r="CJ411" t="str">
            <v>None</v>
          </cell>
          <cell r="CK411" t="str">
            <v>None</v>
          </cell>
          <cell r="CL411" t="str">
            <v>None</v>
          </cell>
          <cell r="CM411" t="str">
            <v>None</v>
          </cell>
          <cell r="CN411" t="str">
            <v>None</v>
          </cell>
          <cell r="CO411" t="str">
            <v>None</v>
          </cell>
          <cell r="CP411" t="str">
            <v>None</v>
          </cell>
        </row>
        <row r="412">
          <cell r="C412" t="str">
            <v>Luch/Olympus</v>
          </cell>
          <cell r="D412" t="str">
            <v>Russia</v>
          </cell>
          <cell r="E412" t="str">
            <v>Russia</v>
          </cell>
          <cell r="F412" t="str">
            <v>Ministry of Defense</v>
          </cell>
          <cell r="G412" t="str">
            <v>Military</v>
          </cell>
          <cell r="H412" t="str">
            <v>Communications</v>
          </cell>
          <cell r="J412" t="str">
            <v>GEO</v>
          </cell>
          <cell r="U412">
            <v>41909</v>
          </cell>
          <cell r="V412">
            <v>15</v>
          </cell>
          <cell r="Y412" t="str">
            <v>Baikonur Cosmodrome</v>
          </cell>
          <cell r="AB412">
            <v>40258</v>
          </cell>
          <cell r="AD412">
            <v>45.965000000000003</v>
          </cell>
          <cell r="AE412">
            <v>63.305</v>
          </cell>
          <cell r="AL412">
            <v>1930</v>
          </cell>
          <cell r="AN412">
            <v>1800</v>
          </cell>
          <cell r="AU412" t="str">
            <v>GEO/S</v>
          </cell>
          <cell r="AV412" t="str">
            <v>Heavy Satellite</v>
          </cell>
          <cell r="AW412">
            <v>130</v>
          </cell>
          <cell r="AX412">
            <v>3.7499999999999999E-2</v>
          </cell>
          <cell r="AY412">
            <v>251.04079999999999</v>
          </cell>
          <cell r="AZ412">
            <v>2.2809999999999999E-4</v>
          </cell>
          <cell r="BA412">
            <v>139.84690000000001</v>
          </cell>
          <cell r="BB412">
            <v>232.74879999999999</v>
          </cell>
          <cell r="BC412">
            <v>1.0027300299999999</v>
          </cell>
          <cell r="BE412">
            <v>42164.420775455255</v>
          </cell>
          <cell r="BF412">
            <v>35803.038479834133</v>
          </cell>
          <cell r="BG412">
            <v>35783.803071076378</v>
          </cell>
          <cell r="BH412">
            <v>1436.0794599918347</v>
          </cell>
          <cell r="BK412">
            <v>4.0999999999999996</v>
          </cell>
          <cell r="BL412">
            <v>6.6</v>
          </cell>
          <cell r="BM412">
            <v>16</v>
          </cell>
          <cell r="BN412">
            <v>69.141217663185998</v>
          </cell>
          <cell r="BO412">
            <v>13.202543126711101</v>
          </cell>
          <cell r="BP412">
            <v>40.9263458648905</v>
          </cell>
          <cell r="BQ412" t="str">
            <v>none</v>
          </cell>
          <cell r="BR412" t="str">
            <v>0</v>
          </cell>
          <cell r="BS412">
            <v>3000</v>
          </cell>
          <cell r="BT412">
            <v>1.0733105999999999E-2</v>
          </cell>
          <cell r="BU412">
            <v>351.92122889400002</v>
          </cell>
          <cell r="BV412" t="str">
            <v>True</v>
          </cell>
          <cell r="BW412" t="str">
            <v>True</v>
          </cell>
          <cell r="BX412">
            <v>4.6061000000000005E-5</v>
          </cell>
          <cell r="BY412">
            <v>4.2583000000000002E-5</v>
          </cell>
          <cell r="CA412">
            <v>7.0444000000000007E-2</v>
          </cell>
          <cell r="CB412">
            <v>1</v>
          </cell>
          <cell r="CC412">
            <v>7</v>
          </cell>
          <cell r="CD412" t="str">
            <v>None</v>
          </cell>
          <cell r="CE412" t="str">
            <v>None</v>
          </cell>
          <cell r="CF412" t="str">
            <v>None</v>
          </cell>
          <cell r="CG412" t="str">
            <v>None</v>
          </cell>
          <cell r="CH412" t="str">
            <v>None</v>
          </cell>
          <cell r="CI412" t="str">
            <v>None</v>
          </cell>
          <cell r="CJ412" t="str">
            <v>None</v>
          </cell>
          <cell r="CK412" t="str">
            <v>None</v>
          </cell>
          <cell r="CL412" t="str">
            <v>None</v>
          </cell>
          <cell r="CM412" t="str">
            <v>None</v>
          </cell>
          <cell r="CN412" t="str">
            <v>None</v>
          </cell>
          <cell r="CO412" t="str">
            <v>None</v>
          </cell>
          <cell r="CP412" t="str">
            <v>None</v>
          </cell>
        </row>
        <row r="413">
          <cell r="C413" t="str">
            <v>Measat 3</v>
          </cell>
          <cell r="D413" t="str">
            <v>Malaysia</v>
          </cell>
          <cell r="E413" t="str">
            <v>Malaysia</v>
          </cell>
          <cell r="F413" t="str">
            <v>MEASAT Satellite Systems Sdn. Bhd.</v>
          </cell>
          <cell r="G413" t="str">
            <v>Commercial</v>
          </cell>
          <cell r="H413" t="str">
            <v>Communications</v>
          </cell>
          <cell r="J413" t="str">
            <v>GEO</v>
          </cell>
          <cell r="U413">
            <v>39062</v>
          </cell>
          <cell r="V413">
            <v>15</v>
          </cell>
          <cell r="Y413" t="str">
            <v>Baikonur Cosmodrome</v>
          </cell>
          <cell r="AB413">
            <v>29648</v>
          </cell>
          <cell r="AD413">
            <v>45.965000000000003</v>
          </cell>
          <cell r="AE413">
            <v>63.305</v>
          </cell>
          <cell r="AL413">
            <v>4765</v>
          </cell>
          <cell r="AN413">
            <v>2000</v>
          </cell>
          <cell r="AU413" t="str">
            <v>GEO/S</v>
          </cell>
          <cell r="AV413" t="str">
            <v>Heavy Satellite</v>
          </cell>
          <cell r="AW413">
            <v>2765</v>
          </cell>
          <cell r="AX413">
            <v>5.5599999999999997E-2</v>
          </cell>
          <cell r="AY413">
            <v>118.11199999999999</v>
          </cell>
          <cell r="AZ413">
            <v>2.743E-4</v>
          </cell>
          <cell r="BA413">
            <v>328.40539999999999</v>
          </cell>
          <cell r="BB413">
            <v>194.66630000000001</v>
          </cell>
          <cell r="BC413">
            <v>1.00271439</v>
          </cell>
          <cell r="BE413">
            <v>42164.85921856745</v>
          </cell>
          <cell r="BF413">
            <v>35805.425039451104</v>
          </cell>
          <cell r="BG413">
            <v>35782.293397683796</v>
          </cell>
          <cell r="BH413">
            <v>1436.101859473662</v>
          </cell>
          <cell r="BK413">
            <v>3.8</v>
          </cell>
          <cell r="BL413">
            <v>7.4</v>
          </cell>
          <cell r="BM413">
            <v>26</v>
          </cell>
          <cell r="BN413">
            <v>109.79657612336401</v>
          </cell>
          <cell r="BO413">
            <v>14.44</v>
          </cell>
          <cell r="BP413">
            <v>57.930266666666697</v>
          </cell>
          <cell r="BQ413" t="str">
            <v>mono/duo-propellant</v>
          </cell>
          <cell r="BR413" t="str">
            <v>1</v>
          </cell>
          <cell r="BS413">
            <v>300</v>
          </cell>
          <cell r="BT413">
            <v>5.1330491500003461E-2</v>
          </cell>
          <cell r="BU413">
            <v>91.49637982050001</v>
          </cell>
          <cell r="BV413" t="str">
            <v>True</v>
          </cell>
          <cell r="BW413" t="str">
            <v>True</v>
          </cell>
          <cell r="BX413">
            <v>1.79082E-4</v>
          </cell>
          <cell r="BY413">
            <v>1.60094E-4</v>
          </cell>
          <cell r="CA413">
            <v>7.1443999999999994E-2</v>
          </cell>
          <cell r="CB413">
            <v>3</v>
          </cell>
          <cell r="CC413">
            <v>4</v>
          </cell>
          <cell r="CD413" t="str">
            <v>Mea_91.5</v>
          </cell>
          <cell r="CE413">
            <v>2</v>
          </cell>
          <cell r="CF413">
            <v>91.494571220666671</v>
          </cell>
          <cell r="CG413">
            <v>91.494571220666671</v>
          </cell>
          <cell r="CH413">
            <v>4.2251361333337435E-2</v>
          </cell>
          <cell r="CI413" t="str">
            <v>None</v>
          </cell>
          <cell r="CJ413" t="str">
            <v>None</v>
          </cell>
          <cell r="CK413" t="str">
            <v>None</v>
          </cell>
          <cell r="CL413" t="str">
            <v>None</v>
          </cell>
          <cell r="CM413" t="str">
            <v>None</v>
          </cell>
          <cell r="CN413" t="str">
            <v>None</v>
          </cell>
          <cell r="CO413" t="str">
            <v>None</v>
          </cell>
          <cell r="CP413" t="str">
            <v>None</v>
          </cell>
        </row>
        <row r="414">
          <cell r="C414" t="str">
            <v>Measat 3A</v>
          </cell>
          <cell r="D414" t="str">
            <v>Malaysia</v>
          </cell>
          <cell r="E414" t="str">
            <v>Malaysia</v>
          </cell>
          <cell r="F414" t="str">
            <v>MEASAT Satellite Systems Sdn. Bhd.</v>
          </cell>
          <cell r="G414" t="str">
            <v>Commercial</v>
          </cell>
          <cell r="H414" t="str">
            <v>Communications</v>
          </cell>
          <cell r="J414" t="str">
            <v>GEO</v>
          </cell>
          <cell r="U414">
            <v>39985</v>
          </cell>
          <cell r="V414">
            <v>15</v>
          </cell>
          <cell r="Y414" t="str">
            <v>Baikonur Cosmodrome</v>
          </cell>
          <cell r="AB414">
            <v>35362</v>
          </cell>
          <cell r="AD414">
            <v>45.965000000000003</v>
          </cell>
          <cell r="AE414">
            <v>63.305</v>
          </cell>
          <cell r="AL414">
            <v>2366</v>
          </cell>
          <cell r="AN414">
            <v>1080</v>
          </cell>
          <cell r="AU414" t="str">
            <v>GEO/S</v>
          </cell>
          <cell r="AV414" t="str">
            <v>Heavy Satellite</v>
          </cell>
          <cell r="AW414">
            <v>1286</v>
          </cell>
          <cell r="AX414">
            <v>3.4599999999999999E-2</v>
          </cell>
          <cell r="AY414">
            <v>223.17320000000001</v>
          </cell>
          <cell r="AZ414">
            <v>6.8399999999999996E-5</v>
          </cell>
          <cell r="BA414">
            <v>258.18180000000001</v>
          </cell>
          <cell r="BB414">
            <v>159.79130000000001</v>
          </cell>
          <cell r="BC414">
            <v>1.0027298899999999</v>
          </cell>
          <cell r="BE414">
            <v>42164.424700087315</v>
          </cell>
          <cell r="BF414">
            <v>35796.308746736802</v>
          </cell>
          <cell r="BG414">
            <v>35790.540653437827</v>
          </cell>
          <cell r="BH414">
            <v>1436.0796604956074</v>
          </cell>
          <cell r="BK414">
            <v>2.2999999999999998</v>
          </cell>
          <cell r="BL414">
            <v>4.2</v>
          </cell>
          <cell r="BM414">
            <v>22.4</v>
          </cell>
          <cell r="BN414">
            <v>51.6343187639524</v>
          </cell>
          <cell r="BO414">
            <v>5.29</v>
          </cell>
          <cell r="BP414">
            <v>24.7122666666667</v>
          </cell>
          <cell r="BQ414" t="str">
            <v>mono/duo-propellant</v>
          </cell>
          <cell r="BR414" t="str">
            <v>1</v>
          </cell>
          <cell r="BS414">
            <v>300</v>
          </cell>
          <cell r="BT414">
            <v>3.3779840500002933E-2</v>
          </cell>
          <cell r="BU414">
            <v>91.488178003499996</v>
          </cell>
          <cell r="BV414" t="str">
            <v>True</v>
          </cell>
          <cell r="BW414" t="str">
            <v>True</v>
          </cell>
          <cell r="BX414">
            <v>1.708E-4</v>
          </cell>
          <cell r="BY414">
            <v>1.361E-4</v>
          </cell>
          <cell r="CA414">
            <v>6.4699999999999994E-2</v>
          </cell>
          <cell r="CB414">
            <v>3</v>
          </cell>
          <cell r="CC414">
            <v>3</v>
          </cell>
          <cell r="CD414" t="str">
            <v>Mea_91.5</v>
          </cell>
          <cell r="CE414">
            <v>1</v>
          </cell>
          <cell r="CF414">
            <v>91.464995267733329</v>
          </cell>
          <cell r="CG414">
            <v>91.494571220666671</v>
          </cell>
          <cell r="CH414">
            <v>4.2251361333337435E-2</v>
          </cell>
          <cell r="CI414" t="str">
            <v>None</v>
          </cell>
          <cell r="CJ414" t="str">
            <v>None</v>
          </cell>
          <cell r="CK414" t="str">
            <v>None</v>
          </cell>
          <cell r="CL414" t="str">
            <v>None</v>
          </cell>
          <cell r="CM414" t="str">
            <v>None</v>
          </cell>
          <cell r="CN414" t="str">
            <v>None</v>
          </cell>
          <cell r="CO414" t="str">
            <v>None</v>
          </cell>
          <cell r="CP414" t="str">
            <v>None</v>
          </cell>
        </row>
        <row r="415">
          <cell r="C415" t="str">
            <v>Measat 3B</v>
          </cell>
          <cell r="D415" t="str">
            <v>Malaysia</v>
          </cell>
          <cell r="E415" t="str">
            <v>Malaysia</v>
          </cell>
          <cell r="F415" t="str">
            <v>MEASAT Satellite Systems Sdn. Bhd.</v>
          </cell>
          <cell r="G415" t="str">
            <v>Commercial</v>
          </cell>
          <cell r="H415" t="str">
            <v>Communications</v>
          </cell>
          <cell r="J415" t="str">
            <v>GEO</v>
          </cell>
          <cell r="U415">
            <v>41893</v>
          </cell>
          <cell r="V415">
            <v>15</v>
          </cell>
          <cell r="Y415" t="str">
            <v>Guiana Space Center</v>
          </cell>
          <cell r="AB415">
            <v>40147</v>
          </cell>
          <cell r="AD415">
            <v>5.2389999999999999</v>
          </cell>
          <cell r="AE415">
            <v>307.23199999999997</v>
          </cell>
          <cell r="AL415">
            <v>5897</v>
          </cell>
          <cell r="AN415">
            <v>3000</v>
          </cell>
          <cell r="AU415" t="str">
            <v>HEO</v>
          </cell>
          <cell r="AV415" t="str">
            <v>Heavy Satellite</v>
          </cell>
          <cell r="AW415">
            <v>2897</v>
          </cell>
          <cell r="AX415">
            <v>3.09E-2</v>
          </cell>
          <cell r="AY415">
            <v>13.6998</v>
          </cell>
          <cell r="AZ415">
            <v>2.308E-4</v>
          </cell>
          <cell r="BA415">
            <v>26.0014</v>
          </cell>
          <cell r="BB415">
            <v>241.42689999999999</v>
          </cell>
          <cell r="BC415">
            <v>1.00273817</v>
          </cell>
          <cell r="BE415">
            <v>42164.192587705817</v>
          </cell>
          <cell r="BF415">
            <v>35802.924083355058</v>
          </cell>
          <cell r="BG415">
            <v>35783.461092056576</v>
          </cell>
          <cell r="BH415">
            <v>1436.0678022259767</v>
          </cell>
          <cell r="BK415">
            <v>2.35</v>
          </cell>
          <cell r="BL415">
            <v>6.7</v>
          </cell>
          <cell r="BM415">
            <v>39.4</v>
          </cell>
          <cell r="BN415">
            <v>92.596400358408701</v>
          </cell>
          <cell r="BO415">
            <v>5.5225</v>
          </cell>
          <cell r="BP415">
            <v>41.8602833333333</v>
          </cell>
          <cell r="BQ415" t="str">
            <v>mono/duo-propellant</v>
          </cell>
          <cell r="BR415" t="str">
            <v>1</v>
          </cell>
          <cell r="BS415">
            <v>300</v>
          </cell>
          <cell r="BT415">
            <v>4.1643752000005918E-2</v>
          </cell>
          <cell r="BU415">
            <v>91.499155838000007</v>
          </cell>
          <cell r="BV415" t="str">
            <v>True</v>
          </cell>
          <cell r="BW415" t="str">
            <v>True</v>
          </cell>
          <cell r="BX415">
            <v>2.3588999999999999E-4</v>
          </cell>
          <cell r="BY415">
            <v>5.9310000000000013E-5</v>
          </cell>
          <cell r="CA415">
            <v>4.8182000000000003E-2</v>
          </cell>
          <cell r="CB415">
            <v>3</v>
          </cell>
          <cell r="CC415">
            <v>1</v>
          </cell>
          <cell r="CD415" t="str">
            <v>Mea_91.5</v>
          </cell>
          <cell r="CE415">
            <v>3</v>
          </cell>
          <cell r="CF415">
            <v>91.524147173600014</v>
          </cell>
          <cell r="CG415">
            <v>91.494571220666671</v>
          </cell>
          <cell r="CH415">
            <v>4.2251361333337435E-2</v>
          </cell>
          <cell r="CI415" t="str">
            <v>None</v>
          </cell>
          <cell r="CJ415" t="str">
            <v>None</v>
          </cell>
          <cell r="CK415" t="str">
            <v>None</v>
          </cell>
          <cell r="CL415" t="str">
            <v>None</v>
          </cell>
          <cell r="CM415" t="str">
            <v>None</v>
          </cell>
          <cell r="CN415" t="str">
            <v>None</v>
          </cell>
          <cell r="CO415" t="str">
            <v>None</v>
          </cell>
          <cell r="CP415" t="str">
            <v>None</v>
          </cell>
        </row>
        <row r="416">
          <cell r="C416" t="str">
            <v>Merah Putih</v>
          </cell>
          <cell r="D416" t="str">
            <v>NR</v>
          </cell>
          <cell r="E416" t="str">
            <v>Indonesia</v>
          </cell>
          <cell r="F416" t="str">
            <v>PT Telkomunikasi</v>
          </cell>
          <cell r="G416" t="str">
            <v>Commercial</v>
          </cell>
          <cell r="H416" t="str">
            <v>Communications</v>
          </cell>
          <cell r="J416" t="str">
            <v>GEO</v>
          </cell>
          <cell r="U416">
            <v>43319</v>
          </cell>
          <cell r="V416">
            <v>16</v>
          </cell>
          <cell r="Y416" t="str">
            <v>Cape Canaveral</v>
          </cell>
          <cell r="AB416">
            <v>43587</v>
          </cell>
          <cell r="AD416">
            <v>28.466666666666665</v>
          </cell>
          <cell r="AE416">
            <v>279.4666666666667</v>
          </cell>
          <cell r="AL416">
            <v>5800</v>
          </cell>
          <cell r="AN416">
            <v>3000</v>
          </cell>
          <cell r="AU416" t="str">
            <v>GEO/S</v>
          </cell>
          <cell r="AV416" t="str">
            <v>Heavy Satellite</v>
          </cell>
          <cell r="AW416">
            <v>2800</v>
          </cell>
          <cell r="AX416">
            <v>0.01</v>
          </cell>
          <cell r="AY416">
            <v>338.0847</v>
          </cell>
          <cell r="AZ416">
            <v>1.4919999999999999E-4</v>
          </cell>
          <cell r="BA416">
            <v>103.2257</v>
          </cell>
          <cell r="BB416">
            <v>232.41370000000001</v>
          </cell>
          <cell r="BC416">
            <v>1.0027101199999999</v>
          </cell>
          <cell r="BE416">
            <v>42164.97892336714</v>
          </cell>
          <cell r="BF416">
            <v>35800.269938222511</v>
          </cell>
          <cell r="BG416">
            <v>35787.687908511776</v>
          </cell>
          <cell r="BH416">
            <v>1436.1079750546439</v>
          </cell>
          <cell r="BK416">
            <v>3</v>
          </cell>
          <cell r="BL416">
            <v>5</v>
          </cell>
          <cell r="BM416">
            <v>27</v>
          </cell>
          <cell r="BN416">
            <v>80.643957241258605</v>
          </cell>
          <cell r="BO416">
            <v>9</v>
          </cell>
          <cell r="BP416">
            <v>38.795999999999999</v>
          </cell>
          <cell r="BQ416" t="str">
            <v>mono/duo-propellant</v>
          </cell>
          <cell r="BR416" t="str">
            <v>1</v>
          </cell>
          <cell r="BS416">
            <v>3000</v>
          </cell>
          <cell r="BT416">
            <v>2.9713796000002901E-2</v>
          </cell>
          <cell r="BU416">
            <v>107.98615151499999</v>
          </cell>
          <cell r="BV416" t="str">
            <v>True</v>
          </cell>
          <cell r="BW416" t="str">
            <v>True</v>
          </cell>
          <cell r="BX416">
            <v>1.38844E-4</v>
          </cell>
          <cell r="BY416">
            <v>4.0440000000000006E-5</v>
          </cell>
          <cell r="CA416">
            <v>4.1757000000000002E-2</v>
          </cell>
          <cell r="CB416">
            <v>1</v>
          </cell>
          <cell r="CC416">
            <v>3</v>
          </cell>
          <cell r="CD416" t="str">
            <v>None</v>
          </cell>
          <cell r="CE416" t="str">
            <v>None</v>
          </cell>
          <cell r="CF416" t="str">
            <v>None</v>
          </cell>
          <cell r="CG416" t="str">
            <v>None</v>
          </cell>
          <cell r="CH416" t="str">
            <v>None</v>
          </cell>
          <cell r="CI416" t="str">
            <v>None</v>
          </cell>
          <cell r="CJ416" t="str">
            <v>None</v>
          </cell>
          <cell r="CK416" t="str">
            <v>None</v>
          </cell>
          <cell r="CL416" t="str">
            <v>None</v>
          </cell>
          <cell r="CM416" t="str">
            <v>None</v>
          </cell>
          <cell r="CN416" t="str">
            <v>None</v>
          </cell>
          <cell r="CO416" t="str">
            <v>None</v>
          </cell>
          <cell r="CP416" t="str">
            <v>None</v>
          </cell>
        </row>
        <row r="417">
          <cell r="C417" t="str">
            <v>Meridian-3</v>
          </cell>
          <cell r="D417" t="str">
            <v>Russia</v>
          </cell>
          <cell r="E417" t="str">
            <v>Russia</v>
          </cell>
          <cell r="F417" t="str">
            <v>Military Space Forces (VKS)</v>
          </cell>
          <cell r="G417" t="str">
            <v>Military</v>
          </cell>
          <cell r="H417" t="str">
            <v>Communications</v>
          </cell>
          <cell r="J417" t="str">
            <v>Elliptical</v>
          </cell>
          <cell r="U417">
            <v>40484</v>
          </cell>
          <cell r="V417">
            <v>7</v>
          </cell>
          <cell r="Y417" t="str">
            <v>Plesetsk Cosmodrome</v>
          </cell>
          <cell r="AB417">
            <v>37212</v>
          </cell>
          <cell r="AD417">
            <v>62.925555555555555</v>
          </cell>
          <cell r="AE417">
            <v>40.577777777777783</v>
          </cell>
          <cell r="AL417">
            <v>2000</v>
          </cell>
          <cell r="AN417">
            <v>2000</v>
          </cell>
          <cell r="AU417" t="str">
            <v>HEO/M</v>
          </cell>
          <cell r="AV417" t="str">
            <v>Heavy Satellite</v>
          </cell>
          <cell r="AW417">
            <v>0</v>
          </cell>
          <cell r="AX417">
            <v>63.545099999999998</v>
          </cell>
          <cell r="AY417">
            <v>265.40219999999999</v>
          </cell>
          <cell r="AZ417">
            <v>0.66795269999999995</v>
          </cell>
          <cell r="BA417">
            <v>272.67070000000001</v>
          </cell>
          <cell r="BB417">
            <v>344.09449999999998</v>
          </cell>
          <cell r="BC417">
            <v>2.00620449</v>
          </cell>
          <cell r="BE417">
            <v>26555.349460018904</v>
          </cell>
          <cell r="BF417">
            <v>37922.066831282071</v>
          </cell>
          <cell r="BG417">
            <v>2446.6320887557358</v>
          </cell>
          <cell r="BH417">
            <v>717.77329139563437</v>
          </cell>
          <cell r="BK417">
            <v>2</v>
          </cell>
          <cell r="BL417">
            <v>4</v>
          </cell>
          <cell r="BM417">
            <v>10</v>
          </cell>
          <cell r="BN417">
            <v>24.800289996714898</v>
          </cell>
          <cell r="BO417">
            <v>4</v>
          </cell>
          <cell r="BP417">
            <v>14.304</v>
          </cell>
          <cell r="BQ417" t="str">
            <v>none</v>
          </cell>
          <cell r="BR417" t="str">
            <v>0</v>
          </cell>
          <cell r="BS417">
            <v>300</v>
          </cell>
          <cell r="BT417" t="str">
            <v>None</v>
          </cell>
          <cell r="BU417" t="str">
            <v>None</v>
          </cell>
          <cell r="BV417" t="str">
            <v>None</v>
          </cell>
          <cell r="BW417" t="str">
            <v>None</v>
          </cell>
          <cell r="BX417" t="str">
            <v>None</v>
          </cell>
          <cell r="BY417" t="str">
            <v>None</v>
          </cell>
          <cell r="CA417" t="str">
            <v>None</v>
          </cell>
          <cell r="CB417" t="str">
            <v>None</v>
          </cell>
          <cell r="CC417" t="str">
            <v>None</v>
          </cell>
          <cell r="CD417" t="str">
            <v>None</v>
          </cell>
          <cell r="CE417" t="str">
            <v>None</v>
          </cell>
          <cell r="CF417" t="str">
            <v>None</v>
          </cell>
          <cell r="CG417" t="str">
            <v>None</v>
          </cell>
          <cell r="CH417" t="str">
            <v>None</v>
          </cell>
          <cell r="CI417" t="str">
            <v>None</v>
          </cell>
          <cell r="CJ417" t="str">
            <v>None</v>
          </cell>
          <cell r="CK417" t="str">
            <v>None</v>
          </cell>
          <cell r="CL417" t="str">
            <v>None</v>
          </cell>
          <cell r="CM417" t="str">
            <v>None</v>
          </cell>
          <cell r="CN417" t="str">
            <v>None</v>
          </cell>
          <cell r="CO417" t="str">
            <v>None</v>
          </cell>
          <cell r="CP417" t="str">
            <v>None</v>
          </cell>
        </row>
        <row r="418">
          <cell r="C418" t="str">
            <v>Meteosat 10</v>
          </cell>
          <cell r="D418" t="str">
            <v>EUMETSAT</v>
          </cell>
          <cell r="E418" t="str">
            <v>Multinational</v>
          </cell>
          <cell r="F418" t="str">
            <v>EUMETSAT (European Organization for the Exploitation of Meteorological Satellites)</v>
          </cell>
          <cell r="G418" t="str">
            <v>Government/Civil</v>
          </cell>
          <cell r="H418" t="str">
            <v>Earth Observation</v>
          </cell>
          <cell r="J418" t="str">
            <v>GEO</v>
          </cell>
          <cell r="U418">
            <v>41095</v>
          </cell>
          <cell r="V418">
            <v>7</v>
          </cell>
          <cell r="Y418" t="str">
            <v>Guiana Space Center</v>
          </cell>
          <cell r="AB418">
            <v>38552</v>
          </cell>
          <cell r="AD418">
            <v>5.2389999999999999</v>
          </cell>
          <cell r="AE418">
            <v>307.23199999999997</v>
          </cell>
          <cell r="AL418">
            <v>2035</v>
          </cell>
          <cell r="AN418">
            <v>1000</v>
          </cell>
          <cell r="AU418" t="str">
            <v>GEO/D</v>
          </cell>
          <cell r="AV418" t="str">
            <v>Heavy Satellite</v>
          </cell>
          <cell r="AW418">
            <v>1035</v>
          </cell>
          <cell r="AX418">
            <v>1.2087000000000001</v>
          </cell>
          <cell r="AY418">
            <v>8.3327000000000009</v>
          </cell>
          <cell r="AZ418">
            <v>1.428E-4</v>
          </cell>
          <cell r="BA418">
            <v>11.3226</v>
          </cell>
          <cell r="BB418">
            <v>178.82339999999999</v>
          </cell>
          <cell r="BC418">
            <v>1.0026958699999999</v>
          </cell>
          <cell r="BE418">
            <v>42165.378412746672</v>
          </cell>
          <cell r="BF418">
            <v>35800.399628784013</v>
          </cell>
          <cell r="BG418">
            <v>35788.35719670933</v>
          </cell>
          <cell r="BH418">
            <v>1436.1283845718822</v>
          </cell>
          <cell r="BK418">
            <v>3.2</v>
          </cell>
          <cell r="BL418">
            <v>2.4</v>
          </cell>
          <cell r="BM418">
            <v>3.7</v>
          </cell>
          <cell r="BN418">
            <v>11.120424425487499</v>
          </cell>
          <cell r="BO418">
            <v>7.68</v>
          </cell>
          <cell r="BP418">
            <v>10.053096491487301</v>
          </cell>
          <cell r="BQ418" t="str">
            <v>none</v>
          </cell>
          <cell r="BR418" t="str">
            <v>0</v>
          </cell>
          <cell r="BS418">
            <v>300</v>
          </cell>
          <cell r="BT418">
            <v>0.26188537300000014</v>
          </cell>
          <cell r="BU418">
            <v>9.4240801360000006</v>
          </cell>
          <cell r="BV418" t="str">
            <v>False</v>
          </cell>
          <cell r="BW418" t="str">
            <v>True</v>
          </cell>
          <cell r="BX418">
            <v>1.030615E-4</v>
          </cell>
          <cell r="BY418">
            <v>5.0638499999999993E-5</v>
          </cell>
          <cell r="CA418" t="str">
            <v>None</v>
          </cell>
          <cell r="CB418">
            <v>0</v>
          </cell>
          <cell r="CC418">
            <v>0</v>
          </cell>
          <cell r="CD418" t="str">
            <v>None</v>
          </cell>
          <cell r="CE418" t="str">
            <v>None</v>
          </cell>
          <cell r="CF418" t="str">
            <v>None</v>
          </cell>
          <cell r="CG418" t="str">
            <v>None</v>
          </cell>
          <cell r="CH418" t="str">
            <v>None</v>
          </cell>
          <cell r="CI418" t="str">
            <v>None</v>
          </cell>
          <cell r="CJ418" t="str">
            <v>None</v>
          </cell>
          <cell r="CK418" t="str">
            <v>None</v>
          </cell>
          <cell r="CL418" t="str">
            <v>None</v>
          </cell>
          <cell r="CM418" t="str">
            <v>None</v>
          </cell>
          <cell r="CN418" t="str">
            <v>None</v>
          </cell>
          <cell r="CO418" t="str">
            <v>None</v>
          </cell>
          <cell r="CP418" t="str">
            <v>None</v>
          </cell>
        </row>
        <row r="419">
          <cell r="C419" t="str">
            <v>Meteosat 11</v>
          </cell>
          <cell r="D419" t="str">
            <v>EUMETSAT</v>
          </cell>
          <cell r="E419" t="str">
            <v>Multinational</v>
          </cell>
          <cell r="F419" t="str">
            <v>EUMETSAT (European Organization for the Exploitation of Meteorological Satellites)</v>
          </cell>
          <cell r="G419" t="str">
            <v>Government/Civil</v>
          </cell>
          <cell r="H419" t="str">
            <v>Earth Observation</v>
          </cell>
          <cell r="J419" t="str">
            <v>GEO</v>
          </cell>
          <cell r="U419">
            <v>42200</v>
          </cell>
          <cell r="V419">
            <v>12</v>
          </cell>
          <cell r="Y419" t="str">
            <v>Guiana Space Center</v>
          </cell>
          <cell r="AB419">
            <v>40732</v>
          </cell>
          <cell r="AD419">
            <v>5.2389999999999999</v>
          </cell>
          <cell r="AE419">
            <v>307.23199999999997</v>
          </cell>
          <cell r="AL419">
            <v>2043</v>
          </cell>
          <cell r="AN419">
            <v>1000</v>
          </cell>
          <cell r="AU419" t="str">
            <v>GTO</v>
          </cell>
          <cell r="AV419" t="str">
            <v>Heavy Satellite</v>
          </cell>
          <cell r="AW419">
            <v>1043</v>
          </cell>
          <cell r="AX419">
            <v>0.1096</v>
          </cell>
          <cell r="AY419">
            <v>192.13900000000001</v>
          </cell>
          <cell r="AZ419">
            <v>8.8300000000000005E-5</v>
          </cell>
          <cell r="BA419">
            <v>187.8382</v>
          </cell>
          <cell r="BB419">
            <v>169.351</v>
          </cell>
          <cell r="BC419">
            <v>1.00261293</v>
          </cell>
          <cell r="BE419">
            <v>42167.703768934065</v>
          </cell>
          <cell r="BF419">
            <v>35800.427177176862</v>
          </cell>
          <cell r="BG419">
            <v>35792.980360691268</v>
          </cell>
          <cell r="BH419">
            <v>1436.2471866386179</v>
          </cell>
          <cell r="BK419">
            <v>3.2</v>
          </cell>
          <cell r="BL419">
            <v>2.2999999999999998</v>
          </cell>
          <cell r="BM419">
            <v>3.2</v>
          </cell>
          <cell r="BN419">
            <v>10.9018823788821</v>
          </cell>
          <cell r="BO419">
            <v>7.36</v>
          </cell>
          <cell r="BP419">
            <v>9.8017690792001506</v>
          </cell>
          <cell r="BQ419" t="str">
            <v>none</v>
          </cell>
          <cell r="BR419" t="str">
            <v>0</v>
          </cell>
          <cell r="BS419">
            <v>300</v>
          </cell>
          <cell r="BT419">
            <v>0.20674832100000001</v>
          </cell>
          <cell r="BU419">
            <v>359.77073732999997</v>
          </cell>
          <cell r="BV419" t="str">
            <v>False</v>
          </cell>
          <cell r="BW419" t="str">
            <v>True</v>
          </cell>
          <cell r="BX419">
            <v>7.2827000000000013E-5</v>
          </cell>
          <cell r="BY419">
            <v>7.0581000000000007E-5</v>
          </cell>
          <cell r="CA419" t="str">
            <v>None</v>
          </cell>
          <cell r="CB419">
            <v>0</v>
          </cell>
          <cell r="CC419">
            <v>0</v>
          </cell>
          <cell r="CD419" t="str">
            <v>None</v>
          </cell>
          <cell r="CE419" t="str">
            <v>None</v>
          </cell>
          <cell r="CF419" t="str">
            <v>None</v>
          </cell>
          <cell r="CG419" t="str">
            <v>None</v>
          </cell>
          <cell r="CH419" t="str">
            <v>None</v>
          </cell>
          <cell r="CI419" t="str">
            <v>None</v>
          </cell>
          <cell r="CJ419" t="str">
            <v>None</v>
          </cell>
          <cell r="CK419" t="str">
            <v>None</v>
          </cell>
          <cell r="CL419" t="str">
            <v>None</v>
          </cell>
          <cell r="CM419" t="str">
            <v>None</v>
          </cell>
          <cell r="CN419" t="str">
            <v>None</v>
          </cell>
          <cell r="CO419" t="str">
            <v>None</v>
          </cell>
          <cell r="CP419" t="str">
            <v>None</v>
          </cell>
        </row>
        <row r="420">
          <cell r="C420" t="str">
            <v>Meteosat 8</v>
          </cell>
          <cell r="D420" t="str">
            <v>EUMETSAT/ESA</v>
          </cell>
          <cell r="E420" t="str">
            <v>Multinational</v>
          </cell>
          <cell r="F420" t="str">
            <v>EUMETSAT (European Organization for the Exploitation of Meteorological Satellites)</v>
          </cell>
          <cell r="G420" t="str">
            <v>Government/Civil</v>
          </cell>
          <cell r="H420" t="str">
            <v>Earth Observation</v>
          </cell>
          <cell r="J420" t="str">
            <v>GEO</v>
          </cell>
          <cell r="U420">
            <v>37489</v>
          </cell>
          <cell r="V420">
            <v>12</v>
          </cell>
          <cell r="Y420" t="str">
            <v>Guiana Space Center</v>
          </cell>
          <cell r="AB420">
            <v>27509</v>
          </cell>
          <cell r="AD420">
            <v>5.2389999999999999</v>
          </cell>
          <cell r="AE420">
            <v>307.23199999999997</v>
          </cell>
          <cell r="AL420">
            <v>2010</v>
          </cell>
          <cell r="AN420">
            <v>1000</v>
          </cell>
          <cell r="AU420" t="str">
            <v>GEO/S</v>
          </cell>
          <cell r="AV420" t="str">
            <v>Heavy Satellite</v>
          </cell>
          <cell r="AW420">
            <v>1010</v>
          </cell>
          <cell r="AX420">
            <v>7.3262</v>
          </cell>
          <cell r="AY420">
            <v>52.601599999999998</v>
          </cell>
          <cell r="AZ420">
            <v>1.4249999999999999E-4</v>
          </cell>
          <cell r="BA420">
            <v>5.8864000000000001</v>
          </cell>
          <cell r="BB420">
            <v>193.91659999999999</v>
          </cell>
          <cell r="BC420">
            <v>1.00270682</v>
          </cell>
          <cell r="BE420">
            <v>42165.071435855192</v>
          </cell>
          <cell r="BF420">
            <v>35800.0799585348</v>
          </cell>
          <cell r="BG420">
            <v>35788.062913175578</v>
          </cell>
          <cell r="BH420">
            <v>1436.1127014175458</v>
          </cell>
          <cell r="BK420">
            <v>3.2</v>
          </cell>
          <cell r="BL420">
            <v>2.4</v>
          </cell>
          <cell r="BM420">
            <v>3.2</v>
          </cell>
          <cell r="BN420">
            <v>11.120424425487499</v>
          </cell>
          <cell r="BO420">
            <v>7.68</v>
          </cell>
          <cell r="BP420">
            <v>10.053096491487301</v>
          </cell>
          <cell r="BQ420" t="str">
            <v>none</v>
          </cell>
          <cell r="BR420" t="str">
            <v>0</v>
          </cell>
          <cell r="BS420">
            <v>300</v>
          </cell>
          <cell r="BT420">
            <v>0.15432422650000177</v>
          </cell>
          <cell r="BU420">
            <v>41.505693001499999</v>
          </cell>
          <cell r="BV420" t="str">
            <v>False</v>
          </cell>
          <cell r="BW420" t="str">
            <v>True</v>
          </cell>
          <cell r="BX420">
            <v>1.3582999999999998E-4</v>
          </cell>
          <cell r="BY420">
            <v>9.6549999999999989E-5</v>
          </cell>
          <cell r="CA420" t="str">
            <v>None</v>
          </cell>
          <cell r="CB420">
            <v>0</v>
          </cell>
          <cell r="CC420">
            <v>0</v>
          </cell>
          <cell r="CD420" t="str">
            <v>None</v>
          </cell>
          <cell r="CE420" t="str">
            <v>None</v>
          </cell>
          <cell r="CF420" t="str">
            <v>None</v>
          </cell>
          <cell r="CG420" t="str">
            <v>None</v>
          </cell>
          <cell r="CH420" t="str">
            <v>None</v>
          </cell>
          <cell r="CI420" t="str">
            <v>None</v>
          </cell>
          <cell r="CJ420" t="str">
            <v>None</v>
          </cell>
          <cell r="CK420" t="str">
            <v>None</v>
          </cell>
          <cell r="CL420" t="str">
            <v>None</v>
          </cell>
          <cell r="CM420" t="str">
            <v>None</v>
          </cell>
          <cell r="CN420" t="str">
            <v>None</v>
          </cell>
          <cell r="CO420" t="str">
            <v>None</v>
          </cell>
          <cell r="CP420" t="str">
            <v>None</v>
          </cell>
        </row>
        <row r="421">
          <cell r="C421" t="str">
            <v>Meteosat 9</v>
          </cell>
          <cell r="D421" t="str">
            <v>EUMETSAT</v>
          </cell>
          <cell r="E421" t="str">
            <v>Multinational</v>
          </cell>
          <cell r="F421" t="str">
            <v>EUMETSAT (European Organization for the Exploitation of Meteorological Satellites)</v>
          </cell>
          <cell r="G421" t="str">
            <v>Government/Civil</v>
          </cell>
          <cell r="H421" t="str">
            <v>Earth Observation</v>
          </cell>
          <cell r="J421" t="str">
            <v>GEO</v>
          </cell>
          <cell r="U421">
            <v>38707</v>
          </cell>
          <cell r="V421">
            <v>12</v>
          </cell>
          <cell r="Y421" t="str">
            <v>Guiana Space Center</v>
          </cell>
          <cell r="AB421">
            <v>28912</v>
          </cell>
          <cell r="AD421">
            <v>5.2389999999999999</v>
          </cell>
          <cell r="AE421">
            <v>307.23199999999997</v>
          </cell>
          <cell r="AL421">
            <v>2034</v>
          </cell>
          <cell r="AN421">
            <v>1000</v>
          </cell>
          <cell r="AU421" t="str">
            <v>GEO/S</v>
          </cell>
          <cell r="AV421" t="str">
            <v>Heavy Satellite</v>
          </cell>
          <cell r="AW421">
            <v>1034</v>
          </cell>
          <cell r="AX421">
            <v>5.1501000000000001</v>
          </cell>
          <cell r="AY421">
            <v>68.575900000000004</v>
          </cell>
          <cell r="AZ421">
            <v>8.0799999999999999E-5</v>
          </cell>
          <cell r="BA421">
            <v>279.03980000000001</v>
          </cell>
          <cell r="BB421">
            <v>302.67950000000002</v>
          </cell>
          <cell r="BC421">
            <v>1.00271439</v>
          </cell>
          <cell r="BE421">
            <v>42164.85921856745</v>
          </cell>
          <cell r="BF421">
            <v>35797.266139192317</v>
          </cell>
          <cell r="BG421">
            <v>35790.452297942589</v>
          </cell>
          <cell r="BH421">
            <v>1436.101859473662</v>
          </cell>
          <cell r="BK421">
            <v>3.2</v>
          </cell>
          <cell r="BL421">
            <v>2.4</v>
          </cell>
          <cell r="BM421">
            <v>3.2</v>
          </cell>
          <cell r="BN421">
            <v>11.120424425487499</v>
          </cell>
          <cell r="BO421">
            <v>7.68</v>
          </cell>
          <cell r="BP421">
            <v>10.053096491487301</v>
          </cell>
          <cell r="BQ421" t="str">
            <v>none</v>
          </cell>
          <cell r="BR421" t="str">
            <v>0</v>
          </cell>
          <cell r="BS421">
            <v>300</v>
          </cell>
          <cell r="BT421">
            <v>0.2374715595000001</v>
          </cell>
          <cell r="BU421">
            <v>3.4739504805000001</v>
          </cell>
          <cell r="BV421" t="str">
            <v>False</v>
          </cell>
          <cell r="BW421" t="str">
            <v>True</v>
          </cell>
          <cell r="BX421">
            <v>8.5029000000000002E-5</v>
          </cell>
          <cell r="BY421">
            <v>6.2877000000000001E-5</v>
          </cell>
          <cell r="CA421" t="str">
            <v>None</v>
          </cell>
          <cell r="CB421">
            <v>0</v>
          </cell>
          <cell r="CC421">
            <v>0</v>
          </cell>
          <cell r="CD421" t="str">
            <v>None</v>
          </cell>
          <cell r="CE421" t="str">
            <v>None</v>
          </cell>
          <cell r="CF421" t="str">
            <v>None</v>
          </cell>
          <cell r="CG421" t="str">
            <v>None</v>
          </cell>
          <cell r="CH421" t="str">
            <v>None</v>
          </cell>
          <cell r="CI421" t="str">
            <v>None</v>
          </cell>
          <cell r="CJ421" t="str">
            <v>None</v>
          </cell>
          <cell r="CK421" t="str">
            <v>None</v>
          </cell>
          <cell r="CL421" t="str">
            <v>None</v>
          </cell>
          <cell r="CM421" t="str">
            <v>None</v>
          </cell>
          <cell r="CN421" t="str">
            <v>None</v>
          </cell>
          <cell r="CO421" t="str">
            <v>None</v>
          </cell>
          <cell r="CP421" t="str">
            <v>None</v>
          </cell>
        </row>
        <row r="422">
          <cell r="C422" t="str">
            <v>MEV-1</v>
          </cell>
          <cell r="D422" t="str">
            <v>USA</v>
          </cell>
          <cell r="E422" t="str">
            <v>USA</v>
          </cell>
          <cell r="F422" t="str">
            <v>Space Logistics LLC</v>
          </cell>
          <cell r="G422" t="str">
            <v>Commercial</v>
          </cell>
          <cell r="H422" t="str">
            <v>Mission Extension Technology</v>
          </cell>
          <cell r="J422" t="str">
            <v>GEO</v>
          </cell>
          <cell r="U422">
            <v>43747</v>
          </cell>
          <cell r="V422">
            <v>15</v>
          </cell>
          <cell r="Y422" t="str">
            <v>Baikonur Cosmodrome</v>
          </cell>
          <cell r="AB422">
            <v>44625</v>
          </cell>
          <cell r="AD422">
            <v>45.965000000000003</v>
          </cell>
          <cell r="AE422">
            <v>63.305</v>
          </cell>
          <cell r="AL422">
            <v>2326</v>
          </cell>
          <cell r="AN422">
            <v>2000</v>
          </cell>
          <cell r="AU422" t="str">
            <v>VHEO</v>
          </cell>
          <cell r="AV422" t="str">
            <v>Heavy Satellite</v>
          </cell>
          <cell r="AW422">
            <v>326</v>
          </cell>
          <cell r="AX422">
            <v>4.6100000000000002E-2</v>
          </cell>
          <cell r="AY422">
            <v>101.29130000000001</v>
          </cell>
          <cell r="AZ422">
            <v>8.3399999999999994E-5</v>
          </cell>
          <cell r="BA422">
            <v>335.1454</v>
          </cell>
          <cell r="BB422">
            <v>242.81180000000001</v>
          </cell>
          <cell r="BC422">
            <v>1.0027286799999999</v>
          </cell>
          <cell r="BE422">
            <v>42164.458620159436</v>
          </cell>
          <cell r="BF422">
            <v>35796.975136008361</v>
          </cell>
          <cell r="BG422">
            <v>35789.942104310518</v>
          </cell>
          <cell r="BH422">
            <v>1436.0813934233943</v>
          </cell>
          <cell r="BK422">
            <v>2.5</v>
          </cell>
          <cell r="BL422">
            <v>5</v>
          </cell>
          <cell r="BM422">
            <v>25</v>
          </cell>
          <cell r="BN422">
            <v>63.750599999999999</v>
          </cell>
          <cell r="BO422">
            <v>6.25</v>
          </cell>
          <cell r="BP422">
            <v>30.7133</v>
          </cell>
          <cell r="BQ422" t="str">
            <v>mono/duo-propellant</v>
          </cell>
          <cell r="BR422" t="str">
            <v>1</v>
          </cell>
          <cell r="BS422">
            <v>3000</v>
          </cell>
          <cell r="BT422">
            <v>4.6517107499994381E-2</v>
          </cell>
          <cell r="BU422">
            <v>332.48811171950001</v>
          </cell>
          <cell r="BV422" t="str">
            <v>True</v>
          </cell>
          <cell r="BW422" t="str">
            <v>True</v>
          </cell>
          <cell r="BX422">
            <v>7.7980999999999998E-5</v>
          </cell>
          <cell r="BY422">
            <v>5.8820999999999998E-5</v>
          </cell>
          <cell r="CA422">
            <v>6.1578000000000001E-2</v>
          </cell>
          <cell r="CB422">
            <v>1</v>
          </cell>
          <cell r="CC422">
            <v>7</v>
          </cell>
          <cell r="CD422" t="str">
            <v>None</v>
          </cell>
          <cell r="CE422" t="str">
            <v>None</v>
          </cell>
          <cell r="CF422" t="str">
            <v>None</v>
          </cell>
          <cell r="CG422" t="str">
            <v>None</v>
          </cell>
          <cell r="CH422" t="str">
            <v>None</v>
          </cell>
          <cell r="CI422" t="str">
            <v>None</v>
          </cell>
          <cell r="CJ422" t="str">
            <v>None</v>
          </cell>
          <cell r="CK422" t="str">
            <v>None</v>
          </cell>
          <cell r="CL422" t="str">
            <v>None</v>
          </cell>
          <cell r="CM422" t="str">
            <v>None</v>
          </cell>
          <cell r="CN422" t="str">
            <v>None</v>
          </cell>
          <cell r="CO422" t="str">
            <v>None</v>
          </cell>
          <cell r="CP422" t="str">
            <v>None</v>
          </cell>
        </row>
        <row r="423">
          <cell r="C423" t="str">
            <v>MEV-2</v>
          </cell>
          <cell r="D423" t="str">
            <v>NR (12/20)</v>
          </cell>
          <cell r="E423" t="str">
            <v>USA</v>
          </cell>
          <cell r="F423" t="str">
            <v>Space Logistics LLC</v>
          </cell>
          <cell r="G423" t="str">
            <v>Commercial</v>
          </cell>
          <cell r="H423" t="str">
            <v>Mission Extension Technology</v>
          </cell>
          <cell r="J423" t="str">
            <v>GEO</v>
          </cell>
          <cell r="U423">
            <v>44058</v>
          </cell>
          <cell r="V423">
            <v>15</v>
          </cell>
          <cell r="Y423" t="str">
            <v>Guiana Space Center</v>
          </cell>
          <cell r="AB423">
            <v>46113</v>
          </cell>
          <cell r="AD423">
            <v>5.2389999999999999</v>
          </cell>
          <cell r="AE423">
            <v>307.23199999999997</v>
          </cell>
          <cell r="AL423">
            <v>2326</v>
          </cell>
          <cell r="AN423">
            <v>2000</v>
          </cell>
          <cell r="AU423" t="str">
            <v>GTO</v>
          </cell>
          <cell r="AV423" t="str">
            <v>Heavy Satellite</v>
          </cell>
          <cell r="AW423">
            <v>326</v>
          </cell>
          <cell r="AX423">
            <v>4.1200000000000001E-2</v>
          </cell>
          <cell r="AY423">
            <v>105.351</v>
          </cell>
          <cell r="AZ423">
            <v>8.4800000000000001E-5</v>
          </cell>
          <cell r="BA423">
            <v>323.19779999999997</v>
          </cell>
          <cell r="BB423">
            <v>245.7868</v>
          </cell>
          <cell r="BC423">
            <v>1.0027091100000001</v>
          </cell>
          <cell r="BE423">
            <v>42165.007237741462</v>
          </cell>
          <cell r="BF423">
            <v>35797.582830355219</v>
          </cell>
          <cell r="BG423">
            <v>35790.431645127705</v>
          </cell>
          <cell r="BH423">
            <v>1436.1094216048368</v>
          </cell>
          <cell r="BK423">
            <v>2.5</v>
          </cell>
          <cell r="BL423">
            <v>5</v>
          </cell>
          <cell r="BM423">
            <v>25</v>
          </cell>
          <cell r="BN423">
            <v>63.750599999999999</v>
          </cell>
          <cell r="BO423">
            <v>6.25</v>
          </cell>
          <cell r="BP423">
            <v>30.7133</v>
          </cell>
          <cell r="BQ423" t="str">
            <v>mono/duo-propellant</v>
          </cell>
          <cell r="BR423" t="str">
            <v>1</v>
          </cell>
          <cell r="BS423">
            <v>3000</v>
          </cell>
          <cell r="BT423">
            <v>4.3457625999999999E-2</v>
          </cell>
          <cell r="BU423">
            <v>358.973169891</v>
          </cell>
          <cell r="BV423" t="str">
            <v>True</v>
          </cell>
          <cell r="BW423" t="str">
            <v>True</v>
          </cell>
          <cell r="BX423">
            <v>1.714485E-4</v>
          </cell>
          <cell r="BY423">
            <v>9.3780500000000008E-5</v>
          </cell>
          <cell r="CA423">
            <v>5.8071999999999999E-2</v>
          </cell>
          <cell r="CB423">
            <v>1</v>
          </cell>
          <cell r="CC423">
            <v>7</v>
          </cell>
          <cell r="CD423" t="str">
            <v>None</v>
          </cell>
          <cell r="CE423" t="str">
            <v>None</v>
          </cell>
          <cell r="CF423" t="str">
            <v>None</v>
          </cell>
          <cell r="CG423" t="str">
            <v>None</v>
          </cell>
          <cell r="CH423" t="str">
            <v>None</v>
          </cell>
          <cell r="CI423" t="str">
            <v>None</v>
          </cell>
          <cell r="CJ423" t="str">
            <v>None</v>
          </cell>
          <cell r="CK423" t="str">
            <v>None</v>
          </cell>
          <cell r="CL423" t="str">
            <v>None</v>
          </cell>
          <cell r="CM423" t="str">
            <v>None</v>
          </cell>
          <cell r="CN423" t="str">
            <v>None</v>
          </cell>
          <cell r="CO423" t="str">
            <v>None</v>
          </cell>
          <cell r="CP423" t="str">
            <v>None</v>
          </cell>
        </row>
        <row r="424">
          <cell r="C424" t="str">
            <v>Mexsat-2</v>
          </cell>
          <cell r="D424" t="str">
            <v>Mexico</v>
          </cell>
          <cell r="E424" t="str">
            <v>Mexico</v>
          </cell>
          <cell r="F424" t="str">
            <v>Mexico Telecomm</v>
          </cell>
          <cell r="G424" t="str">
            <v>Government</v>
          </cell>
          <cell r="H424" t="str">
            <v>Communications</v>
          </cell>
          <cell r="J424" t="str">
            <v>GEO</v>
          </cell>
          <cell r="U424">
            <v>42279</v>
          </cell>
          <cell r="V424">
            <v>15</v>
          </cell>
          <cell r="Y424" t="str">
            <v>Cape Canaveral</v>
          </cell>
          <cell r="AB424">
            <v>40946</v>
          </cell>
          <cell r="AD424">
            <v>28.466666666666665</v>
          </cell>
          <cell r="AE424">
            <v>279.4666666666667</v>
          </cell>
          <cell r="AL424">
            <v>5400</v>
          </cell>
          <cell r="AN424">
            <v>2800</v>
          </cell>
          <cell r="AU424" t="str">
            <v>GEO/I</v>
          </cell>
          <cell r="AV424" t="str">
            <v>Heavy Satellite</v>
          </cell>
          <cell r="AW424">
            <v>2600</v>
          </cell>
          <cell r="AX424">
            <v>4.2923</v>
          </cell>
          <cell r="AY424">
            <v>330.50630000000001</v>
          </cell>
          <cell r="AZ424">
            <v>4.0899999999999998E-5</v>
          </cell>
          <cell r="BA424">
            <v>152.9485</v>
          </cell>
          <cell r="BB424">
            <v>252.0865</v>
          </cell>
          <cell r="BC424">
            <v>1.0027095500000001</v>
          </cell>
          <cell r="BE424">
            <v>42164.99490276062</v>
          </cell>
          <cell r="BF424">
            <v>35795.719451052137</v>
          </cell>
          <cell r="BG424">
            <v>35792.270354469096</v>
          </cell>
          <cell r="BH424">
            <v>1436.1087914241944</v>
          </cell>
          <cell r="BK424">
            <v>3</v>
          </cell>
          <cell r="BL424">
            <v>9</v>
          </cell>
          <cell r="BM424">
            <v>41</v>
          </cell>
          <cell r="BN424">
            <v>130.43089478656501</v>
          </cell>
          <cell r="BO424">
            <v>9</v>
          </cell>
          <cell r="BP424">
            <v>62.042666666666697</v>
          </cell>
          <cell r="BQ424" t="str">
            <v>mono/duo-propellant</v>
          </cell>
          <cell r="BR424" t="str">
            <v>1</v>
          </cell>
          <cell r="BS424">
            <v>300</v>
          </cell>
          <cell r="BT424">
            <v>3.2464862500006575E-2</v>
          </cell>
          <cell r="BU424">
            <v>246.8912010025</v>
          </cell>
          <cell r="BV424" t="str">
            <v>False</v>
          </cell>
          <cell r="BW424" t="str">
            <v>True</v>
          </cell>
          <cell r="BX424">
            <v>1.8073000000000001E-4</v>
          </cell>
          <cell r="BY424">
            <v>1.7011000000000001E-4</v>
          </cell>
          <cell r="CA424" t="str">
            <v>None</v>
          </cell>
          <cell r="CB424">
            <v>0</v>
          </cell>
          <cell r="CC424">
            <v>0</v>
          </cell>
          <cell r="CD424" t="str">
            <v>None</v>
          </cell>
          <cell r="CE424" t="str">
            <v>None</v>
          </cell>
          <cell r="CF424" t="str">
            <v>None</v>
          </cell>
          <cell r="CG424" t="str">
            <v>None</v>
          </cell>
          <cell r="CH424" t="str">
            <v>None</v>
          </cell>
          <cell r="CI424" t="str">
            <v>None</v>
          </cell>
          <cell r="CJ424" t="str">
            <v>None</v>
          </cell>
          <cell r="CK424" t="str">
            <v>None</v>
          </cell>
          <cell r="CL424" t="str">
            <v>None</v>
          </cell>
          <cell r="CM424" t="str">
            <v>None</v>
          </cell>
          <cell r="CN424" t="str">
            <v>None</v>
          </cell>
          <cell r="CO424" t="str">
            <v>None</v>
          </cell>
          <cell r="CP424" t="str">
            <v>None</v>
          </cell>
        </row>
        <row r="425">
          <cell r="C425" t="str">
            <v>Mexsat-3</v>
          </cell>
          <cell r="D425" t="str">
            <v>Mexico</v>
          </cell>
          <cell r="E425" t="str">
            <v>Mexico</v>
          </cell>
          <cell r="F425" t="str">
            <v>Mexico Telecomm</v>
          </cell>
          <cell r="G425" t="str">
            <v>Government/Military</v>
          </cell>
          <cell r="H425" t="str">
            <v>Communications</v>
          </cell>
          <cell r="J425" t="str">
            <v>GEO</v>
          </cell>
          <cell r="U425">
            <v>41262</v>
          </cell>
          <cell r="V425">
            <v>15</v>
          </cell>
          <cell r="Y425" t="str">
            <v>Guiana Space Center</v>
          </cell>
          <cell r="AB425">
            <v>39035</v>
          </cell>
          <cell r="AD425">
            <v>5.2389999999999999</v>
          </cell>
          <cell r="AE425">
            <v>307.23199999999997</v>
          </cell>
          <cell r="AL425">
            <v>2934</v>
          </cell>
          <cell r="AN425">
            <v>1200</v>
          </cell>
          <cell r="AU425" t="str">
            <v>GEO/D</v>
          </cell>
          <cell r="AV425" t="str">
            <v>Heavy Satellite</v>
          </cell>
          <cell r="AW425">
            <v>1734</v>
          </cell>
          <cell r="AX425">
            <v>1.77E-2</v>
          </cell>
          <cell r="AY425">
            <v>299.87099999999998</v>
          </cell>
          <cell r="AZ425">
            <v>1.6369999999999999E-4</v>
          </cell>
          <cell r="BA425">
            <v>105.9004</v>
          </cell>
          <cell r="BB425">
            <v>290.89249999999998</v>
          </cell>
          <cell r="BC425">
            <v>1.0027540399999999</v>
          </cell>
          <cell r="BE425">
            <v>42163.747714569945</v>
          </cell>
          <cell r="BF425">
            <v>35799.649920070828</v>
          </cell>
          <cell r="BG425">
            <v>35785.84550906907</v>
          </cell>
          <cell r="BH425">
            <v>1436.0450744232328</v>
          </cell>
          <cell r="BK425">
            <v>2.5</v>
          </cell>
          <cell r="BL425">
            <v>4.9000000000000004</v>
          </cell>
          <cell r="BM425">
            <v>18</v>
          </cell>
          <cell r="BN425">
            <v>49.417457040409502</v>
          </cell>
          <cell r="BO425">
            <v>6.25</v>
          </cell>
          <cell r="BP425">
            <v>25.773333333333301</v>
          </cell>
          <cell r="BQ425" t="str">
            <v>mono/duo-propellant</v>
          </cell>
          <cell r="BR425" t="str">
            <v>1</v>
          </cell>
          <cell r="BS425">
            <v>300</v>
          </cell>
          <cell r="BT425">
            <v>3.4089219999998477E-2</v>
          </cell>
          <cell r="BU425">
            <v>245.19572293499999</v>
          </cell>
          <cell r="BV425" t="str">
            <v>True</v>
          </cell>
          <cell r="BW425" t="str">
            <v>True</v>
          </cell>
          <cell r="BX425">
            <v>1.60027E-4</v>
          </cell>
          <cell r="BY425">
            <v>6.6611000000000003E-5</v>
          </cell>
          <cell r="CA425">
            <v>3.3383000000000003E-2</v>
          </cell>
          <cell r="CB425">
            <v>1</v>
          </cell>
          <cell r="CC425">
            <v>3</v>
          </cell>
          <cell r="CD425" t="str">
            <v>None</v>
          </cell>
          <cell r="CE425" t="str">
            <v>None</v>
          </cell>
          <cell r="CF425" t="str">
            <v>None</v>
          </cell>
          <cell r="CG425" t="str">
            <v>None</v>
          </cell>
          <cell r="CH425" t="str">
            <v>None</v>
          </cell>
          <cell r="CI425" t="str">
            <v>None</v>
          </cell>
          <cell r="CJ425" t="str">
            <v>None</v>
          </cell>
          <cell r="CK425" t="str">
            <v>None</v>
          </cell>
          <cell r="CL425" t="str">
            <v>None</v>
          </cell>
          <cell r="CM425" t="str">
            <v>None</v>
          </cell>
          <cell r="CN425" t="str">
            <v>None</v>
          </cell>
          <cell r="CO425" t="str">
            <v>None</v>
          </cell>
          <cell r="CP425" t="str">
            <v>None</v>
          </cell>
        </row>
        <row r="426">
          <cell r="C426" t="str">
            <v>MSAT 1</v>
          </cell>
          <cell r="D426" t="str">
            <v>Canada</v>
          </cell>
          <cell r="E426" t="str">
            <v>USA/Canada</v>
          </cell>
          <cell r="F426" t="str">
            <v>Mobile Satellite Ventures</v>
          </cell>
          <cell r="G426" t="str">
            <v>Commercial</v>
          </cell>
          <cell r="H426" t="str">
            <v>Communications</v>
          </cell>
          <cell r="J426" t="str">
            <v>GEO</v>
          </cell>
          <cell r="U426">
            <v>35175</v>
          </cell>
          <cell r="V426">
            <v>12</v>
          </cell>
          <cell r="Y426" t="str">
            <v>Guiana Space Center</v>
          </cell>
          <cell r="AB426">
            <v>23846</v>
          </cell>
          <cell r="AD426">
            <v>5.2389999999999999</v>
          </cell>
          <cell r="AE426">
            <v>307.23199999999997</v>
          </cell>
          <cell r="AL426">
            <v>2855</v>
          </cell>
          <cell r="AN426">
            <v>1330</v>
          </cell>
          <cell r="AU426" t="str">
            <v>GEO/S</v>
          </cell>
          <cell r="AV426" t="str">
            <v>Heavy Satellite</v>
          </cell>
          <cell r="AW426">
            <v>1525</v>
          </cell>
          <cell r="AX426">
            <v>9.7444000000000006</v>
          </cell>
          <cell r="AY426">
            <v>39.7376</v>
          </cell>
          <cell r="AZ426">
            <v>1.2110999999999999E-3</v>
          </cell>
          <cell r="BA426">
            <v>141.30549999999999</v>
          </cell>
          <cell r="BB426">
            <v>89.139600000000002</v>
          </cell>
          <cell r="BC426">
            <v>0.98645022999999998</v>
          </cell>
          <cell r="BE426">
            <v>42627.058736938459</v>
          </cell>
          <cell r="BF426">
            <v>36307.68436777476</v>
          </cell>
          <cell r="BG426">
            <v>36204.433106102151</v>
          </cell>
          <cell r="BH426">
            <v>1459.7796788997634</v>
          </cell>
          <cell r="BK426">
            <v>2.5</v>
          </cell>
          <cell r="BL426">
            <v>3.5</v>
          </cell>
          <cell r="BM426">
            <v>21</v>
          </cell>
          <cell r="BN426">
            <v>50.8636547514662</v>
          </cell>
          <cell r="BO426">
            <v>6.25</v>
          </cell>
          <cell r="BP426">
            <v>24.283333333333299</v>
          </cell>
          <cell r="BQ426" t="str">
            <v>mono/duo-propellant</v>
          </cell>
          <cell r="BR426" t="str">
            <v>1</v>
          </cell>
          <cell r="BS426">
            <v>300</v>
          </cell>
          <cell r="BT426" t="str">
            <v>None</v>
          </cell>
          <cell r="BU426" t="str">
            <v>None</v>
          </cell>
          <cell r="BV426" t="str">
            <v>False</v>
          </cell>
          <cell r="BW426" t="str">
            <v>False</v>
          </cell>
          <cell r="BX426" t="str">
            <v>None</v>
          </cell>
          <cell r="BY426" t="str">
            <v>None</v>
          </cell>
          <cell r="CA426" t="str">
            <v>None</v>
          </cell>
          <cell r="CB426">
            <v>0</v>
          </cell>
          <cell r="CC426">
            <v>0</v>
          </cell>
          <cell r="CD426" t="str">
            <v>None</v>
          </cell>
          <cell r="CE426" t="str">
            <v>None</v>
          </cell>
          <cell r="CF426" t="str">
            <v>None</v>
          </cell>
          <cell r="CG426" t="str">
            <v>None</v>
          </cell>
          <cell r="CH426" t="str">
            <v>None</v>
          </cell>
          <cell r="CI426" t="str">
            <v>None</v>
          </cell>
          <cell r="CJ426" t="str">
            <v>None</v>
          </cell>
          <cell r="CK426" t="str">
            <v>None</v>
          </cell>
          <cell r="CL426" t="str">
            <v>None</v>
          </cell>
          <cell r="CM426" t="str">
            <v>None</v>
          </cell>
          <cell r="CN426" t="str">
            <v>None</v>
          </cell>
          <cell r="CO426" t="str">
            <v>None</v>
          </cell>
          <cell r="CP426" t="str">
            <v>None</v>
          </cell>
        </row>
        <row r="427">
          <cell r="C427" t="str">
            <v>MSAT 2</v>
          </cell>
          <cell r="D427" t="str">
            <v>USA</v>
          </cell>
          <cell r="E427" t="str">
            <v>USA/Canada</v>
          </cell>
          <cell r="F427" t="str">
            <v>Mobile Satellite Ventures</v>
          </cell>
          <cell r="G427" t="str">
            <v>Commercial</v>
          </cell>
          <cell r="H427" t="str">
            <v>Communications</v>
          </cell>
          <cell r="J427" t="str">
            <v>GEO</v>
          </cell>
          <cell r="U427">
            <v>34796</v>
          </cell>
          <cell r="V427">
            <v>10</v>
          </cell>
          <cell r="Y427" t="str">
            <v>Cape Canaveral</v>
          </cell>
          <cell r="AB427">
            <v>23553</v>
          </cell>
          <cell r="AD427">
            <v>28.466666666666665</v>
          </cell>
          <cell r="AE427">
            <v>279.4666666666667</v>
          </cell>
          <cell r="AL427">
            <v>2995</v>
          </cell>
          <cell r="AN427">
            <v>1400</v>
          </cell>
          <cell r="AU427" t="str">
            <v>GEO/S</v>
          </cell>
          <cell r="AV427" t="str">
            <v>Heavy Satellite</v>
          </cell>
          <cell r="AW427">
            <v>1595</v>
          </cell>
          <cell r="AX427">
            <v>11.5845</v>
          </cell>
          <cell r="AY427">
            <v>28.8474</v>
          </cell>
          <cell r="AZ427">
            <v>7.8910000000000004E-4</v>
          </cell>
          <cell r="BA427">
            <v>358.6574</v>
          </cell>
          <cell r="BB427">
            <v>318.77109999999999</v>
          </cell>
          <cell r="BC427">
            <v>1.0027353400000001</v>
          </cell>
          <cell r="BE427">
            <v>42164.271920443083</v>
          </cell>
          <cell r="BF427">
            <v>35826.543747415504</v>
          </cell>
          <cell r="BG427">
            <v>35760.000093470662</v>
          </cell>
          <cell r="BH427">
            <v>1436.0718552115641</v>
          </cell>
          <cell r="BK427">
            <v>7.89</v>
          </cell>
          <cell r="BL427">
            <v>3.63</v>
          </cell>
          <cell r="BM427">
            <v>20.94</v>
          </cell>
          <cell r="BN427">
            <v>156.640927931573</v>
          </cell>
          <cell r="BO427">
            <v>22.494353178417299</v>
          </cell>
          <cell r="BP427">
            <v>73.793731117540901</v>
          </cell>
          <cell r="BQ427" t="str">
            <v>mono/duo-propellant</v>
          </cell>
          <cell r="BR427" t="str">
            <v>1</v>
          </cell>
          <cell r="BS427">
            <v>300</v>
          </cell>
          <cell r="BT427">
            <v>4.3775310999999997E-2</v>
          </cell>
          <cell r="BU427">
            <v>253.50777909999999</v>
          </cell>
          <cell r="BV427" t="str">
            <v>False</v>
          </cell>
          <cell r="BW427" t="str">
            <v>True</v>
          </cell>
          <cell r="BX427">
            <v>8.9320799999999994E-4</v>
          </cell>
          <cell r="BY427">
            <v>2.7932400000000001E-4</v>
          </cell>
          <cell r="CA427" t="str">
            <v>None</v>
          </cell>
          <cell r="CB427">
            <v>0</v>
          </cell>
          <cell r="CC427">
            <v>0</v>
          </cell>
          <cell r="CD427" t="str">
            <v>None</v>
          </cell>
          <cell r="CE427" t="str">
            <v>None</v>
          </cell>
          <cell r="CF427" t="str">
            <v>None</v>
          </cell>
          <cell r="CG427" t="str">
            <v>None</v>
          </cell>
          <cell r="CH427" t="str">
            <v>None</v>
          </cell>
          <cell r="CI427" t="str">
            <v>None</v>
          </cell>
          <cell r="CJ427" t="str">
            <v>None</v>
          </cell>
          <cell r="CK427" t="str">
            <v>None</v>
          </cell>
          <cell r="CL427" t="str">
            <v>None</v>
          </cell>
          <cell r="CM427" t="str">
            <v>None</v>
          </cell>
          <cell r="CN427" t="str">
            <v>None</v>
          </cell>
          <cell r="CO427" t="str">
            <v>None</v>
          </cell>
          <cell r="CP427" t="str">
            <v>None</v>
          </cell>
        </row>
        <row r="428">
          <cell r="C428" t="str">
            <v>MTSAT-2</v>
          </cell>
          <cell r="D428" t="str">
            <v>Japan</v>
          </cell>
          <cell r="E428" t="str">
            <v>Japan</v>
          </cell>
          <cell r="F428" t="str">
            <v>Japan Meteorological Agency/Meteorological Satellite Center (MSC)</v>
          </cell>
          <cell r="G428" t="str">
            <v>Government</v>
          </cell>
          <cell r="H428" t="str">
            <v>Earth Observation</v>
          </cell>
          <cell r="J428" t="str">
            <v>GEO</v>
          </cell>
          <cell r="U428">
            <v>38766</v>
          </cell>
          <cell r="V428">
            <v>5</v>
          </cell>
          <cell r="Y428" t="str">
            <v>Tanegashima Space Center</v>
          </cell>
          <cell r="AB428">
            <v>28937</v>
          </cell>
          <cell r="AD428">
            <v>30.4</v>
          </cell>
          <cell r="AE428">
            <v>130.97</v>
          </cell>
          <cell r="AL428">
            <v>4650</v>
          </cell>
          <cell r="AN428">
            <v>1700</v>
          </cell>
          <cell r="AU428" t="str">
            <v>GEO/S</v>
          </cell>
          <cell r="AV428" t="str">
            <v>Heavy Satellite</v>
          </cell>
          <cell r="AW428">
            <v>2950</v>
          </cell>
          <cell r="AX428">
            <v>1.0277000000000001</v>
          </cell>
          <cell r="AY428">
            <v>93.153499999999994</v>
          </cell>
          <cell r="AZ428">
            <v>4.1379999999999998E-4</v>
          </cell>
          <cell r="BA428">
            <v>32.780099999999997</v>
          </cell>
          <cell r="BB428">
            <v>56.739400000000003</v>
          </cell>
          <cell r="BC428">
            <v>0.99079452999999995</v>
          </cell>
          <cell r="BE428">
            <v>42502.36398013727</v>
          </cell>
          <cell r="BF428">
            <v>36148.951458352254</v>
          </cell>
          <cell r="BG428">
            <v>36113.776501922286</v>
          </cell>
          <cell r="BH428">
            <v>1453.3790371248799</v>
          </cell>
          <cell r="BK428">
            <v>4</v>
          </cell>
          <cell r="BL428">
            <v>6</v>
          </cell>
          <cell r="BM428">
            <v>30</v>
          </cell>
          <cell r="BN428">
            <v>114.32370774430601</v>
          </cell>
          <cell r="BO428">
            <v>16</v>
          </cell>
          <cell r="BP428">
            <v>57.690666666666701</v>
          </cell>
          <cell r="BQ428" t="str">
            <v>mono/duo-propellant</v>
          </cell>
          <cell r="BR428" t="str">
            <v>1</v>
          </cell>
          <cell r="BS428">
            <v>300</v>
          </cell>
          <cell r="BT428" t="str">
            <v>None</v>
          </cell>
          <cell r="BU428" t="str">
            <v>None</v>
          </cell>
          <cell r="BV428" t="str">
            <v>False</v>
          </cell>
          <cell r="BW428" t="str">
            <v>False</v>
          </cell>
          <cell r="BX428" t="str">
            <v>None</v>
          </cell>
          <cell r="BY428" t="str">
            <v>None</v>
          </cell>
          <cell r="CA428" t="str">
            <v>None</v>
          </cell>
          <cell r="CB428">
            <v>0</v>
          </cell>
          <cell r="CC428">
            <v>0</v>
          </cell>
          <cell r="CD428" t="str">
            <v>None</v>
          </cell>
          <cell r="CE428" t="str">
            <v>None</v>
          </cell>
          <cell r="CF428" t="str">
            <v>None</v>
          </cell>
          <cell r="CG428" t="str">
            <v>None</v>
          </cell>
          <cell r="CH428" t="str">
            <v>None</v>
          </cell>
          <cell r="CI428" t="str">
            <v>None</v>
          </cell>
          <cell r="CJ428" t="str">
            <v>None</v>
          </cell>
          <cell r="CK428" t="str">
            <v>None</v>
          </cell>
          <cell r="CL428" t="str">
            <v>None</v>
          </cell>
          <cell r="CM428" t="str">
            <v>None</v>
          </cell>
          <cell r="CN428" t="str">
            <v>None</v>
          </cell>
          <cell r="CO428" t="str">
            <v>None</v>
          </cell>
          <cell r="CP428" t="str">
            <v>None</v>
          </cell>
        </row>
        <row r="429">
          <cell r="C429" t="str">
            <v>MUOS-1</v>
          </cell>
          <cell r="D429" t="str">
            <v>USA</v>
          </cell>
          <cell r="E429" t="str">
            <v>USA</v>
          </cell>
          <cell r="F429" t="str">
            <v>DoD/US Navy</v>
          </cell>
          <cell r="G429" t="str">
            <v>Military</v>
          </cell>
          <cell r="H429" t="str">
            <v>Communications</v>
          </cell>
          <cell r="J429" t="str">
            <v>GEO</v>
          </cell>
          <cell r="U429">
            <v>40963</v>
          </cell>
          <cell r="V429">
            <v>12</v>
          </cell>
          <cell r="Y429" t="str">
            <v>Cape Canaveral</v>
          </cell>
          <cell r="AB429">
            <v>38093</v>
          </cell>
          <cell r="AD429">
            <v>28.466666666666665</v>
          </cell>
          <cell r="AE429">
            <v>279.4666666666667</v>
          </cell>
          <cell r="AL429">
            <v>6740</v>
          </cell>
          <cell r="AN429">
            <v>3812</v>
          </cell>
          <cell r="AU429" t="str">
            <v>GEO/S</v>
          </cell>
          <cell r="AV429" t="str">
            <v>Heavy Satellite</v>
          </cell>
          <cell r="AW429">
            <v>2928</v>
          </cell>
          <cell r="AX429">
            <v>2.6107</v>
          </cell>
          <cell r="AY429">
            <v>19.8569</v>
          </cell>
          <cell r="AZ429">
            <v>5.8087E-3</v>
          </cell>
          <cell r="BA429">
            <v>2.7543000000000002</v>
          </cell>
          <cell r="BB429">
            <v>340.98259999999999</v>
          </cell>
          <cell r="BC429">
            <v>1.0027041000000001</v>
          </cell>
          <cell r="BE429">
            <v>42165.147688954188</v>
          </cell>
          <cell r="BF429">
            <v>36039.07238233502</v>
          </cell>
          <cell r="BG429">
            <v>35549.222995573356</v>
          </cell>
          <cell r="BH429">
            <v>1436.1165971097539</v>
          </cell>
          <cell r="BK429">
            <v>4.3</v>
          </cell>
          <cell r="BL429">
            <v>7.9</v>
          </cell>
          <cell r="BM429">
            <v>28.7</v>
          </cell>
          <cell r="BN429">
            <v>135.41260939869201</v>
          </cell>
          <cell r="BO429">
            <v>18.489999999999998</v>
          </cell>
          <cell r="BP429">
            <v>71.297933333333305</v>
          </cell>
          <cell r="BQ429" t="str">
            <v>mono/duo-propellant</v>
          </cell>
          <cell r="BR429" t="str">
            <v>1</v>
          </cell>
          <cell r="BS429">
            <v>300</v>
          </cell>
          <cell r="BT429">
            <v>5.172092500001213E-2</v>
          </cell>
          <cell r="BU429">
            <v>259.98844252000004</v>
          </cell>
          <cell r="BV429" t="str">
            <v>False</v>
          </cell>
          <cell r="BW429" t="str">
            <v>True</v>
          </cell>
          <cell r="BX429">
            <v>5.7050299999999998E-3</v>
          </cell>
          <cell r="BY429">
            <v>2.1403000000000004E-4</v>
          </cell>
          <cell r="CA429" t="str">
            <v>None</v>
          </cell>
          <cell r="CB429">
            <v>0</v>
          </cell>
          <cell r="CC429">
            <v>0</v>
          </cell>
          <cell r="CD429" t="str">
            <v>None</v>
          </cell>
          <cell r="CE429" t="str">
            <v>None</v>
          </cell>
          <cell r="CF429" t="str">
            <v>None</v>
          </cell>
          <cell r="CG429" t="str">
            <v>None</v>
          </cell>
          <cell r="CH429" t="str">
            <v>None</v>
          </cell>
          <cell r="CI429" t="str">
            <v>None</v>
          </cell>
          <cell r="CJ429" t="str">
            <v>None</v>
          </cell>
          <cell r="CK429" t="str">
            <v>None</v>
          </cell>
          <cell r="CL429" t="str">
            <v>None</v>
          </cell>
          <cell r="CM429" t="str">
            <v>None</v>
          </cell>
          <cell r="CN429" t="str">
            <v>None</v>
          </cell>
          <cell r="CO429" t="str">
            <v>None</v>
          </cell>
          <cell r="CP429" t="str">
            <v>None</v>
          </cell>
        </row>
        <row r="430">
          <cell r="C430" t="str">
            <v>MUOS-2</v>
          </cell>
          <cell r="D430" t="str">
            <v>USA</v>
          </cell>
          <cell r="E430" t="str">
            <v>USA</v>
          </cell>
          <cell r="F430" t="str">
            <v>DoD/US Navy</v>
          </cell>
          <cell r="G430" t="str">
            <v>Military</v>
          </cell>
          <cell r="H430" t="str">
            <v>Communications</v>
          </cell>
          <cell r="J430" t="str">
            <v>GEO</v>
          </cell>
          <cell r="U430">
            <v>41474</v>
          </cell>
          <cell r="V430">
            <v>12</v>
          </cell>
          <cell r="Y430" t="str">
            <v>Cape Canaveral</v>
          </cell>
          <cell r="AB430">
            <v>39206</v>
          </cell>
          <cell r="AD430">
            <v>28.466666666666665</v>
          </cell>
          <cell r="AE430">
            <v>279.4666666666667</v>
          </cell>
          <cell r="AL430">
            <v>6740</v>
          </cell>
          <cell r="AN430">
            <v>3812</v>
          </cell>
          <cell r="AU430" t="str">
            <v>GTO</v>
          </cell>
          <cell r="AV430" t="str">
            <v>Heavy Satellite</v>
          </cell>
          <cell r="AW430">
            <v>2928</v>
          </cell>
          <cell r="AX430">
            <v>2.5426000000000002</v>
          </cell>
          <cell r="AY430">
            <v>8.9083000000000006</v>
          </cell>
          <cell r="AZ430">
            <v>5.2598999999999996E-3</v>
          </cell>
          <cell r="BA430">
            <v>176.49950000000001</v>
          </cell>
          <cell r="BB430">
            <v>173.43950000000001</v>
          </cell>
          <cell r="BC430">
            <v>1.0027016799999999</v>
          </cell>
          <cell r="BE430">
            <v>42165.215532074668</v>
          </cell>
          <cell r="BF430">
            <v>36016.00034925183</v>
          </cell>
          <cell r="BG430">
            <v>35572.430714897506</v>
          </cell>
          <cell r="BH430">
            <v>1436.1200631477918</v>
          </cell>
          <cell r="BK430">
            <v>4.3</v>
          </cell>
          <cell r="BL430">
            <v>7.9</v>
          </cell>
          <cell r="BM430">
            <v>28.7</v>
          </cell>
          <cell r="BN430">
            <v>135.41260939869201</v>
          </cell>
          <cell r="BO430">
            <v>18.489999999999998</v>
          </cell>
          <cell r="BP430">
            <v>71.297933333333305</v>
          </cell>
          <cell r="BQ430" t="str">
            <v>mono/duo-propellant</v>
          </cell>
          <cell r="BR430" t="str">
            <v>1</v>
          </cell>
          <cell r="BS430">
            <v>300</v>
          </cell>
          <cell r="BT430">
            <v>4.7376765999999293E-2</v>
          </cell>
          <cell r="BU430">
            <v>182.98179788900001</v>
          </cell>
          <cell r="BV430" t="str">
            <v>False</v>
          </cell>
          <cell r="BW430" t="str">
            <v>True</v>
          </cell>
          <cell r="BX430">
            <v>5.2456409999999997E-3</v>
          </cell>
          <cell r="BY430">
            <v>1.6251700000000004E-4</v>
          </cell>
          <cell r="CA430" t="str">
            <v>None</v>
          </cell>
          <cell r="CB430">
            <v>0</v>
          </cell>
          <cell r="CC430">
            <v>0</v>
          </cell>
          <cell r="CD430" t="str">
            <v>None</v>
          </cell>
          <cell r="CE430" t="str">
            <v>None</v>
          </cell>
          <cell r="CF430" t="str">
            <v>None</v>
          </cell>
          <cell r="CG430" t="str">
            <v>None</v>
          </cell>
          <cell r="CH430" t="str">
            <v>None</v>
          </cell>
          <cell r="CI430" t="str">
            <v>None</v>
          </cell>
          <cell r="CJ430" t="str">
            <v>None</v>
          </cell>
          <cell r="CK430" t="str">
            <v>None</v>
          </cell>
          <cell r="CL430" t="str">
            <v>None</v>
          </cell>
          <cell r="CM430" t="str">
            <v>None</v>
          </cell>
          <cell r="CN430" t="str">
            <v>None</v>
          </cell>
          <cell r="CO430" t="str">
            <v>None</v>
          </cell>
          <cell r="CP430" t="str">
            <v>None</v>
          </cell>
        </row>
        <row r="431">
          <cell r="C431" t="str">
            <v>MUOS-3</v>
          </cell>
          <cell r="D431" t="str">
            <v>USA</v>
          </cell>
          <cell r="E431" t="str">
            <v>USA</v>
          </cell>
          <cell r="F431" t="str">
            <v>DoD/US Navy</v>
          </cell>
          <cell r="G431" t="str">
            <v>Military</v>
          </cell>
          <cell r="H431" t="str">
            <v>Communications</v>
          </cell>
          <cell r="J431" t="str">
            <v>GEO</v>
          </cell>
          <cell r="U431">
            <v>42025</v>
          </cell>
          <cell r="V431">
            <v>15</v>
          </cell>
          <cell r="Y431" t="str">
            <v>Cape Canaveral</v>
          </cell>
          <cell r="AB431">
            <v>40374</v>
          </cell>
          <cell r="AD431">
            <v>28.466666666666665</v>
          </cell>
          <cell r="AE431">
            <v>279.4666666666667</v>
          </cell>
          <cell r="AL431">
            <v>6800</v>
          </cell>
          <cell r="AN431">
            <v>3800</v>
          </cell>
          <cell r="AU431" t="str">
            <v>GTO</v>
          </cell>
          <cell r="AV431" t="str">
            <v>Heavy Satellite</v>
          </cell>
          <cell r="AW431">
            <v>3000</v>
          </cell>
          <cell r="AX431">
            <v>2.5933999999999999</v>
          </cell>
          <cell r="AY431">
            <v>357.83569999999997</v>
          </cell>
          <cell r="AZ431">
            <v>5.3303999999999999E-3</v>
          </cell>
          <cell r="BA431">
            <v>176.56460000000001</v>
          </cell>
          <cell r="BB431">
            <v>19.7879</v>
          </cell>
          <cell r="BC431">
            <v>1.00272849</v>
          </cell>
          <cell r="BE431">
            <v>42164.463946457916</v>
          </cell>
          <cell r="BF431">
            <v>36018.217405078118</v>
          </cell>
          <cell r="BG431">
            <v>35568.710487837721</v>
          </cell>
          <cell r="BH431">
            <v>1436.0816655363999</v>
          </cell>
          <cell r="BK431">
            <v>4.3</v>
          </cell>
          <cell r="BL431">
            <v>7.9</v>
          </cell>
          <cell r="BM431">
            <v>28.7</v>
          </cell>
          <cell r="BN431">
            <v>135.41260939869201</v>
          </cell>
          <cell r="BO431">
            <v>18.489999999999998</v>
          </cell>
          <cell r="BP431">
            <v>71.297933333333305</v>
          </cell>
          <cell r="BQ431" t="str">
            <v>mono/duo-propellant</v>
          </cell>
          <cell r="BR431" t="str">
            <v>1</v>
          </cell>
          <cell r="BS431">
            <v>300</v>
          </cell>
          <cell r="BT431">
            <v>4.1258237499988581E-2</v>
          </cell>
          <cell r="BU431">
            <v>344.51612706150001</v>
          </cell>
          <cell r="BV431" t="str">
            <v>False</v>
          </cell>
          <cell r="BW431" t="str">
            <v>True</v>
          </cell>
          <cell r="BX431">
            <v>5.3143360000000002E-3</v>
          </cell>
          <cell r="BY431">
            <v>1.9728399999999983E-4</v>
          </cell>
          <cell r="CA431" t="str">
            <v>None</v>
          </cell>
          <cell r="CB431">
            <v>0</v>
          </cell>
          <cell r="CC431">
            <v>0</v>
          </cell>
          <cell r="CD431" t="str">
            <v>None</v>
          </cell>
          <cell r="CE431" t="str">
            <v>None</v>
          </cell>
          <cell r="CF431" t="str">
            <v>None</v>
          </cell>
          <cell r="CG431" t="str">
            <v>None</v>
          </cell>
          <cell r="CH431" t="str">
            <v>None</v>
          </cell>
          <cell r="CI431" t="str">
            <v>None</v>
          </cell>
          <cell r="CJ431" t="str">
            <v>None</v>
          </cell>
          <cell r="CK431" t="str">
            <v>None</v>
          </cell>
          <cell r="CL431" t="str">
            <v>None</v>
          </cell>
          <cell r="CM431" t="str">
            <v>None</v>
          </cell>
          <cell r="CN431" t="str">
            <v>None</v>
          </cell>
          <cell r="CO431" t="str">
            <v>None</v>
          </cell>
          <cell r="CP431" t="str">
            <v>None</v>
          </cell>
        </row>
        <row r="432">
          <cell r="C432" t="str">
            <v>MUOS-4</v>
          </cell>
          <cell r="D432" t="str">
            <v>USA</v>
          </cell>
          <cell r="E432" t="str">
            <v>USA</v>
          </cell>
          <cell r="F432" t="str">
            <v>DoD/US Navy</v>
          </cell>
          <cell r="G432" t="str">
            <v>Military</v>
          </cell>
          <cell r="H432" t="str">
            <v>Communications</v>
          </cell>
          <cell r="J432" t="str">
            <v>GEO</v>
          </cell>
          <cell r="U432">
            <v>42249</v>
          </cell>
          <cell r="V432">
            <v>15</v>
          </cell>
          <cell r="Y432" t="str">
            <v>Cape Canaveral</v>
          </cell>
          <cell r="AB432">
            <v>40887</v>
          </cell>
          <cell r="AD432">
            <v>28.466666666666665</v>
          </cell>
          <cell r="AE432">
            <v>279.4666666666667</v>
          </cell>
          <cell r="AL432">
            <v>6800</v>
          </cell>
          <cell r="AN432">
            <v>3800</v>
          </cell>
          <cell r="AU432" t="str">
            <v>GEO/I</v>
          </cell>
          <cell r="AV432" t="str">
            <v>Heavy Satellite</v>
          </cell>
          <cell r="AW432">
            <v>3000</v>
          </cell>
          <cell r="AX432">
            <v>2.6732</v>
          </cell>
          <cell r="AY432">
            <v>353.29640000000001</v>
          </cell>
          <cell r="AZ432">
            <v>5.6239999999999997E-3</v>
          </cell>
          <cell r="BA432">
            <v>3.4859</v>
          </cell>
          <cell r="BB432">
            <v>269.8802</v>
          </cell>
          <cell r="BC432">
            <v>1.0027140800000001</v>
          </cell>
          <cell r="BE432">
            <v>42164.867909051245</v>
          </cell>
          <cell r="BF432">
            <v>36031.003126171752</v>
          </cell>
          <cell r="BG432">
            <v>35556.732691930745</v>
          </cell>
          <cell r="BH432">
            <v>1436.1023034602235</v>
          </cell>
          <cell r="BK432">
            <v>4.3</v>
          </cell>
          <cell r="BL432">
            <v>7.9</v>
          </cell>
          <cell r="BM432">
            <v>28.7</v>
          </cell>
          <cell r="BN432">
            <v>135.41260939869201</v>
          </cell>
          <cell r="BO432">
            <v>18.489999999999998</v>
          </cell>
          <cell r="BP432">
            <v>71.297933333333305</v>
          </cell>
          <cell r="BQ432" t="str">
            <v>mono/duo-propellant</v>
          </cell>
          <cell r="BR432" t="str">
            <v>1</v>
          </cell>
          <cell r="BS432">
            <v>300</v>
          </cell>
          <cell r="BT432">
            <v>2.0476846000001103E-2</v>
          </cell>
          <cell r="BU432">
            <v>75.012029638000001</v>
          </cell>
          <cell r="BV432" t="str">
            <v>False</v>
          </cell>
          <cell r="BW432" t="str">
            <v>True</v>
          </cell>
          <cell r="BX432">
            <v>5.6734059999999998E-3</v>
          </cell>
          <cell r="BY432">
            <v>2.2119400000000008E-4</v>
          </cell>
          <cell r="CA432" t="str">
            <v>None</v>
          </cell>
          <cell r="CB432">
            <v>0</v>
          </cell>
          <cell r="CC432">
            <v>0</v>
          </cell>
          <cell r="CD432" t="str">
            <v>None</v>
          </cell>
          <cell r="CE432" t="str">
            <v>None</v>
          </cell>
          <cell r="CF432" t="str">
            <v>None</v>
          </cell>
          <cell r="CG432" t="str">
            <v>None</v>
          </cell>
          <cell r="CH432" t="str">
            <v>None</v>
          </cell>
          <cell r="CI432" t="str">
            <v>None</v>
          </cell>
          <cell r="CJ432" t="str">
            <v>None</v>
          </cell>
          <cell r="CK432" t="str">
            <v>None</v>
          </cell>
          <cell r="CL432" t="str">
            <v>None</v>
          </cell>
          <cell r="CM432" t="str">
            <v>None</v>
          </cell>
          <cell r="CN432" t="str">
            <v>None</v>
          </cell>
          <cell r="CO432" t="str">
            <v>None</v>
          </cell>
          <cell r="CP432" t="str">
            <v>None</v>
          </cell>
        </row>
        <row r="433">
          <cell r="C433" t="str">
            <v>MUOS-5</v>
          </cell>
          <cell r="D433" t="str">
            <v>USA</v>
          </cell>
          <cell r="E433" t="str">
            <v>USA</v>
          </cell>
          <cell r="F433" t="str">
            <v>DoD/US Navy</v>
          </cell>
          <cell r="G433" t="str">
            <v>Military</v>
          </cell>
          <cell r="H433" t="str">
            <v>Communications</v>
          </cell>
          <cell r="J433" t="str">
            <v>GEO</v>
          </cell>
          <cell r="U433">
            <v>42545</v>
          </cell>
          <cell r="V433">
            <v>15</v>
          </cell>
          <cell r="Y433" t="str">
            <v>Cape Canaveral</v>
          </cell>
          <cell r="AB433">
            <v>41622</v>
          </cell>
          <cell r="AD433">
            <v>28.466666666666665</v>
          </cell>
          <cell r="AE433">
            <v>279.4666666666667</v>
          </cell>
          <cell r="AL433">
            <v>6800</v>
          </cell>
          <cell r="AN433">
            <v>3800</v>
          </cell>
          <cell r="AU433" t="str">
            <v>MEO</v>
          </cell>
          <cell r="AV433" t="str">
            <v>Heavy Satellite</v>
          </cell>
          <cell r="AW433">
            <v>3000</v>
          </cell>
          <cell r="AX433">
            <v>6.5106999999999999</v>
          </cell>
          <cell r="AY433">
            <v>304.24020000000002</v>
          </cell>
          <cell r="AZ433">
            <v>1.9849599999999998E-2</v>
          </cell>
          <cell r="BA433">
            <v>224.90989999999999</v>
          </cell>
          <cell r="BB433">
            <v>180.49039999999999</v>
          </cell>
          <cell r="BC433">
            <v>1.00270996</v>
          </cell>
          <cell r="BE433">
            <v>42164.983408809378</v>
          </cell>
          <cell r="BF433">
            <v>36630.941463480878</v>
          </cell>
          <cell r="BG433">
            <v>34957.025354137877</v>
          </cell>
          <cell r="BH433">
            <v>1436.1082042109144</v>
          </cell>
          <cell r="BK433">
            <v>4.3</v>
          </cell>
          <cell r="BL433">
            <v>7.9</v>
          </cell>
          <cell r="BM433">
            <v>28.7</v>
          </cell>
          <cell r="BN433">
            <v>135.41260939869201</v>
          </cell>
          <cell r="BO433">
            <v>18.489999999999998</v>
          </cell>
          <cell r="BP433">
            <v>71.297933333333305</v>
          </cell>
          <cell r="BQ433" t="str">
            <v>mono/duo-propellant</v>
          </cell>
          <cell r="BR433" t="str">
            <v>1</v>
          </cell>
          <cell r="BS433">
            <v>300</v>
          </cell>
          <cell r="BT433">
            <v>7.9827804999993646E-2</v>
          </cell>
          <cell r="BU433">
            <v>254.95789166899999</v>
          </cell>
          <cell r="BV433" t="str">
            <v>False</v>
          </cell>
          <cell r="BW433" t="str">
            <v>True</v>
          </cell>
          <cell r="BX433">
            <v>1.9814682E-2</v>
          </cell>
          <cell r="BY433">
            <v>2.2992600000000009E-4</v>
          </cell>
          <cell r="CA433" t="str">
            <v>None</v>
          </cell>
          <cell r="CB433">
            <v>0</v>
          </cell>
          <cell r="CC433">
            <v>0</v>
          </cell>
          <cell r="CD433" t="str">
            <v>None</v>
          </cell>
          <cell r="CE433" t="str">
            <v>None</v>
          </cell>
          <cell r="CF433" t="str">
            <v>None</v>
          </cell>
          <cell r="CG433" t="str">
            <v>None</v>
          </cell>
          <cell r="CH433" t="str">
            <v>None</v>
          </cell>
          <cell r="CI433" t="str">
            <v>None</v>
          </cell>
          <cell r="CJ433" t="str">
            <v>None</v>
          </cell>
          <cell r="CK433" t="str">
            <v>None</v>
          </cell>
          <cell r="CL433" t="str">
            <v>None</v>
          </cell>
          <cell r="CM433" t="str">
            <v>None</v>
          </cell>
          <cell r="CN433" t="str">
            <v>None</v>
          </cell>
          <cell r="CO433" t="str">
            <v>None</v>
          </cell>
          <cell r="CP433" t="str">
            <v>None</v>
          </cell>
        </row>
        <row r="434">
          <cell r="C434" t="str">
            <v>NigComSat-1R</v>
          </cell>
          <cell r="D434" t="str">
            <v>China</v>
          </cell>
          <cell r="E434" t="str">
            <v>Nigeria</v>
          </cell>
          <cell r="F434" t="str">
            <v>NigComSat</v>
          </cell>
          <cell r="G434" t="str">
            <v>Commercial</v>
          </cell>
          <cell r="H434" t="str">
            <v>Communications</v>
          </cell>
          <cell r="J434" t="str">
            <v>GEO</v>
          </cell>
          <cell r="U434">
            <v>40894</v>
          </cell>
          <cell r="V434">
            <v>15</v>
          </cell>
          <cell r="Y434" t="str">
            <v>Xichang Satellite Launch Center</v>
          </cell>
          <cell r="AB434">
            <v>38014</v>
          </cell>
          <cell r="AD434">
            <v>28.246016666666666</v>
          </cell>
          <cell r="AE434">
            <v>102.02655555555556</v>
          </cell>
          <cell r="AL434">
            <v>5086</v>
          </cell>
          <cell r="AN434">
            <v>2500</v>
          </cell>
          <cell r="AU434" t="str">
            <v>GEO/S</v>
          </cell>
          <cell r="AV434" t="str">
            <v>Heavy Satellite</v>
          </cell>
          <cell r="AW434">
            <v>2586</v>
          </cell>
          <cell r="AX434">
            <v>4.9399999999999999E-2</v>
          </cell>
          <cell r="AY434">
            <v>107.3065</v>
          </cell>
          <cell r="AZ434">
            <v>1.7420000000000001E-4</v>
          </cell>
          <cell r="BA434">
            <v>335.86290000000002</v>
          </cell>
          <cell r="BB434">
            <v>125.0889</v>
          </cell>
          <cell r="BC434">
            <v>1.00272195</v>
          </cell>
          <cell r="BE434">
            <v>42164.647284284496</v>
          </cell>
          <cell r="BF434">
            <v>35800.992365841419</v>
          </cell>
          <cell r="BG434">
            <v>35786.302202727573</v>
          </cell>
          <cell r="BH434">
            <v>1436.0910320154055</v>
          </cell>
          <cell r="BK434">
            <v>2.5</v>
          </cell>
          <cell r="BL434">
            <v>5</v>
          </cell>
          <cell r="BM434">
            <v>30</v>
          </cell>
          <cell r="BN434">
            <v>73.750702040974005</v>
          </cell>
          <cell r="BO434">
            <v>6.25</v>
          </cell>
          <cell r="BP434">
            <v>34.063333333333297</v>
          </cell>
          <cell r="BQ434" t="str">
            <v>mono/duo-propellant</v>
          </cell>
          <cell r="BR434" t="str">
            <v>1</v>
          </cell>
          <cell r="BS434">
            <v>300</v>
          </cell>
          <cell r="BT434">
            <v>4.2044826499999743E-2</v>
          </cell>
          <cell r="BU434">
            <v>42.478548866500006</v>
          </cell>
          <cell r="BV434" t="str">
            <v>True</v>
          </cell>
          <cell r="BW434" t="str">
            <v>True</v>
          </cell>
          <cell r="BX434">
            <v>1.33106E-4</v>
          </cell>
          <cell r="BY434">
            <v>1.17762E-4</v>
          </cell>
          <cell r="CA434">
            <v>6.7699999999999996E-2</v>
          </cell>
          <cell r="CB434">
            <v>1</v>
          </cell>
          <cell r="CC434">
            <v>1</v>
          </cell>
          <cell r="CD434" t="str">
            <v>None</v>
          </cell>
          <cell r="CE434" t="str">
            <v>None</v>
          </cell>
          <cell r="CF434" t="str">
            <v>None</v>
          </cell>
          <cell r="CG434" t="str">
            <v>None</v>
          </cell>
          <cell r="CH434" t="str">
            <v>None</v>
          </cell>
          <cell r="CI434" t="str">
            <v>None</v>
          </cell>
          <cell r="CJ434" t="str">
            <v>None</v>
          </cell>
          <cell r="CK434" t="str">
            <v>None</v>
          </cell>
          <cell r="CL434" t="str">
            <v>None</v>
          </cell>
          <cell r="CM434" t="str">
            <v>None</v>
          </cell>
          <cell r="CN434" t="str">
            <v>None</v>
          </cell>
          <cell r="CO434" t="str">
            <v>None</v>
          </cell>
          <cell r="CP434" t="str">
            <v>None</v>
          </cell>
        </row>
        <row r="435">
          <cell r="C435" t="str">
            <v>Nilesat 201</v>
          </cell>
          <cell r="D435" t="str">
            <v>NR</v>
          </cell>
          <cell r="E435" t="str">
            <v>Egypt</v>
          </cell>
          <cell r="F435" t="str">
            <v xml:space="preserve">Egyptian Radio and TV Union </v>
          </cell>
          <cell r="G435" t="str">
            <v>Government</v>
          </cell>
          <cell r="H435" t="str">
            <v>Communications</v>
          </cell>
          <cell r="J435" t="str">
            <v>GEO</v>
          </cell>
          <cell r="U435">
            <v>40394</v>
          </cell>
          <cell r="V435">
            <v>15</v>
          </cell>
          <cell r="Y435" t="str">
            <v>Guiana Space Center</v>
          </cell>
          <cell r="AB435">
            <v>36830</v>
          </cell>
          <cell r="AD435">
            <v>5.2389999999999999</v>
          </cell>
          <cell r="AE435">
            <v>307.23199999999997</v>
          </cell>
          <cell r="AL435">
            <v>3200</v>
          </cell>
          <cell r="AN435">
            <v>1500</v>
          </cell>
          <cell r="AU435" t="str">
            <v>GEO/S</v>
          </cell>
          <cell r="AV435" t="str">
            <v>Heavy Satellite</v>
          </cell>
          <cell r="AW435">
            <v>1700</v>
          </cell>
          <cell r="AX435">
            <v>5.6899999999999999E-2</v>
          </cell>
          <cell r="AY435">
            <v>132.90979999999999</v>
          </cell>
          <cell r="AZ435">
            <v>5.9679999999999998E-4</v>
          </cell>
          <cell r="BA435">
            <v>292.76889999999997</v>
          </cell>
          <cell r="BB435">
            <v>89.536799999999999</v>
          </cell>
          <cell r="BC435">
            <v>1.00270967</v>
          </cell>
          <cell r="BE435">
            <v>42164.991538676521</v>
          </cell>
          <cell r="BF435">
            <v>35819.155605626802</v>
          </cell>
          <cell r="BG435">
            <v>35768.827471726239</v>
          </cell>
          <cell r="BH435">
            <v>1436.1086195568432</v>
          </cell>
          <cell r="BK435">
            <v>1.8</v>
          </cell>
          <cell r="BL435">
            <v>2.9</v>
          </cell>
          <cell r="BM435">
            <v>29.6</v>
          </cell>
          <cell r="BN435">
            <v>48.094886069162598</v>
          </cell>
          <cell r="BO435">
            <v>3.24</v>
          </cell>
          <cell r="BP435">
            <v>20.286266666666702</v>
          </cell>
          <cell r="BQ435" t="str">
            <v>none</v>
          </cell>
          <cell r="BR435" t="str">
            <v>0</v>
          </cell>
          <cell r="BS435">
            <v>300</v>
          </cell>
          <cell r="BT435">
            <v>3.3478669000004402E-2</v>
          </cell>
          <cell r="BU435">
            <v>352.99595325200005</v>
          </cell>
          <cell r="BV435" t="str">
            <v>True</v>
          </cell>
          <cell r="BW435" t="str">
            <v>True</v>
          </cell>
          <cell r="BX435">
            <v>4.7792150000000003E-4</v>
          </cell>
          <cell r="BY435">
            <v>1.5405450000000002E-4</v>
          </cell>
          <cell r="CA435">
            <v>6.5431000000000003E-2</v>
          </cell>
          <cell r="CB435">
            <v>1</v>
          </cell>
          <cell r="CC435">
            <v>6</v>
          </cell>
          <cell r="CD435" t="str">
            <v>None</v>
          </cell>
          <cell r="CE435" t="str">
            <v>None</v>
          </cell>
          <cell r="CF435" t="str">
            <v>None</v>
          </cell>
          <cell r="CG435" t="str">
            <v>None</v>
          </cell>
          <cell r="CH435" t="str">
            <v>None</v>
          </cell>
          <cell r="CI435" t="str">
            <v>None</v>
          </cell>
          <cell r="CJ435" t="str">
            <v>None</v>
          </cell>
          <cell r="CK435" t="str">
            <v>None</v>
          </cell>
          <cell r="CL435" t="str">
            <v>None</v>
          </cell>
          <cell r="CM435" t="str">
            <v>None</v>
          </cell>
          <cell r="CN435" t="str">
            <v>None</v>
          </cell>
          <cell r="CO435" t="str">
            <v>None</v>
          </cell>
          <cell r="CP435" t="str">
            <v>None</v>
          </cell>
        </row>
        <row r="436">
          <cell r="C436" t="str">
            <v>Nimiq 2</v>
          </cell>
          <cell r="D436" t="str">
            <v>Canada</v>
          </cell>
          <cell r="E436" t="str">
            <v>Canada</v>
          </cell>
          <cell r="F436" t="str">
            <v>Telesat Canada Ltd. (BCE, Inc.)</v>
          </cell>
          <cell r="G436" t="str">
            <v>Commercial</v>
          </cell>
          <cell r="H436" t="str">
            <v>Communications</v>
          </cell>
          <cell r="J436" t="str">
            <v>GEO</v>
          </cell>
          <cell r="U436">
            <v>37619</v>
          </cell>
          <cell r="V436">
            <v>12</v>
          </cell>
          <cell r="Y436" t="str">
            <v>Baikonur Cosmodrome</v>
          </cell>
          <cell r="AB436">
            <v>27632</v>
          </cell>
          <cell r="AD436">
            <v>45.965000000000003</v>
          </cell>
          <cell r="AE436">
            <v>63.305</v>
          </cell>
          <cell r="AL436">
            <v>3600</v>
          </cell>
          <cell r="AN436">
            <v>1500</v>
          </cell>
          <cell r="AU436" t="str">
            <v>GEO/S</v>
          </cell>
          <cell r="AV436" t="str">
            <v>Heavy Satellite</v>
          </cell>
          <cell r="AW436">
            <v>2100</v>
          </cell>
          <cell r="AX436">
            <v>5.1124999999999998</v>
          </cell>
          <cell r="AY436">
            <v>73.438599999999994</v>
          </cell>
          <cell r="AZ436">
            <v>1.3839E-3</v>
          </cell>
          <cell r="BA436">
            <v>4.0491000000000001</v>
          </cell>
          <cell r="BB436">
            <v>201.59129999999999</v>
          </cell>
          <cell r="BC436">
            <v>1.00272867</v>
          </cell>
          <cell r="BE436">
            <v>42164.458900490834</v>
          </cell>
          <cell r="BF436">
            <v>35851.810295163225</v>
          </cell>
          <cell r="BG436">
            <v>35735.107505818443</v>
          </cell>
          <cell r="BH436">
            <v>1436.0814077451257</v>
          </cell>
          <cell r="BK436">
            <v>1.8</v>
          </cell>
          <cell r="BL436">
            <v>4.5</v>
          </cell>
          <cell r="BM436">
            <v>21</v>
          </cell>
          <cell r="BN436">
            <v>35.665097423216601</v>
          </cell>
          <cell r="BO436">
            <v>3.24</v>
          </cell>
          <cell r="BP436">
            <v>17.6998</v>
          </cell>
          <cell r="BQ436" t="str">
            <v>mono/duo-propellant</v>
          </cell>
          <cell r="BR436" t="str">
            <v>1</v>
          </cell>
          <cell r="BS436">
            <v>300</v>
          </cell>
          <cell r="BT436">
            <v>1.5268779E-2</v>
          </cell>
          <cell r="BU436">
            <v>268.88018156200002</v>
          </cell>
          <cell r="BV436" t="str">
            <v>False</v>
          </cell>
          <cell r="BW436" t="str">
            <v>True</v>
          </cell>
          <cell r="BX436">
            <v>8.6441999999999997E-4</v>
          </cell>
          <cell r="BY436">
            <v>2.1021599999999994E-4</v>
          </cell>
          <cell r="CA436" t="str">
            <v>None</v>
          </cell>
          <cell r="CB436">
            <v>0</v>
          </cell>
          <cell r="CC436">
            <v>0</v>
          </cell>
          <cell r="CD436" t="str">
            <v>None</v>
          </cell>
          <cell r="CE436" t="str">
            <v>None</v>
          </cell>
          <cell r="CF436" t="str">
            <v>None</v>
          </cell>
          <cell r="CG436" t="str">
            <v>None</v>
          </cell>
          <cell r="CH436" t="str">
            <v>None</v>
          </cell>
          <cell r="CI436" t="str">
            <v>None</v>
          </cell>
          <cell r="CJ436" t="str">
            <v>None</v>
          </cell>
          <cell r="CK436" t="str">
            <v>None</v>
          </cell>
          <cell r="CL436" t="str">
            <v>None</v>
          </cell>
          <cell r="CM436" t="str">
            <v>None</v>
          </cell>
          <cell r="CN436" t="str">
            <v>None</v>
          </cell>
          <cell r="CO436" t="str">
            <v>None</v>
          </cell>
          <cell r="CP436" t="str">
            <v>None</v>
          </cell>
        </row>
        <row r="437">
          <cell r="C437" t="str">
            <v>Nimiq 4</v>
          </cell>
          <cell r="D437" t="str">
            <v>Canada</v>
          </cell>
          <cell r="E437" t="str">
            <v>Canada</v>
          </cell>
          <cell r="F437" t="str">
            <v>Telesat Canada Ltd. (BCE, Inc.)</v>
          </cell>
          <cell r="G437" t="str">
            <v>Commercial</v>
          </cell>
          <cell r="H437" t="str">
            <v>Communications</v>
          </cell>
          <cell r="J437" t="str">
            <v>GEO</v>
          </cell>
          <cell r="U437">
            <v>39710</v>
          </cell>
          <cell r="V437">
            <v>15</v>
          </cell>
          <cell r="Y437" t="str">
            <v>Baikonur Cosmodrome</v>
          </cell>
          <cell r="AB437">
            <v>33373</v>
          </cell>
          <cell r="AD437">
            <v>45.965000000000003</v>
          </cell>
          <cell r="AE437">
            <v>63.305</v>
          </cell>
          <cell r="AL437">
            <v>4850</v>
          </cell>
          <cell r="AN437">
            <v>2000</v>
          </cell>
          <cell r="AU437" t="str">
            <v>GEO/D</v>
          </cell>
          <cell r="AV437" t="str">
            <v>Heavy Satellite</v>
          </cell>
          <cell r="AW437">
            <v>2850</v>
          </cell>
          <cell r="AX437">
            <v>1.8700000000000001E-2</v>
          </cell>
          <cell r="AY437">
            <v>306.71300000000002</v>
          </cell>
          <cell r="AZ437">
            <v>2.3259999999999999E-4</v>
          </cell>
          <cell r="BA437">
            <v>119.2017</v>
          </cell>
          <cell r="BB437">
            <v>34.76</v>
          </cell>
          <cell r="BC437">
            <v>1.00268629</v>
          </cell>
          <cell r="BE437">
            <v>42165.646987066153</v>
          </cell>
          <cell r="BF437">
            <v>35804.454716555338</v>
          </cell>
          <cell r="BG437">
            <v>35784.839257576961</v>
          </cell>
          <cell r="BH437">
            <v>1436.1421058225487</v>
          </cell>
          <cell r="BK437">
            <v>2.5</v>
          </cell>
          <cell r="BL437">
            <v>5.8</v>
          </cell>
          <cell r="BM437">
            <v>39</v>
          </cell>
          <cell r="BN437">
            <v>94.438332344997903</v>
          </cell>
          <cell r="BO437">
            <v>6.25</v>
          </cell>
          <cell r="BP437">
            <v>42.093333333333298</v>
          </cell>
          <cell r="BQ437" t="str">
            <v>mono/duo-propellant</v>
          </cell>
          <cell r="BR437" t="str">
            <v>1</v>
          </cell>
          <cell r="BS437">
            <v>300</v>
          </cell>
          <cell r="BT437">
            <v>3.8065182499991579E-2</v>
          </cell>
          <cell r="BU437">
            <v>278.00103835549999</v>
          </cell>
          <cell r="BV437" t="str">
            <v>True</v>
          </cell>
          <cell r="BW437" t="str">
            <v>True</v>
          </cell>
          <cell r="BX437">
            <v>2.5081400000000003E-4</v>
          </cell>
          <cell r="BY437">
            <v>3.0594000000000012E-5</v>
          </cell>
          <cell r="CA437">
            <v>4.2096000000000001E-2</v>
          </cell>
          <cell r="CB437">
            <v>1</v>
          </cell>
          <cell r="CC437">
            <v>1</v>
          </cell>
          <cell r="CD437" t="str">
            <v>None</v>
          </cell>
          <cell r="CE437" t="str">
            <v>None</v>
          </cell>
          <cell r="CF437" t="str">
            <v>None</v>
          </cell>
          <cell r="CG437" t="str">
            <v>None</v>
          </cell>
          <cell r="CH437" t="str">
            <v>None</v>
          </cell>
          <cell r="CI437" t="str">
            <v>None</v>
          </cell>
          <cell r="CJ437" t="str">
            <v>None</v>
          </cell>
          <cell r="CK437" t="str">
            <v>None</v>
          </cell>
          <cell r="CL437" t="str">
            <v>None</v>
          </cell>
          <cell r="CM437" t="str">
            <v>None</v>
          </cell>
          <cell r="CN437" t="str">
            <v>None</v>
          </cell>
          <cell r="CO437" t="str">
            <v>None</v>
          </cell>
          <cell r="CP437" t="str">
            <v>None</v>
          </cell>
        </row>
        <row r="438">
          <cell r="C438" t="str">
            <v>Nimiq 5</v>
          </cell>
          <cell r="D438" t="str">
            <v>Canada</v>
          </cell>
          <cell r="E438" t="str">
            <v>Canada</v>
          </cell>
          <cell r="F438" t="str">
            <v>Echostar Corporation (entire payload leased from Telesat Canada Ltd.)</v>
          </cell>
          <cell r="G438" t="str">
            <v>Commercial</v>
          </cell>
          <cell r="H438" t="str">
            <v>Communications</v>
          </cell>
          <cell r="J438" t="str">
            <v>GEO</v>
          </cell>
          <cell r="U438">
            <v>40073</v>
          </cell>
          <cell r="V438">
            <v>15</v>
          </cell>
          <cell r="Y438" t="str">
            <v>Baikonur Cosmodrome</v>
          </cell>
          <cell r="AB438">
            <v>35873</v>
          </cell>
          <cell r="AD438">
            <v>45.965000000000003</v>
          </cell>
          <cell r="AE438">
            <v>63.305</v>
          </cell>
          <cell r="AL438">
            <v>4745</v>
          </cell>
          <cell r="AN438">
            <v>2000</v>
          </cell>
          <cell r="AU438" t="str">
            <v>GEO/S</v>
          </cell>
          <cell r="AV438" t="str">
            <v>Heavy Satellite</v>
          </cell>
          <cell r="AW438">
            <v>2745</v>
          </cell>
          <cell r="AX438">
            <v>4.07E-2</v>
          </cell>
          <cell r="AY438">
            <v>107.32859999999999</v>
          </cell>
          <cell r="AZ438">
            <v>3.3799999999999998E-4</v>
          </cell>
          <cell r="BA438">
            <v>338.50889999999998</v>
          </cell>
          <cell r="BB438">
            <v>358.9162</v>
          </cell>
          <cell r="BC438">
            <v>1.0027028099999999</v>
          </cell>
          <cell r="BE438">
            <v>42165.183853228315</v>
          </cell>
          <cell r="BF438">
            <v>35808.435685370707</v>
          </cell>
          <cell r="BG438">
            <v>35779.932021085922</v>
          </cell>
          <cell r="BH438">
            <v>1436.1184447064638</v>
          </cell>
          <cell r="BK438">
            <v>2.6</v>
          </cell>
          <cell r="BL438">
            <v>5.6</v>
          </cell>
          <cell r="BM438">
            <v>26</v>
          </cell>
          <cell r="BN438">
            <v>70.344792897860401</v>
          </cell>
          <cell r="BO438">
            <v>6.76</v>
          </cell>
          <cell r="BP438">
            <v>34.255866666666698</v>
          </cell>
          <cell r="BQ438" t="str">
            <v>mono/duo-propellant</v>
          </cell>
          <cell r="BR438" t="str">
            <v>1</v>
          </cell>
          <cell r="BS438">
            <v>300</v>
          </cell>
          <cell r="BT438">
            <v>2.5743272999989131E-2</v>
          </cell>
          <cell r="BU438">
            <v>287.29176208799998</v>
          </cell>
          <cell r="BV438" t="str">
            <v>True</v>
          </cell>
          <cell r="BW438" t="str">
            <v>True</v>
          </cell>
          <cell r="BX438">
            <v>2.9611049999999999E-4</v>
          </cell>
          <cell r="BY438">
            <v>5.2961500000000004E-5</v>
          </cell>
          <cell r="CA438">
            <v>6.7072000000000007E-2</v>
          </cell>
          <cell r="CB438">
            <v>1</v>
          </cell>
          <cell r="CC438">
            <v>7</v>
          </cell>
          <cell r="CD438" t="str">
            <v>None</v>
          </cell>
          <cell r="CE438" t="str">
            <v>None</v>
          </cell>
          <cell r="CF438" t="str">
            <v>None</v>
          </cell>
          <cell r="CG438" t="str">
            <v>None</v>
          </cell>
          <cell r="CH438" t="str">
            <v>None</v>
          </cell>
          <cell r="CI438" t="str">
            <v>None</v>
          </cell>
          <cell r="CJ438" t="str">
            <v>None</v>
          </cell>
          <cell r="CK438" t="str">
            <v>None</v>
          </cell>
          <cell r="CL438" t="str">
            <v>None</v>
          </cell>
          <cell r="CM438" t="str">
            <v>None</v>
          </cell>
          <cell r="CN438" t="str">
            <v>None</v>
          </cell>
          <cell r="CO438" t="str">
            <v>None</v>
          </cell>
          <cell r="CP438" t="str">
            <v>None</v>
          </cell>
        </row>
        <row r="439">
          <cell r="C439" t="str">
            <v>Nimiq 6</v>
          </cell>
          <cell r="D439" t="str">
            <v>Canada</v>
          </cell>
          <cell r="E439" t="str">
            <v>Canada</v>
          </cell>
          <cell r="F439" t="str">
            <v>Telesat Canada Ltd. (BCE, Inc.)</v>
          </cell>
          <cell r="G439" t="str">
            <v>Commercial</v>
          </cell>
          <cell r="H439" t="str">
            <v>Communications</v>
          </cell>
          <cell r="J439" t="str">
            <v>GEO</v>
          </cell>
          <cell r="U439">
            <v>41047</v>
          </cell>
          <cell r="V439">
            <v>15</v>
          </cell>
          <cell r="Y439" t="str">
            <v>Baikonur Cosmodrome</v>
          </cell>
          <cell r="AB439">
            <v>38342</v>
          </cell>
          <cell r="AD439">
            <v>45.965000000000003</v>
          </cell>
          <cell r="AE439">
            <v>63.305</v>
          </cell>
          <cell r="AL439">
            <v>4745</v>
          </cell>
          <cell r="AN439">
            <v>2000</v>
          </cell>
          <cell r="AU439" t="str">
            <v>GEO/D</v>
          </cell>
          <cell r="AV439" t="str">
            <v>Heavy Satellite</v>
          </cell>
          <cell r="AW439">
            <v>2745</v>
          </cell>
          <cell r="AX439">
            <v>5.1200000000000002E-2</v>
          </cell>
          <cell r="AY439">
            <v>99.927400000000006</v>
          </cell>
          <cell r="AZ439">
            <v>2.5750000000000002E-4</v>
          </cell>
          <cell r="BA439">
            <v>315.17340000000002</v>
          </cell>
          <cell r="BB439">
            <v>35.846400000000003</v>
          </cell>
          <cell r="BC439">
            <v>1.00271216</v>
          </cell>
          <cell r="BE439">
            <v>42164.921734082833</v>
          </cell>
          <cell r="BF439">
            <v>35804.779201429359</v>
          </cell>
          <cell r="BG439">
            <v>35783.064266736306</v>
          </cell>
          <cell r="BH439">
            <v>1436.1050533185896</v>
          </cell>
          <cell r="BK439">
            <v>2.6</v>
          </cell>
          <cell r="BL439">
            <v>5.6</v>
          </cell>
          <cell r="BM439">
            <v>26</v>
          </cell>
          <cell r="BN439">
            <v>70.344792897860401</v>
          </cell>
          <cell r="BO439">
            <v>6.76</v>
          </cell>
          <cell r="BP439">
            <v>34.255866666666698</v>
          </cell>
          <cell r="BQ439" t="str">
            <v>mono/duo-propellant</v>
          </cell>
          <cell r="BR439" t="str">
            <v>1</v>
          </cell>
          <cell r="BS439">
            <v>300</v>
          </cell>
          <cell r="BT439">
            <v>3.2001090500017426E-2</v>
          </cell>
          <cell r="BU439">
            <v>268.89023267250002</v>
          </cell>
          <cell r="BV439" t="str">
            <v>True</v>
          </cell>
          <cell r="BW439" t="str">
            <v>True</v>
          </cell>
          <cell r="BX439">
            <v>2.2618000000000001E-4</v>
          </cell>
          <cell r="BY439">
            <v>5.6527999999999998E-5</v>
          </cell>
          <cell r="CA439">
            <v>6.6715999999999998E-2</v>
          </cell>
          <cell r="CB439">
            <v>1</v>
          </cell>
          <cell r="CC439">
            <v>7</v>
          </cell>
          <cell r="CD439" t="str">
            <v>None</v>
          </cell>
          <cell r="CE439" t="str">
            <v>None</v>
          </cell>
          <cell r="CF439" t="str">
            <v>None</v>
          </cell>
          <cell r="CG439" t="str">
            <v>None</v>
          </cell>
          <cell r="CH439" t="str">
            <v>None</v>
          </cell>
          <cell r="CI439" t="str">
            <v>None</v>
          </cell>
          <cell r="CJ439" t="str">
            <v>None</v>
          </cell>
          <cell r="CK439" t="str">
            <v>None</v>
          </cell>
          <cell r="CL439" t="str">
            <v>None</v>
          </cell>
          <cell r="CM439" t="str">
            <v>None</v>
          </cell>
          <cell r="CN439" t="str">
            <v>None</v>
          </cell>
          <cell r="CO439" t="str">
            <v>None</v>
          </cell>
          <cell r="CP439" t="str">
            <v>None</v>
          </cell>
        </row>
        <row r="440">
          <cell r="C440" t="str">
            <v>NSS-10</v>
          </cell>
          <cell r="D440" t="str">
            <v>USA</v>
          </cell>
          <cell r="E440" t="str">
            <v>Netherlands</v>
          </cell>
          <cell r="F440" t="str">
            <v>SES S.A.</v>
          </cell>
          <cell r="G440" t="str">
            <v>Commercial</v>
          </cell>
          <cell r="H440" t="str">
            <v>Communications</v>
          </cell>
          <cell r="J440" t="str">
            <v>GEO</v>
          </cell>
          <cell r="U440">
            <v>38386</v>
          </cell>
          <cell r="V440">
            <v>16</v>
          </cell>
          <cell r="Y440" t="str">
            <v>Baikonur Cosmodrome</v>
          </cell>
          <cell r="AB440">
            <v>28526</v>
          </cell>
          <cell r="AD440">
            <v>45.965000000000003</v>
          </cell>
          <cell r="AE440">
            <v>63.305</v>
          </cell>
          <cell r="AL440">
            <v>4974</v>
          </cell>
          <cell r="AN440">
            <v>2000</v>
          </cell>
          <cell r="AU440" t="str">
            <v>GEO/S</v>
          </cell>
          <cell r="AV440" t="str">
            <v>Heavy Satellite</v>
          </cell>
          <cell r="AW440">
            <v>2974</v>
          </cell>
          <cell r="AX440">
            <v>1.8252999999999999</v>
          </cell>
          <cell r="AY440">
            <v>91.328699999999998</v>
          </cell>
          <cell r="AZ440">
            <v>3.0200000000000002E-4</v>
          </cell>
          <cell r="BA440">
            <v>319.87430000000001</v>
          </cell>
          <cell r="BB440">
            <v>73.672499999999999</v>
          </cell>
          <cell r="BC440">
            <v>1.0027142600000001</v>
          </cell>
          <cell r="BE440">
            <v>42164.862862963317</v>
          </cell>
          <cell r="BF440">
            <v>35806.59665154793</v>
          </cell>
          <cell r="BG440">
            <v>35781.129074378703</v>
          </cell>
          <cell r="BH440">
            <v>1436.1020456615406</v>
          </cell>
          <cell r="BK440">
            <v>2.5</v>
          </cell>
          <cell r="BL440">
            <v>5.5</v>
          </cell>
          <cell r="BM440">
            <v>38</v>
          </cell>
          <cell r="BN440">
            <v>91.426067059877298</v>
          </cell>
          <cell r="BO440">
            <v>6.25</v>
          </cell>
          <cell r="BP440">
            <v>40.673333333333296</v>
          </cell>
          <cell r="BQ440" t="str">
            <v>none</v>
          </cell>
          <cell r="BR440" t="str">
            <v>0</v>
          </cell>
          <cell r="BS440">
            <v>300</v>
          </cell>
          <cell r="BT440">
            <v>2.5428882499994643E-2</v>
          </cell>
          <cell r="BU440">
            <v>322.53955804550003</v>
          </cell>
          <cell r="BV440" t="str">
            <v>False</v>
          </cell>
          <cell r="BW440" t="str">
            <v>True</v>
          </cell>
          <cell r="BX440">
            <v>3.0221000000000002E-4</v>
          </cell>
          <cell r="BY440">
            <v>2.8859999999999991E-5</v>
          </cell>
          <cell r="CA440" t="str">
            <v>None</v>
          </cell>
          <cell r="CB440">
            <v>0</v>
          </cell>
          <cell r="CC440">
            <v>0</v>
          </cell>
          <cell r="CD440" t="str">
            <v>None</v>
          </cell>
          <cell r="CE440" t="str">
            <v>None</v>
          </cell>
          <cell r="CF440" t="str">
            <v>None</v>
          </cell>
          <cell r="CG440" t="str">
            <v>None</v>
          </cell>
          <cell r="CH440" t="str">
            <v>None</v>
          </cell>
          <cell r="CI440" t="str">
            <v>None</v>
          </cell>
          <cell r="CJ440" t="str">
            <v>None</v>
          </cell>
          <cell r="CK440" t="str">
            <v>None</v>
          </cell>
          <cell r="CL440" t="str">
            <v>None</v>
          </cell>
          <cell r="CM440" t="str">
            <v>None</v>
          </cell>
          <cell r="CN440" t="str">
            <v>None</v>
          </cell>
          <cell r="CO440" t="str">
            <v>None</v>
          </cell>
          <cell r="CP440" t="str">
            <v>None</v>
          </cell>
        </row>
        <row r="441">
          <cell r="C441" t="str">
            <v>NSS-11</v>
          </cell>
          <cell r="D441" t="str">
            <v>USA</v>
          </cell>
          <cell r="E441" t="str">
            <v>Netherlands</v>
          </cell>
          <cell r="F441" t="str">
            <v>SES S.A.</v>
          </cell>
          <cell r="G441" t="str">
            <v>Commercial</v>
          </cell>
          <cell r="H441" t="str">
            <v>Communications</v>
          </cell>
          <cell r="J441" t="str">
            <v>GEO</v>
          </cell>
          <cell r="U441">
            <v>36801</v>
          </cell>
          <cell r="V441">
            <v>15</v>
          </cell>
          <cell r="Y441" t="str">
            <v>Baikonur Cosmodrome</v>
          </cell>
          <cell r="AB441">
            <v>26554</v>
          </cell>
          <cell r="AD441">
            <v>45.965000000000003</v>
          </cell>
          <cell r="AE441">
            <v>63.305</v>
          </cell>
          <cell r="AL441">
            <v>3593</v>
          </cell>
          <cell r="AN441">
            <v>1601</v>
          </cell>
          <cell r="AU441" t="str">
            <v>GEO/D</v>
          </cell>
          <cell r="AV441" t="str">
            <v>Heavy Satellite</v>
          </cell>
          <cell r="AW441">
            <v>1992</v>
          </cell>
          <cell r="AX441">
            <v>3.5999999999999997E-2</v>
          </cell>
          <cell r="AY441">
            <v>72.088300000000004</v>
          </cell>
          <cell r="AZ441">
            <v>3.0380000000000001E-4</v>
          </cell>
          <cell r="BA441">
            <v>332.57639999999998</v>
          </cell>
          <cell r="BB441">
            <v>332.60739999999998</v>
          </cell>
          <cell r="BC441">
            <v>1.00270383</v>
          </cell>
          <cell r="BE441">
            <v>42165.155258214436</v>
          </cell>
          <cell r="BF441">
            <v>35806.965032381879</v>
          </cell>
          <cell r="BG441">
            <v>35781.345484046993</v>
          </cell>
          <cell r="BH441">
            <v>1436.1169838156482</v>
          </cell>
          <cell r="BK441">
            <v>2.5</v>
          </cell>
          <cell r="BL441">
            <v>6.1</v>
          </cell>
          <cell r="BM441">
            <v>27</v>
          </cell>
          <cell r="BN441">
            <v>71.454748711727603</v>
          </cell>
          <cell r="BO441">
            <v>6.25</v>
          </cell>
          <cell r="BP441">
            <v>34.803333333333299</v>
          </cell>
          <cell r="BQ441" t="str">
            <v>mono/duo-propellant</v>
          </cell>
          <cell r="BR441" t="str">
            <v>1</v>
          </cell>
          <cell r="BS441">
            <v>300</v>
          </cell>
          <cell r="BT441">
            <v>3.2474740499992549E-2</v>
          </cell>
          <cell r="BU441">
            <v>175.9863470455</v>
          </cell>
          <cell r="BV441" t="str">
            <v>True</v>
          </cell>
          <cell r="BW441" t="str">
            <v>True</v>
          </cell>
          <cell r="BX441">
            <v>2.7480750000000002E-4</v>
          </cell>
          <cell r="BY441">
            <v>8.6193500000000001E-5</v>
          </cell>
          <cell r="CA441">
            <v>6.7614999999999995E-2</v>
          </cell>
          <cell r="CB441">
            <v>1</v>
          </cell>
          <cell r="CC441">
            <v>4</v>
          </cell>
          <cell r="CD441" t="str">
            <v>None</v>
          </cell>
          <cell r="CE441" t="str">
            <v>None</v>
          </cell>
          <cell r="CF441" t="str">
            <v>None</v>
          </cell>
          <cell r="CG441" t="str">
            <v>None</v>
          </cell>
          <cell r="CH441" t="str">
            <v>None</v>
          </cell>
          <cell r="CI441" t="str">
            <v>None</v>
          </cell>
          <cell r="CJ441" t="str">
            <v>None</v>
          </cell>
          <cell r="CK441" t="str">
            <v>None</v>
          </cell>
          <cell r="CL441" t="str">
            <v>None</v>
          </cell>
          <cell r="CM441" t="str">
            <v>None</v>
          </cell>
          <cell r="CN441" t="str">
            <v>None</v>
          </cell>
          <cell r="CO441" t="str">
            <v>None</v>
          </cell>
          <cell r="CP441" t="str">
            <v>None</v>
          </cell>
        </row>
        <row r="442">
          <cell r="C442" t="str">
            <v>NSS-12</v>
          </cell>
          <cell r="D442" t="str">
            <v>United Kingdom</v>
          </cell>
          <cell r="E442" t="str">
            <v>Netherlands</v>
          </cell>
          <cell r="F442" t="str">
            <v>SES S.A.</v>
          </cell>
          <cell r="G442" t="str">
            <v>Commercial</v>
          </cell>
          <cell r="H442" t="str">
            <v>Communications</v>
          </cell>
          <cell r="J442" t="str">
            <v>GEO</v>
          </cell>
          <cell r="U442">
            <v>40115</v>
          </cell>
          <cell r="V442">
            <v>15</v>
          </cell>
          <cell r="Y442" t="str">
            <v>Guiana Space Center</v>
          </cell>
          <cell r="AB442">
            <v>36032</v>
          </cell>
          <cell r="AD442">
            <v>5.2389999999999999</v>
          </cell>
          <cell r="AE442">
            <v>307.23199999999997</v>
          </cell>
          <cell r="AL442">
            <v>5622</v>
          </cell>
          <cell r="AN442">
            <v>2500</v>
          </cell>
          <cell r="AU442" t="str">
            <v>GEO/D</v>
          </cell>
          <cell r="AV442" t="str">
            <v>Heavy Satellite</v>
          </cell>
          <cell r="AW442">
            <v>3122</v>
          </cell>
          <cell r="AX442">
            <v>3.8100000000000002E-2</v>
          </cell>
          <cell r="AY442">
            <v>81.788200000000003</v>
          </cell>
          <cell r="AZ442">
            <v>2.789E-4</v>
          </cell>
          <cell r="BA442">
            <v>337.6585</v>
          </cell>
          <cell r="BB442">
            <v>350.17129999999997</v>
          </cell>
          <cell r="BC442">
            <v>1.0027324399999999</v>
          </cell>
          <cell r="BE442">
            <v>42164.353215861331</v>
          </cell>
          <cell r="BF442">
            <v>35805.112853973238</v>
          </cell>
          <cell r="BG442">
            <v>35781.593577749431</v>
          </cell>
          <cell r="BH442">
            <v>1436.0760084714116</v>
          </cell>
          <cell r="BK442">
            <v>2.9</v>
          </cell>
          <cell r="BL442">
            <v>7.6</v>
          </cell>
          <cell r="BM442">
            <v>32.5</v>
          </cell>
          <cell r="BN442">
            <v>100.956570652186</v>
          </cell>
          <cell r="BO442">
            <v>8.41</v>
          </cell>
          <cell r="BP442">
            <v>49.2498</v>
          </cell>
          <cell r="BQ442" t="str">
            <v>mono/duo-propellant</v>
          </cell>
          <cell r="BR442" t="str">
            <v>1</v>
          </cell>
          <cell r="BS442">
            <v>300</v>
          </cell>
          <cell r="BT442">
            <v>2.9566285000001358E-2</v>
          </cell>
          <cell r="BU442">
            <v>56.985964373000002</v>
          </cell>
          <cell r="BV442" t="str">
            <v>True</v>
          </cell>
          <cell r="BW442" t="str">
            <v>True</v>
          </cell>
          <cell r="BX442">
            <v>2.70919E-4</v>
          </cell>
          <cell r="BY442">
            <v>3.7381E-5</v>
          </cell>
          <cell r="CA442">
            <v>6.3740000000000005E-2</v>
          </cell>
          <cell r="CB442">
            <v>1</v>
          </cell>
          <cell r="CC442">
            <v>7</v>
          </cell>
          <cell r="CD442" t="str">
            <v>None</v>
          </cell>
          <cell r="CE442" t="str">
            <v>None</v>
          </cell>
          <cell r="CF442" t="str">
            <v>None</v>
          </cell>
          <cell r="CG442" t="str">
            <v>None</v>
          </cell>
          <cell r="CH442" t="str">
            <v>None</v>
          </cell>
          <cell r="CI442" t="str">
            <v>None</v>
          </cell>
          <cell r="CJ442" t="str">
            <v>None</v>
          </cell>
          <cell r="CK442" t="str">
            <v>None</v>
          </cell>
          <cell r="CL442" t="str">
            <v>None</v>
          </cell>
          <cell r="CM442" t="str">
            <v>None</v>
          </cell>
          <cell r="CN442" t="str">
            <v>None</v>
          </cell>
          <cell r="CO442" t="str">
            <v>None</v>
          </cell>
          <cell r="CP442" t="str">
            <v>None</v>
          </cell>
        </row>
        <row r="443">
          <cell r="C443" t="str">
            <v>NSS-5</v>
          </cell>
          <cell r="D443" t="str">
            <v>NR</v>
          </cell>
          <cell r="E443" t="str">
            <v>Netherlands</v>
          </cell>
          <cell r="F443" t="str">
            <v>SES S.A.</v>
          </cell>
          <cell r="G443" t="str">
            <v>Commercial</v>
          </cell>
          <cell r="H443" t="str">
            <v>Communications</v>
          </cell>
          <cell r="J443" t="str">
            <v>GEO</v>
          </cell>
          <cell r="U443">
            <v>35696</v>
          </cell>
          <cell r="V443">
            <v>14</v>
          </cell>
          <cell r="Y443" t="str">
            <v>Guiana Space Center</v>
          </cell>
          <cell r="AB443">
            <v>24957</v>
          </cell>
          <cell r="AD443">
            <v>5.2389999999999999</v>
          </cell>
          <cell r="AE443">
            <v>307.23199999999997</v>
          </cell>
          <cell r="AL443">
            <v>3455</v>
          </cell>
          <cell r="AN443">
            <v>1601</v>
          </cell>
          <cell r="AU443" t="str">
            <v>GEO/S</v>
          </cell>
          <cell r="AV443" t="str">
            <v>Heavy Satellite</v>
          </cell>
          <cell r="AW443">
            <v>1854</v>
          </cell>
          <cell r="AX443">
            <v>6.6502999999999997</v>
          </cell>
          <cell r="AY443">
            <v>61.843299999999999</v>
          </cell>
          <cell r="AZ443">
            <v>3.857E-4</v>
          </cell>
          <cell r="BA443">
            <v>352.56849999999997</v>
          </cell>
          <cell r="BB443">
            <v>162.42320000000001</v>
          </cell>
          <cell r="BC443">
            <v>1.00269038</v>
          </cell>
          <cell r="BE443">
            <v>42165.532323811582</v>
          </cell>
          <cell r="BF443">
            <v>35810.795569628877</v>
          </cell>
          <cell r="BG443">
            <v>35778.269077994286</v>
          </cell>
          <cell r="BH443">
            <v>1436.1362477617445</v>
          </cell>
          <cell r="BK443">
            <v>5.19</v>
          </cell>
          <cell r="BL443">
            <v>2.19</v>
          </cell>
          <cell r="BM443">
            <v>21.58</v>
          </cell>
          <cell r="BN443">
            <v>99.419185612554202</v>
          </cell>
          <cell r="BO443">
            <v>8.92691406499174</v>
          </cell>
          <cell r="BP443">
            <v>42.054859382058602</v>
          </cell>
          <cell r="BQ443" t="str">
            <v>none</v>
          </cell>
          <cell r="BR443" t="str">
            <v>0</v>
          </cell>
          <cell r="BS443">
            <v>300</v>
          </cell>
          <cell r="BT443">
            <v>5.7535628000000116E-2</v>
          </cell>
          <cell r="BU443">
            <v>50.478543133000002</v>
          </cell>
          <cell r="BV443" t="str">
            <v>False</v>
          </cell>
          <cell r="BW443" t="str">
            <v>True</v>
          </cell>
          <cell r="BX443">
            <v>3.6508649999999999E-4</v>
          </cell>
          <cell r="BY443">
            <v>3.8582500000000012E-5</v>
          </cell>
          <cell r="CA443" t="str">
            <v>None</v>
          </cell>
          <cell r="CB443">
            <v>0</v>
          </cell>
          <cell r="CC443">
            <v>0</v>
          </cell>
          <cell r="CD443" t="str">
            <v>None</v>
          </cell>
          <cell r="CE443" t="str">
            <v>None</v>
          </cell>
          <cell r="CF443" t="str">
            <v>None</v>
          </cell>
          <cell r="CG443" t="str">
            <v>None</v>
          </cell>
          <cell r="CH443" t="str">
            <v>None</v>
          </cell>
          <cell r="CI443" t="str">
            <v>None</v>
          </cell>
          <cell r="CJ443" t="str">
            <v>None</v>
          </cell>
          <cell r="CK443" t="str">
            <v>None</v>
          </cell>
          <cell r="CL443" t="str">
            <v>None</v>
          </cell>
          <cell r="CM443" t="str">
            <v>None</v>
          </cell>
          <cell r="CN443" t="str">
            <v>None</v>
          </cell>
          <cell r="CO443" t="str">
            <v>None</v>
          </cell>
          <cell r="CP443" t="str">
            <v>None</v>
          </cell>
        </row>
        <row r="444">
          <cell r="C444" t="str">
            <v>NSS-6</v>
          </cell>
          <cell r="D444" t="str">
            <v>NR</v>
          </cell>
          <cell r="E444" t="str">
            <v>Netherlands</v>
          </cell>
          <cell r="F444" t="str">
            <v>SES S.A.</v>
          </cell>
          <cell r="G444" t="str">
            <v>Commercial</v>
          </cell>
          <cell r="H444" t="str">
            <v>Communications</v>
          </cell>
          <cell r="J444" t="str">
            <v>GEO</v>
          </cell>
          <cell r="U444">
            <v>37607</v>
          </cell>
          <cell r="V444">
            <v>15</v>
          </cell>
          <cell r="Y444" t="str">
            <v>Guiana Space Center</v>
          </cell>
          <cell r="AB444">
            <v>27603</v>
          </cell>
          <cell r="AD444">
            <v>5.2389999999999999</v>
          </cell>
          <cell r="AE444">
            <v>307.23199999999997</v>
          </cell>
          <cell r="AL444">
            <v>4575</v>
          </cell>
          <cell r="AN444">
            <v>2200</v>
          </cell>
          <cell r="AU444" t="str">
            <v>GEO/D</v>
          </cell>
          <cell r="AV444" t="str">
            <v>Heavy Satellite</v>
          </cell>
          <cell r="AW444">
            <v>2375</v>
          </cell>
          <cell r="AX444">
            <v>0.63600000000000001</v>
          </cell>
          <cell r="AY444">
            <v>95.953999999999994</v>
          </cell>
          <cell r="AZ444">
            <v>4.1320000000000001E-4</v>
          </cell>
          <cell r="BA444">
            <v>320.43549999999999</v>
          </cell>
          <cell r="BB444">
            <v>310.50400000000002</v>
          </cell>
          <cell r="BC444">
            <v>1.00273653</v>
          </cell>
          <cell r="BE444">
            <v>42164.238561402111</v>
          </cell>
          <cell r="BF444">
            <v>35810.660824775681</v>
          </cell>
          <cell r="BG444">
            <v>35775.816298028541</v>
          </cell>
          <cell r="BH444">
            <v>1436.0701509498206</v>
          </cell>
          <cell r="BK444">
            <v>3.6</v>
          </cell>
          <cell r="BL444">
            <v>7.3</v>
          </cell>
          <cell r="BM444">
            <v>26</v>
          </cell>
          <cell r="BN444">
            <v>103.872780453801</v>
          </cell>
          <cell r="BO444">
            <v>12.96</v>
          </cell>
          <cell r="BP444">
            <v>54.357866666666702</v>
          </cell>
          <cell r="BQ444" t="str">
            <v>mono/duo-propellant</v>
          </cell>
          <cell r="BR444" t="str">
            <v>1</v>
          </cell>
          <cell r="BS444">
            <v>300</v>
          </cell>
          <cell r="BT444">
            <v>3.8155990999996447E-2</v>
          </cell>
          <cell r="BU444">
            <v>190.49312043099999</v>
          </cell>
          <cell r="BV444" t="str">
            <v>False</v>
          </cell>
          <cell r="BW444" t="str">
            <v>True</v>
          </cell>
          <cell r="BX444">
            <v>4.2320200000000002E-4</v>
          </cell>
          <cell r="BY444">
            <v>3.0901999999999997E-5</v>
          </cell>
          <cell r="CA444" t="str">
            <v>None</v>
          </cell>
          <cell r="CB444">
            <v>0</v>
          </cell>
          <cell r="CC444">
            <v>0</v>
          </cell>
          <cell r="CD444" t="str">
            <v>None</v>
          </cell>
          <cell r="CE444" t="str">
            <v>None</v>
          </cell>
          <cell r="CF444" t="str">
            <v>None</v>
          </cell>
          <cell r="CG444" t="str">
            <v>None</v>
          </cell>
          <cell r="CH444" t="str">
            <v>None</v>
          </cell>
          <cell r="CI444" t="str">
            <v>None</v>
          </cell>
          <cell r="CJ444" t="str">
            <v>None</v>
          </cell>
          <cell r="CK444" t="str">
            <v>None</v>
          </cell>
          <cell r="CL444" t="str">
            <v>None</v>
          </cell>
          <cell r="CM444" t="str">
            <v>None</v>
          </cell>
          <cell r="CN444" t="str">
            <v>None</v>
          </cell>
          <cell r="CO444" t="str">
            <v>None</v>
          </cell>
          <cell r="CP444" t="str">
            <v>None</v>
          </cell>
        </row>
        <row r="445">
          <cell r="C445" t="str">
            <v>NSS-7</v>
          </cell>
          <cell r="D445" t="str">
            <v>NR</v>
          </cell>
          <cell r="E445" t="str">
            <v>Netherlands</v>
          </cell>
          <cell r="F445" t="str">
            <v>SES S.A.</v>
          </cell>
          <cell r="G445" t="str">
            <v>Commercial</v>
          </cell>
          <cell r="H445" t="str">
            <v>Communications</v>
          </cell>
          <cell r="J445" t="str">
            <v>GEO</v>
          </cell>
          <cell r="U445">
            <v>37362</v>
          </cell>
          <cell r="V445">
            <v>14</v>
          </cell>
          <cell r="Y445" t="str">
            <v>Guiana Space Center</v>
          </cell>
          <cell r="AB445">
            <v>27414</v>
          </cell>
          <cell r="AD445">
            <v>5.2389999999999999</v>
          </cell>
          <cell r="AE445">
            <v>307.23199999999997</v>
          </cell>
          <cell r="AL445">
            <v>4700</v>
          </cell>
          <cell r="AN445">
            <v>2200</v>
          </cell>
          <cell r="AU445" t="str">
            <v>GEO/S</v>
          </cell>
          <cell r="AV445" t="str">
            <v>Heavy Satellite</v>
          </cell>
          <cell r="AW445">
            <v>2500</v>
          </cell>
          <cell r="AX445">
            <v>4.9999000000000002</v>
          </cell>
          <cell r="AY445">
            <v>74.346800000000002</v>
          </cell>
          <cell r="AZ445">
            <v>2.4889999999999998E-4</v>
          </cell>
          <cell r="BA445">
            <v>349.77190000000002</v>
          </cell>
          <cell r="BB445">
            <v>51.205500000000001</v>
          </cell>
          <cell r="BC445">
            <v>1.0027165899999999</v>
          </cell>
          <cell r="BE445">
            <v>42164.797544295048</v>
          </cell>
          <cell r="BF445">
            <v>35804.29236240383</v>
          </cell>
          <cell r="BG445">
            <v>35783.302726186274</v>
          </cell>
          <cell r="BH445">
            <v>1436.0987086091789</v>
          </cell>
          <cell r="BK445">
            <v>3.6</v>
          </cell>
          <cell r="BL445">
            <v>6.7</v>
          </cell>
          <cell r="BM445">
            <v>26</v>
          </cell>
          <cell r="BN445">
            <v>111.813064708612</v>
          </cell>
          <cell r="BO445">
            <v>12.96</v>
          </cell>
          <cell r="BP445">
            <v>58.5966666666667</v>
          </cell>
          <cell r="BQ445" t="str">
            <v>mono/duo-propellant</v>
          </cell>
          <cell r="BR445" t="str">
            <v>1</v>
          </cell>
          <cell r="BS445">
            <v>300</v>
          </cell>
          <cell r="BT445">
            <v>1.901429350002104E-2</v>
          </cell>
          <cell r="BU445">
            <v>339.98303645650003</v>
          </cell>
          <cell r="BV445" t="str">
            <v>False</v>
          </cell>
          <cell r="BW445" t="str">
            <v>True</v>
          </cell>
          <cell r="BX445">
            <v>2.5509349999999997E-4</v>
          </cell>
          <cell r="BY445">
            <v>2.2324499999999993E-5</v>
          </cell>
          <cell r="CA445" t="str">
            <v>None</v>
          </cell>
          <cell r="CB445">
            <v>0</v>
          </cell>
          <cell r="CC445">
            <v>0</v>
          </cell>
          <cell r="CD445" t="str">
            <v>None</v>
          </cell>
          <cell r="CE445" t="str">
            <v>None</v>
          </cell>
          <cell r="CF445" t="str">
            <v>None</v>
          </cell>
          <cell r="CG445" t="str">
            <v>None</v>
          </cell>
          <cell r="CH445" t="str">
            <v>None</v>
          </cell>
          <cell r="CI445" t="str">
            <v>None</v>
          </cell>
          <cell r="CJ445" t="str">
            <v>None</v>
          </cell>
          <cell r="CK445" t="str">
            <v>None</v>
          </cell>
          <cell r="CL445" t="str">
            <v>None</v>
          </cell>
          <cell r="CM445" t="str">
            <v>None</v>
          </cell>
          <cell r="CN445" t="str">
            <v>None</v>
          </cell>
          <cell r="CO445" t="str">
            <v>None</v>
          </cell>
          <cell r="CP445" t="str">
            <v>None</v>
          </cell>
        </row>
        <row r="446">
          <cell r="C446" t="str">
            <v>NSS-9</v>
          </cell>
          <cell r="D446" t="str">
            <v>United Kingdom</v>
          </cell>
          <cell r="E446" t="str">
            <v>Netherlands</v>
          </cell>
          <cell r="F446" t="str">
            <v>SES S.A.</v>
          </cell>
          <cell r="G446" t="str">
            <v>Commercial</v>
          </cell>
          <cell r="H446" t="str">
            <v>Communications</v>
          </cell>
          <cell r="J446" t="str">
            <v>GEO</v>
          </cell>
          <cell r="U446">
            <v>39855</v>
          </cell>
          <cell r="V446">
            <v>15</v>
          </cell>
          <cell r="Y446" t="str">
            <v>Guiana Space Center</v>
          </cell>
          <cell r="AB446">
            <v>33749</v>
          </cell>
          <cell r="AD446">
            <v>5.2389999999999999</v>
          </cell>
          <cell r="AE446">
            <v>307.23199999999997</v>
          </cell>
          <cell r="AL446">
            <v>2290</v>
          </cell>
          <cell r="AN446">
            <v>1050</v>
          </cell>
          <cell r="AU446" t="str">
            <v>GEO/D</v>
          </cell>
          <cell r="AV446" t="str">
            <v>Heavy Satellite</v>
          </cell>
          <cell r="AW446">
            <v>1240</v>
          </cell>
          <cell r="AX446">
            <v>4.1000000000000002E-2</v>
          </cell>
          <cell r="AY446">
            <v>87.080100000000002</v>
          </cell>
          <cell r="AZ446">
            <v>2.174E-4</v>
          </cell>
          <cell r="BA446">
            <v>325.99579999999997</v>
          </cell>
          <cell r="BB446">
            <v>305.86630000000002</v>
          </cell>
          <cell r="BC446">
            <v>1.0027177199999999</v>
          </cell>
          <cell r="BE446">
            <v>42164.765866233698</v>
          </cell>
          <cell r="BF446">
            <v>35802.932486333011</v>
          </cell>
          <cell r="BG446">
            <v>35784.599246134378</v>
          </cell>
          <cell r="BH446">
            <v>1436.0970902159777</v>
          </cell>
          <cell r="BK446">
            <v>2.2999999999999998</v>
          </cell>
          <cell r="BL446">
            <v>4.0999999999999996</v>
          </cell>
          <cell r="BM446">
            <v>17.5</v>
          </cell>
          <cell r="BN446">
            <v>42.315349810437198</v>
          </cell>
          <cell r="BO446">
            <v>5.29</v>
          </cell>
          <cell r="BP446">
            <v>21.460599999999999</v>
          </cell>
          <cell r="BQ446" t="str">
            <v>mono/duo-propellant</v>
          </cell>
          <cell r="BR446" t="str">
            <v>1</v>
          </cell>
          <cell r="BS446">
            <v>300</v>
          </cell>
          <cell r="BT446">
            <v>2.8123266999998009E-2</v>
          </cell>
          <cell r="BU446">
            <v>183.05709341800002</v>
          </cell>
          <cell r="BV446" t="str">
            <v>True</v>
          </cell>
          <cell r="BW446" t="str">
            <v>True</v>
          </cell>
          <cell r="BX446">
            <v>2.112045E-4</v>
          </cell>
          <cell r="BY446">
            <v>2.9104499999999992E-5</v>
          </cell>
          <cell r="CA446">
            <v>6.7001000000000005E-2</v>
          </cell>
          <cell r="CB446">
            <v>1</v>
          </cell>
          <cell r="CC446">
            <v>4</v>
          </cell>
          <cell r="CD446" t="str">
            <v>None</v>
          </cell>
          <cell r="CE446" t="str">
            <v>None</v>
          </cell>
          <cell r="CF446" t="str">
            <v>None</v>
          </cell>
          <cell r="CG446" t="str">
            <v>None</v>
          </cell>
          <cell r="CH446" t="str">
            <v>None</v>
          </cell>
          <cell r="CI446" t="str">
            <v>None</v>
          </cell>
          <cell r="CJ446" t="str">
            <v>None</v>
          </cell>
          <cell r="CK446" t="str">
            <v>None</v>
          </cell>
          <cell r="CL446" t="str">
            <v>None</v>
          </cell>
          <cell r="CM446" t="str">
            <v>None</v>
          </cell>
          <cell r="CN446" t="str">
            <v>None</v>
          </cell>
          <cell r="CO446" t="str">
            <v>None</v>
          </cell>
          <cell r="CP446" t="str">
            <v>None</v>
          </cell>
        </row>
        <row r="447">
          <cell r="C447" t="str">
            <v>Nusantara Satu (PSN-6)</v>
          </cell>
          <cell r="D447" t="str">
            <v>NR</v>
          </cell>
          <cell r="E447" t="str">
            <v>Indonesia</v>
          </cell>
          <cell r="F447" t="str">
            <v>PT Pasifik Satelit Nusantara</v>
          </cell>
          <cell r="G447" t="str">
            <v>Commercial</v>
          </cell>
          <cell r="H447" t="str">
            <v>Communications</v>
          </cell>
          <cell r="J447" t="str">
            <v>GEO</v>
          </cell>
          <cell r="U447">
            <v>43517</v>
          </cell>
          <cell r="V447">
            <v>15</v>
          </cell>
          <cell r="Y447" t="str">
            <v>Cape Canaveral</v>
          </cell>
          <cell r="AB447">
            <v>44048</v>
          </cell>
          <cell r="AD447">
            <v>28.466666666666665</v>
          </cell>
          <cell r="AE447">
            <v>279.4666666666667</v>
          </cell>
          <cell r="AL447">
            <v>4736</v>
          </cell>
          <cell r="AN447">
            <v>2500</v>
          </cell>
          <cell r="AU447" t="str">
            <v>VHEO</v>
          </cell>
          <cell r="AV447" t="str">
            <v>Heavy Satellite</v>
          </cell>
          <cell r="AW447">
            <v>2236</v>
          </cell>
          <cell r="AX447">
            <v>1.5100000000000001E-2</v>
          </cell>
          <cell r="AY447">
            <v>331.2364</v>
          </cell>
          <cell r="AZ447">
            <v>2.0440000000000001E-4</v>
          </cell>
          <cell r="BA447">
            <v>84.914599999999993</v>
          </cell>
          <cell r="BB447">
            <v>288.95209999999997</v>
          </cell>
          <cell r="BC447">
            <v>1.00270656</v>
          </cell>
          <cell r="BE447">
            <v>42165.078724739491</v>
          </cell>
          <cell r="BF447">
            <v>35802.69726683083</v>
          </cell>
          <cell r="BG447">
            <v>35785.460182648152</v>
          </cell>
          <cell r="BH447">
            <v>1436.1130737989772</v>
          </cell>
          <cell r="BK447">
            <v>6.9</v>
          </cell>
          <cell r="BL447">
            <v>8.9</v>
          </cell>
          <cell r="BM447">
            <v>26.1</v>
          </cell>
          <cell r="BN447">
            <v>205.025072988375</v>
          </cell>
          <cell r="BO447">
            <v>47.61</v>
          </cell>
          <cell r="BP447">
            <v>120.6438</v>
          </cell>
          <cell r="BQ447" t="str">
            <v>mono/duo-propellant</v>
          </cell>
          <cell r="BR447" t="str">
            <v>1</v>
          </cell>
          <cell r="BS447">
            <v>3000</v>
          </cell>
          <cell r="BT447">
            <v>2.668857300000127E-2</v>
          </cell>
          <cell r="BU447">
            <v>145.99251763000001</v>
          </cell>
          <cell r="BV447" t="str">
            <v>True</v>
          </cell>
          <cell r="BW447" t="str">
            <v>True</v>
          </cell>
          <cell r="BX447">
            <v>1.944045E-4</v>
          </cell>
          <cell r="BY447">
            <v>3.6453499999999992E-5</v>
          </cell>
          <cell r="CA447">
            <v>2.1097000000000001E-2</v>
          </cell>
          <cell r="CB447">
            <v>1</v>
          </cell>
          <cell r="CC447">
            <v>3</v>
          </cell>
          <cell r="CD447" t="str">
            <v>None</v>
          </cell>
          <cell r="CE447" t="str">
            <v>None</v>
          </cell>
          <cell r="CF447" t="str">
            <v>None</v>
          </cell>
          <cell r="CG447" t="str">
            <v>None</v>
          </cell>
          <cell r="CH447" t="str">
            <v>None</v>
          </cell>
          <cell r="CI447" t="str">
            <v>None</v>
          </cell>
          <cell r="CJ447" t="str">
            <v>None</v>
          </cell>
          <cell r="CK447" t="str">
            <v>None</v>
          </cell>
          <cell r="CL447" t="str">
            <v>None</v>
          </cell>
          <cell r="CM447" t="str">
            <v>None</v>
          </cell>
          <cell r="CN447" t="str">
            <v>None</v>
          </cell>
          <cell r="CO447" t="str">
            <v>None</v>
          </cell>
          <cell r="CP447" t="str">
            <v>None</v>
          </cell>
        </row>
        <row r="448">
          <cell r="C448" t="str">
            <v>O3b FM02</v>
          </cell>
          <cell r="D448" t="str">
            <v>United Kingdom</v>
          </cell>
          <cell r="E448" t="str">
            <v>United Kingdom</v>
          </cell>
          <cell r="F448" t="str">
            <v>O3b Networks Ltd.</v>
          </cell>
          <cell r="G448" t="str">
            <v>Commercial</v>
          </cell>
          <cell r="H448" t="str">
            <v>Communications</v>
          </cell>
          <cell r="J448" t="str">
            <v>MEO</v>
          </cell>
          <cell r="U448">
            <v>41450</v>
          </cell>
          <cell r="V448">
            <v>7</v>
          </cell>
          <cell r="Y448" t="str">
            <v>Guiana Space Center</v>
          </cell>
          <cell r="AB448">
            <v>39190</v>
          </cell>
          <cell r="AD448">
            <v>5.2389999999999999</v>
          </cell>
          <cell r="AE448">
            <v>307.23199999999997</v>
          </cell>
          <cell r="AL448">
            <v>700</v>
          </cell>
          <cell r="AN448">
            <v>500</v>
          </cell>
          <cell r="AU448" t="str">
            <v>MEO</v>
          </cell>
          <cell r="AV448" t="str">
            <v>Medium Satellite</v>
          </cell>
          <cell r="AW448">
            <v>200</v>
          </cell>
          <cell r="AX448">
            <v>3.09E-2</v>
          </cell>
          <cell r="AY448">
            <v>8.8642000000000003</v>
          </cell>
          <cell r="AZ448">
            <v>7.8509999999999995E-4</v>
          </cell>
          <cell r="BA448">
            <v>55.081699999999998</v>
          </cell>
          <cell r="BB448">
            <v>296.13720000000001</v>
          </cell>
          <cell r="BC448">
            <v>5.0011568714444099</v>
          </cell>
          <cell r="BE448">
            <v>14444.033981109254</v>
          </cell>
          <cell r="BF448">
            <v>8084.3739921878241</v>
          </cell>
          <cell r="BG448">
            <v>8061.6939700306866</v>
          </cell>
          <cell r="BH448">
            <v>287.93337961904484</v>
          </cell>
          <cell r="BK448">
            <v>2</v>
          </cell>
          <cell r="BL448">
            <v>4</v>
          </cell>
          <cell r="BM448">
            <v>12</v>
          </cell>
          <cell r="BN448">
            <v>36.168399999999998</v>
          </cell>
          <cell r="BO448">
            <v>6.3803999999999998</v>
          </cell>
          <cell r="BP448">
            <v>21.980352205882301</v>
          </cell>
          <cell r="BQ448" t="str">
            <v>none</v>
          </cell>
          <cell r="BR448" t="str">
            <v>0</v>
          </cell>
          <cell r="BS448">
            <v>300</v>
          </cell>
          <cell r="BT448" t="str">
            <v>None</v>
          </cell>
          <cell r="BU448" t="str">
            <v>None</v>
          </cell>
          <cell r="BV448" t="str">
            <v>None</v>
          </cell>
          <cell r="BW448" t="str">
            <v>None</v>
          </cell>
          <cell r="BX448" t="str">
            <v>None</v>
          </cell>
          <cell r="BY448" t="str">
            <v>None</v>
          </cell>
          <cell r="CA448" t="str">
            <v>None</v>
          </cell>
          <cell r="CB448" t="str">
            <v>None</v>
          </cell>
          <cell r="CC448" t="str">
            <v>None</v>
          </cell>
          <cell r="CD448" t="str">
            <v>None</v>
          </cell>
          <cell r="CE448" t="str">
            <v>None</v>
          </cell>
          <cell r="CF448" t="str">
            <v>None</v>
          </cell>
          <cell r="CG448" t="str">
            <v>None</v>
          </cell>
          <cell r="CH448" t="str">
            <v>None</v>
          </cell>
          <cell r="CI448" t="str">
            <v>None</v>
          </cell>
          <cell r="CJ448" t="str">
            <v>None</v>
          </cell>
          <cell r="CK448" t="str">
            <v>O3b</v>
          </cell>
          <cell r="CL448" t="str">
            <v>None</v>
          </cell>
          <cell r="CM448">
            <v>2.0255261554387518</v>
          </cell>
          <cell r="CN448" t="str">
            <v>operational</v>
          </cell>
          <cell r="CO448">
            <v>3.141592653589794</v>
          </cell>
          <cell r="CP448" t="str">
            <v>None</v>
          </cell>
        </row>
        <row r="449">
          <cell r="C449" t="str">
            <v>O3b FM03</v>
          </cell>
          <cell r="D449" t="str">
            <v>United Kingdom</v>
          </cell>
          <cell r="E449" t="str">
            <v>United Kingdom</v>
          </cell>
          <cell r="F449" t="str">
            <v>O3b Networks Ltd.</v>
          </cell>
          <cell r="G449" t="str">
            <v>Commercial</v>
          </cell>
          <cell r="H449" t="str">
            <v>Communications</v>
          </cell>
          <cell r="J449" t="str">
            <v>MEO</v>
          </cell>
          <cell r="U449">
            <v>41830</v>
          </cell>
          <cell r="V449">
            <v>7</v>
          </cell>
          <cell r="Y449" t="str">
            <v>Guiana Space Center</v>
          </cell>
          <cell r="AB449">
            <v>40079</v>
          </cell>
          <cell r="AD449">
            <v>5.2389999999999999</v>
          </cell>
          <cell r="AE449">
            <v>307.23199999999997</v>
          </cell>
          <cell r="AL449">
            <v>700</v>
          </cell>
          <cell r="AN449">
            <v>500</v>
          </cell>
          <cell r="AU449" t="str">
            <v>MEO</v>
          </cell>
          <cell r="AV449" t="str">
            <v>Medium Satellite</v>
          </cell>
          <cell r="AW449">
            <v>200</v>
          </cell>
          <cell r="AX449">
            <v>4.3499999999999997E-2</v>
          </cell>
          <cell r="AY449">
            <v>5.4321000000000002</v>
          </cell>
          <cell r="AZ449">
            <v>3.4600000000000001E-5</v>
          </cell>
          <cell r="BA449">
            <v>98.813500000000005</v>
          </cell>
          <cell r="BB449">
            <v>255.76050000000001</v>
          </cell>
          <cell r="BC449">
            <v>5.0011545312037304</v>
          </cell>
          <cell r="BE449">
            <v>14444.03848707058</v>
          </cell>
          <cell r="BF449">
            <v>8073.5382508022321</v>
          </cell>
          <cell r="BG449">
            <v>8072.5387233389283</v>
          </cell>
          <cell r="BH449">
            <v>287.93351435461551</v>
          </cell>
          <cell r="BK449">
            <v>2</v>
          </cell>
          <cell r="BL449">
            <v>4</v>
          </cell>
          <cell r="BM449">
            <v>12</v>
          </cell>
          <cell r="BN449">
            <v>36.168399999999998</v>
          </cell>
          <cell r="BO449">
            <v>6.3803999999999998</v>
          </cell>
          <cell r="BP449">
            <v>21.980352205882301</v>
          </cell>
          <cell r="BQ449" t="str">
            <v>none</v>
          </cell>
          <cell r="BR449" t="str">
            <v>0</v>
          </cell>
          <cell r="BS449">
            <v>300</v>
          </cell>
          <cell r="BT449" t="str">
            <v>None</v>
          </cell>
          <cell r="BU449" t="str">
            <v>None</v>
          </cell>
          <cell r="BV449" t="str">
            <v>None</v>
          </cell>
          <cell r="BW449" t="str">
            <v>None</v>
          </cell>
          <cell r="BX449" t="str">
            <v>None</v>
          </cell>
          <cell r="BY449" t="str">
            <v>None</v>
          </cell>
          <cell r="CA449" t="str">
            <v>None</v>
          </cell>
          <cell r="CB449" t="str">
            <v>None</v>
          </cell>
          <cell r="CC449" t="str">
            <v>None</v>
          </cell>
          <cell r="CD449" t="str">
            <v>None</v>
          </cell>
          <cell r="CE449" t="str">
            <v>None</v>
          </cell>
          <cell r="CF449" t="str">
            <v>None</v>
          </cell>
          <cell r="CG449" t="str">
            <v>None</v>
          </cell>
          <cell r="CH449" t="str">
            <v>None</v>
          </cell>
          <cell r="CI449" t="str">
            <v>None</v>
          </cell>
          <cell r="CJ449" t="str">
            <v>None</v>
          </cell>
          <cell r="CK449" t="str">
            <v>O3b</v>
          </cell>
          <cell r="CL449" t="str">
            <v>None</v>
          </cell>
          <cell r="CM449">
            <v>6.5526641436875921E-2</v>
          </cell>
          <cell r="CN449" t="str">
            <v>operational</v>
          </cell>
          <cell r="CO449">
            <v>1.8849555921538768</v>
          </cell>
          <cell r="CP449" t="str">
            <v>None</v>
          </cell>
        </row>
        <row r="450">
          <cell r="C450" t="str">
            <v>O3b FM04</v>
          </cell>
          <cell r="D450" t="str">
            <v>United Kingdom</v>
          </cell>
          <cell r="E450" t="str">
            <v>United Kingdom</v>
          </cell>
          <cell r="F450" t="str">
            <v>O3b Networks Ltd.</v>
          </cell>
          <cell r="G450" t="str">
            <v>Commercial</v>
          </cell>
          <cell r="H450" t="str">
            <v>Communications</v>
          </cell>
          <cell r="J450" t="str">
            <v>MEO</v>
          </cell>
          <cell r="U450">
            <v>41450</v>
          </cell>
          <cell r="V450">
            <v>7</v>
          </cell>
          <cell r="Y450" t="str">
            <v>Guiana Space Center</v>
          </cell>
          <cell r="AB450">
            <v>39189</v>
          </cell>
          <cell r="AD450">
            <v>5.2389999999999999</v>
          </cell>
          <cell r="AE450">
            <v>307.23199999999997</v>
          </cell>
          <cell r="AL450">
            <v>700</v>
          </cell>
          <cell r="AN450">
            <v>500</v>
          </cell>
          <cell r="AU450" t="str">
            <v>MEO</v>
          </cell>
          <cell r="AV450" t="str">
            <v>Medium Satellite</v>
          </cell>
          <cell r="AW450">
            <v>200</v>
          </cell>
          <cell r="AX450">
            <v>3.61E-2</v>
          </cell>
          <cell r="AY450">
            <v>8.5640999999999998</v>
          </cell>
          <cell r="AZ450">
            <v>4.7249999999999999E-4</v>
          </cell>
          <cell r="BA450">
            <v>52.006100000000004</v>
          </cell>
          <cell r="BB450">
            <v>299.47919999999999</v>
          </cell>
          <cell r="BC450">
            <v>5.0011604914444296</v>
          </cell>
          <cell r="BE450">
            <v>14444.027011072396</v>
          </cell>
          <cell r="BF450">
            <v>8079.8518138351283</v>
          </cell>
          <cell r="BG450">
            <v>8066.2022083096635</v>
          </cell>
          <cell r="BH450">
            <v>287.93317120365032</v>
          </cell>
          <cell r="BK450">
            <v>2</v>
          </cell>
          <cell r="BL450">
            <v>4</v>
          </cell>
          <cell r="BM450">
            <v>12</v>
          </cell>
          <cell r="BN450">
            <v>36.168399999999998</v>
          </cell>
          <cell r="BO450">
            <v>6.3803999999999998</v>
          </cell>
          <cell r="BP450">
            <v>21.980352205882301</v>
          </cell>
          <cell r="BQ450" t="str">
            <v>none</v>
          </cell>
          <cell r="BR450" t="str">
            <v>0</v>
          </cell>
          <cell r="BS450">
            <v>300</v>
          </cell>
          <cell r="BT450" t="str">
            <v>None</v>
          </cell>
          <cell r="BU450" t="str">
            <v>None</v>
          </cell>
          <cell r="BV450" t="str">
            <v>None</v>
          </cell>
          <cell r="BW450" t="str">
            <v>None</v>
          </cell>
          <cell r="BX450" t="str">
            <v>None</v>
          </cell>
          <cell r="BY450" t="str">
            <v>None</v>
          </cell>
          <cell r="CA450" t="str">
            <v>None</v>
          </cell>
          <cell r="CB450" t="str">
            <v>None</v>
          </cell>
          <cell r="CC450" t="str">
            <v>None</v>
          </cell>
          <cell r="CD450" t="str">
            <v>None</v>
          </cell>
          <cell r="CE450" t="str">
            <v>None</v>
          </cell>
          <cell r="CF450" t="str">
            <v>None</v>
          </cell>
          <cell r="CG450" t="str">
            <v>None</v>
          </cell>
          <cell r="CH450" t="str">
            <v>None</v>
          </cell>
          <cell r="CI450" t="str">
            <v>None</v>
          </cell>
          <cell r="CJ450" t="str">
            <v>None</v>
          </cell>
          <cell r="CK450" t="str">
            <v>O3b</v>
          </cell>
          <cell r="CL450" t="str">
            <v>None</v>
          </cell>
          <cell r="CM450">
            <v>1.7702839696393453</v>
          </cell>
          <cell r="CN450" t="str">
            <v>operational</v>
          </cell>
          <cell r="CO450">
            <v>2.8274333882308151</v>
          </cell>
          <cell r="CP450" t="str">
            <v>None</v>
          </cell>
        </row>
        <row r="451">
          <cell r="C451" t="str">
            <v>O3b FM05</v>
          </cell>
          <cell r="D451" t="str">
            <v>United Kingdom</v>
          </cell>
          <cell r="E451" t="str">
            <v>United Kingdom</v>
          </cell>
          <cell r="F451" t="str">
            <v>O3b Networks Ltd.</v>
          </cell>
          <cell r="G451" t="str">
            <v>Commercial</v>
          </cell>
          <cell r="H451" t="str">
            <v>Communications</v>
          </cell>
          <cell r="J451" t="str">
            <v>MEO</v>
          </cell>
          <cell r="U451">
            <v>41450</v>
          </cell>
          <cell r="V451">
            <v>7</v>
          </cell>
          <cell r="Y451" t="str">
            <v>Guiana Space Center</v>
          </cell>
          <cell r="AB451">
            <v>39188</v>
          </cell>
          <cell r="AD451">
            <v>5.2389999999999999</v>
          </cell>
          <cell r="AE451">
            <v>307.23199999999997</v>
          </cell>
          <cell r="AL451">
            <v>700</v>
          </cell>
          <cell r="AN451">
            <v>500</v>
          </cell>
          <cell r="AU451" t="str">
            <v>MEO</v>
          </cell>
          <cell r="AV451" t="str">
            <v>Medium Satellite</v>
          </cell>
          <cell r="AW451">
            <v>200</v>
          </cell>
          <cell r="AX451">
            <v>6.3399999999999998E-2</v>
          </cell>
          <cell r="AY451">
            <v>2.7583000000000002</v>
          </cell>
          <cell r="AZ451">
            <v>2.2660000000000001E-4</v>
          </cell>
          <cell r="BA451">
            <v>48.479500000000002</v>
          </cell>
          <cell r="BB451">
            <v>308.78469999999999</v>
          </cell>
          <cell r="BC451">
            <v>5.0011591014436902</v>
          </cell>
          <cell r="BE451">
            <v>14444.029687412929</v>
          </cell>
          <cell r="BF451">
            <v>8076.3027045400959</v>
          </cell>
          <cell r="BG451">
            <v>8069.7566702857621</v>
          </cell>
          <cell r="BH451">
            <v>287.9332512305624</v>
          </cell>
          <cell r="BK451">
            <v>2</v>
          </cell>
          <cell r="BL451">
            <v>4</v>
          </cell>
          <cell r="BM451">
            <v>12</v>
          </cell>
          <cell r="BN451">
            <v>36.168399999999998</v>
          </cell>
          <cell r="BO451">
            <v>6.3803999999999998</v>
          </cell>
          <cell r="BP451">
            <v>21.980352205882301</v>
          </cell>
          <cell r="BQ451" t="str">
            <v>none</v>
          </cell>
          <cell r="BR451" t="str">
            <v>0</v>
          </cell>
          <cell r="BS451">
            <v>300</v>
          </cell>
          <cell r="BT451" t="str">
            <v>None</v>
          </cell>
          <cell r="BU451" t="str">
            <v>None</v>
          </cell>
          <cell r="BV451" t="str">
            <v>None</v>
          </cell>
          <cell r="BW451" t="str">
            <v>None</v>
          </cell>
          <cell r="BX451" t="str">
            <v>None</v>
          </cell>
          <cell r="BY451" t="str">
            <v>None</v>
          </cell>
          <cell r="CA451" t="str">
            <v>None</v>
          </cell>
          <cell r="CB451" t="str">
            <v>None</v>
          </cell>
          <cell r="CC451" t="str">
            <v>None</v>
          </cell>
          <cell r="CD451" t="str">
            <v>None</v>
          </cell>
          <cell r="CE451" t="str">
            <v>None</v>
          </cell>
          <cell r="CF451" t="str">
            <v>None</v>
          </cell>
          <cell r="CG451" t="str">
            <v>None</v>
          </cell>
          <cell r="CH451" t="str">
            <v>None</v>
          </cell>
          <cell r="CI451" t="str">
            <v>None</v>
          </cell>
          <cell r="CJ451" t="str">
            <v>None</v>
          </cell>
          <cell r="CK451" t="str">
            <v>O3b</v>
          </cell>
          <cell r="CL451" t="str">
            <v>None</v>
          </cell>
          <cell r="CM451">
            <v>6.0172355264191939</v>
          </cell>
          <cell r="CN451" t="str">
            <v>operational</v>
          </cell>
          <cell r="CO451">
            <v>0.62831853071795962</v>
          </cell>
          <cell r="CP451" t="str">
            <v>None</v>
          </cell>
        </row>
        <row r="452">
          <cell r="C452" t="str">
            <v>O3b FM06</v>
          </cell>
          <cell r="D452" t="str">
            <v>United Kingdom</v>
          </cell>
          <cell r="E452" t="str">
            <v>United Kingdom</v>
          </cell>
          <cell r="F452" t="str">
            <v>O3b Networks Ltd.</v>
          </cell>
          <cell r="G452" t="str">
            <v>Commercial</v>
          </cell>
          <cell r="H452" t="str">
            <v>Communications</v>
          </cell>
          <cell r="J452" t="str">
            <v>MEO</v>
          </cell>
          <cell r="U452">
            <v>41830</v>
          </cell>
          <cell r="V452">
            <v>7</v>
          </cell>
          <cell r="Y452" t="str">
            <v>Guiana Space Center</v>
          </cell>
          <cell r="AB452">
            <v>40080</v>
          </cell>
          <cell r="AD452">
            <v>5.2389999999999999</v>
          </cell>
          <cell r="AE452">
            <v>307.23199999999997</v>
          </cell>
          <cell r="AL452">
            <v>700</v>
          </cell>
          <cell r="AN452">
            <v>500</v>
          </cell>
          <cell r="AU452" t="str">
            <v>MEO</v>
          </cell>
          <cell r="AV452" t="str">
            <v>Medium Satellite</v>
          </cell>
          <cell r="AW452">
            <v>200</v>
          </cell>
          <cell r="AX452">
            <v>0.04</v>
          </cell>
          <cell r="AY452">
            <v>1.4032</v>
          </cell>
          <cell r="AZ452">
            <v>4.372E-4</v>
          </cell>
          <cell r="BA452">
            <v>50.999600000000001</v>
          </cell>
          <cell r="BB452">
            <v>307.63920000000002</v>
          </cell>
          <cell r="BC452">
            <v>5.0011572912519</v>
          </cell>
          <cell r="BE452">
            <v>14444.033172801182</v>
          </cell>
          <cell r="BF452">
            <v>8079.3481041043306</v>
          </cell>
          <cell r="BG452">
            <v>8066.7182414980325</v>
          </cell>
          <cell r="BH452">
            <v>287.93335544932137</v>
          </cell>
          <cell r="BK452">
            <v>2</v>
          </cell>
          <cell r="BL452">
            <v>4</v>
          </cell>
          <cell r="BM452">
            <v>12</v>
          </cell>
          <cell r="BN452">
            <v>36.168399999999998</v>
          </cell>
          <cell r="BO452">
            <v>6.3803999999999998</v>
          </cell>
          <cell r="BP452">
            <v>21.980352205882301</v>
          </cell>
          <cell r="BQ452" t="str">
            <v>none</v>
          </cell>
          <cell r="BR452" t="str">
            <v>0</v>
          </cell>
          <cell r="BS452">
            <v>300</v>
          </cell>
          <cell r="BT452" t="str">
            <v>None</v>
          </cell>
          <cell r="BU452" t="str">
            <v>None</v>
          </cell>
          <cell r="BV452" t="str">
            <v>None</v>
          </cell>
          <cell r="BW452" t="str">
            <v>None</v>
          </cell>
          <cell r="BX452" t="str">
            <v>None</v>
          </cell>
          <cell r="BY452" t="str">
            <v>None</v>
          </cell>
          <cell r="CA452" t="str">
            <v>None</v>
          </cell>
          <cell r="CB452" t="str">
            <v>None</v>
          </cell>
          <cell r="CC452" t="str">
            <v>None</v>
          </cell>
          <cell r="CD452" t="str">
            <v>None</v>
          </cell>
          <cell r="CE452" t="str">
            <v>None</v>
          </cell>
          <cell r="CF452" t="str">
            <v>None</v>
          </cell>
          <cell r="CG452" t="str">
            <v>None</v>
          </cell>
          <cell r="CH452" t="str">
            <v>None</v>
          </cell>
          <cell r="CI452" t="str">
            <v>None</v>
          </cell>
          <cell r="CJ452" t="str">
            <v>None</v>
          </cell>
          <cell r="CK452" t="str">
            <v>O3b</v>
          </cell>
          <cell r="CL452" t="str">
            <v>None</v>
          </cell>
          <cell r="CM452">
            <v>5.3685839099155013</v>
          </cell>
          <cell r="CN452" t="str">
            <v>operational</v>
          </cell>
          <cell r="CO452">
            <v>0</v>
          </cell>
          <cell r="CP452" t="str">
            <v>O3b</v>
          </cell>
        </row>
        <row r="453">
          <cell r="C453" t="str">
            <v>O3b FM07</v>
          </cell>
          <cell r="D453" t="str">
            <v>United Kingdom</v>
          </cell>
          <cell r="E453" t="str">
            <v>United Kingdom</v>
          </cell>
          <cell r="F453" t="str">
            <v>O3b Networks Ltd.</v>
          </cell>
          <cell r="G453" t="str">
            <v>Commercial</v>
          </cell>
          <cell r="H453" t="str">
            <v>Communications</v>
          </cell>
          <cell r="J453" t="str">
            <v>MEO</v>
          </cell>
          <cell r="U453">
            <v>41830</v>
          </cell>
          <cell r="V453">
            <v>7</v>
          </cell>
          <cell r="Y453" t="str">
            <v>Guiana Space Center</v>
          </cell>
          <cell r="AB453">
            <v>40081</v>
          </cell>
          <cell r="AD453">
            <v>5.2389999999999999</v>
          </cell>
          <cell r="AE453">
            <v>307.23199999999997</v>
          </cell>
          <cell r="AL453">
            <v>700</v>
          </cell>
          <cell r="AN453">
            <v>500</v>
          </cell>
          <cell r="AU453" t="str">
            <v>MEO</v>
          </cell>
          <cell r="AV453" t="str">
            <v>Medium Satellite</v>
          </cell>
          <cell r="AW453">
            <v>200</v>
          </cell>
          <cell r="AX453">
            <v>4.2900000000000001E-2</v>
          </cell>
          <cell r="AY453">
            <v>6.5659999999999998</v>
          </cell>
          <cell r="AZ453">
            <v>2.63E-4</v>
          </cell>
          <cell r="BA453">
            <v>51.9086</v>
          </cell>
          <cell r="BB453">
            <v>301.55329999999998</v>
          </cell>
          <cell r="BC453">
            <v>5.0011563912514596</v>
          </cell>
          <cell r="BE453">
            <v>14444.034905685176</v>
          </cell>
          <cell r="BF453">
            <v>8076.8336868653696</v>
          </cell>
          <cell r="BG453">
            <v>8069.2361245049797</v>
          </cell>
          <cell r="BH453">
            <v>287.93340726536655</v>
          </cell>
          <cell r="BK453">
            <v>2</v>
          </cell>
          <cell r="BL453">
            <v>4</v>
          </cell>
          <cell r="BM453">
            <v>12</v>
          </cell>
          <cell r="BN453">
            <v>36.168399999999998</v>
          </cell>
          <cell r="BO453">
            <v>6.3803999999999998</v>
          </cell>
          <cell r="BP453">
            <v>21.980352205882301</v>
          </cell>
          <cell r="BQ453" t="str">
            <v>none</v>
          </cell>
          <cell r="BR453" t="str">
            <v>0</v>
          </cell>
          <cell r="BS453">
            <v>300</v>
          </cell>
          <cell r="BT453" t="str">
            <v>None</v>
          </cell>
          <cell r="BU453" t="str">
            <v>None</v>
          </cell>
          <cell r="BV453" t="str">
            <v>None</v>
          </cell>
          <cell r="BW453" t="str">
            <v>None</v>
          </cell>
          <cell r="BX453" t="str">
            <v>None</v>
          </cell>
          <cell r="BY453" t="str">
            <v>None</v>
          </cell>
          <cell r="CA453" t="str">
            <v>None</v>
          </cell>
          <cell r="CB453" t="str">
            <v>None</v>
          </cell>
          <cell r="CC453" t="str">
            <v>None</v>
          </cell>
          <cell r="CD453" t="str">
            <v>None</v>
          </cell>
          <cell r="CE453" t="str">
            <v>None</v>
          </cell>
          <cell r="CF453" t="str">
            <v>None</v>
          </cell>
          <cell r="CG453" t="str">
            <v>None</v>
          </cell>
          <cell r="CH453" t="str">
            <v>None</v>
          </cell>
          <cell r="CI453" t="str">
            <v>None</v>
          </cell>
          <cell r="CJ453" t="str">
            <v>None</v>
          </cell>
          <cell r="CK453" t="str">
            <v>O3b</v>
          </cell>
          <cell r="CL453" t="str">
            <v>None</v>
          </cell>
          <cell r="CM453">
            <v>1.4926998240851592</v>
          </cell>
          <cell r="CN453" t="str">
            <v>operational</v>
          </cell>
          <cell r="CO453">
            <v>2.5132741228718354</v>
          </cell>
          <cell r="CP453" t="str">
            <v>None</v>
          </cell>
        </row>
        <row r="454">
          <cell r="C454" t="str">
            <v>O3b FM08</v>
          </cell>
          <cell r="D454" t="str">
            <v>United Kingdom</v>
          </cell>
          <cell r="E454" t="str">
            <v>United Kingdom</v>
          </cell>
          <cell r="F454" t="str">
            <v>O3b Networks Ltd.</v>
          </cell>
          <cell r="G454" t="str">
            <v>Commercial</v>
          </cell>
          <cell r="H454" t="str">
            <v>Communications</v>
          </cell>
          <cell r="J454" t="str">
            <v>MEO</v>
          </cell>
          <cell r="U454">
            <v>41830</v>
          </cell>
          <cell r="V454">
            <v>7</v>
          </cell>
          <cell r="Y454" t="str">
            <v>Guiana Space Center</v>
          </cell>
          <cell r="AB454">
            <v>40082</v>
          </cell>
          <cell r="AD454">
            <v>5.2389999999999999</v>
          </cell>
          <cell r="AE454">
            <v>307.23199999999997</v>
          </cell>
          <cell r="AL454">
            <v>700</v>
          </cell>
          <cell r="AN454">
            <v>500</v>
          </cell>
          <cell r="AU454" t="str">
            <v>MEO</v>
          </cell>
          <cell r="AV454" t="str">
            <v>Medium Satellite</v>
          </cell>
          <cell r="AW454">
            <v>200</v>
          </cell>
          <cell r="AX454">
            <v>4.02E-2</v>
          </cell>
          <cell r="AY454">
            <v>8.9072999999999993</v>
          </cell>
          <cell r="AZ454">
            <v>2.611E-4</v>
          </cell>
          <cell r="BA454">
            <v>53.875</v>
          </cell>
          <cell r="BB454">
            <v>297.24650000000003</v>
          </cell>
          <cell r="BC454">
            <v>5.0011533812526396</v>
          </cell>
          <cell r="BE454">
            <v>14444.040701218106</v>
          </cell>
          <cell r="BF454">
            <v>8076.8120402451932</v>
          </cell>
          <cell r="BG454">
            <v>8069.2693621910184</v>
          </cell>
          <cell r="BH454">
            <v>287.93358056123458</v>
          </cell>
          <cell r="BK454">
            <v>2</v>
          </cell>
          <cell r="BL454">
            <v>4</v>
          </cell>
          <cell r="BM454">
            <v>12</v>
          </cell>
          <cell r="BN454">
            <v>36.168399999999998</v>
          </cell>
          <cell r="BO454">
            <v>6.3803999999999998</v>
          </cell>
          <cell r="BP454">
            <v>21.980352205882301</v>
          </cell>
          <cell r="BQ454" t="str">
            <v>none</v>
          </cell>
          <cell r="BR454" t="str">
            <v>0</v>
          </cell>
          <cell r="BS454">
            <v>300</v>
          </cell>
          <cell r="BT454" t="str">
            <v>None</v>
          </cell>
          <cell r="BU454" t="str">
            <v>None</v>
          </cell>
          <cell r="BV454" t="str">
            <v>None</v>
          </cell>
          <cell r="BW454" t="str">
            <v>None</v>
          </cell>
          <cell r="BX454" t="str">
            <v>None</v>
          </cell>
          <cell r="BY454" t="str">
            <v>None</v>
          </cell>
          <cell r="CA454" t="str">
            <v>None</v>
          </cell>
          <cell r="CB454" t="str">
            <v>None</v>
          </cell>
          <cell r="CC454" t="str">
            <v>None</v>
          </cell>
          <cell r="CD454" t="str">
            <v>None</v>
          </cell>
          <cell r="CE454" t="str">
            <v>None</v>
          </cell>
          <cell r="CF454" t="str">
            <v>None</v>
          </cell>
          <cell r="CG454" t="str">
            <v>None</v>
          </cell>
          <cell r="CH454" t="str">
            <v>None</v>
          </cell>
          <cell r="CI454" t="str">
            <v>None</v>
          </cell>
          <cell r="CJ454" t="str">
            <v>None</v>
          </cell>
          <cell r="CK454" t="str">
            <v>O3b</v>
          </cell>
          <cell r="CL454" t="str">
            <v>None</v>
          </cell>
          <cell r="CM454">
            <v>2.3599940719739374</v>
          </cell>
          <cell r="CN454" t="str">
            <v>operational</v>
          </cell>
          <cell r="CO454">
            <v>3.4557519189487733</v>
          </cell>
          <cell r="CP454" t="str">
            <v>None</v>
          </cell>
        </row>
        <row r="455">
          <cell r="C455" t="str">
            <v>O3b FM09</v>
          </cell>
          <cell r="D455" t="str">
            <v>United Kingdom</v>
          </cell>
          <cell r="E455" t="str">
            <v>United Kingdom</v>
          </cell>
          <cell r="F455" t="str">
            <v>O3b Networks Ltd.</v>
          </cell>
          <cell r="G455" t="str">
            <v>Commercial</v>
          </cell>
          <cell r="H455" t="str">
            <v>Communications</v>
          </cell>
          <cell r="J455" t="str">
            <v>MEO</v>
          </cell>
          <cell r="U455">
            <v>41991</v>
          </cell>
          <cell r="V455">
            <v>7</v>
          </cell>
          <cell r="Y455" t="str">
            <v>Guiana Space Center</v>
          </cell>
          <cell r="AB455">
            <v>40351</v>
          </cell>
          <cell r="AD455">
            <v>5.2389999999999999</v>
          </cell>
          <cell r="AE455">
            <v>307.23199999999997</v>
          </cell>
          <cell r="AL455">
            <v>700</v>
          </cell>
          <cell r="AN455">
            <v>500</v>
          </cell>
          <cell r="AU455" t="str">
            <v>MEO</v>
          </cell>
          <cell r="AV455" t="str">
            <v>Medium Satellite</v>
          </cell>
          <cell r="AW455">
            <v>200</v>
          </cell>
          <cell r="AX455">
            <v>5.21E-2</v>
          </cell>
          <cell r="AY455">
            <v>3.2789000000000001</v>
          </cell>
          <cell r="AZ455">
            <v>2.5710000000000002E-4</v>
          </cell>
          <cell r="BA455">
            <v>55.943199999999997</v>
          </cell>
          <cell r="BB455">
            <v>300.80549999999999</v>
          </cell>
          <cell r="BC455">
            <v>5.0011510411739399</v>
          </cell>
          <cell r="BE455">
            <v>14444.045206872788</v>
          </cell>
          <cell r="BF455">
            <v>8076.7587708954761</v>
          </cell>
          <cell r="BG455">
            <v>8069.3316428501003</v>
          </cell>
          <cell r="BH455">
            <v>287.93371528766744</v>
          </cell>
          <cell r="BK455">
            <v>2</v>
          </cell>
          <cell r="BL455">
            <v>4</v>
          </cell>
          <cell r="BM455">
            <v>12</v>
          </cell>
          <cell r="BN455">
            <v>36.168399999999998</v>
          </cell>
          <cell r="BO455">
            <v>6.3803999999999998</v>
          </cell>
          <cell r="BP455">
            <v>21.980352205882301</v>
          </cell>
          <cell r="BQ455" t="str">
            <v>none</v>
          </cell>
          <cell r="BR455" t="str">
            <v>0</v>
          </cell>
          <cell r="BS455">
            <v>300</v>
          </cell>
          <cell r="BT455" t="str">
            <v>None</v>
          </cell>
          <cell r="BU455" t="str">
            <v>None</v>
          </cell>
          <cell r="BV455" t="str">
            <v>None</v>
          </cell>
          <cell r="BW455" t="str">
            <v>None</v>
          </cell>
          <cell r="BX455" t="str">
            <v>None</v>
          </cell>
          <cell r="BY455" t="str">
            <v>None</v>
          </cell>
          <cell r="CA455" t="str">
            <v>None</v>
          </cell>
          <cell r="CB455" t="str">
            <v>None</v>
          </cell>
          <cell r="CC455" t="str">
            <v>None</v>
          </cell>
          <cell r="CD455" t="str">
            <v>None</v>
          </cell>
          <cell r="CE455" t="str">
            <v>None</v>
          </cell>
          <cell r="CF455" t="str">
            <v>None</v>
          </cell>
          <cell r="CG455" t="str">
            <v>None</v>
          </cell>
          <cell r="CH455" t="str">
            <v>None</v>
          </cell>
          <cell r="CI455" t="str">
            <v>None</v>
          </cell>
          <cell r="CJ455" t="str">
            <v>None</v>
          </cell>
          <cell r="CK455" t="str">
            <v>O3b</v>
          </cell>
          <cell r="CL455" t="str">
            <v>None</v>
          </cell>
          <cell r="CM455">
            <v>6.1920424683111905</v>
          </cell>
          <cell r="CN455" t="str">
            <v>operational</v>
          </cell>
          <cell r="CO455">
            <v>0.94247779607693905</v>
          </cell>
          <cell r="CP455" t="str">
            <v>None</v>
          </cell>
        </row>
        <row r="456">
          <cell r="C456" t="str">
            <v>O3b FM10</v>
          </cell>
          <cell r="D456" t="str">
            <v>United Kingdom</v>
          </cell>
          <cell r="E456" t="str">
            <v>United Kingdom</v>
          </cell>
          <cell r="F456" t="str">
            <v>O3b Networks Ltd.</v>
          </cell>
          <cell r="G456" t="str">
            <v>Commercial</v>
          </cell>
          <cell r="H456" t="str">
            <v>Communications</v>
          </cell>
          <cell r="J456" t="str">
            <v>MEO</v>
          </cell>
          <cell r="U456">
            <v>41991</v>
          </cell>
          <cell r="V456">
            <v>7</v>
          </cell>
          <cell r="Y456" t="str">
            <v>Guiana Space Center</v>
          </cell>
          <cell r="AB456">
            <v>40348</v>
          </cell>
          <cell r="AD456">
            <v>5.2389999999999999</v>
          </cell>
          <cell r="AE456">
            <v>307.23199999999997</v>
          </cell>
          <cell r="AL456">
            <v>700</v>
          </cell>
          <cell r="AN456">
            <v>500</v>
          </cell>
          <cell r="AU456" t="str">
            <v>MEO</v>
          </cell>
          <cell r="AV456" t="str">
            <v>Medium Satellite</v>
          </cell>
          <cell r="AW456">
            <v>200</v>
          </cell>
          <cell r="AX456">
            <v>5.1400000000000001E-2</v>
          </cell>
          <cell r="AY456">
            <v>9.7859999999999996</v>
          </cell>
          <cell r="AZ456">
            <v>2.5260000000000001E-4</v>
          </cell>
          <cell r="BA456">
            <v>51.64</v>
          </cell>
          <cell r="BB456">
            <v>298.60169999999999</v>
          </cell>
          <cell r="BC456">
            <v>5.0011578511721897</v>
          </cell>
          <cell r="BE456">
            <v>14444.032094716535</v>
          </cell>
          <cell r="BF456">
            <v>8076.6806572236601</v>
          </cell>
          <cell r="BG456">
            <v>8069.3835322094092</v>
          </cell>
          <cell r="BH456">
            <v>287.93332321284129</v>
          </cell>
          <cell r="BK456">
            <v>2</v>
          </cell>
          <cell r="BL456">
            <v>4</v>
          </cell>
          <cell r="BM456">
            <v>12</v>
          </cell>
          <cell r="BN456">
            <v>36.168399999999998</v>
          </cell>
          <cell r="BO456">
            <v>6.3803999999999998</v>
          </cell>
          <cell r="BP456">
            <v>21.980352205882301</v>
          </cell>
          <cell r="BQ456" t="str">
            <v>none</v>
          </cell>
          <cell r="BR456" t="str">
            <v>0</v>
          </cell>
          <cell r="BS456">
            <v>300</v>
          </cell>
          <cell r="BT456" t="str">
            <v>None</v>
          </cell>
          <cell r="BU456" t="str">
            <v>None</v>
          </cell>
          <cell r="BV456" t="str">
            <v>None</v>
          </cell>
          <cell r="BW456" t="str">
            <v>None</v>
          </cell>
          <cell r="BX456" t="str">
            <v>None</v>
          </cell>
          <cell r="BY456" t="str">
            <v>None</v>
          </cell>
          <cell r="CA456" t="str">
            <v>None</v>
          </cell>
          <cell r="CB456" t="str">
            <v>None</v>
          </cell>
          <cell r="CC456" t="str">
            <v>None</v>
          </cell>
          <cell r="CD456" t="str">
            <v>None</v>
          </cell>
          <cell r="CE456" t="str">
            <v>None</v>
          </cell>
          <cell r="CF456" t="str">
            <v>None</v>
          </cell>
          <cell r="CG456" t="str">
            <v>None</v>
          </cell>
          <cell r="CH456" t="str">
            <v>None</v>
          </cell>
          <cell r="CI456" t="str">
            <v>None</v>
          </cell>
          <cell r="CJ456" t="str">
            <v>None</v>
          </cell>
          <cell r="CK456" t="str">
            <v>O3b</v>
          </cell>
          <cell r="CL456" t="str">
            <v>None</v>
          </cell>
          <cell r="CM456">
            <v>3.0119845033366954</v>
          </cell>
          <cell r="CN456" t="str">
            <v>operational</v>
          </cell>
          <cell r="CO456">
            <v>4.0840704496667319</v>
          </cell>
          <cell r="CP456" t="str">
            <v>None</v>
          </cell>
        </row>
        <row r="457">
          <cell r="C457" t="str">
            <v>O3b FM11</v>
          </cell>
          <cell r="D457" t="str">
            <v>United Kingdom</v>
          </cell>
          <cell r="E457" t="str">
            <v>United Kingdom</v>
          </cell>
          <cell r="F457" t="str">
            <v>O3b Networks Ltd.</v>
          </cell>
          <cell r="G457" t="str">
            <v>Commercial</v>
          </cell>
          <cell r="H457" t="str">
            <v>Communications</v>
          </cell>
          <cell r="J457" t="str">
            <v>MEO</v>
          </cell>
          <cell r="U457">
            <v>41991</v>
          </cell>
          <cell r="V457">
            <v>7</v>
          </cell>
          <cell r="Y457" t="str">
            <v>Guiana Space Center</v>
          </cell>
          <cell r="AB457">
            <v>40349</v>
          </cell>
          <cell r="AD457">
            <v>5.2389999999999999</v>
          </cell>
          <cell r="AE457">
            <v>307.23199999999997</v>
          </cell>
          <cell r="AL457">
            <v>700</v>
          </cell>
          <cell r="AN457">
            <v>500</v>
          </cell>
          <cell r="AU457" t="str">
            <v>MEO</v>
          </cell>
          <cell r="AV457" t="str">
            <v>Medium Satellite</v>
          </cell>
          <cell r="AW457">
            <v>200</v>
          </cell>
          <cell r="AX457">
            <v>5.1700000000000003E-2</v>
          </cell>
          <cell r="AY457">
            <v>4.4650999999999996</v>
          </cell>
          <cell r="AZ457">
            <v>3.0289999999999999E-4</v>
          </cell>
          <cell r="BA457">
            <v>45.075400000000002</v>
          </cell>
          <cell r="BB457">
            <v>310.48820000000001</v>
          </cell>
          <cell r="BC457">
            <v>5.0011575911723698</v>
          </cell>
          <cell r="BE457">
            <v>14444.032595326698</v>
          </cell>
          <cell r="BF457">
            <v>8077.4076927998249</v>
          </cell>
          <cell r="BG457">
            <v>8068.6574978535737</v>
          </cell>
          <cell r="BH457">
            <v>287.93333818189723</v>
          </cell>
          <cell r="BK457">
            <v>2</v>
          </cell>
          <cell r="BL457">
            <v>4</v>
          </cell>
          <cell r="BM457">
            <v>12</v>
          </cell>
          <cell r="BN457">
            <v>36.168399999999998</v>
          </cell>
          <cell r="BO457">
            <v>6.3803999999999998</v>
          </cell>
          <cell r="BP457">
            <v>21.980352205882301</v>
          </cell>
          <cell r="BQ457" t="str">
            <v>none</v>
          </cell>
          <cell r="BR457" t="str">
            <v>0</v>
          </cell>
          <cell r="BS457">
            <v>300</v>
          </cell>
          <cell r="BT457" t="str">
            <v>None</v>
          </cell>
          <cell r="BU457" t="str">
            <v>None</v>
          </cell>
          <cell r="BV457" t="str">
            <v>None</v>
          </cell>
          <cell r="BW457" t="str">
            <v>None</v>
          </cell>
          <cell r="BX457" t="str">
            <v>None</v>
          </cell>
          <cell r="BY457" t="str">
            <v>None</v>
          </cell>
          <cell r="CA457" t="str">
            <v>None</v>
          </cell>
          <cell r="CB457" t="str">
            <v>None</v>
          </cell>
          <cell r="CC457" t="str">
            <v>None</v>
          </cell>
          <cell r="CD457" t="str">
            <v>None</v>
          </cell>
          <cell r="CE457" t="str">
            <v>None</v>
          </cell>
          <cell r="CF457" t="str">
            <v>None</v>
          </cell>
          <cell r="CG457" t="str">
            <v>None</v>
          </cell>
          <cell r="CH457" t="str">
            <v>None</v>
          </cell>
          <cell r="CI457" t="str">
            <v>None</v>
          </cell>
          <cell r="CJ457" t="str">
            <v>None</v>
          </cell>
          <cell r="CK457" t="str">
            <v>O3b</v>
          </cell>
          <cell r="CL457" t="str">
            <v>None</v>
          </cell>
          <cell r="CM457">
            <v>0.39199222335166733</v>
          </cell>
          <cell r="CN457" t="str">
            <v>operational</v>
          </cell>
          <cell r="CO457">
            <v>1.2566370614359181</v>
          </cell>
          <cell r="CP457" t="str">
            <v>None</v>
          </cell>
        </row>
        <row r="458">
          <cell r="C458" t="str">
            <v>O3b FM12</v>
          </cell>
          <cell r="D458" t="str">
            <v>United Kingdom</v>
          </cell>
          <cell r="E458" t="str">
            <v>United Kingdom</v>
          </cell>
          <cell r="F458" t="str">
            <v>O3b Networks Ltd.</v>
          </cell>
          <cell r="G458" t="str">
            <v>Commercial</v>
          </cell>
          <cell r="H458" t="str">
            <v>Communications</v>
          </cell>
          <cell r="J458" t="str">
            <v>MEO</v>
          </cell>
          <cell r="U458">
            <v>41991</v>
          </cell>
          <cell r="V458">
            <v>7</v>
          </cell>
          <cell r="Y458" t="str">
            <v>Guiana Space Center</v>
          </cell>
          <cell r="AB458">
            <v>40350</v>
          </cell>
          <cell r="AD458">
            <v>5.2389999999999999</v>
          </cell>
          <cell r="AE458">
            <v>307.23199999999997</v>
          </cell>
          <cell r="AL458">
            <v>700</v>
          </cell>
          <cell r="AN458">
            <v>500</v>
          </cell>
          <cell r="AU458" t="str">
            <v>MEO</v>
          </cell>
          <cell r="AV458" t="str">
            <v>Medium Satellite</v>
          </cell>
          <cell r="AW458">
            <v>200</v>
          </cell>
          <cell r="AX458">
            <v>5.0700000000000002E-2</v>
          </cell>
          <cell r="AY458">
            <v>5.1604000000000001</v>
          </cell>
          <cell r="AZ458">
            <v>2.7980000000000002E-4</v>
          </cell>
          <cell r="BA458">
            <v>54.870199999999997</v>
          </cell>
          <cell r="BB458">
            <v>299.99939999999998</v>
          </cell>
          <cell r="BC458">
            <v>5.0011563011724096</v>
          </cell>
          <cell r="BE458">
            <v>14444.035079125735</v>
          </cell>
          <cell r="BF458">
            <v>8077.076520140874</v>
          </cell>
          <cell r="BG458">
            <v>8068.9936381105945</v>
          </cell>
          <cell r="BH458">
            <v>287.93341245152106</v>
          </cell>
          <cell r="BK458">
            <v>2</v>
          </cell>
          <cell r="BL458">
            <v>4</v>
          </cell>
          <cell r="BM458">
            <v>12</v>
          </cell>
          <cell r="BN458">
            <v>36.168399999999998</v>
          </cell>
          <cell r="BO458">
            <v>6.3803999999999998</v>
          </cell>
          <cell r="BP458">
            <v>21.980352205882301</v>
          </cell>
          <cell r="BQ458" t="str">
            <v>none</v>
          </cell>
          <cell r="BR458" t="str">
            <v>0</v>
          </cell>
          <cell r="BS458">
            <v>300</v>
          </cell>
          <cell r="BT458" t="str">
            <v>None</v>
          </cell>
          <cell r="BU458" t="str">
            <v>None</v>
          </cell>
          <cell r="BV458" t="str">
            <v>None</v>
          </cell>
          <cell r="BW458" t="str">
            <v>None</v>
          </cell>
          <cell r="BX458" t="str">
            <v>None</v>
          </cell>
          <cell r="BY458" t="str">
            <v>None</v>
          </cell>
          <cell r="CA458" t="str">
            <v>None</v>
          </cell>
          <cell r="CB458" t="str">
            <v>None</v>
          </cell>
          <cell r="CC458" t="str">
            <v>None</v>
          </cell>
          <cell r="CD458" t="str">
            <v>None</v>
          </cell>
          <cell r="CE458" t="str">
            <v>None</v>
          </cell>
          <cell r="CF458" t="str">
            <v>None</v>
          </cell>
          <cell r="CG458" t="str">
            <v>None</v>
          </cell>
          <cell r="CH458" t="str">
            <v>None</v>
          </cell>
          <cell r="CI458" t="str">
            <v>None</v>
          </cell>
          <cell r="CJ458" t="str">
            <v>None</v>
          </cell>
          <cell r="CK458" t="str">
            <v>O3b</v>
          </cell>
          <cell r="CL458" t="str">
            <v>None</v>
          </cell>
          <cell r="CM458">
            <v>0.5230647048471897</v>
          </cell>
          <cell r="CN458" t="str">
            <v>operational</v>
          </cell>
          <cell r="CO458">
            <v>1.5707963267948974</v>
          </cell>
          <cell r="CP458" t="str">
            <v>None</v>
          </cell>
        </row>
        <row r="459">
          <cell r="C459" t="str">
            <v>O3b FM13</v>
          </cell>
          <cell r="D459" t="str">
            <v>United Kingdom</v>
          </cell>
          <cell r="E459" t="str">
            <v>United Kingdom</v>
          </cell>
          <cell r="F459" t="str">
            <v>O3b Networks Ltd.</v>
          </cell>
          <cell r="G459" t="str">
            <v>Commercial</v>
          </cell>
          <cell r="H459" t="str">
            <v>Communications</v>
          </cell>
          <cell r="J459" t="str">
            <v>MEO</v>
          </cell>
          <cell r="U459">
            <v>43168</v>
          </cell>
          <cell r="V459">
            <v>7</v>
          </cell>
          <cell r="Y459" t="str">
            <v>Guiana Space Center</v>
          </cell>
          <cell r="AB459">
            <v>43234</v>
          </cell>
          <cell r="AD459">
            <v>5.2389999999999999</v>
          </cell>
          <cell r="AE459">
            <v>307.23199999999997</v>
          </cell>
          <cell r="AL459">
            <v>700</v>
          </cell>
          <cell r="AN459">
            <v>500</v>
          </cell>
          <cell r="AU459" t="str">
            <v>MEO</v>
          </cell>
          <cell r="AV459" t="str">
            <v>Medium Satellite</v>
          </cell>
          <cell r="AW459">
            <v>200</v>
          </cell>
          <cell r="AX459">
            <v>6.7299999999999999E-2</v>
          </cell>
          <cell r="AY459">
            <v>355.41230000000002</v>
          </cell>
          <cell r="AZ459">
            <v>3.3110000000000002E-4</v>
          </cell>
          <cell r="BA459">
            <v>10.819699999999999</v>
          </cell>
          <cell r="BB459">
            <v>353.77429999999998</v>
          </cell>
          <cell r="BC459">
            <v>5.0011569299999996</v>
          </cell>
          <cell r="BE459">
            <v>14444.03386836483</v>
          </cell>
          <cell r="BF459">
            <v>8077.8162879786432</v>
          </cell>
          <cell r="BG459">
            <v>8068.2514487510143</v>
          </cell>
          <cell r="BH459">
            <v>287.93337624780344</v>
          </cell>
          <cell r="BK459">
            <v>2</v>
          </cell>
          <cell r="BL459">
            <v>4</v>
          </cell>
          <cell r="BM459">
            <v>12</v>
          </cell>
          <cell r="BN459">
            <v>36.168399999999998</v>
          </cell>
          <cell r="BO459">
            <v>6.3803999999999998</v>
          </cell>
          <cell r="BP459">
            <v>21.980352205882301</v>
          </cell>
          <cell r="BQ459" t="str">
            <v>none</v>
          </cell>
          <cell r="BR459" t="str">
            <v>0</v>
          </cell>
          <cell r="BS459">
            <v>300</v>
          </cell>
          <cell r="BT459" t="str">
            <v>None</v>
          </cell>
          <cell r="BU459" t="str">
            <v>None</v>
          </cell>
          <cell r="BV459" t="str">
            <v>None</v>
          </cell>
          <cell r="BW459" t="str">
            <v>None</v>
          </cell>
          <cell r="BX459" t="str">
            <v>None</v>
          </cell>
          <cell r="BY459" t="str">
            <v>None</v>
          </cell>
          <cell r="CA459" t="str">
            <v>None</v>
          </cell>
          <cell r="CB459" t="str">
            <v>None</v>
          </cell>
          <cell r="CC459" t="str">
            <v>None</v>
          </cell>
          <cell r="CD459" t="str">
            <v>None</v>
          </cell>
          <cell r="CE459" t="str">
            <v>None</v>
          </cell>
          <cell r="CF459" t="str">
            <v>None</v>
          </cell>
          <cell r="CG459" t="str">
            <v>None</v>
          </cell>
          <cell r="CH459" t="str">
            <v>None</v>
          </cell>
          <cell r="CI459" t="str">
            <v>None</v>
          </cell>
          <cell r="CJ459" t="str">
            <v>None</v>
          </cell>
          <cell r="CK459" t="str">
            <v>O3b</v>
          </cell>
          <cell r="CL459" t="str">
            <v>None</v>
          </cell>
          <cell r="CM459">
            <v>5.8602571228363205</v>
          </cell>
          <cell r="CN459" t="str">
            <v>operational</v>
          </cell>
          <cell r="CO459">
            <v>5.9690260418206069</v>
          </cell>
          <cell r="CP459" t="str">
            <v>None</v>
          </cell>
        </row>
        <row r="460">
          <cell r="C460" t="str">
            <v>O3b FM14</v>
          </cell>
          <cell r="D460" t="str">
            <v>United Kingdom</v>
          </cell>
          <cell r="E460" t="str">
            <v>United Kingdom</v>
          </cell>
          <cell r="F460" t="str">
            <v>O3b Networks Ltd.</v>
          </cell>
          <cell r="G460" t="str">
            <v>Commercial</v>
          </cell>
          <cell r="H460" t="str">
            <v>Communications</v>
          </cell>
          <cell r="J460" t="str">
            <v>MEO</v>
          </cell>
          <cell r="U460">
            <v>43168</v>
          </cell>
          <cell r="V460">
            <v>7</v>
          </cell>
          <cell r="Y460" t="str">
            <v>Guiana Space Center</v>
          </cell>
          <cell r="AB460">
            <v>43233</v>
          </cell>
          <cell r="AD460">
            <v>5.2389999999999999</v>
          </cell>
          <cell r="AE460">
            <v>307.23199999999997</v>
          </cell>
          <cell r="AL460">
            <v>700</v>
          </cell>
          <cell r="AN460">
            <v>500</v>
          </cell>
          <cell r="AU460" t="str">
            <v>MEO</v>
          </cell>
          <cell r="AV460" t="str">
            <v>Medium Satellite</v>
          </cell>
          <cell r="AW460">
            <v>200</v>
          </cell>
          <cell r="AX460">
            <v>5.3999999999999999E-2</v>
          </cell>
          <cell r="AY460">
            <v>19.294599999999999</v>
          </cell>
          <cell r="AZ460">
            <v>2.9100000000000003E-4</v>
          </cell>
          <cell r="BA460">
            <v>36.877099999999999</v>
          </cell>
          <cell r="BB460">
            <v>303.85840000000002</v>
          </cell>
          <cell r="BC460">
            <v>5.0011598499999996</v>
          </cell>
          <cell r="BE460">
            <v>14444.02824612461</v>
          </cell>
          <cell r="BF460">
            <v>8077.231458344233</v>
          </cell>
          <cell r="BG460">
            <v>8068.8250339049864</v>
          </cell>
          <cell r="BH460">
            <v>287.93320813370883</v>
          </cell>
          <cell r="BK460">
            <v>2</v>
          </cell>
          <cell r="BL460">
            <v>4</v>
          </cell>
          <cell r="BM460">
            <v>12</v>
          </cell>
          <cell r="BN460">
            <v>36.168399999999998</v>
          </cell>
          <cell r="BO460">
            <v>6.3803999999999998</v>
          </cell>
          <cell r="BP460">
            <v>21.980352205882301</v>
          </cell>
          <cell r="BQ460" t="str">
            <v>none</v>
          </cell>
          <cell r="BR460" t="str">
            <v>0</v>
          </cell>
          <cell r="BS460">
            <v>300</v>
          </cell>
          <cell r="BT460" t="str">
            <v>None</v>
          </cell>
          <cell r="BU460" t="str">
            <v>None</v>
          </cell>
          <cell r="BV460" t="str">
            <v>None</v>
          </cell>
          <cell r="BW460" t="str">
            <v>None</v>
          </cell>
          <cell r="BX460" t="str">
            <v>None</v>
          </cell>
          <cell r="BY460" t="str">
            <v>None</v>
          </cell>
          <cell r="CA460" t="str">
            <v>None</v>
          </cell>
          <cell r="CB460" t="str">
            <v>None</v>
          </cell>
          <cell r="CC460" t="str">
            <v>None</v>
          </cell>
          <cell r="CD460" t="str">
            <v>None</v>
          </cell>
          <cell r="CE460" t="str">
            <v>None</v>
          </cell>
          <cell r="CF460" t="str">
            <v>None</v>
          </cell>
          <cell r="CG460" t="str">
            <v>None</v>
          </cell>
          <cell r="CH460" t="str">
            <v>None</v>
          </cell>
          <cell r="CI460" t="str">
            <v>None</v>
          </cell>
          <cell r="CJ460" t="str">
            <v>None</v>
          </cell>
          <cell r="CK460" t="str">
            <v>O3b</v>
          </cell>
          <cell r="CL460" t="str">
            <v>None</v>
          </cell>
          <cell r="CM460">
            <v>4.3603263996601509</v>
          </cell>
          <cell r="CN460" t="str">
            <v>operational</v>
          </cell>
          <cell r="CO460">
            <v>5.3407075111026492</v>
          </cell>
          <cell r="CP460" t="str">
            <v>None</v>
          </cell>
        </row>
        <row r="461">
          <cell r="C461" t="str">
            <v>O3b FM15</v>
          </cell>
          <cell r="D461" t="str">
            <v>United Kingdom</v>
          </cell>
          <cell r="E461" t="str">
            <v>United Kingdom</v>
          </cell>
          <cell r="F461" t="str">
            <v>O3b Networks Ltd.</v>
          </cell>
          <cell r="G461" t="str">
            <v>Commercial</v>
          </cell>
          <cell r="H461" t="str">
            <v>Communications</v>
          </cell>
          <cell r="J461" t="str">
            <v>MEO</v>
          </cell>
          <cell r="U461">
            <v>43168</v>
          </cell>
          <cell r="V461">
            <v>7</v>
          </cell>
          <cell r="Y461" t="str">
            <v>Guiana Space Center</v>
          </cell>
          <cell r="AB461">
            <v>43231</v>
          </cell>
          <cell r="AD461">
            <v>5.2389999999999999</v>
          </cell>
          <cell r="AE461">
            <v>307.23199999999997</v>
          </cell>
          <cell r="AL461">
            <v>700</v>
          </cell>
          <cell r="AN461">
            <v>500</v>
          </cell>
          <cell r="AU461" t="str">
            <v>MEO</v>
          </cell>
          <cell r="AV461" t="str">
            <v>Medium Satellite</v>
          </cell>
          <cell r="AW461">
            <v>200</v>
          </cell>
          <cell r="AX461">
            <v>5.21E-2</v>
          </cell>
          <cell r="AY461">
            <v>13.6226</v>
          </cell>
          <cell r="AZ461">
            <v>2.698E-4</v>
          </cell>
          <cell r="BA461">
            <v>43.578499999999998</v>
          </cell>
          <cell r="BB461">
            <v>302.8272</v>
          </cell>
          <cell r="BC461">
            <v>5.0011552699999999</v>
          </cell>
          <cell r="BE461">
            <v>14444.037064572309</v>
          </cell>
          <cell r="BF461">
            <v>8076.9340657723315</v>
          </cell>
          <cell r="BG461">
            <v>8069.1400633722878</v>
          </cell>
          <cell r="BH461">
            <v>287.93347181960178</v>
          </cell>
          <cell r="BK461">
            <v>2</v>
          </cell>
          <cell r="BL461">
            <v>4</v>
          </cell>
          <cell r="BM461">
            <v>12</v>
          </cell>
          <cell r="BN461">
            <v>36.168399999999998</v>
          </cell>
          <cell r="BO461">
            <v>6.3803999999999998</v>
          </cell>
          <cell r="BP461">
            <v>21.980352205882301</v>
          </cell>
          <cell r="BQ461" t="str">
            <v>none</v>
          </cell>
          <cell r="BR461" t="str">
            <v>0</v>
          </cell>
          <cell r="BS461">
            <v>300</v>
          </cell>
          <cell r="BT461" t="str">
            <v>None</v>
          </cell>
          <cell r="BU461" t="str">
            <v>None</v>
          </cell>
          <cell r="BV461" t="str">
            <v>None</v>
          </cell>
          <cell r="BW461" t="str">
            <v>None</v>
          </cell>
          <cell r="BX461" t="str">
            <v>None</v>
          </cell>
          <cell r="BY461" t="str">
            <v>None</v>
          </cell>
          <cell r="CA461" t="str">
            <v>None</v>
          </cell>
          <cell r="CB461" t="str">
            <v>None</v>
          </cell>
          <cell r="CC461" t="str">
            <v>None</v>
          </cell>
          <cell r="CD461" t="str">
            <v>None</v>
          </cell>
          <cell r="CE461" t="str">
            <v>None</v>
          </cell>
          <cell r="CF461" t="str">
            <v>None</v>
          </cell>
          <cell r="CG461" t="str">
            <v>None</v>
          </cell>
          <cell r="CH461" t="str">
            <v>None</v>
          </cell>
          <cell r="CI461" t="str">
            <v>None</v>
          </cell>
          <cell r="CJ461" t="str">
            <v>None</v>
          </cell>
          <cell r="CK461" t="str">
            <v>O3b</v>
          </cell>
          <cell r="CL461" t="str">
            <v>None</v>
          </cell>
          <cell r="CM461">
            <v>3.7140414496221625</v>
          </cell>
          <cell r="CN461" t="str">
            <v>operational</v>
          </cell>
          <cell r="CO461">
            <v>4.7123889803846906</v>
          </cell>
          <cell r="CP461" t="str">
            <v>None</v>
          </cell>
        </row>
        <row r="462">
          <cell r="C462" t="str">
            <v>O3b FM16</v>
          </cell>
          <cell r="D462" t="str">
            <v>United Kingdom</v>
          </cell>
          <cell r="E462" t="str">
            <v>United Kingdom</v>
          </cell>
          <cell r="F462" t="str">
            <v>O3b Networks Ltd.</v>
          </cell>
          <cell r="G462" t="str">
            <v>Commercial</v>
          </cell>
          <cell r="H462" t="str">
            <v>Communications</v>
          </cell>
          <cell r="J462" t="str">
            <v>MEO</v>
          </cell>
          <cell r="U462">
            <v>43168</v>
          </cell>
          <cell r="V462">
            <v>7</v>
          </cell>
          <cell r="Y462" t="str">
            <v>Guiana Space Center</v>
          </cell>
          <cell r="AB462">
            <v>43232</v>
          </cell>
          <cell r="AD462">
            <v>5.2389999999999999</v>
          </cell>
          <cell r="AE462">
            <v>307.23199999999997</v>
          </cell>
          <cell r="AL462">
            <v>700</v>
          </cell>
          <cell r="AN462">
            <v>500</v>
          </cell>
          <cell r="AU462" t="str">
            <v>MEO</v>
          </cell>
          <cell r="AV462" t="str">
            <v>Medium Satellite</v>
          </cell>
          <cell r="AW462">
            <v>200</v>
          </cell>
          <cell r="AX462">
            <v>5.3999999999999999E-2</v>
          </cell>
          <cell r="AY462">
            <v>17.684999999999999</v>
          </cell>
          <cell r="AZ462">
            <v>2.7250000000000001E-4</v>
          </cell>
          <cell r="BA462">
            <v>38.822200000000002</v>
          </cell>
          <cell r="BB462">
            <v>303.52109999999999</v>
          </cell>
          <cell r="BC462">
            <v>5.0011548899999996</v>
          </cell>
          <cell r="BE462">
            <v>14444.037796234514</v>
          </cell>
          <cell r="BF462">
            <v>8076.9737965339864</v>
          </cell>
          <cell r="BG462">
            <v>8069.1017959350393</v>
          </cell>
          <cell r="BH462">
            <v>287.93349369749245</v>
          </cell>
          <cell r="BK462">
            <v>2</v>
          </cell>
          <cell r="BL462">
            <v>4</v>
          </cell>
          <cell r="BM462">
            <v>12</v>
          </cell>
          <cell r="BN462">
            <v>36.168399999999998</v>
          </cell>
          <cell r="BO462">
            <v>6.3803999999999998</v>
          </cell>
          <cell r="BP462">
            <v>21.980352205882301</v>
          </cell>
          <cell r="BQ462" t="str">
            <v>none</v>
          </cell>
          <cell r="BR462" t="str">
            <v>0</v>
          </cell>
          <cell r="BS462">
            <v>300</v>
          </cell>
          <cell r="BT462" t="str">
            <v>None</v>
          </cell>
          <cell r="BU462" t="str">
            <v>None</v>
          </cell>
          <cell r="BV462" t="str">
            <v>None</v>
          </cell>
          <cell r="BW462" t="str">
            <v>None</v>
          </cell>
          <cell r="BX462" t="str">
            <v>None</v>
          </cell>
          <cell r="BY462" t="str">
            <v>None</v>
          </cell>
          <cell r="CA462" t="str">
            <v>None</v>
          </cell>
          <cell r="CB462" t="str">
            <v>None</v>
          </cell>
          <cell r="CC462" t="str">
            <v>None</v>
          </cell>
          <cell r="CD462" t="str">
            <v>None</v>
          </cell>
          <cell r="CE462" t="str">
            <v>None</v>
          </cell>
          <cell r="CF462" t="str">
            <v>None</v>
          </cell>
          <cell r="CG462" t="str">
            <v>None</v>
          </cell>
          <cell r="CH462" t="str">
            <v>None</v>
          </cell>
          <cell r="CI462" t="str">
            <v>None</v>
          </cell>
          <cell r="CJ462" t="str">
            <v>None</v>
          </cell>
          <cell r="CK462" t="str">
            <v>O3b</v>
          </cell>
          <cell r="CL462" t="str">
            <v>None</v>
          </cell>
          <cell r="CM462">
            <v>4.0403115546607307</v>
          </cell>
          <cell r="CN462" t="str">
            <v>operational</v>
          </cell>
          <cell r="CO462">
            <v>5.0265482457436699</v>
          </cell>
          <cell r="CP462" t="str">
            <v>None</v>
          </cell>
        </row>
        <row r="463">
          <cell r="C463" t="str">
            <v>O3b FM17</v>
          </cell>
          <cell r="D463" t="str">
            <v>United Kingdom</v>
          </cell>
          <cell r="E463" t="str">
            <v>United Kingdom</v>
          </cell>
          <cell r="F463" t="str">
            <v>O3b Networks Ltd.</v>
          </cell>
          <cell r="G463" t="str">
            <v>Commercial</v>
          </cell>
          <cell r="H463" t="str">
            <v>Communications</v>
          </cell>
          <cell r="J463" t="str">
            <v>MEO</v>
          </cell>
          <cell r="U463">
            <v>43559</v>
          </cell>
          <cell r="V463">
            <v>7</v>
          </cell>
          <cell r="Y463" t="str">
            <v>Guiana Space Center</v>
          </cell>
          <cell r="AB463">
            <v>44114</v>
          </cell>
          <cell r="AD463">
            <v>5.2389999999999999</v>
          </cell>
          <cell r="AE463">
            <v>307.23199999999997</v>
          </cell>
          <cell r="AL463">
            <v>700</v>
          </cell>
          <cell r="AN463">
            <v>500</v>
          </cell>
          <cell r="AU463" t="str">
            <v>MEO</v>
          </cell>
          <cell r="AV463" t="str">
            <v>Medium Satellite</v>
          </cell>
          <cell r="AW463">
            <v>200</v>
          </cell>
          <cell r="AX463">
            <v>4.0800000000000003E-2</v>
          </cell>
          <cell r="AY463">
            <v>31.7028</v>
          </cell>
          <cell r="AZ463">
            <v>2.652E-4</v>
          </cell>
          <cell r="BA463">
            <v>24.103300000000001</v>
          </cell>
          <cell r="BB463">
            <v>304.22140000000002</v>
          </cell>
          <cell r="BC463">
            <v>5.0011509900000002</v>
          </cell>
          <cell r="BE463">
            <v>14444.04530540461</v>
          </cell>
          <cell r="BF463">
            <v>8076.8758662196051</v>
          </cell>
          <cell r="BG463">
            <v>8069.2147445896171</v>
          </cell>
          <cell r="BH463">
            <v>287.93371823393011</v>
          </cell>
          <cell r="BK463">
            <v>2</v>
          </cell>
          <cell r="BL463">
            <v>4</v>
          </cell>
          <cell r="BM463">
            <v>12</v>
          </cell>
          <cell r="BN463">
            <v>36.168399999999998</v>
          </cell>
          <cell r="BO463">
            <v>6.3803999999999998</v>
          </cell>
          <cell r="BP463">
            <v>21.980352205882301</v>
          </cell>
          <cell r="BQ463" t="str">
            <v>none</v>
          </cell>
          <cell r="BR463" t="str">
            <v>0</v>
          </cell>
          <cell r="BS463">
            <v>300</v>
          </cell>
          <cell r="BT463" t="str">
            <v>None</v>
          </cell>
          <cell r="BU463" t="str">
            <v>None</v>
          </cell>
          <cell r="BV463" t="str">
            <v>None</v>
          </cell>
          <cell r="BW463" t="str">
            <v>None</v>
          </cell>
          <cell r="BX463" t="str">
            <v>None</v>
          </cell>
          <cell r="BY463" t="str">
            <v>None</v>
          </cell>
          <cell r="CA463" t="str">
            <v>None</v>
          </cell>
          <cell r="CB463" t="str">
            <v>None</v>
          </cell>
          <cell r="CC463" t="str">
            <v>None</v>
          </cell>
          <cell r="CD463" t="str">
            <v>None</v>
          </cell>
          <cell r="CE463" t="str">
            <v>None</v>
          </cell>
          <cell r="CF463" t="str">
            <v>None</v>
          </cell>
          <cell r="CG463" t="str">
            <v>None</v>
          </cell>
          <cell r="CH463" t="str">
            <v>None</v>
          </cell>
          <cell r="CI463" t="str">
            <v>None</v>
          </cell>
          <cell r="CJ463" t="str">
            <v>None</v>
          </cell>
          <cell r="CK463" t="str">
            <v>O3b</v>
          </cell>
          <cell r="CL463" t="str">
            <v>None</v>
          </cell>
          <cell r="CM463">
            <v>4.6808665887644203</v>
          </cell>
          <cell r="CN463" t="str">
            <v>operational</v>
          </cell>
          <cell r="CO463">
            <v>5.6548667764616285</v>
          </cell>
          <cell r="CP463" t="str">
            <v>None</v>
          </cell>
        </row>
        <row r="464">
          <cell r="C464" t="str">
            <v>O3b FM18</v>
          </cell>
          <cell r="D464" t="str">
            <v>United Kingdom</v>
          </cell>
          <cell r="E464" t="str">
            <v>United Kingdom</v>
          </cell>
          <cell r="F464" t="str">
            <v>O3b Networks Ltd.</v>
          </cell>
          <cell r="G464" t="str">
            <v>Commercial</v>
          </cell>
          <cell r="H464" t="str">
            <v>Communications</v>
          </cell>
          <cell r="J464" t="str">
            <v>MEO</v>
          </cell>
          <cell r="U464">
            <v>43559</v>
          </cell>
          <cell r="V464">
            <v>7</v>
          </cell>
          <cell r="Y464" t="str">
            <v>Guiana Space Center</v>
          </cell>
          <cell r="AB464">
            <v>44115</v>
          </cell>
          <cell r="AD464">
            <v>5.2389999999999999</v>
          </cell>
          <cell r="AE464">
            <v>307.23199999999997</v>
          </cell>
          <cell r="AL464">
            <v>700</v>
          </cell>
          <cell r="AN464">
            <v>500</v>
          </cell>
          <cell r="AU464" t="str">
            <v>MEO</v>
          </cell>
          <cell r="AV464" t="str">
            <v>Medium Satellite</v>
          </cell>
          <cell r="AW464">
            <v>200</v>
          </cell>
          <cell r="AX464">
            <v>5.1200000000000002E-2</v>
          </cell>
          <cell r="AY464">
            <v>9.7065000000000001</v>
          </cell>
          <cell r="AZ464">
            <v>2.7040000000000001E-4</v>
          </cell>
          <cell r="BA464">
            <v>50.0486</v>
          </cell>
          <cell r="BB464">
            <v>300.27390000000003</v>
          </cell>
          <cell r="BC464">
            <v>5.0011550099999997</v>
          </cell>
          <cell r="BE464">
            <v>14444.037565183286</v>
          </cell>
          <cell r="BF464">
            <v>8076.9432329409119</v>
          </cell>
          <cell r="BG464">
            <v>8069.1318974256592</v>
          </cell>
          <cell r="BH464">
            <v>287.9334867886846</v>
          </cell>
          <cell r="BK464">
            <v>2</v>
          </cell>
          <cell r="BL464">
            <v>4</v>
          </cell>
          <cell r="BM464">
            <v>12</v>
          </cell>
          <cell r="BN464">
            <v>36.168399999999998</v>
          </cell>
          <cell r="BO464">
            <v>6.3803999999999998</v>
          </cell>
          <cell r="BP464">
            <v>21.980352205882301</v>
          </cell>
          <cell r="BQ464" t="str">
            <v>none</v>
          </cell>
          <cell r="BR464" t="str">
            <v>0</v>
          </cell>
          <cell r="BS464">
            <v>300</v>
          </cell>
          <cell r="BT464" t="str">
            <v>None</v>
          </cell>
          <cell r="BU464" t="str">
            <v>None</v>
          </cell>
          <cell r="BV464" t="str">
            <v>None</v>
          </cell>
          <cell r="BW464" t="str">
            <v>None</v>
          </cell>
          <cell r="BX464" t="str">
            <v>None</v>
          </cell>
          <cell r="BY464" t="str">
            <v>None</v>
          </cell>
          <cell r="CA464" t="str">
            <v>None</v>
          </cell>
          <cell r="CB464" t="str">
            <v>None</v>
          </cell>
          <cell r="CC464" t="str">
            <v>None</v>
          </cell>
          <cell r="CD464" t="str">
            <v>None</v>
          </cell>
          <cell r="CE464" t="str">
            <v>None</v>
          </cell>
          <cell r="CF464" t="str">
            <v>None</v>
          </cell>
          <cell r="CG464" t="str">
            <v>None</v>
          </cell>
          <cell r="CH464" t="str">
            <v>None</v>
          </cell>
          <cell r="CI464" t="str">
            <v>None</v>
          </cell>
          <cell r="CJ464" t="str">
            <v>None</v>
          </cell>
          <cell r="CK464" t="str">
            <v>O3b</v>
          </cell>
          <cell r="CL464" t="str">
            <v>None</v>
          </cell>
          <cell r="CM464">
            <v>2.7269879444492893</v>
          </cell>
          <cell r="CN464" t="str">
            <v>operational</v>
          </cell>
          <cell r="CO464">
            <v>3.7699111843077526</v>
          </cell>
          <cell r="CP464" t="str">
            <v>None</v>
          </cell>
        </row>
        <row r="465">
          <cell r="C465" t="str">
            <v>O3b FM19</v>
          </cell>
          <cell r="D465" t="str">
            <v>United Kingdom</v>
          </cell>
          <cell r="E465" t="str">
            <v>United Kingdom</v>
          </cell>
          <cell r="F465" t="str">
            <v>O3b Networks Ltd.</v>
          </cell>
          <cell r="G465" t="str">
            <v>Commercial</v>
          </cell>
          <cell r="H465" t="str">
            <v>Communications</v>
          </cell>
          <cell r="J465" t="str">
            <v>MEO</v>
          </cell>
          <cell r="U465">
            <v>43559</v>
          </cell>
          <cell r="V465">
            <v>7</v>
          </cell>
          <cell r="Y465" t="str">
            <v>Guiana Space Center</v>
          </cell>
          <cell r="AB465">
            <v>44113</v>
          </cell>
          <cell r="AD465">
            <v>5.2389999999999999</v>
          </cell>
          <cell r="AE465">
            <v>307.23199999999997</v>
          </cell>
          <cell r="AL465">
            <v>700</v>
          </cell>
          <cell r="AN465">
            <v>500</v>
          </cell>
          <cell r="AU465" t="str">
            <v>MEO</v>
          </cell>
          <cell r="AV465" t="str">
            <v>Medium Satellite</v>
          </cell>
          <cell r="AW465">
            <v>200</v>
          </cell>
          <cell r="AX465">
            <v>5.3900000000000003E-2</v>
          </cell>
          <cell r="AY465">
            <v>2.6675</v>
          </cell>
          <cell r="AZ465">
            <v>1.8660000000000001E-4</v>
          </cell>
          <cell r="BA465">
            <v>30.440100000000001</v>
          </cell>
          <cell r="BB465">
            <v>326.90629999999999</v>
          </cell>
          <cell r="BC465">
            <v>5.0011577300000001</v>
          </cell>
          <cell r="BE465">
            <v>14444.032328024507</v>
          </cell>
          <cell r="BF465">
            <v>8075.727584456914</v>
          </cell>
          <cell r="BG465">
            <v>8070.3370715920973</v>
          </cell>
          <cell r="BH465">
            <v>287.93333018912813</v>
          </cell>
          <cell r="BK465">
            <v>2</v>
          </cell>
          <cell r="BL465">
            <v>4</v>
          </cell>
          <cell r="BM465">
            <v>12</v>
          </cell>
          <cell r="BN465">
            <v>36.168399999999998</v>
          </cell>
          <cell r="BO465">
            <v>6.3803999999999998</v>
          </cell>
          <cell r="BP465">
            <v>21.980352205882301</v>
          </cell>
          <cell r="BQ465" t="str">
            <v>none</v>
          </cell>
          <cell r="BR465" t="str">
            <v>0</v>
          </cell>
          <cell r="BS465">
            <v>300</v>
          </cell>
          <cell r="BT465" t="str">
            <v>None</v>
          </cell>
          <cell r="BU465" t="str">
            <v>None</v>
          </cell>
          <cell r="BV465" t="str">
            <v>None</v>
          </cell>
          <cell r="BW465" t="str">
            <v>None</v>
          </cell>
          <cell r="BX465" t="str">
            <v>None</v>
          </cell>
          <cell r="BY465" t="str">
            <v>None</v>
          </cell>
          <cell r="CA465" t="str">
            <v>None</v>
          </cell>
          <cell r="CB465" t="str">
            <v>None</v>
          </cell>
          <cell r="CC465" t="str">
            <v>None</v>
          </cell>
          <cell r="CD465" t="str">
            <v>None</v>
          </cell>
          <cell r="CE465" t="str">
            <v>None</v>
          </cell>
          <cell r="CF465" t="str">
            <v>None</v>
          </cell>
          <cell r="CG465" t="str">
            <v>None</v>
          </cell>
          <cell r="CH465" t="str">
            <v>None</v>
          </cell>
          <cell r="CI465" t="str">
            <v>None</v>
          </cell>
          <cell r="CJ465" t="str">
            <v>None</v>
          </cell>
          <cell r="CK465" t="str">
            <v>O3b</v>
          </cell>
          <cell r="CL465" t="str">
            <v>None</v>
          </cell>
          <cell r="CM465">
            <v>6.01950794510529</v>
          </cell>
          <cell r="CN465" t="str">
            <v>operational</v>
          </cell>
          <cell r="CO465">
            <v>0.31415926535897931</v>
          </cell>
          <cell r="CP465" t="str">
            <v>None</v>
          </cell>
        </row>
        <row r="466">
          <cell r="C466" t="str">
            <v>O3b FM20</v>
          </cell>
          <cell r="D466" t="str">
            <v>United Kingdom</v>
          </cell>
          <cell r="E466" t="str">
            <v>United Kingdom</v>
          </cell>
          <cell r="F466" t="str">
            <v>O3b Networks Ltd.</v>
          </cell>
          <cell r="G466" t="str">
            <v>Commercial</v>
          </cell>
          <cell r="H466" t="str">
            <v>Communications</v>
          </cell>
          <cell r="J466" t="str">
            <v>MEO</v>
          </cell>
          <cell r="U466">
            <v>43559</v>
          </cell>
          <cell r="V466">
            <v>7</v>
          </cell>
          <cell r="Y466" t="str">
            <v>Guiana Space Center</v>
          </cell>
          <cell r="AB466">
            <v>44112</v>
          </cell>
          <cell r="AD466">
            <v>5.2389999999999999</v>
          </cell>
          <cell r="AE466">
            <v>307.23199999999997</v>
          </cell>
          <cell r="AL466">
            <v>700</v>
          </cell>
          <cell r="AN466">
            <v>500</v>
          </cell>
          <cell r="AU466" t="str">
            <v>MEO</v>
          </cell>
          <cell r="AV466" t="str">
            <v>Medium Satellite</v>
          </cell>
          <cell r="AW466">
            <v>200</v>
          </cell>
          <cell r="AX466">
            <v>5.0799999999999998E-2</v>
          </cell>
          <cell r="AY466">
            <v>9.9774999999999991</v>
          </cell>
          <cell r="AZ466">
            <v>2.7999999999999998E-4</v>
          </cell>
          <cell r="BA466">
            <v>39.3855</v>
          </cell>
          <cell r="BB466">
            <v>310.66359999999997</v>
          </cell>
          <cell r="BC466">
            <v>5.0011560800000003</v>
          </cell>
          <cell r="BE466">
            <v>14444.03550497688</v>
          </cell>
          <cell r="BF466">
            <v>8077.0798349182751</v>
          </cell>
          <cell r="BG466">
            <v>8068.9911750354877</v>
          </cell>
          <cell r="BH466">
            <v>287.93342518516238</v>
          </cell>
          <cell r="BK466">
            <v>2</v>
          </cell>
          <cell r="BL466">
            <v>4</v>
          </cell>
          <cell r="BM466">
            <v>12</v>
          </cell>
          <cell r="BN466">
            <v>36.168399999999998</v>
          </cell>
          <cell r="BO466">
            <v>6.3803999999999998</v>
          </cell>
          <cell r="BP466">
            <v>21.980352205882301</v>
          </cell>
          <cell r="BQ466" t="str">
            <v>none</v>
          </cell>
          <cell r="BR466" t="str">
            <v>0</v>
          </cell>
          <cell r="BS466">
            <v>300</v>
          </cell>
          <cell r="BT466" t="str">
            <v>None</v>
          </cell>
          <cell r="BU466" t="str">
            <v>None</v>
          </cell>
          <cell r="BV466" t="str">
            <v>None</v>
          </cell>
          <cell r="BW466" t="str">
            <v>None</v>
          </cell>
          <cell r="BX466" t="str">
            <v>None</v>
          </cell>
          <cell r="BY466" t="str">
            <v>None</v>
          </cell>
          <cell r="CA466" t="str">
            <v>None</v>
          </cell>
          <cell r="CB466" t="str">
            <v>None</v>
          </cell>
          <cell r="CC466" t="str">
            <v>None</v>
          </cell>
          <cell r="CD466" t="str">
            <v>None</v>
          </cell>
          <cell r="CE466" t="str">
            <v>None</v>
          </cell>
          <cell r="CF466" t="str">
            <v>None</v>
          </cell>
          <cell r="CG466" t="str">
            <v>None</v>
          </cell>
          <cell r="CH466" t="str">
            <v>None</v>
          </cell>
          <cell r="CI466" t="str">
            <v>None</v>
          </cell>
          <cell r="CJ466" t="str">
            <v>None</v>
          </cell>
          <cell r="CK466" t="str">
            <v>O3b</v>
          </cell>
          <cell r="CL466" t="str">
            <v>None</v>
          </cell>
          <cell r="CM466">
            <v>3.5366828363637506</v>
          </cell>
          <cell r="CN466" t="str">
            <v>operational</v>
          </cell>
          <cell r="CO466">
            <v>4.3982297150257113</v>
          </cell>
          <cell r="CP466" t="str">
            <v>None</v>
          </cell>
        </row>
        <row r="467">
          <cell r="C467" t="str">
            <v>O3b PFM</v>
          </cell>
          <cell r="D467" t="str">
            <v>United Kingdom</v>
          </cell>
          <cell r="E467" t="str">
            <v>United Kingdom</v>
          </cell>
          <cell r="F467" t="str">
            <v>O3b Networks Ltd.</v>
          </cell>
          <cell r="G467" t="str">
            <v>Commercial</v>
          </cell>
          <cell r="H467" t="str">
            <v>Communications</v>
          </cell>
          <cell r="J467" t="str">
            <v>MEO</v>
          </cell>
          <cell r="U467">
            <v>41450</v>
          </cell>
          <cell r="V467">
            <v>7</v>
          </cell>
          <cell r="Y467" t="str">
            <v>Guiana Space Center</v>
          </cell>
          <cell r="AB467">
            <v>39191</v>
          </cell>
          <cell r="AD467">
            <v>5.2389999999999999</v>
          </cell>
          <cell r="AE467">
            <v>307.23199999999997</v>
          </cell>
          <cell r="AL467">
            <v>700</v>
          </cell>
          <cell r="AN467">
            <v>500</v>
          </cell>
          <cell r="AU467" t="str">
            <v>MEO</v>
          </cell>
          <cell r="AV467" t="str">
            <v>Medium Satellite</v>
          </cell>
          <cell r="AW467">
            <v>200</v>
          </cell>
          <cell r="AX467">
            <v>5.4800000000000001E-2</v>
          </cell>
          <cell r="AY467">
            <v>5.5580999999999996</v>
          </cell>
          <cell r="AZ467">
            <v>2.8259999999999998E-4</v>
          </cell>
          <cell r="BA467">
            <v>44.100700000000003</v>
          </cell>
          <cell r="BB467">
            <v>310.3682</v>
          </cell>
          <cell r="BC467">
            <v>5.0011569214422504</v>
          </cell>
          <cell r="BE467">
            <v>14444.03388484214</v>
          </cell>
          <cell r="BF467">
            <v>8077.1157688179956</v>
          </cell>
          <cell r="BG467">
            <v>8068.9520008662839</v>
          </cell>
          <cell r="BH467">
            <v>287.93337674050173</v>
          </cell>
          <cell r="BK467">
            <v>2</v>
          </cell>
          <cell r="BL467">
            <v>4</v>
          </cell>
          <cell r="BM467">
            <v>12</v>
          </cell>
          <cell r="BN467">
            <v>36.168399999999998</v>
          </cell>
          <cell r="BO467">
            <v>6.3803999999999998</v>
          </cell>
          <cell r="BP467">
            <v>21.980352205882301</v>
          </cell>
          <cell r="BQ467" t="str">
            <v>none</v>
          </cell>
          <cell r="BR467" t="str">
            <v>0</v>
          </cell>
          <cell r="BS467">
            <v>300</v>
          </cell>
          <cell r="BT467" t="str">
            <v>None</v>
          </cell>
          <cell r="BU467" t="str">
            <v>None</v>
          </cell>
          <cell r="BV467" t="str">
            <v>None</v>
          </cell>
          <cell r="BW467" t="str">
            <v>None</v>
          </cell>
          <cell r="BX467" t="str">
            <v>None</v>
          </cell>
          <cell r="BY467" t="str">
            <v>None</v>
          </cell>
          <cell r="CA467" t="str">
            <v>None</v>
          </cell>
          <cell r="CB467" t="str">
            <v>None</v>
          </cell>
          <cell r="CC467" t="str">
            <v>None</v>
          </cell>
          <cell r="CD467" t="str">
            <v>None</v>
          </cell>
          <cell r="CE467" t="str">
            <v>None</v>
          </cell>
          <cell r="CF467" t="str">
            <v>None</v>
          </cell>
          <cell r="CG467" t="str">
            <v>None</v>
          </cell>
          <cell r="CH467" t="str">
            <v>None</v>
          </cell>
          <cell r="CI467" t="str">
            <v>None</v>
          </cell>
          <cell r="CJ467" t="str">
            <v>None</v>
          </cell>
          <cell r="CK467" t="str">
            <v>O3b</v>
          </cell>
          <cell r="CL467" t="str">
            <v>None</v>
          </cell>
          <cell r="CM467">
            <v>1.3324052949234959</v>
          </cell>
          <cell r="CN467" t="str">
            <v>operational</v>
          </cell>
          <cell r="CO467">
            <v>2.1991148575128561</v>
          </cell>
          <cell r="CP467" t="str">
            <v>None</v>
          </cell>
        </row>
        <row r="468">
          <cell r="C468" t="str">
            <v>Optus 10</v>
          </cell>
          <cell r="D468" t="str">
            <v>Australia</v>
          </cell>
          <cell r="E468" t="str">
            <v>Australia</v>
          </cell>
          <cell r="F468" t="str">
            <v>Optus Communications (Parent: Singapore Telecom)</v>
          </cell>
          <cell r="G468" t="str">
            <v>Commercial</v>
          </cell>
          <cell r="H468" t="str">
            <v>Communications</v>
          </cell>
          <cell r="J468" t="str">
            <v>GEO</v>
          </cell>
          <cell r="U468">
            <v>41893</v>
          </cell>
          <cell r="V468">
            <v>15</v>
          </cell>
          <cell r="Y468" t="str">
            <v>Guiana Space Center</v>
          </cell>
          <cell r="AB468">
            <v>40146</v>
          </cell>
          <cell r="AD468">
            <v>5.2389999999999999</v>
          </cell>
          <cell r="AE468">
            <v>307.23199999999997</v>
          </cell>
          <cell r="AL468">
            <v>3970</v>
          </cell>
          <cell r="AN468">
            <v>2000</v>
          </cell>
          <cell r="AU468" t="str">
            <v>MEO</v>
          </cell>
          <cell r="AV468" t="str">
            <v>Heavy Satellite</v>
          </cell>
          <cell r="AW468">
            <v>1970</v>
          </cell>
          <cell r="AX468">
            <v>2.98E-2</v>
          </cell>
          <cell r="AY468">
            <v>291.51920000000001</v>
          </cell>
          <cell r="AZ468">
            <v>2.4469999999999998E-4</v>
          </cell>
          <cell r="BA468">
            <v>137.23060000000001</v>
          </cell>
          <cell r="BB468">
            <v>94.394300000000001</v>
          </cell>
          <cell r="BC468">
            <v>1.0027043600000001</v>
          </cell>
          <cell r="BE468">
            <v>42165.140400040138</v>
          </cell>
          <cell r="BF468">
            <v>35804.458209896031</v>
          </cell>
          <cell r="BG468">
            <v>35783.822590184245</v>
          </cell>
          <cell r="BH468">
            <v>1436.1162247264981</v>
          </cell>
          <cell r="BK468">
            <v>3.1</v>
          </cell>
          <cell r="BL468">
            <v>5.0999999999999996</v>
          </cell>
          <cell r="BM468">
            <v>24.7</v>
          </cell>
          <cell r="BN468">
            <v>77.9049392915353</v>
          </cell>
          <cell r="BO468">
            <v>9.61</v>
          </cell>
          <cell r="BP468">
            <v>38.559533333333299</v>
          </cell>
          <cell r="BQ468" t="str">
            <v>mono/duo-propellant</v>
          </cell>
          <cell r="BR468" t="str">
            <v>1</v>
          </cell>
          <cell r="BS468">
            <v>300</v>
          </cell>
          <cell r="BT468">
            <v>2.5147715500011714E-2</v>
          </cell>
          <cell r="BU468">
            <v>155.99367672649998</v>
          </cell>
          <cell r="BV468" t="str">
            <v>True</v>
          </cell>
          <cell r="BW468" t="str">
            <v>True</v>
          </cell>
          <cell r="BX468">
            <v>2.4972599999999997E-4</v>
          </cell>
          <cell r="BY468">
            <v>7.8934E-5</v>
          </cell>
          <cell r="CA468">
            <v>7.2020000000000001E-2</v>
          </cell>
          <cell r="CB468">
            <v>2</v>
          </cell>
          <cell r="CC468">
            <v>6</v>
          </cell>
          <cell r="CD468" t="str">
            <v>Opt_156</v>
          </cell>
          <cell r="CE468">
            <v>2</v>
          </cell>
          <cell r="CF468">
            <v>156.01051250494999</v>
          </cell>
          <cell r="CG468">
            <v>155.99255826199999</v>
          </cell>
          <cell r="CH468">
            <v>2.5648918500003504E-2</v>
          </cell>
          <cell r="CI468" t="str">
            <v>None</v>
          </cell>
          <cell r="CJ468" t="str">
            <v>None</v>
          </cell>
          <cell r="CK468" t="str">
            <v>None</v>
          </cell>
          <cell r="CL468" t="str">
            <v>None</v>
          </cell>
          <cell r="CM468" t="str">
            <v>None</v>
          </cell>
          <cell r="CN468" t="str">
            <v>None</v>
          </cell>
          <cell r="CO468" t="str">
            <v>None</v>
          </cell>
          <cell r="CP468" t="str">
            <v>None</v>
          </cell>
        </row>
        <row r="469">
          <cell r="C469" t="str">
            <v>Optus and Defence C1</v>
          </cell>
          <cell r="D469" t="str">
            <v>Australia</v>
          </cell>
          <cell r="E469" t="str">
            <v>Australia</v>
          </cell>
          <cell r="F469" t="str">
            <v>Optus Communications (Parent: Singapore Telecom)/Australian Ministry of Defense</v>
          </cell>
          <cell r="G469" t="str">
            <v>Military/Commercial</v>
          </cell>
          <cell r="H469" t="str">
            <v>Communications</v>
          </cell>
          <cell r="J469" t="str">
            <v>GEO</v>
          </cell>
          <cell r="U469">
            <v>37784</v>
          </cell>
          <cell r="V469">
            <v>15</v>
          </cell>
          <cell r="Y469" t="str">
            <v>Guiana Space Center</v>
          </cell>
          <cell r="AB469">
            <v>27831</v>
          </cell>
          <cell r="AD469">
            <v>5.2389999999999999</v>
          </cell>
          <cell r="AE469">
            <v>307.23199999999997</v>
          </cell>
          <cell r="AL469">
            <v>4725</v>
          </cell>
          <cell r="AN469">
            <v>1978</v>
          </cell>
          <cell r="AU469" t="str">
            <v>GEO/D</v>
          </cell>
          <cell r="AV469" t="str">
            <v>Heavy Satellite</v>
          </cell>
          <cell r="AW469">
            <v>2747</v>
          </cell>
          <cell r="AX469">
            <v>2.2339000000000002</v>
          </cell>
          <cell r="AY469">
            <v>90.659700000000001</v>
          </cell>
          <cell r="AZ469">
            <v>6.2009999999999995E-4</v>
          </cell>
          <cell r="BA469">
            <v>331.90440000000001</v>
          </cell>
          <cell r="BB469">
            <v>292.99079999999998</v>
          </cell>
          <cell r="BC469">
            <v>1.0027197400000001</v>
          </cell>
          <cell r="BE469">
            <v>42164.709238343014</v>
          </cell>
          <cell r="BF469">
            <v>35819.855574541703</v>
          </cell>
          <cell r="BG469">
            <v>35767.562902144316</v>
          </cell>
          <cell r="BH469">
            <v>1436.0941971681905</v>
          </cell>
          <cell r="BK469">
            <v>7.8</v>
          </cell>
          <cell r="BL469">
            <v>8.1999999999999993</v>
          </cell>
          <cell r="BM469">
            <v>24.9</v>
          </cell>
          <cell r="BN469">
            <v>215.71461684413001</v>
          </cell>
          <cell r="BO469">
            <v>60.84</v>
          </cell>
          <cell r="BP469">
            <v>130.04660000000001</v>
          </cell>
          <cell r="BQ469" t="str">
            <v>mono/duo-propellant</v>
          </cell>
          <cell r="BR469" t="str">
            <v>1</v>
          </cell>
          <cell r="BS469">
            <v>300</v>
          </cell>
          <cell r="BT469">
            <v>7.4385348999996381E-2</v>
          </cell>
          <cell r="BU469">
            <v>155.675520947</v>
          </cell>
          <cell r="BV469" t="str">
            <v>False</v>
          </cell>
          <cell r="BW469" t="str">
            <v>True</v>
          </cell>
          <cell r="BX469">
            <v>5.8260799999999998E-4</v>
          </cell>
          <cell r="BY469">
            <v>6.4192000000000025E-5</v>
          </cell>
          <cell r="CA469" t="str">
            <v>None</v>
          </cell>
          <cell r="CB469">
            <v>0</v>
          </cell>
          <cell r="CC469">
            <v>0</v>
          </cell>
          <cell r="CD469" t="str">
            <v>None</v>
          </cell>
          <cell r="CE469" t="str">
            <v>None</v>
          </cell>
          <cell r="CF469" t="str">
            <v>None</v>
          </cell>
          <cell r="CG469" t="str">
            <v>None</v>
          </cell>
          <cell r="CH469" t="str">
            <v>None</v>
          </cell>
          <cell r="CI469" t="str">
            <v>None</v>
          </cell>
          <cell r="CJ469" t="str">
            <v>None</v>
          </cell>
          <cell r="CK469" t="str">
            <v>None</v>
          </cell>
          <cell r="CL469" t="str">
            <v>None</v>
          </cell>
          <cell r="CM469" t="str">
            <v>None</v>
          </cell>
          <cell r="CN469" t="str">
            <v>None</v>
          </cell>
          <cell r="CO469" t="str">
            <v>None</v>
          </cell>
          <cell r="CP469" t="str">
            <v>None</v>
          </cell>
        </row>
        <row r="470">
          <cell r="C470" t="str">
            <v>Optus D1</v>
          </cell>
          <cell r="D470" t="str">
            <v>Australia</v>
          </cell>
          <cell r="E470" t="str">
            <v>Australia</v>
          </cell>
          <cell r="F470" t="str">
            <v>Optus Communications (Parent: Singapore Telecom)</v>
          </cell>
          <cell r="G470" t="str">
            <v>Commercial</v>
          </cell>
          <cell r="H470" t="str">
            <v>Communications</v>
          </cell>
          <cell r="J470" t="str">
            <v>GEO</v>
          </cell>
          <cell r="U470">
            <v>39003</v>
          </cell>
          <cell r="V470">
            <v>15</v>
          </cell>
          <cell r="Y470" t="str">
            <v>Guiana Space Center</v>
          </cell>
          <cell r="AB470">
            <v>29495</v>
          </cell>
          <cell r="AD470">
            <v>5.2389999999999999</v>
          </cell>
          <cell r="AE470">
            <v>307.23199999999997</v>
          </cell>
          <cell r="AL470">
            <v>2299</v>
          </cell>
          <cell r="AN470">
            <v>1005</v>
          </cell>
          <cell r="AU470" t="str">
            <v>GEO/S</v>
          </cell>
          <cell r="AV470" t="str">
            <v>Heavy Satellite</v>
          </cell>
          <cell r="AW470">
            <v>1294</v>
          </cell>
          <cell r="AX470">
            <v>2.7E-2</v>
          </cell>
          <cell r="AY470">
            <v>117.1657</v>
          </cell>
          <cell r="AZ470">
            <v>3.59E-4</v>
          </cell>
          <cell r="BA470">
            <v>302.40050000000002</v>
          </cell>
          <cell r="BB470">
            <v>300.53730000000002</v>
          </cell>
          <cell r="BC470">
            <v>1.00270912</v>
          </cell>
          <cell r="BE470">
            <v>42165.006957400881</v>
          </cell>
          <cell r="BF470">
            <v>35809.144194898588</v>
          </cell>
          <cell r="BG470">
            <v>35778.869719903174</v>
          </cell>
          <cell r="BH470">
            <v>1436.1094072825433</v>
          </cell>
          <cell r="BK470">
            <v>2.2999999999999998</v>
          </cell>
          <cell r="BL470">
            <v>4</v>
          </cell>
          <cell r="BM470">
            <v>17</v>
          </cell>
          <cell r="BN470">
            <v>41.093498356714697</v>
          </cell>
          <cell r="BO470">
            <v>5.29</v>
          </cell>
          <cell r="BP470">
            <v>20.922266666666701</v>
          </cell>
          <cell r="BQ470" t="str">
            <v>mono/duo-propellant</v>
          </cell>
          <cell r="BR470" t="str">
            <v>1</v>
          </cell>
          <cell r="BS470">
            <v>300</v>
          </cell>
          <cell r="BT470">
            <v>2.7610206999995057E-2</v>
          </cell>
          <cell r="BU470">
            <v>159.98677752899999</v>
          </cell>
          <cell r="BV470" t="str">
            <v>True</v>
          </cell>
          <cell r="BW470" t="str">
            <v>True</v>
          </cell>
          <cell r="BX470">
            <v>3.47232E-4</v>
          </cell>
          <cell r="BY470">
            <v>3.143200000000002E-5</v>
          </cell>
          <cell r="CA470">
            <v>5.5539999999999999E-2</v>
          </cell>
          <cell r="CB470">
            <v>1</v>
          </cell>
          <cell r="CC470">
            <v>7</v>
          </cell>
          <cell r="CD470" t="str">
            <v>None</v>
          </cell>
          <cell r="CE470" t="str">
            <v>None</v>
          </cell>
          <cell r="CF470" t="str">
            <v>None</v>
          </cell>
          <cell r="CG470" t="str">
            <v>None</v>
          </cell>
          <cell r="CH470" t="str">
            <v>None</v>
          </cell>
          <cell r="CI470" t="str">
            <v>None</v>
          </cell>
          <cell r="CJ470" t="str">
            <v>None</v>
          </cell>
          <cell r="CK470" t="str">
            <v>None</v>
          </cell>
          <cell r="CL470" t="str">
            <v>None</v>
          </cell>
          <cell r="CM470" t="str">
            <v>None</v>
          </cell>
          <cell r="CN470" t="str">
            <v>None</v>
          </cell>
          <cell r="CO470" t="str">
            <v>None</v>
          </cell>
          <cell r="CP470" t="str">
            <v>None</v>
          </cell>
        </row>
        <row r="471">
          <cell r="C471" t="str">
            <v>Optus D2</v>
          </cell>
          <cell r="D471" t="str">
            <v>Australia</v>
          </cell>
          <cell r="E471" t="str">
            <v>Australia</v>
          </cell>
          <cell r="F471" t="str">
            <v>Optus Communications (Parent: Singapore Telecom)</v>
          </cell>
          <cell r="G471" t="str">
            <v>Commercial</v>
          </cell>
          <cell r="H471" t="str">
            <v>Communications</v>
          </cell>
          <cell r="J471" t="str">
            <v>GEO</v>
          </cell>
          <cell r="U471">
            <v>39360</v>
          </cell>
          <cell r="V471">
            <v>15</v>
          </cell>
          <cell r="Y471" t="str">
            <v>Guiana Space Center</v>
          </cell>
          <cell r="AB471">
            <v>32252</v>
          </cell>
          <cell r="AD471">
            <v>5.2389999999999999</v>
          </cell>
          <cell r="AE471">
            <v>307.23199999999997</v>
          </cell>
          <cell r="AL471">
            <v>2350</v>
          </cell>
          <cell r="AN471">
            <v>1079</v>
          </cell>
          <cell r="AU471" t="str">
            <v>GEO/S</v>
          </cell>
          <cell r="AV471" t="str">
            <v>Heavy Satellite</v>
          </cell>
          <cell r="AW471">
            <v>1271</v>
          </cell>
          <cell r="AX471">
            <v>1.4500000000000001E-2</v>
          </cell>
          <cell r="AY471">
            <v>339.31459999999998</v>
          </cell>
          <cell r="AZ471">
            <v>3.838E-4</v>
          </cell>
          <cell r="BA471">
            <v>82.355500000000006</v>
          </cell>
          <cell r="BB471">
            <v>289.87049999999999</v>
          </cell>
          <cell r="BC471">
            <v>1.0027146899999999</v>
          </cell>
          <cell r="BE471">
            <v>42164.850808426119</v>
          </cell>
          <cell r="BF471">
            <v>35810.033678166394</v>
          </cell>
          <cell r="BG471">
            <v>35777.667938685845</v>
          </cell>
          <cell r="BH471">
            <v>1436.1014298095092</v>
          </cell>
          <cell r="BK471">
            <v>2.2999999999999998</v>
          </cell>
          <cell r="BL471">
            <v>4.2</v>
          </cell>
          <cell r="BM471">
            <v>22.4</v>
          </cell>
          <cell r="BN471">
            <v>51.6343187639524</v>
          </cell>
          <cell r="BO471">
            <v>5.29</v>
          </cell>
          <cell r="BP471">
            <v>24.7122666666667</v>
          </cell>
          <cell r="BQ471" t="str">
            <v>mono/duo-propellant</v>
          </cell>
          <cell r="BR471" t="str">
            <v>1</v>
          </cell>
          <cell r="BS471">
            <v>300</v>
          </cell>
          <cell r="BT471">
            <v>2.6429724000010424E-2</v>
          </cell>
          <cell r="BU471">
            <v>151.99013148400002</v>
          </cell>
          <cell r="BV471" t="str">
            <v>True</v>
          </cell>
          <cell r="BW471" t="str">
            <v>True</v>
          </cell>
          <cell r="BX471">
            <v>3.6481350000000003E-4</v>
          </cell>
          <cell r="BY471">
            <v>2.9659500000000003E-5</v>
          </cell>
          <cell r="CA471">
            <v>5.8000000000000003E-2</v>
          </cell>
          <cell r="CB471">
            <v>1</v>
          </cell>
          <cell r="CC471">
            <v>7</v>
          </cell>
          <cell r="CD471" t="str">
            <v>None</v>
          </cell>
          <cell r="CE471" t="str">
            <v>None</v>
          </cell>
          <cell r="CF471" t="str">
            <v>None</v>
          </cell>
          <cell r="CG471" t="str">
            <v>None</v>
          </cell>
          <cell r="CH471" t="str">
            <v>None</v>
          </cell>
          <cell r="CI471" t="str">
            <v>None</v>
          </cell>
          <cell r="CJ471" t="str">
            <v>None</v>
          </cell>
          <cell r="CK471" t="str">
            <v>None</v>
          </cell>
          <cell r="CL471" t="str">
            <v>None</v>
          </cell>
          <cell r="CM471" t="str">
            <v>None</v>
          </cell>
          <cell r="CN471" t="str">
            <v>None</v>
          </cell>
          <cell r="CO471" t="str">
            <v>None</v>
          </cell>
          <cell r="CP471" t="str">
            <v>None</v>
          </cell>
        </row>
        <row r="472">
          <cell r="C472" t="str">
            <v>Optus D3</v>
          </cell>
          <cell r="D472" t="str">
            <v>Australia</v>
          </cell>
          <cell r="E472" t="str">
            <v>Australia</v>
          </cell>
          <cell r="F472" t="str">
            <v>Optus Communications (Parent: Singapore Telecom)</v>
          </cell>
          <cell r="G472" t="str">
            <v>Commercial</v>
          </cell>
          <cell r="H472" t="str">
            <v>Communications</v>
          </cell>
          <cell r="J472" t="str">
            <v>GEO</v>
          </cell>
          <cell r="U472">
            <v>40046</v>
          </cell>
          <cell r="V472">
            <v>15</v>
          </cell>
          <cell r="Y472" t="str">
            <v>Guiana Space Center</v>
          </cell>
          <cell r="AB472">
            <v>35756</v>
          </cell>
          <cell r="AD472">
            <v>5.2389999999999999</v>
          </cell>
          <cell r="AE472">
            <v>307.23199999999997</v>
          </cell>
          <cell r="AL472">
            <v>2475</v>
          </cell>
          <cell r="AN472">
            <v>1182</v>
          </cell>
          <cell r="AU472" t="str">
            <v>GEO/S</v>
          </cell>
          <cell r="AV472" t="str">
            <v>Heavy Satellite</v>
          </cell>
          <cell r="AW472">
            <v>1293</v>
          </cell>
          <cell r="AX472">
            <v>3.4200000000000001E-2</v>
          </cell>
          <cell r="AY472">
            <v>2.6046</v>
          </cell>
          <cell r="AZ472">
            <v>4.0470000000000002E-4</v>
          </cell>
          <cell r="BA472">
            <v>40.212299999999999</v>
          </cell>
          <cell r="BB472">
            <v>261.19830000000002</v>
          </cell>
          <cell r="BC472">
            <v>1.00272001</v>
          </cell>
          <cell r="BE472">
            <v>42164.701669282978</v>
          </cell>
          <cell r="BF472">
            <v>35810.765724048542</v>
          </cell>
          <cell r="BG472">
            <v>35776.637614517414</v>
          </cell>
          <cell r="BH472">
            <v>1436.0938104745701</v>
          </cell>
          <cell r="BK472">
            <v>2.2999999999999998</v>
          </cell>
          <cell r="BL472">
            <v>3.9</v>
          </cell>
          <cell r="BM472">
            <v>22.4</v>
          </cell>
          <cell r="BN472">
            <v>50.7288687746642</v>
          </cell>
          <cell r="BO472">
            <v>5.29</v>
          </cell>
          <cell r="BP472">
            <v>24.022266666666699</v>
          </cell>
          <cell r="BQ472" t="str">
            <v>mono/duo-propellant</v>
          </cell>
          <cell r="BR472" t="str">
            <v>1</v>
          </cell>
          <cell r="BS472">
            <v>300</v>
          </cell>
          <cell r="BT472">
            <v>2.6150121499995294E-2</v>
          </cell>
          <cell r="BU472">
            <v>155.99143979749999</v>
          </cell>
          <cell r="BV472" t="str">
            <v>True</v>
          </cell>
          <cell r="BW472" t="str">
            <v>True</v>
          </cell>
          <cell r="BX472">
            <v>4.0284100000000003E-4</v>
          </cell>
          <cell r="BY472">
            <v>5.7741000000000015E-5</v>
          </cell>
          <cell r="CA472">
            <v>6.2301000000000002E-2</v>
          </cell>
          <cell r="CB472">
            <v>2</v>
          </cell>
          <cell r="CC472">
            <v>1</v>
          </cell>
          <cell r="CD472" t="str">
            <v>Opt_156</v>
          </cell>
          <cell r="CE472">
            <v>1</v>
          </cell>
          <cell r="CF472">
            <v>155.97460401904999</v>
          </cell>
          <cell r="CG472">
            <v>155.99255826199999</v>
          </cell>
          <cell r="CH472">
            <v>2.5648918500003504E-2</v>
          </cell>
          <cell r="CI472" t="str">
            <v>None</v>
          </cell>
          <cell r="CJ472" t="str">
            <v>None</v>
          </cell>
          <cell r="CK472" t="str">
            <v>None</v>
          </cell>
          <cell r="CL472" t="str">
            <v>None</v>
          </cell>
          <cell r="CM472" t="str">
            <v>None</v>
          </cell>
          <cell r="CN472" t="str">
            <v>None</v>
          </cell>
          <cell r="CO472" t="str">
            <v>None</v>
          </cell>
          <cell r="CP472" t="str">
            <v>None</v>
          </cell>
        </row>
        <row r="473">
          <cell r="C473" t="str">
            <v>Paksat-1R</v>
          </cell>
          <cell r="D473" t="str">
            <v>Pakistan</v>
          </cell>
          <cell r="E473" t="str">
            <v>Pakistan</v>
          </cell>
          <cell r="F473" t="str">
            <v>Pakistan Space and Upper Atmosphere Research Commission (SUPARCO)/PakSat International</v>
          </cell>
          <cell r="G473" t="str">
            <v>Government/Commercial</v>
          </cell>
          <cell r="H473" t="str">
            <v>Communications</v>
          </cell>
          <cell r="J473" t="str">
            <v>GEO</v>
          </cell>
          <cell r="U473">
            <v>40766</v>
          </cell>
          <cell r="V473">
            <v>15</v>
          </cell>
          <cell r="Y473" t="str">
            <v>Xichang Satellite Launch Center</v>
          </cell>
          <cell r="AB473">
            <v>37779</v>
          </cell>
          <cell r="AD473">
            <v>28.246016666666666</v>
          </cell>
          <cell r="AE473">
            <v>102.02655555555556</v>
          </cell>
          <cell r="AL473">
            <v>5100</v>
          </cell>
          <cell r="AN473">
            <v>2500</v>
          </cell>
          <cell r="AU473" t="str">
            <v>GEO/D</v>
          </cell>
          <cell r="AV473" t="str">
            <v>Heavy Satellite</v>
          </cell>
          <cell r="AW473">
            <v>2600</v>
          </cell>
          <cell r="AX473">
            <v>1.1599999999999999E-2</v>
          </cell>
          <cell r="AY473">
            <v>236.51509999999999</v>
          </cell>
          <cell r="AZ473">
            <v>8.1669999999999996E-4</v>
          </cell>
          <cell r="BA473">
            <v>165.4306</v>
          </cell>
          <cell r="BB473">
            <v>208.078</v>
          </cell>
          <cell r="BC473">
            <v>1.0027333300000001</v>
          </cell>
          <cell r="BE473">
            <v>42164.328266536068</v>
          </cell>
          <cell r="BF473">
            <v>35827.763873431344</v>
          </cell>
          <cell r="BG473">
            <v>35758.892659640791</v>
          </cell>
          <cell r="BH473">
            <v>1436.0747338477279</v>
          </cell>
          <cell r="BK473">
            <v>2.4</v>
          </cell>
          <cell r="BL473">
            <v>3.6</v>
          </cell>
          <cell r="BM473">
            <v>15.5</v>
          </cell>
          <cell r="BN473">
            <v>38.660767844373702</v>
          </cell>
          <cell r="BO473">
            <v>5.76</v>
          </cell>
          <cell r="BP473">
            <v>19.960466666666701</v>
          </cell>
          <cell r="BQ473" t="str">
            <v>mono/duo-propellant</v>
          </cell>
          <cell r="BR473" t="str">
            <v>1</v>
          </cell>
          <cell r="BS473">
            <v>300</v>
          </cell>
          <cell r="BT473">
            <v>4.122327549999838E-2</v>
          </cell>
          <cell r="BU473">
            <v>37.992454895500003</v>
          </cell>
          <cell r="BV473" t="str">
            <v>True</v>
          </cell>
          <cell r="BW473" t="str">
            <v>True</v>
          </cell>
          <cell r="BX473">
            <v>6.8922999999999999E-4</v>
          </cell>
          <cell r="BY473">
            <v>2.2197000000000002E-4</v>
          </cell>
          <cell r="CA473">
            <v>6.3299999999999995E-2</v>
          </cell>
          <cell r="CB473">
            <v>1</v>
          </cell>
          <cell r="CC473">
            <v>1</v>
          </cell>
          <cell r="CD473" t="str">
            <v>None</v>
          </cell>
          <cell r="CE473" t="str">
            <v>None</v>
          </cell>
          <cell r="CF473" t="str">
            <v>None</v>
          </cell>
          <cell r="CG473" t="str">
            <v>None</v>
          </cell>
          <cell r="CH473" t="str">
            <v>None</v>
          </cell>
          <cell r="CI473" t="str">
            <v>None</v>
          </cell>
          <cell r="CJ473" t="str">
            <v>None</v>
          </cell>
          <cell r="CK473" t="str">
            <v>None</v>
          </cell>
          <cell r="CL473" t="str">
            <v>None</v>
          </cell>
          <cell r="CM473" t="str">
            <v>None</v>
          </cell>
          <cell r="CN473" t="str">
            <v>None</v>
          </cell>
          <cell r="CO473" t="str">
            <v>None</v>
          </cell>
          <cell r="CP473" t="str">
            <v>None</v>
          </cell>
        </row>
        <row r="474">
          <cell r="C474" t="str">
            <v>Palapa D1</v>
          </cell>
          <cell r="D474" t="str">
            <v>China</v>
          </cell>
          <cell r="E474" t="str">
            <v>Indonesia</v>
          </cell>
          <cell r="F474" t="str">
            <v>PT Indosat</v>
          </cell>
          <cell r="G474" t="str">
            <v>Commercial</v>
          </cell>
          <cell r="H474" t="str">
            <v>Communications</v>
          </cell>
          <cell r="J474" t="str">
            <v>GEO</v>
          </cell>
          <cell r="U474">
            <v>40056</v>
          </cell>
          <cell r="V474">
            <v>15</v>
          </cell>
          <cell r="Y474" t="str">
            <v>Xichang Satellite Launch Center</v>
          </cell>
          <cell r="AB474">
            <v>35812</v>
          </cell>
          <cell r="AD474">
            <v>28.246016666666666</v>
          </cell>
          <cell r="AE474">
            <v>102.02655555555556</v>
          </cell>
          <cell r="AL474">
            <v>4100</v>
          </cell>
          <cell r="AN474">
            <v>1700</v>
          </cell>
          <cell r="AU474" t="str">
            <v>GEO/S</v>
          </cell>
          <cell r="AV474" t="str">
            <v>Heavy Satellite</v>
          </cell>
          <cell r="AW474">
            <v>2400</v>
          </cell>
          <cell r="AX474">
            <v>0.91110000000000002</v>
          </cell>
          <cell r="AY474">
            <v>105.764</v>
          </cell>
          <cell r="AZ474">
            <v>2.2325000000000001E-3</v>
          </cell>
          <cell r="BA474">
            <v>336.84519999999998</v>
          </cell>
          <cell r="BB474">
            <v>277.65550000000002</v>
          </cell>
          <cell r="BC474">
            <v>0.98744315999999999</v>
          </cell>
          <cell r="BE474">
            <v>42598.477998456598</v>
          </cell>
          <cell r="BF474">
            <v>36322.579100588155</v>
          </cell>
          <cell r="BG474">
            <v>36132.376896325048</v>
          </cell>
          <cell r="BH474">
            <v>1458.3117877893842</v>
          </cell>
          <cell r="BK474">
            <v>2.2999999999999998</v>
          </cell>
          <cell r="BL474">
            <v>4</v>
          </cell>
          <cell r="BM474">
            <v>30</v>
          </cell>
          <cell r="BN474">
            <v>65.013839866344</v>
          </cell>
          <cell r="BO474">
            <v>5.29</v>
          </cell>
          <cell r="BP474">
            <v>28.938933333333299</v>
          </cell>
          <cell r="BQ474" t="str">
            <v>none</v>
          </cell>
          <cell r="BR474" t="str">
            <v>0</v>
          </cell>
          <cell r="BS474">
            <v>300</v>
          </cell>
          <cell r="BT474">
            <v>2.6526048999999999E-2</v>
          </cell>
          <cell r="BU474">
            <v>112.936568288</v>
          </cell>
          <cell r="BV474" t="str">
            <v>False</v>
          </cell>
          <cell r="BW474" t="str">
            <v>True</v>
          </cell>
          <cell r="BX474">
            <v>3.58859E-4</v>
          </cell>
          <cell r="BY474">
            <v>8.196700000000001E-5</v>
          </cell>
          <cell r="CA474" t="str">
            <v>None</v>
          </cell>
          <cell r="CB474">
            <v>0</v>
          </cell>
          <cell r="CC474">
            <v>0</v>
          </cell>
          <cell r="CD474" t="str">
            <v>None</v>
          </cell>
          <cell r="CE474" t="str">
            <v>None</v>
          </cell>
          <cell r="CF474" t="str">
            <v>None</v>
          </cell>
          <cell r="CG474" t="str">
            <v>None</v>
          </cell>
          <cell r="CH474" t="str">
            <v>None</v>
          </cell>
          <cell r="CI474" t="str">
            <v>None</v>
          </cell>
          <cell r="CJ474" t="str">
            <v>None</v>
          </cell>
          <cell r="CK474" t="str">
            <v>None</v>
          </cell>
          <cell r="CL474" t="str">
            <v>None</v>
          </cell>
          <cell r="CM474" t="str">
            <v>None</v>
          </cell>
          <cell r="CN474" t="str">
            <v>None</v>
          </cell>
          <cell r="CO474" t="str">
            <v>None</v>
          </cell>
          <cell r="CP474" t="str">
            <v>None</v>
          </cell>
        </row>
        <row r="475">
          <cell r="C475" t="str">
            <v>QueztSat-1</v>
          </cell>
          <cell r="D475" t="str">
            <v>United Kingdom</v>
          </cell>
          <cell r="E475" t="str">
            <v>USA</v>
          </cell>
          <cell r="F475" t="str">
            <v xml:space="preserve">SES S.A. -- total capacity leased to subsidiary of EchoStar Corp. </v>
          </cell>
          <cell r="G475" t="str">
            <v>Commercial</v>
          </cell>
          <cell r="H475" t="str">
            <v>Communications</v>
          </cell>
          <cell r="J475" t="str">
            <v>GEO</v>
          </cell>
          <cell r="U475">
            <v>40815</v>
          </cell>
          <cell r="V475">
            <v>15</v>
          </cell>
          <cell r="Y475" t="str">
            <v>Baikonur Cosmodrome</v>
          </cell>
          <cell r="AB475">
            <v>37826</v>
          </cell>
          <cell r="AD475">
            <v>45.965000000000003</v>
          </cell>
          <cell r="AE475">
            <v>63.305</v>
          </cell>
          <cell r="AL475">
            <v>5514</v>
          </cell>
          <cell r="AN475">
            <v>2472</v>
          </cell>
          <cell r="AU475" t="str">
            <v>GEO/S</v>
          </cell>
          <cell r="AV475" t="str">
            <v>Heavy Satellite</v>
          </cell>
          <cell r="AW475">
            <v>3042</v>
          </cell>
          <cell r="AX475">
            <v>2.1600000000000001E-2</v>
          </cell>
          <cell r="AY475">
            <v>312.17099999999999</v>
          </cell>
          <cell r="AZ475">
            <v>2.6449999999999998E-4</v>
          </cell>
          <cell r="BA475">
            <v>113.99299999999999</v>
          </cell>
          <cell r="BB475">
            <v>39.887900000000002</v>
          </cell>
          <cell r="BC475">
            <v>1.0027121299999999</v>
          </cell>
          <cell r="BE475">
            <v>42164.92257510034</v>
          </cell>
          <cell r="BF475">
            <v>35805.075197121449</v>
          </cell>
          <cell r="BG475">
            <v>35782.769953079223</v>
          </cell>
          <cell r="BH475">
            <v>1436.1050962852116</v>
          </cell>
          <cell r="BK475">
            <v>2.2000000000000002</v>
          </cell>
          <cell r="BL475">
            <v>5.5</v>
          </cell>
          <cell r="BM475">
            <v>26.7</v>
          </cell>
          <cell r="BN475">
            <v>60.904005916828403</v>
          </cell>
          <cell r="BO475">
            <v>4.84</v>
          </cell>
          <cell r="BP475">
            <v>28.986733333333301</v>
          </cell>
          <cell r="BQ475" t="str">
            <v>mono/duo-propellant</v>
          </cell>
          <cell r="BR475" t="str">
            <v>1</v>
          </cell>
          <cell r="BS475">
            <v>300</v>
          </cell>
          <cell r="BT475">
            <v>3.0669990500001632E-2</v>
          </cell>
          <cell r="BU475">
            <v>282.99349518550002</v>
          </cell>
          <cell r="BV475" t="str">
            <v>True</v>
          </cell>
          <cell r="BW475" t="str">
            <v>True</v>
          </cell>
          <cell r="BX475">
            <v>2.6685000000000001E-4</v>
          </cell>
          <cell r="BY475">
            <v>4.5623999999999982E-5</v>
          </cell>
          <cell r="CA475">
            <v>6.6199999999999995E-2</v>
          </cell>
          <cell r="CB475">
            <v>1</v>
          </cell>
          <cell r="CC475">
            <v>4</v>
          </cell>
          <cell r="CD475" t="str">
            <v>None</v>
          </cell>
          <cell r="CE475" t="str">
            <v>None</v>
          </cell>
          <cell r="CF475" t="str">
            <v>None</v>
          </cell>
          <cell r="CG475" t="str">
            <v>None</v>
          </cell>
          <cell r="CH475" t="str">
            <v>None</v>
          </cell>
          <cell r="CI475" t="str">
            <v>None</v>
          </cell>
          <cell r="CJ475" t="str">
            <v>None</v>
          </cell>
          <cell r="CK475" t="str">
            <v>None</v>
          </cell>
          <cell r="CL475" t="str">
            <v>None</v>
          </cell>
          <cell r="CM475" t="str">
            <v>None</v>
          </cell>
          <cell r="CN475" t="str">
            <v>None</v>
          </cell>
          <cell r="CO475" t="str">
            <v>None</v>
          </cell>
          <cell r="CP475" t="str">
            <v>None</v>
          </cell>
        </row>
        <row r="476">
          <cell r="C476" t="str">
            <v>QZS-1</v>
          </cell>
          <cell r="D476" t="str">
            <v>Japan</v>
          </cell>
          <cell r="E476" t="str">
            <v>Japan</v>
          </cell>
          <cell r="F476" t="str">
            <v>Japan Aerospace Exploration Agency (JAXA)</v>
          </cell>
          <cell r="G476" t="str">
            <v>Government</v>
          </cell>
          <cell r="H476" t="str">
            <v>Navigation/Regional Positioning</v>
          </cell>
          <cell r="J476" t="str">
            <v>GEO</v>
          </cell>
          <cell r="U476">
            <v>40432</v>
          </cell>
          <cell r="V476">
            <v>15</v>
          </cell>
          <cell r="Y476" t="str">
            <v>Tanegashima Space Center</v>
          </cell>
          <cell r="AB476">
            <v>37158</v>
          </cell>
          <cell r="AD476">
            <v>30.4</v>
          </cell>
          <cell r="AE476">
            <v>130.97</v>
          </cell>
          <cell r="AL476">
            <v>4020</v>
          </cell>
          <cell r="AN476">
            <v>1802</v>
          </cell>
          <cell r="AU476" t="str">
            <v>GEO/T</v>
          </cell>
          <cell r="AV476" t="str">
            <v>Heavy Satellite</v>
          </cell>
          <cell r="AW476">
            <v>2218</v>
          </cell>
          <cell r="AX476">
            <v>41.937800000000003</v>
          </cell>
          <cell r="AY476">
            <v>138.8312</v>
          </cell>
          <cell r="AZ476">
            <v>7.57713E-2</v>
          </cell>
          <cell r="BA476">
            <v>270.52749999999997</v>
          </cell>
          <cell r="BB476">
            <v>277.54910000000001</v>
          </cell>
          <cell r="BC476">
            <v>1.0027409</v>
          </cell>
          <cell r="BE476">
            <v>42164.116058599131</v>
          </cell>
          <cell r="BF476">
            <v>38987.94594571006</v>
          </cell>
          <cell r="BG476">
            <v>32598.286171488202</v>
          </cell>
          <cell r="BH476">
            <v>1436.0638924771081</v>
          </cell>
          <cell r="BK476">
            <v>2.9</v>
          </cell>
          <cell r="BL476">
            <v>6.2</v>
          </cell>
          <cell r="BM476">
            <v>25.3</v>
          </cell>
          <cell r="BN476">
            <v>78.750753189264501</v>
          </cell>
          <cell r="BO476">
            <v>8.41</v>
          </cell>
          <cell r="BP476">
            <v>39.597799999999999</v>
          </cell>
          <cell r="BQ476" t="str">
            <v>none</v>
          </cell>
          <cell r="BR476" t="str">
            <v>0</v>
          </cell>
          <cell r="BS476">
            <v>300</v>
          </cell>
          <cell r="BT476">
            <v>1.775693358500007</v>
          </cell>
          <cell r="BU476">
            <v>139.5121278915</v>
          </cell>
          <cell r="BV476" t="str">
            <v>False</v>
          </cell>
          <cell r="BW476" t="str">
            <v>True</v>
          </cell>
          <cell r="BX476">
            <v>7.5635518499999999E-2</v>
          </cell>
          <cell r="BY476">
            <v>8.9655149999999517E-4</v>
          </cell>
          <cell r="CA476" t="str">
            <v>None</v>
          </cell>
          <cell r="CB476">
            <v>0</v>
          </cell>
          <cell r="CC476">
            <v>0</v>
          </cell>
          <cell r="CD476" t="str">
            <v>None</v>
          </cell>
          <cell r="CE476" t="str">
            <v>None</v>
          </cell>
          <cell r="CF476" t="str">
            <v>None</v>
          </cell>
          <cell r="CG476" t="str">
            <v>None</v>
          </cell>
          <cell r="CH476" t="str">
            <v>None</v>
          </cell>
          <cell r="CI476" t="str">
            <v>None</v>
          </cell>
          <cell r="CJ476" t="str">
            <v>None</v>
          </cell>
          <cell r="CK476" t="str">
            <v>None</v>
          </cell>
          <cell r="CL476" t="str">
            <v>None</v>
          </cell>
          <cell r="CM476" t="str">
            <v>None</v>
          </cell>
          <cell r="CN476" t="str">
            <v>None</v>
          </cell>
          <cell r="CO476" t="str">
            <v>None</v>
          </cell>
          <cell r="CP476" t="str">
            <v>None</v>
          </cell>
        </row>
        <row r="477">
          <cell r="C477" t="str">
            <v>QZS-2</v>
          </cell>
          <cell r="D477" t="str">
            <v>Japan</v>
          </cell>
          <cell r="E477" t="str">
            <v>Japan</v>
          </cell>
          <cell r="F477" t="str">
            <v>Japan Aerospace Exploration Agency (JAXA)</v>
          </cell>
          <cell r="G477" t="str">
            <v>Government</v>
          </cell>
          <cell r="H477" t="str">
            <v>Navigation/Regional Positioning</v>
          </cell>
          <cell r="J477" t="str">
            <v>GEO</v>
          </cell>
          <cell r="U477">
            <v>42886</v>
          </cell>
          <cell r="V477">
            <v>15</v>
          </cell>
          <cell r="Y477" t="str">
            <v>Tanegashima Space Center</v>
          </cell>
          <cell r="AB477">
            <v>42738</v>
          </cell>
          <cell r="AD477">
            <v>30.4</v>
          </cell>
          <cell r="AE477">
            <v>130.97</v>
          </cell>
          <cell r="AL477">
            <v>4020</v>
          </cell>
          <cell r="AN477">
            <v>1802</v>
          </cell>
          <cell r="AU477" t="str">
            <v>GEO/NS</v>
          </cell>
          <cell r="AV477" t="str">
            <v>Heavy Satellite</v>
          </cell>
          <cell r="AW477">
            <v>2218</v>
          </cell>
          <cell r="AX477">
            <v>42.426400000000001</v>
          </cell>
          <cell r="AY477">
            <v>269.69119999999998</v>
          </cell>
          <cell r="AZ477">
            <v>7.6095399999999994E-2</v>
          </cell>
          <cell r="BA477">
            <v>268.86840000000001</v>
          </cell>
          <cell r="BB477">
            <v>81.043599999999998</v>
          </cell>
          <cell r="BC477">
            <v>1.0029423</v>
          </cell>
          <cell r="BE477">
            <v>42158.471242537074</v>
          </cell>
          <cell r="BF477">
            <v>38995.53697512643</v>
          </cell>
          <cell r="BG477">
            <v>32579.405509947719</v>
          </cell>
          <cell r="BH477">
            <v>1435.7755176942874</v>
          </cell>
          <cell r="BK477">
            <v>2.9</v>
          </cell>
          <cell r="BL477">
            <v>6.2</v>
          </cell>
          <cell r="BM477">
            <v>25.3</v>
          </cell>
          <cell r="BN477">
            <v>78.750753189264501</v>
          </cell>
          <cell r="BO477">
            <v>8.41</v>
          </cell>
          <cell r="BP477">
            <v>39.597799999999999</v>
          </cell>
          <cell r="BQ477" t="str">
            <v>none</v>
          </cell>
          <cell r="BR477" t="str">
            <v>0</v>
          </cell>
          <cell r="BS477">
            <v>300</v>
          </cell>
          <cell r="BT477">
            <v>2.021298964500005</v>
          </cell>
          <cell r="BU477">
            <v>139.09998323650001</v>
          </cell>
          <cell r="BV477" t="str">
            <v>False</v>
          </cell>
          <cell r="BW477" t="str">
            <v>True</v>
          </cell>
          <cell r="BX477">
            <v>7.5062016499999995E-2</v>
          </cell>
          <cell r="BY477">
            <v>1.0303904999999988E-3</v>
          </cell>
          <cell r="CA477" t="str">
            <v>None</v>
          </cell>
          <cell r="CB477">
            <v>0</v>
          </cell>
          <cell r="CC477">
            <v>0</v>
          </cell>
          <cell r="CD477" t="str">
            <v>None</v>
          </cell>
          <cell r="CE477" t="str">
            <v>None</v>
          </cell>
          <cell r="CF477" t="str">
            <v>None</v>
          </cell>
          <cell r="CG477" t="str">
            <v>None</v>
          </cell>
          <cell r="CH477" t="str">
            <v>None</v>
          </cell>
          <cell r="CI477" t="str">
            <v>None</v>
          </cell>
          <cell r="CJ477" t="str">
            <v>None</v>
          </cell>
          <cell r="CK477" t="str">
            <v>None</v>
          </cell>
          <cell r="CL477" t="str">
            <v>None</v>
          </cell>
          <cell r="CM477" t="str">
            <v>None</v>
          </cell>
          <cell r="CN477" t="str">
            <v>None</v>
          </cell>
          <cell r="CO477" t="str">
            <v>None</v>
          </cell>
          <cell r="CP477" t="str">
            <v>None</v>
          </cell>
        </row>
        <row r="478">
          <cell r="C478" t="str">
            <v>QZS-3</v>
          </cell>
          <cell r="D478" t="str">
            <v>Japan</v>
          </cell>
          <cell r="E478" t="str">
            <v>Japan</v>
          </cell>
          <cell r="F478" t="str">
            <v>Japan Aerospace Exploration Agency (JAXA)</v>
          </cell>
          <cell r="G478" t="str">
            <v>Government</v>
          </cell>
          <cell r="H478" t="str">
            <v>Navigation/Regional Positioning</v>
          </cell>
          <cell r="J478" t="str">
            <v>GEO</v>
          </cell>
          <cell r="U478">
            <v>42966</v>
          </cell>
          <cell r="V478">
            <v>15</v>
          </cell>
          <cell r="Y478" t="str">
            <v>Tanegashima Space Center</v>
          </cell>
          <cell r="AB478">
            <v>42917</v>
          </cell>
          <cell r="AD478">
            <v>30.4</v>
          </cell>
          <cell r="AE478">
            <v>130.97</v>
          </cell>
          <cell r="AL478">
            <v>4700</v>
          </cell>
          <cell r="AN478">
            <v>2500</v>
          </cell>
          <cell r="AU478" t="str">
            <v>GEO/S</v>
          </cell>
          <cell r="AV478" t="str">
            <v>Heavy Satellite</v>
          </cell>
          <cell r="AW478">
            <v>2200</v>
          </cell>
          <cell r="AX478">
            <v>6.7699999999999996E-2</v>
          </cell>
          <cell r="AY478">
            <v>140.19059999999999</v>
          </cell>
          <cell r="AZ478">
            <v>1.1230000000000001E-4</v>
          </cell>
          <cell r="BA478">
            <v>271.48180000000002</v>
          </cell>
          <cell r="BB478">
            <v>261.00639999999999</v>
          </cell>
          <cell r="BC478">
            <v>1.00273664</v>
          </cell>
          <cell r="BE478">
            <v>42164.235477796574</v>
          </cell>
          <cell r="BF478">
            <v>35797.970521440729</v>
          </cell>
          <cell r="BG478">
            <v>35788.500434152418</v>
          </cell>
          <cell r="BH478">
            <v>1436.0699934132231</v>
          </cell>
          <cell r="BK478">
            <v>3.2</v>
          </cell>
          <cell r="BL478">
            <v>5.4</v>
          </cell>
          <cell r="BM478">
            <v>19</v>
          </cell>
          <cell r="BN478">
            <v>66.944650174315996</v>
          </cell>
          <cell r="BO478">
            <v>10.24</v>
          </cell>
          <cell r="BP478">
            <v>35.952399999999997</v>
          </cell>
          <cell r="BQ478" t="str">
            <v>none</v>
          </cell>
          <cell r="BR478" t="str">
            <v>0</v>
          </cell>
          <cell r="BS478">
            <v>3000</v>
          </cell>
          <cell r="BT478">
            <v>8.0358783500003028E-2</v>
          </cell>
          <cell r="BU478">
            <v>126.9838701005</v>
          </cell>
          <cell r="BV478" t="str">
            <v>True</v>
          </cell>
          <cell r="BW478" t="str">
            <v>True</v>
          </cell>
          <cell r="BX478">
            <v>1.8820499999999999E-4</v>
          </cell>
          <cell r="BY478">
            <v>8.8881000000000005E-5</v>
          </cell>
          <cell r="CA478">
            <v>9.5829999999999999E-2</v>
          </cell>
          <cell r="CB478">
            <v>1</v>
          </cell>
          <cell r="CC478">
            <v>6</v>
          </cell>
          <cell r="CD478" t="str">
            <v>None</v>
          </cell>
          <cell r="CE478" t="str">
            <v>None</v>
          </cell>
          <cell r="CF478" t="str">
            <v>None</v>
          </cell>
          <cell r="CG478" t="str">
            <v>None</v>
          </cell>
          <cell r="CH478" t="str">
            <v>None</v>
          </cell>
          <cell r="CI478" t="str">
            <v>None</v>
          </cell>
          <cell r="CJ478" t="str">
            <v>None</v>
          </cell>
          <cell r="CK478" t="str">
            <v>None</v>
          </cell>
          <cell r="CL478" t="str">
            <v>None</v>
          </cell>
          <cell r="CM478" t="str">
            <v>None</v>
          </cell>
          <cell r="CN478" t="str">
            <v>None</v>
          </cell>
          <cell r="CO478" t="str">
            <v>None</v>
          </cell>
          <cell r="CP478" t="str">
            <v>None</v>
          </cell>
        </row>
        <row r="479">
          <cell r="C479" t="str">
            <v>QZS-4</v>
          </cell>
          <cell r="D479" t="str">
            <v>Japan</v>
          </cell>
          <cell r="E479" t="str">
            <v>Japan</v>
          </cell>
          <cell r="F479" t="str">
            <v>Japan Aerospace Exploration Agency (JAXA)</v>
          </cell>
          <cell r="G479" t="str">
            <v>Government</v>
          </cell>
          <cell r="H479" t="str">
            <v>Navigation/Regional Positioning</v>
          </cell>
          <cell r="J479" t="str">
            <v>GEO</v>
          </cell>
          <cell r="U479">
            <v>43017</v>
          </cell>
          <cell r="V479">
            <v>15</v>
          </cell>
          <cell r="Y479" t="str">
            <v>Tanegashima Space Center</v>
          </cell>
          <cell r="AB479">
            <v>42965</v>
          </cell>
          <cell r="AD479">
            <v>30.4</v>
          </cell>
          <cell r="AE479">
            <v>130.97</v>
          </cell>
          <cell r="AL479">
            <v>4020</v>
          </cell>
          <cell r="AN479">
            <v>1802</v>
          </cell>
          <cell r="AU479" t="str">
            <v>GEO/T</v>
          </cell>
          <cell r="AV479" t="str">
            <v>Heavy Satellite</v>
          </cell>
          <cell r="AW479">
            <v>2218</v>
          </cell>
          <cell r="AX479">
            <v>40.824800000000003</v>
          </cell>
          <cell r="AY479">
            <v>7.1679000000000004</v>
          </cell>
          <cell r="AZ479">
            <v>7.4640300000000007E-2</v>
          </cell>
          <cell r="BA479">
            <v>271.04640000000001</v>
          </cell>
          <cell r="BB479">
            <v>36.844000000000001</v>
          </cell>
          <cell r="BC479">
            <v>1.00263006</v>
          </cell>
          <cell r="BE479">
            <v>42167.22347558607</v>
          </cell>
          <cell r="BF479">
            <v>38943.597685970853</v>
          </cell>
          <cell r="BG479">
            <v>32648.849265201286</v>
          </cell>
          <cell r="BH479">
            <v>1436.2226482617125</v>
          </cell>
          <cell r="BK479">
            <v>2.9</v>
          </cell>
          <cell r="BL479">
            <v>6.2</v>
          </cell>
          <cell r="BM479">
            <v>25.3</v>
          </cell>
          <cell r="BN479">
            <v>78.750753189264501</v>
          </cell>
          <cell r="BO479">
            <v>8.41</v>
          </cell>
          <cell r="BP479">
            <v>39.597799999999999</v>
          </cell>
          <cell r="BQ479" t="str">
            <v>none</v>
          </cell>
          <cell r="BR479" t="str">
            <v>0</v>
          </cell>
          <cell r="BS479">
            <v>300</v>
          </cell>
          <cell r="BT479">
            <v>2.2556805804999982</v>
          </cell>
          <cell r="BU479">
            <v>137.3563136775</v>
          </cell>
          <cell r="BV479" t="str">
            <v>False</v>
          </cell>
          <cell r="BW479" t="str">
            <v>True</v>
          </cell>
          <cell r="BX479">
            <v>7.4859265000000008E-2</v>
          </cell>
          <cell r="BY479">
            <v>2.8486100000000431E-4</v>
          </cell>
          <cell r="CA479" t="str">
            <v>None</v>
          </cell>
          <cell r="CB479">
            <v>0</v>
          </cell>
          <cell r="CC479">
            <v>0</v>
          </cell>
          <cell r="CD479" t="str">
            <v>None</v>
          </cell>
          <cell r="CE479" t="str">
            <v>None</v>
          </cell>
          <cell r="CF479" t="str">
            <v>None</v>
          </cell>
          <cell r="CG479" t="str">
            <v>None</v>
          </cell>
          <cell r="CH479" t="str">
            <v>None</v>
          </cell>
          <cell r="CI479" t="str">
            <v>None</v>
          </cell>
          <cell r="CJ479" t="str">
            <v>None</v>
          </cell>
          <cell r="CK479" t="str">
            <v>None</v>
          </cell>
          <cell r="CL479" t="str">
            <v>None</v>
          </cell>
          <cell r="CM479" t="str">
            <v>None</v>
          </cell>
          <cell r="CN479" t="str">
            <v>None</v>
          </cell>
          <cell r="CO479" t="str">
            <v>None</v>
          </cell>
          <cell r="CP479" t="str">
            <v>None</v>
          </cell>
        </row>
        <row r="480">
          <cell r="C480" t="str">
            <v>Raduga 1-M2</v>
          </cell>
          <cell r="D480" t="str">
            <v>Russia</v>
          </cell>
          <cell r="E480" t="str">
            <v>Russia</v>
          </cell>
          <cell r="F480" t="str">
            <v>Ministry of Defense</v>
          </cell>
          <cell r="G480" t="str">
            <v>Military</v>
          </cell>
          <cell r="H480" t="str">
            <v>Communications</v>
          </cell>
          <cell r="J480" t="str">
            <v>GEO</v>
          </cell>
          <cell r="U480">
            <v>40206</v>
          </cell>
          <cell r="V480">
            <v>5</v>
          </cell>
          <cell r="Y480" t="str">
            <v>Baikonur Cosmodrome</v>
          </cell>
          <cell r="AB480">
            <v>36358</v>
          </cell>
          <cell r="AD480">
            <v>45.965000000000003</v>
          </cell>
          <cell r="AE480">
            <v>63.305</v>
          </cell>
          <cell r="AL480">
            <v>2750</v>
          </cell>
          <cell r="AN480">
            <v>2500</v>
          </cell>
          <cell r="AU480" t="str">
            <v>GEO/D</v>
          </cell>
          <cell r="AV480" t="str">
            <v>Heavy Satellite</v>
          </cell>
          <cell r="AW480">
            <v>250</v>
          </cell>
          <cell r="AX480">
            <v>6.9800000000000001E-2</v>
          </cell>
          <cell r="AY480">
            <v>257.05250000000001</v>
          </cell>
          <cell r="AZ480">
            <v>2.7940000000000002E-4</v>
          </cell>
          <cell r="BA480">
            <v>186.9699</v>
          </cell>
          <cell r="BB480">
            <v>190.6234</v>
          </cell>
          <cell r="BC480">
            <v>1.0027280599999999</v>
          </cell>
          <cell r="BE480">
            <v>42164.476000718612</v>
          </cell>
          <cell r="BF480">
            <v>35805.25675531321</v>
          </cell>
          <cell r="BG480">
            <v>35781.695246124007</v>
          </cell>
          <cell r="BH480">
            <v>1436.0822813714799</v>
          </cell>
          <cell r="BK480">
            <v>2</v>
          </cell>
          <cell r="BL480">
            <v>5</v>
          </cell>
          <cell r="BM480">
            <v>20</v>
          </cell>
          <cell r="BN480">
            <v>39.282450544029899</v>
          </cell>
          <cell r="BO480">
            <v>3.14159265358979</v>
          </cell>
          <cell r="BP480">
            <v>18.2780969256129</v>
          </cell>
          <cell r="BQ480" t="str">
            <v>none</v>
          </cell>
          <cell r="BR480" t="str">
            <v>0</v>
          </cell>
          <cell r="BS480">
            <v>3000</v>
          </cell>
          <cell r="BT480">
            <v>2.8728440500003671E-2</v>
          </cell>
          <cell r="BU480">
            <v>84.989219441499998</v>
          </cell>
          <cell r="BV480" t="str">
            <v>True</v>
          </cell>
          <cell r="BW480" t="str">
            <v>True</v>
          </cell>
          <cell r="BX480">
            <v>2.6254749999999997E-4</v>
          </cell>
          <cell r="BY480">
            <v>1.1909750000000001E-4</v>
          </cell>
          <cell r="CA480">
            <v>7.6804999999999998E-2</v>
          </cell>
          <cell r="CB480">
            <v>1</v>
          </cell>
          <cell r="CC480">
            <v>6</v>
          </cell>
          <cell r="CD480" t="str">
            <v>None</v>
          </cell>
          <cell r="CE480" t="str">
            <v>None</v>
          </cell>
          <cell r="CF480" t="str">
            <v>None</v>
          </cell>
          <cell r="CG480" t="str">
            <v>None</v>
          </cell>
          <cell r="CH480" t="str">
            <v>None</v>
          </cell>
          <cell r="CI480" t="str">
            <v>None</v>
          </cell>
          <cell r="CJ480" t="str">
            <v>None</v>
          </cell>
          <cell r="CK480" t="str">
            <v>None</v>
          </cell>
          <cell r="CL480" t="str">
            <v>None</v>
          </cell>
          <cell r="CM480" t="str">
            <v>None</v>
          </cell>
          <cell r="CN480" t="str">
            <v>None</v>
          </cell>
          <cell r="CO480" t="str">
            <v>None</v>
          </cell>
          <cell r="CP480" t="str">
            <v>None</v>
          </cell>
        </row>
        <row r="481">
          <cell r="C481" t="str">
            <v>Raduga 1-M3</v>
          </cell>
          <cell r="D481" t="str">
            <v>Russia</v>
          </cell>
          <cell r="E481" t="str">
            <v>Russia</v>
          </cell>
          <cell r="F481" t="str">
            <v>Ministry of Defense</v>
          </cell>
          <cell r="G481" t="str">
            <v>Military</v>
          </cell>
          <cell r="H481" t="str">
            <v>Communications</v>
          </cell>
          <cell r="J481" t="str">
            <v>GEO</v>
          </cell>
          <cell r="U481">
            <v>41589</v>
          </cell>
          <cell r="V481">
            <v>5</v>
          </cell>
          <cell r="Y481" t="str">
            <v>Baikonur Cosmodrome</v>
          </cell>
          <cell r="AB481">
            <v>39375</v>
          </cell>
          <cell r="AD481">
            <v>45.965000000000003</v>
          </cell>
          <cell r="AE481">
            <v>63.305</v>
          </cell>
          <cell r="AL481">
            <v>2500</v>
          </cell>
          <cell r="AN481">
            <v>2200</v>
          </cell>
          <cell r="AU481" t="str">
            <v>GEO/D</v>
          </cell>
          <cell r="AV481" t="str">
            <v>Heavy Satellite</v>
          </cell>
          <cell r="AW481">
            <v>300</v>
          </cell>
          <cell r="AX481">
            <v>1.2591000000000001</v>
          </cell>
          <cell r="AY481">
            <v>94.191199999999995</v>
          </cell>
          <cell r="AZ481">
            <v>1.34E-4</v>
          </cell>
          <cell r="BA481">
            <v>283.12630000000001</v>
          </cell>
          <cell r="BB481">
            <v>234.66040000000001</v>
          </cell>
          <cell r="BC481">
            <v>1.00271559</v>
          </cell>
          <cell r="BE481">
            <v>42164.825578027237</v>
          </cell>
          <cell r="BF481">
            <v>35799.475664654696</v>
          </cell>
          <cell r="BG481">
            <v>35788.175491399787</v>
          </cell>
          <cell r="BH481">
            <v>1436.1001408185916</v>
          </cell>
          <cell r="BK481">
            <v>2</v>
          </cell>
          <cell r="BL481">
            <v>5</v>
          </cell>
          <cell r="BM481">
            <v>20</v>
          </cell>
          <cell r="BN481">
            <v>39.282450544029899</v>
          </cell>
          <cell r="BO481">
            <v>3.14159265358979</v>
          </cell>
          <cell r="BP481">
            <v>18.2780969256129</v>
          </cell>
          <cell r="BQ481" t="str">
            <v>none</v>
          </cell>
          <cell r="BR481" t="str">
            <v>0</v>
          </cell>
          <cell r="BS481">
            <v>300</v>
          </cell>
          <cell r="BT481">
            <v>5.3771624999999545E-2</v>
          </cell>
          <cell r="BU481">
            <v>34.995006248999999</v>
          </cell>
          <cell r="BV481" t="str">
            <v>False</v>
          </cell>
          <cell r="BW481" t="str">
            <v>True</v>
          </cell>
          <cell r="BX481">
            <v>4.0585300000000002E-4</v>
          </cell>
          <cell r="BY481">
            <v>3.01847E-4</v>
          </cell>
          <cell r="CA481" t="str">
            <v>None</v>
          </cell>
          <cell r="CB481">
            <v>0</v>
          </cell>
          <cell r="CC481">
            <v>0</v>
          </cell>
          <cell r="CD481" t="str">
            <v>None</v>
          </cell>
          <cell r="CE481" t="str">
            <v>None</v>
          </cell>
          <cell r="CF481" t="str">
            <v>None</v>
          </cell>
          <cell r="CG481" t="str">
            <v>None</v>
          </cell>
          <cell r="CH481" t="str">
            <v>None</v>
          </cell>
          <cell r="CI481" t="str">
            <v>None</v>
          </cell>
          <cell r="CJ481" t="str">
            <v>None</v>
          </cell>
          <cell r="CK481" t="str">
            <v>None</v>
          </cell>
          <cell r="CL481" t="str">
            <v>None</v>
          </cell>
          <cell r="CM481" t="str">
            <v>None</v>
          </cell>
          <cell r="CN481" t="str">
            <v>None</v>
          </cell>
          <cell r="CO481" t="str">
            <v>None</v>
          </cell>
          <cell r="CP481" t="str">
            <v>None</v>
          </cell>
        </row>
        <row r="482">
          <cell r="C482" t="str">
            <v>Rascom-QAF 1R</v>
          </cell>
          <cell r="D482" t="str">
            <v>NR</v>
          </cell>
          <cell r="E482" t="str">
            <v>Multinational</v>
          </cell>
          <cell r="F482" t="str">
            <v>Regional African Satellite Communications Organization (RASCOM)</v>
          </cell>
          <cell r="G482" t="str">
            <v>Commercial</v>
          </cell>
          <cell r="H482" t="str">
            <v>Communications</v>
          </cell>
          <cell r="J482" t="str">
            <v>GEO</v>
          </cell>
          <cell r="U482">
            <v>40394</v>
          </cell>
          <cell r="V482">
            <v>15</v>
          </cell>
          <cell r="Y482" t="str">
            <v>Guiana Space Center</v>
          </cell>
          <cell r="AB482">
            <v>36831</v>
          </cell>
          <cell r="AD482">
            <v>5.2389999999999999</v>
          </cell>
          <cell r="AE482">
            <v>307.23199999999997</v>
          </cell>
          <cell r="AL482">
            <v>3050</v>
          </cell>
          <cell r="AN482">
            <v>1300</v>
          </cell>
          <cell r="AU482" t="str">
            <v>GEO/S</v>
          </cell>
          <cell r="AV482" t="str">
            <v>Heavy Satellite</v>
          </cell>
          <cell r="AW482">
            <v>1750</v>
          </cell>
          <cell r="AX482">
            <v>9.7999999999999997E-3</v>
          </cell>
          <cell r="AY482">
            <v>87.279499999999999</v>
          </cell>
          <cell r="AZ482">
            <v>4.6260000000000002E-4</v>
          </cell>
          <cell r="BA482">
            <v>335.68639999999999</v>
          </cell>
          <cell r="BB482">
            <v>128.7362</v>
          </cell>
          <cell r="BC482">
            <v>1.00272425</v>
          </cell>
          <cell r="BE482">
            <v>42164.582807451588</v>
          </cell>
          <cell r="BF482">
            <v>35813.088143458321</v>
          </cell>
          <cell r="BG482">
            <v>35774.077471444863</v>
          </cell>
          <cell r="BH482">
            <v>1436.0877379798064</v>
          </cell>
          <cell r="BK482">
            <v>1.8</v>
          </cell>
          <cell r="BL482">
            <v>3.7</v>
          </cell>
          <cell r="BM482">
            <v>31.8</v>
          </cell>
          <cell r="BN482">
            <v>53.161412693100701</v>
          </cell>
          <cell r="BO482">
            <v>3.24</v>
          </cell>
          <cell r="BP482">
            <v>22.7896</v>
          </cell>
          <cell r="BQ482" t="str">
            <v>none</v>
          </cell>
          <cell r="BR482" t="str">
            <v>0</v>
          </cell>
          <cell r="BS482">
            <v>300</v>
          </cell>
          <cell r="BT482">
            <v>3.0541831999999935E-2</v>
          </cell>
          <cell r="BU482">
            <v>2.8910459049999999</v>
          </cell>
          <cell r="BV482" t="str">
            <v>True</v>
          </cell>
          <cell r="BW482" t="str">
            <v>True</v>
          </cell>
          <cell r="BX482">
            <v>5.18013E-4</v>
          </cell>
          <cell r="BY482">
            <v>6.6364999999999979E-5</v>
          </cell>
          <cell r="CA482">
            <v>3.6856E-2</v>
          </cell>
          <cell r="CB482">
            <v>1</v>
          </cell>
          <cell r="CC482">
            <v>7</v>
          </cell>
          <cell r="CD482" t="str">
            <v>None</v>
          </cell>
          <cell r="CE482" t="str">
            <v>None</v>
          </cell>
          <cell r="CF482" t="str">
            <v>None</v>
          </cell>
          <cell r="CG482" t="str">
            <v>None</v>
          </cell>
          <cell r="CH482" t="str">
            <v>None</v>
          </cell>
          <cell r="CI482" t="str">
            <v>None</v>
          </cell>
          <cell r="CJ482" t="str">
            <v>None</v>
          </cell>
          <cell r="CK482" t="str">
            <v>None</v>
          </cell>
          <cell r="CL482" t="str">
            <v>None</v>
          </cell>
          <cell r="CM482" t="str">
            <v>None</v>
          </cell>
          <cell r="CN482" t="str">
            <v>None</v>
          </cell>
          <cell r="CO482" t="str">
            <v>None</v>
          </cell>
          <cell r="CP482" t="str">
            <v>None</v>
          </cell>
        </row>
        <row r="483">
          <cell r="C483" t="str">
            <v>Rumba</v>
          </cell>
          <cell r="D483" t="str">
            <v>ESA</v>
          </cell>
          <cell r="E483" t="str">
            <v>ESA</v>
          </cell>
          <cell r="F483" t="str">
            <v>European Space Agency (ESA) (and 250 international scientific investigators)</v>
          </cell>
          <cell r="G483" t="str">
            <v>Government</v>
          </cell>
          <cell r="H483" t="str">
            <v>Space Science</v>
          </cell>
          <cell r="J483" t="str">
            <v>Elliptical</v>
          </cell>
          <cell r="U483">
            <v>36747</v>
          </cell>
          <cell r="V483">
            <v>4</v>
          </cell>
          <cell r="Y483" t="str">
            <v>Baikonur Cosmodrome</v>
          </cell>
          <cell r="AB483">
            <v>26463</v>
          </cell>
          <cell r="AD483">
            <v>45.965000000000003</v>
          </cell>
          <cell r="AE483">
            <v>63.305</v>
          </cell>
          <cell r="AL483">
            <v>1186</v>
          </cell>
          <cell r="AN483">
            <v>550</v>
          </cell>
          <cell r="AU483" t="str">
            <v>VHEO</v>
          </cell>
          <cell r="AV483" t="str">
            <v>Heavy Satellite</v>
          </cell>
          <cell r="AW483">
            <v>636</v>
          </cell>
          <cell r="AX483">
            <v>137.0669</v>
          </cell>
          <cell r="AY483">
            <v>346.10289999999998</v>
          </cell>
          <cell r="AZ483">
            <v>0.59062000000000003</v>
          </cell>
          <cell r="BA483">
            <v>196.5462</v>
          </cell>
          <cell r="BB483">
            <v>0.43290000000000001</v>
          </cell>
          <cell r="BC483">
            <v>0.44271464999999999</v>
          </cell>
          <cell r="BE483">
            <v>72719.835972708417</v>
          </cell>
          <cell r="BF483">
            <v>109298.62549490946</v>
          </cell>
          <cell r="BG483">
            <v>23399.046450507369</v>
          </cell>
          <cell r="BH483">
            <v>3252.659472642255</v>
          </cell>
          <cell r="BK483">
            <v>2.9</v>
          </cell>
          <cell r="BL483">
            <v>1.3</v>
          </cell>
          <cell r="BM483">
            <v>100</v>
          </cell>
          <cell r="BN483">
            <v>67.177730691426603</v>
          </cell>
          <cell r="BO483">
            <v>3.77</v>
          </cell>
          <cell r="BP483">
            <v>31.548217019761299</v>
          </cell>
          <cell r="BQ483" t="str">
            <v>none</v>
          </cell>
          <cell r="BR483" t="str">
            <v>0</v>
          </cell>
          <cell r="BS483">
            <v>300</v>
          </cell>
          <cell r="BT483" t="str">
            <v>None</v>
          </cell>
          <cell r="BU483" t="str">
            <v>None</v>
          </cell>
          <cell r="BV483" t="str">
            <v>None</v>
          </cell>
          <cell r="BW483" t="str">
            <v>None</v>
          </cell>
          <cell r="BX483" t="str">
            <v>None</v>
          </cell>
          <cell r="BY483" t="str">
            <v>None</v>
          </cell>
          <cell r="CA483" t="str">
            <v>None</v>
          </cell>
          <cell r="CB483" t="str">
            <v>None</v>
          </cell>
          <cell r="CC483" t="str">
            <v>None</v>
          </cell>
          <cell r="CD483" t="str">
            <v>None</v>
          </cell>
          <cell r="CE483" t="str">
            <v>None</v>
          </cell>
          <cell r="CF483" t="str">
            <v>None</v>
          </cell>
          <cell r="CG483" t="str">
            <v>None</v>
          </cell>
          <cell r="CH483" t="str">
            <v>None</v>
          </cell>
          <cell r="CI483" t="str">
            <v>None</v>
          </cell>
          <cell r="CJ483" t="str">
            <v>None</v>
          </cell>
          <cell r="CK483" t="str">
            <v>None</v>
          </cell>
          <cell r="CL483" t="str">
            <v>None</v>
          </cell>
          <cell r="CM483" t="str">
            <v>None</v>
          </cell>
          <cell r="CN483" t="str">
            <v>None</v>
          </cell>
          <cell r="CO483" t="str">
            <v>None</v>
          </cell>
          <cell r="CP483" t="str">
            <v>None</v>
          </cell>
        </row>
        <row r="484">
          <cell r="C484" t="str">
            <v>Salsa</v>
          </cell>
          <cell r="D484" t="str">
            <v>ESA</v>
          </cell>
          <cell r="E484" t="str">
            <v>ESA</v>
          </cell>
          <cell r="F484" t="str">
            <v>European Space Agency (ESA) (and 250 international scientific investigators)</v>
          </cell>
          <cell r="G484" t="str">
            <v>Government</v>
          </cell>
          <cell r="H484" t="str">
            <v>Space Science</v>
          </cell>
          <cell r="J484" t="str">
            <v>Elliptical</v>
          </cell>
          <cell r="U484">
            <v>36723</v>
          </cell>
          <cell r="V484">
            <v>4</v>
          </cell>
          <cell r="Y484" t="str">
            <v>Baikonur Cosmodrome</v>
          </cell>
          <cell r="AB484">
            <v>26410</v>
          </cell>
          <cell r="AD484">
            <v>45.965000000000003</v>
          </cell>
          <cell r="AE484">
            <v>63.305</v>
          </cell>
          <cell r="AL484">
            <v>1186</v>
          </cell>
          <cell r="AN484">
            <v>550</v>
          </cell>
          <cell r="AU484" t="str">
            <v>VHEO</v>
          </cell>
          <cell r="AV484" t="str">
            <v>Heavy Satellite</v>
          </cell>
          <cell r="AW484">
            <v>636</v>
          </cell>
          <cell r="AX484">
            <v>132.7235</v>
          </cell>
          <cell r="AY484">
            <v>344.30520000000001</v>
          </cell>
          <cell r="AZ484">
            <v>0.4867455</v>
          </cell>
          <cell r="BA484">
            <v>191.4316</v>
          </cell>
          <cell r="BB484">
            <v>0.4617</v>
          </cell>
          <cell r="BC484">
            <v>0.44214102</v>
          </cell>
          <cell r="BE484">
            <v>72782.719778042127</v>
          </cell>
          <cell r="BF484">
            <v>101838.38110776513</v>
          </cell>
          <cell r="BG484">
            <v>30985.05844831912</v>
          </cell>
          <cell r="BH484">
            <v>3256.8794453860023</v>
          </cell>
          <cell r="BK484">
            <v>2.9</v>
          </cell>
          <cell r="BL484">
            <v>1.3</v>
          </cell>
          <cell r="BM484">
            <v>100</v>
          </cell>
          <cell r="BN484">
            <v>67.177730691426603</v>
          </cell>
          <cell r="BO484">
            <v>3.77</v>
          </cell>
          <cell r="BP484">
            <v>31.548217019761299</v>
          </cell>
          <cell r="BQ484" t="str">
            <v>none</v>
          </cell>
          <cell r="BR484" t="str">
            <v>0</v>
          </cell>
          <cell r="BS484">
            <v>300</v>
          </cell>
          <cell r="BT484" t="str">
            <v>None</v>
          </cell>
          <cell r="BU484" t="str">
            <v>None</v>
          </cell>
          <cell r="BV484" t="str">
            <v>None</v>
          </cell>
          <cell r="BW484" t="str">
            <v>None</v>
          </cell>
          <cell r="BX484" t="str">
            <v>None</v>
          </cell>
          <cell r="BY484" t="str">
            <v>None</v>
          </cell>
          <cell r="CA484" t="str">
            <v>None</v>
          </cell>
          <cell r="CB484" t="str">
            <v>None</v>
          </cell>
          <cell r="CC484" t="str">
            <v>None</v>
          </cell>
          <cell r="CD484" t="str">
            <v>None</v>
          </cell>
          <cell r="CE484" t="str">
            <v>None</v>
          </cell>
          <cell r="CF484" t="str">
            <v>None</v>
          </cell>
          <cell r="CG484" t="str">
            <v>None</v>
          </cell>
          <cell r="CH484" t="str">
            <v>None</v>
          </cell>
          <cell r="CI484" t="str">
            <v>None</v>
          </cell>
          <cell r="CJ484" t="str">
            <v>None</v>
          </cell>
          <cell r="CK484" t="str">
            <v>None</v>
          </cell>
          <cell r="CL484" t="str">
            <v>None</v>
          </cell>
          <cell r="CM484" t="str">
            <v>None</v>
          </cell>
          <cell r="CN484" t="str">
            <v>None</v>
          </cell>
          <cell r="CO484" t="str">
            <v>None</v>
          </cell>
          <cell r="CP484" t="str">
            <v>None</v>
          </cell>
        </row>
        <row r="485">
          <cell r="C485" t="str">
            <v>Samba</v>
          </cell>
          <cell r="D485" t="str">
            <v>ESA</v>
          </cell>
          <cell r="E485" t="str">
            <v>ESA</v>
          </cell>
          <cell r="F485" t="str">
            <v>European Space Agency (ESA) (and 250 international scientific investigators)</v>
          </cell>
          <cell r="G485" t="str">
            <v>Government</v>
          </cell>
          <cell r="H485" t="str">
            <v>Space Science</v>
          </cell>
          <cell r="J485" t="str">
            <v>Elliptical</v>
          </cell>
          <cell r="U485">
            <v>36723</v>
          </cell>
          <cell r="V485">
            <v>4</v>
          </cell>
          <cell r="Y485" t="str">
            <v>Baikonur Cosmodrome</v>
          </cell>
          <cell r="AB485">
            <v>26411</v>
          </cell>
          <cell r="AD485">
            <v>45.965000000000003</v>
          </cell>
          <cell r="AE485">
            <v>63.305</v>
          </cell>
          <cell r="AL485">
            <v>1186</v>
          </cell>
          <cell r="AN485">
            <v>550</v>
          </cell>
          <cell r="AU485" t="str">
            <v>VHEO</v>
          </cell>
          <cell r="AV485" t="str">
            <v>Heavy Satellite</v>
          </cell>
          <cell r="AW485">
            <v>636</v>
          </cell>
          <cell r="AX485">
            <v>133.42740000000001</v>
          </cell>
          <cell r="AY485">
            <v>346.1241</v>
          </cell>
          <cell r="AZ485">
            <v>0.63451170000000001</v>
          </cell>
          <cell r="BA485">
            <v>196.3081</v>
          </cell>
          <cell r="BB485">
            <v>0.46910000000000002</v>
          </cell>
          <cell r="BC485">
            <v>0.44275526999999998</v>
          </cell>
          <cell r="BE485">
            <v>72715.388180883194</v>
          </cell>
          <cell r="BF485">
            <v>112483.15275169529</v>
          </cell>
          <cell r="BG485">
            <v>20205.623610071088</v>
          </cell>
          <cell r="BH485">
            <v>3252.3610616763499</v>
          </cell>
          <cell r="BK485">
            <v>2.9</v>
          </cell>
          <cell r="BL485">
            <v>1.3</v>
          </cell>
          <cell r="BM485">
            <v>100</v>
          </cell>
          <cell r="BN485">
            <v>67.177730691426603</v>
          </cell>
          <cell r="BO485">
            <v>3.77</v>
          </cell>
          <cell r="BP485">
            <v>31.548217019761299</v>
          </cell>
          <cell r="BQ485" t="str">
            <v>none</v>
          </cell>
          <cell r="BR485" t="str">
            <v>0</v>
          </cell>
          <cell r="BS485">
            <v>300</v>
          </cell>
          <cell r="BT485" t="str">
            <v>None</v>
          </cell>
          <cell r="BU485" t="str">
            <v>None</v>
          </cell>
          <cell r="BV485" t="str">
            <v>None</v>
          </cell>
          <cell r="BW485" t="str">
            <v>None</v>
          </cell>
          <cell r="BX485" t="str">
            <v>None</v>
          </cell>
          <cell r="BY485" t="str">
            <v>None</v>
          </cell>
          <cell r="CA485" t="str">
            <v>None</v>
          </cell>
          <cell r="CB485" t="str">
            <v>None</v>
          </cell>
          <cell r="CC485" t="str">
            <v>None</v>
          </cell>
          <cell r="CD485" t="str">
            <v>None</v>
          </cell>
          <cell r="CE485" t="str">
            <v>None</v>
          </cell>
          <cell r="CF485" t="str">
            <v>None</v>
          </cell>
          <cell r="CG485" t="str">
            <v>None</v>
          </cell>
          <cell r="CH485" t="str">
            <v>None</v>
          </cell>
          <cell r="CI485" t="str">
            <v>None</v>
          </cell>
          <cell r="CJ485" t="str">
            <v>None</v>
          </cell>
          <cell r="CK485" t="str">
            <v>None</v>
          </cell>
          <cell r="CL485" t="str">
            <v>None</v>
          </cell>
          <cell r="CM485" t="str">
            <v>None</v>
          </cell>
          <cell r="CN485" t="str">
            <v>None</v>
          </cell>
          <cell r="CO485" t="str">
            <v>None</v>
          </cell>
          <cell r="CP485" t="str">
            <v>None</v>
          </cell>
        </row>
        <row r="486">
          <cell r="C486" t="str">
            <v>SDO</v>
          </cell>
          <cell r="D486" t="str">
            <v>USA</v>
          </cell>
          <cell r="E486" t="str">
            <v>USA</v>
          </cell>
          <cell r="F486" t="str">
            <v>National Aeronautics and Space Administration (NASA)</v>
          </cell>
          <cell r="G486" t="str">
            <v>Government</v>
          </cell>
          <cell r="H486" t="str">
            <v>Space Science</v>
          </cell>
          <cell r="J486" t="str">
            <v>GEO</v>
          </cell>
          <cell r="U486">
            <v>40220</v>
          </cell>
          <cell r="V486">
            <v>5</v>
          </cell>
          <cell r="Y486" t="str">
            <v>Cape Canaveral</v>
          </cell>
          <cell r="AB486">
            <v>36395</v>
          </cell>
          <cell r="AD486">
            <v>28.466666666666665</v>
          </cell>
          <cell r="AE486">
            <v>279.4666666666667</v>
          </cell>
          <cell r="AL486">
            <v>3100</v>
          </cell>
          <cell r="AN486">
            <v>1650</v>
          </cell>
          <cell r="AU486" t="str">
            <v>GEO/T</v>
          </cell>
          <cell r="AV486" t="str">
            <v>Heavy Satellite</v>
          </cell>
          <cell r="AW486">
            <v>1450</v>
          </cell>
          <cell r="AX486">
            <v>30.918500000000002</v>
          </cell>
          <cell r="AY486">
            <v>115.6459</v>
          </cell>
          <cell r="AZ486">
            <v>1.5650000000000001E-4</v>
          </cell>
          <cell r="BA486">
            <v>306.22550000000001</v>
          </cell>
          <cell r="BB486">
            <v>249.36590000000001</v>
          </cell>
          <cell r="BC486">
            <v>1.00272169</v>
          </cell>
          <cell r="BE486">
            <v>42164.654572985448</v>
          </cell>
          <cell r="BF486">
            <v>35800.253341426112</v>
          </cell>
          <cell r="BG486">
            <v>35787.055804544776</v>
          </cell>
          <cell r="BH486">
            <v>1436.0914043855971</v>
          </cell>
          <cell r="BK486">
            <v>2.2000000000000002</v>
          </cell>
          <cell r="BL486">
            <v>4.5</v>
          </cell>
          <cell r="BM486">
            <v>6.5</v>
          </cell>
          <cell r="BN486">
            <v>22.381900381994601</v>
          </cell>
          <cell r="BO486">
            <v>4.84</v>
          </cell>
          <cell r="BP486">
            <v>14.868733333333299</v>
          </cell>
          <cell r="BQ486" t="str">
            <v>mono/duo-propellant</v>
          </cell>
          <cell r="BR486" t="str">
            <v>1</v>
          </cell>
          <cell r="BS486">
            <v>300</v>
          </cell>
          <cell r="BT486">
            <v>0.35951423100001989</v>
          </cell>
          <cell r="BU486">
            <v>257.94087939400004</v>
          </cell>
          <cell r="BV486" t="str">
            <v>False</v>
          </cell>
          <cell r="BW486" t="str">
            <v>True</v>
          </cell>
          <cell r="BX486">
            <v>8.9686499999999989E-5</v>
          </cell>
          <cell r="BY486">
            <v>7.7463499999999994E-5</v>
          </cell>
          <cell r="CA486" t="str">
            <v>None</v>
          </cell>
          <cell r="CB486">
            <v>0</v>
          </cell>
          <cell r="CC486">
            <v>0</v>
          </cell>
          <cell r="CD486" t="str">
            <v>None</v>
          </cell>
          <cell r="CE486" t="str">
            <v>None</v>
          </cell>
          <cell r="CF486" t="str">
            <v>None</v>
          </cell>
          <cell r="CG486" t="str">
            <v>None</v>
          </cell>
          <cell r="CH486" t="str">
            <v>None</v>
          </cell>
          <cell r="CI486" t="str">
            <v>None</v>
          </cell>
          <cell r="CJ486" t="str">
            <v>None</v>
          </cell>
          <cell r="CK486" t="str">
            <v>None</v>
          </cell>
          <cell r="CL486" t="str">
            <v>None</v>
          </cell>
          <cell r="CM486" t="str">
            <v>None</v>
          </cell>
          <cell r="CN486" t="str">
            <v>None</v>
          </cell>
          <cell r="CO486" t="str">
            <v>None</v>
          </cell>
          <cell r="CP486" t="str">
            <v>None</v>
          </cell>
        </row>
        <row r="487">
          <cell r="C487" t="str">
            <v>SES-1</v>
          </cell>
          <cell r="D487" t="str">
            <v>USA</v>
          </cell>
          <cell r="E487" t="str">
            <v>Luxembourg</v>
          </cell>
          <cell r="F487" t="str">
            <v>SES S.A.</v>
          </cell>
          <cell r="G487" t="str">
            <v>Commercial</v>
          </cell>
          <cell r="H487" t="str">
            <v>Communications</v>
          </cell>
          <cell r="J487" t="str">
            <v>GEO</v>
          </cell>
          <cell r="U487">
            <v>40292</v>
          </cell>
          <cell r="V487">
            <v>15</v>
          </cell>
          <cell r="Y487" t="str">
            <v>Baikonur Cosmodrome</v>
          </cell>
          <cell r="AB487">
            <v>36516</v>
          </cell>
          <cell r="AD487">
            <v>45.965000000000003</v>
          </cell>
          <cell r="AE487">
            <v>63.305</v>
          </cell>
          <cell r="AL487">
            <v>2561</v>
          </cell>
          <cell r="AN487">
            <v>1180</v>
          </cell>
          <cell r="AU487" t="str">
            <v>GEO/D</v>
          </cell>
          <cell r="AV487" t="str">
            <v>Heavy Satellite</v>
          </cell>
          <cell r="AW487">
            <v>1381</v>
          </cell>
          <cell r="AX487">
            <v>3.3500000000000002E-2</v>
          </cell>
          <cell r="AY487">
            <v>75.292000000000002</v>
          </cell>
          <cell r="AZ487">
            <v>2.6800000000000001E-4</v>
          </cell>
          <cell r="BA487">
            <v>342.81200000000001</v>
          </cell>
          <cell r="BB487">
            <v>22.217700000000001</v>
          </cell>
          <cell r="BC487">
            <v>1.00271161</v>
          </cell>
          <cell r="BE487">
            <v>42164.93715274331</v>
          </cell>
          <cell r="BF487">
            <v>35805.237355900244</v>
          </cell>
          <cell r="BG487">
            <v>35782.636949586376</v>
          </cell>
          <cell r="BH487">
            <v>1436.1058410403739</v>
          </cell>
          <cell r="BK487">
            <v>2.2999999999999998</v>
          </cell>
          <cell r="BL487">
            <v>3.2</v>
          </cell>
          <cell r="BM487">
            <v>22</v>
          </cell>
          <cell r="BN487">
            <v>47.924310936833699</v>
          </cell>
          <cell r="BO487">
            <v>5.29</v>
          </cell>
          <cell r="BP487">
            <v>22.165600000000001</v>
          </cell>
          <cell r="BQ487" t="str">
            <v>mono/duo-propellant</v>
          </cell>
          <cell r="BR487" t="str">
            <v>1</v>
          </cell>
          <cell r="BS487">
            <v>300</v>
          </cell>
          <cell r="BT487">
            <v>2.5532397999995737E-2</v>
          </cell>
          <cell r="BU487">
            <v>258.99102754500001</v>
          </cell>
          <cell r="BV487" t="str">
            <v>True</v>
          </cell>
          <cell r="BW487" t="str">
            <v>True</v>
          </cell>
          <cell r="BX487">
            <v>2.6024749999999997E-4</v>
          </cell>
          <cell r="BY487">
            <v>4.2861499999999989E-5</v>
          </cell>
          <cell r="CA487">
            <v>6.4618999999999996E-2</v>
          </cell>
          <cell r="CB487">
            <v>1</v>
          </cell>
          <cell r="CC487">
            <v>7</v>
          </cell>
          <cell r="CD487" t="str">
            <v>None</v>
          </cell>
          <cell r="CE487" t="str">
            <v>None</v>
          </cell>
          <cell r="CF487" t="str">
            <v>None</v>
          </cell>
          <cell r="CG487" t="str">
            <v>None</v>
          </cell>
          <cell r="CH487" t="str">
            <v>None</v>
          </cell>
          <cell r="CI487" t="str">
            <v>None</v>
          </cell>
          <cell r="CJ487" t="str">
            <v>None</v>
          </cell>
          <cell r="CK487" t="str">
            <v>None</v>
          </cell>
          <cell r="CL487" t="str">
            <v>None</v>
          </cell>
          <cell r="CM487" t="str">
            <v>None</v>
          </cell>
          <cell r="CN487" t="str">
            <v>None</v>
          </cell>
          <cell r="CO487" t="str">
            <v>None</v>
          </cell>
          <cell r="CP487" t="str">
            <v>None</v>
          </cell>
        </row>
        <row r="488">
          <cell r="C488" t="str">
            <v>SES-10</v>
          </cell>
          <cell r="D488" t="str">
            <v>USA</v>
          </cell>
          <cell r="E488" t="str">
            <v>Luxembourg</v>
          </cell>
          <cell r="F488" t="str">
            <v>SES S.A.</v>
          </cell>
          <cell r="G488" t="str">
            <v>Commercial</v>
          </cell>
          <cell r="H488" t="str">
            <v>Communications</v>
          </cell>
          <cell r="J488" t="str">
            <v>GEO</v>
          </cell>
          <cell r="U488">
            <v>42824</v>
          </cell>
          <cell r="V488">
            <v>15</v>
          </cell>
          <cell r="Y488" t="str">
            <v>Cape Canaveral</v>
          </cell>
          <cell r="AB488">
            <v>42432</v>
          </cell>
          <cell r="AD488">
            <v>28.466666666666665</v>
          </cell>
          <cell r="AE488">
            <v>279.4666666666667</v>
          </cell>
          <cell r="AL488">
            <v>5300</v>
          </cell>
          <cell r="AN488">
            <v>3000</v>
          </cell>
          <cell r="AU488" t="str">
            <v>MEO</v>
          </cell>
          <cell r="AV488" t="str">
            <v>Heavy Satellite</v>
          </cell>
          <cell r="AW488">
            <v>2300</v>
          </cell>
          <cell r="AX488">
            <v>6.1000000000000004E-3</v>
          </cell>
          <cell r="AY488">
            <v>335.60820000000001</v>
          </cell>
          <cell r="AZ488">
            <v>2.7040000000000001E-4</v>
          </cell>
          <cell r="BA488">
            <v>92.440799999999996</v>
          </cell>
          <cell r="BB488">
            <v>22.947399999999998</v>
          </cell>
          <cell r="BC488">
            <v>1.00272461</v>
          </cell>
          <cell r="BE488">
            <v>42164.572715447932</v>
          </cell>
          <cell r="BF488">
            <v>35804.974015910186</v>
          </cell>
          <cell r="BG488">
            <v>35782.171414985678</v>
          </cell>
          <cell r="BH488">
            <v>1436.0872223929962</v>
          </cell>
          <cell r="BK488">
            <v>3.3</v>
          </cell>
          <cell r="BL488">
            <v>7</v>
          </cell>
          <cell r="BM488">
            <v>35</v>
          </cell>
          <cell r="BN488">
            <v>118.124239576769</v>
          </cell>
          <cell r="BO488">
            <v>10.89</v>
          </cell>
          <cell r="BP488">
            <v>56.564266666666697</v>
          </cell>
          <cell r="BQ488" t="str">
            <v>mono/duo-propellant</v>
          </cell>
          <cell r="BR488" t="str">
            <v>1</v>
          </cell>
          <cell r="BS488">
            <v>3000</v>
          </cell>
          <cell r="BT488">
            <v>2.8328967000021521E-2</v>
          </cell>
          <cell r="BU488">
            <v>293.08872728799997</v>
          </cell>
          <cell r="BV488" t="str">
            <v>True</v>
          </cell>
          <cell r="BW488" t="str">
            <v>True</v>
          </cell>
          <cell r="BX488">
            <v>2.7179500000000002E-4</v>
          </cell>
          <cell r="BY488">
            <v>3.6349E-5</v>
          </cell>
          <cell r="CA488">
            <v>2.7233E-2</v>
          </cell>
          <cell r="CB488">
            <v>1</v>
          </cell>
          <cell r="CC488">
            <v>3</v>
          </cell>
          <cell r="CD488" t="str">
            <v>None</v>
          </cell>
          <cell r="CE488" t="str">
            <v>None</v>
          </cell>
          <cell r="CF488" t="str">
            <v>None</v>
          </cell>
          <cell r="CG488" t="str">
            <v>None</v>
          </cell>
          <cell r="CH488" t="str">
            <v>None</v>
          </cell>
          <cell r="CI488" t="str">
            <v>None</v>
          </cell>
          <cell r="CJ488" t="str">
            <v>None</v>
          </cell>
          <cell r="CK488" t="str">
            <v>None</v>
          </cell>
          <cell r="CL488" t="str">
            <v>None</v>
          </cell>
          <cell r="CM488" t="str">
            <v>None</v>
          </cell>
          <cell r="CN488" t="str">
            <v>None</v>
          </cell>
          <cell r="CO488" t="str">
            <v>None</v>
          </cell>
          <cell r="CP488" t="str">
            <v>None</v>
          </cell>
        </row>
        <row r="489">
          <cell r="C489" t="str">
            <v>SES-11/EchoStar 105</v>
          </cell>
          <cell r="D489" t="str">
            <v>NR</v>
          </cell>
          <cell r="E489" t="str">
            <v>Luxembourg</v>
          </cell>
          <cell r="F489" t="str">
            <v>SES S.A./EchoStar Satellite Services, LLC</v>
          </cell>
          <cell r="G489" t="str">
            <v>Commercial</v>
          </cell>
          <cell r="H489" t="str">
            <v>Communications</v>
          </cell>
          <cell r="J489" t="str">
            <v>GEO</v>
          </cell>
          <cell r="U489">
            <v>43019</v>
          </cell>
          <cell r="V489">
            <v>15</v>
          </cell>
          <cell r="Y489" t="str">
            <v>Cape Canaveral</v>
          </cell>
          <cell r="AB489">
            <v>42967</v>
          </cell>
          <cell r="AD489">
            <v>28.466666666666665</v>
          </cell>
          <cell r="AE489">
            <v>279.4666666666667</v>
          </cell>
          <cell r="AL489">
            <v>5300</v>
          </cell>
          <cell r="AN489">
            <v>3000</v>
          </cell>
          <cell r="AU489" t="str">
            <v>GEO/S</v>
          </cell>
          <cell r="AV489" t="str">
            <v>Heavy Satellite</v>
          </cell>
          <cell r="AW489">
            <v>2300</v>
          </cell>
          <cell r="AX489">
            <v>1.9400000000000001E-2</v>
          </cell>
          <cell r="AY489">
            <v>285.18880000000001</v>
          </cell>
          <cell r="AZ489">
            <v>2.432E-4</v>
          </cell>
          <cell r="BA489">
            <v>120.878</v>
          </cell>
          <cell r="BB489">
            <v>30.0227</v>
          </cell>
          <cell r="BC489">
            <v>1.00271361</v>
          </cell>
          <cell r="BE489">
            <v>42164.881084954548</v>
          </cell>
          <cell r="BF489">
            <v>35804.135584034411</v>
          </cell>
          <cell r="BG489">
            <v>35783.626585874685</v>
          </cell>
          <cell r="BH489">
            <v>1436.1029766016622</v>
          </cell>
          <cell r="BK489">
            <v>3.3</v>
          </cell>
          <cell r="BL489">
            <v>7</v>
          </cell>
          <cell r="BM489">
            <v>35</v>
          </cell>
          <cell r="BN489">
            <v>118.124239576769</v>
          </cell>
          <cell r="BO489">
            <v>10.89</v>
          </cell>
          <cell r="BP489">
            <v>56.564266666666697</v>
          </cell>
          <cell r="BQ489" t="str">
            <v>mono/duo-propellant</v>
          </cell>
          <cell r="BR489" t="str">
            <v>1</v>
          </cell>
          <cell r="BS489">
            <v>3000</v>
          </cell>
          <cell r="BT489">
            <v>3.0113576499999795E-2</v>
          </cell>
          <cell r="BU489">
            <v>255.03989920150002</v>
          </cell>
          <cell r="BV489" t="str">
            <v>True</v>
          </cell>
          <cell r="BW489" t="str">
            <v>True</v>
          </cell>
          <cell r="BX489">
            <v>2.26445E-4</v>
          </cell>
          <cell r="BY489">
            <v>6.4129999999999998E-5</v>
          </cell>
          <cell r="CA489">
            <v>6.2664999999999998E-2</v>
          </cell>
          <cell r="CB489">
            <v>1</v>
          </cell>
          <cell r="CC489">
            <v>7</v>
          </cell>
          <cell r="CD489" t="str">
            <v>None</v>
          </cell>
          <cell r="CE489" t="str">
            <v>None</v>
          </cell>
          <cell r="CF489" t="str">
            <v>None</v>
          </cell>
          <cell r="CG489" t="str">
            <v>None</v>
          </cell>
          <cell r="CH489" t="str">
            <v>None</v>
          </cell>
          <cell r="CI489" t="str">
            <v>None</v>
          </cell>
          <cell r="CJ489" t="str">
            <v>None</v>
          </cell>
          <cell r="CK489" t="str">
            <v>None</v>
          </cell>
          <cell r="CL489" t="str">
            <v>None</v>
          </cell>
          <cell r="CM489" t="str">
            <v>None</v>
          </cell>
          <cell r="CN489" t="str">
            <v>None</v>
          </cell>
          <cell r="CO489" t="str">
            <v>None</v>
          </cell>
          <cell r="CP489" t="str">
            <v>None</v>
          </cell>
        </row>
        <row r="490">
          <cell r="C490" t="str">
            <v>SES-12</v>
          </cell>
          <cell r="D490" t="str">
            <v>NR</v>
          </cell>
          <cell r="E490" t="str">
            <v>Luxembourg</v>
          </cell>
          <cell r="F490" t="str">
            <v>SES S.A.</v>
          </cell>
          <cell r="G490" t="str">
            <v xml:space="preserve">Commercial </v>
          </cell>
          <cell r="H490" t="str">
            <v>Communications</v>
          </cell>
          <cell r="J490" t="str">
            <v>GEO</v>
          </cell>
          <cell r="U490">
            <v>43255</v>
          </cell>
          <cell r="V490">
            <v>15</v>
          </cell>
          <cell r="Y490" t="str">
            <v>Cape Canaveral</v>
          </cell>
          <cell r="AB490">
            <v>43488</v>
          </cell>
          <cell r="AD490">
            <v>28.466666666666665</v>
          </cell>
          <cell r="AE490">
            <v>279.4666666666667</v>
          </cell>
          <cell r="AL490">
            <v>5384</v>
          </cell>
          <cell r="AN490">
            <v>3000</v>
          </cell>
          <cell r="AU490" t="str">
            <v>VHEO</v>
          </cell>
          <cell r="AV490" t="str">
            <v>Heavy Satellite</v>
          </cell>
          <cell r="AW490">
            <v>2384</v>
          </cell>
          <cell r="AX490">
            <v>4.1500000000000002E-2</v>
          </cell>
          <cell r="AY490">
            <v>83.156300000000002</v>
          </cell>
          <cell r="AZ490">
            <v>9.8400000000000007E-5</v>
          </cell>
          <cell r="BA490">
            <v>224.19149999999999</v>
          </cell>
          <cell r="BB490">
            <v>275.62650000000002</v>
          </cell>
          <cell r="BC490">
            <v>1.0026946299999999</v>
          </cell>
          <cell r="BE490">
            <v>42165.413175778784</v>
          </cell>
          <cell r="BF490">
            <v>35798.56225243528</v>
          </cell>
          <cell r="BG490">
            <v>35790.264099122287</v>
          </cell>
          <cell r="BH490">
            <v>1436.1301605853789</v>
          </cell>
          <cell r="BK490">
            <v>3</v>
          </cell>
          <cell r="BL490">
            <v>5.4</v>
          </cell>
          <cell r="BM490">
            <v>39.299999999999997</v>
          </cell>
          <cell r="BN490">
            <v>111.735399265862</v>
          </cell>
          <cell r="BO490">
            <v>9</v>
          </cell>
          <cell r="BP490">
            <v>49.877000000000002</v>
          </cell>
          <cell r="BQ490" t="str">
            <v>none</v>
          </cell>
          <cell r="BR490" t="str">
            <v>0</v>
          </cell>
          <cell r="BS490">
            <v>3000</v>
          </cell>
          <cell r="BT490">
            <v>2.3044683999998483E-2</v>
          </cell>
          <cell r="BU490">
            <v>94.991208043</v>
          </cell>
          <cell r="BV490" t="str">
            <v>True</v>
          </cell>
          <cell r="BW490" t="str">
            <v>True</v>
          </cell>
          <cell r="BX490">
            <v>1.5269099999999999E-4</v>
          </cell>
          <cell r="BY490">
            <v>9.6008999999999982E-5</v>
          </cell>
          <cell r="CA490">
            <v>5.4067999999999998E-2</v>
          </cell>
          <cell r="CB490">
            <v>2</v>
          </cell>
          <cell r="CC490">
            <v>7</v>
          </cell>
          <cell r="CD490" t="str">
            <v>SES_95</v>
          </cell>
          <cell r="CE490">
            <v>2</v>
          </cell>
          <cell r="CF490">
            <v>95.008715444775007</v>
          </cell>
          <cell r="CG490">
            <v>94.990848686250004</v>
          </cell>
          <cell r="CH490">
            <v>2.5523940750002083E-2</v>
          </cell>
          <cell r="CI490" t="str">
            <v>None</v>
          </cell>
          <cell r="CJ490" t="str">
            <v>None</v>
          </cell>
          <cell r="CK490" t="str">
            <v>None</v>
          </cell>
          <cell r="CL490" t="str">
            <v>None</v>
          </cell>
          <cell r="CM490" t="str">
            <v>None</v>
          </cell>
          <cell r="CN490" t="str">
            <v>None</v>
          </cell>
          <cell r="CO490" t="str">
            <v>None</v>
          </cell>
          <cell r="CP490" t="str">
            <v>None</v>
          </cell>
        </row>
        <row r="491">
          <cell r="C491" t="str">
            <v>SES-14</v>
          </cell>
          <cell r="D491" t="str">
            <v>Brazil</v>
          </cell>
          <cell r="E491" t="str">
            <v>Luxembourg</v>
          </cell>
          <cell r="F491" t="str">
            <v>SES S.A.</v>
          </cell>
          <cell r="G491" t="str">
            <v>Commercial</v>
          </cell>
          <cell r="H491" t="str">
            <v>Communications</v>
          </cell>
          <cell r="J491" t="str">
            <v>GEO</v>
          </cell>
          <cell r="U491">
            <v>43125</v>
          </cell>
          <cell r="V491">
            <v>15</v>
          </cell>
          <cell r="Y491" t="str">
            <v>Guiana Space Center</v>
          </cell>
          <cell r="AB491">
            <v>43175</v>
          </cell>
          <cell r="AD491">
            <v>5.2389999999999999</v>
          </cell>
          <cell r="AE491">
            <v>307.23199999999997</v>
          </cell>
          <cell r="AL491">
            <v>4423</v>
          </cell>
          <cell r="AN491">
            <v>2800</v>
          </cell>
          <cell r="AU491" t="str">
            <v>HEO</v>
          </cell>
          <cell r="AV491" t="str">
            <v>Heavy Satellite</v>
          </cell>
          <cell r="AW491">
            <v>1623</v>
          </cell>
          <cell r="AX491">
            <v>5.8999999999999999E-3</v>
          </cell>
          <cell r="AY491">
            <v>326.96730000000002</v>
          </cell>
          <cell r="AZ491">
            <v>9.8400000000000007E-5</v>
          </cell>
          <cell r="BA491">
            <v>88.545500000000004</v>
          </cell>
          <cell r="BB491">
            <v>71.594200000000001</v>
          </cell>
          <cell r="BC491">
            <v>1.0027113299999999</v>
          </cell>
          <cell r="BE491">
            <v>42164.945002248634</v>
          </cell>
          <cell r="BF491">
            <v>35798.094032836852</v>
          </cell>
          <cell r="BG491">
            <v>35789.795971660409</v>
          </cell>
          <cell r="BH491">
            <v>1436.1062420627068</v>
          </cell>
          <cell r="BK491">
            <v>3</v>
          </cell>
          <cell r="BL491">
            <v>5.4</v>
          </cell>
          <cell r="BM491">
            <v>39.299999999999997</v>
          </cell>
          <cell r="BN491">
            <v>111.735399265862</v>
          </cell>
          <cell r="BO491">
            <v>9</v>
          </cell>
          <cell r="BP491">
            <v>49.877000000000002</v>
          </cell>
          <cell r="BQ491" t="str">
            <v>none</v>
          </cell>
          <cell r="BR491" t="str">
            <v>0</v>
          </cell>
          <cell r="BS491">
            <v>3000</v>
          </cell>
          <cell r="BT491">
            <v>2.5793152999995073E-2</v>
          </cell>
          <cell r="BU491">
            <v>312.48940765700002</v>
          </cell>
          <cell r="BV491" t="str">
            <v>True</v>
          </cell>
          <cell r="BW491" t="str">
            <v>True</v>
          </cell>
          <cell r="BX491">
            <v>9.8963999999999996E-5</v>
          </cell>
          <cell r="BY491">
            <v>3.0044000000000006E-5</v>
          </cell>
          <cell r="CA491">
            <v>2.7608000000000001E-2</v>
          </cell>
          <cell r="CB491">
            <v>1</v>
          </cell>
          <cell r="CC491">
            <v>3</v>
          </cell>
          <cell r="CD491" t="str">
            <v>None</v>
          </cell>
          <cell r="CE491" t="str">
            <v>None</v>
          </cell>
          <cell r="CF491" t="str">
            <v>None</v>
          </cell>
          <cell r="CG491" t="str">
            <v>None</v>
          </cell>
          <cell r="CH491" t="str">
            <v>None</v>
          </cell>
          <cell r="CI491" t="str">
            <v>None</v>
          </cell>
          <cell r="CJ491" t="str">
            <v>None</v>
          </cell>
          <cell r="CK491" t="str">
            <v>None</v>
          </cell>
          <cell r="CL491" t="str">
            <v>None</v>
          </cell>
          <cell r="CM491" t="str">
            <v>None</v>
          </cell>
          <cell r="CN491" t="str">
            <v>None</v>
          </cell>
          <cell r="CO491" t="str">
            <v>None</v>
          </cell>
          <cell r="CP491" t="str">
            <v>None</v>
          </cell>
        </row>
        <row r="492">
          <cell r="C492" t="str">
            <v>SES-15</v>
          </cell>
          <cell r="D492" t="str">
            <v>United Kingdom</v>
          </cell>
          <cell r="E492" t="str">
            <v>Luxembourg</v>
          </cell>
          <cell r="F492" t="str">
            <v>SES S.A.</v>
          </cell>
          <cell r="G492" t="str">
            <v>Commercial</v>
          </cell>
          <cell r="H492" t="str">
            <v>Communications</v>
          </cell>
          <cell r="J492" t="str">
            <v>GEO</v>
          </cell>
          <cell r="U492">
            <v>42873</v>
          </cell>
          <cell r="V492">
            <v>18</v>
          </cell>
          <cell r="Y492" t="str">
            <v>Guiana Space Center</v>
          </cell>
          <cell r="AB492">
            <v>42709</v>
          </cell>
          <cell r="AD492">
            <v>5.2389999999999999</v>
          </cell>
          <cell r="AE492">
            <v>307.23199999999997</v>
          </cell>
          <cell r="AL492">
            <v>2302</v>
          </cell>
          <cell r="AN492">
            <v>2000</v>
          </cell>
          <cell r="AU492" t="str">
            <v>HEO</v>
          </cell>
          <cell r="AV492" t="str">
            <v>Heavy Satellite</v>
          </cell>
          <cell r="AW492">
            <v>302</v>
          </cell>
          <cell r="AX492">
            <v>2.6800000000000001E-2</v>
          </cell>
          <cell r="AY492">
            <v>34.771500000000003</v>
          </cell>
          <cell r="AZ492">
            <v>3.4199999999999998E-5</v>
          </cell>
          <cell r="BA492">
            <v>4.4775999999999998</v>
          </cell>
          <cell r="BB492">
            <v>299.16820000000001</v>
          </cell>
          <cell r="BC492">
            <v>1.0026996100000001</v>
          </cell>
          <cell r="BE492">
            <v>42165.273563390161</v>
          </cell>
          <cell r="BF492">
            <v>35795.715615746027</v>
          </cell>
          <cell r="BG492">
            <v>35792.831511034296</v>
          </cell>
          <cell r="BH492">
            <v>1436.1230279126139</v>
          </cell>
          <cell r="BK492">
            <v>2</v>
          </cell>
          <cell r="BL492">
            <v>6</v>
          </cell>
          <cell r="BM492">
            <v>40</v>
          </cell>
          <cell r="BN492">
            <v>78.236791683453802</v>
          </cell>
          <cell r="BO492">
            <v>4</v>
          </cell>
          <cell r="BP492">
            <v>34.404000000000003</v>
          </cell>
          <cell r="BQ492" t="str">
            <v>mono/duo-propellant</v>
          </cell>
          <cell r="BR492" t="str">
            <v>1</v>
          </cell>
          <cell r="BS492">
            <v>3000</v>
          </cell>
          <cell r="BT492">
            <v>3.2822073000005503E-2</v>
          </cell>
          <cell r="BU492">
            <v>230.84190415099999</v>
          </cell>
          <cell r="BV492" t="str">
            <v>True</v>
          </cell>
          <cell r="BW492" t="str">
            <v>True</v>
          </cell>
          <cell r="BX492">
            <v>6.33245E-5</v>
          </cell>
          <cell r="BY492">
            <v>5.1260500000000002E-5</v>
          </cell>
          <cell r="CA492">
            <v>4.36E-2</v>
          </cell>
          <cell r="CB492">
            <v>1</v>
          </cell>
          <cell r="CC492">
            <v>4</v>
          </cell>
          <cell r="CD492" t="str">
            <v>None</v>
          </cell>
          <cell r="CE492" t="str">
            <v>None</v>
          </cell>
          <cell r="CF492" t="str">
            <v>None</v>
          </cell>
          <cell r="CG492" t="str">
            <v>None</v>
          </cell>
          <cell r="CH492" t="str">
            <v>None</v>
          </cell>
          <cell r="CI492" t="str">
            <v>None</v>
          </cell>
          <cell r="CJ492" t="str">
            <v>None</v>
          </cell>
          <cell r="CK492" t="str">
            <v>None</v>
          </cell>
          <cell r="CL492" t="str">
            <v>None</v>
          </cell>
          <cell r="CM492" t="str">
            <v>None</v>
          </cell>
          <cell r="CN492" t="str">
            <v>None</v>
          </cell>
          <cell r="CO492" t="str">
            <v>None</v>
          </cell>
          <cell r="CP492" t="str">
            <v>None</v>
          </cell>
        </row>
        <row r="493">
          <cell r="C493" t="str">
            <v>SES-2</v>
          </cell>
          <cell r="D493" t="str">
            <v>USA</v>
          </cell>
          <cell r="E493" t="str">
            <v>Luxembourg</v>
          </cell>
          <cell r="F493" t="str">
            <v>SES S.A.</v>
          </cell>
          <cell r="G493" t="str">
            <v>Commercial</v>
          </cell>
          <cell r="H493" t="str">
            <v>Communications</v>
          </cell>
          <cell r="J493" t="str">
            <v>GEO</v>
          </cell>
          <cell r="U493">
            <v>40807</v>
          </cell>
          <cell r="V493">
            <v>18</v>
          </cell>
          <cell r="Y493" t="str">
            <v>Guiana Space Center</v>
          </cell>
          <cell r="AB493">
            <v>37809</v>
          </cell>
          <cell r="AD493">
            <v>5.2389999999999999</v>
          </cell>
          <cell r="AE493">
            <v>307.23199999999997</v>
          </cell>
          <cell r="AL493">
            <v>3200</v>
          </cell>
          <cell r="AN493">
            <v>1500</v>
          </cell>
          <cell r="AU493" t="str">
            <v>GEO/S</v>
          </cell>
          <cell r="AV493" t="str">
            <v>Heavy Satellite</v>
          </cell>
          <cell r="AW493">
            <v>1700</v>
          </cell>
          <cell r="AX493">
            <v>2.41E-2</v>
          </cell>
          <cell r="AY493">
            <v>300.38119999999998</v>
          </cell>
          <cell r="AZ493">
            <v>2.9629999999999999E-4</v>
          </cell>
          <cell r="BA493">
            <v>117.60550000000001</v>
          </cell>
          <cell r="BB493">
            <v>319.61959999999999</v>
          </cell>
          <cell r="BC493">
            <v>1.0027055</v>
          </cell>
          <cell r="BE493">
            <v>42165.108440992561</v>
          </cell>
          <cell r="BF493">
            <v>35806.60196262363</v>
          </cell>
          <cell r="BG493">
            <v>35781.614919361491</v>
          </cell>
          <cell r="BH493">
            <v>1436.1145919714204</v>
          </cell>
          <cell r="BK493">
            <v>2.2999999999999998</v>
          </cell>
          <cell r="BL493">
            <v>4.9000000000000004</v>
          </cell>
          <cell r="BM493">
            <v>23.6</v>
          </cell>
          <cell r="BN493">
            <v>55.985746466180302</v>
          </cell>
          <cell r="BO493">
            <v>5.29</v>
          </cell>
          <cell r="BP493">
            <v>27.062266666666702</v>
          </cell>
          <cell r="BQ493" t="str">
            <v>mono/duo-propellant</v>
          </cell>
          <cell r="BR493" t="str">
            <v>1</v>
          </cell>
          <cell r="BS493">
            <v>300</v>
          </cell>
          <cell r="BT493">
            <v>2.8388348499987615E-2</v>
          </cell>
          <cell r="BU493">
            <v>272.98607180650004</v>
          </cell>
          <cell r="BV493" t="str">
            <v>True</v>
          </cell>
          <cell r="BW493" t="str">
            <v>True</v>
          </cell>
          <cell r="BX493">
            <v>2.9033500000000002E-4</v>
          </cell>
          <cell r="BY493">
            <v>3.2030000000000003E-5</v>
          </cell>
          <cell r="CA493">
            <v>6.5412999999999999E-2</v>
          </cell>
          <cell r="CB493">
            <v>1</v>
          </cell>
          <cell r="CC493">
            <v>7</v>
          </cell>
          <cell r="CD493" t="str">
            <v>None</v>
          </cell>
          <cell r="CE493" t="str">
            <v>None</v>
          </cell>
          <cell r="CF493" t="str">
            <v>None</v>
          </cell>
          <cell r="CG493" t="str">
            <v>None</v>
          </cell>
          <cell r="CH493" t="str">
            <v>None</v>
          </cell>
          <cell r="CI493" t="str">
            <v>None</v>
          </cell>
          <cell r="CJ493" t="str">
            <v>None</v>
          </cell>
          <cell r="CK493" t="str">
            <v>None</v>
          </cell>
          <cell r="CL493" t="str">
            <v>None</v>
          </cell>
          <cell r="CM493" t="str">
            <v>None</v>
          </cell>
          <cell r="CN493" t="str">
            <v>None</v>
          </cell>
          <cell r="CO493" t="str">
            <v>None</v>
          </cell>
          <cell r="CP493" t="str">
            <v>None</v>
          </cell>
        </row>
        <row r="494">
          <cell r="C494" t="str">
            <v>SES-3</v>
          </cell>
          <cell r="D494" t="str">
            <v>NR</v>
          </cell>
          <cell r="E494" t="str">
            <v>Luxembourg</v>
          </cell>
          <cell r="F494" t="str">
            <v>SES S.A.</v>
          </cell>
          <cell r="G494" t="str">
            <v>Commercial</v>
          </cell>
          <cell r="H494" t="str">
            <v>Communications</v>
          </cell>
          <cell r="J494" t="str">
            <v>GEO</v>
          </cell>
          <cell r="U494">
            <v>40739</v>
          </cell>
          <cell r="V494">
            <v>15</v>
          </cell>
          <cell r="Y494" t="str">
            <v>Baikonur Cosmodrome</v>
          </cell>
          <cell r="AB494">
            <v>37748</v>
          </cell>
          <cell r="AD494">
            <v>45.965000000000003</v>
          </cell>
          <cell r="AE494">
            <v>63.305</v>
          </cell>
          <cell r="AL494">
            <v>3112</v>
          </cell>
          <cell r="AN494">
            <v>1500</v>
          </cell>
          <cell r="AU494" t="str">
            <v>GEO/D</v>
          </cell>
          <cell r="AV494" t="str">
            <v>Heavy Satellite</v>
          </cell>
          <cell r="AW494">
            <v>1612</v>
          </cell>
          <cell r="AX494">
            <v>2.3400000000000001E-2</v>
          </cell>
          <cell r="AY494">
            <v>17.6586</v>
          </cell>
          <cell r="AZ494">
            <v>2.8889999999999997E-4</v>
          </cell>
          <cell r="BA494">
            <v>29.412700000000001</v>
          </cell>
          <cell r="BB494">
            <v>31.1281</v>
          </cell>
          <cell r="BC494">
            <v>1.00271837</v>
          </cell>
          <cell r="BE494">
            <v>42164.747644366937</v>
          </cell>
          <cell r="BF494">
            <v>35805.929039961389</v>
          </cell>
          <cell r="BG494">
            <v>35781.566248772477</v>
          </cell>
          <cell r="BH494">
            <v>1436.0961592834869</v>
          </cell>
          <cell r="BK494">
            <v>2.2999999999999998</v>
          </cell>
          <cell r="BL494">
            <v>4.3</v>
          </cell>
          <cell r="BM494">
            <v>18</v>
          </cell>
          <cell r="BN494">
            <v>43.841988109303998</v>
          </cell>
          <cell r="BO494">
            <v>5.29</v>
          </cell>
          <cell r="BP494">
            <v>22.228933333333298</v>
          </cell>
          <cell r="BQ494" t="str">
            <v>mono/duo-propellant</v>
          </cell>
          <cell r="BR494" t="str">
            <v>1</v>
          </cell>
          <cell r="BS494">
            <v>300</v>
          </cell>
          <cell r="BT494">
            <v>3.0370396000023447E-2</v>
          </cell>
          <cell r="BU494">
            <v>256.989299098</v>
          </cell>
          <cell r="BV494" t="str">
            <v>True</v>
          </cell>
          <cell r="BW494" t="str">
            <v>True</v>
          </cell>
          <cell r="BX494">
            <v>2.8364250000000003E-4</v>
          </cell>
          <cell r="BY494">
            <v>4.2449499999999994E-5</v>
          </cell>
          <cell r="CA494">
            <v>6.6699999999999995E-2</v>
          </cell>
          <cell r="CB494">
            <v>1</v>
          </cell>
          <cell r="CC494">
            <v>4</v>
          </cell>
          <cell r="CD494" t="str">
            <v>None</v>
          </cell>
          <cell r="CE494" t="str">
            <v>None</v>
          </cell>
          <cell r="CF494" t="str">
            <v>None</v>
          </cell>
          <cell r="CG494" t="str">
            <v>None</v>
          </cell>
          <cell r="CH494" t="str">
            <v>None</v>
          </cell>
          <cell r="CI494" t="str">
            <v>None</v>
          </cell>
          <cell r="CJ494" t="str">
            <v>None</v>
          </cell>
          <cell r="CK494" t="str">
            <v>None</v>
          </cell>
          <cell r="CL494" t="str">
            <v>None</v>
          </cell>
          <cell r="CM494" t="str">
            <v>None</v>
          </cell>
          <cell r="CN494" t="str">
            <v>None</v>
          </cell>
          <cell r="CO494" t="str">
            <v>None</v>
          </cell>
          <cell r="CP494" t="str">
            <v>None</v>
          </cell>
        </row>
        <row r="495">
          <cell r="C495" t="str">
            <v>SES-4</v>
          </cell>
          <cell r="D495" t="str">
            <v>NR</v>
          </cell>
          <cell r="E495" t="str">
            <v>Luxembourg</v>
          </cell>
          <cell r="F495" t="str">
            <v>SES S.A.</v>
          </cell>
          <cell r="G495" t="str">
            <v>Commercial</v>
          </cell>
          <cell r="H495" t="str">
            <v>Communications</v>
          </cell>
          <cell r="J495" t="str">
            <v>GEO</v>
          </cell>
          <cell r="U495">
            <v>40953</v>
          </cell>
          <cell r="V495">
            <v>15</v>
          </cell>
          <cell r="Y495" t="str">
            <v>Baikonur Cosmodrome</v>
          </cell>
          <cell r="AB495">
            <v>38087</v>
          </cell>
          <cell r="AD495">
            <v>45.965000000000003</v>
          </cell>
          <cell r="AE495">
            <v>63.305</v>
          </cell>
          <cell r="AL495">
            <v>6180</v>
          </cell>
          <cell r="AN495">
            <v>4500</v>
          </cell>
          <cell r="AU495" t="str">
            <v>GEO/S</v>
          </cell>
          <cell r="AV495" t="str">
            <v>Heavy Satellite</v>
          </cell>
          <cell r="AW495">
            <v>1680</v>
          </cell>
          <cell r="AX495">
            <v>1.9800000000000002E-2</v>
          </cell>
          <cell r="AY495">
            <v>327.15949999999998</v>
          </cell>
          <cell r="AZ495">
            <v>2.3250000000000001E-4</v>
          </cell>
          <cell r="BA495">
            <v>106.87860000000001</v>
          </cell>
          <cell r="BB495">
            <v>39.147799999999997</v>
          </cell>
          <cell r="BC495">
            <v>1.0027178000000001</v>
          </cell>
          <cell r="BE495">
            <v>42164.763623541316</v>
          </cell>
          <cell r="BF495">
            <v>35803.566931083791</v>
          </cell>
          <cell r="BG495">
            <v>35783.96031599884</v>
          </cell>
          <cell r="BH495">
            <v>1436.0969756396048</v>
          </cell>
          <cell r="BK495">
            <v>3</v>
          </cell>
          <cell r="BL495">
            <v>8.1999999999999993</v>
          </cell>
          <cell r="BM495">
            <v>32.4</v>
          </cell>
          <cell r="BN495">
            <v>106.495570036982</v>
          </cell>
          <cell r="BO495">
            <v>9</v>
          </cell>
          <cell r="BP495">
            <v>52.734000000000002</v>
          </cell>
          <cell r="BQ495" t="str">
            <v>mono/duo-propellant</v>
          </cell>
          <cell r="BR495" t="str">
            <v>1</v>
          </cell>
          <cell r="BS495">
            <v>3000</v>
          </cell>
          <cell r="BT495">
            <v>2.7602498999982572E-2</v>
          </cell>
          <cell r="BU495">
            <v>337.99028496300002</v>
          </cell>
          <cell r="BV495" t="str">
            <v>True</v>
          </cell>
          <cell r="BW495" t="str">
            <v>True</v>
          </cell>
          <cell r="BX495">
            <v>2.4457750000000001E-4</v>
          </cell>
          <cell r="BY495">
            <v>3.7845500000000009E-5</v>
          </cell>
          <cell r="CA495">
            <v>4.53E-2</v>
          </cell>
          <cell r="CB495">
            <v>1</v>
          </cell>
          <cell r="CC495">
            <v>3</v>
          </cell>
          <cell r="CD495" t="str">
            <v>None</v>
          </cell>
          <cell r="CE495" t="str">
            <v>None</v>
          </cell>
          <cell r="CF495" t="str">
            <v>None</v>
          </cell>
          <cell r="CG495" t="str">
            <v>None</v>
          </cell>
          <cell r="CH495" t="str">
            <v>None</v>
          </cell>
          <cell r="CI495" t="str">
            <v>None</v>
          </cell>
          <cell r="CJ495" t="str">
            <v>None</v>
          </cell>
          <cell r="CK495" t="str">
            <v>None</v>
          </cell>
          <cell r="CL495" t="str">
            <v>None</v>
          </cell>
          <cell r="CM495" t="str">
            <v>None</v>
          </cell>
          <cell r="CN495" t="str">
            <v>None</v>
          </cell>
          <cell r="CO495" t="str">
            <v>None</v>
          </cell>
          <cell r="CP495" t="str">
            <v>None</v>
          </cell>
        </row>
        <row r="496">
          <cell r="C496" t="str">
            <v>SES-5</v>
          </cell>
          <cell r="D496" t="str">
            <v>United Kingdom</v>
          </cell>
          <cell r="E496" t="str">
            <v>Luxembourg</v>
          </cell>
          <cell r="F496" t="str">
            <v>SES S.A.</v>
          </cell>
          <cell r="G496" t="str">
            <v>Commercial</v>
          </cell>
          <cell r="H496" t="str">
            <v>Communications</v>
          </cell>
          <cell r="J496" t="str">
            <v>GEO</v>
          </cell>
          <cell r="U496">
            <v>41099</v>
          </cell>
          <cell r="V496">
            <v>15</v>
          </cell>
          <cell r="Y496" t="str">
            <v>Baikonur Cosmodrome</v>
          </cell>
          <cell r="AB496">
            <v>38652</v>
          </cell>
          <cell r="AD496">
            <v>45.965000000000003</v>
          </cell>
          <cell r="AE496">
            <v>63.305</v>
          </cell>
          <cell r="AL496">
            <v>6007</v>
          </cell>
          <cell r="AN496">
            <v>4000</v>
          </cell>
          <cell r="AU496" t="str">
            <v>GEO/D</v>
          </cell>
          <cell r="AV496" t="str">
            <v>Heavy Satellite</v>
          </cell>
          <cell r="AW496">
            <v>2007</v>
          </cell>
          <cell r="AX496">
            <v>4.24E-2</v>
          </cell>
          <cell r="AY496">
            <v>297.50900000000001</v>
          </cell>
          <cell r="AZ496">
            <v>1.975E-4</v>
          </cell>
          <cell r="BA496">
            <v>121.47929999999999</v>
          </cell>
          <cell r="BB496">
            <v>57.238500000000002</v>
          </cell>
          <cell r="BC496">
            <v>1.0027157</v>
          </cell>
          <cell r="BE496">
            <v>42164.822494314431</v>
          </cell>
          <cell r="BF496">
            <v>35802.150046757059</v>
          </cell>
          <cell r="BG496">
            <v>35785.494941871802</v>
          </cell>
          <cell r="BH496">
            <v>1436.0999832754171</v>
          </cell>
          <cell r="BK496">
            <v>2.4</v>
          </cell>
          <cell r="BL496">
            <v>7</v>
          </cell>
          <cell r="BM496">
            <v>27</v>
          </cell>
          <cell r="BN496">
            <v>71.679692860431302</v>
          </cell>
          <cell r="BO496">
            <v>5.76</v>
          </cell>
          <cell r="BP496">
            <v>35.518799999999999</v>
          </cell>
          <cell r="BQ496" t="str">
            <v>mono/duo-propellant</v>
          </cell>
          <cell r="BR496" t="str">
            <v>1</v>
          </cell>
          <cell r="BS496">
            <v>3000</v>
          </cell>
          <cell r="BT496">
            <v>2.6987408000000102E-2</v>
          </cell>
          <cell r="BU496">
            <v>4.9678321240000001</v>
          </cell>
          <cell r="BV496" t="str">
            <v>True</v>
          </cell>
          <cell r="BW496" t="str">
            <v>True</v>
          </cell>
          <cell r="BX496">
            <v>1.9865200000000001E-4</v>
          </cell>
          <cell r="BY496">
            <v>4.5019999999999999E-5</v>
          </cell>
          <cell r="CA496">
            <v>4.6199999999999998E-2</v>
          </cell>
          <cell r="CB496">
            <v>1</v>
          </cell>
          <cell r="CC496">
            <v>7</v>
          </cell>
          <cell r="CD496" t="str">
            <v>None</v>
          </cell>
          <cell r="CE496" t="str">
            <v>None</v>
          </cell>
          <cell r="CF496" t="str">
            <v>None</v>
          </cell>
          <cell r="CG496" t="str">
            <v>None</v>
          </cell>
          <cell r="CH496" t="str">
            <v>None</v>
          </cell>
          <cell r="CI496" t="str">
            <v>None</v>
          </cell>
          <cell r="CJ496" t="str">
            <v>None</v>
          </cell>
          <cell r="CK496" t="str">
            <v>None</v>
          </cell>
          <cell r="CL496" t="str">
            <v>None</v>
          </cell>
          <cell r="CM496" t="str">
            <v>None</v>
          </cell>
          <cell r="CN496" t="str">
            <v>None</v>
          </cell>
          <cell r="CO496" t="str">
            <v>None</v>
          </cell>
          <cell r="CP496" t="str">
            <v>None</v>
          </cell>
        </row>
        <row r="497">
          <cell r="C497" t="str">
            <v>SES-6</v>
          </cell>
          <cell r="D497" t="str">
            <v>NR</v>
          </cell>
          <cell r="E497" t="str">
            <v>Luxembourg</v>
          </cell>
          <cell r="F497" t="str">
            <v>SES S.A.</v>
          </cell>
          <cell r="G497" t="str">
            <v>Commercial</v>
          </cell>
          <cell r="H497" t="str">
            <v>Communications</v>
          </cell>
          <cell r="J497" t="str">
            <v>GEO</v>
          </cell>
          <cell r="U497">
            <v>41428</v>
          </cell>
          <cell r="V497">
            <v>15</v>
          </cell>
          <cell r="Y497" t="str">
            <v>Baikonur Cosmodrome</v>
          </cell>
          <cell r="AB497">
            <v>39172</v>
          </cell>
          <cell r="AD497">
            <v>45.965000000000003</v>
          </cell>
          <cell r="AE497">
            <v>63.305</v>
          </cell>
          <cell r="AL497">
            <v>6140</v>
          </cell>
          <cell r="AN497">
            <v>3000</v>
          </cell>
          <cell r="AU497" t="str">
            <v>GEO/S</v>
          </cell>
          <cell r="AV497" t="str">
            <v>Heavy Satellite</v>
          </cell>
          <cell r="AW497">
            <v>3140</v>
          </cell>
          <cell r="AX497">
            <v>2.2599999999999999E-2</v>
          </cell>
          <cell r="AY497">
            <v>312.75810000000001</v>
          </cell>
          <cell r="AZ497">
            <v>2.3440000000000001E-4</v>
          </cell>
          <cell r="BA497">
            <v>105.36620000000001</v>
          </cell>
          <cell r="BB497">
            <v>96.015000000000001</v>
          </cell>
          <cell r="BC497">
            <v>1.0027277400000001</v>
          </cell>
          <cell r="BE497">
            <v>42164.484971336868</v>
          </cell>
          <cell r="BF497">
            <v>35803.368326614152</v>
          </cell>
          <cell r="BG497">
            <v>35783.60161605959</v>
          </cell>
          <cell r="BH497">
            <v>1436.0827396676984</v>
          </cell>
          <cell r="BK497">
            <v>3.3</v>
          </cell>
          <cell r="BL497">
            <v>7.7</v>
          </cell>
          <cell r="BM497">
            <v>39.799999999999997</v>
          </cell>
          <cell r="BN497">
            <v>133.90971772207001</v>
          </cell>
          <cell r="BO497">
            <v>10.89</v>
          </cell>
          <cell r="BP497">
            <v>63.114266666666701</v>
          </cell>
          <cell r="BQ497" t="str">
            <v>mono/duo-propellant</v>
          </cell>
          <cell r="BR497" t="str">
            <v>1</v>
          </cell>
          <cell r="BS497">
            <v>300</v>
          </cell>
          <cell r="BT497">
            <v>2.3979382499987878E-2</v>
          </cell>
          <cell r="BU497">
            <v>319.48316617149999</v>
          </cell>
          <cell r="BV497" t="str">
            <v>True</v>
          </cell>
          <cell r="BW497" t="str">
            <v>True</v>
          </cell>
          <cell r="BX497">
            <v>2.1126700000000001E-4</v>
          </cell>
          <cell r="BY497">
            <v>5.0265999999999996E-5</v>
          </cell>
          <cell r="CA497">
            <v>6.83E-2</v>
          </cell>
          <cell r="CB497">
            <v>1</v>
          </cell>
          <cell r="CC497">
            <v>2</v>
          </cell>
          <cell r="CD497" t="str">
            <v>None</v>
          </cell>
          <cell r="CE497" t="str">
            <v>None</v>
          </cell>
          <cell r="CF497" t="str">
            <v>None</v>
          </cell>
          <cell r="CG497" t="str">
            <v>None</v>
          </cell>
          <cell r="CH497" t="str">
            <v>None</v>
          </cell>
          <cell r="CI497" t="str">
            <v>None</v>
          </cell>
          <cell r="CJ497" t="str">
            <v>None</v>
          </cell>
          <cell r="CK497" t="str">
            <v>None</v>
          </cell>
          <cell r="CL497" t="str">
            <v>None</v>
          </cell>
          <cell r="CM497" t="str">
            <v>None</v>
          </cell>
          <cell r="CN497" t="str">
            <v>None</v>
          </cell>
          <cell r="CO497" t="str">
            <v>None</v>
          </cell>
          <cell r="CP497" t="str">
            <v>None</v>
          </cell>
        </row>
        <row r="498">
          <cell r="C498" t="str">
            <v>SES-7</v>
          </cell>
          <cell r="D498" t="str">
            <v>NR</v>
          </cell>
          <cell r="E498" t="str">
            <v>Luxembourg</v>
          </cell>
          <cell r="F498" t="str">
            <v>SES S.A.</v>
          </cell>
          <cell r="G498" t="str">
            <v>Commercial</v>
          </cell>
          <cell r="H498" t="str">
            <v>Communications</v>
          </cell>
          <cell r="J498" t="str">
            <v>GEO</v>
          </cell>
          <cell r="U498">
            <v>39949</v>
          </cell>
          <cell r="V498">
            <v>15</v>
          </cell>
          <cell r="Y498" t="str">
            <v>Baikonur Cosmodrome</v>
          </cell>
          <cell r="AB498">
            <v>34941</v>
          </cell>
          <cell r="AD498">
            <v>45.965000000000003</v>
          </cell>
          <cell r="AE498">
            <v>63.305</v>
          </cell>
          <cell r="AL498">
            <v>3905</v>
          </cell>
          <cell r="AN498">
            <v>2000</v>
          </cell>
          <cell r="AU498" t="str">
            <v>GEO/S</v>
          </cell>
          <cell r="AV498" t="str">
            <v>Heavy Satellite</v>
          </cell>
          <cell r="AW498">
            <v>1905</v>
          </cell>
          <cell r="AX498">
            <v>5.7099999999999998E-2</v>
          </cell>
          <cell r="AY498">
            <v>97.366699999999994</v>
          </cell>
          <cell r="AZ498">
            <v>1.154E-4</v>
          </cell>
          <cell r="BA498">
            <v>252.5394</v>
          </cell>
          <cell r="BB498">
            <v>324.05930000000001</v>
          </cell>
          <cell r="BC498">
            <v>1.0027142899999999</v>
          </cell>
          <cell r="BE498">
            <v>42164.862021948793</v>
          </cell>
          <cell r="BF498">
            <v>35798.72784702613</v>
          </cell>
          <cell r="BG498">
            <v>35788.996196871463</v>
          </cell>
          <cell r="BH498">
            <v>1436.1020026951014</v>
          </cell>
          <cell r="BK498">
            <v>3.6</v>
          </cell>
          <cell r="BL498">
            <v>4.0999999999999996</v>
          </cell>
          <cell r="BM498">
            <v>26</v>
          </cell>
          <cell r="BN498">
            <v>89.082249766124605</v>
          </cell>
          <cell r="BO498">
            <v>12.96</v>
          </cell>
          <cell r="BP498">
            <v>42.837866666666699</v>
          </cell>
          <cell r="BQ498" t="str">
            <v>mono/duo-propellant</v>
          </cell>
          <cell r="BR498" t="str">
            <v>1</v>
          </cell>
          <cell r="BS498">
            <v>300</v>
          </cell>
          <cell r="BT498">
            <v>3.3914561500004936E-2</v>
          </cell>
          <cell r="BU498">
            <v>108.25198645250001</v>
          </cell>
          <cell r="BV498" t="str">
            <v>True</v>
          </cell>
          <cell r="BW498" t="str">
            <v>True</v>
          </cell>
          <cell r="BX498">
            <v>1.3958199999999999E-4</v>
          </cell>
          <cell r="BY498">
            <v>1.2941799999999999E-4</v>
          </cell>
          <cell r="CA498">
            <v>0.101685</v>
          </cell>
          <cell r="CB498">
            <v>2</v>
          </cell>
          <cell r="CC498">
            <v>8</v>
          </cell>
          <cell r="CD498" t="str">
            <v>SES_108.3</v>
          </cell>
          <cell r="CE498">
            <v>1</v>
          </cell>
          <cell r="CF498">
            <v>108.25195596089999</v>
          </cell>
          <cell r="CG498">
            <v>108.27141051699999</v>
          </cell>
          <cell r="CH498">
            <v>2.7792223000002281E-2</v>
          </cell>
          <cell r="CI498" t="str">
            <v>None</v>
          </cell>
          <cell r="CJ498" t="str">
            <v>None</v>
          </cell>
          <cell r="CK498" t="str">
            <v>None</v>
          </cell>
          <cell r="CL498" t="str">
            <v>None</v>
          </cell>
          <cell r="CM498" t="str">
            <v>None</v>
          </cell>
          <cell r="CN498" t="str">
            <v>None</v>
          </cell>
          <cell r="CO498" t="str">
            <v>None</v>
          </cell>
          <cell r="CP498" t="str">
            <v>None</v>
          </cell>
        </row>
        <row r="499">
          <cell r="C499" t="str">
            <v>SES-8</v>
          </cell>
          <cell r="D499" t="str">
            <v>NR</v>
          </cell>
          <cell r="E499" t="str">
            <v>Luxembourg</v>
          </cell>
          <cell r="F499" t="str">
            <v>SES S.A.</v>
          </cell>
          <cell r="G499" t="str">
            <v>Commercial</v>
          </cell>
          <cell r="H499" t="str">
            <v>Communications</v>
          </cell>
          <cell r="J499" t="str">
            <v>GEO</v>
          </cell>
          <cell r="U499">
            <v>41611</v>
          </cell>
          <cell r="V499">
            <v>15</v>
          </cell>
          <cell r="Y499" t="str">
            <v>Cape Canaveral</v>
          </cell>
          <cell r="AB499">
            <v>39460</v>
          </cell>
          <cell r="AD499">
            <v>28.466666666666665</v>
          </cell>
          <cell r="AE499">
            <v>279.4666666666667</v>
          </cell>
          <cell r="AL499">
            <v>3138</v>
          </cell>
          <cell r="AN499">
            <v>1500</v>
          </cell>
          <cell r="AU499" t="str">
            <v>VHEO</v>
          </cell>
          <cell r="AV499" t="str">
            <v>Heavy Satellite</v>
          </cell>
          <cell r="AW499">
            <v>1638</v>
          </cell>
          <cell r="AX499">
            <v>2.06E-2</v>
          </cell>
          <cell r="AY499">
            <v>251.71080000000001</v>
          </cell>
          <cell r="AZ499">
            <v>2.7710000000000001E-4</v>
          </cell>
          <cell r="BA499">
            <v>176.51929999999999</v>
          </cell>
          <cell r="BB499">
            <v>222.68879999999999</v>
          </cell>
          <cell r="BC499">
            <v>1.00272754</v>
          </cell>
          <cell r="BE499">
            <v>42164.490577975674</v>
          </cell>
          <cell r="BF499">
            <v>35805.174358314827</v>
          </cell>
          <cell r="BG499">
            <v>35781.806797636513</v>
          </cell>
          <cell r="BH499">
            <v>1436.0830261029828</v>
          </cell>
          <cell r="BK499">
            <v>2.2999999999999998</v>
          </cell>
          <cell r="BL499">
            <v>4.3</v>
          </cell>
          <cell r="BM499">
            <v>18</v>
          </cell>
          <cell r="BN499">
            <v>43.841988109303998</v>
          </cell>
          <cell r="BO499">
            <v>5.29</v>
          </cell>
          <cell r="BP499">
            <v>22.228933333333298</v>
          </cell>
          <cell r="BQ499" t="str">
            <v>mono/duo-propellant</v>
          </cell>
          <cell r="BR499" t="str">
            <v>1</v>
          </cell>
          <cell r="BS499">
            <v>300</v>
          </cell>
          <cell r="BT499">
            <v>2.8003197500005683E-2</v>
          </cell>
          <cell r="BU499">
            <v>94.990489329500008</v>
          </cell>
          <cell r="BV499" t="str">
            <v>True</v>
          </cell>
          <cell r="BW499" t="str">
            <v>True</v>
          </cell>
          <cell r="BX499">
            <v>2.0451900000000001E-4</v>
          </cell>
          <cell r="BY499">
            <v>1.11319E-4</v>
          </cell>
          <cell r="CA499">
            <v>6.3969999999999999E-2</v>
          </cell>
          <cell r="CB499">
            <v>2</v>
          </cell>
          <cell r="CC499">
            <v>11</v>
          </cell>
          <cell r="CD499" t="str">
            <v>SES_95</v>
          </cell>
          <cell r="CE499">
            <v>1</v>
          </cell>
          <cell r="CF499">
            <v>94.972981927725002</v>
          </cell>
          <cell r="CG499">
            <v>94.990848686250004</v>
          </cell>
          <cell r="CH499">
            <v>2.5523940750002083E-2</v>
          </cell>
          <cell r="CI499" t="str">
            <v>None</v>
          </cell>
          <cell r="CJ499" t="str">
            <v>None</v>
          </cell>
          <cell r="CK499" t="str">
            <v>None</v>
          </cell>
          <cell r="CL499" t="str">
            <v>None</v>
          </cell>
          <cell r="CM499" t="str">
            <v>None</v>
          </cell>
          <cell r="CN499" t="str">
            <v>None</v>
          </cell>
          <cell r="CO499" t="str">
            <v>None</v>
          </cell>
          <cell r="CP499" t="str">
            <v>None</v>
          </cell>
        </row>
        <row r="500">
          <cell r="C500" t="str">
            <v>SES-9</v>
          </cell>
          <cell r="D500" t="str">
            <v>United Kingdom</v>
          </cell>
          <cell r="E500" t="str">
            <v>Luxembourg</v>
          </cell>
          <cell r="F500" t="str">
            <v>SES S.A.</v>
          </cell>
          <cell r="G500" t="str">
            <v>Commercial</v>
          </cell>
          <cell r="H500" t="str">
            <v>Communications</v>
          </cell>
          <cell r="J500" t="str">
            <v>GEO</v>
          </cell>
          <cell r="U500">
            <v>42433</v>
          </cell>
          <cell r="V500">
            <v>15</v>
          </cell>
          <cell r="Y500" t="str">
            <v>Cape Canaveral</v>
          </cell>
          <cell r="AB500">
            <v>41380</v>
          </cell>
          <cell r="AD500">
            <v>28.466666666666665</v>
          </cell>
          <cell r="AE500">
            <v>279.4666666666667</v>
          </cell>
          <cell r="AL500">
            <v>5271</v>
          </cell>
          <cell r="AN500">
            <v>2500</v>
          </cell>
          <cell r="AU500" t="str">
            <v>GEO/NS</v>
          </cell>
          <cell r="AV500" t="str">
            <v>Heavy Satellite</v>
          </cell>
          <cell r="AW500">
            <v>2771</v>
          </cell>
          <cell r="AX500">
            <v>1.8800000000000001E-2</v>
          </cell>
          <cell r="AY500">
            <v>288.32850000000002</v>
          </cell>
          <cell r="AZ500">
            <v>2.065E-4</v>
          </cell>
          <cell r="BA500">
            <v>142.65199999999999</v>
          </cell>
          <cell r="BB500">
            <v>52.350700000000003</v>
          </cell>
          <cell r="BC500">
            <v>1.00270953</v>
          </cell>
          <cell r="BE500">
            <v>42164.995463441403</v>
          </cell>
          <cell r="BF500">
            <v>35802.702535004602</v>
          </cell>
          <cell r="BG500">
            <v>35785.288391878203</v>
          </cell>
          <cell r="BH500">
            <v>1436.1088200687584</v>
          </cell>
          <cell r="BK500">
            <v>3</v>
          </cell>
          <cell r="BL500">
            <v>7.5</v>
          </cell>
          <cell r="BM500">
            <v>44</v>
          </cell>
          <cell r="BN500">
            <v>131.46897739774701</v>
          </cell>
          <cell r="BO500">
            <v>9</v>
          </cell>
          <cell r="BP500">
            <v>59.952666666666701</v>
          </cell>
          <cell r="BQ500" t="str">
            <v>mono/duo-propellant</v>
          </cell>
          <cell r="BR500" t="str">
            <v>1</v>
          </cell>
          <cell r="BS500">
            <v>300</v>
          </cell>
          <cell r="BT500">
            <v>2.1669884499999625E-2</v>
          </cell>
          <cell r="BU500">
            <v>108.29083458149999</v>
          </cell>
          <cell r="BV500" t="str">
            <v>True</v>
          </cell>
          <cell r="BW500" t="str">
            <v>True</v>
          </cell>
          <cell r="BX500">
            <v>1.3505100000000002E-4</v>
          </cell>
          <cell r="BY500">
            <v>9.5791000000000005E-5</v>
          </cell>
          <cell r="CA500">
            <v>6.25E-2</v>
          </cell>
          <cell r="CB500">
            <v>2</v>
          </cell>
          <cell r="CC500">
            <v>9</v>
          </cell>
          <cell r="CD500" t="str">
            <v>SES_108.3</v>
          </cell>
          <cell r="CE500">
            <v>2</v>
          </cell>
          <cell r="CF500">
            <v>108.29086507309999</v>
          </cell>
          <cell r="CG500">
            <v>108.27141051699999</v>
          </cell>
          <cell r="CH500">
            <v>2.7792223000002281E-2</v>
          </cell>
          <cell r="CI500" t="str">
            <v>None</v>
          </cell>
          <cell r="CJ500" t="str">
            <v>None</v>
          </cell>
          <cell r="CK500" t="str">
            <v>None</v>
          </cell>
          <cell r="CL500" t="str">
            <v>None</v>
          </cell>
          <cell r="CM500" t="str">
            <v>None</v>
          </cell>
          <cell r="CN500" t="str">
            <v>None</v>
          </cell>
          <cell r="CO500" t="str">
            <v>None</v>
          </cell>
          <cell r="CP500" t="str">
            <v>None</v>
          </cell>
        </row>
        <row r="501">
          <cell r="C501" t="str">
            <v>SGDC</v>
          </cell>
          <cell r="D501" t="str">
            <v>NR</v>
          </cell>
          <cell r="E501" t="str">
            <v>Brazil</v>
          </cell>
          <cell r="F501" t="str">
            <v>Telebras/Brazilian Air Force</v>
          </cell>
          <cell r="G501" t="str">
            <v>Commercial/Military</v>
          </cell>
          <cell r="H501" t="str">
            <v>Communications</v>
          </cell>
          <cell r="J501" t="str">
            <v>GEO</v>
          </cell>
          <cell r="U501">
            <v>42859</v>
          </cell>
          <cell r="V501">
            <v>18</v>
          </cell>
          <cell r="Y501" t="str">
            <v>Guiana Space Center</v>
          </cell>
          <cell r="AB501">
            <v>42692</v>
          </cell>
          <cell r="AD501">
            <v>5.2389999999999999</v>
          </cell>
          <cell r="AE501">
            <v>307.23199999999997</v>
          </cell>
          <cell r="AL501">
            <v>5735</v>
          </cell>
          <cell r="AN501">
            <v>2500</v>
          </cell>
          <cell r="AU501" t="str">
            <v>GEO/D</v>
          </cell>
          <cell r="AV501" t="str">
            <v>Heavy Satellite</v>
          </cell>
          <cell r="AW501">
            <v>3235</v>
          </cell>
          <cell r="AX501">
            <v>5.0299999999999997E-2</v>
          </cell>
          <cell r="AY501">
            <v>96.865200000000002</v>
          </cell>
          <cell r="AZ501">
            <v>2.6029999999999998E-4</v>
          </cell>
          <cell r="BA501">
            <v>332.16910000000001</v>
          </cell>
          <cell r="BB501">
            <v>291.00470000000001</v>
          </cell>
          <cell r="BC501">
            <v>1.0027007400000001</v>
          </cell>
          <cell r="BE501">
            <v>42165.241884434748</v>
          </cell>
          <cell r="BF501">
            <v>35805.217496897269</v>
          </cell>
          <cell r="BG501">
            <v>35783.266271972228</v>
          </cell>
          <cell r="BH501">
            <v>1436.1214094646004</v>
          </cell>
          <cell r="BK501">
            <v>2</v>
          </cell>
          <cell r="BL501">
            <v>7.1</v>
          </cell>
          <cell r="BM501">
            <v>37</v>
          </cell>
          <cell r="BN501">
            <v>76.477430677771196</v>
          </cell>
          <cell r="BO501">
            <v>4</v>
          </cell>
          <cell r="BP501">
            <v>34.994</v>
          </cell>
          <cell r="BQ501" t="str">
            <v>none</v>
          </cell>
          <cell r="BR501" t="str">
            <v>0</v>
          </cell>
          <cell r="BS501">
            <v>300</v>
          </cell>
          <cell r="BT501">
            <v>3.2705447500006812E-2</v>
          </cell>
          <cell r="BU501">
            <v>285.1320195335</v>
          </cell>
          <cell r="BV501" t="str">
            <v>True</v>
          </cell>
          <cell r="BW501" t="str">
            <v>True</v>
          </cell>
          <cell r="BX501">
            <v>2.3910399999999999E-4</v>
          </cell>
          <cell r="BY501">
            <v>4.0407999999999997E-5</v>
          </cell>
          <cell r="CA501">
            <v>5.7237999999999997E-2</v>
          </cell>
          <cell r="CB501">
            <v>1</v>
          </cell>
          <cell r="CC501">
            <v>8</v>
          </cell>
          <cell r="CD501" t="str">
            <v>None</v>
          </cell>
          <cell r="CE501" t="str">
            <v>None</v>
          </cell>
          <cell r="CF501" t="str">
            <v>None</v>
          </cell>
          <cell r="CG501" t="str">
            <v>None</v>
          </cell>
          <cell r="CH501" t="str">
            <v>None</v>
          </cell>
          <cell r="CI501" t="str">
            <v>None</v>
          </cell>
          <cell r="CJ501" t="str">
            <v>None</v>
          </cell>
          <cell r="CK501" t="str">
            <v>None</v>
          </cell>
          <cell r="CL501" t="str">
            <v>None</v>
          </cell>
          <cell r="CM501" t="str">
            <v>None</v>
          </cell>
          <cell r="CN501" t="str">
            <v>None</v>
          </cell>
          <cell r="CO501" t="str">
            <v>None</v>
          </cell>
          <cell r="CP501" t="str">
            <v>None</v>
          </cell>
        </row>
        <row r="502">
          <cell r="C502" t="str">
            <v>Shijian 13</v>
          </cell>
          <cell r="D502" t="str">
            <v>China</v>
          </cell>
          <cell r="E502" t="str">
            <v>China</v>
          </cell>
          <cell r="F502" t="str">
            <v>China Academy of Space Technology (CAST)</v>
          </cell>
          <cell r="G502" t="str">
            <v>Government</v>
          </cell>
          <cell r="H502" t="str">
            <v>Technology Development</v>
          </cell>
          <cell r="J502" t="str">
            <v>GEO</v>
          </cell>
          <cell r="U502">
            <v>42837</v>
          </cell>
          <cell r="V502">
            <v>15</v>
          </cell>
          <cell r="Y502" t="str">
            <v>Xichang Satellite Launch Center</v>
          </cell>
          <cell r="AB502">
            <v>42662</v>
          </cell>
          <cell r="AD502">
            <v>28.246016666666666</v>
          </cell>
          <cell r="AE502">
            <v>102.02655555555556</v>
          </cell>
          <cell r="AL502">
            <v>4600</v>
          </cell>
          <cell r="AN502">
            <v>2500</v>
          </cell>
          <cell r="AU502" t="str">
            <v>GEO/S</v>
          </cell>
          <cell r="AV502" t="str">
            <v>Heavy Satellite</v>
          </cell>
          <cell r="AW502">
            <v>2100</v>
          </cell>
          <cell r="AX502">
            <v>5.5100000000000003E-2</v>
          </cell>
          <cell r="AY502">
            <v>86.500399999999999</v>
          </cell>
          <cell r="AZ502">
            <v>3.8749999999999999E-4</v>
          </cell>
          <cell r="BA502">
            <v>154.58449999999999</v>
          </cell>
          <cell r="BB502">
            <v>91.867500000000007</v>
          </cell>
          <cell r="BC502">
            <v>1.0026891200000001</v>
          </cell>
          <cell r="BE502">
            <v>42165.567647860757</v>
          </cell>
          <cell r="BF502">
            <v>35810.906805324303</v>
          </cell>
          <cell r="BG502">
            <v>35778.22849039721</v>
          </cell>
          <cell r="BH502">
            <v>1436.1380524404217</v>
          </cell>
          <cell r="BK502">
            <v>2.5</v>
          </cell>
          <cell r="BL502">
            <v>5</v>
          </cell>
          <cell r="BM502">
            <v>30</v>
          </cell>
          <cell r="BN502">
            <v>73.750702040974005</v>
          </cell>
          <cell r="BO502">
            <v>6.25</v>
          </cell>
          <cell r="BP502">
            <v>34.063333333333297</v>
          </cell>
          <cell r="BQ502" t="str">
            <v>none</v>
          </cell>
          <cell r="BR502" t="str">
            <v>0</v>
          </cell>
          <cell r="BS502">
            <v>3000</v>
          </cell>
          <cell r="BT502">
            <v>5.3338353500002711E-2</v>
          </cell>
          <cell r="BU502">
            <v>110.48255002350001</v>
          </cell>
          <cell r="BV502" t="str">
            <v>True</v>
          </cell>
          <cell r="BW502" t="str">
            <v>True</v>
          </cell>
          <cell r="BX502">
            <v>5.2059999999999997E-4</v>
          </cell>
          <cell r="BY502">
            <v>1.7704399999999998E-4</v>
          </cell>
          <cell r="CA502">
            <v>7.7644000000000005E-2</v>
          </cell>
          <cell r="CB502">
            <v>1</v>
          </cell>
          <cell r="CC502">
            <v>8</v>
          </cell>
          <cell r="CD502" t="str">
            <v>None</v>
          </cell>
          <cell r="CE502" t="str">
            <v>None</v>
          </cell>
          <cell r="CF502" t="str">
            <v>None</v>
          </cell>
          <cell r="CG502" t="str">
            <v>None</v>
          </cell>
          <cell r="CH502" t="str">
            <v>None</v>
          </cell>
          <cell r="CI502" t="str">
            <v>None</v>
          </cell>
          <cell r="CJ502" t="str">
            <v>None</v>
          </cell>
          <cell r="CK502" t="str">
            <v>None</v>
          </cell>
          <cell r="CL502" t="str">
            <v>None</v>
          </cell>
          <cell r="CM502" t="str">
            <v>None</v>
          </cell>
          <cell r="CN502" t="str">
            <v>None</v>
          </cell>
          <cell r="CO502" t="str">
            <v>None</v>
          </cell>
          <cell r="CP502" t="str">
            <v>None</v>
          </cell>
        </row>
        <row r="503">
          <cell r="C503" t="str">
            <v>Shijian 17</v>
          </cell>
          <cell r="D503" t="str">
            <v>China</v>
          </cell>
          <cell r="E503" t="str">
            <v>China</v>
          </cell>
          <cell r="F503" t="str">
            <v>China Satellite Communication Corp. (China Satcom)</v>
          </cell>
          <cell r="G503" t="str">
            <v>Government</v>
          </cell>
          <cell r="H503" t="str">
            <v>Technology Development</v>
          </cell>
          <cell r="J503" t="str">
            <v>GEO</v>
          </cell>
          <cell r="U503">
            <v>42677</v>
          </cell>
          <cell r="V503">
            <v>15</v>
          </cell>
          <cell r="Y503" t="str">
            <v>Wenchang Satellite Launch Center</v>
          </cell>
          <cell r="AB503">
            <v>41838</v>
          </cell>
          <cell r="AD503">
            <v>19.61449166666667</v>
          </cell>
          <cell r="AE503">
            <v>110.95113333333333</v>
          </cell>
          <cell r="AL503">
            <v>3000</v>
          </cell>
          <cell r="AN503">
            <v>2500</v>
          </cell>
          <cell r="AU503" t="str">
            <v>GEO/S</v>
          </cell>
          <cell r="AV503" t="str">
            <v>Heavy Satellite</v>
          </cell>
          <cell r="AW503">
            <v>500</v>
          </cell>
          <cell r="AX503">
            <v>1.0577000000000001</v>
          </cell>
          <cell r="AY503">
            <v>93.116299999999995</v>
          </cell>
          <cell r="AZ503">
            <v>5.9329999999999995E-4</v>
          </cell>
          <cell r="BA503">
            <v>350.55009999999999</v>
          </cell>
          <cell r="BB503">
            <v>240.1592</v>
          </cell>
          <cell r="BC503">
            <v>1.0026935299999999</v>
          </cell>
          <cell r="BE503">
            <v>42165.444014012479</v>
          </cell>
          <cell r="BF503">
            <v>35819.460771945996</v>
          </cell>
          <cell r="BG503">
            <v>35769.427256078961</v>
          </cell>
          <cell r="BH503">
            <v>1436.1317360849034</v>
          </cell>
          <cell r="BK503">
            <v>2</v>
          </cell>
          <cell r="BL503">
            <v>4</v>
          </cell>
          <cell r="BM503">
            <v>10</v>
          </cell>
          <cell r="BN503">
            <v>24.800289996714898</v>
          </cell>
          <cell r="BO503">
            <v>4</v>
          </cell>
          <cell r="BP503">
            <v>14.304</v>
          </cell>
          <cell r="BQ503" t="str">
            <v>none</v>
          </cell>
          <cell r="BR503" t="str">
            <v>0</v>
          </cell>
          <cell r="BS503">
            <v>300</v>
          </cell>
          <cell r="BT503">
            <v>4.3744220999997196E-2</v>
          </cell>
          <cell r="BU503">
            <v>117.498697166</v>
          </cell>
          <cell r="BV503" t="str">
            <v>False</v>
          </cell>
          <cell r="BW503" t="str">
            <v>True</v>
          </cell>
          <cell r="BX503">
            <v>5.8335200000000009E-4</v>
          </cell>
          <cell r="BY503">
            <v>7.1012000000000017E-5</v>
          </cell>
          <cell r="CA503" t="str">
            <v>None</v>
          </cell>
          <cell r="CB503">
            <v>0</v>
          </cell>
          <cell r="CC503">
            <v>0</v>
          </cell>
          <cell r="CD503" t="str">
            <v>None</v>
          </cell>
          <cell r="CE503" t="str">
            <v>None</v>
          </cell>
          <cell r="CF503" t="str">
            <v>None</v>
          </cell>
          <cell r="CG503" t="str">
            <v>None</v>
          </cell>
          <cell r="CH503" t="str">
            <v>None</v>
          </cell>
          <cell r="CI503" t="str">
            <v>None</v>
          </cell>
          <cell r="CJ503" t="str">
            <v>None</v>
          </cell>
          <cell r="CK503" t="str">
            <v>None</v>
          </cell>
          <cell r="CL503" t="str">
            <v>None</v>
          </cell>
          <cell r="CM503" t="str">
            <v>None</v>
          </cell>
          <cell r="CN503" t="str">
            <v>None</v>
          </cell>
          <cell r="CO503" t="str">
            <v>None</v>
          </cell>
          <cell r="CP503" t="str">
            <v>None</v>
          </cell>
        </row>
        <row r="504">
          <cell r="C504" t="str">
            <v>Shijian 20</v>
          </cell>
          <cell r="D504" t="str">
            <v>NR (12/20)</v>
          </cell>
          <cell r="E504" t="str">
            <v>China</v>
          </cell>
          <cell r="F504" t="str">
            <v xml:space="preserve">China Aerospace Science and Technology Corporation (CASC) </v>
          </cell>
          <cell r="G504" t="str">
            <v>Government</v>
          </cell>
          <cell r="H504" t="str">
            <v>Technology Development</v>
          </cell>
          <cell r="J504" t="str">
            <v>GEO</v>
          </cell>
          <cell r="U504">
            <v>43826</v>
          </cell>
          <cell r="V504">
            <v>20</v>
          </cell>
          <cell r="Y504" t="str">
            <v>Wenchang Satellite Launch Center</v>
          </cell>
          <cell r="AB504">
            <v>44910</v>
          </cell>
          <cell r="AD504">
            <v>19.61449166666667</v>
          </cell>
          <cell r="AE504">
            <v>110.95113333333333</v>
          </cell>
          <cell r="AL504">
            <v>7600</v>
          </cell>
          <cell r="AN504">
            <v>5000</v>
          </cell>
          <cell r="AU504" t="str">
            <v>GEO/S</v>
          </cell>
          <cell r="AV504" t="str">
            <v>Heavy Satellite</v>
          </cell>
          <cell r="AW504">
            <v>2600</v>
          </cell>
          <cell r="AX504">
            <v>0.91690000000000005</v>
          </cell>
          <cell r="AY504">
            <v>94.262600000000006</v>
          </cell>
          <cell r="AZ504">
            <v>1.5763000000000001E-3</v>
          </cell>
          <cell r="BA504">
            <v>2.3788999999999998</v>
          </cell>
          <cell r="BB504">
            <v>185.85210000000001</v>
          </cell>
          <cell r="BC504">
            <v>1.0027454099999999</v>
          </cell>
          <cell r="BE504">
            <v>42163.989632154226</v>
          </cell>
          <cell r="BF504">
            <v>35859.452729011391</v>
          </cell>
          <cell r="BG504">
            <v>35726.52653529706</v>
          </cell>
          <cell r="BH504">
            <v>1436.0574335613239</v>
          </cell>
          <cell r="BK504">
            <v>3</v>
          </cell>
          <cell r="BL504">
            <v>7</v>
          </cell>
          <cell r="BM504">
            <v>38</v>
          </cell>
          <cell r="BN504">
            <v>115.033</v>
          </cell>
          <cell r="BO504">
            <v>9</v>
          </cell>
          <cell r="BP504">
            <v>53.6327</v>
          </cell>
          <cell r="BQ504" t="str">
            <v>none</v>
          </cell>
          <cell r="BR504" t="str">
            <v>0</v>
          </cell>
          <cell r="BS504">
            <v>300</v>
          </cell>
          <cell r="BT504">
            <v>0.12679501900000001</v>
          </cell>
          <cell r="BU504">
            <v>87.533958495999997</v>
          </cell>
          <cell r="BV504" t="str">
            <v>False</v>
          </cell>
          <cell r="BW504" t="str">
            <v>True</v>
          </cell>
          <cell r="BX504">
            <v>1.126705E-3</v>
          </cell>
          <cell r="BY504">
            <v>5.9470500000000006E-4</v>
          </cell>
          <cell r="CA504" t="str">
            <v>None</v>
          </cell>
          <cell r="CB504">
            <v>0</v>
          </cell>
          <cell r="CC504">
            <v>0</v>
          </cell>
          <cell r="CD504" t="str">
            <v>None</v>
          </cell>
          <cell r="CE504" t="str">
            <v>None</v>
          </cell>
          <cell r="CF504" t="str">
            <v>None</v>
          </cell>
          <cell r="CG504" t="str">
            <v>None</v>
          </cell>
          <cell r="CH504" t="str">
            <v>None</v>
          </cell>
          <cell r="CI504" t="str">
            <v>None</v>
          </cell>
          <cell r="CJ504" t="str">
            <v>None</v>
          </cell>
          <cell r="CK504" t="str">
            <v>None</v>
          </cell>
          <cell r="CL504" t="str">
            <v>None</v>
          </cell>
          <cell r="CM504" t="str">
            <v>None</v>
          </cell>
          <cell r="CN504" t="str">
            <v>None</v>
          </cell>
          <cell r="CO504" t="str">
            <v>None</v>
          </cell>
          <cell r="CP504" t="str">
            <v>None</v>
          </cell>
        </row>
        <row r="505">
          <cell r="C505" t="str">
            <v>Sinosat-6</v>
          </cell>
          <cell r="D505" t="str">
            <v>China</v>
          </cell>
          <cell r="E505" t="str">
            <v>China</v>
          </cell>
          <cell r="F505" t="str">
            <v>China Satellite Communication Corp. (China Satcom)</v>
          </cell>
          <cell r="G505" t="str">
            <v>Commercial</v>
          </cell>
          <cell r="H505" t="str">
            <v>Communications</v>
          </cell>
          <cell r="J505" t="str">
            <v>GEO</v>
          </cell>
          <cell r="U505">
            <v>40425</v>
          </cell>
          <cell r="V505">
            <v>15</v>
          </cell>
          <cell r="Y505" t="str">
            <v>Xichang Satellite Launch Center</v>
          </cell>
          <cell r="AB505">
            <v>37150</v>
          </cell>
          <cell r="AD505">
            <v>28.246016666666666</v>
          </cell>
          <cell r="AE505">
            <v>102.02655555555556</v>
          </cell>
          <cell r="AL505">
            <v>5100</v>
          </cell>
          <cell r="AN505">
            <v>2500</v>
          </cell>
          <cell r="AU505" t="str">
            <v>GEO/S</v>
          </cell>
          <cell r="AV505" t="str">
            <v>Heavy Satellite</v>
          </cell>
          <cell r="AW505">
            <v>2600</v>
          </cell>
          <cell r="AX505">
            <v>5.0900000000000001E-2</v>
          </cell>
          <cell r="AY505">
            <v>126.97499999999999</v>
          </cell>
          <cell r="AZ505">
            <v>3.0370000000000001E-4</v>
          </cell>
          <cell r="BA505">
            <v>56.567100000000003</v>
          </cell>
          <cell r="BB505">
            <v>165.0102</v>
          </cell>
          <cell r="BC505">
            <v>1.0026899199999999</v>
          </cell>
          <cell r="BE505">
            <v>42165.545219884458</v>
          </cell>
          <cell r="BF505">
            <v>35807.350895967735</v>
          </cell>
          <cell r="BG505">
            <v>35781.739543801181</v>
          </cell>
          <cell r="BH505">
            <v>1436.1369066121649</v>
          </cell>
          <cell r="BK505">
            <v>2.4</v>
          </cell>
          <cell r="BL505">
            <v>3.6</v>
          </cell>
          <cell r="BM505">
            <v>15.5</v>
          </cell>
          <cell r="BN505">
            <v>38.660767844373702</v>
          </cell>
          <cell r="BO505">
            <v>5.76</v>
          </cell>
          <cell r="BP505">
            <v>19.960466666666701</v>
          </cell>
          <cell r="BQ505" t="str">
            <v>mono/duo-propellant</v>
          </cell>
          <cell r="BR505" t="str">
            <v>1</v>
          </cell>
          <cell r="BS505">
            <v>300</v>
          </cell>
          <cell r="BT505">
            <v>4.9706817000000569E-2</v>
          </cell>
          <cell r="BU505">
            <v>125.038435464</v>
          </cell>
          <cell r="BV505" t="str">
            <v>True</v>
          </cell>
          <cell r="BW505" t="str">
            <v>True</v>
          </cell>
          <cell r="BX505">
            <v>2.74345E-4</v>
          </cell>
          <cell r="BY505">
            <v>1.3407499999999999E-4</v>
          </cell>
          <cell r="CA505">
            <v>6.8729999999999999E-2</v>
          </cell>
          <cell r="CB505">
            <v>1</v>
          </cell>
          <cell r="CC505">
            <v>5</v>
          </cell>
          <cell r="CD505" t="str">
            <v>None</v>
          </cell>
          <cell r="CE505" t="str">
            <v>None</v>
          </cell>
          <cell r="CF505" t="str">
            <v>None</v>
          </cell>
          <cell r="CG505" t="str">
            <v>None</v>
          </cell>
          <cell r="CH505" t="str">
            <v>None</v>
          </cell>
          <cell r="CI505" t="str">
            <v>None</v>
          </cell>
          <cell r="CJ505" t="str">
            <v>None</v>
          </cell>
          <cell r="CK505" t="str">
            <v>None</v>
          </cell>
          <cell r="CL505" t="str">
            <v>None</v>
          </cell>
          <cell r="CM505" t="str">
            <v>None</v>
          </cell>
          <cell r="CN505" t="str">
            <v>None</v>
          </cell>
          <cell r="CO505" t="str">
            <v>None</v>
          </cell>
          <cell r="CP505" t="str">
            <v>None</v>
          </cell>
        </row>
        <row r="506">
          <cell r="C506" t="str">
            <v>Sirius 2 (SD Radio 2)</v>
          </cell>
          <cell r="D506" t="str">
            <v>USA</v>
          </cell>
          <cell r="E506" t="str">
            <v>USA</v>
          </cell>
          <cell r="F506" t="str">
            <v>Sirius XM Holdings</v>
          </cell>
          <cell r="G506" t="str">
            <v>Commercial</v>
          </cell>
          <cell r="H506" t="str">
            <v>Communications</v>
          </cell>
          <cell r="J506" t="str">
            <v>Elliptical</v>
          </cell>
          <cell r="U506">
            <v>36774</v>
          </cell>
          <cell r="V506">
            <v>15</v>
          </cell>
          <cell r="Y506" t="str">
            <v>Baikonur Cosmodrome</v>
          </cell>
          <cell r="AB506">
            <v>26483</v>
          </cell>
          <cell r="AD506">
            <v>45.965000000000003</v>
          </cell>
          <cell r="AE506">
            <v>63.305</v>
          </cell>
          <cell r="AL506">
            <v>3800</v>
          </cell>
          <cell r="AN506">
            <v>1570</v>
          </cell>
          <cell r="AU506" t="str">
            <v>GEO/T</v>
          </cell>
          <cell r="AV506" t="str">
            <v>Heavy Satellite</v>
          </cell>
          <cell r="AW506">
            <v>2230</v>
          </cell>
          <cell r="AX506">
            <v>65.5899</v>
          </cell>
          <cell r="AY506">
            <v>78.080200000000005</v>
          </cell>
          <cell r="AZ506">
            <v>1.7189300000000001E-2</v>
          </cell>
          <cell r="BA506">
            <v>253.22229999999999</v>
          </cell>
          <cell r="BB506">
            <v>105.7758</v>
          </cell>
          <cell r="BC506">
            <v>1.6498147999999999</v>
          </cell>
          <cell r="BE506">
            <v>30253.713477748181</v>
          </cell>
          <cell r="BF506">
            <v>24402.753634831239</v>
          </cell>
          <cell r="BG506">
            <v>23362.673320665126</v>
          </cell>
          <cell r="BH506">
            <v>872.82524074823414</v>
          </cell>
          <cell r="BK506">
            <v>5.6</v>
          </cell>
          <cell r="BL506">
            <v>5.2</v>
          </cell>
          <cell r="BM506">
            <v>24.8</v>
          </cell>
          <cell r="BN506">
            <v>137.77916658913</v>
          </cell>
          <cell r="BO506">
            <v>29.12</v>
          </cell>
          <cell r="BP506">
            <v>73.565866666666693</v>
          </cell>
          <cell r="BQ506" t="str">
            <v>mono/duo-propellant</v>
          </cell>
          <cell r="BR506" t="str">
            <v>1</v>
          </cell>
          <cell r="BS506">
            <v>300</v>
          </cell>
          <cell r="BT506" t="str">
            <v>None</v>
          </cell>
          <cell r="BU506" t="str">
            <v>None</v>
          </cell>
          <cell r="BV506" t="str">
            <v>None</v>
          </cell>
          <cell r="BW506" t="str">
            <v>None</v>
          </cell>
          <cell r="BX506" t="str">
            <v>None</v>
          </cell>
          <cell r="BY506" t="str">
            <v>None</v>
          </cell>
          <cell r="CA506" t="str">
            <v>None</v>
          </cell>
          <cell r="CB506" t="str">
            <v>None</v>
          </cell>
          <cell r="CC506" t="str">
            <v>None</v>
          </cell>
          <cell r="CD506" t="str">
            <v>None</v>
          </cell>
          <cell r="CE506" t="str">
            <v>None</v>
          </cell>
          <cell r="CF506" t="str">
            <v>None</v>
          </cell>
          <cell r="CG506" t="str">
            <v>None</v>
          </cell>
          <cell r="CH506" t="str">
            <v>None</v>
          </cell>
          <cell r="CI506" t="str">
            <v>None</v>
          </cell>
          <cell r="CJ506" t="str">
            <v>None</v>
          </cell>
          <cell r="CK506" t="str">
            <v>None</v>
          </cell>
          <cell r="CL506" t="str">
            <v>None</v>
          </cell>
          <cell r="CM506" t="str">
            <v>None</v>
          </cell>
          <cell r="CN506" t="str">
            <v>None</v>
          </cell>
          <cell r="CO506" t="str">
            <v>None</v>
          </cell>
          <cell r="CP506" t="str">
            <v>None</v>
          </cell>
        </row>
        <row r="507">
          <cell r="C507" t="str">
            <v>Sirius 3 (SD Radio 3)</v>
          </cell>
          <cell r="D507" t="str">
            <v>USA</v>
          </cell>
          <cell r="E507" t="str">
            <v>USA</v>
          </cell>
          <cell r="F507" t="str">
            <v>Sirius XM Holdings</v>
          </cell>
          <cell r="G507" t="str">
            <v>Commercial</v>
          </cell>
          <cell r="H507" t="str">
            <v>Communications</v>
          </cell>
          <cell r="J507" t="str">
            <v>Elliptical</v>
          </cell>
          <cell r="U507">
            <v>36860</v>
          </cell>
          <cell r="V507">
            <v>15</v>
          </cell>
          <cell r="Y507" t="str">
            <v>Baikonur Cosmodrome</v>
          </cell>
          <cell r="AB507">
            <v>26626</v>
          </cell>
          <cell r="AD507">
            <v>45.965000000000003</v>
          </cell>
          <cell r="AE507">
            <v>63.305</v>
          </cell>
          <cell r="AL507">
            <v>3765</v>
          </cell>
          <cell r="AN507">
            <v>1570</v>
          </cell>
          <cell r="AU507" t="str">
            <v>GEO/T</v>
          </cell>
          <cell r="AV507" t="str">
            <v>Heavy Satellite</v>
          </cell>
          <cell r="AW507">
            <v>2195</v>
          </cell>
          <cell r="AX507">
            <v>61.4557</v>
          </cell>
          <cell r="AY507">
            <v>316.01010000000002</v>
          </cell>
          <cell r="AZ507">
            <v>3.7429999999999999E-4</v>
          </cell>
          <cell r="BA507">
            <v>338.90019999999998</v>
          </cell>
          <cell r="BB507">
            <v>21.081499999999998</v>
          </cell>
          <cell r="BC507">
            <v>1.5882244400000001</v>
          </cell>
          <cell r="BE507">
            <v>31030.890334918528</v>
          </cell>
          <cell r="BF507">
            <v>24671.505197170889</v>
          </cell>
          <cell r="BG507">
            <v>24648.275472666166</v>
          </cell>
          <cell r="BH507">
            <v>906.67286293617224</v>
          </cell>
          <cell r="BK507">
            <v>5.6</v>
          </cell>
          <cell r="BL507">
            <v>5.2</v>
          </cell>
          <cell r="BM507">
            <v>24.8</v>
          </cell>
          <cell r="BN507">
            <v>137.77916658913</v>
          </cell>
          <cell r="BO507">
            <v>29.12</v>
          </cell>
          <cell r="BP507">
            <v>73.565866666666693</v>
          </cell>
          <cell r="BQ507" t="str">
            <v>mono/duo-propellant</v>
          </cell>
          <cell r="BR507" t="str">
            <v>1</v>
          </cell>
          <cell r="BS507">
            <v>300</v>
          </cell>
          <cell r="BT507" t="str">
            <v>None</v>
          </cell>
          <cell r="BU507" t="str">
            <v>None</v>
          </cell>
          <cell r="BV507" t="str">
            <v>None</v>
          </cell>
          <cell r="BW507" t="str">
            <v>None</v>
          </cell>
          <cell r="BX507" t="str">
            <v>None</v>
          </cell>
          <cell r="BY507" t="str">
            <v>None</v>
          </cell>
          <cell r="CA507" t="str">
            <v>None</v>
          </cell>
          <cell r="CB507" t="str">
            <v>None</v>
          </cell>
          <cell r="CC507" t="str">
            <v>None</v>
          </cell>
          <cell r="CD507" t="str">
            <v>None</v>
          </cell>
          <cell r="CE507" t="str">
            <v>None</v>
          </cell>
          <cell r="CF507" t="str">
            <v>None</v>
          </cell>
          <cell r="CG507" t="str">
            <v>None</v>
          </cell>
          <cell r="CH507" t="str">
            <v>None</v>
          </cell>
          <cell r="CI507" t="str">
            <v>None</v>
          </cell>
          <cell r="CJ507" t="str">
            <v>None</v>
          </cell>
          <cell r="CK507" t="str">
            <v>None</v>
          </cell>
          <cell r="CL507" t="str">
            <v>None</v>
          </cell>
          <cell r="CM507" t="str">
            <v>None</v>
          </cell>
          <cell r="CN507" t="str">
            <v>None</v>
          </cell>
          <cell r="CO507" t="str">
            <v>None</v>
          </cell>
          <cell r="CP507" t="str">
            <v>None</v>
          </cell>
        </row>
        <row r="508">
          <cell r="C508" t="str">
            <v>Sirius 4</v>
          </cell>
          <cell r="D508" t="str">
            <v>Sweden</v>
          </cell>
          <cell r="E508" t="str">
            <v>Sweden</v>
          </cell>
          <cell r="F508" t="str">
            <v>SES S.A.</v>
          </cell>
          <cell r="G508" t="str">
            <v>Commercial</v>
          </cell>
          <cell r="H508" t="str">
            <v>Communications</v>
          </cell>
          <cell r="J508" t="str">
            <v>GEO</v>
          </cell>
          <cell r="U508">
            <v>39403</v>
          </cell>
          <cell r="V508">
            <v>15</v>
          </cell>
          <cell r="Y508" t="str">
            <v>Baikonur Cosmodrome</v>
          </cell>
          <cell r="AB508">
            <v>32299</v>
          </cell>
          <cell r="AD508">
            <v>45.965000000000003</v>
          </cell>
          <cell r="AE508">
            <v>63.305</v>
          </cell>
          <cell r="AL508">
            <v>4385</v>
          </cell>
          <cell r="AN508">
            <v>2000</v>
          </cell>
          <cell r="AU508" t="str">
            <v>GEO/D</v>
          </cell>
          <cell r="AV508" t="str">
            <v>Heavy Satellite</v>
          </cell>
          <cell r="AW508">
            <v>2385</v>
          </cell>
          <cell r="AX508">
            <v>5.0500000000000003E-2</v>
          </cell>
          <cell r="AY508">
            <v>91.754099999999994</v>
          </cell>
          <cell r="AZ508">
            <v>2.7549999999999997E-4</v>
          </cell>
          <cell r="BA508">
            <v>334.3159</v>
          </cell>
          <cell r="BB508">
            <v>127.6782</v>
          </cell>
          <cell r="BC508">
            <v>1.0027215300000001</v>
          </cell>
          <cell r="BE508">
            <v>42164.659058341429</v>
          </cell>
          <cell r="BF508">
            <v>35805.275421912003</v>
          </cell>
          <cell r="BG508">
            <v>35782.042694770855</v>
          </cell>
          <cell r="BH508">
            <v>1436.0916335365794</v>
          </cell>
          <cell r="BK508">
            <v>2.2000000000000002</v>
          </cell>
          <cell r="BL508">
            <v>5.5</v>
          </cell>
          <cell r="BM508">
            <v>26</v>
          </cell>
          <cell r="BN508">
            <v>59.671986453187301</v>
          </cell>
          <cell r="BO508">
            <v>4.84</v>
          </cell>
          <cell r="BP508">
            <v>28.573733333333301</v>
          </cell>
          <cell r="BQ508" t="str">
            <v>mono/duo-propellant</v>
          </cell>
          <cell r="BR508" t="str">
            <v>1</v>
          </cell>
          <cell r="BS508">
            <v>300</v>
          </cell>
          <cell r="BT508">
            <v>3.0298167000000209E-2</v>
          </cell>
          <cell r="BU508">
            <v>4.7972417099999998</v>
          </cell>
          <cell r="BV508" t="str">
            <v>True</v>
          </cell>
          <cell r="BW508" t="str">
            <v>True</v>
          </cell>
          <cell r="BX508">
            <v>2.6840000000000002E-4</v>
          </cell>
          <cell r="BY508">
            <v>4.0079999999999982E-5</v>
          </cell>
          <cell r="CA508">
            <v>6.2050000000000001E-2</v>
          </cell>
          <cell r="CB508">
            <v>1</v>
          </cell>
          <cell r="CC508">
            <v>7</v>
          </cell>
          <cell r="CD508" t="str">
            <v>None</v>
          </cell>
          <cell r="CE508" t="str">
            <v>None</v>
          </cell>
          <cell r="CF508" t="str">
            <v>None</v>
          </cell>
          <cell r="CG508" t="str">
            <v>None</v>
          </cell>
          <cell r="CH508" t="str">
            <v>None</v>
          </cell>
          <cell r="CI508" t="str">
            <v>None</v>
          </cell>
          <cell r="CJ508" t="str">
            <v>None</v>
          </cell>
          <cell r="CK508" t="str">
            <v>None</v>
          </cell>
          <cell r="CL508" t="str">
            <v>None</v>
          </cell>
          <cell r="CM508" t="str">
            <v>None</v>
          </cell>
          <cell r="CN508" t="str">
            <v>None</v>
          </cell>
          <cell r="CO508" t="str">
            <v>None</v>
          </cell>
          <cell r="CP508" t="str">
            <v>None</v>
          </cell>
        </row>
        <row r="509">
          <cell r="C509" t="str">
            <v>Sirius FM-5</v>
          </cell>
          <cell r="D509" t="str">
            <v>USA</v>
          </cell>
          <cell r="E509" t="str">
            <v>USA</v>
          </cell>
          <cell r="F509" t="str">
            <v>Sirius XM Holdings</v>
          </cell>
          <cell r="G509" t="str">
            <v>Commercial</v>
          </cell>
          <cell r="H509" t="str">
            <v>Communications</v>
          </cell>
          <cell r="J509" t="str">
            <v>GEO</v>
          </cell>
          <cell r="U509">
            <v>39994</v>
          </cell>
          <cell r="V509">
            <v>15</v>
          </cell>
          <cell r="Y509" t="str">
            <v>Baikonur Cosmodrome</v>
          </cell>
          <cell r="AB509">
            <v>35493</v>
          </cell>
          <cell r="AD509">
            <v>45.965000000000003</v>
          </cell>
          <cell r="AE509">
            <v>63.305</v>
          </cell>
          <cell r="AL509">
            <v>5820</v>
          </cell>
          <cell r="AN509">
            <v>2900</v>
          </cell>
          <cell r="AU509" t="str">
            <v>GEO/D</v>
          </cell>
          <cell r="AV509" t="str">
            <v>Heavy Satellite</v>
          </cell>
          <cell r="AW509">
            <v>2920</v>
          </cell>
          <cell r="AX509">
            <v>1.9E-2</v>
          </cell>
          <cell r="AY509">
            <v>307.97359999999998</v>
          </cell>
          <cell r="AZ509">
            <v>1.07E-4</v>
          </cell>
          <cell r="BA509">
            <v>70.900700000000001</v>
          </cell>
          <cell r="BB509">
            <v>77.378</v>
          </cell>
          <cell r="BC509">
            <v>1.0027096600000001</v>
          </cell>
          <cell r="BE509">
            <v>42164.991819016854</v>
          </cell>
          <cell r="BF509">
            <v>35798.503473141493</v>
          </cell>
          <cell r="BG509">
            <v>35789.480164892222</v>
          </cell>
          <cell r="BH509">
            <v>1436.108633879122</v>
          </cell>
          <cell r="BK509">
            <v>5.6</v>
          </cell>
          <cell r="BL509">
            <v>5.2</v>
          </cell>
          <cell r="BM509">
            <v>24.8</v>
          </cell>
          <cell r="BN509">
            <v>137.77916658913</v>
          </cell>
          <cell r="BO509">
            <v>29.12</v>
          </cell>
          <cell r="BP509">
            <v>73.565866666666693</v>
          </cell>
          <cell r="BQ509" t="str">
            <v>mono/duo-propellant</v>
          </cell>
          <cell r="BR509" t="str">
            <v>1</v>
          </cell>
          <cell r="BS509">
            <v>300</v>
          </cell>
          <cell r="BT509">
            <v>3.0118704499983551E-2</v>
          </cell>
          <cell r="BU509">
            <v>273.84489051050002</v>
          </cell>
          <cell r="BV509" t="str">
            <v>True</v>
          </cell>
          <cell r="BW509" t="str">
            <v>True</v>
          </cell>
          <cell r="BX509">
            <v>6.4389999999999998E-5</v>
          </cell>
          <cell r="BY509">
            <v>5.3213999999999996E-5</v>
          </cell>
          <cell r="CA509">
            <v>4.1902000000000002E-2</v>
          </cell>
          <cell r="CB509">
            <v>1</v>
          </cell>
          <cell r="CC509">
            <v>4</v>
          </cell>
          <cell r="CD509" t="str">
            <v>None</v>
          </cell>
          <cell r="CE509" t="str">
            <v>None</v>
          </cell>
          <cell r="CF509" t="str">
            <v>None</v>
          </cell>
          <cell r="CG509" t="str">
            <v>None</v>
          </cell>
          <cell r="CH509" t="str">
            <v>None</v>
          </cell>
          <cell r="CI509" t="str">
            <v>None</v>
          </cell>
          <cell r="CJ509" t="str">
            <v>None</v>
          </cell>
          <cell r="CK509" t="str">
            <v>None</v>
          </cell>
          <cell r="CL509" t="str">
            <v>None</v>
          </cell>
          <cell r="CM509" t="str">
            <v>None</v>
          </cell>
          <cell r="CN509" t="str">
            <v>None</v>
          </cell>
          <cell r="CO509" t="str">
            <v>None</v>
          </cell>
          <cell r="CP509" t="str">
            <v>None</v>
          </cell>
        </row>
        <row r="510">
          <cell r="C510" t="str">
            <v>Sirius FM-6</v>
          </cell>
          <cell r="D510" t="str">
            <v>USA</v>
          </cell>
          <cell r="E510" t="str">
            <v>USA</v>
          </cell>
          <cell r="F510" t="str">
            <v>Sirius XM Holdings</v>
          </cell>
          <cell r="G510" t="str">
            <v>Commercial</v>
          </cell>
          <cell r="H510" t="str">
            <v>Communications</v>
          </cell>
          <cell r="J510" t="str">
            <v>GEO</v>
          </cell>
          <cell r="U510">
            <v>41572</v>
          </cell>
          <cell r="V510">
            <v>15</v>
          </cell>
          <cell r="Y510" t="str">
            <v>Baikonur Cosmodrome</v>
          </cell>
          <cell r="AB510">
            <v>39360</v>
          </cell>
          <cell r="AD510">
            <v>45.965000000000003</v>
          </cell>
          <cell r="AE510">
            <v>63.305</v>
          </cell>
          <cell r="AL510">
            <v>3800</v>
          </cell>
          <cell r="AN510">
            <v>1500</v>
          </cell>
          <cell r="AU510" t="str">
            <v>GEO/D</v>
          </cell>
          <cell r="AV510" t="str">
            <v>Heavy Satellite</v>
          </cell>
          <cell r="AW510">
            <v>2300</v>
          </cell>
          <cell r="AX510">
            <v>2.64E-2</v>
          </cell>
          <cell r="AY510">
            <v>292.83139999999997</v>
          </cell>
          <cell r="AZ510">
            <v>4.85E-5</v>
          </cell>
          <cell r="BA510">
            <v>14.244999999999999</v>
          </cell>
          <cell r="BB510">
            <v>65.175600000000003</v>
          </cell>
          <cell r="BC510">
            <v>1.0027321300000001</v>
          </cell>
          <cell r="BE510">
            <v>42164.36190608437</v>
          </cell>
          <cell r="BF510">
            <v>35795.406877636808</v>
          </cell>
          <cell r="BG510">
            <v>35791.316934531926</v>
          </cell>
          <cell r="BH510">
            <v>1436.0764524419874</v>
          </cell>
          <cell r="BK510">
            <v>5.6</v>
          </cell>
          <cell r="BL510">
            <v>5.2</v>
          </cell>
          <cell r="BM510">
            <v>24.8</v>
          </cell>
          <cell r="BN510">
            <v>137.77916658913</v>
          </cell>
          <cell r="BO510">
            <v>29.12</v>
          </cell>
          <cell r="BP510">
            <v>73.565866666666693</v>
          </cell>
          <cell r="BQ510" t="str">
            <v>mono/duo-propellant</v>
          </cell>
          <cell r="BR510" t="str">
            <v>1</v>
          </cell>
          <cell r="BS510">
            <v>300</v>
          </cell>
          <cell r="BT510">
            <v>2.5770378000004257E-2</v>
          </cell>
          <cell r="BU510">
            <v>243.83227210699999</v>
          </cell>
          <cell r="BV510" t="str">
            <v>True</v>
          </cell>
          <cell r="BW510" t="str">
            <v>True</v>
          </cell>
          <cell r="BX510">
            <v>8.252650000000001E-5</v>
          </cell>
          <cell r="BY510">
            <v>4.7049500000000004E-5</v>
          </cell>
          <cell r="CA510">
            <v>3.7469000000000002E-2</v>
          </cell>
          <cell r="CB510">
            <v>1</v>
          </cell>
          <cell r="CC510">
            <v>7</v>
          </cell>
          <cell r="CD510" t="str">
            <v>None</v>
          </cell>
          <cell r="CE510" t="str">
            <v>None</v>
          </cell>
          <cell r="CF510" t="str">
            <v>None</v>
          </cell>
          <cell r="CG510" t="str">
            <v>None</v>
          </cell>
          <cell r="CH510" t="str">
            <v>None</v>
          </cell>
          <cell r="CI510" t="str">
            <v>None</v>
          </cell>
          <cell r="CJ510" t="str">
            <v>None</v>
          </cell>
          <cell r="CK510" t="str">
            <v>None</v>
          </cell>
          <cell r="CL510" t="str">
            <v>None</v>
          </cell>
          <cell r="CM510" t="str">
            <v>None</v>
          </cell>
          <cell r="CN510" t="str">
            <v>None</v>
          </cell>
          <cell r="CO510" t="str">
            <v>None</v>
          </cell>
          <cell r="CP510" t="str">
            <v>None</v>
          </cell>
        </row>
        <row r="511">
          <cell r="C511" t="str">
            <v>Sirius XM-3</v>
          </cell>
          <cell r="D511" t="str">
            <v>USA</v>
          </cell>
          <cell r="E511" t="str">
            <v>USA</v>
          </cell>
          <cell r="F511" t="str">
            <v>XM Satellite Radio USA</v>
          </cell>
          <cell r="G511" t="str">
            <v>Commercial</v>
          </cell>
          <cell r="H511" t="str">
            <v>Communications</v>
          </cell>
          <cell r="J511" t="str">
            <v>GEO</v>
          </cell>
          <cell r="U511">
            <v>38412</v>
          </cell>
          <cell r="V511">
            <v>15</v>
          </cell>
          <cell r="Y511" t="str">
            <v>Sea Launch Odyssey</v>
          </cell>
          <cell r="AB511">
            <v>28626</v>
          </cell>
          <cell r="AD511">
            <v>1E-3</v>
          </cell>
          <cell r="AE511">
            <v>206</v>
          </cell>
          <cell r="AL511">
            <v>4682</v>
          </cell>
          <cell r="AN511">
            <v>2500</v>
          </cell>
          <cell r="AU511" t="str">
            <v>GEO/S</v>
          </cell>
          <cell r="AV511" t="str">
            <v>Heavy Satellite</v>
          </cell>
          <cell r="AW511">
            <v>2182</v>
          </cell>
          <cell r="AX511">
            <v>1.5800000000000002E-2</v>
          </cell>
          <cell r="AY511">
            <v>307.63229999999999</v>
          </cell>
          <cell r="AZ511">
            <v>2.3269999999999999E-4</v>
          </cell>
          <cell r="BA511">
            <v>143.08779999999999</v>
          </cell>
          <cell r="BB511">
            <v>185.209</v>
          </cell>
          <cell r="BC511">
            <v>1.0026716</v>
          </cell>
          <cell r="BE511">
            <v>42166.058828019661</v>
          </cell>
          <cell r="BF511">
            <v>35804.87086990894</v>
          </cell>
          <cell r="BG511">
            <v>35785.246786130381</v>
          </cell>
          <cell r="BH511">
            <v>1436.1631465377066</v>
          </cell>
          <cell r="BK511">
            <v>3.3</v>
          </cell>
          <cell r="BL511">
            <v>7</v>
          </cell>
          <cell r="BM511">
            <v>40.4</v>
          </cell>
          <cell r="BN511">
            <v>132.38033942480101</v>
          </cell>
          <cell r="BO511">
            <v>10.89</v>
          </cell>
          <cell r="BP511">
            <v>61.3342666666667</v>
          </cell>
          <cell r="BQ511" t="str">
            <v>mono/duo-propellant</v>
          </cell>
          <cell r="BR511" t="str">
            <v>1</v>
          </cell>
          <cell r="BS511">
            <v>3000</v>
          </cell>
          <cell r="BT511">
            <v>6.7031554499976664E-2</v>
          </cell>
          <cell r="BU511">
            <v>274.8462524565</v>
          </cell>
          <cell r="BV511" t="str">
            <v>True</v>
          </cell>
          <cell r="BW511" t="str">
            <v>True</v>
          </cell>
          <cell r="BX511">
            <v>1.44151E-4</v>
          </cell>
          <cell r="BY511">
            <v>1.34661E-4</v>
          </cell>
          <cell r="CA511">
            <v>2.8291E-2</v>
          </cell>
          <cell r="CB511">
            <v>2</v>
          </cell>
          <cell r="CC511">
            <v>6</v>
          </cell>
          <cell r="CD511" t="str">
            <v>Sir_274.8</v>
          </cell>
          <cell r="CE511">
            <v>2</v>
          </cell>
          <cell r="CF511">
            <v>274.86750233769999</v>
          </cell>
          <cell r="CG511">
            <v>274.82725850050002</v>
          </cell>
          <cell r="CH511">
            <v>5.7491195999986644E-2</v>
          </cell>
          <cell r="CI511" t="str">
            <v>None</v>
          </cell>
          <cell r="CJ511" t="str">
            <v>None</v>
          </cell>
          <cell r="CK511" t="str">
            <v>None</v>
          </cell>
          <cell r="CL511" t="str">
            <v>None</v>
          </cell>
          <cell r="CM511" t="str">
            <v>None</v>
          </cell>
          <cell r="CN511" t="str">
            <v>None</v>
          </cell>
          <cell r="CO511" t="str">
            <v>None</v>
          </cell>
          <cell r="CP511" t="str">
            <v>None</v>
          </cell>
        </row>
        <row r="512">
          <cell r="C512" t="str">
            <v>Sirius XM-4</v>
          </cell>
          <cell r="D512" t="str">
            <v>USA</v>
          </cell>
          <cell r="E512" t="str">
            <v>USA</v>
          </cell>
          <cell r="F512" t="str">
            <v>XM Satellite Radio USA</v>
          </cell>
          <cell r="G512" t="str">
            <v>Commercial</v>
          </cell>
          <cell r="H512" t="str">
            <v>Communications</v>
          </cell>
          <cell r="J512" t="str">
            <v>GEO</v>
          </cell>
          <cell r="U512">
            <v>39020</v>
          </cell>
          <cell r="V512">
            <v>15</v>
          </cell>
          <cell r="Y512" t="str">
            <v>Sea Launch Odyssey</v>
          </cell>
          <cell r="AB512">
            <v>29520</v>
          </cell>
          <cell r="AD512">
            <v>1E-3</v>
          </cell>
          <cell r="AE512">
            <v>206</v>
          </cell>
          <cell r="AL512">
            <v>5193</v>
          </cell>
          <cell r="AN512">
            <v>2700</v>
          </cell>
          <cell r="AU512" t="str">
            <v>GEO/S</v>
          </cell>
          <cell r="AV512" t="str">
            <v>Heavy Satellite</v>
          </cell>
          <cell r="AW512">
            <v>2493</v>
          </cell>
          <cell r="AX512">
            <v>1.38E-2</v>
          </cell>
          <cell r="AY512">
            <v>345.59769999999997</v>
          </cell>
          <cell r="AZ512">
            <v>3.0199999999999999E-5</v>
          </cell>
          <cell r="BA512">
            <v>92.570899999999995</v>
          </cell>
          <cell r="BB512">
            <v>269.18849999999998</v>
          </cell>
          <cell r="BC512">
            <v>1.00271873</v>
          </cell>
          <cell r="BE512">
            <v>42164.737552264582</v>
          </cell>
          <cell r="BF512">
            <v>35795.010927338662</v>
          </cell>
          <cell r="BG512">
            <v>35792.464177190501</v>
          </cell>
          <cell r="BH512">
            <v>1436.0956436906267</v>
          </cell>
          <cell r="BK512">
            <v>3.3</v>
          </cell>
          <cell r="BL512">
            <v>7</v>
          </cell>
          <cell r="BM512">
            <v>40.4</v>
          </cell>
          <cell r="BN512">
            <v>132.38033942480101</v>
          </cell>
          <cell r="BO512">
            <v>10.89</v>
          </cell>
          <cell r="BP512">
            <v>61.3342666666667</v>
          </cell>
          <cell r="BQ512" t="str">
            <v>mono/duo-propellant</v>
          </cell>
          <cell r="BR512" t="str">
            <v>1</v>
          </cell>
          <cell r="BS512">
            <v>300</v>
          </cell>
          <cell r="BT512">
            <v>5.4634595000010222E-2</v>
          </cell>
          <cell r="BU512">
            <v>244.734149207</v>
          </cell>
          <cell r="BV512" t="str">
            <v>True</v>
          </cell>
          <cell r="BW512" t="str">
            <v>True</v>
          </cell>
          <cell r="BX512">
            <v>3.3867500000000001E-5</v>
          </cell>
          <cell r="BY512">
            <v>2.86675E-5</v>
          </cell>
          <cell r="CA512">
            <v>2.2915999999999999E-2</v>
          </cell>
          <cell r="CB512">
            <v>1</v>
          </cell>
          <cell r="CC512">
            <v>3</v>
          </cell>
          <cell r="CD512" t="str">
            <v>None</v>
          </cell>
          <cell r="CE512" t="str">
            <v>None</v>
          </cell>
          <cell r="CF512" t="str">
            <v>None</v>
          </cell>
          <cell r="CG512" t="str">
            <v>None</v>
          </cell>
          <cell r="CH512" t="str">
            <v>None</v>
          </cell>
          <cell r="CI512" t="str">
            <v>None</v>
          </cell>
          <cell r="CJ512" t="str">
            <v>None</v>
          </cell>
          <cell r="CK512" t="str">
            <v>None</v>
          </cell>
          <cell r="CL512" t="str">
            <v>None</v>
          </cell>
          <cell r="CM512" t="str">
            <v>None</v>
          </cell>
          <cell r="CN512" t="str">
            <v>None</v>
          </cell>
          <cell r="CO512" t="str">
            <v>None</v>
          </cell>
          <cell r="CP512" t="str">
            <v>None</v>
          </cell>
        </row>
        <row r="513">
          <cell r="C513" t="str">
            <v>Sirius XM-5</v>
          </cell>
          <cell r="D513" t="str">
            <v>USA</v>
          </cell>
          <cell r="E513" t="str">
            <v>USA</v>
          </cell>
          <cell r="F513" t="str">
            <v>Sirius XM Holdings</v>
          </cell>
          <cell r="G513" t="str">
            <v>Commercial</v>
          </cell>
          <cell r="H513" t="str">
            <v>Communications</v>
          </cell>
          <cell r="J513" t="str">
            <v>GEO</v>
          </cell>
          <cell r="U513">
            <v>40465</v>
          </cell>
          <cell r="V513">
            <v>15</v>
          </cell>
          <cell r="Y513" t="str">
            <v>Baikonur Cosmodrome</v>
          </cell>
          <cell r="AB513">
            <v>37185</v>
          </cell>
          <cell r="AD513">
            <v>45.965000000000003</v>
          </cell>
          <cell r="AE513">
            <v>63.305</v>
          </cell>
          <cell r="AL513">
            <v>5984</v>
          </cell>
          <cell r="AN513">
            <v>3163</v>
          </cell>
          <cell r="AU513" t="str">
            <v>GEO/S</v>
          </cell>
          <cell r="AV513" t="str">
            <v>Heavy Satellite</v>
          </cell>
          <cell r="AW513">
            <v>2821</v>
          </cell>
          <cell r="AX513">
            <v>1.78E-2</v>
          </cell>
          <cell r="AY513">
            <v>248.0564</v>
          </cell>
          <cell r="AZ513">
            <v>4.8519999999999998E-4</v>
          </cell>
          <cell r="BA513">
            <v>347.19900000000001</v>
          </cell>
          <cell r="BB513">
            <v>222.07419999999999</v>
          </cell>
          <cell r="BC513">
            <v>1.00271004</v>
          </cell>
          <cell r="BE513">
            <v>42164.981166088124</v>
          </cell>
          <cell r="BF513">
            <v>35814.439614949908</v>
          </cell>
          <cell r="BG513">
            <v>35773.52271722634</v>
          </cell>
          <cell r="BH513">
            <v>1436.1080896327708</v>
          </cell>
          <cell r="BK513">
            <v>3.4</v>
          </cell>
          <cell r="BL513">
            <v>8</v>
          </cell>
          <cell r="BM513">
            <v>31</v>
          </cell>
          <cell r="BN513">
            <v>115.238602298929</v>
          </cell>
          <cell r="BO513">
            <v>11.56</v>
          </cell>
          <cell r="BP513">
            <v>58.114133333333299</v>
          </cell>
          <cell r="BQ513" t="str">
            <v>mono/duo-propellant</v>
          </cell>
          <cell r="BR513" t="str">
            <v>1</v>
          </cell>
          <cell r="BS513">
            <v>3000</v>
          </cell>
          <cell r="BT513">
            <v>4.7950837499996624E-2</v>
          </cell>
          <cell r="BU513">
            <v>274.80826454450005</v>
          </cell>
          <cell r="BV513" t="str">
            <v>True</v>
          </cell>
          <cell r="BW513" t="str">
            <v>True</v>
          </cell>
          <cell r="BX513">
            <v>2.955875E-4</v>
          </cell>
          <cell r="BY513">
            <v>2.7996249999999998E-4</v>
          </cell>
          <cell r="CA513">
            <v>2.7625E-2</v>
          </cell>
          <cell r="CB513">
            <v>2</v>
          </cell>
          <cell r="CC513">
            <v>2</v>
          </cell>
          <cell r="CD513" t="str">
            <v>Sir_274.8</v>
          </cell>
          <cell r="CE513">
            <v>1</v>
          </cell>
          <cell r="CF513">
            <v>274.78701466330006</v>
          </cell>
          <cell r="CG513">
            <v>274.82725850050002</v>
          </cell>
          <cell r="CH513">
            <v>5.7491195999986644E-2</v>
          </cell>
          <cell r="CI513" t="str">
            <v>None</v>
          </cell>
          <cell r="CJ513" t="str">
            <v>None</v>
          </cell>
          <cell r="CK513" t="str">
            <v>None</v>
          </cell>
          <cell r="CL513" t="str">
            <v>None</v>
          </cell>
          <cell r="CM513" t="str">
            <v>None</v>
          </cell>
          <cell r="CN513" t="str">
            <v>None</v>
          </cell>
          <cell r="CO513" t="str">
            <v>None</v>
          </cell>
          <cell r="CP513" t="str">
            <v>None</v>
          </cell>
        </row>
        <row r="514">
          <cell r="C514" t="str">
            <v>Sirius XM-7</v>
          </cell>
          <cell r="D514" t="str">
            <v>NR (12/20)</v>
          </cell>
          <cell r="E514" t="str">
            <v>USA</v>
          </cell>
          <cell r="F514" t="str">
            <v>Sirius XM Holdings</v>
          </cell>
          <cell r="G514" t="str">
            <v>Commercial</v>
          </cell>
          <cell r="H514" t="str">
            <v>Communications</v>
          </cell>
          <cell r="J514" t="str">
            <v>GEO</v>
          </cell>
          <cell r="U514">
            <v>44178</v>
          </cell>
          <cell r="V514">
            <v>15</v>
          </cell>
          <cell r="Y514" t="str">
            <v>Cape Canaveral</v>
          </cell>
          <cell r="AB514">
            <v>47240</v>
          </cell>
          <cell r="AD514">
            <v>28.466666666666665</v>
          </cell>
          <cell r="AE514">
            <v>279.4666666666667</v>
          </cell>
          <cell r="AL514">
            <v>7000</v>
          </cell>
          <cell r="AN514">
            <v>2884</v>
          </cell>
          <cell r="AU514" t="str">
            <v>MEO</v>
          </cell>
          <cell r="AV514" t="str">
            <v>Heavy Satellite</v>
          </cell>
          <cell r="AW514">
            <v>4116</v>
          </cell>
          <cell r="AX514">
            <v>4.7100000000000003E-2</v>
          </cell>
          <cell r="AY514">
            <v>104.8982</v>
          </cell>
          <cell r="AZ514">
            <v>8.3900000000000006E-5</v>
          </cell>
          <cell r="BA514">
            <v>234.87379999999999</v>
          </cell>
          <cell r="BB514">
            <v>293.77620000000002</v>
          </cell>
          <cell r="BC514">
            <v>1.00269176</v>
          </cell>
          <cell r="BE514">
            <v>42165.493635652187</v>
          </cell>
          <cell r="BF514">
            <v>35798.031320568218</v>
          </cell>
          <cell r="BG514">
            <v>35790.955950736156</v>
          </cell>
          <cell r="BH514">
            <v>1436.1342712141147</v>
          </cell>
          <cell r="BK514">
            <v>5.6</v>
          </cell>
          <cell r="BL514">
            <v>5.2</v>
          </cell>
          <cell r="BM514">
            <v>30</v>
          </cell>
          <cell r="BN514">
            <v>161.0752</v>
          </cell>
          <cell r="BO514">
            <v>29.12</v>
          </cell>
          <cell r="BP514">
            <v>81.348500000000001</v>
          </cell>
          <cell r="BQ514" t="str">
            <v>mono/duo-propellant</v>
          </cell>
          <cell r="BR514" t="str">
            <v>1</v>
          </cell>
          <cell r="BS514">
            <v>300</v>
          </cell>
          <cell r="BT514">
            <v>3.2253946999999998E-2</v>
          </cell>
          <cell r="BU514">
            <v>239.497380703</v>
          </cell>
          <cell r="BV514" t="str">
            <v>True</v>
          </cell>
          <cell r="BW514" t="str">
            <v>True</v>
          </cell>
          <cell r="BX514">
            <v>1.0130750000000001E-4</v>
          </cell>
          <cell r="BY514">
            <v>8.6473500000000005E-5</v>
          </cell>
          <cell r="CA514">
            <v>7.2430999999999995E-2</v>
          </cell>
          <cell r="CB514">
            <v>1</v>
          </cell>
          <cell r="CC514">
            <v>8</v>
          </cell>
          <cell r="CD514" t="str">
            <v>None</v>
          </cell>
          <cell r="CE514" t="str">
            <v>None</v>
          </cell>
          <cell r="CF514" t="str">
            <v>None</v>
          </cell>
          <cell r="CG514" t="str">
            <v>None</v>
          </cell>
          <cell r="CH514" t="str">
            <v>None</v>
          </cell>
          <cell r="CI514" t="str">
            <v>None</v>
          </cell>
          <cell r="CJ514" t="str">
            <v>None</v>
          </cell>
          <cell r="CK514" t="str">
            <v>None</v>
          </cell>
          <cell r="CL514" t="str">
            <v>None</v>
          </cell>
          <cell r="CM514" t="str">
            <v>None</v>
          </cell>
          <cell r="CN514" t="str">
            <v>None</v>
          </cell>
          <cell r="CO514" t="str">
            <v>None</v>
          </cell>
          <cell r="CP514" t="str">
            <v>None</v>
          </cell>
        </row>
        <row r="515">
          <cell r="C515" t="str">
            <v>Sirius-1 (SD Radio 1)</v>
          </cell>
          <cell r="D515" t="str">
            <v>USA</v>
          </cell>
          <cell r="E515" t="str">
            <v>USA</v>
          </cell>
          <cell r="F515" t="str">
            <v>Sirius XM Holdings</v>
          </cell>
          <cell r="G515" t="str">
            <v>Commercial</v>
          </cell>
          <cell r="H515" t="str">
            <v>Communications</v>
          </cell>
          <cell r="J515" t="str">
            <v>Elliptical</v>
          </cell>
          <cell r="U515">
            <v>36707</v>
          </cell>
          <cell r="V515">
            <v>15</v>
          </cell>
          <cell r="Y515" t="str">
            <v>Baikonur Cosmodrome</v>
          </cell>
          <cell r="AB515">
            <v>26390</v>
          </cell>
          <cell r="AD515">
            <v>45.965000000000003</v>
          </cell>
          <cell r="AE515">
            <v>63.305</v>
          </cell>
          <cell r="AL515">
            <v>3800</v>
          </cell>
          <cell r="AN515">
            <v>1570</v>
          </cell>
          <cell r="AU515" t="str">
            <v>GEO/NS</v>
          </cell>
          <cell r="AV515" t="str">
            <v>Heavy Satellite</v>
          </cell>
          <cell r="AW515">
            <v>2230</v>
          </cell>
          <cell r="AX515">
            <v>59.369500000000002</v>
          </cell>
          <cell r="AY515">
            <v>197.03210000000001</v>
          </cell>
          <cell r="AZ515">
            <v>3.0880000000000002E-4</v>
          </cell>
          <cell r="BA515">
            <v>277.0693</v>
          </cell>
          <cell r="BB515">
            <v>269.79340000000002</v>
          </cell>
          <cell r="BC515">
            <v>1.5787716000000001</v>
          </cell>
          <cell r="BE515">
            <v>31154.631307708976</v>
          </cell>
          <cell r="BF515">
            <v>24793.251857856798</v>
          </cell>
          <cell r="BG515">
            <v>24774.010757561155</v>
          </cell>
          <cell r="BH515">
            <v>912.10153514289198</v>
          </cell>
          <cell r="BK515">
            <v>5.6</v>
          </cell>
          <cell r="BL515">
            <v>5.2</v>
          </cell>
          <cell r="BM515">
            <v>24.8</v>
          </cell>
          <cell r="BN515">
            <v>137.77916658913</v>
          </cell>
          <cell r="BO515">
            <v>29.12</v>
          </cell>
          <cell r="BP515">
            <v>73.565866666666693</v>
          </cell>
          <cell r="BQ515" t="str">
            <v>mono/duo-propellant</v>
          </cell>
          <cell r="BR515" t="str">
            <v>1</v>
          </cell>
          <cell r="BS515">
            <v>300</v>
          </cell>
          <cell r="BT515" t="str">
            <v>None</v>
          </cell>
          <cell r="BU515" t="str">
            <v>None</v>
          </cell>
          <cell r="BV515" t="str">
            <v>None</v>
          </cell>
          <cell r="BW515" t="str">
            <v>None</v>
          </cell>
          <cell r="BX515" t="str">
            <v>None</v>
          </cell>
          <cell r="BY515" t="str">
            <v>None</v>
          </cell>
          <cell r="CA515" t="str">
            <v>None</v>
          </cell>
          <cell r="CB515" t="str">
            <v>None</v>
          </cell>
          <cell r="CC515" t="str">
            <v>None</v>
          </cell>
          <cell r="CD515" t="str">
            <v>None</v>
          </cell>
          <cell r="CE515" t="str">
            <v>None</v>
          </cell>
          <cell r="CF515" t="str">
            <v>None</v>
          </cell>
          <cell r="CG515" t="str">
            <v>None</v>
          </cell>
          <cell r="CH515" t="str">
            <v>None</v>
          </cell>
          <cell r="CI515" t="str">
            <v>None</v>
          </cell>
          <cell r="CJ515" t="str">
            <v>None</v>
          </cell>
          <cell r="CK515" t="str">
            <v>None</v>
          </cell>
          <cell r="CL515" t="str">
            <v>None</v>
          </cell>
          <cell r="CM515" t="str">
            <v>None</v>
          </cell>
          <cell r="CN515" t="str">
            <v>None</v>
          </cell>
          <cell r="CO515" t="str">
            <v>None</v>
          </cell>
          <cell r="CP515" t="str">
            <v>None</v>
          </cell>
        </row>
        <row r="516">
          <cell r="C516" t="str">
            <v>Sky Mexico-1</v>
          </cell>
          <cell r="D516" t="str">
            <v>NR</v>
          </cell>
          <cell r="E516" t="str">
            <v>Mexico</v>
          </cell>
          <cell r="F516" t="str">
            <v>Sky Mexico</v>
          </cell>
          <cell r="G516" t="str">
            <v>Commercial</v>
          </cell>
          <cell r="H516" t="str">
            <v>Communications</v>
          </cell>
          <cell r="J516" t="str">
            <v>GEO</v>
          </cell>
          <cell r="U516">
            <v>42151</v>
          </cell>
          <cell r="V516">
            <v>18</v>
          </cell>
          <cell r="Y516" t="str">
            <v>Guiana Space Center</v>
          </cell>
          <cell r="AB516">
            <v>40664</v>
          </cell>
          <cell r="AD516">
            <v>5.2389999999999999</v>
          </cell>
          <cell r="AE516">
            <v>307.23199999999997</v>
          </cell>
          <cell r="AL516">
            <v>3182</v>
          </cell>
          <cell r="AN516">
            <v>1260</v>
          </cell>
          <cell r="AU516" t="str">
            <v>MEO</v>
          </cell>
          <cell r="AV516" t="str">
            <v>Heavy Satellite</v>
          </cell>
          <cell r="AW516">
            <v>1922</v>
          </cell>
          <cell r="AX516">
            <v>1.35E-2</v>
          </cell>
          <cell r="AY516">
            <v>308.17219999999998</v>
          </cell>
          <cell r="AZ516">
            <v>2.6429999999999997E-4</v>
          </cell>
          <cell r="BA516">
            <v>127.24169999999999</v>
          </cell>
          <cell r="BB516">
            <v>28.747399999999999</v>
          </cell>
          <cell r="BC516">
            <v>1.0027224699999999</v>
          </cell>
          <cell r="BE516">
            <v>42164.632706891985</v>
          </cell>
          <cell r="BF516">
            <v>35804.776819316416</v>
          </cell>
          <cell r="BG516">
            <v>35782.488594467555</v>
          </cell>
          <cell r="BH516">
            <v>1436.0902872755989</v>
          </cell>
          <cell r="BK516">
            <v>2.5</v>
          </cell>
          <cell r="BL516">
            <v>4.7</v>
          </cell>
          <cell r="BM516">
            <v>22.4</v>
          </cell>
          <cell r="BN516">
            <v>57.554038374717798</v>
          </cell>
          <cell r="BO516">
            <v>6.25</v>
          </cell>
          <cell r="BP516">
            <v>28.221333333333298</v>
          </cell>
          <cell r="BQ516" t="str">
            <v>mono/duo-propellant</v>
          </cell>
          <cell r="BR516" t="str">
            <v>1</v>
          </cell>
          <cell r="BS516">
            <v>300</v>
          </cell>
          <cell r="BT516">
            <v>2.801142650000088E-2</v>
          </cell>
          <cell r="BU516">
            <v>281.22263888249995</v>
          </cell>
          <cell r="BV516" t="str">
            <v>True</v>
          </cell>
          <cell r="BW516" t="str">
            <v>True</v>
          </cell>
          <cell r="BX516">
            <v>2.4389799999999999E-4</v>
          </cell>
          <cell r="BY516">
            <v>5.8997999999999993E-5</v>
          </cell>
          <cell r="CA516">
            <v>3.4293999999999998E-2</v>
          </cell>
          <cell r="CB516">
            <v>1</v>
          </cell>
          <cell r="CC516">
            <v>3</v>
          </cell>
          <cell r="CD516" t="str">
            <v>None</v>
          </cell>
          <cell r="CE516" t="str">
            <v>None</v>
          </cell>
          <cell r="CF516" t="str">
            <v>None</v>
          </cell>
          <cell r="CG516" t="str">
            <v>None</v>
          </cell>
          <cell r="CH516" t="str">
            <v>None</v>
          </cell>
          <cell r="CI516" t="str">
            <v>None</v>
          </cell>
          <cell r="CJ516" t="str">
            <v>None</v>
          </cell>
          <cell r="CK516" t="str">
            <v>None</v>
          </cell>
          <cell r="CL516" t="str">
            <v>None</v>
          </cell>
          <cell r="CM516" t="str">
            <v>None</v>
          </cell>
          <cell r="CN516" t="str">
            <v>None</v>
          </cell>
          <cell r="CO516" t="str">
            <v>None</v>
          </cell>
          <cell r="CP516" t="str">
            <v>None</v>
          </cell>
        </row>
        <row r="517">
          <cell r="C517" t="str">
            <v>Sky Muster 1</v>
          </cell>
          <cell r="D517" t="str">
            <v>Australia</v>
          </cell>
          <cell r="E517" t="str">
            <v>Australia</v>
          </cell>
          <cell r="F517" t="str">
            <v>NBN Co (operated by Optus)</v>
          </cell>
          <cell r="G517" t="str">
            <v>Commercial</v>
          </cell>
          <cell r="H517" t="str">
            <v>Communications</v>
          </cell>
          <cell r="J517" t="str">
            <v>GEO</v>
          </cell>
          <cell r="U517">
            <v>42277</v>
          </cell>
          <cell r="V517">
            <v>15</v>
          </cell>
          <cell r="Y517" t="str">
            <v>Guiana Space Center</v>
          </cell>
          <cell r="AB517">
            <v>40940</v>
          </cell>
          <cell r="AD517">
            <v>5.2389999999999999</v>
          </cell>
          <cell r="AE517">
            <v>307.23199999999997</v>
          </cell>
          <cell r="AL517">
            <v>6440</v>
          </cell>
          <cell r="AN517">
            <v>3500</v>
          </cell>
          <cell r="AU517" t="str">
            <v>GEO/D</v>
          </cell>
          <cell r="AV517" t="str">
            <v>Heavy Satellite</v>
          </cell>
          <cell r="AW517">
            <v>2940</v>
          </cell>
          <cell r="AX517">
            <v>1.37E-2</v>
          </cell>
          <cell r="AY517">
            <v>297.149</v>
          </cell>
          <cell r="AZ517">
            <v>1.7789999999999999E-4</v>
          </cell>
          <cell r="BA517">
            <v>120.5008</v>
          </cell>
          <cell r="BB517">
            <v>229.47649999999999</v>
          </cell>
          <cell r="BC517">
            <v>1.00271965</v>
          </cell>
          <cell r="BE517">
            <v>42164.711761363855</v>
          </cell>
          <cell r="BF517">
            <v>35801.212863586203</v>
          </cell>
          <cell r="BG517">
            <v>35786.210659141507</v>
          </cell>
          <cell r="BH517">
            <v>1436.0943260661138</v>
          </cell>
          <cell r="BK517">
            <v>3</v>
          </cell>
          <cell r="BL517">
            <v>8.5</v>
          </cell>
          <cell r="BM517">
            <v>26</v>
          </cell>
          <cell r="BN517">
            <v>92.369035114058704</v>
          </cell>
          <cell r="BO517">
            <v>9</v>
          </cell>
          <cell r="BP517">
            <v>48.4926666666667</v>
          </cell>
          <cell r="BQ517" t="str">
            <v>mono/duo-propellant</v>
          </cell>
          <cell r="BR517" t="str">
            <v>1</v>
          </cell>
          <cell r="BS517">
            <v>3000</v>
          </cell>
          <cell r="BT517">
            <v>3.1603828500010422E-2</v>
          </cell>
          <cell r="BU517">
            <v>140.2359828045</v>
          </cell>
          <cell r="BV517" t="str">
            <v>True</v>
          </cell>
          <cell r="BW517" t="str">
            <v>True</v>
          </cell>
          <cell r="BX517">
            <v>1.7427799999999999E-4</v>
          </cell>
          <cell r="BY517">
            <v>2.7414999999999994E-5</v>
          </cell>
          <cell r="CA517">
            <v>2.1086000000000001E-2</v>
          </cell>
          <cell r="CB517">
            <v>1</v>
          </cell>
          <cell r="CC517">
            <v>3</v>
          </cell>
          <cell r="CD517" t="str">
            <v>None</v>
          </cell>
          <cell r="CE517" t="str">
            <v>None</v>
          </cell>
          <cell r="CF517" t="str">
            <v>None</v>
          </cell>
          <cell r="CG517" t="str">
            <v>None</v>
          </cell>
          <cell r="CH517" t="str">
            <v>None</v>
          </cell>
          <cell r="CI517" t="str">
            <v>None</v>
          </cell>
          <cell r="CJ517" t="str">
            <v>None</v>
          </cell>
          <cell r="CK517" t="str">
            <v>None</v>
          </cell>
          <cell r="CL517" t="str">
            <v>None</v>
          </cell>
          <cell r="CM517" t="str">
            <v>None</v>
          </cell>
          <cell r="CN517" t="str">
            <v>None</v>
          </cell>
          <cell r="CO517" t="str">
            <v>None</v>
          </cell>
          <cell r="CP517" t="str">
            <v>None</v>
          </cell>
        </row>
        <row r="518">
          <cell r="C518" t="str">
            <v>Sky Muster 2</v>
          </cell>
          <cell r="D518" t="str">
            <v>Australia</v>
          </cell>
          <cell r="E518" t="str">
            <v>Australia</v>
          </cell>
          <cell r="F518" t="str">
            <v>NBN Co (operated by Optus)</v>
          </cell>
          <cell r="G518" t="str">
            <v>Commercial</v>
          </cell>
          <cell r="H518" t="str">
            <v>Communications</v>
          </cell>
          <cell r="J518" t="str">
            <v>GEO</v>
          </cell>
          <cell r="U518">
            <v>42648</v>
          </cell>
          <cell r="V518">
            <v>15</v>
          </cell>
          <cell r="Y518" t="str">
            <v>Guiana Space Center</v>
          </cell>
          <cell r="AB518">
            <v>41794</v>
          </cell>
          <cell r="AD518">
            <v>5.2389999999999999</v>
          </cell>
          <cell r="AE518">
            <v>307.23199999999997</v>
          </cell>
          <cell r="AL518">
            <v>6405</v>
          </cell>
          <cell r="AN518">
            <v>3500</v>
          </cell>
          <cell r="AU518" t="str">
            <v>GEO/S</v>
          </cell>
          <cell r="AV518" t="str">
            <v>Heavy Satellite</v>
          </cell>
          <cell r="AW518">
            <v>2905</v>
          </cell>
          <cell r="AX518">
            <v>1.3100000000000001E-2</v>
          </cell>
          <cell r="AY518">
            <v>293.37020000000001</v>
          </cell>
          <cell r="AZ518">
            <v>1.5440000000000001E-4</v>
          </cell>
          <cell r="BA518">
            <v>125.0219</v>
          </cell>
          <cell r="BB518">
            <v>233.62219999999999</v>
          </cell>
          <cell r="BC518">
            <v>1.00271869</v>
          </cell>
          <cell r="BE518">
            <v>42164.738673608976</v>
          </cell>
          <cell r="BF518">
            <v>35800.248909260183</v>
          </cell>
          <cell r="BG518">
            <v>35787.228437957769</v>
          </cell>
          <cell r="BH518">
            <v>1436.095700978703</v>
          </cell>
          <cell r="BK518">
            <v>3</v>
          </cell>
          <cell r="BL518">
            <v>8.5</v>
          </cell>
          <cell r="BM518">
            <v>26</v>
          </cell>
          <cell r="BN518">
            <v>92.369035114058704</v>
          </cell>
          <cell r="BO518">
            <v>9</v>
          </cell>
          <cell r="BP518">
            <v>48.4926666666667</v>
          </cell>
          <cell r="BQ518" t="str">
            <v>mono/duo-propellant</v>
          </cell>
          <cell r="BR518" t="str">
            <v>1</v>
          </cell>
          <cell r="BS518">
            <v>3000</v>
          </cell>
          <cell r="BT518">
            <v>2.7289523000007421E-2</v>
          </cell>
          <cell r="BU518">
            <v>144.791607236</v>
          </cell>
          <cell r="BV518" t="str">
            <v>True</v>
          </cell>
          <cell r="BW518" t="str">
            <v>True</v>
          </cell>
          <cell r="BX518">
            <v>1.5544199999999999E-4</v>
          </cell>
          <cell r="BY518">
            <v>3.1622000000000003E-5</v>
          </cell>
          <cell r="CA518">
            <v>2.5758E-2</v>
          </cell>
          <cell r="CB518">
            <v>1</v>
          </cell>
          <cell r="CC518">
            <v>3</v>
          </cell>
          <cell r="CD518" t="str">
            <v>None</v>
          </cell>
          <cell r="CE518" t="str">
            <v>None</v>
          </cell>
          <cell r="CF518" t="str">
            <v>None</v>
          </cell>
          <cell r="CG518" t="str">
            <v>None</v>
          </cell>
          <cell r="CH518" t="str">
            <v>None</v>
          </cell>
          <cell r="CI518" t="str">
            <v>None</v>
          </cell>
          <cell r="CJ518" t="str">
            <v>None</v>
          </cell>
          <cell r="CK518" t="str">
            <v>None</v>
          </cell>
          <cell r="CL518" t="str">
            <v>None</v>
          </cell>
          <cell r="CM518" t="str">
            <v>None</v>
          </cell>
          <cell r="CN518" t="str">
            <v>None</v>
          </cell>
          <cell r="CO518" t="str">
            <v>None</v>
          </cell>
          <cell r="CP518" t="str">
            <v>None</v>
          </cell>
        </row>
        <row r="519">
          <cell r="C519" t="str">
            <v>SkyBrasil-1 (Intelsat 32E)</v>
          </cell>
          <cell r="D519" t="str">
            <v>NR</v>
          </cell>
          <cell r="E519" t="str">
            <v>Brazil</v>
          </cell>
          <cell r="F519" t="str">
            <v>DirecTV Latin America/Intelsat</v>
          </cell>
          <cell r="G519" t="str">
            <v>Commercial</v>
          </cell>
          <cell r="H519" t="str">
            <v>Communications</v>
          </cell>
          <cell r="J519" t="str">
            <v>GEO</v>
          </cell>
          <cell r="U519">
            <v>42780</v>
          </cell>
          <cell r="V519">
            <v>15</v>
          </cell>
          <cell r="Y519" t="str">
            <v>Guiana Space Center</v>
          </cell>
          <cell r="AB519">
            <v>41945</v>
          </cell>
          <cell r="AD519">
            <v>5.2389999999999999</v>
          </cell>
          <cell r="AE519">
            <v>307.23199999999997</v>
          </cell>
          <cell r="AL519">
            <v>6300</v>
          </cell>
          <cell r="AN519">
            <v>3000</v>
          </cell>
          <cell r="AU519" t="str">
            <v>GEO/D</v>
          </cell>
          <cell r="AV519" t="str">
            <v>Heavy Satellite</v>
          </cell>
          <cell r="AW519">
            <v>3300</v>
          </cell>
          <cell r="AX519">
            <v>3.0700000000000002E-2</v>
          </cell>
          <cell r="AY519">
            <v>83.090199999999996</v>
          </cell>
          <cell r="AZ519">
            <v>5.1100000000000002E-5</v>
          </cell>
          <cell r="BA519">
            <v>251.5745</v>
          </cell>
          <cell r="BB519">
            <v>320.38339999999999</v>
          </cell>
          <cell r="BC519">
            <v>1.00269933</v>
          </cell>
          <cell r="BE519">
            <v>42165.281413052042</v>
          </cell>
          <cell r="BF519">
            <v>35796.436058932253</v>
          </cell>
          <cell r="BG519">
            <v>35792.126767171838</v>
          </cell>
          <cell r="BH519">
            <v>1436.1234289445447</v>
          </cell>
          <cell r="BK519">
            <v>2.8</v>
          </cell>
          <cell r="BL519">
            <v>5.5</v>
          </cell>
          <cell r="BM519">
            <v>39</v>
          </cell>
          <cell r="BN519">
            <v>104.235863414948</v>
          </cell>
          <cell r="BO519">
            <v>7.84</v>
          </cell>
          <cell r="BP519">
            <v>46.484933333333302</v>
          </cell>
          <cell r="BQ519" t="str">
            <v>mono/duo-propellant</v>
          </cell>
          <cell r="BR519" t="str">
            <v>1</v>
          </cell>
          <cell r="BS519">
            <v>300</v>
          </cell>
          <cell r="BT519">
            <v>2.7977996000004168E-2</v>
          </cell>
          <cell r="BU519">
            <v>316.81278439300002</v>
          </cell>
          <cell r="BV519" t="str">
            <v>True</v>
          </cell>
          <cell r="BW519" t="str">
            <v>True</v>
          </cell>
          <cell r="BX519">
            <v>5.8078000000000002E-5</v>
          </cell>
          <cell r="BY519">
            <v>5.2811E-5</v>
          </cell>
          <cell r="CA519">
            <v>3.0852000000000001E-2</v>
          </cell>
          <cell r="CB519">
            <v>1</v>
          </cell>
          <cell r="CC519">
            <v>3</v>
          </cell>
          <cell r="CD519" t="str">
            <v>None</v>
          </cell>
          <cell r="CE519" t="str">
            <v>None</v>
          </cell>
          <cell r="CF519" t="str">
            <v>None</v>
          </cell>
          <cell r="CG519" t="str">
            <v>None</v>
          </cell>
          <cell r="CH519" t="str">
            <v>None</v>
          </cell>
          <cell r="CI519" t="str">
            <v>None</v>
          </cell>
          <cell r="CJ519" t="str">
            <v>None</v>
          </cell>
          <cell r="CK519" t="str">
            <v>None</v>
          </cell>
          <cell r="CL519" t="str">
            <v>None</v>
          </cell>
          <cell r="CM519" t="str">
            <v>None</v>
          </cell>
          <cell r="CN519" t="str">
            <v>None</v>
          </cell>
          <cell r="CO519" t="str">
            <v>None</v>
          </cell>
          <cell r="CP519" t="str">
            <v>None</v>
          </cell>
        </row>
        <row r="520">
          <cell r="C520" t="str">
            <v>Skynet 4C</v>
          </cell>
          <cell r="D520" t="str">
            <v>United Kingdom</v>
          </cell>
          <cell r="E520" t="str">
            <v>United Kingdom</v>
          </cell>
          <cell r="F520" t="str">
            <v>Intelsat/Paradigm Secure Communications (wholly owned by EADS Astrium)</v>
          </cell>
          <cell r="G520" t="str">
            <v>Military</v>
          </cell>
          <cell r="H520" t="str">
            <v>Communications</v>
          </cell>
          <cell r="J520" t="str">
            <v>GEO</v>
          </cell>
          <cell r="U520">
            <v>33115</v>
          </cell>
          <cell r="V520">
            <v>7</v>
          </cell>
          <cell r="Y520" t="str">
            <v>Guiana Space Center</v>
          </cell>
          <cell r="AB520">
            <v>20776</v>
          </cell>
          <cell r="AD520">
            <v>5.2389999999999999</v>
          </cell>
          <cell r="AE520">
            <v>307.23199999999997</v>
          </cell>
          <cell r="AL520">
            <v>1430</v>
          </cell>
          <cell r="AN520">
            <v>655</v>
          </cell>
          <cell r="AU520" t="str">
            <v>GEO/I</v>
          </cell>
          <cell r="AV520" t="str">
            <v>Heavy Satellite</v>
          </cell>
          <cell r="AW520">
            <v>775</v>
          </cell>
          <cell r="AX520">
            <v>13.907500000000001</v>
          </cell>
          <cell r="AY520">
            <v>3.1091000000000002</v>
          </cell>
          <cell r="AZ520">
            <v>2.3709999999999999E-4</v>
          </cell>
          <cell r="BA520">
            <v>51.920400000000001</v>
          </cell>
          <cell r="BB520">
            <v>117.9949</v>
          </cell>
          <cell r="BC520">
            <v>1.0027634411231201</v>
          </cell>
          <cell r="BE520">
            <v>42163.484184684065</v>
          </cell>
          <cell r="BF520">
            <v>35802.481146784259</v>
          </cell>
          <cell r="BG520">
            <v>35782.487222583877</v>
          </cell>
          <cell r="BH520">
            <v>1436.0316111915311</v>
          </cell>
          <cell r="BK520">
            <v>1.4</v>
          </cell>
          <cell r="BL520">
            <v>1.9</v>
          </cell>
          <cell r="BM520">
            <v>2.1</v>
          </cell>
          <cell r="BN520">
            <v>5.0261432454632704</v>
          </cell>
          <cell r="BO520">
            <v>1.5393804002589999</v>
          </cell>
          <cell r="BP520">
            <v>3.0495008535037398</v>
          </cell>
          <cell r="BQ520" t="str">
            <v>none</v>
          </cell>
          <cell r="BR520" t="str">
            <v>0</v>
          </cell>
          <cell r="BS520">
            <v>300</v>
          </cell>
          <cell r="BT520">
            <v>0.29028078049999806</v>
          </cell>
          <cell r="BU520">
            <v>33.609193551499999</v>
          </cell>
          <cell r="BV520" t="str">
            <v>False</v>
          </cell>
          <cell r="BW520" t="str">
            <v>True</v>
          </cell>
          <cell r="BX520">
            <v>2.65056E-4</v>
          </cell>
          <cell r="BY520">
            <v>8.3964000000000011E-5</v>
          </cell>
          <cell r="CA520" t="str">
            <v>None</v>
          </cell>
          <cell r="CB520">
            <v>0</v>
          </cell>
          <cell r="CC520">
            <v>0</v>
          </cell>
          <cell r="CD520" t="str">
            <v>None</v>
          </cell>
          <cell r="CE520" t="str">
            <v>None</v>
          </cell>
          <cell r="CF520" t="str">
            <v>None</v>
          </cell>
          <cell r="CG520" t="str">
            <v>None</v>
          </cell>
          <cell r="CH520" t="str">
            <v>None</v>
          </cell>
          <cell r="CI520" t="str">
            <v>None</v>
          </cell>
          <cell r="CJ520" t="str">
            <v>None</v>
          </cell>
          <cell r="CK520" t="str">
            <v>None</v>
          </cell>
          <cell r="CL520" t="str">
            <v>None</v>
          </cell>
          <cell r="CM520" t="str">
            <v>None</v>
          </cell>
          <cell r="CN520" t="str">
            <v>None</v>
          </cell>
          <cell r="CO520" t="str">
            <v>None</v>
          </cell>
          <cell r="CP520" t="str">
            <v>None</v>
          </cell>
        </row>
        <row r="521">
          <cell r="C521" t="str">
            <v>Skynet 4E</v>
          </cell>
          <cell r="D521" t="str">
            <v>United Kingdom</v>
          </cell>
          <cell r="E521" t="str">
            <v>United Kingdom</v>
          </cell>
          <cell r="F521" t="str">
            <v>Ministry of Defense</v>
          </cell>
          <cell r="G521" t="str">
            <v>Military</v>
          </cell>
          <cell r="H521" t="str">
            <v>Communications</v>
          </cell>
          <cell r="J521" t="str">
            <v>GEO</v>
          </cell>
          <cell r="U521">
            <v>36217</v>
          </cell>
          <cell r="V521">
            <v>7</v>
          </cell>
          <cell r="Y521" t="str">
            <v>Guiana Space Center</v>
          </cell>
          <cell r="AB521">
            <v>25639</v>
          </cell>
          <cell r="AD521">
            <v>5.2389999999999999</v>
          </cell>
          <cell r="AE521">
            <v>307.23199999999997</v>
          </cell>
          <cell r="AL521">
            <v>823</v>
          </cell>
          <cell r="AN521">
            <v>719</v>
          </cell>
          <cell r="AU521" t="str">
            <v>GEO/NS</v>
          </cell>
          <cell r="AV521" t="str">
            <v>Medium Satellite</v>
          </cell>
          <cell r="AW521">
            <v>104</v>
          </cell>
          <cell r="AX521">
            <v>11.0524</v>
          </cell>
          <cell r="AY521">
            <v>19.078499999999998</v>
          </cell>
          <cell r="AZ521">
            <v>2.275E-4</v>
          </cell>
          <cell r="BA521">
            <v>46.4315</v>
          </cell>
          <cell r="BB521">
            <v>121.7971</v>
          </cell>
          <cell r="BC521">
            <v>1.0027437299999999</v>
          </cell>
          <cell r="BE521">
            <v>42164.036726595004</v>
          </cell>
          <cell r="BF521">
            <v>35802.629044950307</v>
          </cell>
          <cell r="BG521">
            <v>35783.444408239702</v>
          </cell>
          <cell r="BH521">
            <v>1436.0598395364666</v>
          </cell>
          <cell r="BK521">
            <v>1.9</v>
          </cell>
          <cell r="BL521">
            <v>2.1</v>
          </cell>
          <cell r="BM521">
            <v>16</v>
          </cell>
          <cell r="BN521">
            <v>27.827141673647098</v>
          </cell>
          <cell r="BO521">
            <v>3.61</v>
          </cell>
          <cell r="BP521">
            <v>12.8890666666667</v>
          </cell>
          <cell r="BQ521" t="str">
            <v>mono/duo-propellant</v>
          </cell>
          <cell r="BR521" t="str">
            <v>1</v>
          </cell>
          <cell r="BS521">
            <v>300</v>
          </cell>
          <cell r="BT521">
            <v>6.130235399999151E-2</v>
          </cell>
          <cell r="BU521">
            <v>358.78289603999997</v>
          </cell>
          <cell r="BV521" t="str">
            <v>False</v>
          </cell>
          <cell r="BW521" t="str">
            <v>True</v>
          </cell>
          <cell r="BX521">
            <v>2.9167449999999997E-4</v>
          </cell>
          <cell r="BY521">
            <v>7.7402499999999996E-5</v>
          </cell>
          <cell r="CA521" t="str">
            <v>None</v>
          </cell>
          <cell r="CB521">
            <v>0</v>
          </cell>
          <cell r="CC521">
            <v>0</v>
          </cell>
          <cell r="CD521" t="str">
            <v>None</v>
          </cell>
          <cell r="CE521" t="str">
            <v>None</v>
          </cell>
          <cell r="CF521" t="str">
            <v>None</v>
          </cell>
          <cell r="CG521" t="str">
            <v>None</v>
          </cell>
          <cell r="CH521" t="str">
            <v>None</v>
          </cell>
          <cell r="CI521" t="str">
            <v>None</v>
          </cell>
          <cell r="CJ521" t="str">
            <v>None</v>
          </cell>
          <cell r="CK521" t="str">
            <v>None</v>
          </cell>
          <cell r="CL521" t="str">
            <v>None</v>
          </cell>
          <cell r="CM521" t="str">
            <v>None</v>
          </cell>
          <cell r="CN521" t="str">
            <v>None</v>
          </cell>
          <cell r="CO521" t="str">
            <v>None</v>
          </cell>
          <cell r="CP521" t="str">
            <v>None</v>
          </cell>
        </row>
        <row r="522">
          <cell r="C522" t="str">
            <v>Skynet 5A</v>
          </cell>
          <cell r="D522" t="str">
            <v>United Kingdom</v>
          </cell>
          <cell r="E522" t="str">
            <v>United Kingdom</v>
          </cell>
          <cell r="F522" t="str">
            <v>Ministry of Defense/Paradigm Secure Communications (wholly owned by EADS Astrium)</v>
          </cell>
          <cell r="G522" t="str">
            <v>Military</v>
          </cell>
          <cell r="H522" t="str">
            <v>Communications</v>
          </cell>
          <cell r="J522" t="str">
            <v>GEO</v>
          </cell>
          <cell r="U522">
            <v>39152</v>
          </cell>
          <cell r="V522">
            <v>15</v>
          </cell>
          <cell r="Y522" t="str">
            <v>Guiana Space Center</v>
          </cell>
          <cell r="AB522">
            <v>30794</v>
          </cell>
          <cell r="AD522">
            <v>5.2389999999999999</v>
          </cell>
          <cell r="AE522">
            <v>307.23199999999997</v>
          </cell>
          <cell r="AL522">
            <v>4635</v>
          </cell>
          <cell r="AN522">
            <v>2170</v>
          </cell>
          <cell r="AU522" t="str">
            <v>GEO/S</v>
          </cell>
          <cell r="AV522" t="str">
            <v>Heavy Satellite</v>
          </cell>
          <cell r="AW522">
            <v>2465</v>
          </cell>
          <cell r="AX522">
            <v>1.379</v>
          </cell>
          <cell r="AY522">
            <v>90.577200000000005</v>
          </cell>
          <cell r="AZ522">
            <v>3.9290000000000001E-4</v>
          </cell>
          <cell r="BA522">
            <v>341.05970000000002</v>
          </cell>
          <cell r="BB522">
            <v>219.4914</v>
          </cell>
          <cell r="BC522">
            <v>1.0027082899999999</v>
          </cell>
          <cell r="BE522">
            <v>42165.030225684197</v>
          </cell>
          <cell r="BF522">
            <v>35810.596866059866</v>
          </cell>
          <cell r="BG522">
            <v>35777.463585308527</v>
          </cell>
          <cell r="BH522">
            <v>1436.110596033865</v>
          </cell>
          <cell r="BK522">
            <v>2.9</v>
          </cell>
          <cell r="BL522">
            <v>4.5</v>
          </cell>
          <cell r="BM522">
            <v>34</v>
          </cell>
          <cell r="BN522">
            <v>92.434033749472306</v>
          </cell>
          <cell r="BO522">
            <v>8.41</v>
          </cell>
          <cell r="BP522">
            <v>41.424799999999998</v>
          </cell>
          <cell r="BQ522" t="str">
            <v>mono/duo-propellant</v>
          </cell>
          <cell r="BR522" t="str">
            <v>1</v>
          </cell>
          <cell r="BS522">
            <v>300</v>
          </cell>
          <cell r="BT522">
            <v>4.8541463500001214E-2</v>
          </cell>
          <cell r="BU522">
            <v>95.187962819500001</v>
          </cell>
          <cell r="BV522" t="str">
            <v>False</v>
          </cell>
          <cell r="BW522" t="str">
            <v>True</v>
          </cell>
          <cell r="BX522">
            <v>3.6884500000000002E-4</v>
          </cell>
          <cell r="BY522">
            <v>3.8715000000000011E-5</v>
          </cell>
          <cell r="CA522" t="str">
            <v>None</v>
          </cell>
          <cell r="CB522">
            <v>0</v>
          </cell>
          <cell r="CC522">
            <v>0</v>
          </cell>
          <cell r="CD522" t="str">
            <v>None</v>
          </cell>
          <cell r="CE522" t="str">
            <v>None</v>
          </cell>
          <cell r="CF522" t="str">
            <v>None</v>
          </cell>
          <cell r="CG522" t="str">
            <v>None</v>
          </cell>
          <cell r="CH522" t="str">
            <v>None</v>
          </cell>
          <cell r="CI522" t="str">
            <v>None</v>
          </cell>
          <cell r="CJ522" t="str">
            <v>None</v>
          </cell>
          <cell r="CK522" t="str">
            <v>None</v>
          </cell>
          <cell r="CL522" t="str">
            <v>None</v>
          </cell>
          <cell r="CM522" t="str">
            <v>None</v>
          </cell>
          <cell r="CN522" t="str">
            <v>None</v>
          </cell>
          <cell r="CO522" t="str">
            <v>None</v>
          </cell>
          <cell r="CP522" t="str">
            <v>None</v>
          </cell>
        </row>
        <row r="523">
          <cell r="C523" t="str">
            <v>Skynet 5B</v>
          </cell>
          <cell r="D523" t="str">
            <v>United Kingdom</v>
          </cell>
          <cell r="E523" t="str">
            <v>United Kingdom</v>
          </cell>
          <cell r="F523" t="str">
            <v>Ministry of Defense/Paradigm Secure Communications (wholly owned by EADS Astrium)</v>
          </cell>
          <cell r="G523" t="str">
            <v>Military</v>
          </cell>
          <cell r="H523" t="str">
            <v>Communications</v>
          </cell>
          <cell r="J523" t="str">
            <v>GEO</v>
          </cell>
          <cell r="U523">
            <v>39400</v>
          </cell>
          <cell r="V523">
            <v>15</v>
          </cell>
          <cell r="Y523" t="str">
            <v>Guiana Space Center</v>
          </cell>
          <cell r="AB523">
            <v>32294</v>
          </cell>
          <cell r="AD523">
            <v>5.2389999999999999</v>
          </cell>
          <cell r="AE523">
            <v>307.23199999999997</v>
          </cell>
          <cell r="AL523">
            <v>4635</v>
          </cell>
          <cell r="AN523">
            <v>2170</v>
          </cell>
          <cell r="AU523" t="str">
            <v>GEO/D</v>
          </cell>
          <cell r="AV523" t="str">
            <v>Heavy Satellite</v>
          </cell>
          <cell r="AW523">
            <v>2465</v>
          </cell>
          <cell r="AX523">
            <v>0.56010000000000004</v>
          </cell>
          <cell r="AY523">
            <v>88.908799999999999</v>
          </cell>
          <cell r="AZ523">
            <v>3.7970000000000001E-4</v>
          </cell>
          <cell r="BA523">
            <v>328.51260000000002</v>
          </cell>
          <cell r="BB523">
            <v>164.8381</v>
          </cell>
          <cell r="BC523">
            <v>1.00272125</v>
          </cell>
          <cell r="BE523">
            <v>42164.666907717306</v>
          </cell>
          <cell r="BF523">
            <v>35809.676831742174</v>
          </cell>
          <cell r="BG523">
            <v>35777.656983692446</v>
          </cell>
          <cell r="BH523">
            <v>1436.0920345509765</v>
          </cell>
          <cell r="BK523">
            <v>2.9</v>
          </cell>
          <cell r="BL523">
            <v>4.5</v>
          </cell>
          <cell r="BM523">
            <v>34</v>
          </cell>
          <cell r="BN523">
            <v>92.434033749472306</v>
          </cell>
          <cell r="BO523">
            <v>8.41</v>
          </cell>
          <cell r="BP523">
            <v>41.424799999999998</v>
          </cell>
          <cell r="BQ523" t="str">
            <v>mono/duo-propellant</v>
          </cell>
          <cell r="BR523" t="str">
            <v>1</v>
          </cell>
          <cell r="BS523">
            <v>300</v>
          </cell>
          <cell r="BT523">
            <v>5.24235019999999E-2</v>
          </cell>
          <cell r="BU523">
            <v>25.090464969999999</v>
          </cell>
          <cell r="BV523" t="str">
            <v>False</v>
          </cell>
          <cell r="BW523" t="str">
            <v>True</v>
          </cell>
          <cell r="BX523">
            <v>3.8204250000000003E-4</v>
          </cell>
          <cell r="BY523">
            <v>5.0933500000000003E-5</v>
          </cell>
          <cell r="CA523" t="str">
            <v>None</v>
          </cell>
          <cell r="CB523">
            <v>0</v>
          </cell>
          <cell r="CC523">
            <v>0</v>
          </cell>
          <cell r="CD523" t="str">
            <v>None</v>
          </cell>
          <cell r="CE523" t="str">
            <v>None</v>
          </cell>
          <cell r="CF523" t="str">
            <v>None</v>
          </cell>
          <cell r="CG523" t="str">
            <v>None</v>
          </cell>
          <cell r="CH523" t="str">
            <v>None</v>
          </cell>
          <cell r="CI523" t="str">
            <v>None</v>
          </cell>
          <cell r="CJ523" t="str">
            <v>None</v>
          </cell>
          <cell r="CK523" t="str">
            <v>None</v>
          </cell>
          <cell r="CL523" t="str">
            <v>None</v>
          </cell>
          <cell r="CM523" t="str">
            <v>None</v>
          </cell>
          <cell r="CN523" t="str">
            <v>None</v>
          </cell>
          <cell r="CO523" t="str">
            <v>None</v>
          </cell>
          <cell r="CP523" t="str">
            <v>None</v>
          </cell>
        </row>
        <row r="524">
          <cell r="C524" t="str">
            <v>Skynet 5C</v>
          </cell>
          <cell r="D524" t="str">
            <v>United Kingdom</v>
          </cell>
          <cell r="E524" t="str">
            <v>United Kingdom</v>
          </cell>
          <cell r="F524" t="str">
            <v>Ministry of Defense/Paradigm Secure Communications (wholly owned by EADS Astrium)</v>
          </cell>
          <cell r="G524" t="str">
            <v>Military</v>
          </cell>
          <cell r="H524" t="str">
            <v>Communications</v>
          </cell>
          <cell r="J524" t="str">
            <v>GEO</v>
          </cell>
          <cell r="U524">
            <v>39611</v>
          </cell>
          <cell r="V524">
            <v>15</v>
          </cell>
          <cell r="Y524" t="str">
            <v>Guiana Space Center</v>
          </cell>
          <cell r="AB524">
            <v>33055</v>
          </cell>
          <cell r="AD524">
            <v>5.2389999999999999</v>
          </cell>
          <cell r="AE524">
            <v>307.23199999999997</v>
          </cell>
          <cell r="AL524">
            <v>4635</v>
          </cell>
          <cell r="AN524">
            <v>2170</v>
          </cell>
          <cell r="AU524" t="str">
            <v>GEO/D</v>
          </cell>
          <cell r="AV524" t="str">
            <v>Heavy Satellite</v>
          </cell>
          <cell r="AW524">
            <v>2465</v>
          </cell>
          <cell r="AX524">
            <v>6.4000000000000001E-2</v>
          </cell>
          <cell r="AY524">
            <v>1.3347</v>
          </cell>
          <cell r="AZ524">
            <v>3.9149999999999998E-4</v>
          </cell>
          <cell r="BA524">
            <v>72.204999999999998</v>
          </cell>
          <cell r="BB524">
            <v>222.785</v>
          </cell>
          <cell r="BC524">
            <v>1.00269458</v>
          </cell>
          <cell r="BE524">
            <v>42165.414577515447</v>
          </cell>
          <cell r="BF524">
            <v>35810.922337322547</v>
          </cell>
          <cell r="BG524">
            <v>35777.906817708346</v>
          </cell>
          <cell r="BH524">
            <v>1436.1302321989183</v>
          </cell>
          <cell r="BK524">
            <v>2.9</v>
          </cell>
          <cell r="BL524">
            <v>4.5</v>
          </cell>
          <cell r="BM524">
            <v>34</v>
          </cell>
          <cell r="BN524">
            <v>92.434033749472306</v>
          </cell>
          <cell r="BO524">
            <v>8.41</v>
          </cell>
          <cell r="BP524">
            <v>41.424799999999998</v>
          </cell>
          <cell r="BQ524" t="str">
            <v>mono/duo-propellant</v>
          </cell>
          <cell r="BR524" t="str">
            <v>1</v>
          </cell>
          <cell r="BS524">
            <v>300</v>
          </cell>
          <cell r="BT524">
            <v>5.5528108499999007E-2</v>
          </cell>
          <cell r="BU524">
            <v>342.16880049049996</v>
          </cell>
          <cell r="BV524" t="str">
            <v>True</v>
          </cell>
          <cell r="BW524" t="str">
            <v>True</v>
          </cell>
          <cell r="BX524">
            <v>3.6973500000000005E-4</v>
          </cell>
          <cell r="BY524">
            <v>8.4112999999999999E-5</v>
          </cell>
          <cell r="CA524">
            <v>6.9581000000000004E-2</v>
          </cell>
          <cell r="CB524">
            <v>1</v>
          </cell>
          <cell r="CC524">
            <v>2</v>
          </cell>
          <cell r="CD524" t="str">
            <v>None</v>
          </cell>
          <cell r="CE524" t="str">
            <v>None</v>
          </cell>
          <cell r="CF524" t="str">
            <v>None</v>
          </cell>
          <cell r="CG524" t="str">
            <v>None</v>
          </cell>
          <cell r="CH524" t="str">
            <v>None</v>
          </cell>
          <cell r="CI524" t="str">
            <v>None</v>
          </cell>
          <cell r="CJ524" t="str">
            <v>None</v>
          </cell>
          <cell r="CK524" t="str">
            <v>None</v>
          </cell>
          <cell r="CL524" t="str">
            <v>None</v>
          </cell>
          <cell r="CM524" t="str">
            <v>None</v>
          </cell>
          <cell r="CN524" t="str">
            <v>None</v>
          </cell>
          <cell r="CO524" t="str">
            <v>None</v>
          </cell>
          <cell r="CP524" t="str">
            <v>None</v>
          </cell>
        </row>
        <row r="525">
          <cell r="C525" t="str">
            <v>Skynet 5D</v>
          </cell>
          <cell r="D525" t="str">
            <v>United Kingdom</v>
          </cell>
          <cell r="E525" t="str">
            <v>United Kingdom</v>
          </cell>
          <cell r="F525" t="str">
            <v>Ministry of Defense/Paradigm Secure Communications (wholly owned by EADS Astrium)</v>
          </cell>
          <cell r="G525" t="str">
            <v>Military</v>
          </cell>
          <cell r="H525" t="str">
            <v>Communications</v>
          </cell>
          <cell r="J525" t="str">
            <v>GEO</v>
          </cell>
          <cell r="U525">
            <v>41262</v>
          </cell>
          <cell r="V525">
            <v>15</v>
          </cell>
          <cell r="Y525" t="str">
            <v>Guiana Space Center</v>
          </cell>
          <cell r="AB525">
            <v>39034</v>
          </cell>
          <cell r="AD525">
            <v>5.2389999999999999</v>
          </cell>
          <cell r="AE525">
            <v>307.23199999999997</v>
          </cell>
          <cell r="AL525">
            <v>4844</v>
          </cell>
          <cell r="AN525">
            <v>2200</v>
          </cell>
          <cell r="AU525" t="str">
            <v>GEO/D</v>
          </cell>
          <cell r="AV525" t="str">
            <v>Heavy Satellite</v>
          </cell>
          <cell r="AW525">
            <v>2644</v>
          </cell>
          <cell r="AX525">
            <v>7.3999999999999996E-2</v>
          </cell>
          <cell r="AY525">
            <v>348.9341</v>
          </cell>
          <cell r="AZ525">
            <v>3.5100000000000002E-4</v>
          </cell>
          <cell r="BA525">
            <v>72.764399999999995</v>
          </cell>
          <cell r="BB525">
            <v>183.45400000000001</v>
          </cell>
          <cell r="BC525">
            <v>1.0027023500000001</v>
          </cell>
          <cell r="BE525">
            <v>42165.196749034701</v>
          </cell>
          <cell r="BF525">
            <v>35808.996733093612</v>
          </cell>
          <cell r="BG525">
            <v>35779.396764975791</v>
          </cell>
          <cell r="BH525">
            <v>1436.119103540547</v>
          </cell>
          <cell r="BK525">
            <v>2.9</v>
          </cell>
          <cell r="BL525">
            <v>4.5</v>
          </cell>
          <cell r="BM525">
            <v>34</v>
          </cell>
          <cell r="BN525">
            <v>92.434033749472306</v>
          </cell>
          <cell r="BO525">
            <v>8.41</v>
          </cell>
          <cell r="BP525">
            <v>41.424799999999998</v>
          </cell>
          <cell r="BQ525" t="str">
            <v>mono/duo-propellant</v>
          </cell>
          <cell r="BR525" t="str">
            <v>1</v>
          </cell>
          <cell r="BS525">
            <v>300</v>
          </cell>
          <cell r="BT525">
            <v>4.8328190999999521E-2</v>
          </cell>
          <cell r="BU525">
            <v>52.737912558999994</v>
          </cell>
          <cell r="BV525" t="str">
            <v>True</v>
          </cell>
          <cell r="BW525" t="str">
            <v>True</v>
          </cell>
          <cell r="BX525">
            <v>3.7204999999999996E-4</v>
          </cell>
          <cell r="BY525">
            <v>5.0309999999999998E-5</v>
          </cell>
          <cell r="CA525">
            <v>7.9719999999999999E-2</v>
          </cell>
          <cell r="CB525">
            <v>1</v>
          </cell>
          <cell r="CC525">
            <v>2</v>
          </cell>
          <cell r="CD525" t="str">
            <v>None</v>
          </cell>
          <cell r="CE525" t="str">
            <v>None</v>
          </cell>
          <cell r="CF525" t="str">
            <v>None</v>
          </cell>
          <cell r="CG525" t="str">
            <v>None</v>
          </cell>
          <cell r="CH525" t="str">
            <v>None</v>
          </cell>
          <cell r="CI525" t="str">
            <v>None</v>
          </cell>
          <cell r="CJ525" t="str">
            <v>None</v>
          </cell>
          <cell r="CK525" t="str">
            <v>None</v>
          </cell>
          <cell r="CL525" t="str">
            <v>None</v>
          </cell>
          <cell r="CM525" t="str">
            <v>None</v>
          </cell>
          <cell r="CN525" t="str">
            <v>None</v>
          </cell>
          <cell r="CO525" t="str">
            <v>None</v>
          </cell>
          <cell r="CP525" t="str">
            <v>None</v>
          </cell>
        </row>
        <row r="526">
          <cell r="C526" t="str">
            <v>SkyTerra 1</v>
          </cell>
          <cell r="D526" t="str">
            <v>USA</v>
          </cell>
          <cell r="E526" t="str">
            <v>USA</v>
          </cell>
          <cell r="F526" t="str">
            <v>LightSquared</v>
          </cell>
          <cell r="G526" t="str">
            <v>Commercial</v>
          </cell>
          <cell r="H526" t="str">
            <v>Communications</v>
          </cell>
          <cell r="J526" t="str">
            <v>GEO</v>
          </cell>
          <cell r="U526">
            <v>40496</v>
          </cell>
          <cell r="V526">
            <v>15</v>
          </cell>
          <cell r="Y526" t="str">
            <v>Baikonur Cosmodrome</v>
          </cell>
          <cell r="AB526">
            <v>37218</v>
          </cell>
          <cell r="AD526">
            <v>45.965000000000003</v>
          </cell>
          <cell r="AE526">
            <v>63.305</v>
          </cell>
          <cell r="AL526">
            <v>5360</v>
          </cell>
          <cell r="AN526">
            <v>3000</v>
          </cell>
          <cell r="AU526" t="str">
            <v>GEO/I</v>
          </cell>
          <cell r="AV526" t="str">
            <v>Heavy Satellite</v>
          </cell>
          <cell r="AW526">
            <v>2360</v>
          </cell>
          <cell r="AX526">
            <v>2.1497000000000002</v>
          </cell>
          <cell r="AY526">
            <v>15.9816</v>
          </cell>
          <cell r="AZ526">
            <v>3.057E-4</v>
          </cell>
          <cell r="BA526">
            <v>5.3146000000000004</v>
          </cell>
          <cell r="BB526">
            <v>58.698999999999998</v>
          </cell>
          <cell r="BC526">
            <v>1.00271205</v>
          </cell>
          <cell r="BE526">
            <v>42164.92481781383</v>
          </cell>
          <cell r="BF526">
            <v>35806.814635330637</v>
          </cell>
          <cell r="BG526">
            <v>35781.035000297023</v>
          </cell>
          <cell r="BH526">
            <v>1436.1052108628789</v>
          </cell>
          <cell r="BK526">
            <v>29</v>
          </cell>
          <cell r="BL526">
            <v>22</v>
          </cell>
          <cell r="BM526">
            <v>41</v>
          </cell>
          <cell r="BN526">
            <v>1511.8382909803599</v>
          </cell>
          <cell r="BO526">
            <v>638</v>
          </cell>
          <cell r="BP526">
            <v>1151.4946666666699</v>
          </cell>
          <cell r="BQ526" t="str">
            <v>mono/duo-propellant</v>
          </cell>
          <cell r="BR526" t="str">
            <v>1</v>
          </cell>
          <cell r="BS526">
            <v>300</v>
          </cell>
          <cell r="BT526">
            <v>3.8136473999998088E-2</v>
          </cell>
          <cell r="BU526">
            <v>258.68536501699998</v>
          </cell>
          <cell r="BV526" t="str">
            <v>False</v>
          </cell>
          <cell r="BW526" t="str">
            <v>True</v>
          </cell>
          <cell r="BX526">
            <v>2.8958200000000003E-4</v>
          </cell>
          <cell r="BY526">
            <v>1.50896E-4</v>
          </cell>
          <cell r="CA526" t="str">
            <v>None</v>
          </cell>
          <cell r="CB526">
            <v>0</v>
          </cell>
          <cell r="CC526">
            <v>0</v>
          </cell>
          <cell r="CD526" t="str">
            <v>None</v>
          </cell>
          <cell r="CE526" t="str">
            <v>None</v>
          </cell>
          <cell r="CF526" t="str">
            <v>None</v>
          </cell>
          <cell r="CG526" t="str">
            <v>None</v>
          </cell>
          <cell r="CH526" t="str">
            <v>None</v>
          </cell>
          <cell r="CI526" t="str">
            <v>None</v>
          </cell>
          <cell r="CJ526" t="str">
            <v>None</v>
          </cell>
          <cell r="CK526" t="str">
            <v>None</v>
          </cell>
          <cell r="CL526" t="str">
            <v>None</v>
          </cell>
          <cell r="CM526" t="str">
            <v>None</v>
          </cell>
          <cell r="CN526" t="str">
            <v>None</v>
          </cell>
          <cell r="CO526" t="str">
            <v>None</v>
          </cell>
          <cell r="CP526" t="str">
            <v>None</v>
          </cell>
        </row>
        <row r="527">
          <cell r="C527" t="str">
            <v>South Asia Satellite</v>
          </cell>
          <cell r="D527" t="str">
            <v>India</v>
          </cell>
          <cell r="E527" t="str">
            <v>India</v>
          </cell>
          <cell r="F527" t="str">
            <v>South Asian Association for Regional Cooperation</v>
          </cell>
          <cell r="G527" t="str">
            <v>Government</v>
          </cell>
          <cell r="H527" t="str">
            <v>Communications</v>
          </cell>
          <cell r="J527" t="str">
            <v>GEO</v>
          </cell>
          <cell r="U527">
            <v>42861</v>
          </cell>
          <cell r="V527">
            <v>12</v>
          </cell>
          <cell r="Y527" t="str">
            <v>Satish Dhawan Space Centre</v>
          </cell>
          <cell r="AB527">
            <v>42695</v>
          </cell>
          <cell r="AD527">
            <v>13.719938888888889</v>
          </cell>
          <cell r="AE527">
            <v>80.230424999999997</v>
          </cell>
          <cell r="AL527">
            <v>2230</v>
          </cell>
          <cell r="AN527">
            <v>976</v>
          </cell>
          <cell r="AU527" t="str">
            <v>GEO/D</v>
          </cell>
          <cell r="AV527" t="str">
            <v>Heavy Satellite</v>
          </cell>
          <cell r="AW527">
            <v>1254</v>
          </cell>
          <cell r="AX527">
            <v>5.7500000000000002E-2</v>
          </cell>
          <cell r="AY527">
            <v>273.46929999999998</v>
          </cell>
          <cell r="AZ527">
            <v>2.7119999999999998E-4</v>
          </cell>
          <cell r="BA527">
            <v>147.43969999999999</v>
          </cell>
          <cell r="BB527">
            <v>232.2868</v>
          </cell>
          <cell r="BC527">
            <v>1.00272695</v>
          </cell>
          <cell r="BE527">
            <v>42164.507117570989</v>
          </cell>
          <cell r="BF527">
            <v>35804.942131901276</v>
          </cell>
          <cell r="BG527">
            <v>35782.072103240702</v>
          </cell>
          <cell r="BH527">
            <v>1436.0838710877351</v>
          </cell>
          <cell r="BK527">
            <v>1.6</v>
          </cell>
          <cell r="BL527">
            <v>2.4</v>
          </cell>
          <cell r="BM527">
            <v>9.5</v>
          </cell>
          <cell r="BN527">
            <v>16.1160731656379</v>
          </cell>
          <cell r="BO527">
            <v>2.56</v>
          </cell>
          <cell r="BP527">
            <v>8.5255333333333301</v>
          </cell>
          <cell r="BQ527" t="str">
            <v>mono/duo-propellant</v>
          </cell>
          <cell r="BR527" t="str">
            <v>1</v>
          </cell>
          <cell r="BS527">
            <v>300</v>
          </cell>
          <cell r="BT527">
            <v>6.6991206499999123E-2</v>
          </cell>
          <cell r="BU527">
            <v>97.30085061150001</v>
          </cell>
          <cell r="BV527" t="str">
            <v>True</v>
          </cell>
          <cell r="BW527" t="str">
            <v>True</v>
          </cell>
          <cell r="BX527">
            <v>2.29285E-4</v>
          </cell>
          <cell r="BY527">
            <v>5.4984999999999989E-5</v>
          </cell>
          <cell r="CA527">
            <v>0.12033000000000001</v>
          </cell>
          <cell r="CB527">
            <v>1</v>
          </cell>
          <cell r="CC527">
            <v>7</v>
          </cell>
          <cell r="CD527" t="str">
            <v>None</v>
          </cell>
          <cell r="CE527" t="str">
            <v>None</v>
          </cell>
          <cell r="CF527" t="str">
            <v>None</v>
          </cell>
          <cell r="CG527" t="str">
            <v>None</v>
          </cell>
          <cell r="CH527" t="str">
            <v>None</v>
          </cell>
          <cell r="CI527" t="str">
            <v>None</v>
          </cell>
          <cell r="CJ527" t="str">
            <v>None</v>
          </cell>
          <cell r="CK527" t="str">
            <v>None</v>
          </cell>
          <cell r="CL527" t="str">
            <v>None</v>
          </cell>
          <cell r="CM527" t="str">
            <v>None</v>
          </cell>
          <cell r="CN527" t="str">
            <v>None</v>
          </cell>
          <cell r="CO527" t="str">
            <v>None</v>
          </cell>
          <cell r="CP527" t="str">
            <v>None</v>
          </cell>
        </row>
        <row r="528">
          <cell r="C528" t="str">
            <v>Spaceway 3</v>
          </cell>
          <cell r="D528" t="str">
            <v>USA</v>
          </cell>
          <cell r="E528" t="str">
            <v>USA</v>
          </cell>
          <cell r="F528" t="str">
            <v xml:space="preserve">Hughes Space and Communications Co. </v>
          </cell>
          <cell r="G528" t="str">
            <v>Commercial</v>
          </cell>
          <cell r="H528" t="str">
            <v>Communications</v>
          </cell>
          <cell r="J528" t="str">
            <v>GEO</v>
          </cell>
          <cell r="U528">
            <v>39308</v>
          </cell>
          <cell r="V528">
            <v>12</v>
          </cell>
          <cell r="Y528" t="str">
            <v>Guiana Space Center</v>
          </cell>
          <cell r="AB528">
            <v>32018</v>
          </cell>
          <cell r="AD528">
            <v>5.2389999999999999</v>
          </cell>
          <cell r="AE528">
            <v>307.23199999999997</v>
          </cell>
          <cell r="AL528">
            <v>6075</v>
          </cell>
          <cell r="AN528">
            <v>3655</v>
          </cell>
          <cell r="AU528" t="str">
            <v>GEO/D</v>
          </cell>
          <cell r="AV528" t="str">
            <v>Heavy Satellite</v>
          </cell>
          <cell r="AW528">
            <v>2420</v>
          </cell>
          <cell r="AX528">
            <v>3.1699999999999999E-2</v>
          </cell>
          <cell r="AY528">
            <v>94.436999999999998</v>
          </cell>
          <cell r="AZ528">
            <v>1.8199999999999999E-5</v>
          </cell>
          <cell r="BA528">
            <v>287.63650000000001</v>
          </cell>
          <cell r="BB528">
            <v>278.53840000000002</v>
          </cell>
          <cell r="BC528">
            <v>1.0027193999999999</v>
          </cell>
          <cell r="BE528">
            <v>42164.718769756837</v>
          </cell>
          <cell r="BF528">
            <v>35794.486167638446</v>
          </cell>
          <cell r="BG528">
            <v>35792.951371875228</v>
          </cell>
          <cell r="BH528">
            <v>1436.0946841160112</v>
          </cell>
          <cell r="BK528">
            <v>3.2</v>
          </cell>
          <cell r="BL528">
            <v>5.0999999999999996</v>
          </cell>
          <cell r="BM528">
            <v>40.9</v>
          </cell>
          <cell r="BN528">
            <v>121.76235188317401</v>
          </cell>
          <cell r="BO528">
            <v>10.24</v>
          </cell>
          <cell r="BP528">
            <v>53.753399999999999</v>
          </cell>
          <cell r="BQ528" t="str">
            <v>mono/duo-propellant</v>
          </cell>
          <cell r="BR528" t="str">
            <v>1</v>
          </cell>
          <cell r="BS528">
            <v>3000</v>
          </cell>
          <cell r="BT528">
            <v>2.7130755999991152E-2</v>
          </cell>
          <cell r="BU528">
            <v>265.04129978399999</v>
          </cell>
          <cell r="BV528" t="str">
            <v>True</v>
          </cell>
          <cell r="BW528" t="str">
            <v>True</v>
          </cell>
          <cell r="BX528">
            <v>3.3017999999999995E-5</v>
          </cell>
          <cell r="BY528">
            <v>3.0573999999999996E-5</v>
          </cell>
          <cell r="CA528">
            <v>4.3545E-2</v>
          </cell>
          <cell r="CB528">
            <v>1</v>
          </cell>
          <cell r="CC528">
            <v>1</v>
          </cell>
          <cell r="CD528" t="str">
            <v>None</v>
          </cell>
          <cell r="CE528" t="str">
            <v>None</v>
          </cell>
          <cell r="CF528" t="str">
            <v>None</v>
          </cell>
          <cell r="CG528" t="str">
            <v>None</v>
          </cell>
          <cell r="CH528" t="str">
            <v>None</v>
          </cell>
          <cell r="CI528" t="str">
            <v>None</v>
          </cell>
          <cell r="CJ528" t="str">
            <v>None</v>
          </cell>
          <cell r="CK528" t="str">
            <v>None</v>
          </cell>
          <cell r="CL528" t="str">
            <v>None</v>
          </cell>
          <cell r="CM528" t="str">
            <v>None</v>
          </cell>
          <cell r="CN528" t="str">
            <v>None</v>
          </cell>
          <cell r="CO528" t="str">
            <v>None</v>
          </cell>
          <cell r="CP528" t="str">
            <v>None</v>
          </cell>
        </row>
        <row r="529">
          <cell r="C529" t="str">
            <v>Spaceway F2</v>
          </cell>
          <cell r="D529" t="str">
            <v>USA</v>
          </cell>
          <cell r="E529" t="str">
            <v>USA</v>
          </cell>
          <cell r="F529" t="str">
            <v>DirecTV, Inc.</v>
          </cell>
          <cell r="G529" t="str">
            <v>Commercial</v>
          </cell>
          <cell r="H529" t="str">
            <v>Communications</v>
          </cell>
          <cell r="J529" t="str">
            <v>GEO</v>
          </cell>
          <cell r="U529">
            <v>38672</v>
          </cell>
          <cell r="V529">
            <v>12.5</v>
          </cell>
          <cell r="Y529" t="str">
            <v>Guiana Space Center</v>
          </cell>
          <cell r="AB529">
            <v>28903</v>
          </cell>
          <cell r="AD529">
            <v>5.2389999999999999</v>
          </cell>
          <cell r="AE529">
            <v>307.23199999999997</v>
          </cell>
          <cell r="AL529">
            <v>6116</v>
          </cell>
          <cell r="AN529">
            <v>3940</v>
          </cell>
          <cell r="AU529" t="str">
            <v>GEO/NS</v>
          </cell>
          <cell r="AV529" t="str">
            <v>Heavy Satellite</v>
          </cell>
          <cell r="AW529">
            <v>2176</v>
          </cell>
          <cell r="AX529">
            <v>0.99570000000000003</v>
          </cell>
          <cell r="AY529">
            <v>91.781899999999993</v>
          </cell>
          <cell r="AZ529">
            <v>4.3699999999999998E-5</v>
          </cell>
          <cell r="BA529">
            <v>5.9378000000000002</v>
          </cell>
          <cell r="BB529">
            <v>250.16149999999999</v>
          </cell>
          <cell r="BC529">
            <v>1.00271501</v>
          </cell>
          <cell r="BE529">
            <v>42164.841837613327</v>
          </cell>
          <cell r="BF529">
            <v>35795.684441201629</v>
          </cell>
          <cell r="BG529">
            <v>35791.999234025025</v>
          </cell>
          <cell r="BH529">
            <v>1436.1009715013636</v>
          </cell>
          <cell r="BK529">
            <v>3.3</v>
          </cell>
          <cell r="BL529">
            <v>5.0999999999999996</v>
          </cell>
          <cell r="BM529">
            <v>40.9</v>
          </cell>
          <cell r="BN529">
            <v>125.438948212586</v>
          </cell>
          <cell r="BO529">
            <v>10.89</v>
          </cell>
          <cell r="BP529">
            <v>55.505933333333303</v>
          </cell>
          <cell r="BQ529" t="str">
            <v>mono/duo-propellant</v>
          </cell>
          <cell r="BR529" t="str">
            <v>1</v>
          </cell>
          <cell r="BS529">
            <v>300</v>
          </cell>
          <cell r="BT529">
            <v>2.8344128000000524E-2</v>
          </cell>
          <cell r="BU529">
            <v>221.086866929</v>
          </cell>
          <cell r="BV529" t="str">
            <v>False</v>
          </cell>
          <cell r="BW529" t="str">
            <v>True</v>
          </cell>
          <cell r="BX529">
            <v>4.7213999999999992E-5</v>
          </cell>
          <cell r="BY529">
            <v>4.3651999999999995E-5</v>
          </cell>
          <cell r="CA529" t="str">
            <v>None</v>
          </cell>
          <cell r="CB529">
            <v>0</v>
          </cell>
          <cell r="CC529">
            <v>0</v>
          </cell>
          <cell r="CD529" t="str">
            <v>None</v>
          </cell>
          <cell r="CE529" t="str">
            <v>None</v>
          </cell>
          <cell r="CF529" t="str">
            <v>None</v>
          </cell>
          <cell r="CG529" t="str">
            <v>None</v>
          </cell>
          <cell r="CH529" t="str">
            <v>None</v>
          </cell>
          <cell r="CI529" t="str">
            <v>None</v>
          </cell>
          <cell r="CJ529" t="str">
            <v>None</v>
          </cell>
          <cell r="CK529" t="str">
            <v>None</v>
          </cell>
          <cell r="CL529" t="str">
            <v>None</v>
          </cell>
          <cell r="CM529" t="str">
            <v>None</v>
          </cell>
          <cell r="CN529" t="str">
            <v>None</v>
          </cell>
          <cell r="CO529" t="str">
            <v>None</v>
          </cell>
          <cell r="CP529" t="str">
            <v>None</v>
          </cell>
        </row>
        <row r="530">
          <cell r="C530" t="str">
            <v>Spainsat</v>
          </cell>
          <cell r="D530" t="str">
            <v>NR</v>
          </cell>
          <cell r="E530" t="str">
            <v>Spain</v>
          </cell>
          <cell r="F530" t="str">
            <v>Hisdesat/Ministry of Defense</v>
          </cell>
          <cell r="G530" t="str">
            <v>Military</v>
          </cell>
          <cell r="H530" t="str">
            <v>Communications</v>
          </cell>
          <cell r="J530" t="str">
            <v>GEO</v>
          </cell>
          <cell r="U530">
            <v>38787</v>
          </cell>
          <cell r="V530">
            <v>15</v>
          </cell>
          <cell r="Y530" t="str">
            <v>Guiana Space Center</v>
          </cell>
          <cell r="AB530">
            <v>28946</v>
          </cell>
          <cell r="AD530">
            <v>5.2389999999999999</v>
          </cell>
          <cell r="AE530">
            <v>307.23199999999997</v>
          </cell>
          <cell r="AL530">
            <v>4100</v>
          </cell>
          <cell r="AN530">
            <v>1740</v>
          </cell>
          <cell r="AU530" t="str">
            <v>GEO/S</v>
          </cell>
          <cell r="AV530" t="str">
            <v>Heavy Satellite</v>
          </cell>
          <cell r="AW530">
            <v>2360</v>
          </cell>
          <cell r="AX530">
            <v>4.0300000000000002E-2</v>
          </cell>
          <cell r="AY530">
            <v>215.18260000000001</v>
          </cell>
          <cell r="AZ530">
            <v>4.3370000000000003E-4</v>
          </cell>
          <cell r="BA530">
            <v>242.89750000000001</v>
          </cell>
          <cell r="BB530">
            <v>104.4662</v>
          </cell>
          <cell r="BC530">
            <v>1.00269801</v>
          </cell>
          <cell r="BE530">
            <v>42165.318418650073</v>
          </cell>
          <cell r="BF530">
            <v>35812.605517248245</v>
          </cell>
          <cell r="BG530">
            <v>35776.031320051909</v>
          </cell>
          <cell r="BH530">
            <v>1436.1253195266615</v>
          </cell>
          <cell r="BK530">
            <v>1.8</v>
          </cell>
          <cell r="BL530">
            <v>3.7</v>
          </cell>
          <cell r="BM530">
            <v>36.9</v>
          </cell>
          <cell r="BN530">
            <v>60.5055883794614</v>
          </cell>
          <cell r="BO530">
            <v>3.24</v>
          </cell>
          <cell r="BP530">
            <v>25.2546</v>
          </cell>
          <cell r="BQ530" t="str">
            <v>none</v>
          </cell>
          <cell r="BR530" t="str">
            <v>0</v>
          </cell>
          <cell r="BS530">
            <v>300</v>
          </cell>
          <cell r="BT530">
            <v>5.4739199500000169E-2</v>
          </cell>
          <cell r="BU530">
            <v>13.0032643705</v>
          </cell>
          <cell r="BV530" t="str">
            <v>True</v>
          </cell>
          <cell r="BW530" t="str">
            <v>True</v>
          </cell>
          <cell r="BX530">
            <v>3.34958E-4</v>
          </cell>
          <cell r="BY530">
            <v>1.9076599999999998E-4</v>
          </cell>
          <cell r="CA530">
            <v>8.4564E-2</v>
          </cell>
          <cell r="CB530">
            <v>1</v>
          </cell>
          <cell r="CC530">
            <v>6</v>
          </cell>
          <cell r="CD530" t="str">
            <v>None</v>
          </cell>
          <cell r="CE530" t="str">
            <v>None</v>
          </cell>
          <cell r="CF530" t="str">
            <v>None</v>
          </cell>
          <cell r="CG530" t="str">
            <v>None</v>
          </cell>
          <cell r="CH530" t="str">
            <v>None</v>
          </cell>
          <cell r="CI530" t="str">
            <v>None</v>
          </cell>
          <cell r="CJ530" t="str">
            <v>None</v>
          </cell>
          <cell r="CK530" t="str">
            <v>None</v>
          </cell>
          <cell r="CL530" t="str">
            <v>None</v>
          </cell>
          <cell r="CM530" t="str">
            <v>None</v>
          </cell>
          <cell r="CN530" t="str">
            <v>None</v>
          </cell>
          <cell r="CO530" t="str">
            <v>None</v>
          </cell>
          <cell r="CP530" t="str">
            <v>None</v>
          </cell>
        </row>
        <row r="531">
          <cell r="C531" t="str">
            <v>ST-2</v>
          </cell>
          <cell r="D531" t="str">
            <v>NR</v>
          </cell>
          <cell r="E531" t="str">
            <v>Singapore/Taiwan</v>
          </cell>
          <cell r="F531" t="str">
            <v>Singapore Telecommunications Ltd. (SingTel)/Chunghwa Telecom Co. Ltd.</v>
          </cell>
          <cell r="G531" t="str">
            <v>Commercial</v>
          </cell>
          <cell r="H531" t="str">
            <v>Communications</v>
          </cell>
          <cell r="J531" t="str">
            <v>GEO</v>
          </cell>
          <cell r="U531">
            <v>40683</v>
          </cell>
          <cell r="V531">
            <v>15</v>
          </cell>
          <cell r="Y531" t="str">
            <v>Guiana Space Center</v>
          </cell>
          <cell r="AB531">
            <v>37606</v>
          </cell>
          <cell r="AD531">
            <v>5.2389999999999999</v>
          </cell>
          <cell r="AE531">
            <v>307.23199999999997</v>
          </cell>
          <cell r="AL531">
            <v>5090</v>
          </cell>
          <cell r="AN531">
            <v>2500</v>
          </cell>
          <cell r="AU531" t="str">
            <v>GEO/D</v>
          </cell>
          <cell r="AV531" t="str">
            <v>Heavy Satellite</v>
          </cell>
          <cell r="AW531">
            <v>2590</v>
          </cell>
          <cell r="AX531">
            <v>1.6899999999999998E-2</v>
          </cell>
          <cell r="AY531">
            <v>290.99200000000002</v>
          </cell>
          <cell r="AZ531">
            <v>1.066E-4</v>
          </cell>
          <cell r="BA531">
            <v>120.64790000000001</v>
          </cell>
          <cell r="BB531">
            <v>226.1071</v>
          </cell>
          <cell r="BC531">
            <v>1.0027304800000001</v>
          </cell>
          <cell r="BE531">
            <v>42164.408160572792</v>
          </cell>
          <cell r="BF531">
            <v>35797.902886482712</v>
          </cell>
          <cell r="BG531">
            <v>35788.913434662878</v>
          </cell>
          <cell r="BH531">
            <v>1436.0788155158082</v>
          </cell>
          <cell r="BK531">
            <v>3.8</v>
          </cell>
          <cell r="BL531">
            <v>6.2</v>
          </cell>
          <cell r="BM531">
            <v>31.6</v>
          </cell>
          <cell r="BN531">
            <v>120.825848544805</v>
          </cell>
          <cell r="BO531">
            <v>14.44</v>
          </cell>
          <cell r="BP531">
            <v>59.063600000000001</v>
          </cell>
          <cell r="BQ531" t="str">
            <v>mono/duo-propellant</v>
          </cell>
          <cell r="BR531" t="str">
            <v>1</v>
          </cell>
          <cell r="BS531">
            <v>300</v>
          </cell>
          <cell r="BT531">
            <v>4.0625281499998778E-2</v>
          </cell>
          <cell r="BU531">
            <v>87.990514433499996</v>
          </cell>
          <cell r="BV531" t="str">
            <v>True</v>
          </cell>
          <cell r="BW531" t="str">
            <v>True</v>
          </cell>
          <cell r="BX531">
            <v>1.2324699999999999E-4</v>
          </cell>
          <cell r="BY531">
            <v>4.6317999999999999E-5</v>
          </cell>
          <cell r="CA531">
            <v>2.5912999999999999E-2</v>
          </cell>
          <cell r="CB531">
            <v>1</v>
          </cell>
          <cell r="CC531">
            <v>3</v>
          </cell>
          <cell r="CD531" t="str">
            <v>None</v>
          </cell>
          <cell r="CE531" t="str">
            <v>None</v>
          </cell>
          <cell r="CF531" t="str">
            <v>None</v>
          </cell>
          <cell r="CG531" t="str">
            <v>None</v>
          </cell>
          <cell r="CH531" t="str">
            <v>None</v>
          </cell>
          <cell r="CI531" t="str">
            <v>None</v>
          </cell>
          <cell r="CJ531" t="str">
            <v>None</v>
          </cell>
          <cell r="CK531" t="str">
            <v>None</v>
          </cell>
          <cell r="CL531" t="str">
            <v>None</v>
          </cell>
          <cell r="CM531" t="str">
            <v>None</v>
          </cell>
          <cell r="CN531" t="str">
            <v>None</v>
          </cell>
          <cell r="CO531" t="str">
            <v>None</v>
          </cell>
          <cell r="CP531" t="str">
            <v>None</v>
          </cell>
        </row>
        <row r="532">
          <cell r="C532" t="str">
            <v>Star One C1</v>
          </cell>
          <cell r="D532" t="str">
            <v>Brazil</v>
          </cell>
          <cell r="E532" t="str">
            <v>Brazil</v>
          </cell>
          <cell r="F532" t="str">
            <v>Embratel Star One</v>
          </cell>
          <cell r="G532" t="str">
            <v>Commercial</v>
          </cell>
          <cell r="H532" t="str">
            <v>Communications</v>
          </cell>
          <cell r="J532" t="str">
            <v>GEO</v>
          </cell>
          <cell r="U532">
            <v>39400</v>
          </cell>
          <cell r="V532">
            <v>15</v>
          </cell>
          <cell r="Y532" t="str">
            <v>Guiana Space Center</v>
          </cell>
          <cell r="AB532">
            <v>32293</v>
          </cell>
          <cell r="AD532">
            <v>5.2389999999999999</v>
          </cell>
          <cell r="AE532">
            <v>307.23199999999997</v>
          </cell>
          <cell r="AL532">
            <v>4100</v>
          </cell>
          <cell r="AN532">
            <v>1750</v>
          </cell>
          <cell r="AU532" t="str">
            <v>GEO/S</v>
          </cell>
          <cell r="AV532" t="str">
            <v>Heavy Satellite</v>
          </cell>
          <cell r="AW532">
            <v>2350</v>
          </cell>
          <cell r="AX532">
            <v>5.3100000000000001E-2</v>
          </cell>
          <cell r="AY532">
            <v>104.54510000000001</v>
          </cell>
          <cell r="AZ532">
            <v>2.8830000000000001E-4</v>
          </cell>
          <cell r="BA532">
            <v>318.64929999999998</v>
          </cell>
          <cell r="BB532">
            <v>50.425199999999997</v>
          </cell>
          <cell r="BC532">
            <v>1.0027106100000001</v>
          </cell>
          <cell r="BE532">
            <v>42164.965186707639</v>
          </cell>
          <cell r="BF532">
            <v>35806.12134617097</v>
          </cell>
          <cell r="BG532">
            <v>35781.809027244308</v>
          </cell>
          <cell r="BH532">
            <v>1436.1072732640173</v>
          </cell>
          <cell r="BK532">
            <v>2.4</v>
          </cell>
          <cell r="BL532">
            <v>4</v>
          </cell>
          <cell r="BM532">
            <v>22.4</v>
          </cell>
          <cell r="BN532">
            <v>53.148339865443802</v>
          </cell>
          <cell r="BO532">
            <v>5.76</v>
          </cell>
          <cell r="BP532">
            <v>25.359466666666702</v>
          </cell>
          <cell r="BQ532" t="str">
            <v>none</v>
          </cell>
          <cell r="BR532" t="str">
            <v>0</v>
          </cell>
          <cell r="BS532">
            <v>300</v>
          </cell>
          <cell r="BT532">
            <v>3.0190617500011285E-2</v>
          </cell>
          <cell r="BU532">
            <v>294.98603252250001</v>
          </cell>
          <cell r="BV532" t="str">
            <v>True</v>
          </cell>
          <cell r="BW532" t="str">
            <v>True</v>
          </cell>
          <cell r="BX532">
            <v>2.8692799999999999E-4</v>
          </cell>
          <cell r="BY532">
            <v>4.314600000000001E-5</v>
          </cell>
          <cell r="CA532">
            <v>0.10602399999999999</v>
          </cell>
          <cell r="CB532">
            <v>1</v>
          </cell>
          <cell r="CC532">
            <v>7</v>
          </cell>
          <cell r="CD532" t="str">
            <v>None</v>
          </cell>
          <cell r="CE532" t="str">
            <v>None</v>
          </cell>
          <cell r="CF532" t="str">
            <v>None</v>
          </cell>
          <cell r="CG532" t="str">
            <v>None</v>
          </cell>
          <cell r="CH532" t="str">
            <v>None</v>
          </cell>
          <cell r="CI532" t="str">
            <v>None</v>
          </cell>
          <cell r="CJ532" t="str">
            <v>None</v>
          </cell>
          <cell r="CK532" t="str">
            <v>None</v>
          </cell>
          <cell r="CL532" t="str">
            <v>None</v>
          </cell>
          <cell r="CM532" t="str">
            <v>None</v>
          </cell>
          <cell r="CN532" t="str">
            <v>None</v>
          </cell>
          <cell r="CO532" t="str">
            <v>None</v>
          </cell>
          <cell r="CP532" t="str">
            <v>None</v>
          </cell>
        </row>
        <row r="533">
          <cell r="C533" t="str">
            <v>Star One C2</v>
          </cell>
          <cell r="D533" t="str">
            <v>Brazil</v>
          </cell>
          <cell r="E533" t="str">
            <v>Brazil</v>
          </cell>
          <cell r="F533" t="str">
            <v>Embratel Star One</v>
          </cell>
          <cell r="G533" t="str">
            <v>Commercial</v>
          </cell>
          <cell r="H533" t="str">
            <v>Communications</v>
          </cell>
          <cell r="J533" t="str">
            <v>GEO</v>
          </cell>
          <cell r="U533">
            <v>39556</v>
          </cell>
          <cell r="V533">
            <v>15</v>
          </cell>
          <cell r="Y533" t="str">
            <v>Guiana Space Center</v>
          </cell>
          <cell r="AB533">
            <v>32768</v>
          </cell>
          <cell r="AD533">
            <v>5.2389999999999999</v>
          </cell>
          <cell r="AE533">
            <v>307.23199999999997</v>
          </cell>
          <cell r="AL533">
            <v>4100</v>
          </cell>
          <cell r="AN533">
            <v>1750</v>
          </cell>
          <cell r="AU533" t="str">
            <v>GEO/S</v>
          </cell>
          <cell r="AV533" t="str">
            <v>Heavy Satellite</v>
          </cell>
          <cell r="AW533">
            <v>2350</v>
          </cell>
          <cell r="AX533">
            <v>5.0200000000000002E-2</v>
          </cell>
          <cell r="AY533">
            <v>115.79219999999999</v>
          </cell>
          <cell r="AZ533">
            <v>2.1240000000000001E-4</v>
          </cell>
          <cell r="BA533">
            <v>345.31529999999998</v>
          </cell>
          <cell r="BB533">
            <v>332.6739</v>
          </cell>
          <cell r="BC533">
            <v>1.0027068699999999</v>
          </cell>
          <cell r="BE533">
            <v>42165.070034147087</v>
          </cell>
          <cell r="BF533">
            <v>35803.025895022336</v>
          </cell>
          <cell r="BG533">
            <v>35785.114173271832</v>
          </cell>
          <cell r="BH533">
            <v>1436.112629805757</v>
          </cell>
          <cell r="BK533">
            <v>2.4</v>
          </cell>
          <cell r="BL533">
            <v>4</v>
          </cell>
          <cell r="BM533">
            <v>22.4</v>
          </cell>
          <cell r="BN533">
            <v>53.148339865443802</v>
          </cell>
          <cell r="BO533">
            <v>5.76</v>
          </cell>
          <cell r="BP533">
            <v>25.359466666666702</v>
          </cell>
          <cell r="BQ533" t="str">
            <v>none</v>
          </cell>
          <cell r="BR533" t="str">
            <v>0</v>
          </cell>
          <cell r="BS533">
            <v>300</v>
          </cell>
          <cell r="BT533">
            <v>3.0454707499984579E-2</v>
          </cell>
          <cell r="BU533">
            <v>289.99374854050001</v>
          </cell>
          <cell r="BV533" t="str">
            <v>True</v>
          </cell>
          <cell r="BW533" t="str">
            <v>True</v>
          </cell>
          <cell r="BX533">
            <v>2.1802250000000002E-4</v>
          </cell>
          <cell r="BY533">
            <v>1.0831250000000001E-4</v>
          </cell>
          <cell r="CA533">
            <v>6.8445000000000006E-2</v>
          </cell>
          <cell r="CB533">
            <v>2</v>
          </cell>
          <cell r="CC533">
            <v>12</v>
          </cell>
          <cell r="CD533" t="str">
            <v>Sta_290</v>
          </cell>
          <cell r="CE533">
            <v>2</v>
          </cell>
          <cell r="CF533">
            <v>290.01190100012502</v>
          </cell>
          <cell r="CG533">
            <v>289.99083628075005</v>
          </cell>
          <cell r="CH533">
            <v>3.0092456249988686E-2</v>
          </cell>
          <cell r="CI533" t="str">
            <v>None</v>
          </cell>
          <cell r="CJ533" t="str">
            <v>None</v>
          </cell>
          <cell r="CK533" t="str">
            <v>None</v>
          </cell>
          <cell r="CL533" t="str">
            <v>None</v>
          </cell>
          <cell r="CM533" t="str">
            <v>None</v>
          </cell>
          <cell r="CN533" t="str">
            <v>None</v>
          </cell>
          <cell r="CO533" t="str">
            <v>None</v>
          </cell>
          <cell r="CP533" t="str">
            <v>None</v>
          </cell>
        </row>
        <row r="534">
          <cell r="C534" t="str">
            <v>Star One C3</v>
          </cell>
          <cell r="D534" t="str">
            <v>Brazil</v>
          </cell>
          <cell r="E534" t="str">
            <v>Brazil</v>
          </cell>
          <cell r="F534" t="str">
            <v>Embratel Star One</v>
          </cell>
          <cell r="G534" t="str">
            <v>Commercial</v>
          </cell>
          <cell r="H534" t="str">
            <v>Communications</v>
          </cell>
          <cell r="J534" t="str">
            <v>GEO</v>
          </cell>
          <cell r="U534">
            <v>41223</v>
          </cell>
          <cell r="V534">
            <v>15</v>
          </cell>
          <cell r="Y534" t="str">
            <v>Guiana Space Center</v>
          </cell>
          <cell r="AB534">
            <v>38991</v>
          </cell>
          <cell r="AD534">
            <v>5.2389999999999999</v>
          </cell>
          <cell r="AE534">
            <v>307.23199999999997</v>
          </cell>
          <cell r="AL534">
            <v>3226</v>
          </cell>
          <cell r="AN534">
            <v>1530</v>
          </cell>
          <cell r="AU534" t="str">
            <v>GEO/S</v>
          </cell>
          <cell r="AV534" t="str">
            <v>Heavy Satellite</v>
          </cell>
          <cell r="AW534">
            <v>1696</v>
          </cell>
          <cell r="AX534">
            <v>7.6300000000000007E-2</v>
          </cell>
          <cell r="AY534">
            <v>98.544200000000004</v>
          </cell>
          <cell r="AZ534">
            <v>2.2440000000000001E-4</v>
          </cell>
          <cell r="BA534">
            <v>316.70760000000001</v>
          </cell>
          <cell r="BB534">
            <v>52.967199999999998</v>
          </cell>
          <cell r="BC534">
            <v>1.00270803</v>
          </cell>
          <cell r="BE534">
            <v>42165.037514550662</v>
          </cell>
          <cell r="BF534">
            <v>35803.49934896893</v>
          </cell>
          <cell r="BG534">
            <v>35784.575680132395</v>
          </cell>
          <cell r="BH534">
            <v>1436.1109684142034</v>
          </cell>
          <cell r="BK534">
            <v>2.4</v>
          </cell>
          <cell r="BL534">
            <v>5.4</v>
          </cell>
          <cell r="BM534">
            <v>23</v>
          </cell>
          <cell r="BN534">
            <v>58.764551347556697</v>
          </cell>
          <cell r="BO534">
            <v>5.76</v>
          </cell>
          <cell r="BP534">
            <v>29.1054666666667</v>
          </cell>
          <cell r="BQ534" t="str">
            <v>mono/duo-propellant</v>
          </cell>
          <cell r="BR534" t="str">
            <v>1</v>
          </cell>
          <cell r="BS534">
            <v>300</v>
          </cell>
          <cell r="BT534">
            <v>2.8286910500014528E-2</v>
          </cell>
          <cell r="BU534">
            <v>284.99504781749999</v>
          </cell>
          <cell r="BV534" t="str">
            <v>True</v>
          </cell>
          <cell r="BW534" t="str">
            <v>True</v>
          </cell>
          <cell r="BX534">
            <v>1.2713500000000001E-4</v>
          </cell>
          <cell r="BY534">
            <v>1.1518000000000001E-4</v>
          </cell>
          <cell r="CA534">
            <v>0.10975</v>
          </cell>
          <cell r="CB534">
            <v>1</v>
          </cell>
          <cell r="CC534">
            <v>8</v>
          </cell>
          <cell r="CD534" t="str">
            <v>None</v>
          </cell>
          <cell r="CE534" t="str">
            <v>None</v>
          </cell>
          <cell r="CF534" t="str">
            <v>None</v>
          </cell>
          <cell r="CG534" t="str">
            <v>None</v>
          </cell>
          <cell r="CH534" t="str">
            <v>None</v>
          </cell>
          <cell r="CI534" t="str">
            <v>None</v>
          </cell>
          <cell r="CJ534" t="str">
            <v>None</v>
          </cell>
          <cell r="CK534" t="str">
            <v>None</v>
          </cell>
          <cell r="CL534" t="str">
            <v>None</v>
          </cell>
          <cell r="CM534" t="str">
            <v>None</v>
          </cell>
          <cell r="CN534" t="str">
            <v>None</v>
          </cell>
          <cell r="CO534" t="str">
            <v>None</v>
          </cell>
          <cell r="CP534" t="str">
            <v>None</v>
          </cell>
        </row>
        <row r="535">
          <cell r="C535" t="str">
            <v>Star One C4</v>
          </cell>
          <cell r="D535" t="str">
            <v>Brazil</v>
          </cell>
          <cell r="E535" t="str">
            <v>Brazil</v>
          </cell>
          <cell r="F535" t="str">
            <v>Embratel Star One</v>
          </cell>
          <cell r="G535" t="str">
            <v>Commercial</v>
          </cell>
          <cell r="H535" t="str">
            <v>Communications</v>
          </cell>
          <cell r="J535" t="str">
            <v>GEO</v>
          </cell>
          <cell r="U535">
            <v>42200</v>
          </cell>
          <cell r="V535">
            <v>15</v>
          </cell>
          <cell r="Y535" t="str">
            <v>Guiana Space Center</v>
          </cell>
          <cell r="AB535">
            <v>40733</v>
          </cell>
          <cell r="AD535">
            <v>5.2389999999999999</v>
          </cell>
          <cell r="AE535">
            <v>307.23199999999997</v>
          </cell>
          <cell r="AL535">
            <v>5565</v>
          </cell>
          <cell r="AN535">
            <v>3500</v>
          </cell>
          <cell r="AU535" t="str">
            <v>GTO</v>
          </cell>
          <cell r="AV535" t="str">
            <v>Heavy Satellite</v>
          </cell>
          <cell r="AW535">
            <v>2065</v>
          </cell>
          <cell r="AX535">
            <v>5.67E-2</v>
          </cell>
          <cell r="AY535">
            <v>77.978800000000007</v>
          </cell>
          <cell r="AZ535">
            <v>3.3409999999999999E-4</v>
          </cell>
          <cell r="BA535">
            <v>347.92930000000001</v>
          </cell>
          <cell r="BB535">
            <v>21.7746</v>
          </cell>
          <cell r="BC535">
            <v>1.0027166300000001</v>
          </cell>
          <cell r="BE535">
            <v>42164.796422946689</v>
          </cell>
          <cell r="BF535">
            <v>35807.883681431587</v>
          </cell>
          <cell r="BG535">
            <v>35779.709164461783</v>
          </cell>
          <cell r="BH535">
            <v>1436.09865132086</v>
          </cell>
          <cell r="BK535">
            <v>2.2000000000000002</v>
          </cell>
          <cell r="BL535">
            <v>5.0999999999999996</v>
          </cell>
          <cell r="BM535">
            <v>26.1</v>
          </cell>
          <cell r="BN535">
            <v>58.653919118513898</v>
          </cell>
          <cell r="BO535">
            <v>4.84</v>
          </cell>
          <cell r="BP535">
            <v>27.7527333333333</v>
          </cell>
          <cell r="BQ535" t="str">
            <v>mono/duo-propellant</v>
          </cell>
          <cell r="BR535" t="str">
            <v>1</v>
          </cell>
          <cell r="BS535">
            <v>3000</v>
          </cell>
          <cell r="BT535">
            <v>2.9730204999992793E-2</v>
          </cell>
          <cell r="BU535">
            <v>289.98792402100003</v>
          </cell>
          <cell r="BV535" t="str">
            <v>True</v>
          </cell>
          <cell r="BW535" t="str">
            <v>True</v>
          </cell>
          <cell r="BX535">
            <v>2.7270750000000002E-4</v>
          </cell>
          <cell r="BY535">
            <v>6.0287499999999995E-5</v>
          </cell>
          <cell r="CA535">
            <v>7.3499999999999996E-2</v>
          </cell>
          <cell r="CB535">
            <v>2</v>
          </cell>
          <cell r="CC535">
            <v>7</v>
          </cell>
          <cell r="CD535" t="str">
            <v>Sta_290</v>
          </cell>
          <cell r="CE535">
            <v>1</v>
          </cell>
          <cell r="CF535">
            <v>289.96977156137507</v>
          </cell>
          <cell r="CG535">
            <v>289.99083628075005</v>
          </cell>
          <cell r="CH535">
            <v>3.0092456249988686E-2</v>
          </cell>
          <cell r="CI535" t="str">
            <v>None</v>
          </cell>
          <cell r="CJ535" t="str">
            <v>None</v>
          </cell>
          <cell r="CK535" t="str">
            <v>None</v>
          </cell>
          <cell r="CL535" t="str">
            <v>None</v>
          </cell>
          <cell r="CM535" t="str">
            <v>None</v>
          </cell>
          <cell r="CN535" t="str">
            <v>None</v>
          </cell>
          <cell r="CO535" t="str">
            <v>None</v>
          </cell>
          <cell r="CP535" t="str">
            <v>None</v>
          </cell>
        </row>
        <row r="536">
          <cell r="C536" t="str">
            <v>Star One D1</v>
          </cell>
          <cell r="D536" t="str">
            <v>Brazil</v>
          </cell>
          <cell r="E536" t="str">
            <v>Brazil</v>
          </cell>
          <cell r="F536" t="str">
            <v>Embratel Star One</v>
          </cell>
          <cell r="G536" t="str">
            <v>Commercial</v>
          </cell>
          <cell r="H536" t="str">
            <v>Communications</v>
          </cell>
          <cell r="J536" t="str">
            <v>GEO</v>
          </cell>
          <cell r="U536">
            <v>42725</v>
          </cell>
          <cell r="V536">
            <v>15</v>
          </cell>
          <cell r="Y536" t="str">
            <v>Guiana Space Center</v>
          </cell>
          <cell r="AB536">
            <v>41904</v>
          </cell>
          <cell r="AD536">
            <v>5.2389999999999999</v>
          </cell>
          <cell r="AE536">
            <v>307.23199999999997</v>
          </cell>
          <cell r="AL536">
            <v>6433</v>
          </cell>
          <cell r="AN536">
            <v>3500</v>
          </cell>
          <cell r="AU536" t="str">
            <v>GEO/S</v>
          </cell>
          <cell r="AV536" t="str">
            <v>Heavy Satellite</v>
          </cell>
          <cell r="AW536">
            <v>2933</v>
          </cell>
          <cell r="AX536">
            <v>6.4000000000000003E-3</v>
          </cell>
          <cell r="AY536">
            <v>354.63760000000002</v>
          </cell>
          <cell r="AZ536">
            <v>2.0819999999999999E-4</v>
          </cell>
          <cell r="BA536">
            <v>61.644799999999996</v>
          </cell>
          <cell r="BB536">
            <v>42.265500000000003</v>
          </cell>
          <cell r="BC536">
            <v>1.0027315800000001</v>
          </cell>
          <cell r="BE536">
            <v>42164.377324233123</v>
          </cell>
          <cell r="BF536">
            <v>35802.155947592029</v>
          </cell>
          <cell r="BG536">
            <v>35784.598700874216</v>
          </cell>
          <cell r="BH536">
            <v>1436.0772401323991</v>
          </cell>
          <cell r="BK536">
            <v>2.2000000000000002</v>
          </cell>
          <cell r="BL536">
            <v>5.0999999999999996</v>
          </cell>
          <cell r="BM536">
            <v>27</v>
          </cell>
          <cell r="BN536">
            <v>60.237944152013199</v>
          </cell>
          <cell r="BO536">
            <v>4.84</v>
          </cell>
          <cell r="BP536">
            <v>28.283733333333299</v>
          </cell>
          <cell r="BQ536" t="str">
            <v>mono/duo-propellant</v>
          </cell>
          <cell r="BR536" t="str">
            <v>1</v>
          </cell>
          <cell r="BS536">
            <v>3000</v>
          </cell>
          <cell r="BT536">
            <v>4.3964480499994352E-2</v>
          </cell>
          <cell r="BU536">
            <v>275.99863786949999</v>
          </cell>
          <cell r="BV536" t="str">
            <v>True</v>
          </cell>
          <cell r="BW536" t="str">
            <v>True</v>
          </cell>
          <cell r="BX536">
            <v>2.1814300000000002E-4</v>
          </cell>
          <cell r="BY536">
            <v>4.6787000000000011E-5</v>
          </cell>
          <cell r="CA536">
            <v>4.6493E-2</v>
          </cell>
          <cell r="CB536">
            <v>1</v>
          </cell>
          <cell r="CC536">
            <v>7</v>
          </cell>
          <cell r="CD536" t="str">
            <v>None</v>
          </cell>
          <cell r="CE536" t="str">
            <v>None</v>
          </cell>
          <cell r="CF536" t="str">
            <v>None</v>
          </cell>
          <cell r="CG536" t="str">
            <v>None</v>
          </cell>
          <cell r="CH536" t="str">
            <v>None</v>
          </cell>
          <cell r="CI536" t="str">
            <v>None</v>
          </cell>
          <cell r="CJ536" t="str">
            <v>None</v>
          </cell>
          <cell r="CK536" t="str">
            <v>None</v>
          </cell>
          <cell r="CL536" t="str">
            <v>None</v>
          </cell>
          <cell r="CM536" t="str">
            <v>None</v>
          </cell>
          <cell r="CN536" t="str">
            <v>None</v>
          </cell>
          <cell r="CO536" t="str">
            <v>None</v>
          </cell>
          <cell r="CP536" t="str">
            <v>None</v>
          </cell>
        </row>
        <row r="537">
          <cell r="C537" t="str">
            <v>Superbird 7</v>
          </cell>
          <cell r="D537" t="str">
            <v>Japan</v>
          </cell>
          <cell r="E537" t="str">
            <v>Japan</v>
          </cell>
          <cell r="F537" t="str">
            <v>Sky Perfect JSAT Corporation</v>
          </cell>
          <cell r="G537" t="str">
            <v>Commercial</v>
          </cell>
          <cell r="H537" t="str">
            <v>Communications</v>
          </cell>
          <cell r="J537" t="str">
            <v>GEO</v>
          </cell>
          <cell r="U537">
            <v>39674</v>
          </cell>
          <cell r="V537">
            <v>15</v>
          </cell>
          <cell r="Y537" t="str">
            <v>Guiana Space Center</v>
          </cell>
          <cell r="AB537">
            <v>33274</v>
          </cell>
          <cell r="AD537">
            <v>5.2389999999999999</v>
          </cell>
          <cell r="AE537">
            <v>307.23199999999997</v>
          </cell>
          <cell r="AL537">
            <v>4820</v>
          </cell>
          <cell r="AN537">
            <v>2018</v>
          </cell>
          <cell r="AU537" t="str">
            <v>GEO/D</v>
          </cell>
          <cell r="AV537" t="str">
            <v>Heavy Satellite</v>
          </cell>
          <cell r="AW537">
            <v>2802</v>
          </cell>
          <cell r="AX537">
            <v>1.7100000000000001E-2</v>
          </cell>
          <cell r="AY537">
            <v>94.733599999999996</v>
          </cell>
          <cell r="AZ537">
            <v>2.0489999999999999E-4</v>
          </cell>
          <cell r="BA537">
            <v>331.37689999999998</v>
          </cell>
          <cell r="BB537">
            <v>276.81900000000002</v>
          </cell>
          <cell r="BC537">
            <v>1.0027008799999999</v>
          </cell>
          <cell r="BE537">
            <v>42165.237959612547</v>
          </cell>
          <cell r="BF537">
            <v>35802.877616870472</v>
          </cell>
          <cell r="BG537">
            <v>35785.598302354621</v>
          </cell>
          <cell r="BH537">
            <v>1436.1212089491708</v>
          </cell>
          <cell r="BK537">
            <v>3</v>
          </cell>
          <cell r="BL537">
            <v>6.3</v>
          </cell>
          <cell r="BM537">
            <v>31.6</v>
          </cell>
          <cell r="BN537">
            <v>96.843803922602604</v>
          </cell>
          <cell r="BO537">
            <v>9</v>
          </cell>
          <cell r="BP537">
            <v>46.3913333333333</v>
          </cell>
          <cell r="BQ537" t="str">
            <v>mono/duo-propellant</v>
          </cell>
          <cell r="BR537" t="str">
            <v>1</v>
          </cell>
          <cell r="BS537">
            <v>300</v>
          </cell>
          <cell r="BT537">
            <v>2.9055561000006946E-2</v>
          </cell>
          <cell r="BU537">
            <v>143.94233993</v>
          </cell>
          <cell r="BV537" t="str">
            <v>True</v>
          </cell>
          <cell r="BW537" t="str">
            <v>True</v>
          </cell>
          <cell r="BX537">
            <v>2.12E-4</v>
          </cell>
          <cell r="BY537">
            <v>4.0404000000000015E-5</v>
          </cell>
          <cell r="CA537">
            <v>6.7320000000000005E-2</v>
          </cell>
          <cell r="CB537">
            <v>1</v>
          </cell>
          <cell r="CC537">
            <v>7</v>
          </cell>
          <cell r="CD537" t="str">
            <v>None</v>
          </cell>
          <cell r="CE537" t="str">
            <v>None</v>
          </cell>
          <cell r="CF537" t="str">
            <v>None</v>
          </cell>
          <cell r="CG537" t="str">
            <v>None</v>
          </cell>
          <cell r="CH537" t="str">
            <v>None</v>
          </cell>
          <cell r="CI537" t="str">
            <v>None</v>
          </cell>
          <cell r="CJ537" t="str">
            <v>None</v>
          </cell>
          <cell r="CK537" t="str">
            <v>None</v>
          </cell>
          <cell r="CL537" t="str">
            <v>None</v>
          </cell>
          <cell r="CM537" t="str">
            <v>None</v>
          </cell>
          <cell r="CN537" t="str">
            <v>None</v>
          </cell>
          <cell r="CO537" t="str">
            <v>None</v>
          </cell>
          <cell r="CP537" t="str">
            <v>None</v>
          </cell>
        </row>
        <row r="538">
          <cell r="C538" t="str">
            <v>Superbird 8/DSN 1</v>
          </cell>
          <cell r="D538" t="str">
            <v>Japan</v>
          </cell>
          <cell r="E538" t="str">
            <v>Japan</v>
          </cell>
          <cell r="F538" t="str">
            <v>Sky Perfect JSAT Corporation/DSN Corp.</v>
          </cell>
          <cell r="G538" t="str">
            <v>Commercial/Military</v>
          </cell>
          <cell r="H538" t="str">
            <v>Communications</v>
          </cell>
          <cell r="J538" t="str">
            <v>GEO</v>
          </cell>
          <cell r="U538">
            <v>43195</v>
          </cell>
          <cell r="V538">
            <v>15</v>
          </cell>
          <cell r="Y538" t="str">
            <v>Guiana Space Center</v>
          </cell>
          <cell r="AB538">
            <v>43271</v>
          </cell>
          <cell r="AD538">
            <v>5.2389999999999999</v>
          </cell>
          <cell r="AE538">
            <v>307.23199999999997</v>
          </cell>
          <cell r="AL538">
            <v>5000</v>
          </cell>
          <cell r="AN538">
            <v>2500</v>
          </cell>
          <cell r="AU538" t="str">
            <v>GEO/S</v>
          </cell>
          <cell r="AV538" t="str">
            <v>Heavy Satellite</v>
          </cell>
          <cell r="AW538">
            <v>2500</v>
          </cell>
          <cell r="AX538">
            <v>1.03E-2</v>
          </cell>
          <cell r="AY538">
            <v>122.0214</v>
          </cell>
          <cell r="AZ538">
            <v>1.359E-4</v>
          </cell>
          <cell r="BA538">
            <v>349.00990000000002</v>
          </cell>
          <cell r="BB538">
            <v>251.2354</v>
          </cell>
          <cell r="BC538">
            <v>1.00270389</v>
          </cell>
          <cell r="BE538">
            <v>42165.153576156365</v>
          </cell>
          <cell r="BF538">
            <v>35799.883820527364</v>
          </cell>
          <cell r="BG538">
            <v>35788.423331785365</v>
          </cell>
          <cell r="BH538">
            <v>1436.1168978809897</v>
          </cell>
          <cell r="BK538">
            <v>4</v>
          </cell>
          <cell r="BL538">
            <v>8</v>
          </cell>
          <cell r="BM538">
            <v>30</v>
          </cell>
          <cell r="BN538">
            <v>131.20043086426901</v>
          </cell>
          <cell r="BO538">
            <v>16</v>
          </cell>
          <cell r="BP538">
            <v>67.841333333333296</v>
          </cell>
          <cell r="BQ538" t="str">
            <v>mono/duo-propellant</v>
          </cell>
          <cell r="BR538" t="str">
            <v>1</v>
          </cell>
          <cell r="BS538">
            <v>300</v>
          </cell>
          <cell r="BT538">
            <v>3.5499766999990356E-2</v>
          </cell>
          <cell r="BU538">
            <v>161.99145522200001</v>
          </cell>
          <cell r="BV538" t="str">
            <v>True</v>
          </cell>
          <cell r="BW538" t="str">
            <v>True</v>
          </cell>
          <cell r="BX538">
            <v>1.1485E-4</v>
          </cell>
          <cell r="BY538">
            <v>5.1249999999999999E-5</v>
          </cell>
          <cell r="CA538">
            <v>4.8708000000000001E-2</v>
          </cell>
          <cell r="CB538">
            <v>1</v>
          </cell>
          <cell r="CC538">
            <v>7</v>
          </cell>
          <cell r="CD538" t="str">
            <v>None</v>
          </cell>
          <cell r="CE538" t="str">
            <v>None</v>
          </cell>
          <cell r="CF538" t="str">
            <v>None</v>
          </cell>
          <cell r="CG538" t="str">
            <v>None</v>
          </cell>
          <cell r="CH538" t="str">
            <v>None</v>
          </cell>
          <cell r="CI538" t="str">
            <v>None</v>
          </cell>
          <cell r="CJ538" t="str">
            <v>None</v>
          </cell>
          <cell r="CK538" t="str">
            <v>None</v>
          </cell>
          <cell r="CL538" t="str">
            <v>None</v>
          </cell>
          <cell r="CM538" t="str">
            <v>None</v>
          </cell>
          <cell r="CN538" t="str">
            <v>None</v>
          </cell>
          <cell r="CO538" t="str">
            <v>None</v>
          </cell>
          <cell r="CP538" t="str">
            <v>None</v>
          </cell>
        </row>
        <row r="539">
          <cell r="C539" t="str">
            <v>Syracuse 3A</v>
          </cell>
          <cell r="D539" t="str">
            <v>France</v>
          </cell>
          <cell r="E539" t="str">
            <v>France</v>
          </cell>
          <cell r="F539" t="str">
            <v>Defense Ministry</v>
          </cell>
          <cell r="G539" t="str">
            <v>Military</v>
          </cell>
          <cell r="H539" t="str">
            <v>Communications</v>
          </cell>
          <cell r="J539" t="str">
            <v>GEO</v>
          </cell>
          <cell r="U539">
            <v>38638</v>
          </cell>
          <cell r="V539">
            <v>12</v>
          </cell>
          <cell r="Y539" t="str">
            <v>Guiana Space Center</v>
          </cell>
          <cell r="AB539">
            <v>28885</v>
          </cell>
          <cell r="AD539">
            <v>5.2389999999999999</v>
          </cell>
          <cell r="AE539">
            <v>307.23199999999997</v>
          </cell>
          <cell r="AL539">
            <v>3725</v>
          </cell>
          <cell r="AN539">
            <v>1644</v>
          </cell>
          <cell r="AU539" t="str">
            <v>GEO/S</v>
          </cell>
          <cell r="AV539" t="str">
            <v>Heavy Satellite</v>
          </cell>
          <cell r="AW539">
            <v>2081</v>
          </cell>
          <cell r="AX539">
            <v>0.1545</v>
          </cell>
          <cell r="AY539">
            <v>98.209000000000003</v>
          </cell>
          <cell r="AZ539">
            <v>4.2549999999999999E-4</v>
          </cell>
          <cell r="BA539">
            <v>327.27609999999999</v>
          </cell>
          <cell r="BB539">
            <v>199.95060000000001</v>
          </cell>
          <cell r="BC539">
            <v>1.0027247699999999</v>
          </cell>
          <cell r="BE539">
            <v>42164.568230114848</v>
          </cell>
          <cell r="BF539">
            <v>35811.509253896758</v>
          </cell>
          <cell r="BG539">
            <v>35775.627206332938</v>
          </cell>
          <cell r="BH539">
            <v>1436.0869932434186</v>
          </cell>
          <cell r="BK539">
            <v>2.2999999999999998</v>
          </cell>
          <cell r="BL539">
            <v>3.9</v>
          </cell>
          <cell r="BM539">
            <v>30</v>
          </cell>
          <cell r="BN539">
            <v>64.713070271696196</v>
          </cell>
          <cell r="BO539">
            <v>5.29</v>
          </cell>
          <cell r="BP539">
            <v>28.708933333333299</v>
          </cell>
          <cell r="BQ539" t="str">
            <v>none</v>
          </cell>
          <cell r="BR539" t="str">
            <v>0</v>
          </cell>
          <cell r="BS539">
            <v>300</v>
          </cell>
          <cell r="BT539">
            <v>4.271191349999981E-2</v>
          </cell>
          <cell r="BU539">
            <v>46.994107263499998</v>
          </cell>
          <cell r="BV539" t="str">
            <v>True</v>
          </cell>
          <cell r="BW539" t="str">
            <v>True</v>
          </cell>
          <cell r="BX539">
            <v>2.9704800000000001E-4</v>
          </cell>
          <cell r="BY539">
            <v>2.6843999999999989E-5</v>
          </cell>
          <cell r="CA539">
            <v>3.3388000000000001E-2</v>
          </cell>
          <cell r="CB539">
            <v>1</v>
          </cell>
          <cell r="CC539">
            <v>7</v>
          </cell>
          <cell r="CD539" t="str">
            <v>None</v>
          </cell>
          <cell r="CE539" t="str">
            <v>None</v>
          </cell>
          <cell r="CF539" t="str">
            <v>None</v>
          </cell>
          <cell r="CG539" t="str">
            <v>None</v>
          </cell>
          <cell r="CH539" t="str">
            <v>None</v>
          </cell>
          <cell r="CI539" t="str">
            <v>None</v>
          </cell>
          <cell r="CJ539" t="str">
            <v>None</v>
          </cell>
          <cell r="CK539" t="str">
            <v>None</v>
          </cell>
          <cell r="CL539" t="str">
            <v>None</v>
          </cell>
          <cell r="CM539" t="str">
            <v>None</v>
          </cell>
          <cell r="CN539" t="str">
            <v>None</v>
          </cell>
          <cell r="CO539" t="str">
            <v>None</v>
          </cell>
          <cell r="CP539" t="str">
            <v>None</v>
          </cell>
        </row>
        <row r="540">
          <cell r="C540" t="str">
            <v>Syracuse 3B</v>
          </cell>
          <cell r="D540" t="str">
            <v>France</v>
          </cell>
          <cell r="E540" t="str">
            <v>France</v>
          </cell>
          <cell r="F540" t="str">
            <v>Defense Ministry</v>
          </cell>
          <cell r="G540" t="str">
            <v>Military</v>
          </cell>
          <cell r="H540" t="str">
            <v>Communications</v>
          </cell>
          <cell r="J540" t="str">
            <v>GEO</v>
          </cell>
          <cell r="U540">
            <v>38940</v>
          </cell>
          <cell r="V540">
            <v>12</v>
          </cell>
          <cell r="Y540" t="str">
            <v>Guiana Space Center</v>
          </cell>
          <cell r="AB540">
            <v>29273</v>
          </cell>
          <cell r="AD540">
            <v>5.2389999999999999</v>
          </cell>
          <cell r="AE540">
            <v>307.23199999999997</v>
          </cell>
          <cell r="AL540">
            <v>3750</v>
          </cell>
          <cell r="AN540">
            <v>1658</v>
          </cell>
          <cell r="AU540" t="str">
            <v>GEO/S</v>
          </cell>
          <cell r="AV540" t="str">
            <v>Heavy Satellite</v>
          </cell>
          <cell r="AW540">
            <v>2092</v>
          </cell>
          <cell r="AX540">
            <v>1.43E-2</v>
          </cell>
          <cell r="AY540">
            <v>299.72949999999997</v>
          </cell>
          <cell r="AZ540">
            <v>5.1659999999999998E-4</v>
          </cell>
          <cell r="BA540">
            <v>124.8215</v>
          </cell>
          <cell r="BB540">
            <v>135.44300000000001</v>
          </cell>
          <cell r="BC540">
            <v>1.00271084</v>
          </cell>
          <cell r="BE540">
            <v>42164.958738891677</v>
          </cell>
          <cell r="BF540">
            <v>35815.741156576194</v>
          </cell>
          <cell r="BG540">
            <v>35772.176321207167</v>
          </cell>
          <cell r="BH540">
            <v>1436.1069438523241</v>
          </cell>
          <cell r="BK540">
            <v>2.2999999999999998</v>
          </cell>
          <cell r="BL540">
            <v>4</v>
          </cell>
          <cell r="BM540">
            <v>29.5</v>
          </cell>
          <cell r="BN540">
            <v>64.093826523697302</v>
          </cell>
          <cell r="BO540">
            <v>5.29</v>
          </cell>
          <cell r="BP540">
            <v>28.630600000000001</v>
          </cell>
          <cell r="BQ540" t="str">
            <v>none</v>
          </cell>
          <cell r="BR540" t="str">
            <v>0</v>
          </cell>
          <cell r="BS540">
            <v>300</v>
          </cell>
          <cell r="BT540">
            <v>2.5371882000001733E-2</v>
          </cell>
          <cell r="BU540">
            <v>354.78994903199998</v>
          </cell>
          <cell r="BV540" t="str">
            <v>True</v>
          </cell>
          <cell r="BW540" t="str">
            <v>True</v>
          </cell>
          <cell r="BX540">
            <v>4.5130000000000002E-4</v>
          </cell>
          <cell r="BY540">
            <v>1.1710000000000003E-4</v>
          </cell>
          <cell r="CA540">
            <v>3.7303999999999997E-2</v>
          </cell>
          <cell r="CB540">
            <v>1</v>
          </cell>
          <cell r="CC540">
            <v>7</v>
          </cell>
          <cell r="CD540" t="str">
            <v>None</v>
          </cell>
          <cell r="CE540" t="str">
            <v>None</v>
          </cell>
          <cell r="CF540" t="str">
            <v>None</v>
          </cell>
          <cell r="CG540" t="str">
            <v>None</v>
          </cell>
          <cell r="CH540" t="str">
            <v>None</v>
          </cell>
          <cell r="CI540" t="str">
            <v>None</v>
          </cell>
          <cell r="CJ540" t="str">
            <v>None</v>
          </cell>
          <cell r="CK540" t="str">
            <v>None</v>
          </cell>
          <cell r="CL540" t="str">
            <v>None</v>
          </cell>
          <cell r="CM540" t="str">
            <v>None</v>
          </cell>
          <cell r="CN540" t="str">
            <v>None</v>
          </cell>
          <cell r="CO540" t="str">
            <v>None</v>
          </cell>
          <cell r="CP540" t="str">
            <v>None</v>
          </cell>
        </row>
        <row r="541">
          <cell r="C541" t="str">
            <v>Tango</v>
          </cell>
          <cell r="D541" t="str">
            <v>ESA</v>
          </cell>
          <cell r="E541" t="str">
            <v>ESA</v>
          </cell>
          <cell r="F541" t="str">
            <v>European Space Agency (ESA) (and 250 international scientific investigators)</v>
          </cell>
          <cell r="G541" t="str">
            <v>Government</v>
          </cell>
          <cell r="H541" t="str">
            <v>Space Science</v>
          </cell>
          <cell r="J541" t="str">
            <v>Elliptical</v>
          </cell>
          <cell r="U541">
            <v>36747</v>
          </cell>
          <cell r="V541">
            <v>4</v>
          </cell>
          <cell r="Y541" t="str">
            <v>Baikonur Cosmodrome</v>
          </cell>
          <cell r="AB541">
            <v>26464</v>
          </cell>
          <cell r="AD541">
            <v>45.965000000000003</v>
          </cell>
          <cell r="AE541">
            <v>63.305</v>
          </cell>
          <cell r="AL541">
            <v>1186</v>
          </cell>
          <cell r="AN541">
            <v>550</v>
          </cell>
          <cell r="AU541" t="str">
            <v>VHEO</v>
          </cell>
          <cell r="AV541" t="str">
            <v>Heavy Satellite</v>
          </cell>
          <cell r="AW541">
            <v>636</v>
          </cell>
          <cell r="AX541">
            <v>132.7218</v>
          </cell>
          <cell r="AY541">
            <v>344.2978</v>
          </cell>
          <cell r="AZ541">
            <v>0.48667169999999998</v>
          </cell>
          <cell r="BA541">
            <v>191.44730000000001</v>
          </cell>
          <cell r="BB541">
            <v>0.42170000000000002</v>
          </cell>
          <cell r="BC541">
            <v>0.4421813</v>
          </cell>
          <cell r="BE541">
            <v>72778.299671833287</v>
          </cell>
          <cell r="BF541">
            <v>101826.43849623384</v>
          </cell>
          <cell r="BG541">
            <v>30988.160847432737</v>
          </cell>
          <cell r="BH541">
            <v>3256.5827636763415</v>
          </cell>
          <cell r="BK541">
            <v>2.9</v>
          </cell>
          <cell r="BL541">
            <v>1.3</v>
          </cell>
          <cell r="BM541">
            <v>100</v>
          </cell>
          <cell r="BN541">
            <v>67.177730691426603</v>
          </cell>
          <cell r="BO541">
            <v>3.77</v>
          </cell>
          <cell r="BP541">
            <v>31.548217019761299</v>
          </cell>
          <cell r="BQ541" t="str">
            <v>none</v>
          </cell>
          <cell r="BR541" t="str">
            <v>0</v>
          </cell>
          <cell r="BS541">
            <v>300</v>
          </cell>
          <cell r="BT541" t="str">
            <v>None</v>
          </cell>
          <cell r="BU541" t="str">
            <v>None</v>
          </cell>
          <cell r="BV541" t="str">
            <v>None</v>
          </cell>
          <cell r="BW541" t="str">
            <v>None</v>
          </cell>
          <cell r="BX541" t="str">
            <v>None</v>
          </cell>
          <cell r="BY541" t="str">
            <v>None</v>
          </cell>
          <cell r="CA541" t="str">
            <v>None</v>
          </cell>
          <cell r="CB541" t="str">
            <v>None</v>
          </cell>
          <cell r="CC541" t="str">
            <v>None</v>
          </cell>
          <cell r="CD541" t="str">
            <v>None</v>
          </cell>
          <cell r="CE541" t="str">
            <v>None</v>
          </cell>
          <cell r="CF541" t="str">
            <v>None</v>
          </cell>
          <cell r="CG541" t="str">
            <v>None</v>
          </cell>
          <cell r="CH541" t="str">
            <v>None</v>
          </cell>
          <cell r="CI541" t="str">
            <v>None</v>
          </cell>
          <cell r="CJ541" t="str">
            <v>None</v>
          </cell>
          <cell r="CK541" t="str">
            <v>None</v>
          </cell>
          <cell r="CL541" t="str">
            <v>None</v>
          </cell>
          <cell r="CM541" t="str">
            <v>None</v>
          </cell>
          <cell r="CN541" t="str">
            <v>None</v>
          </cell>
          <cell r="CO541" t="str">
            <v>None</v>
          </cell>
          <cell r="CP541" t="str">
            <v>None</v>
          </cell>
        </row>
        <row r="542">
          <cell r="C542" t="str">
            <v>TDRS-10</v>
          </cell>
          <cell r="D542" t="str">
            <v>USA</v>
          </cell>
          <cell r="E542" t="str">
            <v>USA</v>
          </cell>
          <cell r="F542" t="str">
            <v>National Aeronautics and Space Administration (NASA)</v>
          </cell>
          <cell r="G542" t="str">
            <v>Government</v>
          </cell>
          <cell r="H542" t="str">
            <v>Communications</v>
          </cell>
          <cell r="J542" t="str">
            <v>GEO</v>
          </cell>
          <cell r="U542">
            <v>37594</v>
          </cell>
          <cell r="V542">
            <v>11</v>
          </cell>
          <cell r="Y542" t="str">
            <v>Cape Canaveral</v>
          </cell>
          <cell r="AB542">
            <v>27566</v>
          </cell>
          <cell r="AD542">
            <v>28.466666666666665</v>
          </cell>
          <cell r="AE542">
            <v>279.4666666666667</v>
          </cell>
          <cell r="AL542">
            <v>3189</v>
          </cell>
          <cell r="AN542">
            <v>1514</v>
          </cell>
          <cell r="AU542" t="str">
            <v>GEO/I</v>
          </cell>
          <cell r="AV542" t="str">
            <v>Heavy Satellite</v>
          </cell>
          <cell r="AW542">
            <v>1675</v>
          </cell>
          <cell r="AX542">
            <v>7.5011999999999999</v>
          </cell>
          <cell r="AY542">
            <v>52.0244</v>
          </cell>
          <cell r="AZ542">
            <v>1.1577E-3</v>
          </cell>
          <cell r="BA542">
            <v>329.41609999999997</v>
          </cell>
          <cell r="BB542">
            <v>323.40769999999998</v>
          </cell>
          <cell r="BC542">
            <v>1.00264949</v>
          </cell>
          <cell r="BE542">
            <v>42166.678711068656</v>
          </cell>
          <cell r="BF542">
            <v>35844.495075012463</v>
          </cell>
          <cell r="BG542">
            <v>35746.86234712485</v>
          </cell>
          <cell r="BH542">
            <v>1436.1948161964356</v>
          </cell>
          <cell r="BK542">
            <v>3.4</v>
          </cell>
          <cell r="BL542">
            <v>8.4</v>
          </cell>
          <cell r="BM542">
            <v>21</v>
          </cell>
          <cell r="BN542">
            <v>89.884029005100899</v>
          </cell>
          <cell r="BO542">
            <v>11.56</v>
          </cell>
          <cell r="BP542">
            <v>50.374133333333297</v>
          </cell>
          <cell r="BQ542" t="str">
            <v>mono/duo-propellant</v>
          </cell>
          <cell r="BR542" t="str">
            <v>1</v>
          </cell>
          <cell r="BS542">
            <v>300</v>
          </cell>
          <cell r="BT542">
            <v>0.17843657849999772</v>
          </cell>
          <cell r="BU542">
            <v>188.9410593675</v>
          </cell>
          <cell r="BV542" t="str">
            <v>False</v>
          </cell>
          <cell r="BW542" t="str">
            <v>True</v>
          </cell>
          <cell r="BX542">
            <v>1.0746099999999999E-3</v>
          </cell>
          <cell r="BY542">
            <v>1.5072999999999996E-4</v>
          </cell>
          <cell r="CA542" t="str">
            <v>None</v>
          </cell>
          <cell r="CB542">
            <v>0</v>
          </cell>
          <cell r="CC542">
            <v>0</v>
          </cell>
          <cell r="CD542" t="str">
            <v>None</v>
          </cell>
          <cell r="CE542" t="str">
            <v>None</v>
          </cell>
          <cell r="CF542" t="str">
            <v>None</v>
          </cell>
          <cell r="CG542" t="str">
            <v>None</v>
          </cell>
          <cell r="CH542" t="str">
            <v>None</v>
          </cell>
          <cell r="CI542" t="str">
            <v>None</v>
          </cell>
          <cell r="CJ542" t="str">
            <v>None</v>
          </cell>
          <cell r="CK542" t="str">
            <v>None</v>
          </cell>
          <cell r="CL542" t="str">
            <v>None</v>
          </cell>
          <cell r="CM542" t="str">
            <v>None</v>
          </cell>
          <cell r="CN542" t="str">
            <v>None</v>
          </cell>
          <cell r="CO542" t="str">
            <v>None</v>
          </cell>
          <cell r="CP542" t="str">
            <v>None</v>
          </cell>
        </row>
        <row r="543">
          <cell r="C543" t="str">
            <v>TDRS-11</v>
          </cell>
          <cell r="D543" t="str">
            <v>USA</v>
          </cell>
          <cell r="E543" t="str">
            <v>USA</v>
          </cell>
          <cell r="F543" t="str">
            <v>National Aeronautics and Space Administration (NASA)/Goddard Space Flight Center</v>
          </cell>
          <cell r="G543" t="str">
            <v>Government</v>
          </cell>
          <cell r="H543" t="str">
            <v>Communications</v>
          </cell>
          <cell r="J543" t="str">
            <v>GEO</v>
          </cell>
          <cell r="U543">
            <v>41305</v>
          </cell>
          <cell r="V543">
            <v>15</v>
          </cell>
          <cell r="Y543" t="str">
            <v>Cape Canaveral</v>
          </cell>
          <cell r="AB543">
            <v>39070</v>
          </cell>
          <cell r="AD543">
            <v>28.466666666666665</v>
          </cell>
          <cell r="AE543">
            <v>279.4666666666667</v>
          </cell>
          <cell r="AL543">
            <v>3454</v>
          </cell>
          <cell r="AN543">
            <v>2000</v>
          </cell>
          <cell r="AU543" t="str">
            <v>GEO/I</v>
          </cell>
          <cell r="AV543" t="str">
            <v>Heavy Satellite</v>
          </cell>
          <cell r="AW543">
            <v>1454</v>
          </cell>
          <cell r="AX543">
            <v>3.3664000000000001</v>
          </cell>
          <cell r="AY543">
            <v>337.0675</v>
          </cell>
          <cell r="AZ543">
            <v>6.1899999999999998E-4</v>
          </cell>
          <cell r="BA543">
            <v>59.598799999999997</v>
          </cell>
          <cell r="BB543">
            <v>324.9957</v>
          </cell>
          <cell r="BC543">
            <v>1.0027492200000001</v>
          </cell>
          <cell r="BE543">
            <v>42163.882829177652</v>
          </cell>
          <cell r="BF543">
            <v>35818.982272648907</v>
          </cell>
          <cell r="BG543">
            <v>35766.783385706389</v>
          </cell>
          <cell r="BH543">
            <v>1436.0519771832874</v>
          </cell>
          <cell r="BK543">
            <v>3</v>
          </cell>
          <cell r="BL543">
            <v>8.1</v>
          </cell>
          <cell r="BM543">
            <v>21.1</v>
          </cell>
          <cell r="BN543">
            <v>78.964761441578403</v>
          </cell>
          <cell r="BO543">
            <v>9</v>
          </cell>
          <cell r="BP543">
            <v>43.356333333333303</v>
          </cell>
          <cell r="BQ543" t="str">
            <v>mono/duo-propellant</v>
          </cell>
          <cell r="BR543" t="str">
            <v>1</v>
          </cell>
          <cell r="BS543">
            <v>300</v>
          </cell>
          <cell r="BT543">
            <v>0.15209651050000161</v>
          </cell>
          <cell r="BU543">
            <v>185.68059344849999</v>
          </cell>
          <cell r="BV543" t="str">
            <v>False</v>
          </cell>
          <cell r="BW543" t="str">
            <v>True</v>
          </cell>
          <cell r="BX543">
            <v>5.1137000000000003E-4</v>
          </cell>
          <cell r="BY543">
            <v>1.5523999999999998E-4</v>
          </cell>
          <cell r="CA543" t="str">
            <v>None</v>
          </cell>
          <cell r="CB543">
            <v>0</v>
          </cell>
          <cell r="CC543">
            <v>0</v>
          </cell>
          <cell r="CD543" t="str">
            <v>None</v>
          </cell>
          <cell r="CE543" t="str">
            <v>None</v>
          </cell>
          <cell r="CF543" t="str">
            <v>None</v>
          </cell>
          <cell r="CG543" t="str">
            <v>None</v>
          </cell>
          <cell r="CH543" t="str">
            <v>None</v>
          </cell>
          <cell r="CI543" t="str">
            <v>None</v>
          </cell>
          <cell r="CJ543" t="str">
            <v>None</v>
          </cell>
          <cell r="CK543" t="str">
            <v>None</v>
          </cell>
          <cell r="CL543" t="str">
            <v>None</v>
          </cell>
          <cell r="CM543" t="str">
            <v>None</v>
          </cell>
          <cell r="CN543" t="str">
            <v>None</v>
          </cell>
          <cell r="CO543" t="str">
            <v>None</v>
          </cell>
          <cell r="CP543" t="str">
            <v>None</v>
          </cell>
        </row>
        <row r="544">
          <cell r="C544" t="str">
            <v>TDRS-12</v>
          </cell>
          <cell r="D544" t="str">
            <v>USA</v>
          </cell>
          <cell r="E544" t="str">
            <v>USA</v>
          </cell>
          <cell r="F544" t="str">
            <v>National Aeronautics and Space Administration (NASA)</v>
          </cell>
          <cell r="G544" t="str">
            <v>Government</v>
          </cell>
          <cell r="H544" t="str">
            <v>Communications</v>
          </cell>
          <cell r="J544" t="str">
            <v>GEO</v>
          </cell>
          <cell r="U544">
            <v>41662</v>
          </cell>
          <cell r="V544">
            <v>15</v>
          </cell>
          <cell r="Y544" t="str">
            <v>Cape Canaveral</v>
          </cell>
          <cell r="AB544">
            <v>39504</v>
          </cell>
          <cell r="AD544">
            <v>28.466666666666665</v>
          </cell>
          <cell r="AE544">
            <v>279.4666666666667</v>
          </cell>
          <cell r="AL544">
            <v>3454</v>
          </cell>
          <cell r="AN544">
            <v>2000</v>
          </cell>
          <cell r="AU544" t="str">
            <v>GEO/I</v>
          </cell>
          <cell r="AV544" t="str">
            <v>Heavy Satellite</v>
          </cell>
          <cell r="AW544">
            <v>1454</v>
          </cell>
          <cell r="AX544">
            <v>4.2525000000000004</v>
          </cell>
          <cell r="AY544">
            <v>341.58699999999999</v>
          </cell>
          <cell r="AZ544">
            <v>3.1869999999999999E-4</v>
          </cell>
          <cell r="BA544">
            <v>106.2717</v>
          </cell>
          <cell r="BB544">
            <v>65.861699999999999</v>
          </cell>
          <cell r="BC544">
            <v>1.00268242</v>
          </cell>
          <cell r="BE544">
            <v>42165.75548333284</v>
          </cell>
          <cell r="BF544">
            <v>35808.193709605381</v>
          </cell>
          <cell r="BG544">
            <v>35781.317257060298</v>
          </cell>
          <cell r="BH544">
            <v>1436.1476488238404</v>
          </cell>
          <cell r="BK544">
            <v>3</v>
          </cell>
          <cell r="BL544">
            <v>8.1</v>
          </cell>
          <cell r="BM544">
            <v>21.1</v>
          </cell>
          <cell r="BN544">
            <v>78.964761441578403</v>
          </cell>
          <cell r="BO544">
            <v>9</v>
          </cell>
          <cell r="BP544">
            <v>43.356333333333303</v>
          </cell>
          <cell r="BQ544" t="str">
            <v>mono/duo-propellant</v>
          </cell>
          <cell r="BR544" t="str">
            <v>1</v>
          </cell>
          <cell r="BS544">
            <v>300</v>
          </cell>
          <cell r="BT544">
            <v>0.20394313200000624</v>
          </cell>
          <cell r="BU544">
            <v>318.954353481</v>
          </cell>
          <cell r="BV544" t="str">
            <v>False</v>
          </cell>
          <cell r="BW544" t="str">
            <v>True</v>
          </cell>
          <cell r="BX544">
            <v>2.1976499999999999E-4</v>
          </cell>
          <cell r="BY544">
            <v>1.2528999999999999E-4</v>
          </cell>
          <cell r="CA544" t="str">
            <v>None</v>
          </cell>
          <cell r="CB544">
            <v>0</v>
          </cell>
          <cell r="CC544">
            <v>0</v>
          </cell>
          <cell r="CD544" t="str">
            <v>None</v>
          </cell>
          <cell r="CE544" t="str">
            <v>None</v>
          </cell>
          <cell r="CF544" t="str">
            <v>None</v>
          </cell>
          <cell r="CG544" t="str">
            <v>None</v>
          </cell>
          <cell r="CH544" t="str">
            <v>None</v>
          </cell>
          <cell r="CI544" t="str">
            <v>None</v>
          </cell>
          <cell r="CJ544" t="str">
            <v>None</v>
          </cell>
          <cell r="CK544" t="str">
            <v>None</v>
          </cell>
          <cell r="CL544" t="str">
            <v>None</v>
          </cell>
          <cell r="CM544" t="str">
            <v>None</v>
          </cell>
          <cell r="CN544" t="str">
            <v>None</v>
          </cell>
          <cell r="CO544" t="str">
            <v>None</v>
          </cell>
          <cell r="CP544" t="str">
            <v>None</v>
          </cell>
        </row>
        <row r="545">
          <cell r="C545" t="str">
            <v>TDRS-13</v>
          </cell>
          <cell r="D545" t="str">
            <v>USA</v>
          </cell>
          <cell r="E545" t="str">
            <v>USA</v>
          </cell>
          <cell r="F545" t="str">
            <v>National Aeronautics and Space Administration (NASA)</v>
          </cell>
          <cell r="G545" t="str">
            <v>Government</v>
          </cell>
          <cell r="H545" t="str">
            <v>Communications</v>
          </cell>
          <cell r="J545" t="str">
            <v>GEO</v>
          </cell>
          <cell r="U545">
            <v>42965</v>
          </cell>
          <cell r="V545">
            <v>15</v>
          </cell>
          <cell r="Y545" t="str">
            <v>Cape Canaveral</v>
          </cell>
          <cell r="AB545">
            <v>42915</v>
          </cell>
          <cell r="AD545">
            <v>28.466666666666665</v>
          </cell>
          <cell r="AE545">
            <v>279.4666666666667</v>
          </cell>
          <cell r="AL545">
            <v>3454</v>
          </cell>
          <cell r="AN545">
            <v>2000</v>
          </cell>
          <cell r="AU545" t="str">
            <v>GEO/I</v>
          </cell>
          <cell r="AV545" t="str">
            <v>Heavy Satellite</v>
          </cell>
          <cell r="AW545">
            <v>1454</v>
          </cell>
          <cell r="AX545">
            <v>5.0568999999999997</v>
          </cell>
          <cell r="AY545">
            <v>330.98140000000001</v>
          </cell>
          <cell r="AZ545">
            <v>1.9047999999999999E-3</v>
          </cell>
          <cell r="BA545">
            <v>102.34650000000001</v>
          </cell>
          <cell r="BB545">
            <v>124.8442</v>
          </cell>
          <cell r="BC545">
            <v>1.00271702</v>
          </cell>
          <cell r="BE545">
            <v>42164.785489804533</v>
          </cell>
          <cell r="BF545">
            <v>35874.10097320551</v>
          </cell>
          <cell r="BG545">
            <v>35713.47000640355</v>
          </cell>
          <cell r="BH545">
            <v>1436.0980927600096</v>
          </cell>
          <cell r="BK545">
            <v>3</v>
          </cell>
          <cell r="BL545">
            <v>8.1</v>
          </cell>
          <cell r="BM545">
            <v>21.1</v>
          </cell>
          <cell r="BN545">
            <v>78.964761441578403</v>
          </cell>
          <cell r="BO545">
            <v>9</v>
          </cell>
          <cell r="BP545">
            <v>43.356333333333303</v>
          </cell>
          <cell r="BQ545" t="str">
            <v>mono/duo-propellant</v>
          </cell>
          <cell r="BR545" t="str">
            <v>1</v>
          </cell>
          <cell r="BS545">
            <v>300</v>
          </cell>
          <cell r="BT545">
            <v>2.7743788000009317E-2</v>
          </cell>
          <cell r="BU545">
            <v>348.46145845000001</v>
          </cell>
          <cell r="BV545" t="str">
            <v>False</v>
          </cell>
          <cell r="BW545" t="str">
            <v>True</v>
          </cell>
          <cell r="BX545">
            <v>1.5943609999999999E-3</v>
          </cell>
          <cell r="BY545">
            <v>3.4495200000000004E-4</v>
          </cell>
          <cell r="CA545" t="str">
            <v>None</v>
          </cell>
          <cell r="CB545">
            <v>0</v>
          </cell>
          <cell r="CC545">
            <v>0</v>
          </cell>
          <cell r="CD545" t="str">
            <v>None</v>
          </cell>
          <cell r="CE545" t="str">
            <v>None</v>
          </cell>
          <cell r="CF545" t="str">
            <v>None</v>
          </cell>
          <cell r="CG545" t="str">
            <v>None</v>
          </cell>
          <cell r="CH545" t="str">
            <v>None</v>
          </cell>
          <cell r="CI545" t="str">
            <v>None</v>
          </cell>
          <cell r="CJ545" t="str">
            <v>None</v>
          </cell>
          <cell r="CK545" t="str">
            <v>None</v>
          </cell>
          <cell r="CL545" t="str">
            <v>None</v>
          </cell>
          <cell r="CM545" t="str">
            <v>None</v>
          </cell>
          <cell r="CN545" t="str">
            <v>None</v>
          </cell>
          <cell r="CO545" t="str">
            <v>None</v>
          </cell>
          <cell r="CP545" t="str">
            <v>None</v>
          </cell>
        </row>
        <row r="546">
          <cell r="C546" t="str">
            <v>TDRS-3</v>
          </cell>
          <cell r="D546" t="str">
            <v>USA</v>
          </cell>
          <cell r="E546" t="str">
            <v>USA</v>
          </cell>
          <cell r="F546" t="str">
            <v>National Aeronautics and Space Administration (NASA)</v>
          </cell>
          <cell r="G546" t="str">
            <v>Government</v>
          </cell>
          <cell r="H546" t="str">
            <v>Communications</v>
          </cell>
          <cell r="J546" t="str">
            <v>GEO</v>
          </cell>
          <cell r="U546">
            <v>32415</v>
          </cell>
          <cell r="V546">
            <v>10</v>
          </cell>
          <cell r="Y546" t="str">
            <v>Cape Canaveral</v>
          </cell>
          <cell r="AB546">
            <v>19548</v>
          </cell>
          <cell r="AD546">
            <v>28.466666666666665</v>
          </cell>
          <cell r="AE546">
            <v>279.4666666666667</v>
          </cell>
          <cell r="AL546">
            <v>2103</v>
          </cell>
          <cell r="AN546">
            <v>1673</v>
          </cell>
          <cell r="AU546" t="str">
            <v>GEO/S</v>
          </cell>
          <cell r="AV546" t="str">
            <v>Heavy Satellite</v>
          </cell>
          <cell r="AW546">
            <v>430</v>
          </cell>
          <cell r="AX546">
            <v>13.9819</v>
          </cell>
          <cell r="AY546">
            <v>354.49779999999998</v>
          </cell>
          <cell r="AZ546">
            <v>3.6476E-3</v>
          </cell>
          <cell r="BA546">
            <v>329.40089999999998</v>
          </cell>
          <cell r="BB546">
            <v>180.88470000000001</v>
          </cell>
          <cell r="BC546">
            <v>1.0027553910681699</v>
          </cell>
          <cell r="BE546">
            <v>42163.709841518241</v>
          </cell>
          <cell r="BF546">
            <v>35946.506189536165</v>
          </cell>
          <cell r="BG546">
            <v>35638.913493500317</v>
          </cell>
          <cell r="BH546">
            <v>1436.0431395597509</v>
          </cell>
          <cell r="BK546">
            <v>2</v>
          </cell>
          <cell r="BL546">
            <v>5.99</v>
          </cell>
          <cell r="BM546">
            <v>17.399999999999999</v>
          </cell>
          <cell r="BN546">
            <v>33.671884173236599</v>
          </cell>
          <cell r="BO546">
            <v>2.70199925980745</v>
          </cell>
          <cell r="BP546">
            <v>13.873414872174401</v>
          </cell>
          <cell r="BQ546" t="str">
            <v>none</v>
          </cell>
          <cell r="BR546" t="str">
            <v>0</v>
          </cell>
          <cell r="BS546">
            <v>300</v>
          </cell>
          <cell r="BT546">
            <v>0.23899786300000869</v>
          </cell>
          <cell r="BU546">
            <v>310.98796005399998</v>
          </cell>
          <cell r="BV546" t="str">
            <v>False</v>
          </cell>
          <cell r="BW546" t="str">
            <v>True</v>
          </cell>
          <cell r="BX546">
            <v>3.7541759999999997E-3</v>
          </cell>
          <cell r="BY546">
            <v>2.8226000000000011E-4</v>
          </cell>
          <cell r="CA546" t="str">
            <v>None</v>
          </cell>
          <cell r="CB546">
            <v>0</v>
          </cell>
          <cell r="CC546">
            <v>0</v>
          </cell>
          <cell r="CD546" t="str">
            <v>None</v>
          </cell>
          <cell r="CE546" t="str">
            <v>None</v>
          </cell>
          <cell r="CF546" t="str">
            <v>None</v>
          </cell>
          <cell r="CG546" t="str">
            <v>None</v>
          </cell>
          <cell r="CH546" t="str">
            <v>None</v>
          </cell>
          <cell r="CI546" t="str">
            <v>None</v>
          </cell>
          <cell r="CJ546" t="str">
            <v>None</v>
          </cell>
          <cell r="CK546" t="str">
            <v>None</v>
          </cell>
          <cell r="CL546" t="str">
            <v>None</v>
          </cell>
          <cell r="CM546" t="str">
            <v>None</v>
          </cell>
          <cell r="CN546" t="str">
            <v>None</v>
          </cell>
          <cell r="CO546" t="str">
            <v>None</v>
          </cell>
          <cell r="CP546" t="str">
            <v>None</v>
          </cell>
        </row>
        <row r="547">
          <cell r="C547" t="str">
            <v>TDRS-5</v>
          </cell>
          <cell r="D547" t="str">
            <v>USA</v>
          </cell>
          <cell r="E547" t="str">
            <v>USA</v>
          </cell>
          <cell r="F547" t="str">
            <v>SES S.A.</v>
          </cell>
          <cell r="G547" t="str">
            <v>Government/Commercial</v>
          </cell>
          <cell r="H547" t="str">
            <v>Communications</v>
          </cell>
          <cell r="J547" t="str">
            <v>GEO</v>
          </cell>
          <cell r="U547">
            <v>33452</v>
          </cell>
          <cell r="V547">
            <v>10</v>
          </cell>
          <cell r="Y547" t="str">
            <v>Cape Canaveral</v>
          </cell>
          <cell r="AB547">
            <v>21639</v>
          </cell>
          <cell r="AD547">
            <v>28.466666666666665</v>
          </cell>
          <cell r="AE547">
            <v>279.4666666666667</v>
          </cell>
          <cell r="AL547">
            <v>2534</v>
          </cell>
          <cell r="AN547">
            <v>1700</v>
          </cell>
          <cell r="AU547" t="str">
            <v>GEO/S</v>
          </cell>
          <cell r="AV547" t="str">
            <v>Heavy Satellite</v>
          </cell>
          <cell r="AW547">
            <v>834</v>
          </cell>
          <cell r="AX547">
            <v>14.2546</v>
          </cell>
          <cell r="AY547">
            <v>7.8151000000000002</v>
          </cell>
          <cell r="AZ547">
            <v>2.6840000000000002E-3</v>
          </cell>
          <cell r="BA547">
            <v>8.69</v>
          </cell>
          <cell r="BB547">
            <v>352.3621</v>
          </cell>
          <cell r="BC547">
            <v>1.0027543710914599</v>
          </cell>
          <cell r="BE547">
            <v>42163.738433428683</v>
          </cell>
          <cell r="BF547">
            <v>35905.905907384004</v>
          </cell>
          <cell r="BG547">
            <v>35679.570959473363</v>
          </cell>
          <cell r="BH547">
            <v>1436.0446002669783</v>
          </cell>
          <cell r="BK547">
            <v>2</v>
          </cell>
          <cell r="BL547">
            <v>5.99</v>
          </cell>
          <cell r="BM547">
            <v>17.399999999999999</v>
          </cell>
          <cell r="BN547">
            <v>33.671884173236599</v>
          </cell>
          <cell r="BO547">
            <v>2.70199925980745</v>
          </cell>
          <cell r="BP547">
            <v>13.873414872174401</v>
          </cell>
          <cell r="BQ547" t="str">
            <v>none</v>
          </cell>
          <cell r="BR547" t="str">
            <v>0</v>
          </cell>
          <cell r="BS547">
            <v>300</v>
          </cell>
          <cell r="BT547">
            <v>0.23102408149999576</v>
          </cell>
          <cell r="BU547">
            <v>192.43308590449999</v>
          </cell>
          <cell r="BV547" t="str">
            <v>False</v>
          </cell>
          <cell r="BW547" t="str">
            <v>True</v>
          </cell>
          <cell r="BX547">
            <v>2.6354554999999998E-3</v>
          </cell>
          <cell r="BY547">
            <v>1.5143950000000013E-4</v>
          </cell>
          <cell r="CA547" t="str">
            <v>None</v>
          </cell>
          <cell r="CB547">
            <v>0</v>
          </cell>
          <cell r="CC547">
            <v>0</v>
          </cell>
          <cell r="CD547" t="str">
            <v>None</v>
          </cell>
          <cell r="CE547" t="str">
            <v>None</v>
          </cell>
          <cell r="CF547" t="str">
            <v>None</v>
          </cell>
          <cell r="CG547" t="str">
            <v>None</v>
          </cell>
          <cell r="CH547" t="str">
            <v>None</v>
          </cell>
          <cell r="CI547" t="str">
            <v>None</v>
          </cell>
          <cell r="CJ547" t="str">
            <v>None</v>
          </cell>
          <cell r="CK547" t="str">
            <v>None</v>
          </cell>
          <cell r="CL547" t="str">
            <v>None</v>
          </cell>
          <cell r="CM547" t="str">
            <v>None</v>
          </cell>
          <cell r="CN547" t="str">
            <v>None</v>
          </cell>
          <cell r="CO547" t="str">
            <v>None</v>
          </cell>
          <cell r="CP547" t="str">
            <v>None</v>
          </cell>
        </row>
        <row r="548">
          <cell r="C548" t="str">
            <v>TDRS-6</v>
          </cell>
          <cell r="D548" t="str">
            <v>USA</v>
          </cell>
          <cell r="E548" t="str">
            <v>USA</v>
          </cell>
          <cell r="F548" t="str">
            <v>National Aeronautics and Space Administration (NASA)/SES Americom (SES [Société Européenne des Satellites (SES)])</v>
          </cell>
          <cell r="G548" t="str">
            <v>Government/Commercial</v>
          </cell>
          <cell r="H548" t="str">
            <v>Communications</v>
          </cell>
          <cell r="J548" t="str">
            <v>GEO</v>
          </cell>
          <cell r="U548">
            <v>33982</v>
          </cell>
          <cell r="V548">
            <v>10</v>
          </cell>
          <cell r="Y548" t="str">
            <v>Cape Canaveral</v>
          </cell>
          <cell r="AB548">
            <v>22314</v>
          </cell>
          <cell r="AD548">
            <v>28.466666666666665</v>
          </cell>
          <cell r="AE548">
            <v>279.4666666666667</v>
          </cell>
          <cell r="AL548">
            <v>2534</v>
          </cell>
          <cell r="AN548">
            <v>1673</v>
          </cell>
          <cell r="AU548" t="str">
            <v>GEO/S</v>
          </cell>
          <cell r="AV548" t="str">
            <v>Heavy Satellite</v>
          </cell>
          <cell r="AW548">
            <v>861</v>
          </cell>
          <cell r="AX548">
            <v>14.095499999999999</v>
          </cell>
          <cell r="AY548">
            <v>11.012</v>
          </cell>
          <cell r="AZ548">
            <v>9.4260000000000004E-4</v>
          </cell>
          <cell r="BA548">
            <v>83.6815</v>
          </cell>
          <cell r="BB548">
            <v>275.23020000000002</v>
          </cell>
          <cell r="BC548">
            <v>1.0027521310382099</v>
          </cell>
          <cell r="BE548">
            <v>42163.801226603027</v>
          </cell>
          <cell r="BF548">
            <v>35832.544825639219</v>
          </cell>
          <cell r="BG548">
            <v>35753.057627566828</v>
          </cell>
          <cell r="BH548">
            <v>1436.047808254548</v>
          </cell>
          <cell r="BK548">
            <v>2</v>
          </cell>
          <cell r="BL548">
            <v>5.99</v>
          </cell>
          <cell r="BM548">
            <v>17.399999999999999</v>
          </cell>
          <cell r="BN548">
            <v>33.671884173236599</v>
          </cell>
          <cell r="BO548">
            <v>2.70199925980745</v>
          </cell>
          <cell r="BP548">
            <v>13.873414872174401</v>
          </cell>
          <cell r="BQ548" t="str">
            <v>none</v>
          </cell>
          <cell r="BR548" t="str">
            <v>0</v>
          </cell>
          <cell r="BS548">
            <v>300</v>
          </cell>
          <cell r="BT548">
            <v>0.20219489299998372</v>
          </cell>
          <cell r="BU548">
            <v>314.02041867599996</v>
          </cell>
          <cell r="BV548" t="str">
            <v>False</v>
          </cell>
          <cell r="BW548" t="str">
            <v>True</v>
          </cell>
          <cell r="BX548">
            <v>7.6566399999999999E-4</v>
          </cell>
          <cell r="BY548">
            <v>2.6219199999999996E-4</v>
          </cell>
          <cell r="CA548" t="str">
            <v>None</v>
          </cell>
          <cell r="CB548">
            <v>0</v>
          </cell>
          <cell r="CC548">
            <v>0</v>
          </cell>
          <cell r="CD548" t="str">
            <v>None</v>
          </cell>
          <cell r="CE548" t="str">
            <v>None</v>
          </cell>
          <cell r="CF548" t="str">
            <v>None</v>
          </cell>
          <cell r="CG548" t="str">
            <v>None</v>
          </cell>
          <cell r="CH548" t="str">
            <v>None</v>
          </cell>
          <cell r="CI548" t="str">
            <v>None</v>
          </cell>
          <cell r="CJ548" t="str">
            <v>None</v>
          </cell>
          <cell r="CK548" t="str">
            <v>None</v>
          </cell>
          <cell r="CL548" t="str">
            <v>None</v>
          </cell>
          <cell r="CM548" t="str">
            <v>None</v>
          </cell>
          <cell r="CN548" t="str">
            <v>None</v>
          </cell>
          <cell r="CO548" t="str">
            <v>None</v>
          </cell>
          <cell r="CP548" t="str">
            <v>None</v>
          </cell>
        </row>
        <row r="549">
          <cell r="C549" t="str">
            <v>TDRS-7</v>
          </cell>
          <cell r="D549" t="str">
            <v>USA</v>
          </cell>
          <cell r="E549" t="str">
            <v>USA</v>
          </cell>
          <cell r="F549" t="str">
            <v>National Aeronautics and Space Administration (NASA)</v>
          </cell>
          <cell r="G549" t="str">
            <v>Government</v>
          </cell>
          <cell r="H549" t="str">
            <v>Communications</v>
          </cell>
          <cell r="J549" t="str">
            <v>GEO</v>
          </cell>
          <cell r="U549">
            <v>34893</v>
          </cell>
          <cell r="V549">
            <v>10</v>
          </cell>
          <cell r="Y549" t="str">
            <v>Cape Canaveral</v>
          </cell>
          <cell r="AB549">
            <v>23613</v>
          </cell>
          <cell r="AD549">
            <v>28.466666666666665</v>
          </cell>
          <cell r="AE549">
            <v>279.4666666666667</v>
          </cell>
          <cell r="AL549">
            <v>2225</v>
          </cell>
          <cell r="AN549">
            <v>1673</v>
          </cell>
          <cell r="AU549" t="str">
            <v>GEO/S</v>
          </cell>
          <cell r="AV549" t="str">
            <v>Heavy Satellite</v>
          </cell>
          <cell r="AW549">
            <v>552</v>
          </cell>
          <cell r="AX549">
            <v>14.112399999999999</v>
          </cell>
          <cell r="AY549">
            <v>1.6909000000000001</v>
          </cell>
          <cell r="AZ549">
            <v>3.0798000000000002E-3</v>
          </cell>
          <cell r="BA549">
            <v>41.116500000000002</v>
          </cell>
          <cell r="BB549">
            <v>143.6772</v>
          </cell>
          <cell r="BC549">
            <v>1.0027108899999999</v>
          </cell>
          <cell r="BE549">
            <v>42164.957337192936</v>
          </cell>
          <cell r="BF549">
            <v>35923.816972800028</v>
          </cell>
          <cell r="BG549">
            <v>35664.097701585852</v>
          </cell>
          <cell r="BH549">
            <v>1436.1068722411096</v>
          </cell>
          <cell r="BK549">
            <v>2</v>
          </cell>
          <cell r="BL549">
            <v>5.99</v>
          </cell>
          <cell r="BM549">
            <v>17.399999999999999</v>
          </cell>
          <cell r="BN549">
            <v>33.671884173236599</v>
          </cell>
          <cell r="BO549">
            <v>2.70199925980745</v>
          </cell>
          <cell r="BP549">
            <v>13.873414872174401</v>
          </cell>
          <cell r="BQ549" t="str">
            <v>none</v>
          </cell>
          <cell r="BR549" t="str">
            <v>0</v>
          </cell>
          <cell r="BS549">
            <v>300</v>
          </cell>
          <cell r="BT549">
            <v>0.17522346799999866</v>
          </cell>
          <cell r="BU549">
            <v>84.746534276000006</v>
          </cell>
          <cell r="BV549" t="str">
            <v>False</v>
          </cell>
          <cell r="BW549" t="str">
            <v>True</v>
          </cell>
          <cell r="BX549">
            <v>2.8819750000000002E-3</v>
          </cell>
          <cell r="BY549">
            <v>2.2668000000000015E-4</v>
          </cell>
          <cell r="CA549" t="str">
            <v>None</v>
          </cell>
          <cell r="CB549">
            <v>0</v>
          </cell>
          <cell r="CC549">
            <v>0</v>
          </cell>
          <cell r="CD549" t="str">
            <v>None</v>
          </cell>
          <cell r="CE549" t="str">
            <v>None</v>
          </cell>
          <cell r="CF549" t="str">
            <v>None</v>
          </cell>
          <cell r="CG549" t="str">
            <v>None</v>
          </cell>
          <cell r="CH549" t="str">
            <v>None</v>
          </cell>
          <cell r="CI549" t="str">
            <v>None</v>
          </cell>
          <cell r="CJ549" t="str">
            <v>None</v>
          </cell>
          <cell r="CK549" t="str">
            <v>None</v>
          </cell>
          <cell r="CL549" t="str">
            <v>None</v>
          </cell>
          <cell r="CM549" t="str">
            <v>None</v>
          </cell>
          <cell r="CN549" t="str">
            <v>None</v>
          </cell>
          <cell r="CO549" t="str">
            <v>None</v>
          </cell>
          <cell r="CP549" t="str">
            <v>None</v>
          </cell>
        </row>
        <row r="550">
          <cell r="C550" t="str">
            <v>TDRS-8</v>
          </cell>
          <cell r="D550" t="str">
            <v>USA</v>
          </cell>
          <cell r="E550" t="str">
            <v>USA</v>
          </cell>
          <cell r="F550" t="str">
            <v>National Aeronautics and Space Administration (NASA)</v>
          </cell>
          <cell r="G550" t="str">
            <v>Government</v>
          </cell>
          <cell r="H550" t="str">
            <v>Communications</v>
          </cell>
          <cell r="J550" t="str">
            <v>GEO</v>
          </cell>
          <cell r="U550">
            <v>36707</v>
          </cell>
          <cell r="V550">
            <v>11</v>
          </cell>
          <cell r="Y550" t="str">
            <v>Cape Canaveral</v>
          </cell>
          <cell r="AB550">
            <v>26388</v>
          </cell>
          <cell r="AD550">
            <v>28.466666666666665</v>
          </cell>
          <cell r="AE550">
            <v>279.4666666666667</v>
          </cell>
          <cell r="AL550">
            <v>3180</v>
          </cell>
          <cell r="AN550">
            <v>1600</v>
          </cell>
          <cell r="AU550" t="str">
            <v>GEO/I</v>
          </cell>
          <cell r="AV550" t="str">
            <v>Heavy Satellite</v>
          </cell>
          <cell r="AW550">
            <v>1580</v>
          </cell>
          <cell r="AX550">
            <v>9.7574000000000005</v>
          </cell>
          <cell r="AY550">
            <v>45.2331</v>
          </cell>
          <cell r="AZ550">
            <v>2.2012999999999998E-3</v>
          </cell>
          <cell r="BA550">
            <v>340.12369999999999</v>
          </cell>
          <cell r="BB550">
            <v>248.988</v>
          </cell>
          <cell r="BC550">
            <v>1.00263996</v>
          </cell>
          <cell r="BE550">
            <v>42166.945904230379</v>
          </cell>
          <cell r="BF550">
            <v>35888.768002249366</v>
          </cell>
          <cell r="BG550">
            <v>35703.123806211399</v>
          </cell>
          <cell r="BH550">
            <v>1436.2084670952054</v>
          </cell>
          <cell r="BK550">
            <v>3.4</v>
          </cell>
          <cell r="BL550">
            <v>8.4</v>
          </cell>
          <cell r="BM550">
            <v>21</v>
          </cell>
          <cell r="BN550">
            <v>89.884029005100899</v>
          </cell>
          <cell r="BO550">
            <v>11.56</v>
          </cell>
          <cell r="BP550">
            <v>50.374133333333297</v>
          </cell>
          <cell r="BQ550" t="str">
            <v>mono/duo-propellant</v>
          </cell>
          <cell r="BR550" t="str">
            <v>1</v>
          </cell>
          <cell r="BS550">
            <v>300</v>
          </cell>
          <cell r="BT550">
            <v>0.3109018475000056</v>
          </cell>
          <cell r="BU550">
            <v>89.080839854499999</v>
          </cell>
          <cell r="BV550" t="str">
            <v>False</v>
          </cell>
          <cell r="BW550" t="str">
            <v>True</v>
          </cell>
          <cell r="BX550">
            <v>2.0710559999999999E-3</v>
          </cell>
          <cell r="BY550">
            <v>2.4171599999999989E-4</v>
          </cell>
          <cell r="CA550" t="str">
            <v>None</v>
          </cell>
          <cell r="CB550">
            <v>0</v>
          </cell>
          <cell r="CC550">
            <v>0</v>
          </cell>
          <cell r="CD550" t="str">
            <v>None</v>
          </cell>
          <cell r="CE550" t="str">
            <v>None</v>
          </cell>
          <cell r="CF550" t="str">
            <v>None</v>
          </cell>
          <cell r="CG550" t="str">
            <v>None</v>
          </cell>
          <cell r="CH550" t="str">
            <v>None</v>
          </cell>
          <cell r="CI550" t="str">
            <v>None</v>
          </cell>
          <cell r="CJ550" t="str">
            <v>None</v>
          </cell>
          <cell r="CK550" t="str">
            <v>None</v>
          </cell>
          <cell r="CL550" t="str">
            <v>None</v>
          </cell>
          <cell r="CM550" t="str">
            <v>None</v>
          </cell>
          <cell r="CN550" t="str">
            <v>None</v>
          </cell>
          <cell r="CO550" t="str">
            <v>None</v>
          </cell>
          <cell r="CP550" t="str">
            <v>None</v>
          </cell>
        </row>
        <row r="551">
          <cell r="C551" t="str">
            <v>TDRS-9</v>
          </cell>
          <cell r="D551" t="str">
            <v>USA</v>
          </cell>
          <cell r="E551" t="str">
            <v>USA</v>
          </cell>
          <cell r="F551" t="str">
            <v>National Aeronautics and Space Administration (NASA)</v>
          </cell>
          <cell r="G551" t="str">
            <v>Government</v>
          </cell>
          <cell r="H551" t="str">
            <v>Communications</v>
          </cell>
          <cell r="J551" t="str">
            <v>GEO</v>
          </cell>
          <cell r="U551">
            <v>37323</v>
          </cell>
          <cell r="V551">
            <v>11</v>
          </cell>
          <cell r="Y551" t="str">
            <v>Cape Canaveral</v>
          </cell>
          <cell r="AB551">
            <v>27389</v>
          </cell>
          <cell r="AD551">
            <v>28.466666666666665</v>
          </cell>
          <cell r="AE551">
            <v>279.4666666666667</v>
          </cell>
          <cell r="AL551">
            <v>3190</v>
          </cell>
          <cell r="AN551">
            <v>1600</v>
          </cell>
          <cell r="AU551" t="str">
            <v>GEO/I</v>
          </cell>
          <cell r="AV551" t="str">
            <v>Heavy Satellite</v>
          </cell>
          <cell r="AW551">
            <v>1590</v>
          </cell>
          <cell r="AX551">
            <v>8.1969999999999992</v>
          </cell>
          <cell r="AY551">
            <v>64.356999999999999</v>
          </cell>
          <cell r="AZ551">
            <v>2.5308000000000002E-3</v>
          </cell>
          <cell r="BA551">
            <v>293.59829999999999</v>
          </cell>
          <cell r="BB551">
            <v>132.7063</v>
          </cell>
          <cell r="BC551">
            <v>1.00279889</v>
          </cell>
          <cell r="BE551">
            <v>42162.490527843052</v>
          </cell>
          <cell r="BF551">
            <v>35898.195358870915</v>
          </cell>
          <cell r="BG551">
            <v>35684.785696815183</v>
          </cell>
          <cell r="BH551">
            <v>1435.9808475655545</v>
          </cell>
          <cell r="BK551">
            <v>3.4</v>
          </cell>
          <cell r="BL551">
            <v>8.4</v>
          </cell>
          <cell r="BM551">
            <v>21</v>
          </cell>
          <cell r="BN551">
            <v>89.884029005100899</v>
          </cell>
          <cell r="BO551">
            <v>11.56</v>
          </cell>
          <cell r="BP551">
            <v>50.374133333333297</v>
          </cell>
          <cell r="BQ551" t="str">
            <v>mono/duo-propellant</v>
          </cell>
          <cell r="BR551" t="str">
            <v>1</v>
          </cell>
          <cell r="BS551">
            <v>300</v>
          </cell>
          <cell r="BT551">
            <v>0.17948892300000807</v>
          </cell>
          <cell r="BU551">
            <v>297.64969544500002</v>
          </cell>
          <cell r="BV551" t="str">
            <v>False</v>
          </cell>
          <cell r="BW551" t="str">
            <v>True</v>
          </cell>
          <cell r="BX551">
            <v>2.5978245000000001E-3</v>
          </cell>
          <cell r="BY551">
            <v>2.4446850000000003E-4</v>
          </cell>
          <cell r="CA551" t="str">
            <v>None</v>
          </cell>
          <cell r="CB551">
            <v>0</v>
          </cell>
          <cell r="CC551">
            <v>0</v>
          </cell>
          <cell r="CD551" t="str">
            <v>None</v>
          </cell>
          <cell r="CE551" t="str">
            <v>None</v>
          </cell>
          <cell r="CF551" t="str">
            <v>None</v>
          </cell>
          <cell r="CG551" t="str">
            <v>None</v>
          </cell>
          <cell r="CH551" t="str">
            <v>None</v>
          </cell>
          <cell r="CI551" t="str">
            <v>None</v>
          </cell>
          <cell r="CJ551" t="str">
            <v>None</v>
          </cell>
          <cell r="CK551" t="str">
            <v>None</v>
          </cell>
          <cell r="CL551" t="str">
            <v>None</v>
          </cell>
          <cell r="CM551" t="str">
            <v>None</v>
          </cell>
          <cell r="CN551" t="str">
            <v>None</v>
          </cell>
          <cell r="CO551" t="str">
            <v>None</v>
          </cell>
          <cell r="CP551" t="str">
            <v>None</v>
          </cell>
        </row>
        <row r="552">
          <cell r="C552" t="str">
            <v>Telkom 2</v>
          </cell>
          <cell r="D552" t="str">
            <v>Indonesia</v>
          </cell>
          <cell r="E552" t="str">
            <v>Indonesia</v>
          </cell>
          <cell r="F552" t="str">
            <v>PT Telkomunikasi</v>
          </cell>
          <cell r="G552" t="str">
            <v>Commercial</v>
          </cell>
          <cell r="H552" t="str">
            <v>Communications</v>
          </cell>
          <cell r="J552" t="str">
            <v>GEO</v>
          </cell>
          <cell r="U552">
            <v>38672</v>
          </cell>
          <cell r="V552">
            <v>15</v>
          </cell>
          <cell r="Y552" t="str">
            <v>Guiana Space Center</v>
          </cell>
          <cell r="AB552">
            <v>28902</v>
          </cell>
          <cell r="AD552">
            <v>5.2389999999999999</v>
          </cell>
          <cell r="AE552">
            <v>307.23199999999997</v>
          </cell>
          <cell r="AL552">
            <v>1975</v>
          </cell>
          <cell r="AN552">
            <v>899</v>
          </cell>
          <cell r="AU552" t="str">
            <v>GEO/S</v>
          </cell>
          <cell r="AV552" t="str">
            <v>Heavy Satellite</v>
          </cell>
          <cell r="AW552">
            <v>1076</v>
          </cell>
          <cell r="AX552">
            <v>1.6E-2</v>
          </cell>
          <cell r="AY552">
            <v>306.1712</v>
          </cell>
          <cell r="AZ552">
            <v>7.8499999999999997E-5</v>
          </cell>
          <cell r="BA552">
            <v>147.87459999999999</v>
          </cell>
          <cell r="BB552">
            <v>262.84699999999998</v>
          </cell>
          <cell r="BC552">
            <v>1.0027099799999999</v>
          </cell>
          <cell r="BE552">
            <v>42164.982848129053</v>
          </cell>
          <cell r="BF552">
            <v>35797.292799282637</v>
          </cell>
          <cell r="BG552">
            <v>35790.672896975477</v>
          </cell>
          <cell r="BH552">
            <v>1436.1081755663777</v>
          </cell>
          <cell r="BK552">
            <v>2.4</v>
          </cell>
          <cell r="BL552">
            <v>3.2</v>
          </cell>
          <cell r="BM552">
            <v>12.6</v>
          </cell>
          <cell r="BN552">
            <v>31.8783018055817</v>
          </cell>
          <cell r="BO552">
            <v>5.76</v>
          </cell>
          <cell r="BP552">
            <v>17.134799999999998</v>
          </cell>
          <cell r="BQ552" t="str">
            <v>mono/duo-propellant</v>
          </cell>
          <cell r="BR552" t="str">
            <v>1</v>
          </cell>
          <cell r="BS552">
            <v>300</v>
          </cell>
          <cell r="BT552">
            <v>3.688274849999118E-2</v>
          </cell>
          <cell r="BU552">
            <v>156.99422737449999</v>
          </cell>
          <cell r="BV552" t="str">
            <v>True</v>
          </cell>
          <cell r="BW552" t="str">
            <v>True</v>
          </cell>
          <cell r="BX552">
            <v>1.18439E-4</v>
          </cell>
          <cell r="BY552">
            <v>1.04281E-4</v>
          </cell>
          <cell r="CA552">
            <v>3.2379999999999999E-2</v>
          </cell>
          <cell r="CB552">
            <v>1</v>
          </cell>
          <cell r="CC552">
            <v>7</v>
          </cell>
          <cell r="CD552" t="str">
            <v>None</v>
          </cell>
          <cell r="CE552" t="str">
            <v>None</v>
          </cell>
          <cell r="CF552" t="str">
            <v>None</v>
          </cell>
          <cell r="CG552" t="str">
            <v>None</v>
          </cell>
          <cell r="CH552" t="str">
            <v>None</v>
          </cell>
          <cell r="CI552" t="str">
            <v>None</v>
          </cell>
          <cell r="CJ552" t="str">
            <v>None</v>
          </cell>
          <cell r="CK552" t="str">
            <v>None</v>
          </cell>
          <cell r="CL552" t="str">
            <v>None</v>
          </cell>
          <cell r="CM552" t="str">
            <v>None</v>
          </cell>
          <cell r="CN552" t="str">
            <v>None</v>
          </cell>
          <cell r="CO552" t="str">
            <v>None</v>
          </cell>
          <cell r="CP552" t="str">
            <v>None</v>
          </cell>
        </row>
        <row r="553">
          <cell r="C553" t="str">
            <v>Telkom 3S</v>
          </cell>
          <cell r="D553" t="str">
            <v>Indonesia</v>
          </cell>
          <cell r="E553" t="str">
            <v>Indonesia</v>
          </cell>
          <cell r="F553" t="str">
            <v>PT Telkomunikasi</v>
          </cell>
          <cell r="G553" t="str">
            <v>Commercial</v>
          </cell>
          <cell r="H553" t="str">
            <v>Communications</v>
          </cell>
          <cell r="J553" t="str">
            <v>GEO</v>
          </cell>
          <cell r="U553">
            <v>42780</v>
          </cell>
          <cell r="V553">
            <v>18</v>
          </cell>
          <cell r="Y553" t="str">
            <v>Guiana Space Center</v>
          </cell>
          <cell r="AB553">
            <v>41944</v>
          </cell>
          <cell r="AD553">
            <v>5.2389999999999999</v>
          </cell>
          <cell r="AE553">
            <v>307.23199999999997</v>
          </cell>
          <cell r="AL553">
            <v>3500</v>
          </cell>
          <cell r="AN553">
            <v>2000</v>
          </cell>
          <cell r="AU553" t="str">
            <v>GEO/D</v>
          </cell>
          <cell r="AV553" t="str">
            <v>Heavy Satellite</v>
          </cell>
          <cell r="AW553">
            <v>1500</v>
          </cell>
          <cell r="AX553">
            <v>1.03E-2</v>
          </cell>
          <cell r="AY553">
            <v>329.45490000000001</v>
          </cell>
          <cell r="AZ553">
            <v>2.365E-4</v>
          </cell>
          <cell r="BA553">
            <v>90.799800000000005</v>
          </cell>
          <cell r="BB553">
            <v>264.06979999999999</v>
          </cell>
          <cell r="BC553">
            <v>1.0027205699999999</v>
          </cell>
          <cell r="BE553">
            <v>42164.685970502498</v>
          </cell>
          <cell r="BF553">
            <v>35803.65791873452</v>
          </cell>
          <cell r="BG553">
            <v>35783.714022270477</v>
          </cell>
          <cell r="BH553">
            <v>1436.0930084440154</v>
          </cell>
          <cell r="BK553">
            <v>2</v>
          </cell>
          <cell r="BL553">
            <v>5.5</v>
          </cell>
          <cell r="BM553">
            <v>37</v>
          </cell>
          <cell r="BN553">
            <v>72.063481286205899</v>
          </cell>
          <cell r="BO553">
            <v>4</v>
          </cell>
          <cell r="BP553">
            <v>31.794</v>
          </cell>
          <cell r="BQ553" t="str">
            <v>none</v>
          </cell>
          <cell r="BR553" t="str">
            <v>0</v>
          </cell>
          <cell r="BS553">
            <v>3000</v>
          </cell>
          <cell r="BT553">
            <v>3.1737653000000421E-2</v>
          </cell>
          <cell r="BU553">
            <v>117.99076322900001</v>
          </cell>
          <cell r="BV553" t="str">
            <v>True</v>
          </cell>
          <cell r="BW553" t="str">
            <v>True</v>
          </cell>
          <cell r="BX553">
            <v>2.2017400000000001E-4</v>
          </cell>
          <cell r="BY553">
            <v>4.4838000000000007E-5</v>
          </cell>
          <cell r="CA553">
            <v>3.9792000000000001E-2</v>
          </cell>
          <cell r="CB553">
            <v>1</v>
          </cell>
          <cell r="CC553">
            <v>3</v>
          </cell>
          <cell r="CD553" t="str">
            <v>None</v>
          </cell>
          <cell r="CE553" t="str">
            <v>None</v>
          </cell>
          <cell r="CF553" t="str">
            <v>None</v>
          </cell>
          <cell r="CG553" t="str">
            <v>None</v>
          </cell>
          <cell r="CH553" t="str">
            <v>None</v>
          </cell>
          <cell r="CI553" t="str">
            <v>None</v>
          </cell>
          <cell r="CJ553" t="str">
            <v>None</v>
          </cell>
          <cell r="CK553" t="str">
            <v>None</v>
          </cell>
          <cell r="CL553" t="str">
            <v>None</v>
          </cell>
          <cell r="CM553" t="str">
            <v>None</v>
          </cell>
          <cell r="CN553" t="str">
            <v>None</v>
          </cell>
          <cell r="CO553" t="str">
            <v>None</v>
          </cell>
          <cell r="CP553" t="str">
            <v>None</v>
          </cell>
        </row>
        <row r="554">
          <cell r="C554" t="str">
            <v>Telstar 11N</v>
          </cell>
          <cell r="D554" t="str">
            <v>NR</v>
          </cell>
          <cell r="E554" t="str">
            <v>Canada</v>
          </cell>
          <cell r="F554" t="str">
            <v>Telesat Canada Ltd. (BCE, Inc.)</v>
          </cell>
          <cell r="G554" t="str">
            <v>Commercial</v>
          </cell>
          <cell r="H554" t="str">
            <v>Communications</v>
          </cell>
          <cell r="J554" t="str">
            <v>GEO</v>
          </cell>
          <cell r="U554">
            <v>39870</v>
          </cell>
          <cell r="V554">
            <v>15</v>
          </cell>
          <cell r="Y554" t="str">
            <v>Sea Launch Odyssey</v>
          </cell>
          <cell r="AB554">
            <v>34111</v>
          </cell>
          <cell r="AD554">
            <v>1E-3</v>
          </cell>
          <cell r="AE554">
            <v>206</v>
          </cell>
          <cell r="AL554">
            <v>4010</v>
          </cell>
          <cell r="AN554">
            <v>2000</v>
          </cell>
          <cell r="AU554" t="str">
            <v>GEO/S</v>
          </cell>
          <cell r="AV554" t="str">
            <v>Heavy Satellite</v>
          </cell>
          <cell r="AW554">
            <v>2010</v>
          </cell>
          <cell r="AX554">
            <v>1.38E-2</v>
          </cell>
          <cell r="AY554">
            <v>295.30990000000003</v>
          </cell>
          <cell r="AZ554">
            <v>2.7799999999999998E-4</v>
          </cell>
          <cell r="BA554">
            <v>108.3276</v>
          </cell>
          <cell r="BB554">
            <v>95.424300000000002</v>
          </cell>
          <cell r="BC554">
            <v>1.0027101</v>
          </cell>
          <cell r="BE554">
            <v>42164.979484047333</v>
          </cell>
          <cell r="BF554">
            <v>35805.7013483439</v>
          </cell>
          <cell r="BG554">
            <v>35782.257619750766</v>
          </cell>
          <cell r="BH554">
            <v>1436.1080036991727</v>
          </cell>
          <cell r="BK554">
            <v>2.8</v>
          </cell>
          <cell r="BL554">
            <v>5.6</v>
          </cell>
          <cell r="BM554">
            <v>31</v>
          </cell>
          <cell r="BN554">
            <v>86.688645347513997</v>
          </cell>
          <cell r="BO554">
            <v>7.84</v>
          </cell>
          <cell r="BP554">
            <v>40.764933333333303</v>
          </cell>
          <cell r="BQ554" t="str">
            <v>mono/duo-propellant</v>
          </cell>
          <cell r="BR554" t="str">
            <v>1</v>
          </cell>
          <cell r="BS554">
            <v>300</v>
          </cell>
          <cell r="BT554">
            <v>2.6454299499988565E-2</v>
          </cell>
          <cell r="BU554">
            <v>322.44315454349999</v>
          </cell>
          <cell r="BV554" t="str">
            <v>True</v>
          </cell>
          <cell r="BW554" t="str">
            <v>True</v>
          </cell>
          <cell r="BX554">
            <v>2.5967250000000002E-4</v>
          </cell>
          <cell r="BY554">
            <v>3.956749999999999E-5</v>
          </cell>
          <cell r="CA554">
            <v>2.7779999999999999E-2</v>
          </cell>
          <cell r="CB554">
            <v>1</v>
          </cell>
          <cell r="CC554">
            <v>3</v>
          </cell>
          <cell r="CD554" t="str">
            <v>None</v>
          </cell>
          <cell r="CE554" t="str">
            <v>None</v>
          </cell>
          <cell r="CF554" t="str">
            <v>None</v>
          </cell>
          <cell r="CG554" t="str">
            <v>None</v>
          </cell>
          <cell r="CH554" t="str">
            <v>None</v>
          </cell>
          <cell r="CI554" t="str">
            <v>None</v>
          </cell>
          <cell r="CJ554" t="str">
            <v>None</v>
          </cell>
          <cell r="CK554" t="str">
            <v>None</v>
          </cell>
          <cell r="CL554" t="str">
            <v>None</v>
          </cell>
          <cell r="CM554" t="str">
            <v>None</v>
          </cell>
          <cell r="CN554" t="str">
            <v>None</v>
          </cell>
          <cell r="CO554" t="str">
            <v>None</v>
          </cell>
          <cell r="CP554" t="str">
            <v>None</v>
          </cell>
        </row>
        <row r="555">
          <cell r="C555" t="str">
            <v>Telstar 12</v>
          </cell>
          <cell r="D555" t="str">
            <v>USA</v>
          </cell>
          <cell r="E555" t="str">
            <v>Multinational</v>
          </cell>
          <cell r="F555" t="str">
            <v xml:space="preserve">EUTELSAT S.A. -- leased from Loral Skynet Satellite Services (Loral Global Alliance) </v>
          </cell>
          <cell r="G555" t="str">
            <v>Commercial</v>
          </cell>
          <cell r="H555" t="str">
            <v>Communications</v>
          </cell>
          <cell r="J555" t="str">
            <v>GEO</v>
          </cell>
          <cell r="U555">
            <v>36452</v>
          </cell>
          <cell r="V555">
            <v>13</v>
          </cell>
          <cell r="Y555" t="str">
            <v>Guiana Space Center</v>
          </cell>
          <cell r="AB555">
            <v>25949</v>
          </cell>
          <cell r="AD555">
            <v>5.2389999999999999</v>
          </cell>
          <cell r="AE555">
            <v>307.23199999999997</v>
          </cell>
          <cell r="AL555">
            <v>3787</v>
          </cell>
          <cell r="AN555">
            <v>1560</v>
          </cell>
          <cell r="AU555" t="str">
            <v>GEO/S</v>
          </cell>
          <cell r="AV555" t="str">
            <v>Heavy Satellite</v>
          </cell>
          <cell r="AW555">
            <v>2227</v>
          </cell>
          <cell r="AX555">
            <v>4.09</v>
          </cell>
          <cell r="AY555">
            <v>80.911900000000003</v>
          </cell>
          <cell r="AZ555">
            <v>9.6279999999999998E-4</v>
          </cell>
          <cell r="BA555">
            <v>227.38159999999999</v>
          </cell>
          <cell r="BB555">
            <v>181.20820000000001</v>
          </cell>
          <cell r="BC555">
            <v>0.98500376999999995</v>
          </cell>
          <cell r="BE555">
            <v>42668.779900118629</v>
          </cell>
          <cell r="BF555">
            <v>36338.861401406459</v>
          </cell>
          <cell r="BG555">
            <v>36256.698398830791</v>
          </cell>
          <cell r="BH555">
            <v>1461.9233386284386</v>
          </cell>
          <cell r="BK555">
            <v>2.4</v>
          </cell>
          <cell r="BL555">
            <v>3.1</v>
          </cell>
          <cell r="BM555">
            <v>31.1</v>
          </cell>
          <cell r="BN555">
            <v>67.099959809988505</v>
          </cell>
          <cell r="BO555">
            <v>5.76</v>
          </cell>
          <cell r="BP555">
            <v>28.796466666666699</v>
          </cell>
          <cell r="BQ555" t="str">
            <v>mono/duo-propellant</v>
          </cell>
          <cell r="BR555" t="str">
            <v>1</v>
          </cell>
          <cell r="BS555">
            <v>300</v>
          </cell>
          <cell r="BT555" t="str">
            <v>None</v>
          </cell>
          <cell r="BU555" t="str">
            <v>None</v>
          </cell>
          <cell r="BV555" t="str">
            <v>False</v>
          </cell>
          <cell r="BW555" t="str">
            <v>False</v>
          </cell>
          <cell r="BX555" t="str">
            <v>None</v>
          </cell>
          <cell r="BY555" t="str">
            <v>None</v>
          </cell>
          <cell r="CA555" t="str">
            <v>None</v>
          </cell>
          <cell r="CB555">
            <v>0</v>
          </cell>
          <cell r="CC555">
            <v>0</v>
          </cell>
          <cell r="CD555" t="str">
            <v>None</v>
          </cell>
          <cell r="CE555" t="str">
            <v>None</v>
          </cell>
          <cell r="CF555" t="str">
            <v>None</v>
          </cell>
          <cell r="CG555" t="str">
            <v>None</v>
          </cell>
          <cell r="CH555" t="str">
            <v>None</v>
          </cell>
          <cell r="CI555" t="str">
            <v>None</v>
          </cell>
          <cell r="CJ555" t="str">
            <v>None</v>
          </cell>
          <cell r="CK555" t="str">
            <v>None</v>
          </cell>
          <cell r="CL555" t="str">
            <v>None</v>
          </cell>
          <cell r="CM555" t="str">
            <v>None</v>
          </cell>
          <cell r="CN555" t="str">
            <v>None</v>
          </cell>
          <cell r="CO555" t="str">
            <v>None</v>
          </cell>
          <cell r="CP555" t="str">
            <v>None</v>
          </cell>
        </row>
        <row r="556">
          <cell r="C556" t="str">
            <v>Telstar 12V</v>
          </cell>
          <cell r="D556" t="str">
            <v>NR</v>
          </cell>
          <cell r="E556" t="str">
            <v>Canada</v>
          </cell>
          <cell r="F556" t="str">
            <v>Telesat Canada Ltd. (BCE, Inc.)</v>
          </cell>
          <cell r="G556" t="str">
            <v>Commercial</v>
          </cell>
          <cell r="H556" t="str">
            <v>Communications</v>
          </cell>
          <cell r="J556" t="str">
            <v>GEO</v>
          </cell>
          <cell r="U556">
            <v>42332</v>
          </cell>
          <cell r="V556">
            <v>15</v>
          </cell>
          <cell r="Y556" t="str">
            <v>Tanegashima Space Center</v>
          </cell>
          <cell r="AB556">
            <v>41036</v>
          </cell>
          <cell r="AD556">
            <v>30.4</v>
          </cell>
          <cell r="AE556">
            <v>130.97</v>
          </cell>
          <cell r="AL556">
            <v>4900</v>
          </cell>
          <cell r="AN556">
            <v>2170</v>
          </cell>
          <cell r="AU556" t="str">
            <v>GEO/D</v>
          </cell>
          <cell r="AV556" t="str">
            <v>Heavy Satellite</v>
          </cell>
          <cell r="AW556">
            <v>2730</v>
          </cell>
          <cell r="AX556">
            <v>1.5599999999999999E-2</v>
          </cell>
          <cell r="AY556">
            <v>299.8596</v>
          </cell>
          <cell r="AZ556">
            <v>2.052E-4</v>
          </cell>
          <cell r="BA556">
            <v>121.67059999999999</v>
          </cell>
          <cell r="BB556">
            <v>133.1711</v>
          </cell>
          <cell r="BC556">
            <v>1.00270028</v>
          </cell>
          <cell r="BE556">
            <v>42165.254780285548</v>
          </cell>
          <cell r="BF556">
            <v>35802.907090566456</v>
          </cell>
          <cell r="BG556">
            <v>35785.602470004633</v>
          </cell>
          <cell r="BH556">
            <v>1436.1220683014062</v>
          </cell>
          <cell r="BK556">
            <v>2.7</v>
          </cell>
          <cell r="BL556">
            <v>6</v>
          </cell>
          <cell r="BM556">
            <v>39</v>
          </cell>
          <cell r="BN556">
            <v>102.450983943016</v>
          </cell>
          <cell r="BO556">
            <v>7.29</v>
          </cell>
          <cell r="BP556">
            <v>46.116399999999999</v>
          </cell>
          <cell r="BQ556" t="str">
            <v>mono/duo-propellant</v>
          </cell>
          <cell r="BR556" t="str">
            <v>1</v>
          </cell>
          <cell r="BS556">
            <v>300</v>
          </cell>
          <cell r="BT556">
            <v>3.7343337999999449E-2</v>
          </cell>
          <cell r="BU556">
            <v>344.98820643900001</v>
          </cell>
          <cell r="BV556" t="str">
            <v>True</v>
          </cell>
          <cell r="BW556" t="str">
            <v>True</v>
          </cell>
          <cell r="BX556">
            <v>2.1506699999999999E-4</v>
          </cell>
          <cell r="BY556">
            <v>3.5544999999999999E-5</v>
          </cell>
          <cell r="CA556">
            <v>2.7206000000000001E-2</v>
          </cell>
          <cell r="CB556">
            <v>1</v>
          </cell>
          <cell r="CC556">
            <v>3</v>
          </cell>
          <cell r="CD556" t="str">
            <v>None</v>
          </cell>
          <cell r="CE556" t="str">
            <v>None</v>
          </cell>
          <cell r="CF556" t="str">
            <v>None</v>
          </cell>
          <cell r="CG556" t="str">
            <v>None</v>
          </cell>
          <cell r="CH556" t="str">
            <v>None</v>
          </cell>
          <cell r="CI556" t="str">
            <v>None</v>
          </cell>
          <cell r="CJ556" t="str">
            <v>None</v>
          </cell>
          <cell r="CK556" t="str">
            <v>None</v>
          </cell>
          <cell r="CL556" t="str">
            <v>None</v>
          </cell>
          <cell r="CM556" t="str">
            <v>None</v>
          </cell>
          <cell r="CN556" t="str">
            <v>None</v>
          </cell>
          <cell r="CO556" t="str">
            <v>None</v>
          </cell>
          <cell r="CP556" t="str">
            <v>None</v>
          </cell>
        </row>
        <row r="557">
          <cell r="C557" t="str">
            <v>Telstar 14R</v>
          </cell>
          <cell r="D557" t="str">
            <v>Brazil</v>
          </cell>
          <cell r="E557" t="str">
            <v>Canada</v>
          </cell>
          <cell r="F557" t="str">
            <v>Telesat Canada Ltd. (BCE, Inc.)</v>
          </cell>
          <cell r="G557" t="str">
            <v>Commercial</v>
          </cell>
          <cell r="H557" t="str">
            <v>Communications</v>
          </cell>
          <cell r="J557" t="str">
            <v>GEO</v>
          </cell>
          <cell r="U557">
            <v>40683</v>
          </cell>
          <cell r="V557">
            <v>15</v>
          </cell>
          <cell r="Y557" t="str">
            <v>Baikonur Cosmodrome</v>
          </cell>
          <cell r="AB557">
            <v>37602</v>
          </cell>
          <cell r="AD557">
            <v>45.965000000000003</v>
          </cell>
          <cell r="AE557">
            <v>63.305</v>
          </cell>
          <cell r="AL557">
            <v>4970</v>
          </cell>
          <cell r="AN557">
            <v>2150</v>
          </cell>
          <cell r="AU557" t="str">
            <v>GEO/S</v>
          </cell>
          <cell r="AV557" t="str">
            <v>Heavy Satellite</v>
          </cell>
          <cell r="AW557">
            <v>2820</v>
          </cell>
          <cell r="AX557">
            <v>3.5299999999999998E-2</v>
          </cell>
          <cell r="AY557">
            <v>53.947400000000002</v>
          </cell>
          <cell r="AZ557">
            <v>2.789E-4</v>
          </cell>
          <cell r="BA557">
            <v>349.67270000000002</v>
          </cell>
          <cell r="BB557">
            <v>67.997100000000003</v>
          </cell>
          <cell r="BC557">
            <v>1.0027180099999999</v>
          </cell>
          <cell r="BE557">
            <v>42164.757736475301</v>
          </cell>
          <cell r="BF557">
            <v>35805.517487408011</v>
          </cell>
          <cell r="BG557">
            <v>35781.997985542599</v>
          </cell>
          <cell r="BH557">
            <v>1436.0966748767162</v>
          </cell>
          <cell r="BK557">
            <v>2.2000000000000002</v>
          </cell>
          <cell r="BL557">
            <v>5.5</v>
          </cell>
          <cell r="BM557">
            <v>26.7</v>
          </cell>
          <cell r="BN557">
            <v>60.904005916828403</v>
          </cell>
          <cell r="BO557">
            <v>4.84</v>
          </cell>
          <cell r="BP557">
            <v>28.986733333333301</v>
          </cell>
          <cell r="BQ557" t="str">
            <v>mono/duo-propellant</v>
          </cell>
          <cell r="BR557" t="str">
            <v>1</v>
          </cell>
          <cell r="BS557">
            <v>300</v>
          </cell>
          <cell r="BT557">
            <v>3.0892529999988483E-2</v>
          </cell>
          <cell r="BU557">
            <v>296.99023941400003</v>
          </cell>
          <cell r="BV557" t="str">
            <v>True</v>
          </cell>
          <cell r="BW557" t="str">
            <v>True</v>
          </cell>
          <cell r="BX557">
            <v>2.5960000000000002E-4</v>
          </cell>
          <cell r="BY557">
            <v>5.3624000000000014E-5</v>
          </cell>
          <cell r="CA557">
            <v>6.8496000000000001E-2</v>
          </cell>
          <cell r="CB557">
            <v>2</v>
          </cell>
          <cell r="CC557">
            <v>1</v>
          </cell>
          <cell r="CD557" t="str">
            <v>Tel_297</v>
          </cell>
          <cell r="CE557">
            <v>2</v>
          </cell>
          <cell r="CF557">
            <v>297.00654623242497</v>
          </cell>
          <cell r="CG557">
            <v>296.98396802274999</v>
          </cell>
          <cell r="CH557">
            <v>3.2254585249987144E-2</v>
          </cell>
          <cell r="CI557" t="str">
            <v>None</v>
          </cell>
          <cell r="CJ557" t="str">
            <v>None</v>
          </cell>
          <cell r="CK557" t="str">
            <v>None</v>
          </cell>
          <cell r="CL557" t="str">
            <v>None</v>
          </cell>
          <cell r="CM557" t="str">
            <v>None</v>
          </cell>
          <cell r="CN557" t="str">
            <v>None</v>
          </cell>
          <cell r="CO557" t="str">
            <v>None</v>
          </cell>
          <cell r="CP557" t="str">
            <v>None</v>
          </cell>
        </row>
        <row r="558">
          <cell r="C558" t="str">
            <v>Telstar 18 Vantage</v>
          </cell>
          <cell r="D558" t="str">
            <v>NR</v>
          </cell>
          <cell r="E558" t="str">
            <v>Canada</v>
          </cell>
          <cell r="F558" t="str">
            <v>Telesat Canada Ltd. (BCE, Inc.)/APT Satellite Holdings Ltd.</v>
          </cell>
          <cell r="G558" t="str">
            <v>Commercial</v>
          </cell>
          <cell r="H558" t="str">
            <v>Communications</v>
          </cell>
          <cell r="J558" t="str">
            <v>GEO</v>
          </cell>
          <cell r="U558">
            <v>43353</v>
          </cell>
          <cell r="V558">
            <v>15</v>
          </cell>
          <cell r="Y558" t="str">
            <v>Cape Canaveral</v>
          </cell>
          <cell r="AB558">
            <v>43611</v>
          </cell>
          <cell r="AD558">
            <v>28.466666666666665</v>
          </cell>
          <cell r="AE558">
            <v>279.4666666666667</v>
          </cell>
          <cell r="AL558">
            <v>7060</v>
          </cell>
          <cell r="AN558">
            <v>2000</v>
          </cell>
          <cell r="AU558" t="str">
            <v>GEO/S</v>
          </cell>
          <cell r="AV558" t="str">
            <v>Heavy Satellite</v>
          </cell>
          <cell r="AW558">
            <v>5060</v>
          </cell>
          <cell r="AX558">
            <v>1.46E-2</v>
          </cell>
          <cell r="AY558">
            <v>320.35820000000001</v>
          </cell>
          <cell r="AZ558">
            <v>2.263E-4</v>
          </cell>
          <cell r="BA558">
            <v>105.72199999999999</v>
          </cell>
          <cell r="BB558">
            <v>255.52719999999999</v>
          </cell>
          <cell r="BC558">
            <v>1.0026722699999999</v>
          </cell>
          <cell r="BE558">
            <v>42166.04004404055</v>
          </cell>
          <cell r="BF558">
            <v>35804.58221890252</v>
          </cell>
          <cell r="BG558">
            <v>35785.49786917858</v>
          </cell>
          <cell r="BH558">
            <v>1436.1621868728851</v>
          </cell>
          <cell r="BK558">
            <v>6.9</v>
          </cell>
          <cell r="BL558">
            <v>8.9</v>
          </cell>
          <cell r="BM558">
            <v>26.1</v>
          </cell>
          <cell r="BN558">
            <v>205.025072988375</v>
          </cell>
          <cell r="BO558">
            <v>47.61</v>
          </cell>
          <cell r="BP558">
            <v>120.6438</v>
          </cell>
          <cell r="BQ558" t="str">
            <v>mono/duo-propellant</v>
          </cell>
          <cell r="BR558" t="str">
            <v>1</v>
          </cell>
          <cell r="BS558">
            <v>300</v>
          </cell>
          <cell r="BT558">
            <v>2.6334864000006064E-2</v>
          </cell>
          <cell r="BU558">
            <v>137.98777312600001</v>
          </cell>
          <cell r="BV558" t="str">
            <v>True</v>
          </cell>
          <cell r="BW558" t="str">
            <v>True</v>
          </cell>
          <cell r="BX558">
            <v>1.9928900000000001E-4</v>
          </cell>
          <cell r="BY558">
            <v>3.5225000000000002E-5</v>
          </cell>
          <cell r="CA558">
            <v>2.7255999999999999E-2</v>
          </cell>
          <cell r="CB558">
            <v>1</v>
          </cell>
          <cell r="CC558">
            <v>3</v>
          </cell>
          <cell r="CD558" t="str">
            <v>None</v>
          </cell>
          <cell r="CE558" t="str">
            <v>None</v>
          </cell>
          <cell r="CF558" t="str">
            <v>None</v>
          </cell>
          <cell r="CG558" t="str">
            <v>None</v>
          </cell>
          <cell r="CH558" t="str">
            <v>None</v>
          </cell>
          <cell r="CI558" t="str">
            <v>None</v>
          </cell>
          <cell r="CJ558" t="str">
            <v>None</v>
          </cell>
          <cell r="CK558" t="str">
            <v>None</v>
          </cell>
          <cell r="CL558" t="str">
            <v>None</v>
          </cell>
          <cell r="CM558" t="str">
            <v>None</v>
          </cell>
          <cell r="CN558" t="str">
            <v>None</v>
          </cell>
          <cell r="CO558" t="str">
            <v>None</v>
          </cell>
          <cell r="CP558" t="str">
            <v>None</v>
          </cell>
        </row>
        <row r="559">
          <cell r="C559" t="str">
            <v>Telstar 19 Vantage</v>
          </cell>
          <cell r="D559" t="str">
            <v>NR</v>
          </cell>
          <cell r="E559" t="str">
            <v>Canada</v>
          </cell>
          <cell r="F559" t="str">
            <v>Telesat Canada Ltd. (BCE, Inc.)</v>
          </cell>
          <cell r="G559" t="str">
            <v>Commercial</v>
          </cell>
          <cell r="H559" t="str">
            <v>Communications</v>
          </cell>
          <cell r="J559" t="str">
            <v>GEO</v>
          </cell>
          <cell r="U559">
            <v>43303</v>
          </cell>
          <cell r="V559">
            <v>15</v>
          </cell>
          <cell r="Y559" t="str">
            <v>Cape Canaveral</v>
          </cell>
          <cell r="AB559">
            <v>43562</v>
          </cell>
          <cell r="AD559">
            <v>28.466666666666665</v>
          </cell>
          <cell r="AE559">
            <v>279.4666666666667</v>
          </cell>
          <cell r="AL559">
            <v>7075</v>
          </cell>
          <cell r="AN559">
            <v>2000</v>
          </cell>
          <cell r="AU559" t="str">
            <v>GEO/S</v>
          </cell>
          <cell r="AV559" t="str">
            <v>Heavy Satellite</v>
          </cell>
          <cell r="AW559">
            <v>5075</v>
          </cell>
          <cell r="AX559">
            <v>2.06E-2</v>
          </cell>
          <cell r="AY559">
            <v>277.56889999999999</v>
          </cell>
          <cell r="AZ559">
            <v>2.095E-4</v>
          </cell>
          <cell r="BA559">
            <v>189.91569999999999</v>
          </cell>
          <cell r="BB559">
            <v>6.1161000000000003</v>
          </cell>
          <cell r="BC559">
            <v>1.0026941700000001</v>
          </cell>
          <cell r="BE559">
            <v>42165.426071760543</v>
          </cell>
          <cell r="BF559">
            <v>35803.259728522578</v>
          </cell>
          <cell r="BG559">
            <v>35785.592414998508</v>
          </cell>
          <cell r="BH559">
            <v>1436.1308194302133</v>
          </cell>
          <cell r="BK559">
            <v>6.9</v>
          </cell>
          <cell r="BL559">
            <v>8.9</v>
          </cell>
          <cell r="BM559">
            <v>26.1</v>
          </cell>
          <cell r="BN559">
            <v>205.025072988375</v>
          </cell>
          <cell r="BO559">
            <v>47.61</v>
          </cell>
          <cell r="BP559">
            <v>120.6438</v>
          </cell>
          <cell r="BQ559" t="str">
            <v>mono/duo-propellant</v>
          </cell>
          <cell r="BR559" t="str">
            <v>1</v>
          </cell>
          <cell r="BS559">
            <v>300</v>
          </cell>
          <cell r="BT559">
            <v>3.3616640499985806E-2</v>
          </cell>
          <cell r="BU559">
            <v>296.97769663150001</v>
          </cell>
          <cell r="BV559" t="str">
            <v>True</v>
          </cell>
          <cell r="BW559" t="str">
            <v>True</v>
          </cell>
          <cell r="BX559">
            <v>1.636025E-4</v>
          </cell>
          <cell r="BY559">
            <v>1.3991250000000002E-4</v>
          </cell>
          <cell r="CA559">
            <v>2.4235E-2</v>
          </cell>
          <cell r="CB559">
            <v>2</v>
          </cell>
          <cell r="CC559">
            <v>2</v>
          </cell>
          <cell r="CD559" t="str">
            <v>Tel_297</v>
          </cell>
          <cell r="CE559">
            <v>1</v>
          </cell>
          <cell r="CF559">
            <v>296.96138981307502</v>
          </cell>
          <cell r="CG559">
            <v>296.98396802274999</v>
          </cell>
          <cell r="CH559">
            <v>3.2254585249987144E-2</v>
          </cell>
          <cell r="CI559" t="str">
            <v>None</v>
          </cell>
          <cell r="CJ559" t="str">
            <v>None</v>
          </cell>
          <cell r="CK559" t="str">
            <v>None</v>
          </cell>
          <cell r="CL559" t="str">
            <v>None</v>
          </cell>
          <cell r="CM559" t="str">
            <v>None</v>
          </cell>
          <cell r="CN559" t="str">
            <v>None</v>
          </cell>
          <cell r="CO559" t="str">
            <v>None</v>
          </cell>
          <cell r="CP559" t="str">
            <v>None</v>
          </cell>
        </row>
        <row r="560">
          <cell r="C560" t="str">
            <v>TerraStar 1</v>
          </cell>
          <cell r="D560" t="str">
            <v>USA</v>
          </cell>
          <cell r="E560" t="str">
            <v>USA</v>
          </cell>
          <cell r="F560" t="str">
            <v>TerraStar Corporation</v>
          </cell>
          <cell r="G560" t="str">
            <v>Commercial</v>
          </cell>
          <cell r="H560" t="str">
            <v>Communications</v>
          </cell>
          <cell r="J560" t="str">
            <v>GEO</v>
          </cell>
          <cell r="U560">
            <v>39995</v>
          </cell>
          <cell r="V560">
            <v>15</v>
          </cell>
          <cell r="Y560" t="str">
            <v>Guiana Space Center</v>
          </cell>
          <cell r="AB560">
            <v>35496</v>
          </cell>
          <cell r="AD560">
            <v>5.2389999999999999</v>
          </cell>
          <cell r="AE560">
            <v>307.23199999999997</v>
          </cell>
          <cell r="AL560">
            <v>6910</v>
          </cell>
          <cell r="AN560">
            <v>3000</v>
          </cell>
          <cell r="AU560" t="str">
            <v>GEO/I</v>
          </cell>
          <cell r="AV560" t="str">
            <v>Heavy Satellite</v>
          </cell>
          <cell r="AW560">
            <v>3910</v>
          </cell>
          <cell r="AX560">
            <v>2.7524999999999999</v>
          </cell>
          <cell r="AY560">
            <v>28.684000000000001</v>
          </cell>
          <cell r="AZ560">
            <v>2.6820000000000001E-4</v>
          </cell>
          <cell r="BA560">
            <v>32.905200000000001</v>
          </cell>
          <cell r="BB560">
            <v>316.18</v>
          </cell>
          <cell r="BC560">
            <v>1.00271997</v>
          </cell>
          <cell r="BE560">
            <v>42164.702790624993</v>
          </cell>
          <cell r="BF560">
            <v>35805.011363913443</v>
          </cell>
          <cell r="BG560">
            <v>35782.394217336543</v>
          </cell>
          <cell r="BH560">
            <v>1436.0938677625008</v>
          </cell>
          <cell r="BK560">
            <v>2.8</v>
          </cell>
          <cell r="BL560">
            <v>7.6</v>
          </cell>
          <cell r="BM560">
            <v>32.4</v>
          </cell>
          <cell r="BN560">
            <v>97.403589010265506</v>
          </cell>
          <cell r="BO560">
            <v>7.84</v>
          </cell>
          <cell r="BP560">
            <v>47.414933333333302</v>
          </cell>
          <cell r="BQ560" t="str">
            <v>mono/duo-propellant</v>
          </cell>
          <cell r="BR560" t="str">
            <v>1</v>
          </cell>
          <cell r="BS560">
            <v>300</v>
          </cell>
          <cell r="BT560">
            <v>2.3864190000011831E-2</v>
          </cell>
          <cell r="BU560">
            <v>248.997890899</v>
          </cell>
          <cell r="BV560" t="str">
            <v>False</v>
          </cell>
          <cell r="BW560" t="str">
            <v>True</v>
          </cell>
          <cell r="BX560">
            <v>2.7209100000000002E-4</v>
          </cell>
          <cell r="BY560">
            <v>2.1363000000000019E-5</v>
          </cell>
          <cell r="CA560" t="str">
            <v>None</v>
          </cell>
          <cell r="CB560">
            <v>0</v>
          </cell>
          <cell r="CC560">
            <v>0</v>
          </cell>
          <cell r="CD560" t="str">
            <v>None</v>
          </cell>
          <cell r="CE560" t="str">
            <v>None</v>
          </cell>
          <cell r="CF560" t="str">
            <v>None</v>
          </cell>
          <cell r="CG560" t="str">
            <v>None</v>
          </cell>
          <cell r="CH560" t="str">
            <v>None</v>
          </cell>
          <cell r="CI560" t="str">
            <v>None</v>
          </cell>
          <cell r="CJ560" t="str">
            <v>None</v>
          </cell>
          <cell r="CK560" t="str">
            <v>None</v>
          </cell>
          <cell r="CL560" t="str">
            <v>None</v>
          </cell>
          <cell r="CM560" t="str">
            <v>None</v>
          </cell>
          <cell r="CN560" t="str">
            <v>None</v>
          </cell>
          <cell r="CO560" t="str">
            <v>None</v>
          </cell>
          <cell r="CP560" t="str">
            <v>None</v>
          </cell>
        </row>
        <row r="561">
          <cell r="C561" t="str">
            <v>Thaicom-4</v>
          </cell>
          <cell r="D561" t="str">
            <v>NR</v>
          </cell>
          <cell r="E561" t="str">
            <v>Thailand</v>
          </cell>
          <cell r="F561" t="str">
            <v xml:space="preserve">Thaicom Public Company Ltd. </v>
          </cell>
          <cell r="G561" t="str">
            <v>Commercial</v>
          </cell>
          <cell r="H561" t="str">
            <v>Communications</v>
          </cell>
          <cell r="J561" t="str">
            <v>GEO</v>
          </cell>
          <cell r="U561">
            <v>38575</v>
          </cell>
          <cell r="V561">
            <v>12</v>
          </cell>
          <cell r="Y561" t="str">
            <v>Guiana Space Center</v>
          </cell>
          <cell r="AB561">
            <v>28786</v>
          </cell>
          <cell r="AD561">
            <v>5.2389999999999999</v>
          </cell>
          <cell r="AE561">
            <v>307.23199999999997</v>
          </cell>
          <cell r="AL561">
            <v>6480</v>
          </cell>
          <cell r="AN561">
            <v>3400</v>
          </cell>
          <cell r="AU561" t="str">
            <v>GEO/S</v>
          </cell>
          <cell r="AV561" t="str">
            <v>Heavy Satellite</v>
          </cell>
          <cell r="AW561">
            <v>3080</v>
          </cell>
          <cell r="AX561">
            <v>1.9E-2</v>
          </cell>
          <cell r="AY561">
            <v>305.32859999999999</v>
          </cell>
          <cell r="AZ561">
            <v>2.6850000000000002E-4</v>
          </cell>
          <cell r="BA561">
            <v>112.1621</v>
          </cell>
          <cell r="BB561">
            <v>249.63140000000001</v>
          </cell>
          <cell r="BC561">
            <v>1.0027003699999999</v>
          </cell>
          <cell r="BE561">
            <v>42165.252257183529</v>
          </cell>
          <cell r="BF561">
            <v>35805.573627414582</v>
          </cell>
          <cell r="BG561">
            <v>35782.930886952476</v>
          </cell>
          <cell r="BH561">
            <v>1436.121939398505</v>
          </cell>
          <cell r="BK561">
            <v>3.8</v>
          </cell>
          <cell r="BL561">
            <v>8.1</v>
          </cell>
          <cell r="BM561">
            <v>26</v>
          </cell>
          <cell r="BN561">
            <v>113.350472714868</v>
          </cell>
          <cell r="BO561">
            <v>14.44</v>
          </cell>
          <cell r="BP561">
            <v>60.5902666666667</v>
          </cell>
          <cell r="BQ561" t="str">
            <v>mono/duo-propellant</v>
          </cell>
          <cell r="BR561" t="str">
            <v>1</v>
          </cell>
          <cell r="BS561">
            <v>300</v>
          </cell>
          <cell r="BT561">
            <v>5.4679184999997688E-2</v>
          </cell>
          <cell r="BU561">
            <v>119.515254731</v>
          </cell>
          <cell r="BV561" t="str">
            <v>True</v>
          </cell>
          <cell r="BW561" t="str">
            <v>True</v>
          </cell>
          <cell r="BX561">
            <v>2.5986299999999999E-4</v>
          </cell>
          <cell r="BY561">
            <v>3.7162999999999996E-5</v>
          </cell>
          <cell r="CA561">
            <v>2.6599999999999999E-2</v>
          </cell>
          <cell r="CB561">
            <v>1</v>
          </cell>
          <cell r="CC561">
            <v>3</v>
          </cell>
          <cell r="CD561" t="str">
            <v>None</v>
          </cell>
          <cell r="CE561" t="str">
            <v>None</v>
          </cell>
          <cell r="CF561" t="str">
            <v>None</v>
          </cell>
          <cell r="CG561" t="str">
            <v>None</v>
          </cell>
          <cell r="CH561" t="str">
            <v>None</v>
          </cell>
          <cell r="CI561" t="str">
            <v>None</v>
          </cell>
          <cell r="CJ561" t="str">
            <v>None</v>
          </cell>
          <cell r="CK561" t="str">
            <v>None</v>
          </cell>
          <cell r="CL561" t="str">
            <v>None</v>
          </cell>
          <cell r="CM561" t="str">
            <v>None</v>
          </cell>
          <cell r="CN561" t="str">
            <v>None</v>
          </cell>
          <cell r="CO561" t="str">
            <v>None</v>
          </cell>
          <cell r="CP561" t="str">
            <v>None</v>
          </cell>
        </row>
        <row r="562">
          <cell r="C562" t="str">
            <v>Thaicom-6</v>
          </cell>
          <cell r="D562" t="str">
            <v>NR</v>
          </cell>
          <cell r="E562" t="str">
            <v>Thailand</v>
          </cell>
          <cell r="F562" t="str">
            <v xml:space="preserve">Thaicom Public Company Ltd. </v>
          </cell>
          <cell r="G562" t="str">
            <v>Commercial</v>
          </cell>
          <cell r="H562" t="str">
            <v>Communications</v>
          </cell>
          <cell r="J562" t="str">
            <v>GEO</v>
          </cell>
          <cell r="U562">
            <v>41645</v>
          </cell>
          <cell r="V562">
            <v>15</v>
          </cell>
          <cell r="Y562" t="str">
            <v>Cape Canaveral</v>
          </cell>
          <cell r="AB562">
            <v>39500</v>
          </cell>
          <cell r="AD562">
            <v>28.466666666666665</v>
          </cell>
          <cell r="AE562">
            <v>279.4666666666667</v>
          </cell>
          <cell r="AL562">
            <v>3016</v>
          </cell>
          <cell r="AN562">
            <v>2500</v>
          </cell>
          <cell r="AU562" t="str">
            <v>VHEO</v>
          </cell>
          <cell r="AV562" t="str">
            <v>Heavy Satellite</v>
          </cell>
          <cell r="AW562">
            <v>516</v>
          </cell>
          <cell r="AX562">
            <v>6.0100000000000001E-2</v>
          </cell>
          <cell r="AY562">
            <v>120.23520000000001</v>
          </cell>
          <cell r="AZ562">
            <v>3.5199999999999999E-4</v>
          </cell>
          <cell r="BA562">
            <v>338.99329999999998</v>
          </cell>
          <cell r="BB562">
            <v>170.9451</v>
          </cell>
          <cell r="BC562">
            <v>1.0027222</v>
          </cell>
          <cell r="BE562">
            <v>42164.640275921149</v>
          </cell>
          <cell r="BF562">
            <v>35808.482229298272</v>
          </cell>
          <cell r="BG562">
            <v>35778.798322544026</v>
          </cell>
          <cell r="BH562">
            <v>1436.0906739673255</v>
          </cell>
          <cell r="BK562">
            <v>2</v>
          </cell>
          <cell r="BL562">
            <v>5</v>
          </cell>
          <cell r="BM562">
            <v>18</v>
          </cell>
          <cell r="BN562">
            <v>40.297458451417903</v>
          </cell>
          <cell r="BO562">
            <v>4</v>
          </cell>
          <cell r="BP562">
            <v>20.5973333333333</v>
          </cell>
          <cell r="BQ562" t="str">
            <v>mono/duo-propellant</v>
          </cell>
          <cell r="BR562" t="str">
            <v>1</v>
          </cell>
          <cell r="BS562">
            <v>3000</v>
          </cell>
          <cell r="BT562">
            <v>6.2259582999999452E-2</v>
          </cell>
          <cell r="BU562">
            <v>78.472216567000004</v>
          </cell>
          <cell r="BV562" t="str">
            <v>True</v>
          </cell>
          <cell r="BW562" t="str">
            <v>True</v>
          </cell>
          <cell r="BX562">
            <v>2.50251E-4</v>
          </cell>
          <cell r="BY562">
            <v>2.0285399999999998E-4</v>
          </cell>
          <cell r="CA562">
            <v>9.8015000000000005E-2</v>
          </cell>
          <cell r="CB562">
            <v>2</v>
          </cell>
          <cell r="CC562">
            <v>12</v>
          </cell>
          <cell r="CD562" t="str">
            <v>Tha_78.5</v>
          </cell>
          <cell r="CE562">
            <v>1</v>
          </cell>
          <cell r="CF562">
            <v>78.458526898499997</v>
          </cell>
          <cell r="CG562">
            <v>78.4960599395</v>
          </cell>
          <cell r="CH562">
            <v>5.3618629999999001E-2</v>
          </cell>
          <cell r="CI562" t="str">
            <v>None</v>
          </cell>
          <cell r="CJ562" t="str">
            <v>None</v>
          </cell>
          <cell r="CK562" t="str">
            <v>None</v>
          </cell>
          <cell r="CL562" t="str">
            <v>None</v>
          </cell>
          <cell r="CM562" t="str">
            <v>None</v>
          </cell>
          <cell r="CN562" t="str">
            <v>None</v>
          </cell>
          <cell r="CO562" t="str">
            <v>None</v>
          </cell>
          <cell r="CP562" t="str">
            <v>None</v>
          </cell>
        </row>
        <row r="563">
          <cell r="C563" t="str">
            <v>Thaicom-8</v>
          </cell>
          <cell r="D563" t="str">
            <v>NR</v>
          </cell>
          <cell r="E563" t="str">
            <v>Thailand</v>
          </cell>
          <cell r="F563" t="str">
            <v xml:space="preserve">Thaicom Public Company Ltd. </v>
          </cell>
          <cell r="G563" t="str">
            <v>Commercial</v>
          </cell>
          <cell r="H563" t="str">
            <v>Communications</v>
          </cell>
          <cell r="J563" t="str">
            <v>GEO</v>
          </cell>
          <cell r="U563">
            <v>42517</v>
          </cell>
          <cell r="V563">
            <v>15</v>
          </cell>
          <cell r="Y563" t="str">
            <v>Cape Canaveral</v>
          </cell>
          <cell r="AB563">
            <v>41552</v>
          </cell>
          <cell r="AD563">
            <v>28.466666666666665</v>
          </cell>
          <cell r="AE563">
            <v>279.4666666666667</v>
          </cell>
          <cell r="AL563">
            <v>3100</v>
          </cell>
          <cell r="AN563">
            <v>2500</v>
          </cell>
          <cell r="AU563" t="str">
            <v>VHEO</v>
          </cell>
          <cell r="AV563" t="str">
            <v>Heavy Satellite</v>
          </cell>
          <cell r="AW563">
            <v>600</v>
          </cell>
          <cell r="AX563">
            <v>9.9299999999999999E-2</v>
          </cell>
          <cell r="AY563">
            <v>77.195599999999999</v>
          </cell>
          <cell r="AZ563">
            <v>4.7189999999999998E-4</v>
          </cell>
          <cell r="BA563">
            <v>337.83949999999999</v>
          </cell>
          <cell r="BB563">
            <v>215.15129999999999</v>
          </cell>
          <cell r="BC563">
            <v>1.0027021599999999</v>
          </cell>
          <cell r="BE563">
            <v>42165.20207556626</v>
          </cell>
          <cell r="BF563">
            <v>35814.099834425717</v>
          </cell>
          <cell r="BG563">
            <v>35774.304316706803</v>
          </cell>
          <cell r="BH563">
            <v>1436.1193756678429</v>
          </cell>
          <cell r="BK563">
            <v>2</v>
          </cell>
          <cell r="BL563">
            <v>5</v>
          </cell>
          <cell r="BM563">
            <v>18</v>
          </cell>
          <cell r="BN563">
            <v>40.297458451417903</v>
          </cell>
          <cell r="BO563">
            <v>4</v>
          </cell>
          <cell r="BP563">
            <v>20.5973333333333</v>
          </cell>
          <cell r="BQ563" t="str">
            <v>mono/duo-propellant</v>
          </cell>
          <cell r="BR563" t="str">
            <v>1</v>
          </cell>
          <cell r="BS563">
            <v>3000</v>
          </cell>
          <cell r="BT563">
            <v>4.497767699999855E-2</v>
          </cell>
          <cell r="BU563">
            <v>78.519903311999997</v>
          </cell>
          <cell r="BV563" t="str">
            <v>True</v>
          </cell>
          <cell r="BW563" t="str">
            <v>True</v>
          </cell>
          <cell r="BX563">
            <v>4.0086199999999998E-4</v>
          </cell>
          <cell r="BY563">
            <v>1.3493499999999998E-4</v>
          </cell>
          <cell r="CA563">
            <v>0.117073</v>
          </cell>
          <cell r="CB563">
            <v>2</v>
          </cell>
          <cell r="CC563">
            <v>7</v>
          </cell>
          <cell r="CD563" t="str">
            <v>Tha_78.5</v>
          </cell>
          <cell r="CE563">
            <v>2</v>
          </cell>
          <cell r="CF563">
            <v>78.533592980500003</v>
          </cell>
          <cell r="CG563">
            <v>78.4960599395</v>
          </cell>
          <cell r="CH563">
            <v>5.3618629999999001E-2</v>
          </cell>
          <cell r="CI563" t="str">
            <v>None</v>
          </cell>
          <cell r="CJ563" t="str">
            <v>None</v>
          </cell>
          <cell r="CK563" t="str">
            <v>None</v>
          </cell>
          <cell r="CL563" t="str">
            <v>None</v>
          </cell>
          <cell r="CM563" t="str">
            <v>None</v>
          </cell>
          <cell r="CN563" t="str">
            <v>None</v>
          </cell>
          <cell r="CO563" t="str">
            <v>None</v>
          </cell>
          <cell r="CP563" t="str">
            <v>None</v>
          </cell>
        </row>
        <row r="564">
          <cell r="C564" t="str">
            <v xml:space="preserve">Thor-5 </v>
          </cell>
          <cell r="D564" t="str">
            <v>Norway</v>
          </cell>
          <cell r="E564" t="str">
            <v>Norway</v>
          </cell>
          <cell r="F564" t="str">
            <v>Telenor Satellite Broadcasting</v>
          </cell>
          <cell r="G564" t="str">
            <v>Commercial</v>
          </cell>
          <cell r="H564" t="str">
            <v>Communications</v>
          </cell>
          <cell r="J564" t="str">
            <v>GEO</v>
          </cell>
          <cell r="U564">
            <v>39489</v>
          </cell>
          <cell r="V564">
            <v>15</v>
          </cell>
          <cell r="Y564" t="str">
            <v>Baikonur Cosmodrome</v>
          </cell>
          <cell r="AB564">
            <v>32487</v>
          </cell>
          <cell r="AD564">
            <v>45.965000000000003</v>
          </cell>
          <cell r="AE564">
            <v>63.305</v>
          </cell>
          <cell r="AL564">
            <v>2012</v>
          </cell>
          <cell r="AN564">
            <v>1090</v>
          </cell>
          <cell r="AU564" t="str">
            <v>GEO/D</v>
          </cell>
          <cell r="AV564" t="str">
            <v>Heavy Satellite</v>
          </cell>
          <cell r="AW564">
            <v>922</v>
          </cell>
          <cell r="AX564">
            <v>1.5299999999999999E-2</v>
          </cell>
          <cell r="AY564">
            <v>271.55709999999999</v>
          </cell>
          <cell r="AZ564">
            <v>2.4159999999999999E-4</v>
          </cell>
          <cell r="BA564">
            <v>143.04409999999999</v>
          </cell>
          <cell r="BB564">
            <v>149.84289999999999</v>
          </cell>
          <cell r="BC564">
            <v>1.0027057500000001</v>
          </cell>
          <cell r="BE564">
            <v>42165.101432437586</v>
          </cell>
          <cell r="BF564">
            <v>35804.288520943664</v>
          </cell>
          <cell r="BG564">
            <v>35783.914343931508</v>
          </cell>
          <cell r="BH564">
            <v>1436.1142339115925</v>
          </cell>
          <cell r="BK564">
            <v>3.4</v>
          </cell>
          <cell r="BL564">
            <v>4.9000000000000004</v>
          </cell>
          <cell r="BM564">
            <v>21.4</v>
          </cell>
          <cell r="BN564">
            <v>75.204308976991499</v>
          </cell>
          <cell r="BO564">
            <v>11.56</v>
          </cell>
          <cell r="BP564">
            <v>38.838133333333303</v>
          </cell>
          <cell r="BQ564" t="str">
            <v>mono/duo-propellant</v>
          </cell>
          <cell r="BR564" t="str">
            <v>1</v>
          </cell>
          <cell r="BS564">
            <v>3000</v>
          </cell>
          <cell r="BT564">
            <v>3.6441665500007048E-2</v>
          </cell>
          <cell r="BU564">
            <v>359.23719476849999</v>
          </cell>
          <cell r="BV564" t="str">
            <v>True</v>
          </cell>
          <cell r="BW564" t="str">
            <v>True</v>
          </cell>
          <cell r="BX564">
            <v>2.5866400000000003E-4</v>
          </cell>
          <cell r="BY564">
            <v>4.8513000000000001E-5</v>
          </cell>
          <cell r="CA564">
            <v>5.9348999999999999E-2</v>
          </cell>
          <cell r="CB564">
            <v>1</v>
          </cell>
          <cell r="CC564">
            <v>9</v>
          </cell>
          <cell r="CD564" t="str">
            <v>None</v>
          </cell>
          <cell r="CE564" t="str">
            <v>None</v>
          </cell>
          <cell r="CF564" t="str">
            <v>None</v>
          </cell>
          <cell r="CG564" t="str">
            <v>None</v>
          </cell>
          <cell r="CH564" t="str">
            <v>None</v>
          </cell>
          <cell r="CI564" t="str">
            <v>None</v>
          </cell>
          <cell r="CJ564" t="str">
            <v>None</v>
          </cell>
          <cell r="CK564" t="str">
            <v>None</v>
          </cell>
          <cell r="CL564" t="str">
            <v>None</v>
          </cell>
          <cell r="CM564" t="str">
            <v>None</v>
          </cell>
          <cell r="CN564" t="str">
            <v>None</v>
          </cell>
          <cell r="CO564" t="str">
            <v>None</v>
          </cell>
          <cell r="CP564" t="str">
            <v>None</v>
          </cell>
        </row>
        <row r="565">
          <cell r="C565" t="str">
            <v>Thor-6</v>
          </cell>
          <cell r="D565" t="str">
            <v>Norway</v>
          </cell>
          <cell r="E565" t="str">
            <v>Norway</v>
          </cell>
          <cell r="F565" t="str">
            <v>Telenor Satellite Broadcasting</v>
          </cell>
          <cell r="G565" t="str">
            <v>Commercial</v>
          </cell>
          <cell r="H565" t="str">
            <v>Communications</v>
          </cell>
          <cell r="J565" t="str">
            <v>GEO</v>
          </cell>
          <cell r="U565">
            <v>40115</v>
          </cell>
          <cell r="V565">
            <v>15</v>
          </cell>
          <cell r="Y565" t="str">
            <v>Guiana Space Center</v>
          </cell>
          <cell r="AB565">
            <v>36033</v>
          </cell>
          <cell r="AD565">
            <v>5.2389999999999999</v>
          </cell>
          <cell r="AE565">
            <v>307.23199999999997</v>
          </cell>
          <cell r="AL565">
            <v>3050</v>
          </cell>
          <cell r="AN565">
            <v>1255</v>
          </cell>
          <cell r="AU565" t="str">
            <v>GEO/D</v>
          </cell>
          <cell r="AV565" t="str">
            <v>Heavy Satellite</v>
          </cell>
          <cell r="AW565">
            <v>1795</v>
          </cell>
          <cell r="AX565">
            <v>1.26E-2</v>
          </cell>
          <cell r="AY565">
            <v>257.83890000000002</v>
          </cell>
          <cell r="AZ565">
            <v>1.706E-4</v>
          </cell>
          <cell r="BA565">
            <v>164.08099999999999</v>
          </cell>
          <cell r="BB565">
            <v>99.886899999999997</v>
          </cell>
          <cell r="BC565">
            <v>1.0027200999999999</v>
          </cell>
          <cell r="BE565">
            <v>42164.699146263709</v>
          </cell>
          <cell r="BF565">
            <v>35800.892443938057</v>
          </cell>
          <cell r="BG565">
            <v>35786.505848589353</v>
          </cell>
          <cell r="BH565">
            <v>1436.0936815767423</v>
          </cell>
          <cell r="BK565">
            <v>1.8</v>
          </cell>
          <cell r="BL565">
            <v>2.9</v>
          </cell>
          <cell r="BM565">
            <v>29.7</v>
          </cell>
          <cell r="BN565">
            <v>48.238889504212302</v>
          </cell>
          <cell r="BO565">
            <v>3.24</v>
          </cell>
          <cell r="BP565">
            <v>20.334599999999998</v>
          </cell>
          <cell r="BQ565" t="str">
            <v>none</v>
          </cell>
          <cell r="BR565" t="str">
            <v>0</v>
          </cell>
          <cell r="BS565">
            <v>300</v>
          </cell>
          <cell r="BT565">
            <v>3.4564380999995592E-2</v>
          </cell>
          <cell r="BU565">
            <v>359.13763373</v>
          </cell>
          <cell r="BV565" t="str">
            <v>True</v>
          </cell>
          <cell r="BW565" t="str">
            <v>True</v>
          </cell>
          <cell r="BX565">
            <v>2.051E-4</v>
          </cell>
          <cell r="BY565">
            <v>5.1811999999999998E-5</v>
          </cell>
          <cell r="CA565">
            <v>5.0111999999999997E-2</v>
          </cell>
          <cell r="CB565">
            <v>1</v>
          </cell>
          <cell r="CC565">
            <v>7</v>
          </cell>
          <cell r="CD565" t="str">
            <v>None</v>
          </cell>
          <cell r="CE565" t="str">
            <v>None</v>
          </cell>
          <cell r="CF565" t="str">
            <v>None</v>
          </cell>
          <cell r="CG565" t="str">
            <v>None</v>
          </cell>
          <cell r="CH565" t="str">
            <v>None</v>
          </cell>
          <cell r="CI565" t="str">
            <v>None</v>
          </cell>
          <cell r="CJ565" t="str">
            <v>None</v>
          </cell>
          <cell r="CK565" t="str">
            <v>None</v>
          </cell>
          <cell r="CL565" t="str">
            <v>None</v>
          </cell>
          <cell r="CM565" t="str">
            <v>None</v>
          </cell>
          <cell r="CN565" t="str">
            <v>None</v>
          </cell>
          <cell r="CO565" t="str">
            <v>None</v>
          </cell>
          <cell r="CP565" t="str">
            <v>None</v>
          </cell>
        </row>
        <row r="566">
          <cell r="C566" t="str">
            <v>Thor-7</v>
          </cell>
          <cell r="D566" t="str">
            <v>Norway</v>
          </cell>
          <cell r="E566" t="str">
            <v>Norway</v>
          </cell>
          <cell r="F566" t="str">
            <v>Telenor Satellite Broadcasting</v>
          </cell>
          <cell r="G566" t="str">
            <v>Commercial</v>
          </cell>
          <cell r="H566" t="str">
            <v>Communications</v>
          </cell>
          <cell r="J566" t="str">
            <v>GEO</v>
          </cell>
          <cell r="U566">
            <v>42120</v>
          </cell>
          <cell r="V566">
            <v>15</v>
          </cell>
          <cell r="Y566" t="str">
            <v>Guiana Space Center</v>
          </cell>
          <cell r="AB566">
            <v>40613</v>
          </cell>
          <cell r="AD566">
            <v>5.2389999999999999</v>
          </cell>
          <cell r="AE566">
            <v>307.23199999999997</v>
          </cell>
          <cell r="AL566">
            <v>4590</v>
          </cell>
          <cell r="AN566">
            <v>3000</v>
          </cell>
          <cell r="AU566" t="str">
            <v>GEO/D</v>
          </cell>
          <cell r="AV566" t="str">
            <v>Heavy Satellite</v>
          </cell>
          <cell r="AW566">
            <v>1590</v>
          </cell>
          <cell r="AX566">
            <v>1.89E-2</v>
          </cell>
          <cell r="AY566">
            <v>99.614699999999999</v>
          </cell>
          <cell r="AZ566">
            <v>2.8699999999999998E-4</v>
          </cell>
          <cell r="BA566">
            <v>318.5668</v>
          </cell>
          <cell r="BB566">
            <v>129.72069999999999</v>
          </cell>
          <cell r="BC566">
            <v>1.0026997200000001</v>
          </cell>
          <cell r="BE566">
            <v>42165.270479595456</v>
          </cell>
          <cell r="BF566">
            <v>35806.371912223098</v>
          </cell>
          <cell r="BG566">
            <v>35782.169046967807</v>
          </cell>
          <cell r="BH566">
            <v>1436.1228703644185</v>
          </cell>
          <cell r="BK566">
            <v>2.8</v>
          </cell>
          <cell r="BL566">
            <v>4.8</v>
          </cell>
          <cell r="BM566">
            <v>24.9</v>
          </cell>
          <cell r="BN566">
            <v>70.064980493168704</v>
          </cell>
          <cell r="BO566">
            <v>7.84</v>
          </cell>
          <cell r="BP566">
            <v>33.949933333333298</v>
          </cell>
          <cell r="BQ566" t="str">
            <v>mono/duo-propellant</v>
          </cell>
          <cell r="BR566" t="str">
            <v>1</v>
          </cell>
          <cell r="BS566">
            <v>3000</v>
          </cell>
          <cell r="BT566">
            <v>3.3324179499999218E-2</v>
          </cell>
          <cell r="BU566">
            <v>359.33425931349996</v>
          </cell>
          <cell r="BV566" t="str">
            <v>True</v>
          </cell>
          <cell r="BW566" t="str">
            <v>True</v>
          </cell>
          <cell r="BX566">
            <v>2.6110899999999998E-4</v>
          </cell>
          <cell r="BY566">
            <v>3.3471999999999994E-5</v>
          </cell>
          <cell r="CA566">
            <v>5.5129999999999998E-2</v>
          </cell>
          <cell r="CB566">
            <v>1</v>
          </cell>
          <cell r="CC566">
            <v>7</v>
          </cell>
          <cell r="CD566" t="str">
            <v>None</v>
          </cell>
          <cell r="CE566" t="str">
            <v>None</v>
          </cell>
          <cell r="CF566" t="str">
            <v>None</v>
          </cell>
          <cell r="CG566" t="str">
            <v>None</v>
          </cell>
          <cell r="CH566" t="str">
            <v>None</v>
          </cell>
          <cell r="CI566" t="str">
            <v>None</v>
          </cell>
          <cell r="CJ566" t="str">
            <v>None</v>
          </cell>
          <cell r="CK566" t="str">
            <v>None</v>
          </cell>
          <cell r="CL566" t="str">
            <v>None</v>
          </cell>
          <cell r="CM566" t="str">
            <v>None</v>
          </cell>
          <cell r="CN566" t="str">
            <v>None</v>
          </cell>
          <cell r="CO566" t="str">
            <v>None</v>
          </cell>
          <cell r="CP566" t="str">
            <v>None</v>
          </cell>
        </row>
        <row r="567">
          <cell r="C567" t="str">
            <v>Thuraya 2</v>
          </cell>
          <cell r="D567" t="str">
            <v>United Arab Emirates</v>
          </cell>
          <cell r="E567" t="str">
            <v>United Arab Emirates</v>
          </cell>
          <cell r="F567" t="str">
            <v>Thuraya Satellite Communications</v>
          </cell>
          <cell r="G567" t="str">
            <v>Commercial</v>
          </cell>
          <cell r="H567" t="str">
            <v>Communications</v>
          </cell>
          <cell r="J567" t="str">
            <v>GEO</v>
          </cell>
          <cell r="U567">
            <v>37782</v>
          </cell>
          <cell r="V567">
            <v>12</v>
          </cell>
          <cell r="Y567" t="str">
            <v>Sea Launch Odyssey</v>
          </cell>
          <cell r="AB567">
            <v>27825</v>
          </cell>
          <cell r="AD567">
            <v>1E-3</v>
          </cell>
          <cell r="AE567">
            <v>206</v>
          </cell>
          <cell r="AL567">
            <v>5177</v>
          </cell>
          <cell r="AN567">
            <v>4000</v>
          </cell>
          <cell r="AU567" t="str">
            <v>GEO/I</v>
          </cell>
          <cell r="AV567" t="str">
            <v>Heavy Satellite</v>
          </cell>
          <cell r="AW567">
            <v>1177</v>
          </cell>
          <cell r="AX567">
            <v>6.2742000000000004</v>
          </cell>
          <cell r="AY567">
            <v>33.830300000000001</v>
          </cell>
          <cell r="AZ567">
            <v>4.7780000000000001E-4</v>
          </cell>
          <cell r="BA567">
            <v>22.8766</v>
          </cell>
          <cell r="BB567">
            <v>179.01599999999999</v>
          </cell>
          <cell r="BC567">
            <v>1.00272698</v>
          </cell>
          <cell r="BE567">
            <v>42164.506276574197</v>
          </cell>
          <cell r="BF567">
            <v>35813.652477673146</v>
          </cell>
          <cell r="BG567">
            <v>35773.360075475248</v>
          </cell>
          <cell r="BH567">
            <v>1436.0838281223835</v>
          </cell>
          <cell r="BK567">
            <v>17</v>
          </cell>
          <cell r="BL567">
            <v>12.2</v>
          </cell>
          <cell r="BM567">
            <v>40.4</v>
          </cell>
          <cell r="BN567">
            <v>730.00532949533897</v>
          </cell>
          <cell r="BO567">
            <v>207.4</v>
          </cell>
          <cell r="BP567">
            <v>458.148666666667</v>
          </cell>
          <cell r="BQ567" t="str">
            <v>mono/duo-propellant</v>
          </cell>
          <cell r="BR567" t="str">
            <v>1</v>
          </cell>
          <cell r="BS567">
            <v>300</v>
          </cell>
          <cell r="BT567">
            <v>1.9948171999999431E-2</v>
          </cell>
          <cell r="BU567">
            <v>43.984799138</v>
          </cell>
          <cell r="BV567" t="str">
            <v>False</v>
          </cell>
          <cell r="BW567" t="str">
            <v>True</v>
          </cell>
          <cell r="BX567">
            <v>4.8736E-4</v>
          </cell>
          <cell r="BY567">
            <v>3.9956000000000008E-5</v>
          </cell>
          <cell r="CA567" t="str">
            <v>None</v>
          </cell>
          <cell r="CB567">
            <v>0</v>
          </cell>
          <cell r="CC567">
            <v>0</v>
          </cell>
          <cell r="CD567" t="str">
            <v>None</v>
          </cell>
          <cell r="CE567" t="str">
            <v>None</v>
          </cell>
          <cell r="CF567" t="str">
            <v>None</v>
          </cell>
          <cell r="CG567" t="str">
            <v>None</v>
          </cell>
          <cell r="CH567" t="str">
            <v>None</v>
          </cell>
          <cell r="CI567" t="str">
            <v>None</v>
          </cell>
          <cell r="CJ567" t="str">
            <v>None</v>
          </cell>
          <cell r="CK567" t="str">
            <v>None</v>
          </cell>
          <cell r="CL567" t="str">
            <v>None</v>
          </cell>
          <cell r="CM567" t="str">
            <v>None</v>
          </cell>
          <cell r="CN567" t="str">
            <v>None</v>
          </cell>
          <cell r="CO567" t="str">
            <v>None</v>
          </cell>
          <cell r="CP567" t="str">
            <v>None</v>
          </cell>
        </row>
        <row r="568">
          <cell r="C568" t="str">
            <v>Thuraya 3</v>
          </cell>
          <cell r="D568" t="str">
            <v>United Arab Emirates</v>
          </cell>
          <cell r="E568" t="str">
            <v>United Arab Emirates</v>
          </cell>
          <cell r="F568" t="str">
            <v>Thuraya Satellite Communications</v>
          </cell>
          <cell r="G568" t="str">
            <v>Commercial</v>
          </cell>
          <cell r="H568" t="str">
            <v>Communications</v>
          </cell>
          <cell r="J568" t="str">
            <v>GEO</v>
          </cell>
          <cell r="U568">
            <v>39462</v>
          </cell>
          <cell r="V568">
            <v>12</v>
          </cell>
          <cell r="Y568" t="str">
            <v>Sea Launch Odyssey</v>
          </cell>
          <cell r="AB568">
            <v>32404</v>
          </cell>
          <cell r="AD568">
            <v>1E-3</v>
          </cell>
          <cell r="AE568">
            <v>206</v>
          </cell>
          <cell r="AL568">
            <v>5180</v>
          </cell>
          <cell r="AN568">
            <v>4000</v>
          </cell>
          <cell r="AU568" t="str">
            <v>GEO/I</v>
          </cell>
          <cell r="AV568" t="str">
            <v>Heavy Satellite</v>
          </cell>
          <cell r="AW568">
            <v>1180</v>
          </cell>
          <cell r="AX568">
            <v>3.8411</v>
          </cell>
          <cell r="AY568">
            <v>16.252700000000001</v>
          </cell>
          <cell r="AZ568">
            <v>4.9030000000000005E-4</v>
          </cell>
          <cell r="BA568">
            <v>39.6646</v>
          </cell>
          <cell r="BB568">
            <v>238.49770000000001</v>
          </cell>
          <cell r="BC568">
            <v>1.00272249</v>
          </cell>
          <cell r="BE568">
            <v>42164.632146223295</v>
          </cell>
          <cell r="BF568">
            <v>35814.305465364589</v>
          </cell>
          <cell r="BG568">
            <v>35772.958827082002</v>
          </cell>
          <cell r="BH568">
            <v>1436.0902586317754</v>
          </cell>
          <cell r="BK568">
            <v>17</v>
          </cell>
          <cell r="BL568">
            <v>12.2</v>
          </cell>
          <cell r="BM568">
            <v>40.4</v>
          </cell>
          <cell r="BN568">
            <v>730.00532949533897</v>
          </cell>
          <cell r="BO568">
            <v>207.4</v>
          </cell>
          <cell r="BP568">
            <v>458.148666666667</v>
          </cell>
          <cell r="BQ568" t="str">
            <v>mono/duo-propellant</v>
          </cell>
          <cell r="BR568" t="str">
            <v>1</v>
          </cell>
          <cell r="BS568">
            <v>300</v>
          </cell>
          <cell r="BT568">
            <v>2.1890609499997993E-2</v>
          </cell>
          <cell r="BU568">
            <v>98.490770748500012</v>
          </cell>
          <cell r="BV568" t="str">
            <v>False</v>
          </cell>
          <cell r="BW568" t="str">
            <v>True</v>
          </cell>
          <cell r="BX568">
            <v>4.8131000000000004E-4</v>
          </cell>
          <cell r="BY568">
            <v>2.9235000000000014E-5</v>
          </cell>
          <cell r="CA568" t="str">
            <v>None</v>
          </cell>
          <cell r="CB568">
            <v>0</v>
          </cell>
          <cell r="CC568">
            <v>0</v>
          </cell>
          <cell r="CD568" t="str">
            <v>None</v>
          </cell>
          <cell r="CE568" t="str">
            <v>None</v>
          </cell>
          <cell r="CF568" t="str">
            <v>None</v>
          </cell>
          <cell r="CG568" t="str">
            <v>None</v>
          </cell>
          <cell r="CH568" t="str">
            <v>None</v>
          </cell>
          <cell r="CI568" t="str">
            <v>None</v>
          </cell>
          <cell r="CJ568" t="str">
            <v>None</v>
          </cell>
          <cell r="CK568" t="str">
            <v>None</v>
          </cell>
          <cell r="CL568" t="str">
            <v>None</v>
          </cell>
          <cell r="CM568" t="str">
            <v>None</v>
          </cell>
          <cell r="CN568" t="str">
            <v>None</v>
          </cell>
          <cell r="CO568" t="str">
            <v>None</v>
          </cell>
          <cell r="CP568" t="str">
            <v>None</v>
          </cell>
        </row>
        <row r="569">
          <cell r="C569" t="str">
            <v>TianLian 1</v>
          </cell>
          <cell r="D569" t="str">
            <v>China</v>
          </cell>
          <cell r="E569" t="str">
            <v>China</v>
          </cell>
          <cell r="F569" t="str">
            <v>China Aerospace Science and Technology Corp. (CASC)</v>
          </cell>
          <cell r="G569" t="str">
            <v>Government</v>
          </cell>
          <cell r="H569" t="str">
            <v>Communications</v>
          </cell>
          <cell r="J569" t="str">
            <v>GEO</v>
          </cell>
          <cell r="U569">
            <v>39563</v>
          </cell>
          <cell r="V569">
            <v>15</v>
          </cell>
          <cell r="Y569" t="str">
            <v>Xichang Satellite Launch Center</v>
          </cell>
          <cell r="AB569">
            <v>32779</v>
          </cell>
          <cell r="AD569">
            <v>28.246016666666666</v>
          </cell>
          <cell r="AE569">
            <v>102.02655555555556</v>
          </cell>
          <cell r="AL569">
            <v>2475</v>
          </cell>
          <cell r="AN569">
            <v>1060</v>
          </cell>
          <cell r="AU569" t="str">
            <v>GEO/S</v>
          </cell>
          <cell r="AV569" t="str">
            <v>Heavy Satellite</v>
          </cell>
          <cell r="AW569">
            <v>1415</v>
          </cell>
          <cell r="AX569">
            <v>4.8651</v>
          </cell>
          <cell r="AY569">
            <v>70.943799999999996</v>
          </cell>
          <cell r="AZ569">
            <v>3.1867000000000002E-3</v>
          </cell>
          <cell r="BA569">
            <v>273.86090000000002</v>
          </cell>
          <cell r="BB569">
            <v>289.52760000000001</v>
          </cell>
          <cell r="BC569">
            <v>1.00271825</v>
          </cell>
          <cell r="BE569">
            <v>42164.75100840244</v>
          </cell>
          <cell r="BF569">
            <v>35928.117420440918</v>
          </cell>
          <cell r="BG569">
            <v>35659.384596363961</v>
          </cell>
          <cell r="BH569">
            <v>1436.0963311478583</v>
          </cell>
          <cell r="BK569">
            <v>1.7</v>
          </cell>
          <cell r="BL569">
            <v>6</v>
          </cell>
          <cell r="BM569">
            <v>18.100000000000001</v>
          </cell>
          <cell r="BN569">
            <v>37.016250970636001</v>
          </cell>
          <cell r="BO569">
            <v>2.89</v>
          </cell>
          <cell r="BP569">
            <v>19.1434</v>
          </cell>
          <cell r="BQ569" t="str">
            <v>mono/duo-propellant</v>
          </cell>
          <cell r="BR569" t="str">
            <v>1</v>
          </cell>
          <cell r="BS569">
            <v>300</v>
          </cell>
          <cell r="BT569">
            <v>6.4042700000001673E-2</v>
          </cell>
          <cell r="BU569">
            <v>79.947122266999997</v>
          </cell>
          <cell r="BV569" t="str">
            <v>False</v>
          </cell>
          <cell r="BW569" t="str">
            <v>True</v>
          </cell>
          <cell r="BX569">
            <v>3.2691919999999998E-3</v>
          </cell>
          <cell r="BY569">
            <v>2.1220399999999991E-4</v>
          </cell>
          <cell r="CA569" t="str">
            <v>None</v>
          </cell>
          <cell r="CB569">
            <v>0</v>
          </cell>
          <cell r="CC569">
            <v>0</v>
          </cell>
          <cell r="CD569" t="str">
            <v>None</v>
          </cell>
          <cell r="CE569" t="str">
            <v>None</v>
          </cell>
          <cell r="CF569" t="str">
            <v>None</v>
          </cell>
          <cell r="CG569" t="str">
            <v>None</v>
          </cell>
          <cell r="CH569" t="str">
            <v>None</v>
          </cell>
          <cell r="CI569" t="str">
            <v>None</v>
          </cell>
          <cell r="CJ569" t="str">
            <v>None</v>
          </cell>
          <cell r="CK569" t="str">
            <v>None</v>
          </cell>
          <cell r="CL569" t="str">
            <v>None</v>
          </cell>
          <cell r="CM569" t="str">
            <v>None</v>
          </cell>
          <cell r="CN569" t="str">
            <v>None</v>
          </cell>
          <cell r="CO569" t="str">
            <v>None</v>
          </cell>
          <cell r="CP569" t="str">
            <v>None</v>
          </cell>
        </row>
        <row r="570">
          <cell r="C570" t="str">
            <v>TianLian 2</v>
          </cell>
          <cell r="D570" t="str">
            <v>China</v>
          </cell>
          <cell r="E570" t="str">
            <v>China</v>
          </cell>
          <cell r="F570" t="str">
            <v>China Aerospace Science and Technology Corp. (CASC)</v>
          </cell>
          <cell r="G570" t="str">
            <v>Government</v>
          </cell>
          <cell r="H570" t="str">
            <v>Communications</v>
          </cell>
          <cell r="J570" t="str">
            <v>GEO</v>
          </cell>
          <cell r="U570">
            <v>40735</v>
          </cell>
          <cell r="V570">
            <v>15</v>
          </cell>
          <cell r="Y570" t="str">
            <v>Xichang Satellite Launch Center</v>
          </cell>
          <cell r="AB570">
            <v>37737</v>
          </cell>
          <cell r="AD570">
            <v>28.246016666666666</v>
          </cell>
          <cell r="AE570">
            <v>102.02655555555556</v>
          </cell>
          <cell r="AL570">
            <v>2500</v>
          </cell>
          <cell r="AN570">
            <v>1060</v>
          </cell>
          <cell r="AU570" t="str">
            <v>GEO/S</v>
          </cell>
          <cell r="AV570" t="str">
            <v>Heavy Satellite</v>
          </cell>
          <cell r="AW570">
            <v>1440</v>
          </cell>
          <cell r="AX570">
            <v>2.2562000000000002</v>
          </cell>
          <cell r="AY570">
            <v>74.184100000000001</v>
          </cell>
          <cell r="AZ570">
            <v>1.4362999999999999E-3</v>
          </cell>
          <cell r="BA570">
            <v>89.866500000000002</v>
          </cell>
          <cell r="BB570">
            <v>209.28</v>
          </cell>
          <cell r="BC570">
            <v>1.0027498800000001</v>
          </cell>
          <cell r="BE570">
            <v>42163.864327943345</v>
          </cell>
          <cell r="BF570">
            <v>35853.424286277565</v>
          </cell>
          <cell r="BG570">
            <v>35732.304369609126</v>
          </cell>
          <cell r="BH570">
            <v>1436.0510319881555</v>
          </cell>
          <cell r="BK570">
            <v>1.7</v>
          </cell>
          <cell r="BL570">
            <v>6</v>
          </cell>
          <cell r="BM570">
            <v>18.100000000000001</v>
          </cell>
          <cell r="BN570">
            <v>37.016250970636001</v>
          </cell>
          <cell r="BO570">
            <v>2.89</v>
          </cell>
          <cell r="BP570">
            <v>19.1434</v>
          </cell>
          <cell r="BQ570" t="str">
            <v>mono/duo-propellant</v>
          </cell>
          <cell r="BR570" t="str">
            <v>1</v>
          </cell>
          <cell r="BS570">
            <v>300</v>
          </cell>
          <cell r="BT570">
            <v>0.11099946599999555</v>
          </cell>
          <cell r="BU570">
            <v>170.99790708699999</v>
          </cell>
          <cell r="BV570" t="str">
            <v>False</v>
          </cell>
          <cell r="BW570" t="str">
            <v>True</v>
          </cell>
          <cell r="BX570">
            <v>1.388926E-3</v>
          </cell>
          <cell r="BY570">
            <v>2.5043000000000005E-4</v>
          </cell>
          <cell r="CA570" t="str">
            <v>None</v>
          </cell>
          <cell r="CB570">
            <v>0</v>
          </cell>
          <cell r="CC570">
            <v>0</v>
          </cell>
          <cell r="CD570" t="str">
            <v>None</v>
          </cell>
          <cell r="CE570" t="str">
            <v>None</v>
          </cell>
          <cell r="CF570" t="str">
            <v>None</v>
          </cell>
          <cell r="CG570" t="str">
            <v>None</v>
          </cell>
          <cell r="CH570" t="str">
            <v>None</v>
          </cell>
          <cell r="CI570" t="str">
            <v>None</v>
          </cell>
          <cell r="CJ570" t="str">
            <v>None</v>
          </cell>
          <cell r="CK570" t="str">
            <v>None</v>
          </cell>
          <cell r="CL570" t="str">
            <v>None</v>
          </cell>
          <cell r="CM570" t="str">
            <v>None</v>
          </cell>
          <cell r="CN570" t="str">
            <v>None</v>
          </cell>
          <cell r="CO570" t="str">
            <v>None</v>
          </cell>
          <cell r="CP570" t="str">
            <v>None</v>
          </cell>
        </row>
        <row r="571">
          <cell r="C571" t="str">
            <v>TianLian 2.01</v>
          </cell>
          <cell r="D571" t="str">
            <v>NR</v>
          </cell>
          <cell r="E571" t="str">
            <v>China</v>
          </cell>
          <cell r="F571" t="str">
            <v>China Aerospace Science and Technology Corp. (CASC)</v>
          </cell>
          <cell r="G571" t="str">
            <v>Government</v>
          </cell>
          <cell r="H571" t="str">
            <v>Communications</v>
          </cell>
          <cell r="J571" t="str">
            <v>GEO</v>
          </cell>
          <cell r="U571">
            <v>43555</v>
          </cell>
          <cell r="V571">
            <v>15</v>
          </cell>
          <cell r="Y571" t="str">
            <v>Xichang Satellite Launch Center</v>
          </cell>
          <cell r="AB571">
            <v>44076</v>
          </cell>
          <cell r="AD571">
            <v>28.246016666666666</v>
          </cell>
          <cell r="AE571">
            <v>102.02655555555556</v>
          </cell>
          <cell r="AL571">
            <v>5000</v>
          </cell>
          <cell r="AN571">
            <v>2000</v>
          </cell>
          <cell r="AU571" t="str">
            <v>GTO</v>
          </cell>
          <cell r="AV571" t="str">
            <v>Heavy Satellite</v>
          </cell>
          <cell r="AW571">
            <v>3000</v>
          </cell>
          <cell r="AX571">
            <v>1.1939</v>
          </cell>
          <cell r="AY571">
            <v>283.32470000000001</v>
          </cell>
          <cell r="AZ571">
            <v>3.2150999999999998E-3</v>
          </cell>
          <cell r="BA571">
            <v>217.45179999999999</v>
          </cell>
          <cell r="BB571">
            <v>159.50360000000001</v>
          </cell>
          <cell r="BC571">
            <v>1.00273341</v>
          </cell>
          <cell r="BE571">
            <v>42164.326023901944</v>
          </cell>
          <cell r="BF571">
            <v>35928.888548501389</v>
          </cell>
          <cell r="BG571">
            <v>35657.763499302499</v>
          </cell>
          <cell r="BH571">
            <v>1436.0746192749259</v>
          </cell>
          <cell r="BK571">
            <v>2.5</v>
          </cell>
          <cell r="BL571">
            <v>6</v>
          </cell>
          <cell r="BM571">
            <v>20</v>
          </cell>
          <cell r="BN571">
            <v>57.115217870308001</v>
          </cell>
          <cell r="BO571">
            <v>6.25</v>
          </cell>
          <cell r="BP571">
            <v>29.863333333333301</v>
          </cell>
          <cell r="BQ571" t="str">
            <v>mono/duo-propellant</v>
          </cell>
          <cell r="BR571" t="str">
            <v>1</v>
          </cell>
          <cell r="BS571">
            <v>300</v>
          </cell>
          <cell r="BT571">
            <v>9.6315418999999736E-2</v>
          </cell>
          <cell r="BU571">
            <v>79.975892413999986</v>
          </cell>
          <cell r="BV571" t="str">
            <v>False</v>
          </cell>
          <cell r="BW571" t="str">
            <v>True</v>
          </cell>
          <cell r="BX571">
            <v>3.091767E-3</v>
          </cell>
          <cell r="BY571">
            <v>1.9174500000000011E-4</v>
          </cell>
          <cell r="CA571" t="str">
            <v>None</v>
          </cell>
          <cell r="CB571">
            <v>0</v>
          </cell>
          <cell r="CC571">
            <v>0</v>
          </cell>
          <cell r="CD571" t="str">
            <v>None</v>
          </cell>
          <cell r="CE571" t="str">
            <v>None</v>
          </cell>
          <cell r="CF571" t="str">
            <v>None</v>
          </cell>
          <cell r="CG571" t="str">
            <v>None</v>
          </cell>
          <cell r="CH571" t="str">
            <v>None</v>
          </cell>
          <cell r="CI571" t="str">
            <v>None</v>
          </cell>
          <cell r="CJ571" t="str">
            <v>None</v>
          </cell>
          <cell r="CK571" t="str">
            <v>None</v>
          </cell>
          <cell r="CL571" t="str">
            <v>None</v>
          </cell>
          <cell r="CM571" t="str">
            <v>None</v>
          </cell>
          <cell r="CN571" t="str">
            <v>None</v>
          </cell>
          <cell r="CO571" t="str">
            <v>None</v>
          </cell>
          <cell r="CP571" t="str">
            <v>None</v>
          </cell>
        </row>
        <row r="572">
          <cell r="C572" t="str">
            <v xml:space="preserve">TianLian 3 </v>
          </cell>
          <cell r="D572" t="str">
            <v>China</v>
          </cell>
          <cell r="E572" t="str">
            <v>China</v>
          </cell>
          <cell r="F572" t="str">
            <v>China Aerospace Science and Technology Corp. (CASC)</v>
          </cell>
          <cell r="G572" t="str">
            <v>Government</v>
          </cell>
          <cell r="H572" t="str">
            <v>Communications</v>
          </cell>
          <cell r="J572" t="str">
            <v>GEO</v>
          </cell>
          <cell r="U572">
            <v>41115</v>
          </cell>
          <cell r="V572">
            <v>15</v>
          </cell>
          <cell r="Y572" t="str">
            <v>Xichang Satellite Launch Center</v>
          </cell>
          <cell r="AB572">
            <v>38730</v>
          </cell>
          <cell r="AD572">
            <v>28.246016666666666</v>
          </cell>
          <cell r="AE572">
            <v>102.02655555555556</v>
          </cell>
          <cell r="AL572">
            <v>2462</v>
          </cell>
          <cell r="AN572">
            <v>1060</v>
          </cell>
          <cell r="AU572" t="str">
            <v>GEO/S</v>
          </cell>
          <cell r="AV572" t="str">
            <v>Heavy Satellite</v>
          </cell>
          <cell r="AW572">
            <v>1402</v>
          </cell>
          <cell r="AX572">
            <v>1.0415000000000001</v>
          </cell>
          <cell r="AY572">
            <v>96.682100000000005</v>
          </cell>
          <cell r="AZ572">
            <v>6.5249999999999998E-4</v>
          </cell>
          <cell r="BA572">
            <v>315.70119999999997</v>
          </cell>
          <cell r="BB572">
            <v>183.9742</v>
          </cell>
          <cell r="BC572">
            <v>1.00271153</v>
          </cell>
          <cell r="BE572">
            <v>42164.939395458779</v>
          </cell>
          <cell r="BF572">
            <v>35821.452018414311</v>
          </cell>
          <cell r="BG572">
            <v>35766.426772503248</v>
          </cell>
          <cell r="BH572">
            <v>1436.1059556181619</v>
          </cell>
          <cell r="BK572">
            <v>1.7</v>
          </cell>
          <cell r="BL572">
            <v>6</v>
          </cell>
          <cell r="BM572">
            <v>18.100000000000001</v>
          </cell>
          <cell r="BN572">
            <v>37.016250970636001</v>
          </cell>
          <cell r="BO572">
            <v>2.89</v>
          </cell>
          <cell r="BP572">
            <v>19.1434</v>
          </cell>
          <cell r="BQ572" t="str">
            <v>mono/duo-propellant</v>
          </cell>
          <cell r="BR572" t="str">
            <v>1</v>
          </cell>
          <cell r="BS572">
            <v>300</v>
          </cell>
          <cell r="BT572">
            <v>8.744325350000004E-2</v>
          </cell>
          <cell r="BU572">
            <v>20.400539712499999</v>
          </cell>
          <cell r="BV572" t="str">
            <v>False</v>
          </cell>
          <cell r="BW572" t="str">
            <v>True</v>
          </cell>
          <cell r="BX572">
            <v>6.2041500000000003E-4</v>
          </cell>
          <cell r="BY572">
            <v>1.03915E-4</v>
          </cell>
          <cell r="CA572" t="str">
            <v>None</v>
          </cell>
          <cell r="CB572">
            <v>0</v>
          </cell>
          <cell r="CC572">
            <v>0</v>
          </cell>
          <cell r="CD572" t="str">
            <v>None</v>
          </cell>
          <cell r="CE572" t="str">
            <v>None</v>
          </cell>
          <cell r="CF572" t="str">
            <v>None</v>
          </cell>
          <cell r="CG572" t="str">
            <v>None</v>
          </cell>
          <cell r="CH572" t="str">
            <v>None</v>
          </cell>
          <cell r="CI572" t="str">
            <v>None</v>
          </cell>
          <cell r="CJ572" t="str">
            <v>None</v>
          </cell>
          <cell r="CK572" t="str">
            <v>None</v>
          </cell>
          <cell r="CL572" t="str">
            <v>None</v>
          </cell>
          <cell r="CM572" t="str">
            <v>None</v>
          </cell>
          <cell r="CN572" t="str">
            <v>None</v>
          </cell>
          <cell r="CO572" t="str">
            <v>None</v>
          </cell>
          <cell r="CP572" t="str">
            <v>None</v>
          </cell>
        </row>
        <row r="573">
          <cell r="C573" t="str">
            <v>TianLian 4</v>
          </cell>
          <cell r="D573" t="str">
            <v>China</v>
          </cell>
          <cell r="E573" t="str">
            <v>China</v>
          </cell>
          <cell r="F573" t="str">
            <v>China Aerospace Science and Technology Corp. (CASC)</v>
          </cell>
          <cell r="G573" t="str">
            <v>Government</v>
          </cell>
          <cell r="H573" t="str">
            <v>Communications</v>
          </cell>
          <cell r="J573" t="str">
            <v>GEO</v>
          </cell>
          <cell r="U573">
            <v>42696</v>
          </cell>
          <cell r="V573">
            <v>15</v>
          </cell>
          <cell r="Y573" t="str">
            <v>Xichang Satellite Launch Center</v>
          </cell>
          <cell r="AB573">
            <v>41869</v>
          </cell>
          <cell r="AD573">
            <v>28.246016666666666</v>
          </cell>
          <cell r="AE573">
            <v>102.02655555555556</v>
          </cell>
          <cell r="AL573">
            <v>2500</v>
          </cell>
          <cell r="AN573">
            <v>1050</v>
          </cell>
          <cell r="AU573" t="str">
            <v>GEO/I</v>
          </cell>
          <cell r="AV573" t="str">
            <v>Heavy Satellite</v>
          </cell>
          <cell r="AW573">
            <v>1450</v>
          </cell>
          <cell r="AX573">
            <v>5.8900000000000001E-2</v>
          </cell>
          <cell r="AY573">
            <v>274.30380000000002</v>
          </cell>
          <cell r="AZ573">
            <v>2.2824999999999998E-3</v>
          </cell>
          <cell r="BA573">
            <v>182.197</v>
          </cell>
          <cell r="BB573">
            <v>255.76410000000001</v>
          </cell>
          <cell r="BC573">
            <v>1.00275447</v>
          </cell>
          <cell r="BE573">
            <v>42163.735660829785</v>
          </cell>
          <cell r="BF573">
            <v>35888.974387475624</v>
          </cell>
          <cell r="BG573">
            <v>35696.496934183946</v>
          </cell>
          <cell r="BH573">
            <v>1436.0444586200647</v>
          </cell>
          <cell r="BK573">
            <v>1.7</v>
          </cell>
          <cell r="BL573">
            <v>6</v>
          </cell>
          <cell r="BM573">
            <v>18.100000000000001</v>
          </cell>
          <cell r="BN573">
            <v>37.016250970636001</v>
          </cell>
          <cell r="BO573">
            <v>2.89</v>
          </cell>
          <cell r="BP573">
            <v>19.1434</v>
          </cell>
          <cell r="BQ573" t="str">
            <v>mono/duo-propellant</v>
          </cell>
          <cell r="BR573" t="str">
            <v>1</v>
          </cell>
          <cell r="BS573">
            <v>300</v>
          </cell>
          <cell r="BT573">
            <v>0.13178585699999701</v>
          </cell>
          <cell r="BU573">
            <v>176.78314001699999</v>
          </cell>
          <cell r="BV573" t="str">
            <v>True</v>
          </cell>
          <cell r="BW573" t="str">
            <v>True</v>
          </cell>
          <cell r="BX573">
            <v>2.0522100000000001E-3</v>
          </cell>
          <cell r="BY573">
            <v>4.0001000000000012E-4</v>
          </cell>
          <cell r="CA573">
            <v>0.21321200000000001</v>
          </cell>
          <cell r="CB573">
            <v>1</v>
          </cell>
          <cell r="CC573">
            <v>9</v>
          </cell>
          <cell r="CD573" t="str">
            <v>None</v>
          </cell>
          <cell r="CE573" t="str">
            <v>None</v>
          </cell>
          <cell r="CF573" t="str">
            <v>None</v>
          </cell>
          <cell r="CG573" t="str">
            <v>None</v>
          </cell>
          <cell r="CH573" t="str">
            <v>None</v>
          </cell>
          <cell r="CI573" t="str">
            <v>None</v>
          </cell>
          <cell r="CJ573" t="str">
            <v>None</v>
          </cell>
          <cell r="CK573" t="str">
            <v>None</v>
          </cell>
          <cell r="CL573" t="str">
            <v>None</v>
          </cell>
          <cell r="CM573" t="str">
            <v>None</v>
          </cell>
          <cell r="CN573" t="str">
            <v>None</v>
          </cell>
          <cell r="CO573" t="str">
            <v>None</v>
          </cell>
          <cell r="CP573" t="str">
            <v>None</v>
          </cell>
        </row>
        <row r="574">
          <cell r="C574" t="str">
            <v>Tiantong-1-01</v>
          </cell>
          <cell r="D574" t="str">
            <v>NR</v>
          </cell>
          <cell r="E574" t="str">
            <v>China</v>
          </cell>
          <cell r="F574" t="str">
            <v>China Telecom</v>
          </cell>
          <cell r="G574" t="str">
            <v>Government</v>
          </cell>
          <cell r="H574" t="str">
            <v>Communications</v>
          </cell>
          <cell r="J574" t="str">
            <v>GEO</v>
          </cell>
          <cell r="U574">
            <v>42587</v>
          </cell>
          <cell r="V574">
            <v>15</v>
          </cell>
          <cell r="Y574" t="str">
            <v>Xichang Satellite Launch Center</v>
          </cell>
          <cell r="AB574">
            <v>41725</v>
          </cell>
          <cell r="AD574">
            <v>28.246016666666666</v>
          </cell>
          <cell r="AE574">
            <v>102.02655555555556</v>
          </cell>
          <cell r="AL574">
            <v>5200</v>
          </cell>
          <cell r="AN574">
            <v>2500</v>
          </cell>
          <cell r="AU574" t="str">
            <v>GEO/I</v>
          </cell>
          <cell r="AV574" t="str">
            <v>Heavy Satellite</v>
          </cell>
          <cell r="AW574">
            <v>2700</v>
          </cell>
          <cell r="AX574">
            <v>2.5695000000000001</v>
          </cell>
          <cell r="AY574">
            <v>342.54590000000002</v>
          </cell>
          <cell r="AZ574">
            <v>4.9890000000000004E-4</v>
          </cell>
          <cell r="BA574">
            <v>71.911000000000001</v>
          </cell>
          <cell r="BB574">
            <v>268.7482</v>
          </cell>
          <cell r="BC574">
            <v>1.00270134</v>
          </cell>
          <cell r="BE574">
            <v>42165.225063774604</v>
          </cell>
          <cell r="BF574">
            <v>35815.261294558921</v>
          </cell>
          <cell r="BG574">
            <v>35773.188832990287</v>
          </cell>
          <cell r="BH574">
            <v>1436.1205501131533</v>
          </cell>
          <cell r="BK574">
            <v>2.5</v>
          </cell>
          <cell r="BL574">
            <v>5</v>
          </cell>
          <cell r="BM574">
            <v>30</v>
          </cell>
          <cell r="BN574">
            <v>73.750702040974005</v>
          </cell>
          <cell r="BO574">
            <v>6.25</v>
          </cell>
          <cell r="BP574">
            <v>34.063333333333297</v>
          </cell>
          <cell r="BQ574" t="str">
            <v>mono/duo-propellant</v>
          </cell>
          <cell r="BR574" t="str">
            <v>1</v>
          </cell>
          <cell r="BS574">
            <v>300</v>
          </cell>
          <cell r="BT574">
            <v>6.9046362499996405E-2</v>
          </cell>
          <cell r="BU574">
            <v>101.36247909150001</v>
          </cell>
          <cell r="BV574" t="str">
            <v>False</v>
          </cell>
          <cell r="BW574" t="str">
            <v>True</v>
          </cell>
          <cell r="BX574">
            <v>5.0839500000000003E-4</v>
          </cell>
          <cell r="BY574">
            <v>1.0070500000000001E-4</v>
          </cell>
          <cell r="CA574" t="str">
            <v>None</v>
          </cell>
          <cell r="CB574">
            <v>0</v>
          </cell>
          <cell r="CC574">
            <v>0</v>
          </cell>
          <cell r="CD574" t="str">
            <v>None</v>
          </cell>
          <cell r="CE574" t="str">
            <v>None</v>
          </cell>
          <cell r="CF574" t="str">
            <v>None</v>
          </cell>
          <cell r="CG574" t="str">
            <v>None</v>
          </cell>
          <cell r="CH574" t="str">
            <v>None</v>
          </cell>
          <cell r="CI574" t="str">
            <v>None</v>
          </cell>
          <cell r="CJ574" t="str">
            <v>None</v>
          </cell>
          <cell r="CK574" t="str">
            <v>None</v>
          </cell>
          <cell r="CL574" t="str">
            <v>None</v>
          </cell>
          <cell r="CM574" t="str">
            <v>None</v>
          </cell>
          <cell r="CN574" t="str">
            <v>None</v>
          </cell>
          <cell r="CO574" t="str">
            <v>None</v>
          </cell>
          <cell r="CP574" t="str">
            <v>None</v>
          </cell>
        </row>
        <row r="575">
          <cell r="C575" t="str">
            <v>Tiantong-1-02</v>
          </cell>
          <cell r="D575" t="str">
            <v>NR  (12/20)</v>
          </cell>
          <cell r="E575" t="str">
            <v>China</v>
          </cell>
          <cell r="F575" t="str">
            <v>China Telecom</v>
          </cell>
          <cell r="G575" t="str">
            <v>Government</v>
          </cell>
          <cell r="H575" t="str">
            <v>Communications</v>
          </cell>
          <cell r="J575" t="str">
            <v>GEO</v>
          </cell>
          <cell r="U575">
            <v>44147</v>
          </cell>
          <cell r="V575">
            <v>15</v>
          </cell>
          <cell r="Y575" t="str">
            <v>Xichang Satellite Launch Center</v>
          </cell>
          <cell r="AB575">
            <v>46916</v>
          </cell>
          <cell r="AD575">
            <v>28.246016666666666</v>
          </cell>
          <cell r="AE575">
            <v>102.02655555555556</v>
          </cell>
          <cell r="AL575">
            <v>5200</v>
          </cell>
          <cell r="AN575">
            <v>2500</v>
          </cell>
          <cell r="AU575" t="str">
            <v>GEO/I</v>
          </cell>
          <cell r="AV575" t="str">
            <v>Heavy Satellite</v>
          </cell>
          <cell r="AW575">
            <v>2700</v>
          </cell>
          <cell r="AX575">
            <v>5.0570000000000004</v>
          </cell>
          <cell r="AY575">
            <v>298.6454</v>
          </cell>
          <cell r="AZ575">
            <v>3.6850000000000001E-4</v>
          </cell>
          <cell r="BA575">
            <v>170.69479999999999</v>
          </cell>
          <cell r="BB575">
            <v>213.18539999999999</v>
          </cell>
          <cell r="BC575">
            <v>1.0027087100000001</v>
          </cell>
          <cell r="BE575">
            <v>42165.018451368131</v>
          </cell>
          <cell r="BF575">
            <v>35809.556260667458</v>
          </cell>
          <cell r="BG575">
            <v>35778.480642068804</v>
          </cell>
          <cell r="BH575">
            <v>1436.109994496805</v>
          </cell>
          <cell r="BK575">
            <v>2.5</v>
          </cell>
          <cell r="BL575">
            <v>5</v>
          </cell>
          <cell r="BM575">
            <v>30</v>
          </cell>
          <cell r="BN575">
            <v>73.750699999999995</v>
          </cell>
          <cell r="BO575">
            <v>6.25</v>
          </cell>
          <cell r="BP575">
            <v>34.063299999999998</v>
          </cell>
          <cell r="BQ575" t="str">
            <v>mono/duo-propellant</v>
          </cell>
          <cell r="BR575" t="str">
            <v>1</v>
          </cell>
          <cell r="BS575">
            <v>300</v>
          </cell>
          <cell r="BT575">
            <v>4.9439106000001232E-2</v>
          </cell>
          <cell r="BU575">
            <v>124.909200734</v>
          </cell>
          <cell r="BV575" t="str">
            <v>False</v>
          </cell>
          <cell r="BW575" t="str">
            <v>True</v>
          </cell>
          <cell r="BX575">
            <v>2.75698E-4</v>
          </cell>
          <cell r="BY575">
            <v>1.7019799999999999E-4</v>
          </cell>
          <cell r="CA575" t="str">
            <v>None</v>
          </cell>
          <cell r="CB575">
            <v>0</v>
          </cell>
          <cell r="CC575">
            <v>0</v>
          </cell>
          <cell r="CD575" t="str">
            <v>None</v>
          </cell>
          <cell r="CE575" t="str">
            <v>None</v>
          </cell>
          <cell r="CF575" t="str">
            <v>None</v>
          </cell>
          <cell r="CG575" t="str">
            <v>None</v>
          </cell>
          <cell r="CH575" t="str">
            <v>None</v>
          </cell>
          <cell r="CI575" t="str">
            <v>None</v>
          </cell>
          <cell r="CJ575" t="str">
            <v>None</v>
          </cell>
          <cell r="CK575" t="str">
            <v>None</v>
          </cell>
          <cell r="CL575" t="str">
            <v>None</v>
          </cell>
          <cell r="CM575" t="str">
            <v>None</v>
          </cell>
          <cell r="CN575" t="str">
            <v>None</v>
          </cell>
          <cell r="CO575" t="str">
            <v>None</v>
          </cell>
          <cell r="CP575" t="str">
            <v>None</v>
          </cell>
        </row>
        <row r="576">
          <cell r="C576" t="str">
            <v>TIBA-1</v>
          </cell>
          <cell r="D576" t="str">
            <v>Egypt</v>
          </cell>
          <cell r="E576" t="str">
            <v>Egypt</v>
          </cell>
          <cell r="F576" t="str">
            <v>Ministry of Defense</v>
          </cell>
          <cell r="G576" t="str">
            <v>Military/Commercial</v>
          </cell>
          <cell r="H576" t="str">
            <v>Communications</v>
          </cell>
          <cell r="J576" t="str">
            <v>GEO</v>
          </cell>
          <cell r="U576">
            <v>43795</v>
          </cell>
          <cell r="V576">
            <v>15</v>
          </cell>
          <cell r="Y576" t="str">
            <v>Guiana Space Center</v>
          </cell>
          <cell r="AB576">
            <v>44800</v>
          </cell>
          <cell r="AD576">
            <v>5.2389999999999999</v>
          </cell>
          <cell r="AE576">
            <v>307.23199999999997</v>
          </cell>
          <cell r="AL576">
            <v>5600</v>
          </cell>
          <cell r="AN576">
            <v>3000</v>
          </cell>
          <cell r="AU576" t="str">
            <v>GEO/D</v>
          </cell>
          <cell r="AV576" t="str">
            <v>Heavy Satellite</v>
          </cell>
          <cell r="AW576">
            <v>2600</v>
          </cell>
          <cell r="AX576">
            <v>5.4199999999999998E-2</v>
          </cell>
          <cell r="AY576">
            <v>356.69630000000001</v>
          </cell>
          <cell r="AZ576">
            <v>2.0239999999999999E-4</v>
          </cell>
          <cell r="BA576">
            <v>65.013499999999993</v>
          </cell>
          <cell r="BB576">
            <v>186.55709999999999</v>
          </cell>
          <cell r="BC576">
            <v>1.0026974799999999</v>
          </cell>
          <cell r="BE576">
            <v>42165.333276981248</v>
          </cell>
          <cell r="BF576">
            <v>35802.867540436513</v>
          </cell>
          <cell r="BG576">
            <v>35785.799013525982</v>
          </cell>
          <cell r="BH576">
            <v>1436.1260786254286</v>
          </cell>
          <cell r="BK576">
            <v>2.4</v>
          </cell>
          <cell r="BL576">
            <v>5</v>
          </cell>
          <cell r="BM576">
            <v>30.8</v>
          </cell>
          <cell r="BN576">
            <v>72.450199999999995</v>
          </cell>
          <cell r="BO576">
            <v>5.76</v>
          </cell>
          <cell r="BP576">
            <v>33.163499999999999</v>
          </cell>
          <cell r="BQ576" t="str">
            <v>mono/duo-propellant</v>
          </cell>
          <cell r="BR576" t="str">
            <v>1</v>
          </cell>
          <cell r="BS576">
            <v>3000</v>
          </cell>
          <cell r="BT576">
            <v>5.1745741000001289E-2</v>
          </cell>
          <cell r="BU576">
            <v>35.493831638000003</v>
          </cell>
          <cell r="BV576" t="str">
            <v>True</v>
          </cell>
          <cell r="BW576" t="str">
            <v>True</v>
          </cell>
          <cell r="BX576">
            <v>1.9257699999999998E-4</v>
          </cell>
          <cell r="BY576">
            <v>5.3305000000000005E-5</v>
          </cell>
          <cell r="CA576">
            <v>6.6590999999999997E-2</v>
          </cell>
          <cell r="CB576">
            <v>1</v>
          </cell>
          <cell r="CC576">
            <v>2</v>
          </cell>
          <cell r="CD576" t="str">
            <v>None</v>
          </cell>
          <cell r="CE576" t="str">
            <v>None</v>
          </cell>
          <cell r="CF576" t="str">
            <v>None</v>
          </cell>
          <cell r="CG576" t="str">
            <v>None</v>
          </cell>
          <cell r="CH576" t="str">
            <v>None</v>
          </cell>
          <cell r="CI576" t="str">
            <v>None</v>
          </cell>
          <cell r="CJ576" t="str">
            <v>None</v>
          </cell>
          <cell r="CK576" t="str">
            <v>None</v>
          </cell>
          <cell r="CL576" t="str">
            <v>None</v>
          </cell>
          <cell r="CM576" t="str">
            <v>None</v>
          </cell>
          <cell r="CN576" t="str">
            <v>None</v>
          </cell>
          <cell r="CO576" t="str">
            <v>None</v>
          </cell>
          <cell r="CP576" t="str">
            <v>None</v>
          </cell>
        </row>
        <row r="577">
          <cell r="C577" t="str">
            <v>TJS-1</v>
          </cell>
          <cell r="D577" t="str">
            <v>China</v>
          </cell>
          <cell r="E577" t="str">
            <v>China</v>
          </cell>
          <cell r="F577" t="str">
            <v>China Academy of Space Technology (CAST)</v>
          </cell>
          <cell r="G577" t="str">
            <v>Government</v>
          </cell>
          <cell r="H577" t="str">
            <v>Technology Development</v>
          </cell>
          <cell r="J577" t="str">
            <v>GEO</v>
          </cell>
          <cell r="U577">
            <v>42259</v>
          </cell>
          <cell r="V577">
            <v>15</v>
          </cell>
          <cell r="Y577" t="str">
            <v>Xichang Satellite Launch Center</v>
          </cell>
          <cell r="AB577">
            <v>40892</v>
          </cell>
          <cell r="AD577">
            <v>28.246016666666666</v>
          </cell>
          <cell r="AE577">
            <v>102.02655555555556</v>
          </cell>
          <cell r="AL577">
            <v>4000</v>
          </cell>
          <cell r="AN577">
            <v>2500</v>
          </cell>
          <cell r="AU577" t="str">
            <v>GEO/S</v>
          </cell>
          <cell r="AV577" t="str">
            <v>Heavy Satellite</v>
          </cell>
          <cell r="AW577">
            <v>1500</v>
          </cell>
          <cell r="AX577">
            <v>2.87E-2</v>
          </cell>
          <cell r="AY577">
            <v>20.157699999999998</v>
          </cell>
          <cell r="AZ577">
            <v>2.0359999999999999E-4</v>
          </cell>
          <cell r="BA577">
            <v>85.402600000000007</v>
          </cell>
          <cell r="BB577">
            <v>251.70050000000001</v>
          </cell>
          <cell r="BC577">
            <v>1.00270511</v>
          </cell>
          <cell r="BE577">
            <v>42165.119374344133</v>
          </cell>
          <cell r="BF577">
            <v>35802.704192648751</v>
          </cell>
          <cell r="BG577">
            <v>35785.534556039514</v>
          </cell>
          <cell r="BH577">
            <v>1436.1151505451085</v>
          </cell>
          <cell r="BK577">
            <v>2.5</v>
          </cell>
          <cell r="BL577">
            <v>5</v>
          </cell>
          <cell r="BM577">
            <v>30</v>
          </cell>
          <cell r="BN577">
            <v>73.750702040974005</v>
          </cell>
          <cell r="BO577">
            <v>6.25</v>
          </cell>
          <cell r="BP577">
            <v>34.063333333333297</v>
          </cell>
          <cell r="BQ577" t="str">
            <v>mono/duo-propellant</v>
          </cell>
          <cell r="BR577" t="str">
            <v>1</v>
          </cell>
          <cell r="BS577">
            <v>3000</v>
          </cell>
          <cell r="BT577">
            <v>0.13614146799999105</v>
          </cell>
          <cell r="BU577">
            <v>154.97142365299999</v>
          </cell>
          <cell r="BV577" t="str">
            <v>True</v>
          </cell>
          <cell r="BW577" t="str">
            <v>True</v>
          </cell>
          <cell r="BX577">
            <v>3.8621249999999999E-4</v>
          </cell>
          <cell r="BY577">
            <v>3.038645E-4</v>
          </cell>
          <cell r="CA577">
            <v>0.106776</v>
          </cell>
          <cell r="CB577">
            <v>1</v>
          </cell>
          <cell r="CC577">
            <v>7</v>
          </cell>
          <cell r="CD577" t="str">
            <v>None</v>
          </cell>
          <cell r="CE577" t="str">
            <v>None</v>
          </cell>
          <cell r="CF577" t="str">
            <v>None</v>
          </cell>
          <cell r="CG577" t="str">
            <v>None</v>
          </cell>
          <cell r="CH577" t="str">
            <v>None</v>
          </cell>
          <cell r="CI577" t="str">
            <v>None</v>
          </cell>
          <cell r="CJ577" t="str">
            <v>None</v>
          </cell>
          <cell r="CK577" t="str">
            <v>None</v>
          </cell>
          <cell r="CL577" t="str">
            <v>None</v>
          </cell>
          <cell r="CM577" t="str">
            <v>None</v>
          </cell>
          <cell r="CN577" t="str">
            <v>None</v>
          </cell>
          <cell r="CO577" t="str">
            <v>None</v>
          </cell>
          <cell r="CP577" t="str">
            <v>None</v>
          </cell>
        </row>
        <row r="578">
          <cell r="C578" t="str">
            <v>TJS-2</v>
          </cell>
          <cell r="D578" t="str">
            <v>China</v>
          </cell>
          <cell r="E578" t="str">
            <v>China</v>
          </cell>
          <cell r="F578" t="str">
            <v>Shanghai Academy of Spaceflight Technology</v>
          </cell>
          <cell r="G578" t="str">
            <v>Government</v>
          </cell>
          <cell r="H578" t="str">
            <v>Technology Development</v>
          </cell>
          <cell r="J578" t="str">
            <v>GEO</v>
          </cell>
          <cell r="U578">
            <v>42740</v>
          </cell>
          <cell r="V578">
            <v>15</v>
          </cell>
          <cell r="Y578" t="str">
            <v>Xichang Satellite Launch Center</v>
          </cell>
          <cell r="AB578">
            <v>41911</v>
          </cell>
          <cell r="AD578">
            <v>28.246016666666666</v>
          </cell>
          <cell r="AE578">
            <v>102.02655555555556</v>
          </cell>
          <cell r="AL578">
            <v>4000</v>
          </cell>
          <cell r="AN578">
            <v>2500</v>
          </cell>
          <cell r="AU578" t="str">
            <v>GEO/S</v>
          </cell>
          <cell r="AV578" t="str">
            <v>Heavy Satellite</v>
          </cell>
          <cell r="AW578">
            <v>1500</v>
          </cell>
          <cell r="AX578">
            <v>9.8400000000000001E-2</v>
          </cell>
          <cell r="AY578">
            <v>88.058999999999997</v>
          </cell>
          <cell r="AZ578">
            <v>1.6770000000000001E-4</v>
          </cell>
          <cell r="BA578">
            <v>19.013200000000001</v>
          </cell>
          <cell r="BB578">
            <v>331.41829999999999</v>
          </cell>
          <cell r="BC578">
            <v>1.0027283300000001</v>
          </cell>
          <cell r="BE578">
            <v>42164.468431763205</v>
          </cell>
          <cell r="BF578">
            <v>35800.539413119215</v>
          </cell>
          <cell r="BG578">
            <v>35786.397450407196</v>
          </cell>
          <cell r="BH578">
            <v>1436.0818946842744</v>
          </cell>
          <cell r="BK578">
            <v>2.5</v>
          </cell>
          <cell r="BL578">
            <v>5</v>
          </cell>
          <cell r="BM578">
            <v>30</v>
          </cell>
          <cell r="BN578">
            <v>73.750702040974005</v>
          </cell>
          <cell r="BO578">
            <v>6.25</v>
          </cell>
          <cell r="BP578">
            <v>34.063333333333297</v>
          </cell>
          <cell r="BQ578" t="str">
            <v>none</v>
          </cell>
          <cell r="BR578" t="str">
            <v>0</v>
          </cell>
          <cell r="BS578">
            <v>3000</v>
          </cell>
          <cell r="BT578">
            <v>4.5027155999999999E-2</v>
          </cell>
          <cell r="BU578">
            <v>107.459287076</v>
          </cell>
          <cell r="BV578" t="str">
            <v>True</v>
          </cell>
          <cell r="BW578" t="str">
            <v>True</v>
          </cell>
          <cell r="BX578">
            <v>6.0303899999999998E-4</v>
          </cell>
          <cell r="BY578">
            <v>5.1698399999999995E-4</v>
          </cell>
          <cell r="CA578">
            <v>0.24817800000000001</v>
          </cell>
          <cell r="CB578">
            <v>1</v>
          </cell>
          <cell r="CC578">
            <v>7</v>
          </cell>
          <cell r="CD578" t="str">
            <v>None</v>
          </cell>
          <cell r="CE578" t="str">
            <v>None</v>
          </cell>
          <cell r="CF578" t="str">
            <v>None</v>
          </cell>
          <cell r="CG578" t="str">
            <v>None</v>
          </cell>
          <cell r="CH578" t="str">
            <v>None</v>
          </cell>
          <cell r="CI578" t="str">
            <v>None</v>
          </cell>
          <cell r="CJ578" t="str">
            <v>None</v>
          </cell>
          <cell r="CK578" t="str">
            <v>None</v>
          </cell>
          <cell r="CL578" t="str">
            <v>None</v>
          </cell>
          <cell r="CM578" t="str">
            <v>None</v>
          </cell>
          <cell r="CN578" t="str">
            <v>None</v>
          </cell>
          <cell r="CO578" t="str">
            <v>None</v>
          </cell>
          <cell r="CP578" t="str">
            <v>None</v>
          </cell>
        </row>
        <row r="579">
          <cell r="C579" t="str">
            <v>TJS-3</v>
          </cell>
          <cell r="D579" t="str">
            <v>China</v>
          </cell>
          <cell r="E579" t="str">
            <v>China</v>
          </cell>
          <cell r="F579" t="str">
            <v>China Academy of Space Technology (CAST)</v>
          </cell>
          <cell r="G579" t="str">
            <v>Government</v>
          </cell>
          <cell r="H579" t="str">
            <v>Technology Development</v>
          </cell>
          <cell r="J579" t="str">
            <v>GEO</v>
          </cell>
          <cell r="U579">
            <v>43459</v>
          </cell>
          <cell r="V579">
            <v>15</v>
          </cell>
          <cell r="Y579" t="str">
            <v>Xichang Satellite Launch Center</v>
          </cell>
          <cell r="AB579">
            <v>43874</v>
          </cell>
          <cell r="AD579">
            <v>28.246016666666666</v>
          </cell>
          <cell r="AE579">
            <v>102.02655555555556</v>
          </cell>
          <cell r="AL579">
            <v>2700</v>
          </cell>
          <cell r="AN579">
            <v>2200</v>
          </cell>
          <cell r="AU579" t="str">
            <v>GEO/S</v>
          </cell>
          <cell r="AV579" t="str">
            <v>Heavy Satellite</v>
          </cell>
          <cell r="AW579">
            <v>500</v>
          </cell>
          <cell r="AX579">
            <v>0.10390000000000001</v>
          </cell>
          <cell r="AY579">
            <v>90.450999999999993</v>
          </cell>
          <cell r="AZ579">
            <v>4.7800000000000002E-4</v>
          </cell>
          <cell r="BA579">
            <v>14.337</v>
          </cell>
          <cell r="BB579">
            <v>177.86789999999999</v>
          </cell>
          <cell r="BC579">
            <v>1.0027326299999999</v>
          </cell>
          <cell r="BE579">
            <v>42164.347889597811</v>
          </cell>
          <cell r="BF579">
            <v>35813.502447889041</v>
          </cell>
          <cell r="BG579">
            <v>35773.193331306582</v>
          </cell>
          <cell r="BH579">
            <v>1436.0757363605487</v>
          </cell>
          <cell r="BK579">
            <v>2.5</v>
          </cell>
          <cell r="BL579">
            <v>5</v>
          </cell>
          <cell r="BM579">
            <v>20</v>
          </cell>
          <cell r="BN579">
            <v>53.750460354115297</v>
          </cell>
          <cell r="BO579">
            <v>6.25</v>
          </cell>
          <cell r="BP579">
            <v>27.363333333333301</v>
          </cell>
          <cell r="BQ579" t="str">
            <v>none</v>
          </cell>
          <cell r="BR579" t="str">
            <v>0</v>
          </cell>
          <cell r="BS579">
            <v>3000</v>
          </cell>
          <cell r="BT579">
            <v>6.3463599999999995E-2</v>
          </cell>
          <cell r="BU579">
            <v>87.733820444000003</v>
          </cell>
          <cell r="BV579" t="str">
            <v>True</v>
          </cell>
          <cell r="BW579" t="str">
            <v>True</v>
          </cell>
          <cell r="BX579">
            <v>3.2776499999999994E-4</v>
          </cell>
          <cell r="BY579">
            <v>2.0633699999999996E-4</v>
          </cell>
          <cell r="CA579">
            <v>0.17091000000000001</v>
          </cell>
          <cell r="CB579">
            <v>1</v>
          </cell>
          <cell r="CC579">
            <v>7</v>
          </cell>
          <cell r="CD579" t="str">
            <v>None</v>
          </cell>
          <cell r="CE579" t="str">
            <v>None</v>
          </cell>
          <cell r="CF579" t="str">
            <v>None</v>
          </cell>
          <cell r="CG579" t="str">
            <v>None</v>
          </cell>
          <cell r="CH579" t="str">
            <v>None</v>
          </cell>
          <cell r="CI579" t="str">
            <v>None</v>
          </cell>
          <cell r="CJ579" t="str">
            <v>None</v>
          </cell>
          <cell r="CK579" t="str">
            <v>None</v>
          </cell>
          <cell r="CL579" t="str">
            <v>None</v>
          </cell>
          <cell r="CM579" t="str">
            <v>None</v>
          </cell>
          <cell r="CN579" t="str">
            <v>None</v>
          </cell>
          <cell r="CO579" t="str">
            <v>None</v>
          </cell>
          <cell r="CP579" t="str">
            <v>None</v>
          </cell>
        </row>
        <row r="580">
          <cell r="C580" t="str">
            <v>TJS-3 subsatellite</v>
          </cell>
          <cell r="D580" t="str">
            <v>NR</v>
          </cell>
          <cell r="E580" t="str">
            <v>China</v>
          </cell>
          <cell r="F580" t="str">
            <v>China Academy of Space Technology (CAST)</v>
          </cell>
          <cell r="G580" t="str">
            <v>Government</v>
          </cell>
          <cell r="H580" t="str">
            <v>Technology Development</v>
          </cell>
          <cell r="J580" t="str">
            <v>GEO</v>
          </cell>
          <cell r="U580">
            <v>43459</v>
          </cell>
          <cell r="V580">
            <v>15</v>
          </cell>
          <cell r="Y580" t="str">
            <v>Xichang Satellite Launch Center</v>
          </cell>
          <cell r="AB580">
            <v>43917</v>
          </cell>
          <cell r="AD580">
            <v>28.246016666666666</v>
          </cell>
          <cell r="AE580">
            <v>102.02655555555556</v>
          </cell>
          <cell r="AL580">
            <v>500</v>
          </cell>
          <cell r="AN580">
            <v>500</v>
          </cell>
          <cell r="AU580" t="str">
            <v>GEO/D</v>
          </cell>
          <cell r="AV580" t="str">
            <v>Medium Satellite</v>
          </cell>
          <cell r="AW580">
            <v>0</v>
          </cell>
          <cell r="AX580">
            <v>0.35599999999999998</v>
          </cell>
          <cell r="AY580">
            <v>277.21230000000003</v>
          </cell>
          <cell r="AZ580">
            <v>3.1129999999999998E-4</v>
          </cell>
          <cell r="BA580">
            <v>251.30510000000001</v>
          </cell>
          <cell r="BB580">
            <v>100.36320000000001</v>
          </cell>
          <cell r="BC580">
            <v>1.0026997099999999</v>
          </cell>
          <cell r="BE580">
            <v>42165.270759940417</v>
          </cell>
          <cell r="BF580">
            <v>35807.396808727979</v>
          </cell>
          <cell r="BG580">
            <v>35781.144711152847</v>
          </cell>
          <cell r="BH580">
            <v>1436.1228846869808</v>
          </cell>
          <cell r="BK580">
            <v>1</v>
          </cell>
          <cell r="BL580">
            <v>1</v>
          </cell>
          <cell r="BM580">
            <v>1</v>
          </cell>
          <cell r="BN580">
            <v>1.7320508075688801</v>
          </cell>
          <cell r="BO580">
            <v>1</v>
          </cell>
          <cell r="BP580">
            <v>1.5</v>
          </cell>
          <cell r="BQ580" t="str">
            <v>none</v>
          </cell>
          <cell r="BR580" t="str">
            <v>0</v>
          </cell>
          <cell r="BS580">
            <v>300</v>
          </cell>
          <cell r="BT580">
            <v>0.18395057049999863</v>
          </cell>
          <cell r="BU580">
            <v>58.886248068499995</v>
          </cell>
          <cell r="BV580" t="str">
            <v>True</v>
          </cell>
          <cell r="BW580" t="str">
            <v>True</v>
          </cell>
          <cell r="BX580">
            <v>2.4048399999999998E-4</v>
          </cell>
          <cell r="BY580">
            <v>1.7856399999999998E-4</v>
          </cell>
          <cell r="CA580">
            <v>0.60037600000000002</v>
          </cell>
          <cell r="CB580">
            <v>1</v>
          </cell>
          <cell r="CC580">
            <v>7</v>
          </cell>
          <cell r="CD580" t="str">
            <v>None</v>
          </cell>
          <cell r="CE580" t="str">
            <v>None</v>
          </cell>
          <cell r="CF580" t="str">
            <v>None</v>
          </cell>
          <cell r="CG580" t="str">
            <v>None</v>
          </cell>
          <cell r="CH580" t="str">
            <v>None</v>
          </cell>
          <cell r="CI580" t="str">
            <v>None</v>
          </cell>
          <cell r="CJ580" t="str">
            <v>None</v>
          </cell>
          <cell r="CK580" t="str">
            <v>None</v>
          </cell>
          <cell r="CL580" t="str">
            <v>None</v>
          </cell>
          <cell r="CM580" t="str">
            <v>None</v>
          </cell>
          <cell r="CN580" t="str">
            <v>None</v>
          </cell>
          <cell r="CO580" t="str">
            <v>None</v>
          </cell>
          <cell r="CP580" t="str">
            <v>None</v>
          </cell>
        </row>
        <row r="581">
          <cell r="C581" t="str">
            <v>TJS-4</v>
          </cell>
          <cell r="D581" t="str">
            <v>NR (12/20)</v>
          </cell>
          <cell r="E581" t="str">
            <v>China</v>
          </cell>
          <cell r="F581" t="str">
            <v>China Academy of Space Technology (CAST)</v>
          </cell>
          <cell r="G581" t="str">
            <v>Government</v>
          </cell>
          <cell r="H581" t="str">
            <v>Technology Development</v>
          </cell>
          <cell r="J581" t="str">
            <v>GEO</v>
          </cell>
          <cell r="U581">
            <v>43756</v>
          </cell>
          <cell r="V581">
            <v>15</v>
          </cell>
          <cell r="Y581" t="str">
            <v>Xichang Satellite Launch Center</v>
          </cell>
          <cell r="AB581">
            <v>44637</v>
          </cell>
          <cell r="AD581">
            <v>28.246016666666666</v>
          </cell>
          <cell r="AE581">
            <v>102.02655555555556</v>
          </cell>
          <cell r="AL581">
            <v>4000</v>
          </cell>
          <cell r="AN581">
            <v>2500</v>
          </cell>
          <cell r="AU581" t="str">
            <v>GEO/S</v>
          </cell>
          <cell r="AV581" t="str">
            <v>Heavy Satellite</v>
          </cell>
          <cell r="AW581">
            <v>1500</v>
          </cell>
          <cell r="AX581">
            <v>8.9399999999999993E-2</v>
          </cell>
          <cell r="AY581">
            <v>84.668300000000002</v>
          </cell>
          <cell r="AZ581">
            <v>3.5520000000000001E-4</v>
          </cell>
          <cell r="BA581">
            <v>347.71499999999997</v>
          </cell>
          <cell r="BB581">
            <v>217.2022</v>
          </cell>
          <cell r="BC581">
            <v>1.0027076800000001</v>
          </cell>
          <cell r="BE581">
            <v>42165.047326491222</v>
          </cell>
          <cell r="BF581">
            <v>35809.024351301588</v>
          </cell>
          <cell r="BG581">
            <v>35779.070301680855</v>
          </cell>
          <cell r="BH581">
            <v>1436.1114696957309</v>
          </cell>
          <cell r="BK581">
            <v>2.5</v>
          </cell>
          <cell r="BL581">
            <v>5</v>
          </cell>
          <cell r="BM581">
            <v>32</v>
          </cell>
          <cell r="BN581">
            <v>77.750799999999998</v>
          </cell>
          <cell r="BO581">
            <v>6.25</v>
          </cell>
          <cell r="BP581">
            <v>35.403300000000002</v>
          </cell>
          <cell r="BQ581" t="str">
            <v>mono/duo-propellant</v>
          </cell>
          <cell r="BR581" t="str">
            <v>1</v>
          </cell>
          <cell r="BS581">
            <v>3000</v>
          </cell>
          <cell r="BT581">
            <v>8.6598348500004363E-2</v>
          </cell>
          <cell r="BU581">
            <v>83.4799628265</v>
          </cell>
          <cell r="BV581" t="str">
            <v>True</v>
          </cell>
          <cell r="BW581" t="str">
            <v>True</v>
          </cell>
          <cell r="BX581">
            <v>4.1366250000000003E-4</v>
          </cell>
          <cell r="BY581">
            <v>2.8193750000000002E-4</v>
          </cell>
          <cell r="CA581">
            <v>0.10637000000000001</v>
          </cell>
          <cell r="CB581">
            <v>1</v>
          </cell>
          <cell r="CC581">
            <v>7</v>
          </cell>
          <cell r="CD581" t="str">
            <v>None</v>
          </cell>
          <cell r="CE581" t="str">
            <v>None</v>
          </cell>
          <cell r="CF581" t="str">
            <v>None</v>
          </cell>
          <cell r="CG581" t="str">
            <v>None</v>
          </cell>
          <cell r="CH581" t="str">
            <v>None</v>
          </cell>
          <cell r="CI581" t="str">
            <v>None</v>
          </cell>
          <cell r="CJ581" t="str">
            <v>None</v>
          </cell>
          <cell r="CK581" t="str">
            <v>None</v>
          </cell>
          <cell r="CL581" t="str">
            <v>None</v>
          </cell>
          <cell r="CM581" t="str">
            <v>None</v>
          </cell>
          <cell r="CN581" t="str">
            <v>None</v>
          </cell>
          <cell r="CO581" t="str">
            <v>None</v>
          </cell>
          <cell r="CP581" t="str">
            <v>None</v>
          </cell>
        </row>
        <row r="582">
          <cell r="C582" t="str">
            <v>TJS-5</v>
          </cell>
          <cell r="D582" t="str">
            <v>NR (12/20)</v>
          </cell>
          <cell r="E582" t="str">
            <v>China</v>
          </cell>
          <cell r="F582" t="str">
            <v>Shanghai Academy of Spaceflight Technology</v>
          </cell>
          <cell r="G582" t="str">
            <v>Government</v>
          </cell>
          <cell r="H582" t="str">
            <v>Communications</v>
          </cell>
          <cell r="J582" t="str">
            <v>GEO</v>
          </cell>
          <cell r="U582">
            <v>43837</v>
          </cell>
          <cell r="V582">
            <v>15</v>
          </cell>
          <cell r="Y582" t="str">
            <v>Xichang Satellite Launch Center</v>
          </cell>
          <cell r="AB582">
            <v>44978</v>
          </cell>
          <cell r="AD582">
            <v>28.246016666666666</v>
          </cell>
          <cell r="AE582">
            <v>102.02655555555556</v>
          </cell>
          <cell r="AL582">
            <v>4000</v>
          </cell>
          <cell r="AN582">
            <v>2500</v>
          </cell>
          <cell r="AU582" t="str">
            <v>GEO/S</v>
          </cell>
          <cell r="AV582" t="str">
            <v>Heavy Satellite</v>
          </cell>
          <cell r="AW582">
            <v>1500</v>
          </cell>
          <cell r="AX582">
            <v>0.16900000000000001</v>
          </cell>
          <cell r="AY582">
            <v>94.343100000000007</v>
          </cell>
          <cell r="AZ582">
            <v>2.2819999999999999E-4</v>
          </cell>
          <cell r="BA582">
            <v>345.37610000000001</v>
          </cell>
          <cell r="BB582">
            <v>233.56299999999999</v>
          </cell>
          <cell r="BC582">
            <v>1.0027316900000001</v>
          </cell>
          <cell r="BE582">
            <v>42164.374240602236</v>
          </cell>
          <cell r="BF582">
            <v>35802.996150803941</v>
          </cell>
          <cell r="BG582">
            <v>35783.75233040053</v>
          </cell>
          <cell r="BH582">
            <v>1436.077082594247</v>
          </cell>
          <cell r="BK582">
            <v>2.5</v>
          </cell>
          <cell r="BL582">
            <v>5</v>
          </cell>
          <cell r="BM582">
            <v>30</v>
          </cell>
          <cell r="BN582">
            <v>73.750699999999995</v>
          </cell>
          <cell r="BO582">
            <v>6.25</v>
          </cell>
          <cell r="BP582">
            <v>34.063299999999998</v>
          </cell>
          <cell r="BQ582" t="str">
            <v>none</v>
          </cell>
          <cell r="BR582" t="str">
            <v>0</v>
          </cell>
          <cell r="BS582">
            <v>3000</v>
          </cell>
          <cell r="BT582">
            <v>8.1970188999999999E-2</v>
          </cell>
          <cell r="BU582">
            <v>178.470916851</v>
          </cell>
          <cell r="BV582" t="str">
            <v>True</v>
          </cell>
          <cell r="BW582" t="str">
            <v>True</v>
          </cell>
          <cell r="BX582">
            <v>2.7239000000000001E-4</v>
          </cell>
          <cell r="BY582">
            <v>2.3509000000000003E-4</v>
          </cell>
          <cell r="CA582">
            <v>0.23585999999999999</v>
          </cell>
          <cell r="CB582">
            <v>1</v>
          </cell>
          <cell r="CC582">
            <v>7</v>
          </cell>
          <cell r="CD582" t="str">
            <v>None</v>
          </cell>
          <cell r="CE582" t="str">
            <v>None</v>
          </cell>
          <cell r="CF582" t="str">
            <v>None</v>
          </cell>
          <cell r="CG582" t="str">
            <v>None</v>
          </cell>
          <cell r="CH582" t="str">
            <v>None</v>
          </cell>
          <cell r="CI582" t="str">
            <v>None</v>
          </cell>
          <cell r="CJ582" t="str">
            <v>None</v>
          </cell>
          <cell r="CK582" t="str">
            <v>None</v>
          </cell>
          <cell r="CL582" t="str">
            <v>None</v>
          </cell>
          <cell r="CM582" t="str">
            <v>None</v>
          </cell>
          <cell r="CN582" t="str">
            <v>None</v>
          </cell>
          <cell r="CO582" t="str">
            <v>None</v>
          </cell>
          <cell r="CP582" t="str">
            <v>None</v>
          </cell>
        </row>
        <row r="583">
          <cell r="C583" t="str">
            <v>TKSat-1</v>
          </cell>
          <cell r="D583" t="str">
            <v>Bolivia</v>
          </cell>
          <cell r="E583" t="str">
            <v>Bolivia</v>
          </cell>
          <cell r="F583" t="str">
            <v>Bolivia Aerospace Bureau</v>
          </cell>
          <cell r="G583" t="str">
            <v>Government</v>
          </cell>
          <cell r="H583" t="str">
            <v>Communications</v>
          </cell>
          <cell r="J583" t="str">
            <v>GEO</v>
          </cell>
          <cell r="U583">
            <v>41628</v>
          </cell>
          <cell r="V583">
            <v>15</v>
          </cell>
          <cell r="Y583" t="str">
            <v>Xichang Satellite Launch Center</v>
          </cell>
          <cell r="AB583">
            <v>39481</v>
          </cell>
          <cell r="AD583">
            <v>28.246016666666666</v>
          </cell>
          <cell r="AE583">
            <v>102.02655555555556</v>
          </cell>
          <cell r="AL583">
            <v>5086</v>
          </cell>
          <cell r="AN583">
            <v>2500</v>
          </cell>
          <cell r="AU583" t="str">
            <v>GEO/S</v>
          </cell>
          <cell r="AV583" t="str">
            <v>Heavy Satellite</v>
          </cell>
          <cell r="AW583">
            <v>2586</v>
          </cell>
          <cell r="AX583">
            <v>1.6899999999999998E-2</v>
          </cell>
          <cell r="AY583">
            <v>241.84710000000001</v>
          </cell>
          <cell r="AZ583">
            <v>3.1030000000000001E-4</v>
          </cell>
          <cell r="BA583">
            <v>162.51070000000001</v>
          </cell>
          <cell r="BB583">
            <v>333.05450000000002</v>
          </cell>
          <cell r="BC583">
            <v>1.0026961700000001</v>
          </cell>
          <cell r="BE583">
            <v>42165.370002346441</v>
          </cell>
          <cell r="BF583">
            <v>35807.453916658167</v>
          </cell>
          <cell r="BG583">
            <v>35781.286088034714</v>
          </cell>
          <cell r="BH583">
            <v>1436.1279548918571</v>
          </cell>
          <cell r="BK583">
            <v>2.5</v>
          </cell>
          <cell r="BL583">
            <v>5</v>
          </cell>
          <cell r="BM583">
            <v>30</v>
          </cell>
          <cell r="BN583">
            <v>73.750702040974005</v>
          </cell>
          <cell r="BO583">
            <v>6.25</v>
          </cell>
          <cell r="BP583">
            <v>34.063333333333297</v>
          </cell>
          <cell r="BQ583" t="str">
            <v>mono/duo-propellant</v>
          </cell>
          <cell r="BR583" t="str">
            <v>1</v>
          </cell>
          <cell r="BS583">
            <v>300</v>
          </cell>
          <cell r="BT583">
            <v>2.9049958000001652E-2</v>
          </cell>
          <cell r="BU583">
            <v>272.79672951299995</v>
          </cell>
          <cell r="BV583" t="str">
            <v>True</v>
          </cell>
          <cell r="BW583" t="str">
            <v>True</v>
          </cell>
          <cell r="BX583">
            <v>2.6962999999999998E-4</v>
          </cell>
          <cell r="BY583">
            <v>4.9522000000000005E-5</v>
          </cell>
          <cell r="CA583">
            <v>6.3320000000000001E-2</v>
          </cell>
          <cell r="CB583">
            <v>1</v>
          </cell>
          <cell r="CC583">
            <v>1</v>
          </cell>
          <cell r="CD583" t="str">
            <v>None</v>
          </cell>
          <cell r="CE583" t="str">
            <v>None</v>
          </cell>
          <cell r="CF583" t="str">
            <v>None</v>
          </cell>
          <cell r="CG583" t="str">
            <v>None</v>
          </cell>
          <cell r="CH583" t="str">
            <v>None</v>
          </cell>
          <cell r="CI583" t="str">
            <v>None</v>
          </cell>
          <cell r="CJ583" t="str">
            <v>None</v>
          </cell>
          <cell r="CK583" t="str">
            <v>None</v>
          </cell>
          <cell r="CL583" t="str">
            <v>None</v>
          </cell>
          <cell r="CM583" t="str">
            <v>None</v>
          </cell>
          <cell r="CN583" t="str">
            <v>None</v>
          </cell>
          <cell r="CO583" t="str">
            <v>None</v>
          </cell>
          <cell r="CP583" t="str">
            <v>None</v>
          </cell>
        </row>
        <row r="584">
          <cell r="C584" t="str">
            <v>Turkmen Alem 52E/MonacoSAT</v>
          </cell>
          <cell r="D584" t="str">
            <v>NR</v>
          </cell>
          <cell r="E584" t="str">
            <v>Turkmenistan/Monaco</v>
          </cell>
          <cell r="F584" t="str">
            <v>Turkmenistan Ministry of Communications/SSI-Monaco</v>
          </cell>
          <cell r="G584" t="str">
            <v>Government/Commercial</v>
          </cell>
          <cell r="H584" t="str">
            <v>Communications</v>
          </cell>
          <cell r="J584" t="str">
            <v>GEO</v>
          </cell>
          <cell r="U584">
            <v>42121</v>
          </cell>
          <cell r="V584">
            <v>15</v>
          </cell>
          <cell r="Y584" t="str">
            <v>Cape Canaveral</v>
          </cell>
          <cell r="AB584">
            <v>40617</v>
          </cell>
          <cell r="AD584">
            <v>28.466666666666665</v>
          </cell>
          <cell r="AE584">
            <v>279.4666666666667</v>
          </cell>
          <cell r="AL584">
            <v>4700</v>
          </cell>
          <cell r="AN584">
            <v>1823</v>
          </cell>
          <cell r="AU584" t="str">
            <v>GEO/D</v>
          </cell>
          <cell r="AV584" t="str">
            <v>Heavy Satellite</v>
          </cell>
          <cell r="AW584">
            <v>2877</v>
          </cell>
          <cell r="AX584">
            <v>1.5699999999999999E-2</v>
          </cell>
          <cell r="AY584">
            <v>330.36169999999998</v>
          </cell>
          <cell r="AZ584">
            <v>2.875E-4</v>
          </cell>
          <cell r="BA584">
            <v>84.801599999999993</v>
          </cell>
          <cell r="BB584">
            <v>163.2843</v>
          </cell>
          <cell r="BC584">
            <v>1.0026947500000001</v>
          </cell>
          <cell r="BE584">
            <v>42165.40981161128</v>
          </cell>
          <cell r="BF584">
            <v>35806.532366932115</v>
          </cell>
          <cell r="BG584">
            <v>35782.287256290445</v>
          </cell>
          <cell r="BH584">
            <v>1436.1299887129142</v>
          </cell>
          <cell r="BK584">
            <v>2</v>
          </cell>
          <cell r="BL584">
            <v>4.5</v>
          </cell>
          <cell r="BM584">
            <v>30</v>
          </cell>
          <cell r="BN584">
            <v>58.142550483928297</v>
          </cell>
          <cell r="BO584">
            <v>4</v>
          </cell>
          <cell r="BP584">
            <v>26.037333333333301</v>
          </cell>
          <cell r="BQ584" t="str">
            <v>none</v>
          </cell>
          <cell r="BR584" t="str">
            <v>0</v>
          </cell>
          <cell r="BS584">
            <v>300</v>
          </cell>
          <cell r="BT584">
            <v>3.3759934499997257E-2</v>
          </cell>
          <cell r="BU584">
            <v>52.011740575499999</v>
          </cell>
          <cell r="BV584" t="str">
            <v>True</v>
          </cell>
          <cell r="BW584" t="str">
            <v>True</v>
          </cell>
          <cell r="BX584">
            <v>2.8236599999999999E-4</v>
          </cell>
          <cell r="BY584">
            <v>4.6265999999999994E-5</v>
          </cell>
          <cell r="CA584">
            <v>3.6165999999999997E-2</v>
          </cell>
          <cell r="CB584">
            <v>1</v>
          </cell>
          <cell r="CC584">
            <v>3</v>
          </cell>
          <cell r="CD584" t="str">
            <v>None</v>
          </cell>
          <cell r="CE584" t="str">
            <v>None</v>
          </cell>
          <cell r="CF584" t="str">
            <v>None</v>
          </cell>
          <cell r="CG584" t="str">
            <v>None</v>
          </cell>
          <cell r="CH584" t="str">
            <v>None</v>
          </cell>
          <cell r="CI584" t="str">
            <v>None</v>
          </cell>
          <cell r="CJ584" t="str">
            <v>None</v>
          </cell>
          <cell r="CK584" t="str">
            <v>None</v>
          </cell>
          <cell r="CL584" t="str">
            <v>None</v>
          </cell>
          <cell r="CM584" t="str">
            <v>None</v>
          </cell>
          <cell r="CN584" t="str">
            <v>None</v>
          </cell>
          <cell r="CO584" t="str">
            <v>None</v>
          </cell>
          <cell r="CP584" t="str">
            <v>None</v>
          </cell>
        </row>
        <row r="585">
          <cell r="C585" t="str">
            <v>Turksat 3A</v>
          </cell>
          <cell r="D585" t="str">
            <v>Turkey</v>
          </cell>
          <cell r="E585" t="str">
            <v>Turkey</v>
          </cell>
          <cell r="F585" t="str">
            <v>Turksat</v>
          </cell>
          <cell r="G585" t="str">
            <v>Commercial</v>
          </cell>
          <cell r="H585" t="str">
            <v>Communications</v>
          </cell>
          <cell r="J585" t="str">
            <v>GEO</v>
          </cell>
          <cell r="U585">
            <v>39611</v>
          </cell>
          <cell r="V585">
            <v>15</v>
          </cell>
          <cell r="Y585" t="str">
            <v>Guiana Space Center</v>
          </cell>
          <cell r="AB585">
            <v>33056</v>
          </cell>
          <cell r="AD585">
            <v>5.2389999999999999</v>
          </cell>
          <cell r="AE585">
            <v>307.23199999999997</v>
          </cell>
          <cell r="AL585">
            <v>3010</v>
          </cell>
          <cell r="AN585">
            <v>1500</v>
          </cell>
          <cell r="AU585" t="str">
            <v>GEO/S</v>
          </cell>
          <cell r="AV585" t="str">
            <v>Heavy Satellite</v>
          </cell>
          <cell r="AW585">
            <v>1510</v>
          </cell>
          <cell r="AX585">
            <v>5.9900000000000002E-2</v>
          </cell>
          <cell r="AY585">
            <v>92.942800000000005</v>
          </cell>
          <cell r="AZ585">
            <v>5.3510000000000005E-4</v>
          </cell>
          <cell r="BA585">
            <v>332.44810000000001</v>
          </cell>
          <cell r="BB585">
            <v>309.9436</v>
          </cell>
          <cell r="BC585">
            <v>1.0027477</v>
          </cell>
          <cell r="BE585">
            <v>42163.925438158105</v>
          </cell>
          <cell r="BF585">
            <v>35815.487354660065</v>
          </cell>
          <cell r="BG585">
            <v>35770.363521656145</v>
          </cell>
          <cell r="BH585">
            <v>1436.0541540010511</v>
          </cell>
          <cell r="BK585">
            <v>2.2999999999999998</v>
          </cell>
          <cell r="BL585">
            <v>4</v>
          </cell>
          <cell r="BM585">
            <v>30</v>
          </cell>
          <cell r="BN585">
            <v>65.013839866344</v>
          </cell>
          <cell r="BO585">
            <v>5.29</v>
          </cell>
          <cell r="BP585">
            <v>28.938933333333299</v>
          </cell>
          <cell r="BQ585" t="str">
            <v>none</v>
          </cell>
          <cell r="BR585" t="str">
            <v>0</v>
          </cell>
          <cell r="BS585">
            <v>300</v>
          </cell>
          <cell r="BT585">
            <v>4.1736269499999423E-2</v>
          </cell>
          <cell r="BU585">
            <v>41.988103536499999</v>
          </cell>
          <cell r="BV585" t="str">
            <v>True</v>
          </cell>
          <cell r="BW585" t="str">
            <v>True</v>
          </cell>
          <cell r="BX585">
            <v>3.9991750000000002E-4</v>
          </cell>
          <cell r="BY585">
            <v>1.5017250000000002E-4</v>
          </cell>
          <cell r="CA585">
            <v>8.4589999999999999E-2</v>
          </cell>
          <cell r="CB585">
            <v>2</v>
          </cell>
          <cell r="CC585">
            <v>8</v>
          </cell>
          <cell r="CD585" t="str">
            <v>Tur_42</v>
          </cell>
          <cell r="CE585">
            <v>2</v>
          </cell>
          <cell r="CF585">
            <v>42.014672201000003</v>
          </cell>
          <cell r="CG585">
            <v>41.985622495000001</v>
          </cell>
          <cell r="CH585">
            <v>4.1499579999998204E-2</v>
          </cell>
          <cell r="CI585" t="str">
            <v>None</v>
          </cell>
          <cell r="CJ585" t="str">
            <v>None</v>
          </cell>
          <cell r="CK585" t="str">
            <v>None</v>
          </cell>
          <cell r="CL585" t="str">
            <v>None</v>
          </cell>
          <cell r="CM585" t="str">
            <v>None</v>
          </cell>
          <cell r="CN585" t="str">
            <v>None</v>
          </cell>
          <cell r="CO585" t="str">
            <v>None</v>
          </cell>
          <cell r="CP585" t="str">
            <v>None</v>
          </cell>
        </row>
        <row r="586">
          <cell r="C586" t="str">
            <v>Turksat 4A</v>
          </cell>
          <cell r="D586" t="str">
            <v>Turkey</v>
          </cell>
          <cell r="E586" t="str">
            <v>Turkey</v>
          </cell>
          <cell r="F586" t="str">
            <v>Turksat</v>
          </cell>
          <cell r="G586" t="str">
            <v>Commercial</v>
          </cell>
          <cell r="H586" t="str">
            <v>Communications</v>
          </cell>
          <cell r="J586" t="str">
            <v>GEO</v>
          </cell>
          <cell r="U586">
            <v>41684</v>
          </cell>
          <cell r="V586">
            <v>15</v>
          </cell>
          <cell r="Y586" t="str">
            <v>Baikonur Cosmodrome</v>
          </cell>
          <cell r="AB586">
            <v>39522</v>
          </cell>
          <cell r="AD586">
            <v>45.965000000000003</v>
          </cell>
          <cell r="AE586">
            <v>63.305</v>
          </cell>
          <cell r="AL586">
            <v>4850</v>
          </cell>
          <cell r="AN586">
            <v>2500</v>
          </cell>
          <cell r="AU586" t="str">
            <v>MEO</v>
          </cell>
          <cell r="AV586" t="str">
            <v>Heavy Satellite</v>
          </cell>
          <cell r="AW586">
            <v>2350</v>
          </cell>
          <cell r="AX586">
            <v>1.8499999999999999E-2</v>
          </cell>
          <cell r="AY586">
            <v>273.92489999999998</v>
          </cell>
          <cell r="AZ586">
            <v>1.427E-4</v>
          </cell>
          <cell r="BA586">
            <v>75.634699999999995</v>
          </cell>
          <cell r="BB586">
            <v>263.35390000000001</v>
          </cell>
          <cell r="BC586">
            <v>1.0027182100000001</v>
          </cell>
          <cell r="BE586">
            <v>42164.752129747714</v>
          </cell>
          <cell r="BF586">
            <v>35799.769039876628</v>
          </cell>
          <cell r="BG586">
            <v>35787.7352196188</v>
          </cell>
          <cell r="BH586">
            <v>1436.0963884359892</v>
          </cell>
          <cell r="BK586">
            <v>3.8</v>
          </cell>
          <cell r="BL586">
            <v>6.2</v>
          </cell>
          <cell r="BM586">
            <v>31.6</v>
          </cell>
          <cell r="BN586">
            <v>120.825848544805</v>
          </cell>
          <cell r="BO586">
            <v>14.44</v>
          </cell>
          <cell r="BP586">
            <v>59.063600000000001</v>
          </cell>
          <cell r="BQ586" t="str">
            <v>mono/duo-propellant</v>
          </cell>
          <cell r="BR586" t="str">
            <v>1</v>
          </cell>
          <cell r="BS586">
            <v>300</v>
          </cell>
          <cell r="BT586">
            <v>4.1262890499996985E-2</v>
          </cell>
          <cell r="BU586">
            <v>41.983141453499996</v>
          </cell>
          <cell r="BV586" t="str">
            <v>True</v>
          </cell>
          <cell r="BW586" t="str">
            <v>True</v>
          </cell>
          <cell r="BX586">
            <v>2.7626000000000001E-4</v>
          </cell>
          <cell r="BY586">
            <v>2.3752000000000002E-4</v>
          </cell>
          <cell r="CA586">
            <v>8.4974999999999995E-2</v>
          </cell>
          <cell r="CB586">
            <v>2</v>
          </cell>
          <cell r="CC586">
            <v>9</v>
          </cell>
          <cell r="CD586" t="str">
            <v>Tur_42</v>
          </cell>
          <cell r="CE586">
            <v>1</v>
          </cell>
          <cell r="CF586">
            <v>41.956572788999999</v>
          </cell>
          <cell r="CG586">
            <v>41.985622495000001</v>
          </cell>
          <cell r="CH586">
            <v>4.1499579999998204E-2</v>
          </cell>
          <cell r="CI586" t="str">
            <v>None</v>
          </cell>
          <cell r="CJ586" t="str">
            <v>None</v>
          </cell>
          <cell r="CK586" t="str">
            <v>None</v>
          </cell>
          <cell r="CL586" t="str">
            <v>None</v>
          </cell>
          <cell r="CM586" t="str">
            <v>None</v>
          </cell>
          <cell r="CN586" t="str">
            <v>None</v>
          </cell>
          <cell r="CO586" t="str">
            <v>None</v>
          </cell>
          <cell r="CP586" t="str">
            <v>None</v>
          </cell>
        </row>
        <row r="587">
          <cell r="C587" t="str">
            <v>Turksat 4B</v>
          </cell>
          <cell r="D587" t="str">
            <v>NR</v>
          </cell>
          <cell r="E587" t="str">
            <v>Turkey</v>
          </cell>
          <cell r="F587" t="str">
            <v>Turksat</v>
          </cell>
          <cell r="G587" t="str">
            <v>Commercial</v>
          </cell>
          <cell r="H587" t="str">
            <v>Communications</v>
          </cell>
          <cell r="J587" t="str">
            <v>GEO</v>
          </cell>
          <cell r="U587">
            <v>42293</v>
          </cell>
          <cell r="V587">
            <v>15</v>
          </cell>
          <cell r="Y587" t="str">
            <v>Baikonur Cosmodrome</v>
          </cell>
          <cell r="AB587">
            <v>40984</v>
          </cell>
          <cell r="AD587">
            <v>45.965000000000003</v>
          </cell>
          <cell r="AE587">
            <v>63.305</v>
          </cell>
          <cell r="AL587">
            <v>4928</v>
          </cell>
          <cell r="AN587">
            <v>2500</v>
          </cell>
          <cell r="AU587" t="str">
            <v>GEO/D</v>
          </cell>
          <cell r="AV587" t="str">
            <v>Heavy Satellite</v>
          </cell>
          <cell r="AW587">
            <v>2428</v>
          </cell>
          <cell r="AX587">
            <v>5.0299999999999997E-2</v>
          </cell>
          <cell r="AY587">
            <v>103.4699</v>
          </cell>
          <cell r="AZ587">
            <v>2.1479999999999999E-4</v>
          </cell>
          <cell r="BA587">
            <v>313.72019999999998</v>
          </cell>
          <cell r="BB587">
            <v>184.9931</v>
          </cell>
          <cell r="BC587">
            <v>1.0027107099999999</v>
          </cell>
          <cell r="BE587">
            <v>42164.962383309103</v>
          </cell>
          <cell r="BF587">
            <v>35803.019417229036</v>
          </cell>
          <cell r="BG587">
            <v>35784.90534938917</v>
          </cell>
          <cell r="BH587">
            <v>1436.1071300415242</v>
          </cell>
          <cell r="BK587">
            <v>3.8</v>
          </cell>
          <cell r="BL587">
            <v>6.2</v>
          </cell>
          <cell r="BM587">
            <v>25.3</v>
          </cell>
          <cell r="BN587">
            <v>101.67375133519199</v>
          </cell>
          <cell r="BO587">
            <v>14.44</v>
          </cell>
          <cell r="BP587">
            <v>52.6586</v>
          </cell>
          <cell r="BQ587" t="str">
            <v>mono/duo-propellant</v>
          </cell>
          <cell r="BR587" t="str">
            <v>1</v>
          </cell>
          <cell r="BS587">
            <v>300</v>
          </cell>
          <cell r="BT587">
            <v>4.7454454499998633E-2</v>
          </cell>
          <cell r="BU587">
            <v>49.9941691995</v>
          </cell>
          <cell r="BV587" t="str">
            <v>True</v>
          </cell>
          <cell r="BW587" t="str">
            <v>True</v>
          </cell>
          <cell r="BX587">
            <v>2.00158E-4</v>
          </cell>
          <cell r="BY587">
            <v>3.5029999999999995E-5</v>
          </cell>
          <cell r="CA587">
            <v>6.2719999999999998E-2</v>
          </cell>
          <cell r="CB587">
            <v>1</v>
          </cell>
          <cell r="CC587">
            <v>7</v>
          </cell>
          <cell r="CD587" t="str">
            <v>None</v>
          </cell>
          <cell r="CE587" t="str">
            <v>None</v>
          </cell>
          <cell r="CF587" t="str">
            <v>None</v>
          </cell>
          <cell r="CG587" t="str">
            <v>None</v>
          </cell>
          <cell r="CH587" t="str">
            <v>None</v>
          </cell>
          <cell r="CI587" t="str">
            <v>None</v>
          </cell>
          <cell r="CJ587" t="str">
            <v>None</v>
          </cell>
          <cell r="CK587" t="str">
            <v>None</v>
          </cell>
          <cell r="CL587" t="str">
            <v>None</v>
          </cell>
          <cell r="CM587" t="str">
            <v>None</v>
          </cell>
          <cell r="CN587" t="str">
            <v>None</v>
          </cell>
          <cell r="CO587" t="str">
            <v>None</v>
          </cell>
          <cell r="CP587" t="str">
            <v>None</v>
          </cell>
        </row>
        <row r="588">
          <cell r="C588" t="str">
            <v>USA 108</v>
          </cell>
          <cell r="D588" t="str">
            <v>USA</v>
          </cell>
          <cell r="E588" t="str">
            <v>USA</v>
          </cell>
          <cell r="F588" t="str">
            <v>US Navy</v>
          </cell>
          <cell r="G588" t="str">
            <v>Military</v>
          </cell>
          <cell r="H588" t="str">
            <v>Communications</v>
          </cell>
          <cell r="J588" t="str">
            <v>GEO</v>
          </cell>
          <cell r="U588">
            <v>34728</v>
          </cell>
          <cell r="V588">
            <v>4</v>
          </cell>
          <cell r="Y588" t="str">
            <v>Cape Canaveral</v>
          </cell>
          <cell r="AB588">
            <v>23467</v>
          </cell>
          <cell r="AD588">
            <v>28.466666666666665</v>
          </cell>
          <cell r="AE588">
            <v>279.4666666666667</v>
          </cell>
          <cell r="AL588">
            <v>3023</v>
          </cell>
          <cell r="AN588">
            <v>1350</v>
          </cell>
          <cell r="AU588" t="str">
            <v>GEO/I</v>
          </cell>
          <cell r="AV588" t="str">
            <v>Heavy Satellite</v>
          </cell>
          <cell r="AW588">
            <v>1673</v>
          </cell>
          <cell r="AX588">
            <v>9.8539999999999992</v>
          </cell>
          <cell r="AY588">
            <v>19.413499999999999</v>
          </cell>
          <cell r="AZ588">
            <v>7.1869999999999996E-4</v>
          </cell>
          <cell r="BA588">
            <v>62.817799999999998</v>
          </cell>
          <cell r="BB588">
            <v>221.6311</v>
          </cell>
          <cell r="BC588">
            <v>1.0027207199999999</v>
          </cell>
          <cell r="BE588">
            <v>42164.681765474517</v>
          </cell>
          <cell r="BF588">
            <v>35823.985522259361</v>
          </cell>
          <cell r="BG588">
            <v>35763.378008689673</v>
          </cell>
          <cell r="BH588">
            <v>1436.0927936145558</v>
          </cell>
          <cell r="BK588">
            <v>7.04</v>
          </cell>
          <cell r="BL588">
            <v>3.39</v>
          </cell>
          <cell r="BM588">
            <v>18.309999999999999</v>
          </cell>
          <cell r="BN588">
            <v>123.435210877456</v>
          </cell>
          <cell r="BO588">
            <v>18.743998408378101</v>
          </cell>
          <cell r="BP588">
            <v>58.810431930546002</v>
          </cell>
          <cell r="BQ588" t="str">
            <v>mono/duo-propellant</v>
          </cell>
          <cell r="BR588" t="str">
            <v>1</v>
          </cell>
          <cell r="BS588">
            <v>300</v>
          </cell>
          <cell r="BT588">
            <v>0.16584099600000002</v>
          </cell>
          <cell r="BU588">
            <v>172.21390490300001</v>
          </cell>
          <cell r="BV588" t="str">
            <v>False</v>
          </cell>
          <cell r="BW588" t="str">
            <v>True</v>
          </cell>
          <cell r="BX588">
            <v>4.3126000000000004E-4</v>
          </cell>
          <cell r="BY588">
            <v>3.3460400000000001E-4</v>
          </cell>
          <cell r="CA588" t="str">
            <v>None</v>
          </cell>
          <cell r="CB588">
            <v>0</v>
          </cell>
          <cell r="CC588">
            <v>0</v>
          </cell>
          <cell r="CD588" t="str">
            <v>None</v>
          </cell>
          <cell r="CE588" t="str">
            <v>None</v>
          </cell>
          <cell r="CF588" t="str">
            <v>None</v>
          </cell>
          <cell r="CG588" t="str">
            <v>None</v>
          </cell>
          <cell r="CH588" t="str">
            <v>None</v>
          </cell>
          <cell r="CI588" t="str">
            <v>None</v>
          </cell>
          <cell r="CJ588" t="str">
            <v>None</v>
          </cell>
          <cell r="CK588" t="str">
            <v>None</v>
          </cell>
          <cell r="CL588" t="str">
            <v>None</v>
          </cell>
          <cell r="CM588" t="str">
            <v>None</v>
          </cell>
          <cell r="CN588" t="str">
            <v>None</v>
          </cell>
          <cell r="CO588" t="str">
            <v>None</v>
          </cell>
          <cell r="CP588" t="str">
            <v>None</v>
          </cell>
        </row>
        <row r="589">
          <cell r="C589" t="str">
            <v>USA 113</v>
          </cell>
          <cell r="D589" t="str">
            <v>USA</v>
          </cell>
          <cell r="E589" t="str">
            <v>USA</v>
          </cell>
          <cell r="F589" t="str">
            <v>US Air Force</v>
          </cell>
          <cell r="G589" t="str">
            <v>Military</v>
          </cell>
          <cell r="H589" t="str">
            <v>Communications</v>
          </cell>
          <cell r="J589" t="str">
            <v>GEO</v>
          </cell>
          <cell r="U589">
            <v>34911</v>
          </cell>
          <cell r="V589">
            <v>10</v>
          </cell>
          <cell r="Y589" t="str">
            <v>Cape Canaveral</v>
          </cell>
          <cell r="AB589">
            <v>23628</v>
          </cell>
          <cell r="AD589">
            <v>28.466666666666665</v>
          </cell>
          <cell r="AE589">
            <v>279.4666666666667</v>
          </cell>
          <cell r="AL589">
            <v>1201</v>
          </cell>
          <cell r="AN589">
            <v>900</v>
          </cell>
          <cell r="AU589" t="str">
            <v>GEO/S</v>
          </cell>
          <cell r="AV589" t="str">
            <v>Heavy Satellite</v>
          </cell>
          <cell r="AW589">
            <v>301</v>
          </cell>
          <cell r="AX589">
            <v>11.7384</v>
          </cell>
          <cell r="AY589">
            <v>27.674900000000001</v>
          </cell>
          <cell r="AZ589">
            <v>1.693E-4</v>
          </cell>
          <cell r="BA589">
            <v>6.9641000000000002</v>
          </cell>
          <cell r="BB589">
            <v>273.35700000000003</v>
          </cell>
          <cell r="BC589">
            <v>1.0027203899999999</v>
          </cell>
          <cell r="BE589">
            <v>42164.691016537501</v>
          </cell>
          <cell r="BF589">
            <v>35800.829498726605</v>
          </cell>
          <cell r="BG589">
            <v>35786.552534348397</v>
          </cell>
          <cell r="BH589">
            <v>1436.0932662394539</v>
          </cell>
          <cell r="BK589">
            <v>1.93</v>
          </cell>
          <cell r="BL589">
            <v>1.96</v>
          </cell>
          <cell r="BM589">
            <v>11.39</v>
          </cell>
          <cell r="BN589">
            <v>18.524190535105401</v>
          </cell>
          <cell r="BO589">
            <v>2.9255296188391502</v>
          </cell>
          <cell r="BP589">
            <v>8.4386656899919608</v>
          </cell>
          <cell r="BQ589" t="str">
            <v>none</v>
          </cell>
          <cell r="BR589" t="str">
            <v>0</v>
          </cell>
          <cell r="BS589">
            <v>300</v>
          </cell>
          <cell r="BT589">
            <v>0.19550715450000666</v>
          </cell>
          <cell r="BU589">
            <v>103.7482789325</v>
          </cell>
          <cell r="BV589" t="str">
            <v>False</v>
          </cell>
          <cell r="BW589" t="str">
            <v>True</v>
          </cell>
          <cell r="BX589">
            <v>1.5395099999999999E-4</v>
          </cell>
          <cell r="BY589">
            <v>5.9549000000000009E-5</v>
          </cell>
          <cell r="CA589" t="str">
            <v>None</v>
          </cell>
          <cell r="CB589">
            <v>0</v>
          </cell>
          <cell r="CC589">
            <v>0</v>
          </cell>
          <cell r="CD589" t="str">
            <v>None</v>
          </cell>
          <cell r="CE589" t="str">
            <v>None</v>
          </cell>
          <cell r="CF589" t="str">
            <v>None</v>
          </cell>
          <cell r="CG589" t="str">
            <v>None</v>
          </cell>
          <cell r="CH589" t="str">
            <v>None</v>
          </cell>
          <cell r="CI589" t="str">
            <v>None</v>
          </cell>
          <cell r="CJ589" t="str">
            <v>None</v>
          </cell>
          <cell r="CK589" t="str">
            <v>None</v>
          </cell>
          <cell r="CL589" t="str">
            <v>None</v>
          </cell>
          <cell r="CM589" t="str">
            <v>None</v>
          </cell>
          <cell r="CN589" t="str">
            <v>None</v>
          </cell>
          <cell r="CO589" t="str">
            <v>None</v>
          </cell>
          <cell r="CP589" t="str">
            <v>None</v>
          </cell>
        </row>
        <row r="590">
          <cell r="C590" t="str">
            <v>USA 130</v>
          </cell>
          <cell r="D590" t="str">
            <v>USA</v>
          </cell>
          <cell r="E590" t="str">
            <v>USA</v>
          </cell>
          <cell r="F590" t="str">
            <v>US Air Force</v>
          </cell>
          <cell r="G590" t="str">
            <v>Military</v>
          </cell>
          <cell r="H590" t="str">
            <v>Earth Observation</v>
          </cell>
          <cell r="J590" t="str">
            <v>GEO</v>
          </cell>
          <cell r="U590">
            <v>35484</v>
          </cell>
          <cell r="V590">
            <v>5</v>
          </cell>
          <cell r="Y590" t="str">
            <v>Cape Canaveral</v>
          </cell>
          <cell r="AB590">
            <v>24737</v>
          </cell>
          <cell r="AD590">
            <v>28.466666666666665</v>
          </cell>
          <cell r="AE590">
            <v>279.4666666666667</v>
          </cell>
          <cell r="AL590">
            <v>2360</v>
          </cell>
          <cell r="AN590">
            <v>2200</v>
          </cell>
          <cell r="AU590" t="str">
            <v>GEO/S</v>
          </cell>
          <cell r="AV590" t="str">
            <v>Heavy Satellite</v>
          </cell>
          <cell r="AW590">
            <v>160</v>
          </cell>
          <cell r="AX590">
            <v>13.7393</v>
          </cell>
          <cell r="AY590">
            <v>17.033000000000001</v>
          </cell>
          <cell r="AZ590">
            <v>9.6619999999999996E-4</v>
          </cell>
          <cell r="BA590">
            <v>312.27319999999997</v>
          </cell>
          <cell r="BB590">
            <v>242.31649999999999</v>
          </cell>
          <cell r="BC590">
            <v>0.99032633000000003</v>
          </cell>
          <cell r="BE590">
            <v>42515.758917772939</v>
          </cell>
          <cell r="BF590">
            <v>36185.837644039289</v>
          </cell>
          <cell r="BG590">
            <v>36103.680191506588</v>
          </cell>
          <cell r="BH590">
            <v>1454.0661561527907</v>
          </cell>
          <cell r="BK590">
            <v>3</v>
          </cell>
          <cell r="BL590">
            <v>9.99</v>
          </cell>
          <cell r="BM590">
            <v>9.99</v>
          </cell>
          <cell r="BN590">
            <v>77.354869449515704</v>
          </cell>
          <cell r="BO590">
            <v>8.55298599939821</v>
          </cell>
          <cell r="BP590">
            <v>44.690580919089399</v>
          </cell>
          <cell r="BQ590" t="str">
            <v>none</v>
          </cell>
          <cell r="BR590" t="str">
            <v>0</v>
          </cell>
          <cell r="BS590">
            <v>300</v>
          </cell>
          <cell r="BT590">
            <v>0.48826528499999999</v>
          </cell>
          <cell r="BU590">
            <v>8.4115862850000003</v>
          </cell>
          <cell r="BV590" t="str">
            <v>False</v>
          </cell>
          <cell r="BW590" t="str">
            <v>True</v>
          </cell>
          <cell r="BX590">
            <v>6.7297500000000011E-5</v>
          </cell>
          <cell r="BY590">
            <v>5.9424500000000007E-5</v>
          </cell>
          <cell r="CA590" t="str">
            <v>None</v>
          </cell>
          <cell r="CB590">
            <v>0</v>
          </cell>
          <cell r="CC590">
            <v>0</v>
          </cell>
          <cell r="CD590" t="str">
            <v>None</v>
          </cell>
          <cell r="CE590" t="str">
            <v>None</v>
          </cell>
          <cell r="CF590" t="str">
            <v>None</v>
          </cell>
          <cell r="CG590" t="str">
            <v>None</v>
          </cell>
          <cell r="CH590" t="str">
            <v>None</v>
          </cell>
          <cell r="CI590" t="str">
            <v>None</v>
          </cell>
          <cell r="CJ590" t="str">
            <v>None</v>
          </cell>
          <cell r="CK590" t="str">
            <v>None</v>
          </cell>
          <cell r="CL590" t="str">
            <v>None</v>
          </cell>
          <cell r="CM590" t="str">
            <v>None</v>
          </cell>
          <cell r="CN590" t="str">
            <v>None</v>
          </cell>
          <cell r="CO590" t="str">
            <v>None</v>
          </cell>
          <cell r="CP590" t="str">
            <v>None</v>
          </cell>
        </row>
        <row r="591">
          <cell r="C591" t="str">
            <v>USA 132</v>
          </cell>
          <cell r="D591" t="str">
            <v>USA</v>
          </cell>
          <cell r="E591" t="str">
            <v>USA</v>
          </cell>
          <cell r="F591" t="str">
            <v>DoD/US Air Force</v>
          </cell>
          <cell r="G591" t="str">
            <v>Military/Commercial</v>
          </cell>
          <cell r="H591" t="str">
            <v>Navigation/Global Positioning</v>
          </cell>
          <cell r="J591" t="str">
            <v>MEO</v>
          </cell>
          <cell r="U591">
            <v>35634</v>
          </cell>
          <cell r="V591">
            <v>10</v>
          </cell>
          <cell r="Y591" t="str">
            <v>Cape Canaveral</v>
          </cell>
          <cell r="AB591">
            <v>24876</v>
          </cell>
          <cell r="AD591">
            <v>28.466666666666665</v>
          </cell>
          <cell r="AE591">
            <v>279.4666666666667</v>
          </cell>
          <cell r="AL591">
            <v>1077</v>
          </cell>
          <cell r="AN591">
            <v>910</v>
          </cell>
          <cell r="AU591" t="str">
            <v>MEO</v>
          </cell>
          <cell r="AV591" t="str">
            <v>Heavy Satellite</v>
          </cell>
          <cell r="AW591">
            <v>167</v>
          </cell>
          <cell r="AX591">
            <v>55.470700000000001</v>
          </cell>
          <cell r="AY591">
            <v>170.96369999999999</v>
          </cell>
          <cell r="AZ591">
            <v>4.7632999999999998E-3</v>
          </cell>
          <cell r="BA591">
            <v>53.970799999999997</v>
          </cell>
          <cell r="BB591">
            <v>306.53930000000003</v>
          </cell>
          <cell r="BC591">
            <v>2.0056267617479602</v>
          </cell>
          <cell r="BE591">
            <v>26560.448793377811</v>
          </cell>
          <cell r="BF591">
            <v>20315.964179115308</v>
          </cell>
          <cell r="BG591">
            <v>20062.933407640314</v>
          </cell>
          <cell r="BH591">
            <v>717.98004866319184</v>
          </cell>
          <cell r="BK591">
            <v>1.9</v>
          </cell>
          <cell r="BL591">
            <v>1.5</v>
          </cell>
          <cell r="BM591">
            <v>19.3</v>
          </cell>
          <cell r="BN591">
            <v>31.859421562149599</v>
          </cell>
          <cell r="BO591">
            <v>2.85</v>
          </cell>
          <cell r="BP591">
            <v>13.5391333333333</v>
          </cell>
          <cell r="BQ591" t="str">
            <v>mono/duo-propellant</v>
          </cell>
          <cell r="BR591" t="str">
            <v>1</v>
          </cell>
          <cell r="BS591">
            <v>300</v>
          </cell>
          <cell r="BT591" t="str">
            <v>None</v>
          </cell>
          <cell r="BU591" t="str">
            <v>None</v>
          </cell>
          <cell r="BV591" t="str">
            <v>None</v>
          </cell>
          <cell r="BW591" t="str">
            <v>None</v>
          </cell>
          <cell r="BX591" t="str">
            <v>None</v>
          </cell>
          <cell r="BY591" t="str">
            <v>None</v>
          </cell>
          <cell r="CA591" t="str">
            <v>None</v>
          </cell>
          <cell r="CB591" t="str">
            <v>None</v>
          </cell>
          <cell r="CC591" t="str">
            <v>None</v>
          </cell>
          <cell r="CD591" t="str">
            <v>None</v>
          </cell>
          <cell r="CE591" t="str">
            <v>None</v>
          </cell>
          <cell r="CF591" t="str">
            <v>None</v>
          </cell>
          <cell r="CG591" t="str">
            <v>None</v>
          </cell>
          <cell r="CH591" t="str">
            <v>None</v>
          </cell>
          <cell r="CI591">
            <v>119.8728670125</v>
          </cell>
          <cell r="CJ591">
            <v>0.40183290750000111</v>
          </cell>
          <cell r="CK591" t="str">
            <v>GPS</v>
          </cell>
          <cell r="CL591" t="str">
            <v>Spare</v>
          </cell>
          <cell r="CM591" t="str">
            <v>None</v>
          </cell>
          <cell r="CN591" t="str">
            <v>None</v>
          </cell>
          <cell r="CO591" t="str">
            <v>None</v>
          </cell>
          <cell r="CP591" t="str">
            <v>None</v>
          </cell>
        </row>
        <row r="592">
          <cell r="C592" t="str">
            <v>USA 135</v>
          </cell>
          <cell r="D592" t="str">
            <v>USA</v>
          </cell>
          <cell r="E592" t="str">
            <v>USA</v>
          </cell>
          <cell r="F592" t="str">
            <v>US Air Force</v>
          </cell>
          <cell r="G592" t="str">
            <v>Military</v>
          </cell>
          <cell r="H592" t="str">
            <v>Communications</v>
          </cell>
          <cell r="J592" t="str">
            <v>GEO</v>
          </cell>
          <cell r="U592">
            <v>35727</v>
          </cell>
          <cell r="V592">
            <v>10</v>
          </cell>
          <cell r="Y592" t="str">
            <v>Cape Canaveral</v>
          </cell>
          <cell r="AB592">
            <v>25019</v>
          </cell>
          <cell r="AD592">
            <v>28.466666666666665</v>
          </cell>
          <cell r="AE592">
            <v>279.4666666666667</v>
          </cell>
          <cell r="AL592">
            <v>1232</v>
          </cell>
          <cell r="AN592">
            <v>900</v>
          </cell>
          <cell r="AU592" t="str">
            <v>GEO/S</v>
          </cell>
          <cell r="AV592" t="str">
            <v>Heavy Satellite</v>
          </cell>
          <cell r="AW592">
            <v>332</v>
          </cell>
          <cell r="AX592">
            <v>10.6067</v>
          </cell>
          <cell r="AY592">
            <v>33.928800000000003</v>
          </cell>
          <cell r="AZ592">
            <v>6.7679999999999997E-4</v>
          </cell>
          <cell r="BA592">
            <v>352.5138</v>
          </cell>
          <cell r="BB592">
            <v>314.29899999999998</v>
          </cell>
          <cell r="BC592">
            <v>1.0027311699999999</v>
          </cell>
          <cell r="BE592">
            <v>42164.388817771316</v>
          </cell>
          <cell r="BF592">
            <v>35821.925676123181</v>
          </cell>
          <cell r="BG592">
            <v>35764.851959419444</v>
          </cell>
          <cell r="BH592">
            <v>1436.0778273203566</v>
          </cell>
          <cell r="BK592">
            <v>1.93</v>
          </cell>
          <cell r="BL592">
            <v>1.96</v>
          </cell>
          <cell r="BM592">
            <v>11.39</v>
          </cell>
          <cell r="BN592">
            <v>18.524190535105401</v>
          </cell>
          <cell r="BO592">
            <v>2.9255296188391502</v>
          </cell>
          <cell r="BP592">
            <v>8.4386656899919608</v>
          </cell>
          <cell r="BQ592" t="str">
            <v>none</v>
          </cell>
          <cell r="BR592" t="str">
            <v>0</v>
          </cell>
          <cell r="BS592">
            <v>300</v>
          </cell>
          <cell r="BT592">
            <v>0.27418259450000448</v>
          </cell>
          <cell r="BU592">
            <v>248.02890437849999</v>
          </cell>
          <cell r="BV592" t="str">
            <v>False</v>
          </cell>
          <cell r="BW592" t="str">
            <v>True</v>
          </cell>
          <cell r="BX592">
            <v>6.7215000000000005E-4</v>
          </cell>
          <cell r="BY592">
            <v>1.1538600000000004E-4</v>
          </cell>
          <cell r="CA592" t="str">
            <v>None</v>
          </cell>
          <cell r="CB592">
            <v>0</v>
          </cell>
          <cell r="CC592">
            <v>0</v>
          </cell>
          <cell r="CD592" t="str">
            <v>None</v>
          </cell>
          <cell r="CE592" t="str">
            <v>None</v>
          </cell>
          <cell r="CF592" t="str">
            <v>None</v>
          </cell>
          <cell r="CG592" t="str">
            <v>None</v>
          </cell>
          <cell r="CH592" t="str">
            <v>None</v>
          </cell>
          <cell r="CI592" t="str">
            <v>None</v>
          </cell>
          <cell r="CJ592" t="str">
            <v>None</v>
          </cell>
          <cell r="CK592" t="str">
            <v>None</v>
          </cell>
          <cell r="CL592" t="str">
            <v>None</v>
          </cell>
          <cell r="CM592" t="str">
            <v>None</v>
          </cell>
          <cell r="CN592" t="str">
            <v>None</v>
          </cell>
          <cell r="CO592" t="str">
            <v>None</v>
          </cell>
          <cell r="CP592" t="str">
            <v>None</v>
          </cell>
        </row>
        <row r="593">
          <cell r="C593" t="str">
            <v>USA 138</v>
          </cell>
          <cell r="D593" t="str">
            <v>USA</v>
          </cell>
          <cell r="E593" t="str">
            <v>USA</v>
          </cell>
          <cell r="F593" t="str">
            <v>US Navy</v>
          </cell>
          <cell r="G593" t="str">
            <v>Military</v>
          </cell>
          <cell r="H593" t="str">
            <v>Communications</v>
          </cell>
          <cell r="J593" t="str">
            <v>GEO</v>
          </cell>
          <cell r="U593">
            <v>35870</v>
          </cell>
          <cell r="V593">
            <v>4</v>
          </cell>
          <cell r="Y593" t="str">
            <v>Cape Canaveral</v>
          </cell>
          <cell r="AB593">
            <v>25258</v>
          </cell>
          <cell r="AD593">
            <v>28.466666666666665</v>
          </cell>
          <cell r="AE593">
            <v>279.4666666666667</v>
          </cell>
          <cell r="AL593">
            <v>3200</v>
          </cell>
          <cell r="AN593">
            <v>1350</v>
          </cell>
          <cell r="AU593" t="str">
            <v>GEO/I</v>
          </cell>
          <cell r="AV593" t="str">
            <v>Heavy Satellite</v>
          </cell>
          <cell r="AW593">
            <v>1850</v>
          </cell>
          <cell r="AX593">
            <v>9.0145999999999997</v>
          </cell>
          <cell r="AY593">
            <v>31.449000000000002</v>
          </cell>
          <cell r="AZ593">
            <v>4.8069999999999997E-4</v>
          </cell>
          <cell r="BA593">
            <v>33.700400000000002</v>
          </cell>
          <cell r="BB593">
            <v>236.80090000000001</v>
          </cell>
          <cell r="BC593">
            <v>1.00275458</v>
          </cell>
          <cell r="BE593">
            <v>42163.732577316223</v>
          </cell>
          <cell r="BF593">
            <v>35813.000683566141</v>
          </cell>
          <cell r="BG593">
            <v>35772.464471066305</v>
          </cell>
          <cell r="BH593">
            <v>1436.0443010891054</v>
          </cell>
          <cell r="BK593">
            <v>6.7</v>
          </cell>
          <cell r="BL593">
            <v>3.39</v>
          </cell>
          <cell r="BM593">
            <v>26.2</v>
          </cell>
          <cell r="BN593">
            <v>159.71872270775799</v>
          </cell>
          <cell r="BO593">
            <v>17.838748485246199</v>
          </cell>
          <cell r="BP593">
            <v>69.759769379231599</v>
          </cell>
          <cell r="BQ593" t="str">
            <v>mono/duo-propellant</v>
          </cell>
          <cell r="BR593" t="str">
            <v>1</v>
          </cell>
          <cell r="BS593">
            <v>300</v>
          </cell>
          <cell r="BT593">
            <v>0.11513276000000872</v>
          </cell>
          <cell r="BU593">
            <v>171.64554742000001</v>
          </cell>
          <cell r="BV593" t="str">
            <v>False</v>
          </cell>
          <cell r="BW593" t="str">
            <v>True</v>
          </cell>
          <cell r="BX593">
            <v>4.2130199999999997E-4</v>
          </cell>
          <cell r="BY593">
            <v>8.0346999999999981E-5</v>
          </cell>
          <cell r="CA593" t="str">
            <v>None</v>
          </cell>
          <cell r="CB593">
            <v>0</v>
          </cell>
          <cell r="CC593">
            <v>0</v>
          </cell>
          <cell r="CD593" t="str">
            <v>None</v>
          </cell>
          <cell r="CE593" t="str">
            <v>None</v>
          </cell>
          <cell r="CF593" t="str">
            <v>None</v>
          </cell>
          <cell r="CG593" t="str">
            <v>None</v>
          </cell>
          <cell r="CH593" t="str">
            <v>None</v>
          </cell>
          <cell r="CI593" t="str">
            <v>None</v>
          </cell>
          <cell r="CJ593" t="str">
            <v>None</v>
          </cell>
          <cell r="CK593" t="str">
            <v>None</v>
          </cell>
          <cell r="CL593" t="str">
            <v>None</v>
          </cell>
          <cell r="CM593" t="str">
            <v>None</v>
          </cell>
          <cell r="CN593" t="str">
            <v>None</v>
          </cell>
          <cell r="CO593" t="str">
            <v>None</v>
          </cell>
          <cell r="CP593" t="str">
            <v>None</v>
          </cell>
        </row>
        <row r="594">
          <cell r="C594" t="str">
            <v>USA 145</v>
          </cell>
          <cell r="D594" t="str">
            <v>USA</v>
          </cell>
          <cell r="E594" t="str">
            <v>USA</v>
          </cell>
          <cell r="F594" t="str">
            <v>DoD/US Air Force</v>
          </cell>
          <cell r="G594" t="str">
            <v>Military/Commercial</v>
          </cell>
          <cell r="H594" t="str">
            <v>Navigation/Global Positioning</v>
          </cell>
          <cell r="J594" t="str">
            <v>MEO</v>
          </cell>
          <cell r="U594">
            <v>36440</v>
          </cell>
          <cell r="V594">
            <v>10</v>
          </cell>
          <cell r="Y594" t="str">
            <v>Cape Canaveral</v>
          </cell>
          <cell r="AB594">
            <v>25933</v>
          </cell>
          <cell r="AD594">
            <v>28.466666666666665</v>
          </cell>
          <cell r="AE594">
            <v>279.4666666666667</v>
          </cell>
          <cell r="AL594">
            <v>1077</v>
          </cell>
          <cell r="AN594">
            <v>910</v>
          </cell>
          <cell r="AU594" t="str">
            <v>MEO</v>
          </cell>
          <cell r="AV594" t="str">
            <v>Heavy Satellite</v>
          </cell>
          <cell r="AW594">
            <v>167</v>
          </cell>
          <cell r="AX594">
            <v>52.400399999999998</v>
          </cell>
          <cell r="AY594">
            <v>15.469099999999999</v>
          </cell>
          <cell r="AZ594">
            <v>1.52021E-2</v>
          </cell>
          <cell r="BA594">
            <v>121.7722</v>
          </cell>
          <cell r="BB594">
            <v>170.80269999999999</v>
          </cell>
          <cell r="BC594">
            <v>2.0057035615841001</v>
          </cell>
          <cell r="BE594">
            <v>26559.770776555408</v>
          </cell>
          <cell r="BF594">
            <v>20592.535067877681</v>
          </cell>
          <cell r="BG594">
            <v>19785.006485233134</v>
          </cell>
          <cell r="BH594">
            <v>717.95255668922937</v>
          </cell>
          <cell r="BK594">
            <v>1.9</v>
          </cell>
          <cell r="BL594">
            <v>1.5</v>
          </cell>
          <cell r="BM594">
            <v>19.3</v>
          </cell>
          <cell r="BN594">
            <v>31.859421562149599</v>
          </cell>
          <cell r="BO594">
            <v>2.85</v>
          </cell>
          <cell r="BP594">
            <v>13.5391333333333</v>
          </cell>
          <cell r="BQ594" t="str">
            <v>mono/duo-propellant</v>
          </cell>
          <cell r="BR594" t="str">
            <v>1</v>
          </cell>
          <cell r="BS594">
            <v>300</v>
          </cell>
          <cell r="BT594" t="str">
            <v>None</v>
          </cell>
          <cell r="BU594" t="str">
            <v>None</v>
          </cell>
          <cell r="BV594" t="str">
            <v>None</v>
          </cell>
          <cell r="BW594" t="str">
            <v>None</v>
          </cell>
          <cell r="BX594" t="str">
            <v>None</v>
          </cell>
          <cell r="BY594" t="str">
            <v>None</v>
          </cell>
          <cell r="CA594" t="str">
            <v>None</v>
          </cell>
          <cell r="CB594" t="str">
            <v>None</v>
          </cell>
          <cell r="CC594" t="str">
            <v>None</v>
          </cell>
          <cell r="CD594" t="str">
            <v>None</v>
          </cell>
          <cell r="CE594" t="str">
            <v>None</v>
          </cell>
          <cell r="CF594" t="str">
            <v>None</v>
          </cell>
          <cell r="CG594" t="str">
            <v>None</v>
          </cell>
          <cell r="CH594" t="str">
            <v>None</v>
          </cell>
          <cell r="CI594">
            <v>107.62263362500001</v>
          </cell>
          <cell r="CJ594">
            <v>1.404563158</v>
          </cell>
          <cell r="CK594" t="str">
            <v>GPS</v>
          </cell>
          <cell r="CL594" t="str">
            <v>Spare</v>
          </cell>
          <cell r="CM594" t="str">
            <v>None</v>
          </cell>
          <cell r="CN594" t="str">
            <v>None</v>
          </cell>
          <cell r="CO594" t="str">
            <v>None</v>
          </cell>
          <cell r="CP594" t="str">
            <v>None</v>
          </cell>
        </row>
        <row r="595">
          <cell r="C595" t="str">
            <v>USA 146</v>
          </cell>
          <cell r="D595" t="str">
            <v>USA</v>
          </cell>
          <cell r="E595" t="str">
            <v>USA</v>
          </cell>
          <cell r="F595" t="str">
            <v>US Navy</v>
          </cell>
          <cell r="G595" t="str">
            <v>Military</v>
          </cell>
          <cell r="H595" t="str">
            <v>Communications</v>
          </cell>
          <cell r="J595" t="str">
            <v>GEO</v>
          </cell>
          <cell r="U595">
            <v>36488</v>
          </cell>
          <cell r="V595">
            <v>4</v>
          </cell>
          <cell r="Y595" t="str">
            <v>Cape Canaveral</v>
          </cell>
          <cell r="AB595">
            <v>25967</v>
          </cell>
          <cell r="AD595">
            <v>28.466666666666665</v>
          </cell>
          <cell r="AE595">
            <v>279.4666666666667</v>
          </cell>
          <cell r="AL595">
            <v>3205</v>
          </cell>
          <cell r="AN595">
            <v>1350</v>
          </cell>
          <cell r="AU595" t="str">
            <v>GEO/I</v>
          </cell>
          <cell r="AV595" t="str">
            <v>Heavy Satellite</v>
          </cell>
          <cell r="AW595">
            <v>1855</v>
          </cell>
          <cell r="AX595">
            <v>8.2497000000000007</v>
          </cell>
          <cell r="AY595">
            <v>34.6693</v>
          </cell>
          <cell r="AZ595">
            <v>5.867E-4</v>
          </cell>
          <cell r="BA595">
            <v>44.816699999999997</v>
          </cell>
          <cell r="BB595">
            <v>90.829300000000003</v>
          </cell>
          <cell r="BC595">
            <v>1.0026994300000001</v>
          </cell>
          <cell r="BE595">
            <v>42165.278609600944</v>
          </cell>
          <cell r="BF595">
            <v>35819.016978561194</v>
          </cell>
          <cell r="BG595">
            <v>35769.540240640687</v>
          </cell>
          <cell r="BH595">
            <v>1436.1232857188293</v>
          </cell>
          <cell r="BK595">
            <v>3.4</v>
          </cell>
          <cell r="BL595">
            <v>6.7</v>
          </cell>
          <cell r="BM595">
            <v>26.2</v>
          </cell>
          <cell r="BN595">
            <v>96.243484916261707</v>
          </cell>
          <cell r="BO595">
            <v>11.56</v>
          </cell>
          <cell r="BP595">
            <v>49.326133333333303</v>
          </cell>
          <cell r="BQ595" t="str">
            <v>mono/duo-propellant</v>
          </cell>
          <cell r="BR595" t="str">
            <v>1</v>
          </cell>
          <cell r="BS595">
            <v>300</v>
          </cell>
          <cell r="BT595">
            <v>0.3267682794999871</v>
          </cell>
          <cell r="BU595">
            <v>337.24234658850003</v>
          </cell>
          <cell r="BV595" t="str">
            <v>False</v>
          </cell>
          <cell r="BW595" t="str">
            <v>True</v>
          </cell>
          <cell r="BX595">
            <v>4.45635E-4</v>
          </cell>
          <cell r="BY595">
            <v>1.78832E-4</v>
          </cell>
          <cell r="CA595" t="str">
            <v>None</v>
          </cell>
          <cell r="CB595">
            <v>0</v>
          </cell>
          <cell r="CC595">
            <v>0</v>
          </cell>
          <cell r="CD595" t="str">
            <v>None</v>
          </cell>
          <cell r="CE595" t="str">
            <v>None</v>
          </cell>
          <cell r="CF595" t="str">
            <v>None</v>
          </cell>
          <cell r="CG595" t="str">
            <v>None</v>
          </cell>
          <cell r="CH595" t="str">
            <v>None</v>
          </cell>
          <cell r="CI595" t="str">
            <v>None</v>
          </cell>
          <cell r="CJ595" t="str">
            <v>None</v>
          </cell>
          <cell r="CK595" t="str">
            <v>None</v>
          </cell>
          <cell r="CL595" t="str">
            <v>None</v>
          </cell>
          <cell r="CM595" t="str">
            <v>None</v>
          </cell>
          <cell r="CN595" t="str">
            <v>None</v>
          </cell>
          <cell r="CO595" t="str">
            <v>None</v>
          </cell>
          <cell r="CP595" t="str">
            <v>None</v>
          </cell>
        </row>
        <row r="596">
          <cell r="C596" t="str">
            <v>USA 148</v>
          </cell>
          <cell r="D596" t="str">
            <v>USA</v>
          </cell>
          <cell r="E596" t="str">
            <v>USA</v>
          </cell>
          <cell r="F596" t="str">
            <v>US Air Force</v>
          </cell>
          <cell r="G596" t="str">
            <v>Military</v>
          </cell>
          <cell r="H596" t="str">
            <v>Communications</v>
          </cell>
          <cell r="J596" t="str">
            <v>GEO</v>
          </cell>
          <cell r="U596">
            <v>36526</v>
          </cell>
          <cell r="V596">
            <v>10</v>
          </cell>
          <cell r="Y596" t="str">
            <v>Cape Canaveral</v>
          </cell>
          <cell r="AB596">
            <v>26052</v>
          </cell>
          <cell r="AD596">
            <v>28.466666666666665</v>
          </cell>
          <cell r="AE596">
            <v>279.4666666666667</v>
          </cell>
          <cell r="AL596">
            <v>1232</v>
          </cell>
          <cell r="AN596">
            <v>900</v>
          </cell>
          <cell r="AU596" t="str">
            <v>GEO/S</v>
          </cell>
          <cell r="AV596" t="str">
            <v>Heavy Satellite</v>
          </cell>
          <cell r="AW596">
            <v>332</v>
          </cell>
          <cell r="AX596">
            <v>8.9300999999999995</v>
          </cell>
          <cell r="AY596">
            <v>44.697699999999998</v>
          </cell>
          <cell r="AZ596">
            <v>2.6850000000000002E-4</v>
          </cell>
          <cell r="BA596">
            <v>11.766500000000001</v>
          </cell>
          <cell r="BB596">
            <v>212.22030000000001</v>
          </cell>
          <cell r="BC596">
            <v>1.0027173199999999</v>
          </cell>
          <cell r="BE596">
            <v>42164.777079699925</v>
          </cell>
          <cell r="BF596">
            <v>35805.098322345824</v>
          </cell>
          <cell r="BG596">
            <v>35782.455837054025</v>
          </cell>
          <cell r="BH596">
            <v>1436.097663098109</v>
          </cell>
          <cell r="BK596">
            <v>1.9</v>
          </cell>
          <cell r="BL596">
            <v>2.1</v>
          </cell>
          <cell r="BM596">
            <v>9.5</v>
          </cell>
          <cell r="BN596">
            <v>18.250968970605602</v>
          </cell>
          <cell r="BO596">
            <v>3.61</v>
          </cell>
          <cell r="BP596">
            <v>9.6811333333333298</v>
          </cell>
          <cell r="BQ596" t="str">
            <v>none</v>
          </cell>
          <cell r="BR596" t="str">
            <v>0</v>
          </cell>
          <cell r="BS596">
            <v>300</v>
          </cell>
          <cell r="BT596">
            <v>0.1024396170000017</v>
          </cell>
          <cell r="BU596">
            <v>180.30609675900001</v>
          </cell>
          <cell r="BV596" t="str">
            <v>False</v>
          </cell>
          <cell r="BW596" t="str">
            <v>True</v>
          </cell>
          <cell r="BX596">
            <v>2.219325E-4</v>
          </cell>
          <cell r="BY596">
            <v>6.6352499999999999E-5</v>
          </cell>
          <cell r="CA596" t="str">
            <v>None</v>
          </cell>
          <cell r="CB596">
            <v>0</v>
          </cell>
          <cell r="CC596">
            <v>0</v>
          </cell>
          <cell r="CD596" t="str">
            <v>None</v>
          </cell>
          <cell r="CE596" t="str">
            <v>None</v>
          </cell>
          <cell r="CF596" t="str">
            <v>None</v>
          </cell>
          <cell r="CG596" t="str">
            <v>None</v>
          </cell>
          <cell r="CH596" t="str">
            <v>None</v>
          </cell>
          <cell r="CI596" t="str">
            <v>None</v>
          </cell>
          <cell r="CJ596" t="str">
            <v>None</v>
          </cell>
          <cell r="CK596" t="str">
            <v>None</v>
          </cell>
          <cell r="CL596" t="str">
            <v>None</v>
          </cell>
          <cell r="CM596" t="str">
            <v>None</v>
          </cell>
          <cell r="CN596" t="str">
            <v>None</v>
          </cell>
          <cell r="CO596" t="str">
            <v>None</v>
          </cell>
          <cell r="CP596" t="str">
            <v>None</v>
          </cell>
        </row>
        <row r="597">
          <cell r="C597" t="str">
            <v>USA 149</v>
          </cell>
          <cell r="D597" t="str">
            <v>USA</v>
          </cell>
          <cell r="E597" t="str">
            <v>USA</v>
          </cell>
          <cell r="F597" t="str">
            <v>US Air Force</v>
          </cell>
          <cell r="G597" t="str">
            <v>Military</v>
          </cell>
          <cell r="H597" t="str">
            <v>Earth Observation</v>
          </cell>
          <cell r="J597" t="str">
            <v>GEO</v>
          </cell>
          <cell r="U597">
            <v>36664</v>
          </cell>
          <cell r="V597">
            <v>9</v>
          </cell>
          <cell r="Y597" t="str">
            <v>Cape Canaveral</v>
          </cell>
          <cell r="AB597">
            <v>26356</v>
          </cell>
          <cell r="AD597">
            <v>28.466666666666665</v>
          </cell>
          <cell r="AE597">
            <v>279.4666666666667</v>
          </cell>
          <cell r="AL597">
            <v>2360</v>
          </cell>
          <cell r="AN597">
            <v>2200</v>
          </cell>
          <cell r="AU597" t="str">
            <v>GEO/D</v>
          </cell>
          <cell r="AV597" t="str">
            <v>Heavy Satellite</v>
          </cell>
          <cell r="AW597">
            <v>160</v>
          </cell>
          <cell r="AX597">
            <v>11.7979</v>
          </cell>
          <cell r="AY597">
            <v>24.099</v>
          </cell>
          <cell r="AZ597">
            <v>1.3009999999999999E-4</v>
          </cell>
          <cell r="BA597">
            <v>333.64690000000002</v>
          </cell>
          <cell r="BB597">
            <v>324.90030000000002</v>
          </cell>
          <cell r="BC597">
            <v>1.00267854</v>
          </cell>
          <cell r="BE597">
            <v>42165.864260652284</v>
          </cell>
          <cell r="BF597">
            <v>35800.350039592595</v>
          </cell>
          <cell r="BG597">
            <v>35789.378481711974</v>
          </cell>
          <cell r="BH597">
            <v>1436.1532061910877</v>
          </cell>
          <cell r="BK597">
            <v>3.3</v>
          </cell>
          <cell r="BL597">
            <v>10</v>
          </cell>
          <cell r="BM597">
            <v>11.5</v>
          </cell>
          <cell r="BN597" t="str">
            <v xml:space="preserve"> None </v>
          </cell>
          <cell r="BO597" t="str">
            <v xml:space="preserve"> None </v>
          </cell>
          <cell r="BP597">
            <v>33</v>
          </cell>
          <cell r="BQ597" t="str">
            <v>none</v>
          </cell>
          <cell r="BR597" t="str">
            <v>0</v>
          </cell>
          <cell r="BS597">
            <v>300</v>
          </cell>
          <cell r="BT597">
            <v>0.79551345550000008</v>
          </cell>
          <cell r="BU597">
            <v>194.86227464749999</v>
          </cell>
          <cell r="BV597" t="str">
            <v>False</v>
          </cell>
          <cell r="BW597" t="str">
            <v>True</v>
          </cell>
          <cell r="BX597">
            <v>1.0989950000000001E-4</v>
          </cell>
          <cell r="BY597">
            <v>7.7702500000000004E-5</v>
          </cell>
          <cell r="CA597" t="str">
            <v>None</v>
          </cell>
          <cell r="CB597">
            <v>0</v>
          </cell>
          <cell r="CC597">
            <v>0</v>
          </cell>
          <cell r="CD597" t="str">
            <v>None</v>
          </cell>
          <cell r="CE597" t="str">
            <v>None</v>
          </cell>
          <cell r="CF597" t="str">
            <v>None</v>
          </cell>
          <cell r="CG597" t="str">
            <v>None</v>
          </cell>
          <cell r="CH597" t="str">
            <v>None</v>
          </cell>
          <cell r="CI597" t="str">
            <v>None</v>
          </cell>
          <cell r="CJ597" t="str">
            <v>None</v>
          </cell>
          <cell r="CK597" t="str">
            <v>None</v>
          </cell>
          <cell r="CL597" t="str">
            <v>None</v>
          </cell>
          <cell r="CM597" t="str">
            <v>None</v>
          </cell>
          <cell r="CN597" t="str">
            <v>None</v>
          </cell>
          <cell r="CO597" t="str">
            <v>None</v>
          </cell>
          <cell r="CP597" t="str">
            <v>None</v>
          </cell>
        </row>
        <row r="598">
          <cell r="C598" t="str">
            <v>USA 150</v>
          </cell>
          <cell r="D598" t="str">
            <v>USA</v>
          </cell>
          <cell r="E598" t="str">
            <v>USA</v>
          </cell>
          <cell r="F598" t="str">
            <v>DoD/US Air Force</v>
          </cell>
          <cell r="G598" t="str">
            <v>Military/Commercial</v>
          </cell>
          <cell r="H598" t="str">
            <v>Navigation/Global Positioning</v>
          </cell>
          <cell r="J598" t="str">
            <v>MEO</v>
          </cell>
          <cell r="U598">
            <v>36657</v>
          </cell>
          <cell r="V598">
            <v>10</v>
          </cell>
          <cell r="Y598" t="str">
            <v>Cape Canaveral</v>
          </cell>
          <cell r="AB598">
            <v>26360</v>
          </cell>
          <cell r="AD598">
            <v>28.466666666666665</v>
          </cell>
          <cell r="AE598">
            <v>279.4666666666667</v>
          </cell>
          <cell r="AL598">
            <v>1077</v>
          </cell>
          <cell r="AN598">
            <v>910</v>
          </cell>
          <cell r="AU598" t="str">
            <v>MEO</v>
          </cell>
          <cell r="AV598" t="str">
            <v>Heavy Satellite</v>
          </cell>
          <cell r="AW598">
            <v>167</v>
          </cell>
          <cell r="AX598">
            <v>53.755400000000002</v>
          </cell>
          <cell r="AY598">
            <v>95.1</v>
          </cell>
          <cell r="AZ598">
            <v>6.0369000000000004E-3</v>
          </cell>
          <cell r="BA598">
            <v>176.01130000000001</v>
          </cell>
          <cell r="BB598">
            <v>6.8010000000000002</v>
          </cell>
          <cell r="BC598">
            <v>2.0079143215411102</v>
          </cell>
          <cell r="BE598">
            <v>26540.271917401842</v>
          </cell>
          <cell r="BF598">
            <v>20329.492884940006</v>
          </cell>
          <cell r="BG598">
            <v>20009.050949863678</v>
          </cell>
          <cell r="BH598">
            <v>717.16207437315938</v>
          </cell>
          <cell r="BK598">
            <v>1.9</v>
          </cell>
          <cell r="BL598">
            <v>1.5</v>
          </cell>
          <cell r="BM598">
            <v>19.3</v>
          </cell>
          <cell r="BN598">
            <v>31.859421562149599</v>
          </cell>
          <cell r="BO598">
            <v>2.85</v>
          </cell>
          <cell r="BP598">
            <v>13.5391333333333</v>
          </cell>
          <cell r="BQ598" t="str">
            <v>mono/duo-propellant</v>
          </cell>
          <cell r="BR598" t="str">
            <v>1</v>
          </cell>
          <cell r="BS598">
            <v>300</v>
          </cell>
          <cell r="BT598" t="str">
            <v>None</v>
          </cell>
          <cell r="BU598" t="str">
            <v>None</v>
          </cell>
          <cell r="BV598" t="str">
            <v>None</v>
          </cell>
          <cell r="BW598" t="str">
            <v>None</v>
          </cell>
          <cell r="BX598" t="str">
            <v>None</v>
          </cell>
          <cell r="BY598" t="str">
            <v>None</v>
          </cell>
          <cell r="CA598" t="str">
            <v>None</v>
          </cell>
          <cell r="CB598" t="str">
            <v>None</v>
          </cell>
          <cell r="CC598" t="str">
            <v>None</v>
          </cell>
          <cell r="CD598" t="str">
            <v>None</v>
          </cell>
          <cell r="CE598" t="str">
            <v>None</v>
          </cell>
          <cell r="CF598" t="str">
            <v>None</v>
          </cell>
          <cell r="CG598" t="str">
            <v>None</v>
          </cell>
          <cell r="CH598" t="str">
            <v>None</v>
          </cell>
          <cell r="CI598">
            <v>34.068328905999998</v>
          </cell>
          <cell r="CJ598">
            <v>0.93664528499999999</v>
          </cell>
          <cell r="CK598" t="str">
            <v>GPS</v>
          </cell>
          <cell r="CL598" t="str">
            <v>Spare</v>
          </cell>
          <cell r="CM598" t="str">
            <v>None</v>
          </cell>
          <cell r="CN598" t="str">
            <v>None</v>
          </cell>
          <cell r="CO598" t="str">
            <v>None</v>
          </cell>
          <cell r="CP598" t="str">
            <v>None</v>
          </cell>
        </row>
        <row r="599">
          <cell r="C599" t="str">
            <v>USA 151</v>
          </cell>
          <cell r="D599" t="str">
            <v>USA</v>
          </cell>
          <cell r="E599" t="str">
            <v>USA</v>
          </cell>
          <cell r="F599" t="str">
            <v>DoD/US Air Force</v>
          </cell>
          <cell r="G599" t="str">
            <v>Military/Commercial</v>
          </cell>
          <cell r="H599" t="str">
            <v>Navigation/Global Positioning</v>
          </cell>
          <cell r="J599" t="str">
            <v>MEO</v>
          </cell>
          <cell r="U599">
            <v>36723</v>
          </cell>
          <cell r="V599">
            <v>10</v>
          </cell>
          <cell r="Y599" t="str">
            <v>Cape Canaveral</v>
          </cell>
          <cell r="AB599">
            <v>26407</v>
          </cell>
          <cell r="AD599">
            <v>28.466666666666665</v>
          </cell>
          <cell r="AE599">
            <v>279.4666666666667</v>
          </cell>
          <cell r="AL599">
            <v>1077</v>
          </cell>
          <cell r="AN599">
            <v>910</v>
          </cell>
          <cell r="AU599" t="str">
            <v>MEO</v>
          </cell>
          <cell r="AV599" t="str">
            <v>Heavy Satellite</v>
          </cell>
          <cell r="AW599">
            <v>167</v>
          </cell>
          <cell r="AX599">
            <v>55.7423</v>
          </cell>
          <cell r="AY599">
            <v>288.7901</v>
          </cell>
          <cell r="AZ599">
            <v>1.7721199999999999E-2</v>
          </cell>
          <cell r="BA599">
            <v>282.52670000000001</v>
          </cell>
          <cell r="BB599">
            <v>343.8014</v>
          </cell>
          <cell r="BC599">
            <v>2.0055659215279502</v>
          </cell>
          <cell r="BE599">
            <v>26560.985943635726</v>
          </cell>
          <cell r="BF599">
            <v>20660.678487740082</v>
          </cell>
          <cell r="BG599">
            <v>19719.293399531369</v>
          </cell>
          <cell r="BH599">
            <v>718.00182908120337</v>
          </cell>
          <cell r="BK599">
            <v>1.9</v>
          </cell>
          <cell r="BL599">
            <v>1.5</v>
          </cell>
          <cell r="BM599">
            <v>19.3</v>
          </cell>
          <cell r="BN599">
            <v>31.859421562149599</v>
          </cell>
          <cell r="BO599">
            <v>2.85</v>
          </cell>
          <cell r="BP599">
            <v>13.5391333333333</v>
          </cell>
          <cell r="BQ599" t="str">
            <v>mono/duo-propellant</v>
          </cell>
          <cell r="BR599" t="str">
            <v>1</v>
          </cell>
          <cell r="BS599">
            <v>300</v>
          </cell>
          <cell r="BT599" t="str">
            <v>None</v>
          </cell>
          <cell r="BU599" t="str">
            <v>None</v>
          </cell>
          <cell r="BV599" t="str">
            <v>None</v>
          </cell>
          <cell r="BW599" t="str">
            <v>None</v>
          </cell>
          <cell r="BX599" t="str">
            <v>None</v>
          </cell>
          <cell r="BY599" t="str">
            <v>None</v>
          </cell>
          <cell r="CA599" t="str">
            <v>None</v>
          </cell>
          <cell r="CB599" t="str">
            <v>None</v>
          </cell>
          <cell r="CC599" t="str">
            <v>None</v>
          </cell>
          <cell r="CD599" t="str">
            <v>None</v>
          </cell>
          <cell r="CE599" t="str">
            <v>None</v>
          </cell>
          <cell r="CF599" t="str">
            <v>None</v>
          </cell>
          <cell r="CG599" t="str">
            <v>None</v>
          </cell>
          <cell r="CH599" t="str">
            <v>None</v>
          </cell>
          <cell r="CI599">
            <v>28.801788194</v>
          </cell>
          <cell r="CJ599">
            <v>0.22383076900000001</v>
          </cell>
          <cell r="CK599" t="str">
            <v>GPS</v>
          </cell>
          <cell r="CL599" t="str">
            <v>Spare</v>
          </cell>
          <cell r="CM599" t="str">
            <v>None</v>
          </cell>
          <cell r="CN599" t="str">
            <v>None</v>
          </cell>
          <cell r="CO599" t="str">
            <v>None</v>
          </cell>
          <cell r="CP599" t="str">
            <v>None</v>
          </cell>
        </row>
        <row r="600">
          <cell r="C600" t="str">
            <v>USA 153</v>
          </cell>
          <cell r="D600" t="str">
            <v>USA</v>
          </cell>
          <cell r="E600" t="str">
            <v>USA</v>
          </cell>
          <cell r="F600" t="str">
            <v>US Air Force</v>
          </cell>
          <cell r="G600" t="str">
            <v>Military</v>
          </cell>
          <cell r="H600" t="str">
            <v>Communications</v>
          </cell>
          <cell r="J600" t="str">
            <v>GEO</v>
          </cell>
          <cell r="U600">
            <v>36819</v>
          </cell>
          <cell r="V600">
            <v>10</v>
          </cell>
          <cell r="Y600" t="str">
            <v>Cape Canaveral</v>
          </cell>
          <cell r="AB600">
            <v>26575</v>
          </cell>
          <cell r="AD600">
            <v>28.466666666666665</v>
          </cell>
          <cell r="AE600">
            <v>279.4666666666667</v>
          </cell>
          <cell r="AL600">
            <v>1232</v>
          </cell>
          <cell r="AN600">
            <v>900</v>
          </cell>
          <cell r="AU600" t="str">
            <v>GEO/S</v>
          </cell>
          <cell r="AV600" t="str">
            <v>Heavy Satellite</v>
          </cell>
          <cell r="AW600">
            <v>332</v>
          </cell>
          <cell r="AX600">
            <v>8.4496000000000002</v>
          </cell>
          <cell r="AY600">
            <v>48.010399999999997</v>
          </cell>
          <cell r="AZ600">
            <v>2.4780000000000001E-4</v>
          </cell>
          <cell r="BA600">
            <v>12.3809</v>
          </cell>
          <cell r="BB600">
            <v>248.68729999999999</v>
          </cell>
          <cell r="BC600">
            <v>1.0027410800000001</v>
          </cell>
          <cell r="BE600">
            <v>42164.111012736146</v>
          </cell>
          <cell r="BF600">
            <v>35803.5592794451</v>
          </cell>
          <cell r="BG600">
            <v>35782.662746027192</v>
          </cell>
          <cell r="BH600">
            <v>1436.0636346922154</v>
          </cell>
          <cell r="BK600">
            <v>1.9</v>
          </cell>
          <cell r="BL600">
            <v>2.1</v>
          </cell>
          <cell r="BM600">
            <v>9.5</v>
          </cell>
          <cell r="BN600" t="str">
            <v xml:space="preserve"> None </v>
          </cell>
          <cell r="BO600" t="str">
            <v xml:space="preserve"> None </v>
          </cell>
          <cell r="BP600">
            <v>3.9899999999999998</v>
          </cell>
          <cell r="BQ600" t="str">
            <v>none</v>
          </cell>
          <cell r="BR600" t="str">
            <v>0</v>
          </cell>
          <cell r="BS600">
            <v>300</v>
          </cell>
          <cell r="BT600">
            <v>0.1924093445000068</v>
          </cell>
          <cell r="BU600">
            <v>134.34402282650001</v>
          </cell>
          <cell r="BV600" t="str">
            <v>False</v>
          </cell>
          <cell r="BW600" t="str">
            <v>True</v>
          </cell>
          <cell r="BX600">
            <v>2.2266049999999999E-4</v>
          </cell>
          <cell r="BY600">
            <v>7.6418500000000007E-5</v>
          </cell>
          <cell r="CA600" t="str">
            <v>None</v>
          </cell>
          <cell r="CB600">
            <v>0</v>
          </cell>
          <cell r="CC600">
            <v>0</v>
          </cell>
          <cell r="CD600" t="str">
            <v>None</v>
          </cell>
          <cell r="CE600" t="str">
            <v>None</v>
          </cell>
          <cell r="CF600" t="str">
            <v>None</v>
          </cell>
          <cell r="CG600" t="str">
            <v>None</v>
          </cell>
          <cell r="CH600" t="str">
            <v>None</v>
          </cell>
          <cell r="CI600" t="str">
            <v>None</v>
          </cell>
          <cell r="CJ600" t="str">
            <v>None</v>
          </cell>
          <cell r="CK600" t="str">
            <v>None</v>
          </cell>
          <cell r="CL600" t="str">
            <v>None</v>
          </cell>
          <cell r="CM600" t="str">
            <v>None</v>
          </cell>
          <cell r="CN600" t="str">
            <v>None</v>
          </cell>
          <cell r="CO600" t="str">
            <v>None</v>
          </cell>
          <cell r="CP600" t="str">
            <v>None</v>
          </cell>
        </row>
        <row r="601">
          <cell r="C601" t="str">
            <v>USA 154</v>
          </cell>
          <cell r="D601" t="str">
            <v>USA</v>
          </cell>
          <cell r="E601" t="str">
            <v>USA</v>
          </cell>
          <cell r="F601" t="str">
            <v>DoD/US Air Force</v>
          </cell>
          <cell r="G601" t="str">
            <v>Military/Commercial</v>
          </cell>
          <cell r="H601" t="str">
            <v>Navigation/Global Positioning</v>
          </cell>
          <cell r="J601" t="str">
            <v>MEO</v>
          </cell>
          <cell r="U601">
            <v>36840</v>
          </cell>
          <cell r="V601">
            <v>10</v>
          </cell>
          <cell r="Y601" t="str">
            <v>Cape Canaveral</v>
          </cell>
          <cell r="AB601">
            <v>26605</v>
          </cell>
          <cell r="AD601">
            <v>28.466666666666665</v>
          </cell>
          <cell r="AE601">
            <v>279.4666666666667</v>
          </cell>
          <cell r="AL601">
            <v>1077</v>
          </cell>
          <cell r="AN601">
            <v>910</v>
          </cell>
          <cell r="AU601" t="str">
            <v>MEO</v>
          </cell>
          <cell r="AV601" t="str">
            <v>Heavy Satellite</v>
          </cell>
          <cell r="AW601">
            <v>167</v>
          </cell>
          <cell r="AX601">
            <v>55.049300000000002</v>
          </cell>
          <cell r="AY601">
            <v>168.10579999999999</v>
          </cell>
          <cell r="AZ601">
            <v>1.2553699999999999E-2</v>
          </cell>
          <cell r="BA601">
            <v>252.01419999999999</v>
          </cell>
          <cell r="BB601">
            <v>286.887</v>
          </cell>
          <cell r="BC601">
            <v>2.0055219315036599</v>
          </cell>
          <cell r="BE601">
            <v>26561.374342661151</v>
          </cell>
          <cell r="BF601">
            <v>20523.817867746617</v>
          </cell>
          <cell r="BG601">
            <v>19856.930817575685</v>
          </cell>
          <cell r="BH601">
            <v>718.01757805777004</v>
          </cell>
          <cell r="BK601">
            <v>1.9</v>
          </cell>
          <cell r="BL601">
            <v>1.5</v>
          </cell>
          <cell r="BM601">
            <v>19.3</v>
          </cell>
          <cell r="BN601">
            <v>31.859421562149599</v>
          </cell>
          <cell r="BO601">
            <v>2.85</v>
          </cell>
          <cell r="BP601">
            <v>13.5391333333333</v>
          </cell>
          <cell r="BQ601" t="str">
            <v>mono/duo-propellant</v>
          </cell>
          <cell r="BR601" t="str">
            <v>1</v>
          </cell>
          <cell r="BS601">
            <v>300</v>
          </cell>
          <cell r="BT601" t="str">
            <v>None</v>
          </cell>
          <cell r="BU601" t="str">
            <v>None</v>
          </cell>
          <cell r="BV601" t="str">
            <v>None</v>
          </cell>
          <cell r="BW601" t="str">
            <v>None</v>
          </cell>
          <cell r="BX601" t="str">
            <v>None</v>
          </cell>
          <cell r="BY601" t="str">
            <v>None</v>
          </cell>
          <cell r="CA601" t="str">
            <v>None</v>
          </cell>
          <cell r="CB601" t="str">
            <v>None</v>
          </cell>
          <cell r="CC601" t="str">
            <v>None</v>
          </cell>
          <cell r="CD601" t="str">
            <v>None</v>
          </cell>
          <cell r="CE601" t="str">
            <v>None</v>
          </cell>
          <cell r="CF601" t="str">
            <v>None</v>
          </cell>
          <cell r="CG601" t="str">
            <v>None</v>
          </cell>
          <cell r="CH601" t="str">
            <v>None</v>
          </cell>
          <cell r="CI601">
            <v>44.476228094</v>
          </cell>
          <cell r="CJ601">
            <v>1.6012658040000005</v>
          </cell>
          <cell r="CK601" t="str">
            <v>GPS</v>
          </cell>
          <cell r="CL601" t="str">
            <v>Spare</v>
          </cell>
          <cell r="CM601" t="str">
            <v>None</v>
          </cell>
          <cell r="CN601" t="str">
            <v>None</v>
          </cell>
          <cell r="CO601" t="str">
            <v>None</v>
          </cell>
          <cell r="CP601" t="str">
            <v>None</v>
          </cell>
        </row>
        <row r="602">
          <cell r="C602" t="str">
            <v>USA 156</v>
          </cell>
          <cell r="D602" t="str">
            <v>USA</v>
          </cell>
          <cell r="E602" t="str">
            <v>USA</v>
          </cell>
          <cell r="F602" t="str">
            <v>DoD/US Air Force</v>
          </cell>
          <cell r="G602" t="str">
            <v>Military/Commercial</v>
          </cell>
          <cell r="H602" t="str">
            <v>Navigation/Global Positioning</v>
          </cell>
          <cell r="J602" t="str">
            <v>MEO</v>
          </cell>
          <cell r="U602">
            <v>36921</v>
          </cell>
          <cell r="V602">
            <v>10</v>
          </cell>
          <cell r="Y602" t="str">
            <v>Cape Canaveral</v>
          </cell>
          <cell r="AB602">
            <v>26690</v>
          </cell>
          <cell r="AD602">
            <v>28.466666666666665</v>
          </cell>
          <cell r="AE602">
            <v>279.4666666666667</v>
          </cell>
          <cell r="AL602">
            <v>1077</v>
          </cell>
          <cell r="AN602">
            <v>910</v>
          </cell>
          <cell r="AU602" t="str">
            <v>MEO</v>
          </cell>
          <cell r="AV602" t="str">
            <v>Heavy Satellite</v>
          </cell>
          <cell r="AW602">
            <v>167</v>
          </cell>
          <cell r="AX602">
            <v>53.658200000000001</v>
          </cell>
          <cell r="AY602">
            <v>101.3329</v>
          </cell>
          <cell r="AZ602">
            <v>3.8299999999999999E-4</v>
          </cell>
          <cell r="BA602">
            <v>306.3236</v>
          </cell>
          <cell r="BB602">
            <v>215.88550000000001</v>
          </cell>
          <cell r="BC602">
            <v>1.91595220148045</v>
          </cell>
          <cell r="BE602">
            <v>27382.874722382156</v>
          </cell>
          <cell r="BF602">
            <v>21022.362363400829</v>
          </cell>
          <cell r="BG602">
            <v>21001.387081363482</v>
          </cell>
          <cell r="BH602">
            <v>751.58451180948873</v>
          </cell>
          <cell r="BK602">
            <v>1.9</v>
          </cell>
          <cell r="BL602">
            <v>1.5</v>
          </cell>
          <cell r="BM602">
            <v>19.3</v>
          </cell>
          <cell r="BN602">
            <v>31.859421562149599</v>
          </cell>
          <cell r="BO602">
            <v>2.85</v>
          </cell>
          <cell r="BP602">
            <v>13.5391333333333</v>
          </cell>
          <cell r="BQ602" t="str">
            <v>mono/duo-propellant</v>
          </cell>
          <cell r="BR602" t="str">
            <v>1</v>
          </cell>
          <cell r="BS602">
            <v>300</v>
          </cell>
          <cell r="BT602" t="str">
            <v>None</v>
          </cell>
          <cell r="BU602" t="str">
            <v>None</v>
          </cell>
          <cell r="BV602" t="str">
            <v>None</v>
          </cell>
          <cell r="BW602" t="str">
            <v>None</v>
          </cell>
          <cell r="BX602" t="str">
            <v>None</v>
          </cell>
          <cell r="BY602" t="str">
            <v>None</v>
          </cell>
          <cell r="CA602" t="str">
            <v>None</v>
          </cell>
          <cell r="CB602" t="str">
            <v>None</v>
          </cell>
          <cell r="CC602" t="str">
            <v>None</v>
          </cell>
          <cell r="CD602" t="str">
            <v>None</v>
          </cell>
          <cell r="CE602" t="str">
            <v>None</v>
          </cell>
          <cell r="CF602" t="str">
            <v>None</v>
          </cell>
          <cell r="CG602" t="str">
            <v>None</v>
          </cell>
          <cell r="CH602" t="str">
            <v>None</v>
          </cell>
          <cell r="CI602" t="str">
            <v>None</v>
          </cell>
          <cell r="CJ602" t="str">
            <v>None</v>
          </cell>
          <cell r="CK602" t="str">
            <v>GPS</v>
          </cell>
          <cell r="CL602" t="str">
            <v>Spare</v>
          </cell>
          <cell r="CM602" t="str">
            <v>None</v>
          </cell>
          <cell r="CN602" t="str">
            <v>None</v>
          </cell>
          <cell r="CO602" t="str">
            <v>None</v>
          </cell>
          <cell r="CP602" t="str">
            <v>None</v>
          </cell>
        </row>
        <row r="603">
          <cell r="C603" t="str">
            <v>USA 157</v>
          </cell>
          <cell r="D603" t="str">
            <v>USA</v>
          </cell>
          <cell r="E603" t="str">
            <v>USA</v>
          </cell>
          <cell r="F603" t="str">
            <v>US Air Force</v>
          </cell>
          <cell r="G603" t="str">
            <v>Military</v>
          </cell>
          <cell r="H603" t="str">
            <v>Communications</v>
          </cell>
          <cell r="J603" t="str">
            <v>GEO</v>
          </cell>
          <cell r="U603">
            <v>36949</v>
          </cell>
          <cell r="V603">
            <v>12</v>
          </cell>
          <cell r="Y603" t="str">
            <v>Cape Canaveral</v>
          </cell>
          <cell r="AB603">
            <v>26715</v>
          </cell>
          <cell r="AD603">
            <v>28.466666666666665</v>
          </cell>
          <cell r="AE603">
            <v>279.4666666666667</v>
          </cell>
          <cell r="AL603">
            <v>4500</v>
          </cell>
          <cell r="AN603">
            <v>4200</v>
          </cell>
          <cell r="AU603" t="str">
            <v>GEO/ID</v>
          </cell>
          <cell r="AV603" t="str">
            <v>Heavy Satellite</v>
          </cell>
          <cell r="AW603">
            <v>300</v>
          </cell>
          <cell r="AX603">
            <v>9.6439000000000004</v>
          </cell>
          <cell r="AY603">
            <v>28.941400000000002</v>
          </cell>
          <cell r="AZ603">
            <v>2.4429999999999998E-4</v>
          </cell>
          <cell r="BA603">
            <v>346.51170000000002</v>
          </cell>
          <cell r="BB603">
            <v>231.36449999999999</v>
          </cell>
          <cell r="BC603">
            <v>1.0027119200000001</v>
          </cell>
          <cell r="BE603">
            <v>42164.928462223907</v>
          </cell>
          <cell r="BF603">
            <v>35804.229354247233</v>
          </cell>
          <cell r="BG603">
            <v>35783.627570200588</v>
          </cell>
          <cell r="BH603">
            <v>1436.1053970516284</v>
          </cell>
          <cell r="BK603">
            <v>5</v>
          </cell>
          <cell r="BL603">
            <v>15.5</v>
          </cell>
          <cell r="BM603">
            <v>35</v>
          </cell>
          <cell r="BN603" t="str">
            <v xml:space="preserve"> None </v>
          </cell>
          <cell r="BO603" t="str">
            <v xml:space="preserve"> None </v>
          </cell>
          <cell r="BP603">
            <v>77.5</v>
          </cell>
          <cell r="BQ603" t="str">
            <v>none</v>
          </cell>
          <cell r="BR603" t="str">
            <v>0</v>
          </cell>
          <cell r="BS603">
            <v>300</v>
          </cell>
          <cell r="BT603">
            <v>0.14882253000000001</v>
          </cell>
          <cell r="BU603">
            <v>235.746828647</v>
          </cell>
          <cell r="BV603" t="str">
            <v>False</v>
          </cell>
          <cell r="BW603" t="str">
            <v>True</v>
          </cell>
          <cell r="BX603">
            <v>2.8041600000000002E-4</v>
          </cell>
          <cell r="BY603">
            <v>1.5138799999999999E-4</v>
          </cell>
          <cell r="CA603" t="str">
            <v>None</v>
          </cell>
          <cell r="CB603">
            <v>0</v>
          </cell>
          <cell r="CC603">
            <v>0</v>
          </cell>
          <cell r="CD603" t="str">
            <v>None</v>
          </cell>
          <cell r="CE603" t="str">
            <v>None</v>
          </cell>
          <cell r="CF603" t="str">
            <v>None</v>
          </cell>
          <cell r="CG603" t="str">
            <v>None</v>
          </cell>
          <cell r="CH603" t="str">
            <v>None</v>
          </cell>
          <cell r="CI603" t="str">
            <v>None</v>
          </cell>
          <cell r="CJ603" t="str">
            <v>None</v>
          </cell>
          <cell r="CK603" t="str">
            <v>None</v>
          </cell>
          <cell r="CL603" t="str">
            <v>None</v>
          </cell>
          <cell r="CM603" t="str">
            <v>None</v>
          </cell>
          <cell r="CN603" t="str">
            <v>None</v>
          </cell>
          <cell r="CO603" t="str">
            <v>None</v>
          </cell>
          <cell r="CP603" t="str">
            <v>None</v>
          </cell>
        </row>
        <row r="604">
          <cell r="C604" t="str">
            <v>USA 159</v>
          </cell>
          <cell r="D604" t="str">
            <v>USA</v>
          </cell>
          <cell r="E604" t="str">
            <v>USA</v>
          </cell>
          <cell r="F604" t="str">
            <v>US Air Force</v>
          </cell>
          <cell r="G604" t="str">
            <v>Military</v>
          </cell>
          <cell r="H604" t="str">
            <v>Earth Observation</v>
          </cell>
          <cell r="J604" t="str">
            <v>GEO</v>
          </cell>
          <cell r="U604">
            <v>37109</v>
          </cell>
          <cell r="V604">
            <v>9</v>
          </cell>
          <cell r="Y604" t="str">
            <v>Cape Canaveral</v>
          </cell>
          <cell r="AB604">
            <v>26880</v>
          </cell>
          <cell r="AD604">
            <v>28.466666666666665</v>
          </cell>
          <cell r="AE604">
            <v>279.4666666666667</v>
          </cell>
          <cell r="AL604">
            <v>2360</v>
          </cell>
          <cell r="AN604">
            <v>2200</v>
          </cell>
          <cell r="AU604" t="str">
            <v>GEO/S</v>
          </cell>
          <cell r="AV604" t="str">
            <v>Heavy Satellite</v>
          </cell>
          <cell r="AW604">
            <v>160</v>
          </cell>
          <cell r="AX604">
            <v>11.0762</v>
          </cell>
          <cell r="AY604">
            <v>28.1967</v>
          </cell>
          <cell r="AZ604">
            <v>4.6600000000000001E-5</v>
          </cell>
          <cell r="BA604">
            <v>264.7296</v>
          </cell>
          <cell r="BB604">
            <v>236.1251</v>
          </cell>
          <cell r="BC604">
            <v>1.00268121</v>
          </cell>
          <cell r="BE604">
            <v>42165.789406081421</v>
          </cell>
          <cell r="BF604">
            <v>35796.754331867742</v>
          </cell>
          <cell r="BG604">
            <v>35792.824480295101</v>
          </cell>
          <cell r="BH604">
            <v>1436.1493819157129</v>
          </cell>
          <cell r="BK604">
            <v>3.3</v>
          </cell>
          <cell r="BL604">
            <v>10</v>
          </cell>
          <cell r="BM604">
            <v>11.5</v>
          </cell>
          <cell r="BN604" t="str">
            <v xml:space="preserve"> None </v>
          </cell>
          <cell r="BO604" t="str">
            <v xml:space="preserve"> None </v>
          </cell>
          <cell r="BP604">
            <v>33</v>
          </cell>
          <cell r="BQ604" t="str">
            <v>none</v>
          </cell>
          <cell r="BR604" t="str">
            <v>0</v>
          </cell>
          <cell r="BS604">
            <v>300</v>
          </cell>
          <cell r="BT604">
            <v>0.274986749500016</v>
          </cell>
          <cell r="BU604">
            <v>310.69992484650004</v>
          </cell>
          <cell r="BV604" t="str">
            <v>False</v>
          </cell>
          <cell r="BW604" t="str">
            <v>True</v>
          </cell>
          <cell r="BX604">
            <v>8.1742499999999999E-5</v>
          </cell>
          <cell r="BY604">
            <v>7.4667500000000003E-5</v>
          </cell>
          <cell r="CA604" t="str">
            <v>None</v>
          </cell>
          <cell r="CB604">
            <v>0</v>
          </cell>
          <cell r="CC604">
            <v>0</v>
          </cell>
          <cell r="CD604" t="str">
            <v>None</v>
          </cell>
          <cell r="CE604" t="str">
            <v>None</v>
          </cell>
          <cell r="CF604" t="str">
            <v>None</v>
          </cell>
          <cell r="CG604" t="str">
            <v>None</v>
          </cell>
          <cell r="CH604" t="str">
            <v>None</v>
          </cell>
          <cell r="CI604" t="str">
            <v>None</v>
          </cell>
          <cell r="CJ604" t="str">
            <v>None</v>
          </cell>
          <cell r="CK604" t="str">
            <v>None</v>
          </cell>
          <cell r="CL604" t="str">
            <v>None</v>
          </cell>
          <cell r="CM604" t="str">
            <v>None</v>
          </cell>
          <cell r="CN604" t="str">
            <v>None</v>
          </cell>
          <cell r="CO604" t="str">
            <v>None</v>
          </cell>
          <cell r="CP604" t="str">
            <v>None</v>
          </cell>
        </row>
        <row r="605">
          <cell r="C605" t="str">
            <v>USA 164</v>
          </cell>
          <cell r="D605" t="str">
            <v>USA</v>
          </cell>
          <cell r="E605" t="str">
            <v>USA</v>
          </cell>
          <cell r="F605" t="str">
            <v>US Air Force</v>
          </cell>
          <cell r="G605" t="str">
            <v>Military</v>
          </cell>
          <cell r="H605" t="str">
            <v>Communications</v>
          </cell>
          <cell r="J605" t="str">
            <v>GEO</v>
          </cell>
          <cell r="U605">
            <v>37272</v>
          </cell>
          <cell r="V605">
            <v>12</v>
          </cell>
          <cell r="Y605" t="str">
            <v>Cape Canaveral</v>
          </cell>
          <cell r="AB605">
            <v>27168</v>
          </cell>
          <cell r="AD605">
            <v>28.466666666666665</v>
          </cell>
          <cell r="AE605">
            <v>279.4666666666667</v>
          </cell>
          <cell r="AL605">
            <v>4500</v>
          </cell>
          <cell r="AN605">
            <v>4200</v>
          </cell>
          <cell r="AU605" t="str">
            <v>GEO/S</v>
          </cell>
          <cell r="AV605" t="str">
            <v>Heavy Satellite</v>
          </cell>
          <cell r="AW605">
            <v>300</v>
          </cell>
          <cell r="AX605">
            <v>9.1068999999999996</v>
          </cell>
          <cell r="AY605">
            <v>30.575399999999998</v>
          </cell>
          <cell r="AZ605">
            <v>2.02E-4</v>
          </cell>
          <cell r="BA605">
            <v>36.228999999999999</v>
          </cell>
          <cell r="BB605">
            <v>142.10659999999999</v>
          </cell>
          <cell r="BC605">
            <v>1.0027154199999999</v>
          </cell>
          <cell r="BE605">
            <v>42164.830343766349</v>
          </cell>
          <cell r="BF605">
            <v>35802.347639495791</v>
          </cell>
          <cell r="BG605">
            <v>35785.313048036907</v>
          </cell>
          <cell r="BH605">
            <v>1436.1003842944763</v>
          </cell>
          <cell r="BK605">
            <v>5</v>
          </cell>
          <cell r="BL605">
            <v>15.5</v>
          </cell>
          <cell r="BM605">
            <v>35</v>
          </cell>
          <cell r="BN605">
            <v>79.948617385903304</v>
          </cell>
          <cell r="BO605">
            <v>19.634954084936201</v>
          </cell>
          <cell r="BP605">
            <v>70.685834705770304</v>
          </cell>
          <cell r="BQ605" t="str">
            <v>none</v>
          </cell>
          <cell r="BR605" t="str">
            <v>0</v>
          </cell>
          <cell r="BS605">
            <v>300</v>
          </cell>
          <cell r="BT605">
            <v>5.2164025499999767E-2</v>
          </cell>
          <cell r="BU605">
            <v>18.954970694499998</v>
          </cell>
          <cell r="BV605" t="str">
            <v>False</v>
          </cell>
          <cell r="BW605" t="str">
            <v>True</v>
          </cell>
          <cell r="BX605">
            <v>2.246405E-4</v>
          </cell>
          <cell r="BY605">
            <v>6.3923499999999999E-5</v>
          </cell>
          <cell r="CA605" t="str">
            <v>None</v>
          </cell>
          <cell r="CB605">
            <v>0</v>
          </cell>
          <cell r="CC605">
            <v>0</v>
          </cell>
          <cell r="CD605" t="str">
            <v>None</v>
          </cell>
          <cell r="CE605" t="str">
            <v>None</v>
          </cell>
          <cell r="CF605" t="str">
            <v>None</v>
          </cell>
          <cell r="CG605" t="str">
            <v>None</v>
          </cell>
          <cell r="CH605" t="str">
            <v>None</v>
          </cell>
          <cell r="CI605" t="str">
            <v>None</v>
          </cell>
          <cell r="CJ605" t="str">
            <v>None</v>
          </cell>
          <cell r="CK605" t="str">
            <v>None</v>
          </cell>
          <cell r="CL605" t="str">
            <v>None</v>
          </cell>
          <cell r="CM605" t="str">
            <v>None</v>
          </cell>
          <cell r="CN605" t="str">
            <v>None</v>
          </cell>
          <cell r="CO605" t="str">
            <v>None</v>
          </cell>
          <cell r="CP605" t="str">
            <v>None</v>
          </cell>
        </row>
        <row r="606">
          <cell r="C606" t="str">
            <v>USA 166</v>
          </cell>
          <cell r="D606" t="str">
            <v>USA</v>
          </cell>
          <cell r="E606" t="str">
            <v>USA</v>
          </cell>
          <cell r="F606" t="str">
            <v>DoD/US Air Force</v>
          </cell>
          <cell r="G606" t="str">
            <v>Military/Commercial</v>
          </cell>
          <cell r="H606" t="str">
            <v>Navigation/Global Positioning</v>
          </cell>
          <cell r="J606" t="str">
            <v>MEO</v>
          </cell>
          <cell r="U606">
            <v>37650</v>
          </cell>
          <cell r="V606">
            <v>10</v>
          </cell>
          <cell r="Y606" t="str">
            <v>Cape Canaveral</v>
          </cell>
          <cell r="AB606">
            <v>27663</v>
          </cell>
          <cell r="AD606">
            <v>28.466666666666665</v>
          </cell>
          <cell r="AE606">
            <v>279.4666666666667</v>
          </cell>
          <cell r="AL606">
            <v>1077</v>
          </cell>
          <cell r="AN606">
            <v>910</v>
          </cell>
          <cell r="AU606" t="str">
            <v>MEO</v>
          </cell>
          <cell r="AV606" t="str">
            <v>Heavy Satellite</v>
          </cell>
          <cell r="AW606">
            <v>167</v>
          </cell>
          <cell r="AX606">
            <v>55.795900000000003</v>
          </cell>
          <cell r="AY606">
            <v>288.63690000000003</v>
          </cell>
          <cell r="AZ606">
            <v>1.20851E-2</v>
          </cell>
          <cell r="BA606">
            <v>37.980400000000003</v>
          </cell>
          <cell r="BB606">
            <v>145.01300000000001</v>
          </cell>
          <cell r="BC606">
            <v>2.00560931134138</v>
          </cell>
          <cell r="BE606">
            <v>26560.602857932499</v>
          </cell>
          <cell r="BF606">
            <v>20510.590399530898</v>
          </cell>
          <cell r="BG606">
            <v>19868.6153163341</v>
          </cell>
          <cell r="BH606">
            <v>717.98629566438547</v>
          </cell>
          <cell r="BK606">
            <v>1.9</v>
          </cell>
          <cell r="BL606">
            <v>1.5</v>
          </cell>
          <cell r="BM606">
            <v>19.3</v>
          </cell>
          <cell r="BN606">
            <v>31.859421562149599</v>
          </cell>
          <cell r="BO606">
            <v>2.85</v>
          </cell>
          <cell r="BP606">
            <v>13.5391333333333</v>
          </cell>
          <cell r="BQ606" t="str">
            <v>mono/duo-propellant</v>
          </cell>
          <cell r="BR606" t="str">
            <v>1</v>
          </cell>
          <cell r="BS606">
            <v>300</v>
          </cell>
          <cell r="BT606" t="str">
            <v>None</v>
          </cell>
          <cell r="BU606" t="str">
            <v>None</v>
          </cell>
          <cell r="BV606" t="str">
            <v>None</v>
          </cell>
          <cell r="BW606" t="str">
            <v>None</v>
          </cell>
          <cell r="BX606" t="str">
            <v>None</v>
          </cell>
          <cell r="BY606" t="str">
            <v>None</v>
          </cell>
          <cell r="CA606" t="str">
            <v>None</v>
          </cell>
          <cell r="CB606" t="str">
            <v>None</v>
          </cell>
          <cell r="CC606" t="str">
            <v>None</v>
          </cell>
          <cell r="CD606" t="str">
            <v>None</v>
          </cell>
          <cell r="CE606" t="str">
            <v>None</v>
          </cell>
          <cell r="CF606" t="str">
            <v>None</v>
          </cell>
          <cell r="CG606" t="str">
            <v>None</v>
          </cell>
          <cell r="CH606" t="str">
            <v>None</v>
          </cell>
          <cell r="CI606">
            <v>90.427315745000001</v>
          </cell>
          <cell r="CJ606">
            <v>1.6814027920000001</v>
          </cell>
          <cell r="CK606" t="str">
            <v>GPS</v>
          </cell>
          <cell r="CL606" t="str">
            <v>Spare</v>
          </cell>
          <cell r="CM606" t="str">
            <v>None</v>
          </cell>
          <cell r="CN606" t="str">
            <v>None</v>
          </cell>
          <cell r="CO606" t="str">
            <v>None</v>
          </cell>
          <cell r="CP606" t="str">
            <v>None</v>
          </cell>
        </row>
        <row r="607">
          <cell r="C607" t="str">
            <v>USA 167</v>
          </cell>
          <cell r="D607" t="str">
            <v>USA</v>
          </cell>
          <cell r="E607" t="str">
            <v>USA</v>
          </cell>
          <cell r="F607" t="str">
            <v>US Air Force</v>
          </cell>
          <cell r="G607" t="str">
            <v>Military</v>
          </cell>
          <cell r="H607" t="str">
            <v>Communications</v>
          </cell>
          <cell r="J607" t="str">
            <v>GEO</v>
          </cell>
          <cell r="U607">
            <v>37691</v>
          </cell>
          <cell r="V607">
            <v>10</v>
          </cell>
          <cell r="Y607" t="str">
            <v>Cape Canaveral</v>
          </cell>
          <cell r="AB607">
            <v>27691</v>
          </cell>
          <cell r="AD607">
            <v>28.466666666666665</v>
          </cell>
          <cell r="AE607">
            <v>279.4666666666667</v>
          </cell>
          <cell r="AL607">
            <v>1244</v>
          </cell>
          <cell r="AN607">
            <v>900</v>
          </cell>
          <cell r="AU607" t="str">
            <v>GEO/S</v>
          </cell>
          <cell r="AV607" t="str">
            <v>Heavy Satellite</v>
          </cell>
          <cell r="AW607">
            <v>344</v>
          </cell>
          <cell r="AX607">
            <v>7.2861000000000002</v>
          </cell>
          <cell r="AY607">
            <v>56.986199999999997</v>
          </cell>
          <cell r="AZ607">
            <v>4.4089999999999998E-4</v>
          </cell>
          <cell r="BA607">
            <v>4.3029000000000002</v>
          </cell>
          <cell r="BB607">
            <v>232.80690000000001</v>
          </cell>
          <cell r="BC607">
            <v>1.0026963099999999</v>
          </cell>
          <cell r="BE607">
            <v>42165.366077494415</v>
          </cell>
          <cell r="BF607">
            <v>35812.956787397983</v>
          </cell>
          <cell r="BG607">
            <v>35775.775367590846</v>
          </cell>
          <cell r="BH607">
            <v>1436.1277543745994</v>
          </cell>
          <cell r="BK607">
            <v>1.9</v>
          </cell>
          <cell r="BL607">
            <v>2.1</v>
          </cell>
          <cell r="BM607">
            <v>9.5</v>
          </cell>
          <cell r="BN607">
            <v>18.250968970605602</v>
          </cell>
          <cell r="BO607">
            <v>3.61</v>
          </cell>
          <cell r="BP607">
            <v>9.6811333333333298</v>
          </cell>
          <cell r="BQ607" t="str">
            <v>none</v>
          </cell>
          <cell r="BR607" t="str">
            <v>0</v>
          </cell>
          <cell r="BS607">
            <v>300</v>
          </cell>
          <cell r="BT607">
            <v>0.21710249699999906</v>
          </cell>
          <cell r="BU607">
            <v>229.98347750400001</v>
          </cell>
          <cell r="BV607" t="str">
            <v>False</v>
          </cell>
          <cell r="BW607" t="str">
            <v>True</v>
          </cell>
          <cell r="BX607">
            <v>3.4737400000000001E-4</v>
          </cell>
          <cell r="BY607">
            <v>1.37136E-4</v>
          </cell>
          <cell r="CA607" t="str">
            <v>None</v>
          </cell>
          <cell r="CB607">
            <v>0</v>
          </cell>
          <cell r="CC607">
            <v>0</v>
          </cell>
          <cell r="CD607" t="str">
            <v>None</v>
          </cell>
          <cell r="CE607" t="str">
            <v>None</v>
          </cell>
          <cell r="CF607" t="str">
            <v>None</v>
          </cell>
          <cell r="CG607" t="str">
            <v>None</v>
          </cell>
          <cell r="CH607" t="str">
            <v>None</v>
          </cell>
          <cell r="CI607" t="str">
            <v>None</v>
          </cell>
          <cell r="CJ607" t="str">
            <v>None</v>
          </cell>
          <cell r="CK607" t="str">
            <v>None</v>
          </cell>
          <cell r="CL607" t="str">
            <v>None</v>
          </cell>
          <cell r="CM607" t="str">
            <v>None</v>
          </cell>
          <cell r="CN607" t="str">
            <v>None</v>
          </cell>
          <cell r="CO607" t="str">
            <v>None</v>
          </cell>
          <cell r="CP607" t="str">
            <v>None</v>
          </cell>
        </row>
        <row r="608">
          <cell r="C608" t="str">
            <v>USA 168</v>
          </cell>
          <cell r="D608" t="str">
            <v>USA</v>
          </cell>
          <cell r="E608" t="str">
            <v>USA</v>
          </cell>
          <cell r="F608" t="str">
            <v>DoD/US Air Force</v>
          </cell>
          <cell r="G608" t="str">
            <v>Military/Commercial</v>
          </cell>
          <cell r="H608" t="str">
            <v>Navigation/Global Positioning</v>
          </cell>
          <cell r="J608" t="str">
            <v>MEO</v>
          </cell>
          <cell r="U608">
            <v>37711</v>
          </cell>
          <cell r="V608">
            <v>10</v>
          </cell>
          <cell r="Y608" t="str">
            <v>Cape Canaveral</v>
          </cell>
          <cell r="AB608">
            <v>27704</v>
          </cell>
          <cell r="AD608">
            <v>28.466666666666665</v>
          </cell>
          <cell r="AE608">
            <v>279.4666666666667</v>
          </cell>
          <cell r="AL608">
            <v>1077</v>
          </cell>
          <cell r="AN608">
            <v>910</v>
          </cell>
          <cell r="AU608" t="str">
            <v>MEO</v>
          </cell>
          <cell r="AV608" t="str">
            <v>Heavy Satellite</v>
          </cell>
          <cell r="AW608">
            <v>167</v>
          </cell>
          <cell r="AX608">
            <v>54.841000000000001</v>
          </cell>
          <cell r="AY608">
            <v>39.220599999999997</v>
          </cell>
          <cell r="AZ608">
            <v>2.4319299999999999E-2</v>
          </cell>
          <cell r="BA608">
            <v>294.63229999999999</v>
          </cell>
          <cell r="BB608">
            <v>246.00559999999999</v>
          </cell>
          <cell r="BC608">
            <v>2.0056224313294302</v>
          </cell>
          <cell r="BE608">
            <v>26560.487025172693</v>
          </cell>
          <cell r="BF608">
            <v>20835.419477283973</v>
          </cell>
          <cell r="BG608">
            <v>19543.55457306141</v>
          </cell>
          <cell r="BH608">
            <v>717.98159888224347</v>
          </cell>
          <cell r="BK608">
            <v>1.9</v>
          </cell>
          <cell r="BL608">
            <v>1.5</v>
          </cell>
          <cell r="BM608">
            <v>19.3</v>
          </cell>
          <cell r="BN608">
            <v>31.859421562149599</v>
          </cell>
          <cell r="BO608">
            <v>2.85</v>
          </cell>
          <cell r="BP608">
            <v>13.5391333333333</v>
          </cell>
          <cell r="BQ608" t="str">
            <v>mono/duo-propellant</v>
          </cell>
          <cell r="BR608" t="str">
            <v>1</v>
          </cell>
          <cell r="BS608">
            <v>300</v>
          </cell>
          <cell r="BT608" t="str">
            <v>None</v>
          </cell>
          <cell r="BU608" t="str">
            <v>None</v>
          </cell>
          <cell r="BV608" t="str">
            <v>None</v>
          </cell>
          <cell r="BW608" t="str">
            <v>None</v>
          </cell>
          <cell r="BX608" t="str">
            <v>None</v>
          </cell>
          <cell r="BY608" t="str">
            <v>None</v>
          </cell>
          <cell r="CA608" t="str">
            <v>None</v>
          </cell>
          <cell r="CB608" t="str">
            <v>None</v>
          </cell>
          <cell r="CC608" t="str">
            <v>None</v>
          </cell>
          <cell r="CD608" t="str">
            <v>None</v>
          </cell>
          <cell r="CE608" t="str">
            <v>None</v>
          </cell>
          <cell r="CF608" t="str">
            <v>None</v>
          </cell>
          <cell r="CG608" t="str">
            <v>None</v>
          </cell>
          <cell r="CH608" t="str">
            <v>None</v>
          </cell>
          <cell r="CI608">
            <v>129.42495337899999</v>
          </cell>
          <cell r="CJ608">
            <v>0.96536349200000005</v>
          </cell>
          <cell r="CK608" t="str">
            <v>GPS</v>
          </cell>
          <cell r="CL608" t="str">
            <v>Spare</v>
          </cell>
          <cell r="CM608" t="str">
            <v>None</v>
          </cell>
          <cell r="CN608" t="str">
            <v>None</v>
          </cell>
          <cell r="CO608" t="str">
            <v>None</v>
          </cell>
          <cell r="CP608" t="str">
            <v>None</v>
          </cell>
        </row>
        <row r="609">
          <cell r="C609" t="str">
            <v>USA 169</v>
          </cell>
          <cell r="D609" t="str">
            <v>USA</v>
          </cell>
          <cell r="E609" t="str">
            <v>USA</v>
          </cell>
          <cell r="F609" t="str">
            <v>US Air Force</v>
          </cell>
          <cell r="G609" t="str">
            <v>Military</v>
          </cell>
          <cell r="H609" t="str">
            <v>Communications</v>
          </cell>
          <cell r="J609" t="str">
            <v>GEO</v>
          </cell>
          <cell r="U609">
            <v>37719</v>
          </cell>
          <cell r="V609">
            <v>12</v>
          </cell>
          <cell r="Y609" t="str">
            <v>Cape Canaveral</v>
          </cell>
          <cell r="AB609">
            <v>27711</v>
          </cell>
          <cell r="AD609">
            <v>28.466666666666665</v>
          </cell>
          <cell r="AE609">
            <v>279.4666666666667</v>
          </cell>
          <cell r="AL609">
            <v>4500</v>
          </cell>
          <cell r="AN609">
            <v>4200</v>
          </cell>
          <cell r="AU609" t="str">
            <v>GEO/ID</v>
          </cell>
          <cell r="AV609" t="str">
            <v>Heavy Satellite</v>
          </cell>
          <cell r="AW609">
            <v>300</v>
          </cell>
          <cell r="AX609">
            <v>9.5470000000000006</v>
          </cell>
          <cell r="AY609">
            <v>42.710099999999997</v>
          </cell>
          <cell r="AZ609">
            <v>2.498E-4</v>
          </cell>
          <cell r="BA609">
            <v>10.544600000000001</v>
          </cell>
          <cell r="BB609">
            <v>196.8597</v>
          </cell>
          <cell r="BC609">
            <v>1.0027324500000001</v>
          </cell>
          <cell r="BE609">
            <v>42164.352935531613</v>
          </cell>
          <cell r="BF609">
            <v>35803.885590894904</v>
          </cell>
          <cell r="BG609">
            <v>35782.820280168322</v>
          </cell>
          <cell r="BH609">
            <v>1436.0759941497838</v>
          </cell>
          <cell r="BK609">
            <v>5</v>
          </cell>
          <cell r="BL609">
            <v>15.5</v>
          </cell>
          <cell r="BM609">
            <v>35</v>
          </cell>
          <cell r="BN609">
            <v>79.948617385903304</v>
          </cell>
          <cell r="BO609">
            <v>19.634954084936201</v>
          </cell>
          <cell r="BP609">
            <v>70.685834705770304</v>
          </cell>
          <cell r="BQ609" t="str">
            <v>none</v>
          </cell>
          <cell r="BR609" t="str">
            <v>0</v>
          </cell>
          <cell r="BS609">
            <v>300</v>
          </cell>
          <cell r="BT609">
            <v>3.3207895999993298E-2</v>
          </cell>
          <cell r="BU609">
            <v>152.116384823</v>
          </cell>
          <cell r="BV609" t="str">
            <v>False</v>
          </cell>
          <cell r="BW609" t="str">
            <v>True</v>
          </cell>
          <cell r="BX609">
            <v>2.6395499999999996E-4</v>
          </cell>
          <cell r="BY609">
            <v>4.5521E-5</v>
          </cell>
          <cell r="CA609" t="str">
            <v>None</v>
          </cell>
          <cell r="CB609">
            <v>0</v>
          </cell>
          <cell r="CC609">
            <v>0</v>
          </cell>
          <cell r="CD609" t="str">
            <v>None</v>
          </cell>
          <cell r="CE609" t="str">
            <v>None</v>
          </cell>
          <cell r="CF609" t="str">
            <v>None</v>
          </cell>
          <cell r="CG609" t="str">
            <v>None</v>
          </cell>
          <cell r="CH609" t="str">
            <v>None</v>
          </cell>
          <cell r="CI609" t="str">
            <v>None</v>
          </cell>
          <cell r="CJ609" t="str">
            <v>None</v>
          </cell>
          <cell r="CK609" t="str">
            <v>None</v>
          </cell>
          <cell r="CL609" t="str">
            <v>None</v>
          </cell>
          <cell r="CM609" t="str">
            <v>None</v>
          </cell>
          <cell r="CN609" t="str">
            <v>None</v>
          </cell>
          <cell r="CO609" t="str">
            <v>None</v>
          </cell>
          <cell r="CP609" t="str">
            <v>None</v>
          </cell>
        </row>
        <row r="610">
          <cell r="C610" t="str">
            <v>USA 170</v>
          </cell>
          <cell r="D610" t="str">
            <v>USA</v>
          </cell>
          <cell r="E610" t="str">
            <v>USA</v>
          </cell>
          <cell r="F610" t="str">
            <v>US Air Force</v>
          </cell>
          <cell r="G610" t="str">
            <v>Military</v>
          </cell>
          <cell r="H610" t="str">
            <v>Communications</v>
          </cell>
          <cell r="J610" t="str">
            <v>GEO</v>
          </cell>
          <cell r="U610">
            <v>37862</v>
          </cell>
          <cell r="V610">
            <v>10</v>
          </cell>
          <cell r="Y610" t="str">
            <v>Cape Canaveral</v>
          </cell>
          <cell r="AB610">
            <v>27875</v>
          </cell>
          <cell r="AD610">
            <v>28.466666666666665</v>
          </cell>
          <cell r="AE610">
            <v>279.4666666666667</v>
          </cell>
          <cell r="AL610">
            <v>1244</v>
          </cell>
          <cell r="AN610">
            <v>900</v>
          </cell>
          <cell r="AU610" t="str">
            <v>GEO/D</v>
          </cell>
          <cell r="AV610" t="str">
            <v>Heavy Satellite</v>
          </cell>
          <cell r="AW610">
            <v>344</v>
          </cell>
          <cell r="AX610">
            <v>6.5727000000000002</v>
          </cell>
          <cell r="AY610">
            <v>62.4146</v>
          </cell>
          <cell r="AZ610">
            <v>3.3799999999999998E-4</v>
          </cell>
          <cell r="BA610">
            <v>22.884499999999999</v>
          </cell>
          <cell r="BB610">
            <v>66.780799999999999</v>
          </cell>
          <cell r="BC610">
            <v>1.00273363</v>
          </cell>
          <cell r="BE610">
            <v>42164.319856659575</v>
          </cell>
          <cell r="BF610">
            <v>35807.57139677112</v>
          </cell>
          <cell r="BG610">
            <v>35779.06831654803</v>
          </cell>
          <cell r="BH610">
            <v>1436.0743041998107</v>
          </cell>
          <cell r="BK610">
            <v>1.9</v>
          </cell>
          <cell r="BL610">
            <v>2.1</v>
          </cell>
          <cell r="BM610">
            <v>9.5</v>
          </cell>
          <cell r="BN610">
            <v>18.250968970605602</v>
          </cell>
          <cell r="BO610">
            <v>3.61</v>
          </cell>
          <cell r="BP610">
            <v>9.6811333333333298</v>
          </cell>
          <cell r="BQ610" t="str">
            <v>none</v>
          </cell>
          <cell r="BR610" t="str">
            <v>0</v>
          </cell>
          <cell r="BS610">
            <v>300</v>
          </cell>
          <cell r="BT610">
            <v>0.25463898449999078</v>
          </cell>
          <cell r="BU610">
            <v>317.50596114050001</v>
          </cell>
          <cell r="BV610" t="str">
            <v>False</v>
          </cell>
          <cell r="BW610" t="str">
            <v>True</v>
          </cell>
          <cell r="BX610">
            <v>2.5545E-4</v>
          </cell>
          <cell r="BY610">
            <v>1.5345000000000002E-4</v>
          </cell>
          <cell r="CA610" t="str">
            <v>None</v>
          </cell>
          <cell r="CB610">
            <v>0</v>
          </cell>
          <cell r="CC610">
            <v>0</v>
          </cell>
          <cell r="CD610" t="str">
            <v>None</v>
          </cell>
          <cell r="CE610" t="str">
            <v>None</v>
          </cell>
          <cell r="CF610" t="str">
            <v>None</v>
          </cell>
          <cell r="CG610" t="str">
            <v>None</v>
          </cell>
          <cell r="CH610" t="str">
            <v>None</v>
          </cell>
          <cell r="CI610" t="str">
            <v>None</v>
          </cell>
          <cell r="CJ610" t="str">
            <v>None</v>
          </cell>
          <cell r="CK610" t="str">
            <v>None</v>
          </cell>
          <cell r="CL610" t="str">
            <v>None</v>
          </cell>
          <cell r="CM610" t="str">
            <v>None</v>
          </cell>
          <cell r="CN610" t="str">
            <v>None</v>
          </cell>
          <cell r="CO610" t="str">
            <v>None</v>
          </cell>
          <cell r="CP610" t="str">
            <v>None</v>
          </cell>
        </row>
        <row r="611">
          <cell r="C611" t="str">
            <v>USA 174</v>
          </cell>
          <cell r="D611" t="str">
            <v>USA</v>
          </cell>
          <cell r="E611" t="str">
            <v>USA</v>
          </cell>
          <cell r="F611" t="str">
            <v>US Navy</v>
          </cell>
          <cell r="G611" t="str">
            <v>Military</v>
          </cell>
          <cell r="H611" t="str">
            <v>Communications</v>
          </cell>
          <cell r="J611" t="str">
            <v>GEO</v>
          </cell>
          <cell r="U611">
            <v>37973</v>
          </cell>
          <cell r="V611">
            <v>4</v>
          </cell>
          <cell r="Y611" t="str">
            <v>Cape Canaveral</v>
          </cell>
          <cell r="AB611">
            <v>28117</v>
          </cell>
          <cell r="AD611">
            <v>28.466666666666665</v>
          </cell>
          <cell r="AE611">
            <v>279.4666666666667</v>
          </cell>
          <cell r="AL611">
            <v>3205</v>
          </cell>
          <cell r="AN611">
            <v>1350</v>
          </cell>
          <cell r="AU611" t="str">
            <v>GEO/S</v>
          </cell>
          <cell r="AV611" t="str">
            <v>Heavy Satellite</v>
          </cell>
          <cell r="AW611">
            <v>1855</v>
          </cell>
          <cell r="AX611">
            <v>6.4661999999999997</v>
          </cell>
          <cell r="AY611">
            <v>37.820099999999996</v>
          </cell>
          <cell r="AZ611">
            <v>6.5950000000000004E-4</v>
          </cell>
          <cell r="BA611">
            <v>16.7437</v>
          </cell>
          <cell r="BB611">
            <v>199.34110000000001</v>
          </cell>
          <cell r="BC611">
            <v>1.0027113299999999</v>
          </cell>
          <cell r="BE611">
            <v>42164.945002248634</v>
          </cell>
          <cell r="BF611">
            <v>35821.752783477619</v>
          </cell>
          <cell r="BG611">
            <v>35766.13722101965</v>
          </cell>
          <cell r="BH611">
            <v>1436.1062420627068</v>
          </cell>
          <cell r="BK611">
            <v>3.4</v>
          </cell>
          <cell r="BL611">
            <v>6.7</v>
          </cell>
          <cell r="BM611">
            <v>26.2</v>
          </cell>
          <cell r="BN611">
            <v>96.243484916261707</v>
          </cell>
          <cell r="BO611">
            <v>11.56</v>
          </cell>
          <cell r="BP611">
            <v>49.326133333333303</v>
          </cell>
          <cell r="BQ611" t="str">
            <v>mono/duo-propellant</v>
          </cell>
          <cell r="BR611" t="str">
            <v>1</v>
          </cell>
          <cell r="BS611">
            <v>300</v>
          </cell>
          <cell r="BT611">
            <v>0.29135492649999861</v>
          </cell>
          <cell r="BU611">
            <v>75.057983791499993</v>
          </cell>
          <cell r="BV611" t="str">
            <v>False</v>
          </cell>
          <cell r="BW611" t="str">
            <v>True</v>
          </cell>
          <cell r="BX611">
            <v>5.1845899999999998E-4</v>
          </cell>
          <cell r="BY611">
            <v>1.5352199999999998E-4</v>
          </cell>
          <cell r="CA611" t="str">
            <v>None</v>
          </cell>
          <cell r="CB611">
            <v>0</v>
          </cell>
          <cell r="CC611">
            <v>0</v>
          </cell>
          <cell r="CD611" t="str">
            <v>None</v>
          </cell>
          <cell r="CE611" t="str">
            <v>None</v>
          </cell>
          <cell r="CF611" t="str">
            <v>None</v>
          </cell>
          <cell r="CG611" t="str">
            <v>None</v>
          </cell>
          <cell r="CH611" t="str">
            <v>None</v>
          </cell>
          <cell r="CI611" t="str">
            <v>None</v>
          </cell>
          <cell r="CJ611" t="str">
            <v>None</v>
          </cell>
          <cell r="CK611" t="str">
            <v>None</v>
          </cell>
          <cell r="CL611" t="str">
            <v>None</v>
          </cell>
          <cell r="CM611" t="str">
            <v>None</v>
          </cell>
          <cell r="CN611" t="str">
            <v>None</v>
          </cell>
          <cell r="CO611" t="str">
            <v>None</v>
          </cell>
          <cell r="CP611" t="str">
            <v>None</v>
          </cell>
        </row>
        <row r="612">
          <cell r="C612" t="str">
            <v>USA 175</v>
          </cell>
          <cell r="D612" t="str">
            <v>USA</v>
          </cell>
          <cell r="E612" t="str">
            <v>USA</v>
          </cell>
          <cell r="F612" t="str">
            <v>DoD/US Air Force</v>
          </cell>
          <cell r="G612" t="str">
            <v>Military/Commercial</v>
          </cell>
          <cell r="H612" t="str">
            <v>Navigation/Global Positioning</v>
          </cell>
          <cell r="J612" t="str">
            <v>MEO</v>
          </cell>
          <cell r="U612">
            <v>37976</v>
          </cell>
          <cell r="V612">
            <v>10</v>
          </cell>
          <cell r="Y612" t="str">
            <v>Cape Canaveral</v>
          </cell>
          <cell r="AB612">
            <v>28129</v>
          </cell>
          <cell r="AD612">
            <v>28.466666666666665</v>
          </cell>
          <cell r="AE612">
            <v>279.4666666666667</v>
          </cell>
          <cell r="AL612">
            <v>1077</v>
          </cell>
          <cell r="AN612">
            <v>910</v>
          </cell>
          <cell r="AU612" t="str">
            <v>MEO</v>
          </cell>
          <cell r="AV612" t="str">
            <v>Heavy Satellite</v>
          </cell>
          <cell r="AW612">
            <v>167</v>
          </cell>
          <cell r="AX612">
            <v>53.566200000000002</v>
          </cell>
          <cell r="AY612">
            <v>97.779600000000002</v>
          </cell>
          <cell r="AZ612">
            <v>7.2075000000000004E-3</v>
          </cell>
          <cell r="BA612">
            <v>303.35969999999998</v>
          </cell>
          <cell r="BB612">
            <v>55.9313</v>
          </cell>
          <cell r="BC612">
            <v>2.0057946012762402</v>
          </cell>
          <cell r="BE612">
            <v>26558.967101162463</v>
          </cell>
          <cell r="BF612">
            <v>20379.390856544094</v>
          </cell>
          <cell r="BG612">
            <v>19996.543345780832</v>
          </cell>
          <cell r="BH612">
            <v>717.9199700127632</v>
          </cell>
          <cell r="BK612">
            <v>1.9</v>
          </cell>
          <cell r="BL612">
            <v>1.5</v>
          </cell>
          <cell r="BM612">
            <v>19.3</v>
          </cell>
          <cell r="BN612">
            <v>31.859421562149599</v>
          </cell>
          <cell r="BO612">
            <v>2.85</v>
          </cell>
          <cell r="BP612">
            <v>13.5391333333333</v>
          </cell>
          <cell r="BQ612" t="str">
            <v>mono/duo-propellant</v>
          </cell>
          <cell r="BR612" t="str">
            <v>1</v>
          </cell>
          <cell r="BS612">
            <v>300</v>
          </cell>
          <cell r="BT612" t="str">
            <v>None</v>
          </cell>
          <cell r="BU612" t="str">
            <v>None</v>
          </cell>
          <cell r="BV612" t="str">
            <v>None</v>
          </cell>
          <cell r="BW612" t="str">
            <v>None</v>
          </cell>
          <cell r="BX612" t="str">
            <v>None</v>
          </cell>
          <cell r="BY612" t="str">
            <v>None</v>
          </cell>
          <cell r="CA612" t="str">
            <v>None</v>
          </cell>
          <cell r="CB612" t="str">
            <v>None</v>
          </cell>
          <cell r="CC612" t="str">
            <v>None</v>
          </cell>
          <cell r="CD612" t="str">
            <v>None</v>
          </cell>
          <cell r="CE612" t="str">
            <v>None</v>
          </cell>
          <cell r="CF612" t="str">
            <v>None</v>
          </cell>
          <cell r="CG612" t="str">
            <v>None</v>
          </cell>
          <cell r="CH612" t="str">
            <v>None</v>
          </cell>
          <cell r="CI612">
            <v>157.970095861</v>
          </cell>
          <cell r="CJ612">
            <v>1.6794698289999985</v>
          </cell>
          <cell r="CK612" t="str">
            <v>GPS</v>
          </cell>
          <cell r="CL612" t="str">
            <v>Spare</v>
          </cell>
          <cell r="CM612" t="str">
            <v>None</v>
          </cell>
          <cell r="CN612" t="str">
            <v>None</v>
          </cell>
          <cell r="CO612" t="str">
            <v>None</v>
          </cell>
          <cell r="CP612" t="str">
            <v>None</v>
          </cell>
        </row>
        <row r="613">
          <cell r="C613" t="str">
            <v>USA 176</v>
          </cell>
          <cell r="D613" t="str">
            <v>USA</v>
          </cell>
          <cell r="E613" t="str">
            <v>USA</v>
          </cell>
          <cell r="F613" t="str">
            <v>US Air Force</v>
          </cell>
          <cell r="G613" t="str">
            <v>Military</v>
          </cell>
          <cell r="H613" t="str">
            <v>Earth Observation</v>
          </cell>
          <cell r="J613" t="str">
            <v>GEO</v>
          </cell>
          <cell r="U613">
            <v>38031</v>
          </cell>
          <cell r="V613">
            <v>9</v>
          </cell>
          <cell r="Y613" t="str">
            <v>Cape Canaveral</v>
          </cell>
          <cell r="AB613">
            <v>28158</v>
          </cell>
          <cell r="AD613">
            <v>28.466666666666665</v>
          </cell>
          <cell r="AE613">
            <v>279.4666666666667</v>
          </cell>
          <cell r="AL613">
            <v>2360</v>
          </cell>
          <cell r="AN613">
            <v>2200</v>
          </cell>
          <cell r="AU613" t="str">
            <v>GEO/D</v>
          </cell>
          <cell r="AV613" t="str">
            <v>Heavy Satellite</v>
          </cell>
          <cell r="AW613">
            <v>160</v>
          </cell>
          <cell r="AX613">
            <v>9.5914999999999999</v>
          </cell>
          <cell r="AY613">
            <v>37.4011</v>
          </cell>
          <cell r="AZ613">
            <v>1.169E-4</v>
          </cell>
          <cell r="BA613">
            <v>70.541200000000003</v>
          </cell>
          <cell r="BB613">
            <v>110.5527</v>
          </cell>
          <cell r="BC613">
            <v>1.0026971600000001</v>
          </cell>
          <cell r="BE613">
            <v>42165.342248055436</v>
          </cell>
          <cell r="BF613">
            <v>35799.27137656424</v>
          </cell>
          <cell r="BG613">
            <v>35789.41311954664</v>
          </cell>
          <cell r="BH613">
            <v>1436.1265369495998</v>
          </cell>
          <cell r="BK613">
            <v>3.3</v>
          </cell>
          <cell r="BL613">
            <v>10</v>
          </cell>
          <cell r="BM613">
            <v>11.5</v>
          </cell>
          <cell r="BN613">
            <v>55.738593252827599</v>
          </cell>
          <cell r="BO613">
            <v>8.55298599939821</v>
          </cell>
          <cell r="BP613">
            <v>37.455565725148197</v>
          </cell>
          <cell r="BQ613" t="str">
            <v>none</v>
          </cell>
          <cell r="BR613" t="str">
            <v>0</v>
          </cell>
          <cell r="BS613">
            <v>300</v>
          </cell>
          <cell r="BT613">
            <v>0.10819765950000004</v>
          </cell>
          <cell r="BU613">
            <v>87.281172348500007</v>
          </cell>
          <cell r="BV613" t="str">
            <v>False</v>
          </cell>
          <cell r="BW613" t="str">
            <v>True</v>
          </cell>
          <cell r="BX613">
            <v>9.8648499999999989E-5</v>
          </cell>
          <cell r="BY613">
            <v>7.6654499999999996E-5</v>
          </cell>
          <cell r="CA613" t="str">
            <v>None</v>
          </cell>
          <cell r="CB613">
            <v>0</v>
          </cell>
          <cell r="CC613">
            <v>0</v>
          </cell>
          <cell r="CD613" t="str">
            <v>None</v>
          </cell>
          <cell r="CE613" t="str">
            <v>None</v>
          </cell>
          <cell r="CF613" t="str">
            <v>None</v>
          </cell>
          <cell r="CG613" t="str">
            <v>None</v>
          </cell>
          <cell r="CH613" t="str">
            <v>None</v>
          </cell>
          <cell r="CI613" t="str">
            <v>None</v>
          </cell>
          <cell r="CJ613" t="str">
            <v>None</v>
          </cell>
          <cell r="CK613" t="str">
            <v>None</v>
          </cell>
          <cell r="CL613" t="str">
            <v>None</v>
          </cell>
          <cell r="CM613" t="str">
            <v>None</v>
          </cell>
          <cell r="CN613" t="str">
            <v>None</v>
          </cell>
          <cell r="CO613" t="str">
            <v>None</v>
          </cell>
          <cell r="CP613" t="str">
            <v>None</v>
          </cell>
        </row>
        <row r="614">
          <cell r="C614" t="str">
            <v>USA 177</v>
          </cell>
          <cell r="D614" t="str">
            <v>USA</v>
          </cell>
          <cell r="E614" t="str">
            <v>USA</v>
          </cell>
          <cell r="F614" t="str">
            <v>DoD/US Air Force</v>
          </cell>
          <cell r="G614" t="str">
            <v>Military/Commercial</v>
          </cell>
          <cell r="H614" t="str">
            <v>Navigation/Global Positioning</v>
          </cell>
          <cell r="J614" t="str">
            <v>MEO</v>
          </cell>
          <cell r="U614">
            <v>38066</v>
          </cell>
          <cell r="V614">
            <v>10</v>
          </cell>
          <cell r="Y614" t="str">
            <v>Cape Canaveral</v>
          </cell>
          <cell r="AB614">
            <v>28190</v>
          </cell>
          <cell r="AD614">
            <v>28.466666666666665</v>
          </cell>
          <cell r="AE614">
            <v>279.4666666666667</v>
          </cell>
          <cell r="AL614">
            <v>1077</v>
          </cell>
          <cell r="AN614">
            <v>910</v>
          </cell>
          <cell r="AU614" t="str">
            <v>MEO</v>
          </cell>
          <cell r="AV614" t="str">
            <v>Heavy Satellite</v>
          </cell>
          <cell r="AW614">
            <v>167</v>
          </cell>
          <cell r="AX614">
            <v>56.195099999999996</v>
          </cell>
          <cell r="AY614">
            <v>349.47989999999999</v>
          </cell>
          <cell r="AZ614">
            <v>9.0521999999999998E-3</v>
          </cell>
          <cell r="BA614">
            <v>105.7638</v>
          </cell>
          <cell r="BB614">
            <v>70.656999999999996</v>
          </cell>
          <cell r="BC614">
            <v>2.0056868512578001</v>
          </cell>
          <cell r="BE614">
            <v>26559.918297696655</v>
          </cell>
          <cell r="BF614">
            <v>20429.343990111065</v>
          </cell>
          <cell r="BG614">
            <v>19948.492605282245</v>
          </cell>
          <cell r="BH614">
            <v>717.95853829173359</v>
          </cell>
          <cell r="BK614">
            <v>1.9</v>
          </cell>
          <cell r="BL614">
            <v>1.5</v>
          </cell>
          <cell r="BM614">
            <v>19.3</v>
          </cell>
          <cell r="BN614">
            <v>31.859421562149599</v>
          </cell>
          <cell r="BO614">
            <v>2.85</v>
          </cell>
          <cell r="BP614">
            <v>13.5391333333333</v>
          </cell>
          <cell r="BQ614" t="str">
            <v>mono/duo-propellant</v>
          </cell>
          <cell r="BR614" t="str">
            <v>1</v>
          </cell>
          <cell r="BS614">
            <v>300</v>
          </cell>
          <cell r="BT614" t="str">
            <v>None</v>
          </cell>
          <cell r="BU614" t="str">
            <v>None</v>
          </cell>
          <cell r="BV614" t="str">
            <v>None</v>
          </cell>
          <cell r="BW614" t="str">
            <v>None</v>
          </cell>
          <cell r="BX614" t="str">
            <v>None</v>
          </cell>
          <cell r="BY614" t="str">
            <v>None</v>
          </cell>
          <cell r="CA614" t="str">
            <v>None</v>
          </cell>
          <cell r="CB614" t="str">
            <v>None</v>
          </cell>
          <cell r="CC614" t="str">
            <v>None</v>
          </cell>
          <cell r="CD614" t="str">
            <v>None</v>
          </cell>
          <cell r="CE614" t="str">
            <v>None</v>
          </cell>
          <cell r="CF614" t="str">
            <v>None</v>
          </cell>
          <cell r="CG614" t="str">
            <v>None</v>
          </cell>
          <cell r="CH614" t="str">
            <v>None</v>
          </cell>
          <cell r="CI614">
            <v>49.426523597500001</v>
          </cell>
          <cell r="CJ614">
            <v>1.4470692135000007</v>
          </cell>
          <cell r="CK614" t="str">
            <v>GPS</v>
          </cell>
          <cell r="CL614" t="str">
            <v>Spare</v>
          </cell>
          <cell r="CM614" t="str">
            <v>None</v>
          </cell>
          <cell r="CN614" t="str">
            <v>None</v>
          </cell>
          <cell r="CO614" t="str">
            <v>None</v>
          </cell>
          <cell r="CP614" t="str">
            <v>None</v>
          </cell>
        </row>
        <row r="615">
          <cell r="C615" t="str">
            <v>USA 180</v>
          </cell>
          <cell r="D615" t="str">
            <v>USA</v>
          </cell>
          <cell r="E615" t="str">
            <v>USA</v>
          </cell>
          <cell r="F615" t="str">
            <v>DoD/US Air Force</v>
          </cell>
          <cell r="G615" t="str">
            <v>Military/Commercial</v>
          </cell>
          <cell r="H615" t="str">
            <v>Navigation/Global Positioning</v>
          </cell>
          <cell r="J615" t="str">
            <v>MEO</v>
          </cell>
          <cell r="U615">
            <v>38297</v>
          </cell>
          <cell r="V615">
            <v>10</v>
          </cell>
          <cell r="Y615" t="str">
            <v>Cape Canaveral</v>
          </cell>
          <cell r="AB615">
            <v>28474</v>
          </cell>
          <cell r="AD615">
            <v>28.466666666666665</v>
          </cell>
          <cell r="AE615">
            <v>279.4666666666667</v>
          </cell>
          <cell r="AL615">
            <v>1077</v>
          </cell>
          <cell r="AN615">
            <v>910</v>
          </cell>
          <cell r="AU615" t="str">
            <v>MEO</v>
          </cell>
          <cell r="AV615" t="str">
            <v>Heavy Satellite</v>
          </cell>
          <cell r="AW615">
            <v>167</v>
          </cell>
          <cell r="AX615">
            <v>55.176299999999998</v>
          </cell>
          <cell r="AY615">
            <v>39.206200000000003</v>
          </cell>
          <cell r="AZ615">
            <v>2.0455999999999998E-2</v>
          </cell>
          <cell r="BA615">
            <v>273.10899999999998</v>
          </cell>
          <cell r="BB615">
            <v>264.49279999999999</v>
          </cell>
          <cell r="BC615">
            <v>2.00563240121275</v>
          </cell>
          <cell r="BE615">
            <v>26560.399004664145</v>
          </cell>
          <cell r="BF615">
            <v>20732.718526703557</v>
          </cell>
          <cell r="BG615">
            <v>19646.079482624733</v>
          </cell>
          <cell r="BH615">
            <v>717.97802983700853</v>
          </cell>
          <cell r="BK615">
            <v>1.9</v>
          </cell>
          <cell r="BL615">
            <v>1.5</v>
          </cell>
          <cell r="BM615">
            <v>19.3</v>
          </cell>
          <cell r="BN615">
            <v>31.859421562149599</v>
          </cell>
          <cell r="BO615">
            <v>2.85</v>
          </cell>
          <cell r="BP615">
            <v>13.5391333333333</v>
          </cell>
          <cell r="BQ615" t="str">
            <v>mono/duo-propellant</v>
          </cell>
          <cell r="BR615" t="str">
            <v>1</v>
          </cell>
          <cell r="BS615">
            <v>300</v>
          </cell>
          <cell r="BT615" t="str">
            <v>None</v>
          </cell>
          <cell r="BU615" t="str">
            <v>None</v>
          </cell>
          <cell r="BV615" t="str">
            <v>None</v>
          </cell>
          <cell r="BW615" t="str">
            <v>None</v>
          </cell>
          <cell r="BX615" t="str">
            <v>None</v>
          </cell>
          <cell r="BY615" t="str">
            <v>None</v>
          </cell>
          <cell r="CA615" t="str">
            <v>None</v>
          </cell>
          <cell r="CB615" t="str">
            <v>None</v>
          </cell>
          <cell r="CC615" t="str">
            <v>None</v>
          </cell>
          <cell r="CD615" t="str">
            <v>None</v>
          </cell>
          <cell r="CE615" t="str">
            <v>None</v>
          </cell>
          <cell r="CF615" t="str">
            <v>None</v>
          </cell>
          <cell r="CG615" t="str">
            <v>None</v>
          </cell>
          <cell r="CH615" t="str">
            <v>None</v>
          </cell>
          <cell r="CI615">
            <v>56.645823916499999</v>
          </cell>
          <cell r="CJ615">
            <v>1.3434268044999982</v>
          </cell>
          <cell r="CK615" t="str">
            <v>GPS</v>
          </cell>
          <cell r="CL615" t="str">
            <v>Spare</v>
          </cell>
          <cell r="CM615" t="str">
            <v>None</v>
          </cell>
          <cell r="CN615" t="str">
            <v>None</v>
          </cell>
          <cell r="CO615" t="str">
            <v>None</v>
          </cell>
          <cell r="CP615" t="str">
            <v>None</v>
          </cell>
        </row>
        <row r="616">
          <cell r="C616" t="str">
            <v>USA 183</v>
          </cell>
          <cell r="D616" t="str">
            <v>USA</v>
          </cell>
          <cell r="E616" t="str">
            <v>USA</v>
          </cell>
          <cell r="F616" t="str">
            <v>DoD/US Air Force</v>
          </cell>
          <cell r="G616" t="str">
            <v>Military/Commercial</v>
          </cell>
          <cell r="H616" t="str">
            <v>Navigation/Global Positioning</v>
          </cell>
          <cell r="J616" t="str">
            <v>MEO</v>
          </cell>
          <cell r="U616">
            <v>38621</v>
          </cell>
          <cell r="V616">
            <v>10</v>
          </cell>
          <cell r="Y616" t="str">
            <v>Cape Canaveral</v>
          </cell>
          <cell r="AB616">
            <v>28874</v>
          </cell>
          <cell r="AD616">
            <v>28.466666666666665</v>
          </cell>
          <cell r="AE616">
            <v>279.4666666666667</v>
          </cell>
          <cell r="AL616">
            <v>1077</v>
          </cell>
          <cell r="AN616">
            <v>910</v>
          </cell>
          <cell r="AU616" t="str">
            <v>MEO</v>
          </cell>
          <cell r="AV616" t="str">
            <v>Heavy Satellite</v>
          </cell>
          <cell r="AW616">
            <v>167</v>
          </cell>
          <cell r="AX616">
            <v>56.277799999999999</v>
          </cell>
          <cell r="AY616">
            <v>346.89330000000001</v>
          </cell>
          <cell r="AZ616">
            <v>1.35499E-2</v>
          </cell>
          <cell r="BA616">
            <v>270.26940000000002</v>
          </cell>
          <cell r="BB616">
            <v>269.92950000000002</v>
          </cell>
          <cell r="BC616">
            <v>2.0057271211467</v>
          </cell>
          <cell r="BE616">
            <v>26559.562792860248</v>
          </cell>
          <cell r="BF616">
            <v>20548.442212747221</v>
          </cell>
          <cell r="BG616">
            <v>19828.683372973272</v>
          </cell>
          <cell r="BH616">
            <v>717.94412351403639</v>
          </cell>
          <cell r="BK616">
            <v>1.9</v>
          </cell>
          <cell r="BL616">
            <v>1.5</v>
          </cell>
          <cell r="BM616">
            <v>19.3</v>
          </cell>
          <cell r="BN616">
            <v>31.859421562149599</v>
          </cell>
          <cell r="BO616">
            <v>2.85</v>
          </cell>
          <cell r="BP616">
            <v>13.5391333333333</v>
          </cell>
          <cell r="BQ616" t="str">
            <v>mono/duo-propellant</v>
          </cell>
          <cell r="BR616" t="str">
            <v>1</v>
          </cell>
          <cell r="BS616">
            <v>300</v>
          </cell>
          <cell r="BT616" t="str">
            <v>None</v>
          </cell>
          <cell r="BU616" t="str">
            <v>None</v>
          </cell>
          <cell r="BV616" t="str">
            <v>None</v>
          </cell>
          <cell r="BW616" t="str">
            <v>None</v>
          </cell>
          <cell r="BX616" t="str">
            <v>None</v>
          </cell>
          <cell r="BY616" t="str">
            <v>None</v>
          </cell>
          <cell r="CA616" t="str">
            <v>None</v>
          </cell>
          <cell r="CB616" t="str">
            <v>None</v>
          </cell>
          <cell r="CC616" t="str">
            <v>None</v>
          </cell>
          <cell r="CD616" t="str">
            <v>None</v>
          </cell>
          <cell r="CE616" t="str">
            <v>None</v>
          </cell>
          <cell r="CF616" t="str">
            <v>None</v>
          </cell>
          <cell r="CG616" t="str">
            <v>None</v>
          </cell>
          <cell r="CH616" t="str">
            <v>None</v>
          </cell>
          <cell r="CI616">
            <v>57.174453700000001</v>
          </cell>
          <cell r="CJ616">
            <v>2.9680688600000025</v>
          </cell>
          <cell r="CK616" t="str">
            <v>GPS</v>
          </cell>
          <cell r="CL616" t="str">
            <v>C4</v>
          </cell>
          <cell r="CM616" t="str">
            <v>None</v>
          </cell>
          <cell r="CN616" t="str">
            <v>None</v>
          </cell>
          <cell r="CO616" t="str">
            <v>None</v>
          </cell>
          <cell r="CP616" t="str">
            <v>None</v>
          </cell>
        </row>
        <row r="617">
          <cell r="C617" t="str">
            <v>USA 190</v>
          </cell>
          <cell r="D617" t="str">
            <v>USA</v>
          </cell>
          <cell r="E617" t="str">
            <v>USA</v>
          </cell>
          <cell r="F617" t="str">
            <v>DoD/US Air Force</v>
          </cell>
          <cell r="G617" t="str">
            <v>Military/Commercial</v>
          </cell>
          <cell r="H617" t="str">
            <v>Navigation/Global Positioning</v>
          </cell>
          <cell r="J617" t="str">
            <v>MEO</v>
          </cell>
          <cell r="U617">
            <v>38985</v>
          </cell>
          <cell r="V617">
            <v>10</v>
          </cell>
          <cell r="Y617" t="str">
            <v>Cape Canaveral</v>
          </cell>
          <cell r="AB617">
            <v>29486</v>
          </cell>
          <cell r="AD617">
            <v>28.466666666666665</v>
          </cell>
          <cell r="AE617">
            <v>279.4666666666667</v>
          </cell>
          <cell r="AL617">
            <v>1077</v>
          </cell>
          <cell r="AN617">
            <v>910</v>
          </cell>
          <cell r="AU617" t="str">
            <v>MEO</v>
          </cell>
          <cell r="AV617" t="str">
            <v>Heavy Satellite</v>
          </cell>
          <cell r="AW617">
            <v>167</v>
          </cell>
          <cell r="AX617">
            <v>54.774799999999999</v>
          </cell>
          <cell r="AY617">
            <v>224.92959999999999</v>
          </cell>
          <cell r="AZ617">
            <v>9.8674000000000001E-3</v>
          </cell>
          <cell r="BA617">
            <v>13.7964</v>
          </cell>
          <cell r="BB617">
            <v>346.5444</v>
          </cell>
          <cell r="BC617">
            <v>2.00549927107213</v>
          </cell>
          <cell r="BE617">
            <v>26561.574422870566</v>
          </cell>
          <cell r="BF617">
            <v>20452.668102330801</v>
          </cell>
          <cell r="BG617">
            <v>19928.480743410335</v>
          </cell>
          <cell r="BH617">
            <v>718.02569104409747</v>
          </cell>
          <cell r="BK617">
            <v>1.9</v>
          </cell>
          <cell r="BL617">
            <v>1.5</v>
          </cell>
          <cell r="BM617">
            <v>19.3</v>
          </cell>
          <cell r="BN617">
            <v>31.859421562149599</v>
          </cell>
          <cell r="BO617">
            <v>2.85</v>
          </cell>
          <cell r="BP617">
            <v>13.5391333333333</v>
          </cell>
          <cell r="BQ617" t="str">
            <v>mono/duo-propellant</v>
          </cell>
          <cell r="BR617" t="str">
            <v>1</v>
          </cell>
          <cell r="BS617">
            <v>300</v>
          </cell>
          <cell r="BT617" t="str">
            <v>None</v>
          </cell>
          <cell r="BU617" t="str">
            <v>None</v>
          </cell>
          <cell r="BV617" t="str">
            <v>None</v>
          </cell>
          <cell r="BW617" t="str">
            <v>None</v>
          </cell>
          <cell r="BX617" t="str">
            <v>None</v>
          </cell>
          <cell r="BY617" t="str">
            <v>None</v>
          </cell>
          <cell r="CA617" t="str">
            <v>None</v>
          </cell>
          <cell r="CB617" t="str">
            <v>None</v>
          </cell>
          <cell r="CC617" t="str">
            <v>None</v>
          </cell>
          <cell r="CD617" t="str">
            <v>None</v>
          </cell>
          <cell r="CE617" t="str">
            <v>None</v>
          </cell>
          <cell r="CF617" t="str">
            <v>None</v>
          </cell>
          <cell r="CG617" t="str">
            <v>None</v>
          </cell>
          <cell r="CH617" t="str">
            <v>None</v>
          </cell>
          <cell r="CI617">
            <v>74.765436327499998</v>
          </cell>
          <cell r="CJ617">
            <v>1.5105092034999998</v>
          </cell>
          <cell r="CK617" t="str">
            <v>GPS</v>
          </cell>
          <cell r="CL617" t="str">
            <v>A2</v>
          </cell>
          <cell r="CM617" t="str">
            <v>None</v>
          </cell>
          <cell r="CN617" t="str">
            <v>None</v>
          </cell>
          <cell r="CO617" t="str">
            <v>None</v>
          </cell>
          <cell r="CP617" t="str">
            <v>None</v>
          </cell>
        </row>
        <row r="618">
          <cell r="C618" t="str">
            <v>USA 192</v>
          </cell>
          <cell r="D618" t="str">
            <v>USA</v>
          </cell>
          <cell r="E618" t="str">
            <v>USA</v>
          </cell>
          <cell r="F618" t="str">
            <v>DoD/US Air Force</v>
          </cell>
          <cell r="G618" t="str">
            <v>Military/Commercial</v>
          </cell>
          <cell r="H618" t="str">
            <v>Navigation/Global Positioning</v>
          </cell>
          <cell r="J618" t="str">
            <v>MEO</v>
          </cell>
          <cell r="U618">
            <v>39038</v>
          </cell>
          <cell r="V618">
            <v>10</v>
          </cell>
          <cell r="Y618" t="str">
            <v>Cape Canaveral</v>
          </cell>
          <cell r="AB618">
            <v>29601</v>
          </cell>
          <cell r="AD618">
            <v>28.466666666666665</v>
          </cell>
          <cell r="AE618">
            <v>279.4666666666667</v>
          </cell>
          <cell r="AL618">
            <v>1077</v>
          </cell>
          <cell r="AN618">
            <v>910</v>
          </cell>
          <cell r="AU618" t="str">
            <v>MEO</v>
          </cell>
          <cell r="AV618" t="str">
            <v>Heavy Satellite</v>
          </cell>
          <cell r="AW618">
            <v>167</v>
          </cell>
          <cell r="AX618">
            <v>55.788899999999998</v>
          </cell>
          <cell r="AY618">
            <v>287.54070000000002</v>
          </cell>
          <cell r="AZ618">
            <v>8.2135999999999997E-3</v>
          </cell>
          <cell r="BA618">
            <v>68.972499999999997</v>
          </cell>
          <cell r="BB618">
            <v>291.88940000000002</v>
          </cell>
          <cell r="BC618">
            <v>2.0055599610624699</v>
          </cell>
          <cell r="BE618">
            <v>26561.038569258028</v>
          </cell>
          <cell r="BF618">
            <v>20408.200315650483</v>
          </cell>
          <cell r="BG618">
            <v>19971.876822865568</v>
          </cell>
          <cell r="BH618">
            <v>718.00396296161705</v>
          </cell>
          <cell r="BK618">
            <v>1.9</v>
          </cell>
          <cell r="BL618">
            <v>1.5</v>
          </cell>
          <cell r="BM618">
            <v>19.3</v>
          </cell>
          <cell r="BN618">
            <v>31.859421562149599</v>
          </cell>
          <cell r="BO618">
            <v>2.85</v>
          </cell>
          <cell r="BP618">
            <v>13.5391333333333</v>
          </cell>
          <cell r="BQ618" t="str">
            <v>mono/duo-propellant</v>
          </cell>
          <cell r="BR618" t="str">
            <v>1</v>
          </cell>
          <cell r="BS618">
            <v>300</v>
          </cell>
          <cell r="BT618" t="str">
            <v>None</v>
          </cell>
          <cell r="BU618" t="str">
            <v>None</v>
          </cell>
          <cell r="BV618" t="str">
            <v>None</v>
          </cell>
          <cell r="BW618" t="str">
            <v>None</v>
          </cell>
          <cell r="BX618" t="str">
            <v>None</v>
          </cell>
          <cell r="BY618" t="str">
            <v>None</v>
          </cell>
          <cell r="CA618" t="str">
            <v>None</v>
          </cell>
          <cell r="CB618" t="str">
            <v>None</v>
          </cell>
          <cell r="CC618" t="str">
            <v>None</v>
          </cell>
          <cell r="CD618" t="str">
            <v>None</v>
          </cell>
          <cell r="CE618" t="str">
            <v>None</v>
          </cell>
          <cell r="CF618" t="str">
            <v>None</v>
          </cell>
          <cell r="CG618" t="str">
            <v>None</v>
          </cell>
          <cell r="CH618" t="str">
            <v>None</v>
          </cell>
          <cell r="CI618">
            <v>158.26760284150001</v>
          </cell>
          <cell r="CJ618">
            <v>1.3987518604999991</v>
          </cell>
          <cell r="CK618" t="str">
            <v>GPS</v>
          </cell>
          <cell r="CL618" t="str">
            <v>B4</v>
          </cell>
          <cell r="CM618" t="str">
            <v>None</v>
          </cell>
          <cell r="CN618" t="str">
            <v>None</v>
          </cell>
          <cell r="CO618" t="str">
            <v>None</v>
          </cell>
          <cell r="CP618" t="str">
            <v>None</v>
          </cell>
        </row>
        <row r="619">
          <cell r="C619" t="str">
            <v>USA 195</v>
          </cell>
          <cell r="D619" t="str">
            <v>USA</v>
          </cell>
          <cell r="E619" t="str">
            <v>USA</v>
          </cell>
          <cell r="F619" t="str">
            <v>Military Satellite Communications - US Air Force</v>
          </cell>
          <cell r="G619" t="str">
            <v>Military</v>
          </cell>
          <cell r="H619" t="str">
            <v>Communications</v>
          </cell>
          <cell r="J619" t="str">
            <v>GEO</v>
          </cell>
          <cell r="U619">
            <v>39366</v>
          </cell>
          <cell r="V619">
            <v>14</v>
          </cell>
          <cell r="Y619" t="str">
            <v>Cape Canaveral</v>
          </cell>
          <cell r="AB619">
            <v>32258</v>
          </cell>
          <cell r="AD619">
            <v>28.466666666666665</v>
          </cell>
          <cell r="AE619">
            <v>279.4666666666667</v>
          </cell>
          <cell r="AL619">
            <v>5768</v>
          </cell>
          <cell r="AN619">
            <v>2500</v>
          </cell>
          <cell r="AU619" t="str">
            <v>GEO/S</v>
          </cell>
          <cell r="AV619" t="str">
            <v>Heavy Satellite</v>
          </cell>
          <cell r="AW619">
            <v>3268</v>
          </cell>
          <cell r="AX619">
            <v>3.9100000000000003E-2</v>
          </cell>
          <cell r="AY619">
            <v>106.46380000000001</v>
          </cell>
          <cell r="AZ619">
            <v>5.2899999999999998E-5</v>
          </cell>
          <cell r="BA619">
            <v>290.40269999999998</v>
          </cell>
          <cell r="BB619">
            <v>129.21549999999999</v>
          </cell>
          <cell r="BC619">
            <v>1.0027151700000001</v>
          </cell>
          <cell r="BE619">
            <v>42164.837352208699</v>
          </cell>
          <cell r="BF619">
            <v>35796.067872104628</v>
          </cell>
          <cell r="BG619">
            <v>35791.606832312769</v>
          </cell>
          <cell r="BH619">
            <v>1436.1007423473995</v>
          </cell>
          <cell r="BK619">
            <v>3</v>
          </cell>
          <cell r="BL619">
            <v>6</v>
          </cell>
          <cell r="BM619">
            <v>46</v>
          </cell>
          <cell r="BN619">
            <v>130.20090699213799</v>
          </cell>
          <cell r="BO619">
            <v>9</v>
          </cell>
          <cell r="BP619">
            <v>57.059333333333299</v>
          </cell>
          <cell r="BQ619" t="str">
            <v>mono/duo-propellant</v>
          </cell>
          <cell r="BR619" t="str">
            <v>1</v>
          </cell>
          <cell r="BS619">
            <v>300</v>
          </cell>
          <cell r="BT619">
            <v>4.1544908000000103E-2</v>
          </cell>
          <cell r="BU619">
            <v>5.9899407599999996</v>
          </cell>
          <cell r="BV619" t="str">
            <v>True</v>
          </cell>
          <cell r="BW619" t="str">
            <v>True</v>
          </cell>
          <cell r="BX619">
            <v>6.5310500000000004E-5</v>
          </cell>
          <cell r="BY619">
            <v>6.17855E-5</v>
          </cell>
          <cell r="CA619">
            <v>4.7548E-2</v>
          </cell>
          <cell r="CB619">
            <v>1</v>
          </cell>
          <cell r="CC619">
            <v>7</v>
          </cell>
          <cell r="CD619" t="str">
            <v>None</v>
          </cell>
          <cell r="CE619" t="str">
            <v>None</v>
          </cell>
          <cell r="CF619" t="str">
            <v>None</v>
          </cell>
          <cell r="CG619" t="str">
            <v>None</v>
          </cell>
          <cell r="CH619" t="str">
            <v>None</v>
          </cell>
          <cell r="CI619" t="str">
            <v>None</v>
          </cell>
          <cell r="CJ619" t="str">
            <v>None</v>
          </cell>
          <cell r="CK619" t="str">
            <v>None</v>
          </cell>
          <cell r="CL619" t="str">
            <v>None</v>
          </cell>
          <cell r="CM619" t="str">
            <v>None</v>
          </cell>
          <cell r="CN619" t="str">
            <v>None</v>
          </cell>
          <cell r="CO619" t="str">
            <v>None</v>
          </cell>
          <cell r="CP619" t="str">
            <v>None</v>
          </cell>
        </row>
        <row r="620">
          <cell r="C620" t="str">
            <v>USA 196</v>
          </cell>
          <cell r="D620" t="str">
            <v>USA</v>
          </cell>
          <cell r="E620" t="str">
            <v>USA</v>
          </cell>
          <cell r="F620" t="str">
            <v>DoD/US Air Force</v>
          </cell>
          <cell r="G620" t="str">
            <v>Military/Commercial</v>
          </cell>
          <cell r="H620" t="str">
            <v>Navigation/Global Positioning</v>
          </cell>
          <cell r="J620" t="str">
            <v>MEO</v>
          </cell>
          <cell r="U620">
            <v>39372</v>
          </cell>
          <cell r="V620">
            <v>10</v>
          </cell>
          <cell r="Y620" t="str">
            <v>Cape Canaveral</v>
          </cell>
          <cell r="AB620">
            <v>32260</v>
          </cell>
          <cell r="AD620">
            <v>28.466666666666665</v>
          </cell>
          <cell r="AE620">
            <v>279.4666666666667</v>
          </cell>
          <cell r="AL620">
            <v>1077</v>
          </cell>
          <cell r="AN620">
            <v>910</v>
          </cell>
          <cell r="AU620" t="str">
            <v>MEO</v>
          </cell>
          <cell r="AV620" t="str">
            <v>Heavy Satellite</v>
          </cell>
          <cell r="AW620">
            <v>167</v>
          </cell>
          <cell r="AX620">
            <v>53.229399999999998</v>
          </cell>
          <cell r="AY620">
            <v>156.8879</v>
          </cell>
          <cell r="AZ620">
            <v>1.2957E-2</v>
          </cell>
          <cell r="BA620">
            <v>55.698599999999999</v>
          </cell>
          <cell r="BB620">
            <v>305.56720000000001</v>
          </cell>
          <cell r="BC620">
            <v>2.0056998099999999</v>
          </cell>
          <cell r="BE620">
            <v>26559.803895896013</v>
          </cell>
          <cell r="BF620">
            <v>20532.939274975142</v>
          </cell>
          <cell r="BG620">
            <v>19844.668516816888</v>
          </cell>
          <cell r="BH620">
            <v>717.95389959178351</v>
          </cell>
          <cell r="BK620">
            <v>1.9</v>
          </cell>
          <cell r="BL620">
            <v>1.5</v>
          </cell>
          <cell r="BM620">
            <v>19.3</v>
          </cell>
          <cell r="BN620">
            <v>31.859421562149599</v>
          </cell>
          <cell r="BO620">
            <v>2.85</v>
          </cell>
          <cell r="BP620">
            <v>13.5391333333333</v>
          </cell>
          <cell r="BQ620" t="str">
            <v>mono/duo-propellant</v>
          </cell>
          <cell r="BR620" t="str">
            <v>1</v>
          </cell>
          <cell r="BS620">
            <v>300</v>
          </cell>
          <cell r="BT620" t="str">
            <v>None</v>
          </cell>
          <cell r="BU620" t="str">
            <v>None</v>
          </cell>
          <cell r="BV620" t="str">
            <v>None</v>
          </cell>
          <cell r="BW620" t="str">
            <v>None</v>
          </cell>
          <cell r="BX620" t="str">
            <v>None</v>
          </cell>
          <cell r="BY620" t="str">
            <v>None</v>
          </cell>
          <cell r="CA620" t="str">
            <v>None</v>
          </cell>
          <cell r="CB620" t="str">
            <v>None</v>
          </cell>
          <cell r="CC620" t="str">
            <v>None</v>
          </cell>
          <cell r="CD620" t="str">
            <v>None</v>
          </cell>
          <cell r="CE620" t="str">
            <v>None</v>
          </cell>
          <cell r="CF620" t="str">
            <v>None</v>
          </cell>
          <cell r="CG620" t="str">
            <v>None</v>
          </cell>
          <cell r="CH620" t="str">
            <v>None</v>
          </cell>
          <cell r="CI620">
            <v>95.843563948500005</v>
          </cell>
          <cell r="CJ620">
            <v>1.7864083675000018</v>
          </cell>
          <cell r="CK620" t="str">
            <v>GPS</v>
          </cell>
          <cell r="CL620" t="str">
            <v>Spare</v>
          </cell>
          <cell r="CM620" t="str">
            <v>None</v>
          </cell>
          <cell r="CN620" t="str">
            <v>None</v>
          </cell>
          <cell r="CO620" t="str">
            <v>None</v>
          </cell>
          <cell r="CP620" t="str">
            <v>None</v>
          </cell>
        </row>
        <row r="621">
          <cell r="C621" t="str">
            <v>USA 199</v>
          </cell>
          <cell r="D621" t="str">
            <v>USA</v>
          </cell>
          <cell r="E621" t="str">
            <v>USA</v>
          </cell>
          <cell r="F621" t="str">
            <v>DoD/US Air Force</v>
          </cell>
          <cell r="G621" t="str">
            <v>Military/Commercial</v>
          </cell>
          <cell r="H621" t="str">
            <v>Navigation/Global Positioning</v>
          </cell>
          <cell r="J621" t="str">
            <v>MEO</v>
          </cell>
          <cell r="U621">
            <v>39436</v>
          </cell>
          <cell r="V621">
            <v>10</v>
          </cell>
          <cell r="Y621" t="str">
            <v>Cape Canaveral</v>
          </cell>
          <cell r="AB621">
            <v>32384</v>
          </cell>
          <cell r="AD621">
            <v>28.466666666666665</v>
          </cell>
          <cell r="AE621">
            <v>279.4666666666667</v>
          </cell>
          <cell r="AL621">
            <v>1077</v>
          </cell>
          <cell r="AN621">
            <v>910</v>
          </cell>
          <cell r="AU621" t="str">
            <v>MEO</v>
          </cell>
          <cell r="AV621" t="str">
            <v>Heavy Satellite</v>
          </cell>
          <cell r="AW621">
            <v>167</v>
          </cell>
          <cell r="AX621">
            <v>56.385100000000001</v>
          </cell>
          <cell r="AY621">
            <v>347.63780000000003</v>
          </cell>
          <cell r="AZ621">
            <v>1.6645E-3</v>
          </cell>
          <cell r="BA621">
            <v>126.9713</v>
          </cell>
          <cell r="BB621">
            <v>61.321899999999999</v>
          </cell>
          <cell r="BC621">
            <v>2.0056834600000002</v>
          </cell>
          <cell r="BE621">
            <v>26559.948236453685</v>
          </cell>
          <cell r="BF621">
            <v>20233.157270293261</v>
          </cell>
          <cell r="BG621">
            <v>20144.73920261411</v>
          </cell>
          <cell r="BH621">
            <v>717.9597522332856</v>
          </cell>
          <cell r="BK621">
            <v>1.9</v>
          </cell>
          <cell r="BL621">
            <v>1.5</v>
          </cell>
          <cell r="BM621">
            <v>19.3</v>
          </cell>
          <cell r="BN621">
            <v>31.859421562149599</v>
          </cell>
          <cell r="BO621">
            <v>2.85</v>
          </cell>
          <cell r="BP621">
            <v>13.5391333333333</v>
          </cell>
          <cell r="BQ621" t="str">
            <v>mono/duo-propellant</v>
          </cell>
          <cell r="BR621" t="str">
            <v>1</v>
          </cell>
          <cell r="BS621">
            <v>300</v>
          </cell>
          <cell r="BT621" t="str">
            <v>None</v>
          </cell>
          <cell r="BU621" t="str">
            <v>None</v>
          </cell>
          <cell r="BV621" t="str">
            <v>None</v>
          </cell>
          <cell r="BW621" t="str">
            <v>None</v>
          </cell>
          <cell r="BX621" t="str">
            <v>None</v>
          </cell>
          <cell r="BY621" t="str">
            <v>None</v>
          </cell>
          <cell r="CA621" t="str">
            <v>None</v>
          </cell>
          <cell r="CB621" t="str">
            <v>None</v>
          </cell>
          <cell r="CC621" t="str">
            <v>None</v>
          </cell>
          <cell r="CD621" t="str">
            <v>None</v>
          </cell>
          <cell r="CE621" t="str">
            <v>None</v>
          </cell>
          <cell r="CF621" t="str">
            <v>None</v>
          </cell>
          <cell r="CG621" t="str">
            <v>None</v>
          </cell>
          <cell r="CH621" t="str">
            <v>None</v>
          </cell>
          <cell r="CI621">
            <v>171.81049395050002</v>
          </cell>
          <cell r="CJ621">
            <v>1.4460625724999971</v>
          </cell>
          <cell r="CK621" t="str">
            <v>GPS</v>
          </cell>
          <cell r="CL621" t="str">
            <v>C1</v>
          </cell>
          <cell r="CM621" t="str">
            <v>None</v>
          </cell>
          <cell r="CN621" t="str">
            <v>None</v>
          </cell>
          <cell r="CO621" t="str">
            <v>None</v>
          </cell>
          <cell r="CP621" t="str">
            <v>None</v>
          </cell>
        </row>
        <row r="622">
          <cell r="C622" t="str">
            <v>USA 201</v>
          </cell>
          <cell r="D622" t="str">
            <v>USA</v>
          </cell>
          <cell r="E622" t="str">
            <v>USA</v>
          </cell>
          <cell r="F622" t="str">
            <v>DoD/US Air Force</v>
          </cell>
          <cell r="G622" t="str">
            <v>Military/Commercial</v>
          </cell>
          <cell r="H622" t="str">
            <v>Navigation/Global Positioning</v>
          </cell>
          <cell r="J622" t="str">
            <v>MEO</v>
          </cell>
          <cell r="U622">
            <v>39522</v>
          </cell>
          <cell r="V622">
            <v>10</v>
          </cell>
          <cell r="Y622" t="str">
            <v>Cape Canaveral</v>
          </cell>
          <cell r="AB622">
            <v>32711</v>
          </cell>
          <cell r="AD622">
            <v>28.466666666666665</v>
          </cell>
          <cell r="AE622">
            <v>279.4666666666667</v>
          </cell>
          <cell r="AL622">
            <v>1077</v>
          </cell>
          <cell r="AN622">
            <v>910</v>
          </cell>
          <cell r="AU622" t="str">
            <v>MEO</v>
          </cell>
          <cell r="AV622" t="str">
            <v>Heavy Satellite</v>
          </cell>
          <cell r="AW622">
            <v>167</v>
          </cell>
          <cell r="AX622">
            <v>54.527200000000001</v>
          </cell>
          <cell r="AY622">
            <v>223.90790000000001</v>
          </cell>
          <cell r="AZ622">
            <v>1.50837E-2</v>
          </cell>
          <cell r="BA622">
            <v>226.92590000000001</v>
          </cell>
          <cell r="BB622">
            <v>131.85470000000001</v>
          </cell>
          <cell r="BC622">
            <v>2.0055335200000002</v>
          </cell>
          <cell r="BE622">
            <v>26561.272023525038</v>
          </cell>
          <cell r="BF622">
            <v>20590.914282346279</v>
          </cell>
          <cell r="BG622">
            <v>19789.629764703794</v>
          </cell>
          <cell r="BH622">
            <v>718.01342916472322</v>
          </cell>
          <cell r="BK622">
            <v>1.9</v>
          </cell>
          <cell r="BL622">
            <v>1.5</v>
          </cell>
          <cell r="BM622">
            <v>19.3</v>
          </cell>
          <cell r="BN622">
            <v>31.859421562149599</v>
          </cell>
          <cell r="BO622">
            <v>2.85</v>
          </cell>
          <cell r="BP622">
            <v>13.5391333333333</v>
          </cell>
          <cell r="BQ622" t="str">
            <v>mono/duo-propellant</v>
          </cell>
          <cell r="BR622" t="str">
            <v>1</v>
          </cell>
          <cell r="BS622">
            <v>300</v>
          </cell>
          <cell r="BT622" t="str">
            <v>None</v>
          </cell>
          <cell r="BU622" t="str">
            <v>None</v>
          </cell>
          <cell r="BV622" t="str">
            <v>None</v>
          </cell>
          <cell r="BW622" t="str">
            <v>None</v>
          </cell>
          <cell r="BX622" t="str">
            <v>None</v>
          </cell>
          <cell r="BY622" t="str">
            <v>None</v>
          </cell>
          <cell r="CA622" t="str">
            <v>None</v>
          </cell>
          <cell r="CB622" t="str">
            <v>None</v>
          </cell>
          <cell r="CC622" t="str">
            <v>None</v>
          </cell>
          <cell r="CD622" t="str">
            <v>None</v>
          </cell>
          <cell r="CE622" t="str">
            <v>None</v>
          </cell>
          <cell r="CF622" t="str">
            <v>None</v>
          </cell>
          <cell r="CG622" t="str">
            <v>None</v>
          </cell>
          <cell r="CH622" t="str">
            <v>None</v>
          </cell>
          <cell r="CI622">
            <v>13.444708826499999</v>
          </cell>
          <cell r="CJ622">
            <v>1.6897728184999998</v>
          </cell>
          <cell r="CK622" t="str">
            <v>GPS</v>
          </cell>
          <cell r="CL622" t="str">
            <v>A4</v>
          </cell>
          <cell r="CM622" t="str">
            <v>None</v>
          </cell>
          <cell r="CN622" t="str">
            <v>None</v>
          </cell>
          <cell r="CO622" t="str">
            <v>None</v>
          </cell>
          <cell r="CP622" t="str">
            <v>None</v>
          </cell>
        </row>
        <row r="623">
          <cell r="C623" t="str">
            <v>USA 204</v>
          </cell>
          <cell r="D623" t="str">
            <v>USA</v>
          </cell>
          <cell r="E623" t="str">
            <v>USA</v>
          </cell>
          <cell r="F623" t="str">
            <v>Military Satellite Communications - US Air Force</v>
          </cell>
          <cell r="G623" t="str">
            <v>Military</v>
          </cell>
          <cell r="H623" t="str">
            <v>Communications</v>
          </cell>
          <cell r="J623" t="str">
            <v>GEO</v>
          </cell>
          <cell r="U623">
            <v>39907</v>
          </cell>
          <cell r="V623">
            <v>14</v>
          </cell>
          <cell r="Y623" t="str">
            <v>Cape Canaveral</v>
          </cell>
          <cell r="AB623">
            <v>34713</v>
          </cell>
          <cell r="AD623">
            <v>28.466666666666665</v>
          </cell>
          <cell r="AE623">
            <v>279.4666666666667</v>
          </cell>
          <cell r="AL623">
            <v>5768</v>
          </cell>
          <cell r="AN623">
            <v>2500</v>
          </cell>
          <cell r="AU623" t="str">
            <v>GEO/S</v>
          </cell>
          <cell r="AV623" t="str">
            <v>Heavy Satellite</v>
          </cell>
          <cell r="AW623">
            <v>3268</v>
          </cell>
          <cell r="AX623">
            <v>6.6000000000000003E-2</v>
          </cell>
          <cell r="AY623">
            <v>100.742</v>
          </cell>
          <cell r="AZ623">
            <v>4.6900000000000002E-5</v>
          </cell>
          <cell r="BA623">
            <v>275.08330000000001</v>
          </cell>
          <cell r="BB623">
            <v>178.68860000000001</v>
          </cell>
          <cell r="BC623">
            <v>1.00271383</v>
          </cell>
          <cell r="BE623">
            <v>42164.874917509129</v>
          </cell>
          <cell r="BF623">
            <v>35795.85245014276</v>
          </cell>
          <cell r="BG623">
            <v>35791.897384875498</v>
          </cell>
          <cell r="BH623">
            <v>1436.1026615140997</v>
          </cell>
          <cell r="BK623">
            <v>3</v>
          </cell>
          <cell r="BL623">
            <v>6</v>
          </cell>
          <cell r="BM623">
            <v>47.9</v>
          </cell>
          <cell r="BN623">
            <v>134.760946102937</v>
          </cell>
          <cell r="BO623">
            <v>9</v>
          </cell>
          <cell r="BP623">
            <v>58.585666666666697</v>
          </cell>
          <cell r="BQ623" t="str">
            <v>mono/duo-propellant</v>
          </cell>
          <cell r="BR623" t="str">
            <v>1</v>
          </cell>
          <cell r="BS623">
            <v>300</v>
          </cell>
          <cell r="BT623">
            <v>0.37119703549999983</v>
          </cell>
          <cell r="BU623">
            <v>57.148443993499995</v>
          </cell>
          <cell r="BV623" t="str">
            <v>True</v>
          </cell>
          <cell r="BW623" t="str">
            <v>True</v>
          </cell>
          <cell r="BX623">
            <v>7.4626000000000014E-5</v>
          </cell>
          <cell r="BY623">
            <v>6.9574000000000008E-5</v>
          </cell>
          <cell r="CA623">
            <v>7.5761999999999996E-2</v>
          </cell>
          <cell r="CB623">
            <v>1</v>
          </cell>
          <cell r="CC623">
            <v>6</v>
          </cell>
          <cell r="CD623" t="str">
            <v>None</v>
          </cell>
          <cell r="CE623" t="str">
            <v>None</v>
          </cell>
          <cell r="CF623" t="str">
            <v>None</v>
          </cell>
          <cell r="CG623" t="str">
            <v>None</v>
          </cell>
          <cell r="CH623" t="str">
            <v>None</v>
          </cell>
          <cell r="CI623" t="str">
            <v>None</v>
          </cell>
          <cell r="CJ623" t="str">
            <v>None</v>
          </cell>
          <cell r="CK623" t="str">
            <v>None</v>
          </cell>
          <cell r="CL623" t="str">
            <v>None</v>
          </cell>
          <cell r="CM623" t="str">
            <v>None</v>
          </cell>
          <cell r="CN623" t="str">
            <v>None</v>
          </cell>
          <cell r="CO623" t="str">
            <v>None</v>
          </cell>
          <cell r="CP623" t="str">
            <v>None</v>
          </cell>
        </row>
        <row r="624">
          <cell r="C624" t="str">
            <v>USA 206</v>
          </cell>
          <cell r="D624" t="str">
            <v>USA</v>
          </cell>
          <cell r="E624" t="str">
            <v>USA</v>
          </cell>
          <cell r="F624" t="str">
            <v>DoD/US Air Force</v>
          </cell>
          <cell r="G624" t="str">
            <v>Military/Commercial</v>
          </cell>
          <cell r="H624" t="str">
            <v>Navigation/Global Positioning</v>
          </cell>
          <cell r="J624" t="str">
            <v>MEO</v>
          </cell>
          <cell r="U624">
            <v>40042</v>
          </cell>
          <cell r="V624">
            <v>10</v>
          </cell>
          <cell r="Y624" t="str">
            <v>Cape Canaveral</v>
          </cell>
          <cell r="AB624">
            <v>35752</v>
          </cell>
          <cell r="AD624">
            <v>28.466666666666665</v>
          </cell>
          <cell r="AE624">
            <v>279.4666666666667</v>
          </cell>
          <cell r="AL624">
            <v>1077</v>
          </cell>
          <cell r="AN624">
            <v>910</v>
          </cell>
          <cell r="AU624" t="str">
            <v>MEO</v>
          </cell>
          <cell r="AV624" t="str">
            <v>Heavy Satellite</v>
          </cell>
          <cell r="AW624">
            <v>167</v>
          </cell>
          <cell r="AX624">
            <v>54.792400000000001</v>
          </cell>
          <cell r="AY624">
            <v>101.4114</v>
          </cell>
          <cell r="AZ624">
            <v>5.9071999999999996E-3</v>
          </cell>
          <cell r="BA624">
            <v>49.780500000000004</v>
          </cell>
          <cell r="BB624">
            <v>309.79790000000003</v>
          </cell>
          <cell r="BC624">
            <v>2.0053981200000002</v>
          </cell>
          <cell r="BE624">
            <v>26562.467581895646</v>
          </cell>
          <cell r="BF624">
            <v>20348.377390395421</v>
          </cell>
          <cell r="BG624">
            <v>20034.557773395871</v>
          </cell>
          <cell r="BH624">
            <v>718.06190782705994</v>
          </cell>
          <cell r="BK624">
            <v>1.9</v>
          </cell>
          <cell r="BL624">
            <v>1.5</v>
          </cell>
          <cell r="BM624">
            <v>19.3</v>
          </cell>
          <cell r="BN624">
            <v>31.859421562149599</v>
          </cell>
          <cell r="BO624">
            <v>2.85</v>
          </cell>
          <cell r="BP624">
            <v>13.5391333333333</v>
          </cell>
          <cell r="BQ624" t="str">
            <v>mono/duo-propellant</v>
          </cell>
          <cell r="BR624" t="str">
            <v>1</v>
          </cell>
          <cell r="BS624">
            <v>300</v>
          </cell>
          <cell r="BT624" t="str">
            <v>None</v>
          </cell>
          <cell r="BU624" t="str">
            <v>None</v>
          </cell>
          <cell r="BV624" t="str">
            <v>None</v>
          </cell>
          <cell r="BW624" t="str">
            <v>None</v>
          </cell>
          <cell r="BX624" t="str">
            <v>None</v>
          </cell>
          <cell r="BY624" t="str">
            <v>None</v>
          </cell>
          <cell r="CA624" t="str">
            <v>None</v>
          </cell>
          <cell r="CB624" t="str">
            <v>None</v>
          </cell>
          <cell r="CC624" t="str">
            <v>None</v>
          </cell>
          <cell r="CD624" t="str">
            <v>None</v>
          </cell>
          <cell r="CE624" t="str">
            <v>None</v>
          </cell>
          <cell r="CF624" t="str">
            <v>None</v>
          </cell>
          <cell r="CG624" t="str">
            <v>None</v>
          </cell>
          <cell r="CH624" t="str">
            <v>None</v>
          </cell>
          <cell r="CI624">
            <v>81.435405060500003</v>
          </cell>
          <cell r="CJ624">
            <v>4.8720209625000024</v>
          </cell>
          <cell r="CK624" t="str">
            <v>GPS</v>
          </cell>
          <cell r="CL624" t="str">
            <v>E3A</v>
          </cell>
          <cell r="CM624" t="str">
            <v>None</v>
          </cell>
          <cell r="CN624" t="str">
            <v>None</v>
          </cell>
          <cell r="CO624" t="str">
            <v>None</v>
          </cell>
          <cell r="CP624" t="str">
            <v>None</v>
          </cell>
        </row>
        <row r="625">
          <cell r="C625" t="str">
            <v>USA 211</v>
          </cell>
          <cell r="D625" t="str">
            <v>USA</v>
          </cell>
          <cell r="E625" t="str">
            <v>USA</v>
          </cell>
          <cell r="F625" t="str">
            <v>Military Satellite Communications - US Air Force</v>
          </cell>
          <cell r="G625" t="str">
            <v>Military</v>
          </cell>
          <cell r="H625" t="str">
            <v>Communications</v>
          </cell>
          <cell r="J625" t="str">
            <v>GEO</v>
          </cell>
          <cell r="U625">
            <v>40153</v>
          </cell>
          <cell r="V625">
            <v>14</v>
          </cell>
          <cell r="Y625" t="str">
            <v>Cape Canaveral</v>
          </cell>
          <cell r="AB625">
            <v>36108</v>
          </cell>
          <cell r="AD625">
            <v>28.466666666666665</v>
          </cell>
          <cell r="AE625">
            <v>279.4666666666667</v>
          </cell>
          <cell r="AL625">
            <v>5768</v>
          </cell>
          <cell r="AN625">
            <v>2500</v>
          </cell>
          <cell r="AU625" t="str">
            <v>GEO/S</v>
          </cell>
          <cell r="AV625" t="str">
            <v>Heavy Satellite</v>
          </cell>
          <cell r="AW625">
            <v>3268</v>
          </cell>
          <cell r="AX625">
            <v>6.3600000000000004E-2</v>
          </cell>
          <cell r="AY625">
            <v>99.182199999999995</v>
          </cell>
          <cell r="AZ625">
            <v>8.81E-5</v>
          </cell>
          <cell r="BA625">
            <v>59.053400000000003</v>
          </cell>
          <cell r="BB625">
            <v>300.38150000000002</v>
          </cell>
          <cell r="BC625">
            <v>0.99419979999999997</v>
          </cell>
          <cell r="BE625">
            <v>42405.257562043313</v>
          </cell>
          <cell r="BF625">
            <v>36037.993465234526</v>
          </cell>
          <cell r="BG625">
            <v>36030.521658852093</v>
          </cell>
          <cell r="BH625">
            <v>1448.4010155705114</v>
          </cell>
          <cell r="BK625">
            <v>3</v>
          </cell>
          <cell r="BL625">
            <v>6</v>
          </cell>
          <cell r="BM625">
            <v>40.9</v>
          </cell>
          <cell r="BN625">
            <v>117.960802244703</v>
          </cell>
          <cell r="BO625">
            <v>9</v>
          </cell>
          <cell r="BP625">
            <v>52.962333333333298</v>
          </cell>
          <cell r="BQ625" t="str">
            <v>mono/duo-propellant</v>
          </cell>
          <cell r="BR625" t="str">
            <v>1</v>
          </cell>
          <cell r="BS625">
            <v>300</v>
          </cell>
          <cell r="BT625">
            <v>3.0300183000000001E-2</v>
          </cell>
          <cell r="BU625">
            <v>347.98240926599999</v>
          </cell>
          <cell r="BV625" t="str">
            <v>True</v>
          </cell>
          <cell r="BW625" t="str">
            <v>True</v>
          </cell>
          <cell r="BX625">
            <v>1.9474499999999999E-4</v>
          </cell>
          <cell r="BY625">
            <v>1.89447E-4</v>
          </cell>
          <cell r="CA625">
            <v>2.6006000000000001E-2</v>
          </cell>
          <cell r="CB625">
            <v>1</v>
          </cell>
          <cell r="CC625">
            <v>3</v>
          </cell>
          <cell r="CD625" t="str">
            <v>None</v>
          </cell>
          <cell r="CE625" t="str">
            <v>None</v>
          </cell>
          <cell r="CF625" t="str">
            <v>None</v>
          </cell>
          <cell r="CG625" t="str">
            <v>None</v>
          </cell>
          <cell r="CH625" t="str">
            <v>None</v>
          </cell>
          <cell r="CI625" t="str">
            <v>None</v>
          </cell>
          <cell r="CJ625" t="str">
            <v>None</v>
          </cell>
          <cell r="CK625" t="str">
            <v>None</v>
          </cell>
          <cell r="CL625" t="str">
            <v>None</v>
          </cell>
          <cell r="CM625" t="str">
            <v>None</v>
          </cell>
          <cell r="CN625" t="str">
            <v>None</v>
          </cell>
          <cell r="CO625" t="str">
            <v>None</v>
          </cell>
          <cell r="CP625" t="str">
            <v>None</v>
          </cell>
        </row>
        <row r="626">
          <cell r="C626" t="str">
            <v>USA 213</v>
          </cell>
          <cell r="D626" t="str">
            <v>USA</v>
          </cell>
          <cell r="E626" t="str">
            <v>USA</v>
          </cell>
          <cell r="F626" t="str">
            <v>DoD/US Air Force</v>
          </cell>
          <cell r="G626" t="str">
            <v>Military/Commercial</v>
          </cell>
          <cell r="H626" t="str">
            <v>Navigation/Global Positioning</v>
          </cell>
          <cell r="J626" t="str">
            <v>MEO</v>
          </cell>
          <cell r="U626">
            <v>40326</v>
          </cell>
          <cell r="V626">
            <v>12</v>
          </cell>
          <cell r="Y626" t="str">
            <v>Cape Canaveral</v>
          </cell>
          <cell r="AB626">
            <v>36585</v>
          </cell>
          <cell r="AD626">
            <v>28.466666666666665</v>
          </cell>
          <cell r="AE626">
            <v>279.4666666666667</v>
          </cell>
          <cell r="AL626">
            <v>1630</v>
          </cell>
          <cell r="AN626">
            <v>1500</v>
          </cell>
          <cell r="AU626" t="str">
            <v>MEO</v>
          </cell>
          <cell r="AV626" t="str">
            <v>Heavy Satellite</v>
          </cell>
          <cell r="AW626">
            <v>130</v>
          </cell>
          <cell r="AX626">
            <v>55.066200000000002</v>
          </cell>
          <cell r="AY626">
            <v>283.36360000000002</v>
          </cell>
          <cell r="AZ626">
            <v>9.7146999999999997E-3</v>
          </cell>
          <cell r="BA626">
            <v>54.738999999999997</v>
          </cell>
          <cell r="BB626">
            <v>123.49760000000001</v>
          </cell>
          <cell r="BC626">
            <v>2.00569022</v>
          </cell>
          <cell r="BE626">
            <v>26559.888557795726</v>
          </cell>
          <cell r="BF626">
            <v>20446.909907168145</v>
          </cell>
          <cell r="BG626">
            <v>19930.867208423308</v>
          </cell>
          <cell r="BH626">
            <v>717.95733241397534</v>
          </cell>
          <cell r="BK626">
            <v>1.8</v>
          </cell>
          <cell r="BL626">
            <v>2.5</v>
          </cell>
          <cell r="BM626">
            <v>18</v>
          </cell>
          <cell r="BN626">
            <v>30.469840663516699</v>
          </cell>
          <cell r="BO626">
            <v>3.24</v>
          </cell>
          <cell r="BP626">
            <v>13.9596</v>
          </cell>
          <cell r="BQ626" t="str">
            <v>none</v>
          </cell>
          <cell r="BR626" t="str">
            <v>0</v>
          </cell>
          <cell r="BS626">
            <v>300</v>
          </cell>
          <cell r="BT626" t="str">
            <v>None</v>
          </cell>
          <cell r="BU626" t="str">
            <v>None</v>
          </cell>
          <cell r="BV626" t="str">
            <v>None</v>
          </cell>
          <cell r="BW626" t="str">
            <v>None</v>
          </cell>
          <cell r="BX626" t="str">
            <v>None</v>
          </cell>
          <cell r="BY626" t="str">
            <v>None</v>
          </cell>
          <cell r="CA626" t="str">
            <v>None</v>
          </cell>
          <cell r="CB626" t="str">
            <v>None</v>
          </cell>
          <cell r="CC626" t="str">
            <v>None</v>
          </cell>
          <cell r="CD626" t="str">
            <v>None</v>
          </cell>
          <cell r="CE626" t="str">
            <v>None</v>
          </cell>
          <cell r="CF626" t="str">
            <v>None</v>
          </cell>
          <cell r="CG626" t="str">
            <v>None</v>
          </cell>
          <cell r="CH626" t="str">
            <v>None</v>
          </cell>
          <cell r="CI626">
            <v>139.84750198899999</v>
          </cell>
          <cell r="CJ626">
            <v>1.4006221040000071</v>
          </cell>
          <cell r="CK626" t="str">
            <v>GPS</v>
          </cell>
          <cell r="CL626" t="str">
            <v>B2</v>
          </cell>
          <cell r="CM626" t="str">
            <v>None</v>
          </cell>
          <cell r="CN626" t="str">
            <v>None</v>
          </cell>
          <cell r="CO626" t="str">
            <v>None</v>
          </cell>
          <cell r="CP626" t="str">
            <v>None</v>
          </cell>
        </row>
        <row r="627">
          <cell r="C627" t="str">
            <v>USA 230</v>
          </cell>
          <cell r="D627" t="str">
            <v>USA</v>
          </cell>
          <cell r="E627" t="str">
            <v>USA</v>
          </cell>
          <cell r="F627" t="str">
            <v>US Air Force</v>
          </cell>
          <cell r="G627" t="str">
            <v>Military</v>
          </cell>
          <cell r="H627" t="str">
            <v>Earth Observation</v>
          </cell>
          <cell r="J627" t="str">
            <v>GEO</v>
          </cell>
          <cell r="U627">
            <v>40670</v>
          </cell>
          <cell r="V627">
            <v>12</v>
          </cell>
          <cell r="Y627" t="str">
            <v>Cape Canaveral</v>
          </cell>
          <cell r="AB627">
            <v>37481</v>
          </cell>
          <cell r="AD627">
            <v>28.466666666666665</v>
          </cell>
          <cell r="AE627">
            <v>279.4666666666667</v>
          </cell>
          <cell r="AL627">
            <v>4500</v>
          </cell>
          <cell r="AN627">
            <v>2500</v>
          </cell>
          <cell r="AU627" t="str">
            <v>GEO/I</v>
          </cell>
          <cell r="AV627" t="str">
            <v>Heavy Satellite</v>
          </cell>
          <cell r="AW627">
            <v>2000</v>
          </cell>
          <cell r="AX627">
            <v>1.8238000000000001</v>
          </cell>
          <cell r="AY627">
            <v>0.77190000000000003</v>
          </cell>
          <cell r="AZ627">
            <v>1.9780000000000001E-4</v>
          </cell>
          <cell r="BA627">
            <v>64.259399999999999</v>
          </cell>
          <cell r="BB627">
            <v>209.15790000000001</v>
          </cell>
          <cell r="BC627">
            <v>1.00272059</v>
          </cell>
          <cell r="BE627">
            <v>42164.685409832047</v>
          </cell>
          <cell r="BF627">
            <v>35802.025584606112</v>
          </cell>
          <cell r="BG627">
            <v>35785.345235057983</v>
          </cell>
          <cell r="BH627">
            <v>1436.0929798000841</v>
          </cell>
          <cell r="BK627">
            <v>2.5</v>
          </cell>
          <cell r="BL627">
            <v>6</v>
          </cell>
          <cell r="BM627">
            <v>25</v>
          </cell>
          <cell r="BN627">
            <v>67.115337790229106</v>
          </cell>
          <cell r="BO627">
            <v>6.25</v>
          </cell>
          <cell r="BP627">
            <v>33.213333333333303</v>
          </cell>
          <cell r="BQ627" t="str">
            <v>mono/duo-propellant</v>
          </cell>
          <cell r="BR627" t="str">
            <v>1</v>
          </cell>
          <cell r="BS627">
            <v>300</v>
          </cell>
          <cell r="BT627">
            <v>1.8138200999999299E-2</v>
          </cell>
          <cell r="BU627">
            <v>66.187963651000004</v>
          </cell>
          <cell r="BV627" t="str">
            <v>False</v>
          </cell>
          <cell r="BW627" t="str">
            <v>True</v>
          </cell>
          <cell r="BX627">
            <v>1.8844350000000001E-4</v>
          </cell>
          <cell r="BY627">
            <v>2.4243499999999999E-5</v>
          </cell>
          <cell r="CA627" t="str">
            <v>None</v>
          </cell>
          <cell r="CB627">
            <v>0</v>
          </cell>
          <cell r="CC627">
            <v>0</v>
          </cell>
          <cell r="CD627" t="str">
            <v>None</v>
          </cell>
          <cell r="CE627" t="str">
            <v>None</v>
          </cell>
          <cell r="CF627" t="str">
            <v>None</v>
          </cell>
          <cell r="CG627" t="str">
            <v>None</v>
          </cell>
          <cell r="CH627" t="str">
            <v>None</v>
          </cell>
          <cell r="CI627" t="str">
            <v>None</v>
          </cell>
          <cell r="CJ627" t="str">
            <v>None</v>
          </cell>
          <cell r="CK627" t="str">
            <v>None</v>
          </cell>
          <cell r="CL627" t="str">
            <v>None</v>
          </cell>
          <cell r="CM627" t="str">
            <v>None</v>
          </cell>
          <cell r="CN627" t="str">
            <v>None</v>
          </cell>
          <cell r="CO627" t="str">
            <v>None</v>
          </cell>
          <cell r="CP627" t="str">
            <v>None</v>
          </cell>
        </row>
        <row r="628">
          <cell r="C628" t="str">
            <v>USA 232</v>
          </cell>
          <cell r="D628" t="str">
            <v>USA</v>
          </cell>
          <cell r="E628" t="str">
            <v>USA</v>
          </cell>
          <cell r="F628" t="str">
            <v>DoD/US Air Force</v>
          </cell>
          <cell r="G628" t="str">
            <v>Military/Commercial</v>
          </cell>
          <cell r="H628" t="str">
            <v>Navigation/Global Positioning</v>
          </cell>
          <cell r="J628" t="str">
            <v>MEO</v>
          </cell>
          <cell r="U628">
            <v>40740</v>
          </cell>
          <cell r="V628">
            <v>12</v>
          </cell>
          <cell r="Y628" t="str">
            <v>Cape Canaveral</v>
          </cell>
          <cell r="AB628">
            <v>37753</v>
          </cell>
          <cell r="AD628">
            <v>28.466666666666665</v>
          </cell>
          <cell r="AE628">
            <v>279.4666666666667</v>
          </cell>
          <cell r="AL628">
            <v>1630</v>
          </cell>
          <cell r="AN628">
            <v>1500</v>
          </cell>
          <cell r="AU628" t="str">
            <v>MEO</v>
          </cell>
          <cell r="AV628" t="str">
            <v>Heavy Satellite</v>
          </cell>
          <cell r="AW628">
            <v>130</v>
          </cell>
          <cell r="AX628">
            <v>56.397100000000002</v>
          </cell>
          <cell r="AY628">
            <v>44.085799999999999</v>
          </cell>
          <cell r="AZ628">
            <v>1.07133E-2</v>
          </cell>
          <cell r="BA628">
            <v>47.652500000000003</v>
          </cell>
          <cell r="BB628">
            <v>130.45599999999999</v>
          </cell>
          <cell r="BC628">
            <v>2.00563037</v>
          </cell>
          <cell r="BE628">
            <v>26560.416937450689</v>
          </cell>
          <cell r="BF628">
            <v>20473.966652226678</v>
          </cell>
          <cell r="BG628">
            <v>19904.867222674697</v>
          </cell>
          <cell r="BH628">
            <v>717.97875697304994</v>
          </cell>
          <cell r="BK628">
            <v>1.8</v>
          </cell>
          <cell r="BL628">
            <v>2.5</v>
          </cell>
          <cell r="BM628">
            <v>18</v>
          </cell>
          <cell r="BN628">
            <v>30.469840663516699</v>
          </cell>
          <cell r="BO628">
            <v>3.24</v>
          </cell>
          <cell r="BP628">
            <v>13.9596</v>
          </cell>
          <cell r="BQ628" t="str">
            <v>none</v>
          </cell>
          <cell r="BR628" t="str">
            <v>0</v>
          </cell>
          <cell r="BS628">
            <v>300</v>
          </cell>
          <cell r="BT628" t="str">
            <v>None</v>
          </cell>
          <cell r="BU628" t="str">
            <v>None</v>
          </cell>
          <cell r="BV628" t="str">
            <v>None</v>
          </cell>
          <cell r="BW628" t="str">
            <v>None</v>
          </cell>
          <cell r="BX628" t="str">
            <v>None</v>
          </cell>
          <cell r="BY628" t="str">
            <v>None</v>
          </cell>
          <cell r="CA628" t="str">
            <v>None</v>
          </cell>
          <cell r="CB628" t="str">
            <v>None</v>
          </cell>
          <cell r="CC628" t="str">
            <v>None</v>
          </cell>
          <cell r="CD628" t="str">
            <v>None</v>
          </cell>
          <cell r="CE628" t="str">
            <v>None</v>
          </cell>
          <cell r="CF628" t="str">
            <v>None</v>
          </cell>
          <cell r="CG628" t="str">
            <v>None</v>
          </cell>
          <cell r="CH628" t="str">
            <v>None</v>
          </cell>
          <cell r="CI628">
            <v>123.352846704</v>
          </cell>
          <cell r="CJ628">
            <v>1.0046370949999996</v>
          </cell>
          <cell r="CK628" t="str">
            <v>GPS</v>
          </cell>
          <cell r="CL628" t="str">
            <v>D2A</v>
          </cell>
          <cell r="CM628" t="str">
            <v>None</v>
          </cell>
          <cell r="CN628" t="str">
            <v>None</v>
          </cell>
          <cell r="CO628" t="str">
            <v>None</v>
          </cell>
          <cell r="CP628" t="str">
            <v>None</v>
          </cell>
        </row>
        <row r="629">
          <cell r="C629" t="str">
            <v>USA 233</v>
          </cell>
          <cell r="D629" t="str">
            <v>USA</v>
          </cell>
          <cell r="E629" t="str">
            <v>USA</v>
          </cell>
          <cell r="F629" t="str">
            <v>Military Satellite Communications - US Air Force</v>
          </cell>
          <cell r="G629" t="str">
            <v>Military</v>
          </cell>
          <cell r="H629" t="str">
            <v>Communications</v>
          </cell>
          <cell r="J629" t="str">
            <v>GEO</v>
          </cell>
          <cell r="U629">
            <v>40928</v>
          </cell>
          <cell r="V629">
            <v>14</v>
          </cell>
          <cell r="Y629" t="str">
            <v>Cape Canaveral</v>
          </cell>
          <cell r="AB629">
            <v>38070</v>
          </cell>
          <cell r="AD629">
            <v>28.466666666666665</v>
          </cell>
          <cell r="AE629">
            <v>279.4666666666667</v>
          </cell>
          <cell r="AL629">
            <v>5768</v>
          </cell>
          <cell r="AN629">
            <v>2500</v>
          </cell>
          <cell r="AU629" t="str">
            <v>GEO/S</v>
          </cell>
          <cell r="AV629" t="str">
            <v>Heavy Satellite</v>
          </cell>
          <cell r="AW629">
            <v>3268</v>
          </cell>
          <cell r="AX629">
            <v>2.35E-2</v>
          </cell>
          <cell r="AY629">
            <v>290.20060000000001</v>
          </cell>
          <cell r="AZ629">
            <v>2.0699999999999998E-5</v>
          </cell>
          <cell r="BA629">
            <v>34.8934</v>
          </cell>
          <cell r="BB629">
            <v>313.0317</v>
          </cell>
          <cell r="BC629">
            <v>1.00267989</v>
          </cell>
          <cell r="BE629">
            <v>42165.826412794006</v>
          </cell>
          <cell r="BF629">
            <v>35795.699245400756</v>
          </cell>
          <cell r="BG629">
            <v>35793.953580187263</v>
          </cell>
          <cell r="BH629">
            <v>1436.1512725661601</v>
          </cell>
          <cell r="BK629">
            <v>3</v>
          </cell>
          <cell r="BL629">
            <v>6</v>
          </cell>
          <cell r="BM629">
            <v>40.9</v>
          </cell>
          <cell r="BN629">
            <v>117.960802244703</v>
          </cell>
          <cell r="BO629">
            <v>9</v>
          </cell>
          <cell r="BP629">
            <v>52.962333333333298</v>
          </cell>
          <cell r="BQ629" t="str">
            <v>mono/duo-propellant</v>
          </cell>
          <cell r="BR629" t="str">
            <v>1</v>
          </cell>
          <cell r="BS629">
            <v>300</v>
          </cell>
          <cell r="BT629">
            <v>4.9742177500000651E-2</v>
          </cell>
          <cell r="BU629">
            <v>88.385472605500013</v>
          </cell>
          <cell r="BV629" t="str">
            <v>True</v>
          </cell>
          <cell r="BW629" t="str">
            <v>True</v>
          </cell>
          <cell r="BX629">
            <v>3.3407E-5</v>
          </cell>
          <cell r="BY629">
            <v>2.8265000000000001E-5</v>
          </cell>
          <cell r="CA629">
            <v>2.6485999999999999E-2</v>
          </cell>
          <cell r="CB629">
            <v>1</v>
          </cell>
          <cell r="CC629">
            <v>3</v>
          </cell>
          <cell r="CD629" t="str">
            <v>None</v>
          </cell>
          <cell r="CE629" t="str">
            <v>None</v>
          </cell>
          <cell r="CF629" t="str">
            <v>None</v>
          </cell>
          <cell r="CG629" t="str">
            <v>None</v>
          </cell>
          <cell r="CH629" t="str">
            <v>None</v>
          </cell>
          <cell r="CI629" t="str">
            <v>None</v>
          </cell>
          <cell r="CJ629" t="str">
            <v>None</v>
          </cell>
          <cell r="CK629" t="str">
            <v>None</v>
          </cell>
          <cell r="CL629" t="str">
            <v>None</v>
          </cell>
          <cell r="CM629" t="str">
            <v>None</v>
          </cell>
          <cell r="CN629" t="str">
            <v>None</v>
          </cell>
          <cell r="CO629" t="str">
            <v>None</v>
          </cell>
          <cell r="CP629" t="str">
            <v>None</v>
          </cell>
        </row>
        <row r="630">
          <cell r="C630" t="str">
            <v>USA 235</v>
          </cell>
          <cell r="D630" t="str">
            <v>USA</v>
          </cell>
          <cell r="E630" t="str">
            <v>USA</v>
          </cell>
          <cell r="F630" t="str">
            <v>US Air Force</v>
          </cell>
          <cell r="G630" t="str">
            <v>Military</v>
          </cell>
          <cell r="H630" t="str">
            <v>Communications</v>
          </cell>
          <cell r="J630" t="str">
            <v>GEO</v>
          </cell>
          <cell r="U630">
            <v>41032</v>
          </cell>
          <cell r="V630">
            <v>14</v>
          </cell>
          <cell r="Y630" t="str">
            <v>Cape Canaveral</v>
          </cell>
          <cell r="AB630">
            <v>38254</v>
          </cell>
          <cell r="AD630">
            <v>28.466666666666665</v>
          </cell>
          <cell r="AE630">
            <v>279.4666666666667</v>
          </cell>
          <cell r="AL630">
            <v>6200</v>
          </cell>
          <cell r="AN630">
            <v>4000</v>
          </cell>
          <cell r="AU630" t="str">
            <v>GEO/S</v>
          </cell>
          <cell r="AV630" t="str">
            <v>Heavy Satellite</v>
          </cell>
          <cell r="AW630">
            <v>2200</v>
          </cell>
          <cell r="AX630">
            <v>2.5783</v>
          </cell>
          <cell r="AY630">
            <v>55.944299999999998</v>
          </cell>
          <cell r="AZ630">
            <v>7.7680000000000002E-4</v>
          </cell>
          <cell r="BA630">
            <v>27.897200000000002</v>
          </cell>
          <cell r="BB630">
            <v>66.458699999999993</v>
          </cell>
          <cell r="BC630">
            <v>1.00267196</v>
          </cell>
          <cell r="BE630">
            <v>42166.048735132717</v>
          </cell>
          <cell r="BF630">
            <v>35827.803321790161</v>
          </cell>
          <cell r="BG630">
            <v>35762.294148475266</v>
          </cell>
          <cell r="BH630">
            <v>1436.1626308967454</v>
          </cell>
          <cell r="BK630">
            <v>2</v>
          </cell>
          <cell r="BL630">
            <v>9.8000000000000007</v>
          </cell>
          <cell r="BM630">
            <v>27</v>
          </cell>
          <cell r="BN630">
            <v>68.006507744861594</v>
          </cell>
          <cell r="BO630">
            <v>4</v>
          </cell>
          <cell r="BP630">
            <v>35.027333333333303</v>
          </cell>
          <cell r="BQ630" t="str">
            <v>mono/duo-propellant</v>
          </cell>
          <cell r="BR630" t="str">
            <v>1</v>
          </cell>
          <cell r="BS630">
            <v>300</v>
          </cell>
          <cell r="BT630">
            <v>0.10182706850000045</v>
          </cell>
          <cell r="BU630">
            <v>292.38592851049998</v>
          </cell>
          <cell r="BV630" t="str">
            <v>False</v>
          </cell>
          <cell r="BW630" t="str">
            <v>True</v>
          </cell>
          <cell r="BX630">
            <v>4.5609199999999996E-4</v>
          </cell>
          <cell r="BY630">
            <v>4.0372999999999999E-4</v>
          </cell>
          <cell r="CA630" t="str">
            <v>None</v>
          </cell>
          <cell r="CB630">
            <v>0</v>
          </cell>
          <cell r="CC630">
            <v>0</v>
          </cell>
          <cell r="CD630" t="str">
            <v>None</v>
          </cell>
          <cell r="CE630" t="str">
            <v>None</v>
          </cell>
          <cell r="CF630" t="str">
            <v>None</v>
          </cell>
          <cell r="CG630" t="str">
            <v>None</v>
          </cell>
          <cell r="CH630" t="str">
            <v>None</v>
          </cell>
          <cell r="CI630" t="str">
            <v>None</v>
          </cell>
          <cell r="CJ630" t="str">
            <v>None</v>
          </cell>
          <cell r="CK630" t="str">
            <v>None</v>
          </cell>
          <cell r="CL630" t="str">
            <v>None</v>
          </cell>
          <cell r="CM630" t="str">
            <v>None</v>
          </cell>
          <cell r="CN630" t="str">
            <v>None</v>
          </cell>
          <cell r="CO630" t="str">
            <v>None</v>
          </cell>
          <cell r="CP630" t="str">
            <v>None</v>
          </cell>
        </row>
        <row r="631">
          <cell r="C631" t="str">
            <v>USA 239</v>
          </cell>
          <cell r="D631" t="str">
            <v>USA</v>
          </cell>
          <cell r="E631" t="str">
            <v>USA</v>
          </cell>
          <cell r="F631" t="str">
            <v>DoD/US Air Force</v>
          </cell>
          <cell r="G631" t="str">
            <v>Military/Commercial</v>
          </cell>
          <cell r="H631" t="str">
            <v>Navigation/Global Positioning</v>
          </cell>
          <cell r="J631" t="str">
            <v>MEO</v>
          </cell>
          <cell r="U631">
            <v>41186</v>
          </cell>
          <cell r="V631">
            <v>10</v>
          </cell>
          <cell r="Y631" t="str">
            <v>Cape Canaveral</v>
          </cell>
          <cell r="AB631">
            <v>38833</v>
          </cell>
          <cell r="AD631">
            <v>28.466666666666665</v>
          </cell>
          <cell r="AE631">
            <v>279.4666666666667</v>
          </cell>
          <cell r="AL631">
            <v>1630</v>
          </cell>
          <cell r="AN631">
            <v>1500</v>
          </cell>
          <cell r="AU631" t="str">
            <v>MEO</v>
          </cell>
          <cell r="AV631" t="str">
            <v>Heavy Satellite</v>
          </cell>
          <cell r="AW631">
            <v>130</v>
          </cell>
          <cell r="AX631">
            <v>53.575800000000001</v>
          </cell>
          <cell r="AY631">
            <v>219.42080000000001</v>
          </cell>
          <cell r="AZ631">
            <v>1.09301E-2</v>
          </cell>
          <cell r="BA631">
            <v>41.5383</v>
          </cell>
          <cell r="BB631">
            <v>319.34559999999999</v>
          </cell>
          <cell r="BC631">
            <v>2.0055620799999998</v>
          </cell>
          <cell r="BE631">
            <v>26561.019860889606</v>
          </cell>
          <cell r="BF631">
            <v>20480.334464071115</v>
          </cell>
          <cell r="BG631">
            <v>19899.705257708094</v>
          </cell>
          <cell r="BH631">
            <v>718.00320436852223</v>
          </cell>
          <cell r="BK631">
            <v>1.8</v>
          </cell>
          <cell r="BL631">
            <v>2.5</v>
          </cell>
          <cell r="BM631">
            <v>18</v>
          </cell>
          <cell r="BN631">
            <v>30.469840663516699</v>
          </cell>
          <cell r="BO631">
            <v>3.24</v>
          </cell>
          <cell r="BP631">
            <v>13.9596</v>
          </cell>
          <cell r="BQ631" t="str">
            <v>none</v>
          </cell>
          <cell r="BR631" t="str">
            <v>0</v>
          </cell>
          <cell r="BS631">
            <v>300</v>
          </cell>
          <cell r="BT631" t="str">
            <v>None</v>
          </cell>
          <cell r="BU631" t="str">
            <v>None</v>
          </cell>
          <cell r="BV631" t="str">
            <v>None</v>
          </cell>
          <cell r="BW631" t="str">
            <v>None</v>
          </cell>
          <cell r="BX631" t="str">
            <v>None</v>
          </cell>
          <cell r="BY631" t="str">
            <v>None</v>
          </cell>
          <cell r="CA631" t="str">
            <v>None</v>
          </cell>
          <cell r="CB631" t="str">
            <v>None</v>
          </cell>
          <cell r="CC631" t="str">
            <v>None</v>
          </cell>
          <cell r="CD631" t="str">
            <v>None</v>
          </cell>
          <cell r="CE631" t="str">
            <v>None</v>
          </cell>
          <cell r="CF631" t="str">
            <v>None</v>
          </cell>
          <cell r="CG631" t="str">
            <v>None</v>
          </cell>
          <cell r="CH631" t="str">
            <v>None</v>
          </cell>
          <cell r="CI631">
            <v>124.384096982</v>
          </cell>
          <cell r="CJ631">
            <v>1.5872126350000002</v>
          </cell>
          <cell r="CK631" t="str">
            <v>GPS</v>
          </cell>
          <cell r="CL631" t="str">
            <v>Spare</v>
          </cell>
          <cell r="CM631" t="str">
            <v>None</v>
          </cell>
          <cell r="CN631" t="str">
            <v>None</v>
          </cell>
          <cell r="CO631" t="str">
            <v>None</v>
          </cell>
          <cell r="CP631" t="str">
            <v>None</v>
          </cell>
        </row>
        <row r="632">
          <cell r="C632" t="str">
            <v>USA 241</v>
          </cell>
          <cell r="D632" t="str">
            <v>USA</v>
          </cell>
          <cell r="E632" t="str">
            <v>USA</v>
          </cell>
          <cell r="F632" t="str">
            <v>US Air Force</v>
          </cell>
          <cell r="G632" t="str">
            <v>Military</v>
          </cell>
          <cell r="H632" t="str">
            <v>Earth Observation</v>
          </cell>
          <cell r="J632" t="str">
            <v>GEO</v>
          </cell>
          <cell r="U632">
            <v>41352</v>
          </cell>
          <cell r="V632">
            <v>12</v>
          </cell>
          <cell r="Y632" t="str">
            <v>Cape Canaveral</v>
          </cell>
          <cell r="AB632">
            <v>39120</v>
          </cell>
          <cell r="AD632">
            <v>28.466666666666665</v>
          </cell>
          <cell r="AE632">
            <v>279.4666666666667</v>
          </cell>
          <cell r="AL632">
            <v>4500</v>
          </cell>
          <cell r="AN632">
            <v>2500</v>
          </cell>
          <cell r="AU632" t="str">
            <v>GEO/S</v>
          </cell>
          <cell r="AV632" t="str">
            <v>Heavy Satellite</v>
          </cell>
          <cell r="AW632">
            <v>2000</v>
          </cell>
          <cell r="AX632">
            <v>1.8915999999999999</v>
          </cell>
          <cell r="AY632">
            <v>359.70370000000003</v>
          </cell>
          <cell r="AZ632">
            <v>1.985E-4</v>
          </cell>
          <cell r="BA632">
            <v>67.713999999999999</v>
          </cell>
          <cell r="BB632">
            <v>143.2749</v>
          </cell>
          <cell r="BC632">
            <v>1.0027284700000001</v>
          </cell>
          <cell r="BE632">
            <v>42164.464507121003</v>
          </cell>
          <cell r="BF632">
            <v>35801.834153325668</v>
          </cell>
          <cell r="BG632">
            <v>35785.094860916339</v>
          </cell>
          <cell r="BH632">
            <v>1436.0816941798798</v>
          </cell>
          <cell r="BK632">
            <v>2.5</v>
          </cell>
          <cell r="BL632">
            <v>6</v>
          </cell>
          <cell r="BM632">
            <v>25</v>
          </cell>
          <cell r="BN632">
            <v>67.115337790229106</v>
          </cell>
          <cell r="BO632">
            <v>6.25</v>
          </cell>
          <cell r="BP632">
            <v>33.213333333333303</v>
          </cell>
          <cell r="BQ632" t="str">
            <v>mono/duo-propellant</v>
          </cell>
          <cell r="BR632" t="str">
            <v>1</v>
          </cell>
          <cell r="BS632">
            <v>300</v>
          </cell>
          <cell r="BT632">
            <v>2.537463250000016E-2</v>
          </cell>
          <cell r="BU632">
            <v>20.5974540325</v>
          </cell>
          <cell r="BV632" t="str">
            <v>False</v>
          </cell>
          <cell r="BW632" t="str">
            <v>True</v>
          </cell>
          <cell r="BX632">
            <v>1.9048949999999999E-4</v>
          </cell>
          <cell r="BY632">
            <v>2.9938500000000005E-5</v>
          </cell>
          <cell r="CA632" t="str">
            <v>None</v>
          </cell>
          <cell r="CB632">
            <v>0</v>
          </cell>
          <cell r="CC632">
            <v>0</v>
          </cell>
          <cell r="CD632" t="str">
            <v>None</v>
          </cell>
          <cell r="CE632" t="str">
            <v>None</v>
          </cell>
          <cell r="CF632" t="str">
            <v>None</v>
          </cell>
          <cell r="CG632" t="str">
            <v>None</v>
          </cell>
          <cell r="CH632" t="str">
            <v>None</v>
          </cell>
          <cell r="CI632" t="str">
            <v>None</v>
          </cell>
          <cell r="CJ632" t="str">
            <v>None</v>
          </cell>
          <cell r="CK632" t="str">
            <v>None</v>
          </cell>
          <cell r="CL632" t="str">
            <v>None</v>
          </cell>
          <cell r="CM632" t="str">
            <v>None</v>
          </cell>
          <cell r="CN632" t="str">
            <v>None</v>
          </cell>
          <cell r="CO632" t="str">
            <v>None</v>
          </cell>
          <cell r="CP632" t="str">
            <v>None</v>
          </cell>
        </row>
        <row r="633">
          <cell r="C633" t="str">
            <v>USA 242</v>
          </cell>
          <cell r="D633" t="str">
            <v>USA</v>
          </cell>
          <cell r="E633" t="str">
            <v>USA</v>
          </cell>
          <cell r="F633" t="str">
            <v>DoD/US Air Force</v>
          </cell>
          <cell r="G633" t="str">
            <v>Military/Commercial</v>
          </cell>
          <cell r="H633" t="str">
            <v>Navigation/Global Positioning</v>
          </cell>
          <cell r="J633" t="str">
            <v>MEO</v>
          </cell>
          <cell r="U633">
            <v>41409</v>
          </cell>
          <cell r="V633">
            <v>10</v>
          </cell>
          <cell r="Y633" t="str">
            <v>Cape Canaveral</v>
          </cell>
          <cell r="AB633">
            <v>39166</v>
          </cell>
          <cell r="AD633">
            <v>28.466666666666665</v>
          </cell>
          <cell r="AE633">
            <v>279.4666666666667</v>
          </cell>
          <cell r="AL633">
            <v>1630</v>
          </cell>
          <cell r="AN633">
            <v>1500</v>
          </cell>
          <cell r="AU633" t="str">
            <v>MEO</v>
          </cell>
          <cell r="AV633" t="str">
            <v>Heavy Satellite</v>
          </cell>
          <cell r="AW633">
            <v>130</v>
          </cell>
          <cell r="AX633">
            <v>55.924599999999998</v>
          </cell>
          <cell r="AY633">
            <v>343.49259999999998</v>
          </cell>
          <cell r="AZ633">
            <v>9.2969999999999997E-3</v>
          </cell>
          <cell r="BA633">
            <v>34.459600000000002</v>
          </cell>
          <cell r="BB633">
            <v>326.17570000000001</v>
          </cell>
          <cell r="BC633">
            <v>2.0056292</v>
          </cell>
          <cell r="BE633">
            <v>26560.427266938928</v>
          </cell>
          <cell r="BF633">
            <v>20436.359559239663</v>
          </cell>
          <cell r="BG633">
            <v>19942.494974638197</v>
          </cell>
          <cell r="BH633">
            <v>717.97917581176011</v>
          </cell>
          <cell r="BK633">
            <v>1.8</v>
          </cell>
          <cell r="BL633">
            <v>2.5</v>
          </cell>
          <cell r="BM633">
            <v>18</v>
          </cell>
          <cell r="BN633">
            <v>30.469840663516699</v>
          </cell>
          <cell r="BO633">
            <v>3.24</v>
          </cell>
          <cell r="BP633">
            <v>13.9596</v>
          </cell>
          <cell r="BQ633" t="str">
            <v>none</v>
          </cell>
          <cell r="BR633" t="str">
            <v>0</v>
          </cell>
          <cell r="BS633">
            <v>300</v>
          </cell>
          <cell r="BT633" t="str">
            <v>None</v>
          </cell>
          <cell r="BU633" t="str">
            <v>None</v>
          </cell>
          <cell r="BV633" t="str">
            <v>None</v>
          </cell>
          <cell r="BW633" t="str">
            <v>None</v>
          </cell>
          <cell r="BX633" t="str">
            <v>None</v>
          </cell>
          <cell r="BY633" t="str">
            <v>None</v>
          </cell>
          <cell r="CA633" t="str">
            <v>None</v>
          </cell>
          <cell r="CB633" t="str">
            <v>None</v>
          </cell>
          <cell r="CC633" t="str">
            <v>None</v>
          </cell>
          <cell r="CD633" t="str">
            <v>None</v>
          </cell>
          <cell r="CE633" t="str">
            <v>None</v>
          </cell>
          <cell r="CF633" t="str">
            <v>None</v>
          </cell>
          <cell r="CG633" t="str">
            <v>None</v>
          </cell>
          <cell r="CH633" t="str">
            <v>None</v>
          </cell>
          <cell r="CI633">
            <v>117.774857231</v>
          </cell>
          <cell r="CJ633">
            <v>0.33403190199999955</v>
          </cell>
          <cell r="CK633" t="str">
            <v>GPS</v>
          </cell>
          <cell r="CL633" t="str">
            <v>C2</v>
          </cell>
          <cell r="CM633" t="str">
            <v>None</v>
          </cell>
          <cell r="CN633" t="str">
            <v>None</v>
          </cell>
          <cell r="CO633" t="str">
            <v>None</v>
          </cell>
          <cell r="CP633" t="str">
            <v>None</v>
          </cell>
        </row>
        <row r="634">
          <cell r="C634" t="str">
            <v>USA 243</v>
          </cell>
          <cell r="D634" t="str">
            <v>USA</v>
          </cell>
          <cell r="E634" t="str">
            <v>USA</v>
          </cell>
          <cell r="F634" t="str">
            <v>Military Satellite Communications - US Air Force</v>
          </cell>
          <cell r="G634" t="str">
            <v>Military</v>
          </cell>
          <cell r="H634" t="str">
            <v>Communications</v>
          </cell>
          <cell r="J634" t="str">
            <v>GEO</v>
          </cell>
          <cell r="U634">
            <v>41419</v>
          </cell>
          <cell r="V634">
            <v>14</v>
          </cell>
          <cell r="Y634" t="str">
            <v>Cape Canaveral</v>
          </cell>
          <cell r="AB634">
            <v>39168</v>
          </cell>
          <cell r="AD634">
            <v>28.466666666666665</v>
          </cell>
          <cell r="AE634">
            <v>279.4666666666667</v>
          </cell>
          <cell r="AL634">
            <v>5768</v>
          </cell>
          <cell r="AN634">
            <v>2500</v>
          </cell>
          <cell r="AU634" t="str">
            <v>HEO</v>
          </cell>
          <cell r="AV634" t="str">
            <v>Heavy Satellite</v>
          </cell>
          <cell r="AW634">
            <v>3268</v>
          </cell>
          <cell r="AX634">
            <v>1.1299999999999999E-2</v>
          </cell>
          <cell r="AY634">
            <v>301.82769999999999</v>
          </cell>
          <cell r="AZ634">
            <v>2.2099999999999998E-5</v>
          </cell>
          <cell r="BA634">
            <v>110.91249999999999</v>
          </cell>
          <cell r="BB634">
            <v>27.779900000000001</v>
          </cell>
          <cell r="BC634">
            <v>1.0026849600000001</v>
          </cell>
          <cell r="BE634">
            <v>42165.684273818093</v>
          </cell>
          <cell r="BF634">
            <v>35795.616135440549</v>
          </cell>
          <cell r="BG634">
            <v>35793.752412195638</v>
          </cell>
          <cell r="BH634">
            <v>1436.1440107768224</v>
          </cell>
          <cell r="BK634">
            <v>3</v>
          </cell>
          <cell r="BL634">
            <v>6</v>
          </cell>
          <cell r="BM634">
            <v>40.9</v>
          </cell>
          <cell r="BN634">
            <v>117.960802244703</v>
          </cell>
          <cell r="BO634">
            <v>9</v>
          </cell>
          <cell r="BP634">
            <v>52.962333333333298</v>
          </cell>
          <cell r="BQ634" t="str">
            <v>mono/duo-propellant</v>
          </cell>
          <cell r="BR634" t="str">
            <v>1</v>
          </cell>
          <cell r="BS634">
            <v>300</v>
          </cell>
          <cell r="BT634">
            <v>2.6507831499998247E-2</v>
          </cell>
          <cell r="BU634">
            <v>307.49397433349998</v>
          </cell>
          <cell r="BV634" t="str">
            <v>True</v>
          </cell>
          <cell r="BW634" t="str">
            <v>True</v>
          </cell>
          <cell r="BX634">
            <v>3.6142000000000001E-5</v>
          </cell>
          <cell r="BY634">
            <v>2.9389999999999998E-5</v>
          </cell>
          <cell r="CA634">
            <v>2.3699999999999999E-2</v>
          </cell>
          <cell r="CB634">
            <v>1</v>
          </cell>
          <cell r="CC634">
            <v>3</v>
          </cell>
          <cell r="CD634" t="str">
            <v>None</v>
          </cell>
          <cell r="CE634" t="str">
            <v>None</v>
          </cell>
          <cell r="CF634" t="str">
            <v>None</v>
          </cell>
          <cell r="CG634" t="str">
            <v>None</v>
          </cell>
          <cell r="CH634" t="str">
            <v>None</v>
          </cell>
          <cell r="CI634" t="str">
            <v>None</v>
          </cell>
          <cell r="CJ634" t="str">
            <v>None</v>
          </cell>
          <cell r="CK634" t="str">
            <v>None</v>
          </cell>
          <cell r="CL634" t="str">
            <v>None</v>
          </cell>
          <cell r="CM634" t="str">
            <v>None</v>
          </cell>
          <cell r="CN634" t="str">
            <v>None</v>
          </cell>
          <cell r="CO634" t="str">
            <v>None</v>
          </cell>
          <cell r="CP634" t="str">
            <v>None</v>
          </cell>
        </row>
        <row r="635">
          <cell r="C635" t="str">
            <v>USA 244</v>
          </cell>
          <cell r="D635" t="str">
            <v>USA</v>
          </cell>
          <cell r="E635" t="str">
            <v>USA</v>
          </cell>
          <cell r="F635" t="str">
            <v>Military Satellite Communications - US Air Force</v>
          </cell>
          <cell r="G635" t="str">
            <v>Military</v>
          </cell>
          <cell r="H635" t="str">
            <v>Communications</v>
          </cell>
          <cell r="J635" t="str">
            <v>GEO</v>
          </cell>
          <cell r="U635">
            <v>41494</v>
          </cell>
          <cell r="V635">
            <v>14</v>
          </cell>
          <cell r="Y635" t="str">
            <v>Cape Canaveral</v>
          </cell>
          <cell r="AB635">
            <v>39222</v>
          </cell>
          <cell r="AD635">
            <v>28.466666666666665</v>
          </cell>
          <cell r="AE635">
            <v>279.4666666666667</v>
          </cell>
          <cell r="AL635">
            <v>5768</v>
          </cell>
          <cell r="AN635">
            <v>2500</v>
          </cell>
          <cell r="AU635" t="str">
            <v>GEO/D</v>
          </cell>
          <cell r="AV635" t="str">
            <v>Heavy Satellite</v>
          </cell>
          <cell r="AW635">
            <v>3268</v>
          </cell>
          <cell r="AX635">
            <v>2.0199999999999999E-2</v>
          </cell>
          <cell r="AY635">
            <v>297.5181</v>
          </cell>
          <cell r="AZ635">
            <v>2.0000000000000002E-5</v>
          </cell>
          <cell r="BA635">
            <v>120.1708</v>
          </cell>
          <cell r="BB635">
            <v>242.3596</v>
          </cell>
          <cell r="BC635">
            <v>1.00270024</v>
          </cell>
          <cell r="BE635">
            <v>42165.255901664299</v>
          </cell>
          <cell r="BF635">
            <v>35795.099206782332</v>
          </cell>
          <cell r="BG635">
            <v>35793.412596546266</v>
          </cell>
          <cell r="BH635">
            <v>1436.1221255915891</v>
          </cell>
          <cell r="BK635">
            <v>3</v>
          </cell>
          <cell r="BL635">
            <v>6</v>
          </cell>
          <cell r="BM635">
            <v>40.9</v>
          </cell>
          <cell r="BN635">
            <v>117.960802244703</v>
          </cell>
          <cell r="BO635">
            <v>9</v>
          </cell>
          <cell r="BP635">
            <v>52.962333333333298</v>
          </cell>
          <cell r="BQ635" t="str">
            <v>mono/duo-propellant</v>
          </cell>
          <cell r="BR635" t="str">
            <v>1</v>
          </cell>
          <cell r="BS635">
            <v>300</v>
          </cell>
          <cell r="BT635">
            <v>3.4937696500008997E-2</v>
          </cell>
          <cell r="BU635">
            <v>224.7958947585</v>
          </cell>
          <cell r="BV635" t="str">
            <v>True</v>
          </cell>
          <cell r="BW635" t="str">
            <v>True</v>
          </cell>
          <cell r="BX635">
            <v>4.2660000000000002E-5</v>
          </cell>
          <cell r="BY635">
            <v>4.066E-5</v>
          </cell>
          <cell r="CA635">
            <v>2.682E-2</v>
          </cell>
          <cell r="CB635">
            <v>1</v>
          </cell>
          <cell r="CC635">
            <v>3</v>
          </cell>
          <cell r="CD635" t="str">
            <v>None</v>
          </cell>
          <cell r="CE635" t="str">
            <v>None</v>
          </cell>
          <cell r="CF635" t="str">
            <v>None</v>
          </cell>
          <cell r="CG635" t="str">
            <v>None</v>
          </cell>
          <cell r="CH635" t="str">
            <v>None</v>
          </cell>
          <cell r="CI635" t="str">
            <v>None</v>
          </cell>
          <cell r="CJ635" t="str">
            <v>None</v>
          </cell>
          <cell r="CK635" t="str">
            <v>None</v>
          </cell>
          <cell r="CL635" t="str">
            <v>None</v>
          </cell>
          <cell r="CM635" t="str">
            <v>None</v>
          </cell>
          <cell r="CN635" t="str">
            <v>None</v>
          </cell>
          <cell r="CO635" t="str">
            <v>None</v>
          </cell>
          <cell r="CP635" t="str">
            <v>None</v>
          </cell>
        </row>
        <row r="636">
          <cell r="C636" t="str">
            <v>USA 246</v>
          </cell>
          <cell r="D636" t="str">
            <v>NR</v>
          </cell>
          <cell r="E636" t="str">
            <v>USA</v>
          </cell>
          <cell r="F636" t="str">
            <v>US Air Force</v>
          </cell>
          <cell r="G636" t="str">
            <v>Military</v>
          </cell>
          <cell r="H636" t="str">
            <v>Communications</v>
          </cell>
          <cell r="J636" t="str">
            <v>GEO</v>
          </cell>
          <cell r="U636">
            <v>41535</v>
          </cell>
          <cell r="V636">
            <v>14</v>
          </cell>
          <cell r="Y636" t="str">
            <v>Cape Canaveral</v>
          </cell>
          <cell r="AB636">
            <v>39256</v>
          </cell>
          <cell r="AD636">
            <v>28.466666666666665</v>
          </cell>
          <cell r="AE636">
            <v>279.4666666666667</v>
          </cell>
          <cell r="AL636">
            <v>6200</v>
          </cell>
          <cell r="AN636">
            <v>4000</v>
          </cell>
          <cell r="AU636" t="str">
            <v>HEO</v>
          </cell>
          <cell r="AV636" t="str">
            <v>Heavy Satellite</v>
          </cell>
          <cell r="AW636">
            <v>2200</v>
          </cell>
          <cell r="AX636">
            <v>0.86819999999999997</v>
          </cell>
          <cell r="AY636">
            <v>54.261099999999999</v>
          </cell>
          <cell r="AZ636">
            <v>5.5060000000000005E-4</v>
          </cell>
          <cell r="BA636">
            <v>353.88799999999998</v>
          </cell>
          <cell r="BB636">
            <v>267.23970000000003</v>
          </cell>
          <cell r="BC636">
            <v>1.0026691400000001</v>
          </cell>
          <cell r="BE636">
            <v>42166.127796242043</v>
          </cell>
          <cell r="BF636">
            <v>35818.344466206654</v>
          </cell>
          <cell r="BG636">
            <v>35771.911126277431</v>
          </cell>
          <cell r="BH636">
            <v>1436.1666700941826</v>
          </cell>
          <cell r="BK636">
            <v>2</v>
          </cell>
          <cell r="BL636">
            <v>9.8000000000000007</v>
          </cell>
          <cell r="BM636">
            <v>27</v>
          </cell>
          <cell r="BN636">
            <v>68.006507744861594</v>
          </cell>
          <cell r="BO636">
            <v>4</v>
          </cell>
          <cell r="BP636">
            <v>35.027333333333303</v>
          </cell>
          <cell r="BQ636" t="str">
            <v>mono/duo-propellant</v>
          </cell>
          <cell r="BR636" t="str">
            <v>1</v>
          </cell>
          <cell r="BS636">
            <v>300</v>
          </cell>
          <cell r="BT636">
            <v>0.10317834149999783</v>
          </cell>
          <cell r="BU636">
            <v>111.0137147115</v>
          </cell>
          <cell r="BV636" t="str">
            <v>False</v>
          </cell>
          <cell r="BW636" t="str">
            <v>True</v>
          </cell>
          <cell r="BX636">
            <v>5.6751799999999993E-4</v>
          </cell>
          <cell r="BY636">
            <v>4.6481999999999979E-5</v>
          </cell>
          <cell r="CA636" t="str">
            <v>None</v>
          </cell>
          <cell r="CB636">
            <v>0</v>
          </cell>
          <cell r="CC636">
            <v>0</v>
          </cell>
          <cell r="CD636" t="str">
            <v>None</v>
          </cell>
          <cell r="CE636" t="str">
            <v>None</v>
          </cell>
          <cell r="CF636" t="str">
            <v>None</v>
          </cell>
          <cell r="CG636" t="str">
            <v>None</v>
          </cell>
          <cell r="CH636" t="str">
            <v>None</v>
          </cell>
          <cell r="CI636" t="str">
            <v>None</v>
          </cell>
          <cell r="CJ636" t="str">
            <v>None</v>
          </cell>
          <cell r="CK636" t="str">
            <v>None</v>
          </cell>
          <cell r="CL636" t="str">
            <v>None</v>
          </cell>
          <cell r="CM636" t="str">
            <v>None</v>
          </cell>
          <cell r="CN636" t="str">
            <v>None</v>
          </cell>
          <cell r="CO636" t="str">
            <v>None</v>
          </cell>
          <cell r="CP636" t="str">
            <v>None</v>
          </cell>
        </row>
        <row r="637">
          <cell r="C637" t="str">
            <v>USA 248</v>
          </cell>
          <cell r="D637" t="str">
            <v>USA</v>
          </cell>
          <cell r="E637" t="str">
            <v>USA</v>
          </cell>
          <cell r="F637" t="str">
            <v>DoD/US Air Force</v>
          </cell>
          <cell r="G637" t="str">
            <v>Military/Commercial</v>
          </cell>
          <cell r="H637" t="str">
            <v>Navigation/Global Positioning</v>
          </cell>
          <cell r="J637" t="str">
            <v>MEO</v>
          </cell>
          <cell r="U637">
            <v>41691</v>
          </cell>
          <cell r="V637">
            <v>10</v>
          </cell>
          <cell r="Y637" t="str">
            <v>Cape Canaveral</v>
          </cell>
          <cell r="AB637">
            <v>39533</v>
          </cell>
          <cell r="AD637">
            <v>28.466666666666665</v>
          </cell>
          <cell r="AE637">
            <v>279.4666666666667</v>
          </cell>
          <cell r="AL637">
            <v>1630</v>
          </cell>
          <cell r="AN637">
            <v>1500</v>
          </cell>
          <cell r="AU637" t="str">
            <v>MEO</v>
          </cell>
          <cell r="AV637" t="str">
            <v>Heavy Satellite</v>
          </cell>
          <cell r="AW637">
            <v>130</v>
          </cell>
          <cell r="AX637">
            <v>53.679900000000004</v>
          </cell>
          <cell r="AY637">
            <v>224.91489999999999</v>
          </cell>
          <cell r="AZ637">
            <v>5.3011000000000004E-3</v>
          </cell>
          <cell r="BA637">
            <v>203.0686</v>
          </cell>
          <cell r="BB637">
            <v>156.7432</v>
          </cell>
          <cell r="BC637">
            <v>2.0055953899999999</v>
          </cell>
          <cell r="BE637">
            <v>26560.725767001062</v>
          </cell>
          <cell r="BF637">
            <v>20330.526830364513</v>
          </cell>
          <cell r="BG637">
            <v>20048.924703637615</v>
          </cell>
          <cell r="BH637">
            <v>717.99127938761308</v>
          </cell>
          <cell r="BK637">
            <v>1.8</v>
          </cell>
          <cell r="BL637">
            <v>2.5</v>
          </cell>
          <cell r="BM637">
            <v>18</v>
          </cell>
          <cell r="BN637">
            <v>30.469840663516699</v>
          </cell>
          <cell r="BO637">
            <v>3.24</v>
          </cell>
          <cell r="BP637">
            <v>13.9596</v>
          </cell>
          <cell r="BQ637" t="str">
            <v>none</v>
          </cell>
          <cell r="BR637" t="str">
            <v>0</v>
          </cell>
          <cell r="BS637">
            <v>300</v>
          </cell>
          <cell r="BT637" t="str">
            <v>None</v>
          </cell>
          <cell r="BU637" t="str">
            <v>None</v>
          </cell>
          <cell r="BV637" t="str">
            <v>None</v>
          </cell>
          <cell r="BW637" t="str">
            <v>None</v>
          </cell>
          <cell r="BX637" t="str">
            <v>None</v>
          </cell>
          <cell r="BY637" t="str">
            <v>None</v>
          </cell>
          <cell r="CA637" t="str">
            <v>None</v>
          </cell>
          <cell r="CB637" t="str">
            <v>None</v>
          </cell>
          <cell r="CC637" t="str">
            <v>None</v>
          </cell>
          <cell r="CD637" t="str">
            <v>None</v>
          </cell>
          <cell r="CE637" t="str">
            <v>None</v>
          </cell>
          <cell r="CF637" t="str">
            <v>None</v>
          </cell>
          <cell r="CG637" t="str">
            <v>None</v>
          </cell>
          <cell r="CH637" t="str">
            <v>None</v>
          </cell>
          <cell r="CI637">
            <v>179.58209704399999</v>
          </cell>
          <cell r="CJ637">
            <v>1.3679537589999999</v>
          </cell>
          <cell r="CK637" t="str">
            <v>GPS</v>
          </cell>
          <cell r="CL637" t="str">
            <v>A3</v>
          </cell>
          <cell r="CM637" t="str">
            <v>None</v>
          </cell>
          <cell r="CN637" t="str">
            <v>None</v>
          </cell>
          <cell r="CO637" t="str">
            <v>None</v>
          </cell>
          <cell r="CP637" t="str">
            <v>None</v>
          </cell>
        </row>
        <row r="638">
          <cell r="C638" t="str">
            <v>USA 251</v>
          </cell>
          <cell r="D638" t="str">
            <v>USA</v>
          </cell>
          <cell r="E638" t="str">
            <v>USA</v>
          </cell>
          <cell r="F638" t="str">
            <v>DoD/US Air Force</v>
          </cell>
          <cell r="G638" t="str">
            <v>Military/Commercial</v>
          </cell>
          <cell r="H638" t="str">
            <v>Navigation/Global Positioning</v>
          </cell>
          <cell r="J638" t="str">
            <v>MEO</v>
          </cell>
          <cell r="U638">
            <v>41776</v>
          </cell>
          <cell r="V638">
            <v>10</v>
          </cell>
          <cell r="Y638" t="str">
            <v>Cape Canaveral</v>
          </cell>
          <cell r="AB638">
            <v>39741</v>
          </cell>
          <cell r="AD638">
            <v>28.466666666666665</v>
          </cell>
          <cell r="AE638">
            <v>279.4666666666667</v>
          </cell>
          <cell r="AL638">
            <v>1630</v>
          </cell>
          <cell r="AN638">
            <v>1500</v>
          </cell>
          <cell r="AU638" t="str">
            <v>MEO</v>
          </cell>
          <cell r="AV638" t="str">
            <v>Heavy Satellite</v>
          </cell>
          <cell r="AW638">
            <v>130</v>
          </cell>
          <cell r="AX638">
            <v>56.366599999999998</v>
          </cell>
          <cell r="AY638">
            <v>43.578800000000001</v>
          </cell>
          <cell r="AZ638">
            <v>2.4156999999999998E-3</v>
          </cell>
          <cell r="BA638">
            <v>301.27620000000002</v>
          </cell>
          <cell r="BB638">
            <v>58.513599999999997</v>
          </cell>
          <cell r="BC638">
            <v>2.0055337099999999</v>
          </cell>
          <cell r="BE638">
            <v>26561.270345952711</v>
          </cell>
          <cell r="BF638">
            <v>20254.434406727429</v>
          </cell>
          <cell r="BG638">
            <v>20126.106285177993</v>
          </cell>
          <cell r="BH638">
            <v>718.01336114165724</v>
          </cell>
          <cell r="BK638">
            <v>1.8</v>
          </cell>
          <cell r="BL638">
            <v>2.5</v>
          </cell>
          <cell r="BM638">
            <v>18</v>
          </cell>
          <cell r="BN638">
            <v>30.469840663516699</v>
          </cell>
          <cell r="BO638">
            <v>3.24</v>
          </cell>
          <cell r="BP638">
            <v>13.9596</v>
          </cell>
          <cell r="BQ638" t="str">
            <v>none</v>
          </cell>
          <cell r="BR638" t="str">
            <v>0</v>
          </cell>
          <cell r="BS638">
            <v>300</v>
          </cell>
          <cell r="BT638" t="str">
            <v>None</v>
          </cell>
          <cell r="BU638" t="str">
            <v>None</v>
          </cell>
          <cell r="BV638" t="str">
            <v>None</v>
          </cell>
          <cell r="BW638" t="str">
            <v>None</v>
          </cell>
          <cell r="BX638" t="str">
            <v>None</v>
          </cell>
          <cell r="BY638" t="str">
            <v>None</v>
          </cell>
          <cell r="CA638" t="str">
            <v>None</v>
          </cell>
          <cell r="CB638" t="str">
            <v>None</v>
          </cell>
          <cell r="CC638" t="str">
            <v>None</v>
          </cell>
          <cell r="CD638" t="str">
            <v>None</v>
          </cell>
          <cell r="CE638" t="str">
            <v>None</v>
          </cell>
          <cell r="CF638" t="str">
            <v>None</v>
          </cell>
          <cell r="CG638" t="str">
            <v>None</v>
          </cell>
          <cell r="CH638" t="str">
            <v>None</v>
          </cell>
          <cell r="CI638">
            <v>76.248699764500003</v>
          </cell>
          <cell r="CJ638">
            <v>1.7392366305000024</v>
          </cell>
          <cell r="CK638" t="str">
            <v>GPS</v>
          </cell>
          <cell r="CL638" t="str">
            <v>D4</v>
          </cell>
          <cell r="CM638" t="str">
            <v>None</v>
          </cell>
          <cell r="CN638" t="str">
            <v>None</v>
          </cell>
          <cell r="CO638" t="str">
            <v>None</v>
          </cell>
          <cell r="CP638" t="str">
            <v>None</v>
          </cell>
        </row>
        <row r="639">
          <cell r="C639" t="str">
            <v>USA 253</v>
          </cell>
          <cell r="D639" t="str">
            <v>USA</v>
          </cell>
          <cell r="E639" t="str">
            <v>USA</v>
          </cell>
          <cell r="F639" t="str">
            <v>Air Force Satellite Control Network</v>
          </cell>
          <cell r="G639" t="str">
            <v>Military</v>
          </cell>
          <cell r="H639" t="str">
            <v>Space Observation</v>
          </cell>
          <cell r="J639" t="str">
            <v>GEO</v>
          </cell>
          <cell r="U639">
            <v>41848</v>
          </cell>
          <cell r="V639">
            <v>15</v>
          </cell>
          <cell r="Y639" t="str">
            <v>Cape Canaveral</v>
          </cell>
          <cell r="AB639">
            <v>40099</v>
          </cell>
          <cell r="AD639">
            <v>28.466666666666665</v>
          </cell>
          <cell r="AE639">
            <v>279.4666666666667</v>
          </cell>
          <cell r="AL639">
            <v>500</v>
          </cell>
          <cell r="AN639">
            <v>500</v>
          </cell>
          <cell r="AU639" t="str">
            <v>GEO/D</v>
          </cell>
          <cell r="AV639" t="str">
            <v>Medium Satellite</v>
          </cell>
          <cell r="AW639">
            <v>0</v>
          </cell>
          <cell r="AX639">
            <v>0.60029999999999994</v>
          </cell>
          <cell r="AY639">
            <v>97.917400000000001</v>
          </cell>
          <cell r="AZ639">
            <v>5.9739999999999999E-4</v>
          </cell>
          <cell r="BA639">
            <v>344.3698</v>
          </cell>
          <cell r="BB639">
            <v>230.77070000000001</v>
          </cell>
          <cell r="BC639">
            <v>0.96764207999999996</v>
          </cell>
          <cell r="BE639">
            <v>43177.648726241394</v>
          </cell>
          <cell r="BF639">
            <v>36832.443053590447</v>
          </cell>
          <cell r="BG639">
            <v>36780.854398892341</v>
          </cell>
          <cell r="BH639">
            <v>1488.153553636273</v>
          </cell>
          <cell r="BK639">
            <v>2</v>
          </cell>
          <cell r="BL639">
            <v>2</v>
          </cell>
          <cell r="BM639">
            <v>5</v>
          </cell>
          <cell r="BN639" t="str">
            <v xml:space="preserve"> None </v>
          </cell>
          <cell r="BO639" t="str">
            <v xml:space="preserve"> None </v>
          </cell>
          <cell r="BP639">
            <v>4</v>
          </cell>
          <cell r="BQ639" t="str">
            <v>none</v>
          </cell>
          <cell r="BR639" t="str">
            <v>0</v>
          </cell>
          <cell r="BS639">
            <v>300</v>
          </cell>
          <cell r="BT639" t="str">
            <v>None</v>
          </cell>
          <cell r="BU639" t="str">
            <v>None</v>
          </cell>
          <cell r="BV639" t="str">
            <v>False</v>
          </cell>
          <cell r="BW639" t="str">
            <v>False</v>
          </cell>
          <cell r="BX639" t="str">
            <v>None</v>
          </cell>
          <cell r="BY639" t="str">
            <v>None</v>
          </cell>
          <cell r="CA639" t="str">
            <v>None</v>
          </cell>
          <cell r="CB639">
            <v>0</v>
          </cell>
          <cell r="CC639">
            <v>0</v>
          </cell>
          <cell r="CD639" t="str">
            <v>None</v>
          </cell>
          <cell r="CE639" t="str">
            <v>None</v>
          </cell>
          <cell r="CF639" t="str">
            <v>None</v>
          </cell>
          <cell r="CG639" t="str">
            <v>None</v>
          </cell>
          <cell r="CH639" t="str">
            <v>None</v>
          </cell>
          <cell r="CI639" t="str">
            <v>None</v>
          </cell>
          <cell r="CJ639" t="str">
            <v>None</v>
          </cell>
          <cell r="CK639" t="str">
            <v>None</v>
          </cell>
          <cell r="CL639" t="str">
            <v>None</v>
          </cell>
          <cell r="CM639" t="str">
            <v>None</v>
          </cell>
          <cell r="CN639" t="str">
            <v>None</v>
          </cell>
          <cell r="CO639" t="str">
            <v>None</v>
          </cell>
          <cell r="CP639" t="str">
            <v>None</v>
          </cell>
        </row>
        <row r="640">
          <cell r="C640" t="str">
            <v>USA 254</v>
          </cell>
          <cell r="D640" t="str">
            <v>USA</v>
          </cell>
          <cell r="E640" t="str">
            <v>USA</v>
          </cell>
          <cell r="F640" t="str">
            <v>Air Force Satellite Control Network</v>
          </cell>
          <cell r="G640" t="str">
            <v>Military</v>
          </cell>
          <cell r="H640" t="str">
            <v>Space Observation</v>
          </cell>
          <cell r="J640" t="str">
            <v>GEO</v>
          </cell>
          <cell r="U640">
            <v>41848</v>
          </cell>
          <cell r="V640">
            <v>15</v>
          </cell>
          <cell r="Y640" t="str">
            <v>Cape Canaveral</v>
          </cell>
          <cell r="AB640">
            <v>40100</v>
          </cell>
          <cell r="AD640">
            <v>28.466666666666665</v>
          </cell>
          <cell r="AE640">
            <v>279.4666666666667</v>
          </cell>
          <cell r="AL640">
            <v>500</v>
          </cell>
          <cell r="AN640">
            <v>500</v>
          </cell>
          <cell r="AU640" t="str">
            <v>GEO/D</v>
          </cell>
          <cell r="AV640" t="str">
            <v>Medium Satellite</v>
          </cell>
          <cell r="AW640">
            <v>0</v>
          </cell>
          <cell r="AX640">
            <v>0.1341</v>
          </cell>
          <cell r="AY640">
            <v>80.441900000000004</v>
          </cell>
          <cell r="AZ640">
            <v>1.013E-4</v>
          </cell>
          <cell r="BA640">
            <v>348.53930000000003</v>
          </cell>
          <cell r="BB640">
            <v>180.9074</v>
          </cell>
          <cell r="BC640">
            <v>1.0037405100000001</v>
          </cell>
          <cell r="BE640">
            <v>42136.117672936409</v>
          </cell>
          <cell r="BF640">
            <v>35769.386061656682</v>
          </cell>
          <cell r="BG640">
            <v>35760.849284216143</v>
          </cell>
          <cell r="BH640">
            <v>1434.6337381560893</v>
          </cell>
          <cell r="BK640">
            <v>2</v>
          </cell>
          <cell r="BL640">
            <v>2</v>
          </cell>
          <cell r="BM640">
            <v>5</v>
          </cell>
          <cell r="BN640" t="str">
            <v xml:space="preserve"> None </v>
          </cell>
          <cell r="BO640" t="str">
            <v xml:space="preserve"> None </v>
          </cell>
          <cell r="BP640">
            <v>4</v>
          </cell>
          <cell r="BQ640" t="str">
            <v>none</v>
          </cell>
          <cell r="BR640" t="str">
            <v>0</v>
          </cell>
          <cell r="BS640">
            <v>300</v>
          </cell>
          <cell r="BT640" t="str">
            <v>None</v>
          </cell>
          <cell r="BU640" t="str">
            <v>None</v>
          </cell>
          <cell r="BV640" t="str">
            <v>False</v>
          </cell>
          <cell r="BW640" t="str">
            <v>False</v>
          </cell>
          <cell r="BX640" t="str">
            <v>None</v>
          </cell>
          <cell r="BY640" t="str">
            <v>None</v>
          </cell>
          <cell r="CA640" t="str">
            <v>None</v>
          </cell>
          <cell r="CB640">
            <v>0</v>
          </cell>
          <cell r="CC640">
            <v>0</v>
          </cell>
          <cell r="CD640" t="str">
            <v>None</v>
          </cell>
          <cell r="CE640" t="str">
            <v>None</v>
          </cell>
          <cell r="CF640" t="str">
            <v>None</v>
          </cell>
          <cell r="CG640" t="str">
            <v>None</v>
          </cell>
          <cell r="CH640" t="str">
            <v>None</v>
          </cell>
          <cell r="CI640" t="str">
            <v>None</v>
          </cell>
          <cell r="CJ640" t="str">
            <v>None</v>
          </cell>
          <cell r="CK640" t="str">
            <v>None</v>
          </cell>
          <cell r="CL640" t="str">
            <v>None</v>
          </cell>
          <cell r="CM640" t="str">
            <v>None</v>
          </cell>
          <cell r="CN640" t="str">
            <v>None</v>
          </cell>
          <cell r="CO640" t="str">
            <v>None</v>
          </cell>
          <cell r="CP640" t="str">
            <v>None</v>
          </cell>
        </row>
        <row r="641">
          <cell r="C641" t="str">
            <v>USA 256</v>
          </cell>
          <cell r="D641" t="str">
            <v>USA</v>
          </cell>
          <cell r="E641" t="str">
            <v>USA</v>
          </cell>
          <cell r="F641" t="str">
            <v>DoD/US Air Force</v>
          </cell>
          <cell r="G641" t="str">
            <v>Military/Commercial</v>
          </cell>
          <cell r="H641" t="str">
            <v>Navigation/Global Positioning</v>
          </cell>
          <cell r="J641" t="str">
            <v>MEO</v>
          </cell>
          <cell r="U641">
            <v>41853</v>
          </cell>
          <cell r="V641">
            <v>10</v>
          </cell>
          <cell r="Y641" t="str">
            <v>Cape Canaveral</v>
          </cell>
          <cell r="AB641">
            <v>40105</v>
          </cell>
          <cell r="AD641">
            <v>28.466666666666665</v>
          </cell>
          <cell r="AE641">
            <v>279.4666666666667</v>
          </cell>
          <cell r="AL641">
            <v>1630</v>
          </cell>
          <cell r="AN641">
            <v>1500</v>
          </cell>
          <cell r="AU641" t="str">
            <v>MEO</v>
          </cell>
          <cell r="AV641" t="str">
            <v>Heavy Satellite</v>
          </cell>
          <cell r="AW641">
            <v>130</v>
          </cell>
          <cell r="AX641">
            <v>54.624000000000002</v>
          </cell>
          <cell r="AY641">
            <v>162.45869999999999</v>
          </cell>
          <cell r="AZ641">
            <v>1.6352000000000001E-3</v>
          </cell>
          <cell r="BA641">
            <v>107.35550000000001</v>
          </cell>
          <cell r="BB641">
            <v>252.88200000000001</v>
          </cell>
          <cell r="BC641">
            <v>2.00550614</v>
          </cell>
          <cell r="BE641">
            <v>26561.513773295432</v>
          </cell>
          <cell r="BF641">
            <v>20233.947160617525</v>
          </cell>
          <cell r="BG641">
            <v>20147.080385973339</v>
          </cell>
          <cell r="BH641">
            <v>718.02323178127983</v>
          </cell>
          <cell r="BK641">
            <v>1.8</v>
          </cell>
          <cell r="BL641">
            <v>2.5</v>
          </cell>
          <cell r="BM641">
            <v>18</v>
          </cell>
          <cell r="BN641">
            <v>30.469840663516699</v>
          </cell>
          <cell r="BO641">
            <v>3.24</v>
          </cell>
          <cell r="BP641">
            <v>13.9596</v>
          </cell>
          <cell r="BQ641" t="str">
            <v>none</v>
          </cell>
          <cell r="BR641" t="str">
            <v>0</v>
          </cell>
          <cell r="BS641">
            <v>300</v>
          </cell>
          <cell r="BT641" t="str">
            <v>None</v>
          </cell>
          <cell r="BU641" t="str">
            <v>None</v>
          </cell>
          <cell r="BV641" t="str">
            <v>None</v>
          </cell>
          <cell r="BW641" t="str">
            <v>None</v>
          </cell>
          <cell r="BX641" t="str">
            <v>None</v>
          </cell>
          <cell r="BY641" t="str">
            <v>None</v>
          </cell>
          <cell r="CA641" t="str">
            <v>None</v>
          </cell>
          <cell r="CB641" t="str">
            <v>None</v>
          </cell>
          <cell r="CC641" t="str">
            <v>None</v>
          </cell>
          <cell r="CD641" t="str">
            <v>None</v>
          </cell>
          <cell r="CE641" t="str">
            <v>None</v>
          </cell>
          <cell r="CF641" t="str">
            <v>None</v>
          </cell>
          <cell r="CG641" t="str">
            <v>None</v>
          </cell>
          <cell r="CH641" t="str">
            <v>None</v>
          </cell>
          <cell r="CI641">
            <v>164.68417281649999</v>
          </cell>
          <cell r="CJ641">
            <v>1.6508105504999975</v>
          </cell>
          <cell r="CK641" t="str">
            <v>GPS</v>
          </cell>
          <cell r="CL641" t="str">
            <v>F3</v>
          </cell>
          <cell r="CM641" t="str">
            <v>None</v>
          </cell>
          <cell r="CN641" t="str">
            <v>None</v>
          </cell>
          <cell r="CO641" t="str">
            <v>None</v>
          </cell>
          <cell r="CP641" t="str">
            <v>None</v>
          </cell>
        </row>
        <row r="642">
          <cell r="C642" t="str">
            <v>USA 258</v>
          </cell>
          <cell r="D642" t="str">
            <v>USA</v>
          </cell>
          <cell r="E642" t="str">
            <v>USA</v>
          </cell>
          <cell r="F642" t="str">
            <v>DoD/US Air Force</v>
          </cell>
          <cell r="G642" t="str">
            <v>Military/Commercial</v>
          </cell>
          <cell r="H642" t="str">
            <v>Navigation/Global Positioning</v>
          </cell>
          <cell r="J642" t="str">
            <v>MEO</v>
          </cell>
          <cell r="U642">
            <v>41941</v>
          </cell>
          <cell r="V642">
            <v>10</v>
          </cell>
          <cell r="Y642" t="str">
            <v>Cape Canaveral</v>
          </cell>
          <cell r="AB642">
            <v>40294</v>
          </cell>
          <cell r="AD642">
            <v>28.466666666666665</v>
          </cell>
          <cell r="AE642">
            <v>279.4666666666667</v>
          </cell>
          <cell r="AL642">
            <v>1630</v>
          </cell>
          <cell r="AN642">
            <v>1500</v>
          </cell>
          <cell r="AU642" t="str">
            <v>MEO</v>
          </cell>
          <cell r="AV642" t="str">
            <v>Heavy Satellite</v>
          </cell>
          <cell r="AW642">
            <v>130</v>
          </cell>
          <cell r="AX642">
            <v>55.539700000000003</v>
          </cell>
          <cell r="AY642">
            <v>103.485</v>
          </cell>
          <cell r="AZ642">
            <v>3.3417E-3</v>
          </cell>
          <cell r="BA642">
            <v>45.320799999999998</v>
          </cell>
          <cell r="BB642">
            <v>314.93200000000002</v>
          </cell>
          <cell r="BC642">
            <v>2.0057271000000001</v>
          </cell>
          <cell r="BE642">
            <v>26559.562979541366</v>
          </cell>
          <cell r="BF642">
            <v>20277.317071150101</v>
          </cell>
          <cell r="BG642">
            <v>20099.808887932631</v>
          </cell>
          <cell r="BH642">
            <v>717.94413108343508</v>
          </cell>
          <cell r="BK642">
            <v>1.8</v>
          </cell>
          <cell r="BL642">
            <v>2.5</v>
          </cell>
          <cell r="BM642">
            <v>18</v>
          </cell>
          <cell r="BN642">
            <v>30.469840663516699</v>
          </cell>
          <cell r="BO642">
            <v>3.24</v>
          </cell>
          <cell r="BP642">
            <v>13.9596</v>
          </cell>
          <cell r="BQ642" t="str">
            <v>none</v>
          </cell>
          <cell r="BR642" t="str">
            <v>0</v>
          </cell>
          <cell r="BS642">
            <v>300</v>
          </cell>
          <cell r="BT642" t="str">
            <v>None</v>
          </cell>
          <cell r="BU642" t="str">
            <v>None</v>
          </cell>
          <cell r="BV642" t="str">
            <v>None</v>
          </cell>
          <cell r="BW642" t="str">
            <v>None</v>
          </cell>
          <cell r="BX642" t="str">
            <v>None</v>
          </cell>
          <cell r="BY642" t="str">
            <v>None</v>
          </cell>
          <cell r="CA642" t="str">
            <v>None</v>
          </cell>
          <cell r="CB642" t="str">
            <v>None</v>
          </cell>
          <cell r="CC642" t="str">
            <v>None</v>
          </cell>
          <cell r="CD642" t="str">
            <v>None</v>
          </cell>
          <cell r="CE642" t="str">
            <v>None</v>
          </cell>
          <cell r="CF642" t="str">
            <v>None</v>
          </cell>
          <cell r="CG642" t="str">
            <v>None</v>
          </cell>
          <cell r="CH642" t="str">
            <v>None</v>
          </cell>
          <cell r="CI642">
            <v>151.43173334049999</v>
          </cell>
          <cell r="CJ642">
            <v>1.5911906125000002</v>
          </cell>
          <cell r="CK642" t="str">
            <v>GPS</v>
          </cell>
          <cell r="CL642" t="str">
            <v>E1</v>
          </cell>
          <cell r="CM642" t="str">
            <v>None</v>
          </cell>
          <cell r="CN642" t="str">
            <v>None</v>
          </cell>
          <cell r="CO642" t="str">
            <v>None</v>
          </cell>
          <cell r="CP642" t="str">
            <v>None</v>
          </cell>
        </row>
        <row r="643">
          <cell r="C643" t="str">
            <v>USA 260</v>
          </cell>
          <cell r="D643" t="str">
            <v>USA</v>
          </cell>
          <cell r="E643" t="str">
            <v>USA</v>
          </cell>
          <cell r="F643" t="str">
            <v>DoD/US Air Force</v>
          </cell>
          <cell r="G643" t="str">
            <v>Military/Commercial</v>
          </cell>
          <cell r="H643" t="str">
            <v>Navigation/Global Positioning</v>
          </cell>
          <cell r="J643" t="str">
            <v>MEO</v>
          </cell>
          <cell r="U643">
            <v>42088</v>
          </cell>
          <cell r="V643">
            <v>12</v>
          </cell>
          <cell r="Y643" t="str">
            <v>Cape Canaveral</v>
          </cell>
          <cell r="AB643">
            <v>40534</v>
          </cell>
          <cell r="AD643">
            <v>28.466666666666665</v>
          </cell>
          <cell r="AE643">
            <v>279.4666666666667</v>
          </cell>
          <cell r="AL643">
            <v>1630</v>
          </cell>
          <cell r="AN643">
            <v>1500</v>
          </cell>
          <cell r="AU643" t="str">
            <v>MEO</v>
          </cell>
          <cell r="AV643" t="str">
            <v>Heavy Satellite</v>
          </cell>
          <cell r="AW643">
            <v>130</v>
          </cell>
          <cell r="AX643">
            <v>53.972799999999999</v>
          </cell>
          <cell r="AY643">
            <v>280.94630000000001</v>
          </cell>
          <cell r="AZ643">
            <v>5.8246000000000001E-3</v>
          </cell>
          <cell r="BA643">
            <v>15.6625</v>
          </cell>
          <cell r="BB643">
            <v>344.50279999999998</v>
          </cell>
          <cell r="BC643">
            <v>2.0057636400000001</v>
          </cell>
          <cell r="BE643">
            <v>26559.24041266174</v>
          </cell>
          <cell r="BF643">
            <v>20342.937364369329</v>
          </cell>
          <cell r="BG643">
            <v>20033.543460954152</v>
          </cell>
          <cell r="BH643">
            <v>717.93105193590907</v>
          </cell>
          <cell r="BK643">
            <v>1.8</v>
          </cell>
          <cell r="BL643">
            <v>2.5</v>
          </cell>
          <cell r="BM643">
            <v>18</v>
          </cell>
          <cell r="BN643">
            <v>30.469840663516699</v>
          </cell>
          <cell r="BO643">
            <v>3.24</v>
          </cell>
          <cell r="BP643">
            <v>13.9596</v>
          </cell>
          <cell r="BQ643" t="str">
            <v>none</v>
          </cell>
          <cell r="BR643" t="str">
            <v>0</v>
          </cell>
          <cell r="BS643">
            <v>300</v>
          </cell>
          <cell r="BT643" t="str">
            <v>None</v>
          </cell>
          <cell r="BU643" t="str">
            <v>None</v>
          </cell>
          <cell r="BV643" t="str">
            <v>None</v>
          </cell>
          <cell r="BW643" t="str">
            <v>None</v>
          </cell>
          <cell r="BX643" t="str">
            <v>None</v>
          </cell>
          <cell r="BY643" t="str">
            <v>None</v>
          </cell>
          <cell r="CA643" t="str">
            <v>None</v>
          </cell>
          <cell r="CB643" t="str">
            <v>None</v>
          </cell>
          <cell r="CC643" t="str">
            <v>None</v>
          </cell>
          <cell r="CD643" t="str">
            <v>None</v>
          </cell>
          <cell r="CE643" t="str">
            <v>None</v>
          </cell>
          <cell r="CF643" t="str">
            <v>None</v>
          </cell>
          <cell r="CG643" t="str">
            <v>None</v>
          </cell>
          <cell r="CH643" t="str">
            <v>None</v>
          </cell>
          <cell r="CI643">
            <v>98.809776166000006</v>
          </cell>
          <cell r="CJ643">
            <v>1.5534247410000006</v>
          </cell>
          <cell r="CK643" t="str">
            <v>GPS</v>
          </cell>
          <cell r="CL643" t="str">
            <v>B1F</v>
          </cell>
          <cell r="CM643" t="str">
            <v>None</v>
          </cell>
          <cell r="CN643" t="str">
            <v>None</v>
          </cell>
          <cell r="CO643" t="str">
            <v>None</v>
          </cell>
          <cell r="CP643" t="str">
            <v>None</v>
          </cell>
        </row>
        <row r="644">
          <cell r="C644" t="str">
            <v>USA 262</v>
          </cell>
          <cell r="D644" t="str">
            <v>USA</v>
          </cell>
          <cell r="E644" t="str">
            <v>USA</v>
          </cell>
          <cell r="F644" t="str">
            <v>DoD/US Air Force</v>
          </cell>
          <cell r="G644" t="str">
            <v>Military/Commercial</v>
          </cell>
          <cell r="H644" t="str">
            <v>Navigation/Global Positioning</v>
          </cell>
          <cell r="J644" t="str">
            <v>MEO</v>
          </cell>
          <cell r="U644">
            <v>42200</v>
          </cell>
          <cell r="V644">
            <v>12</v>
          </cell>
          <cell r="Y644" t="str">
            <v>Cape Canaveral</v>
          </cell>
          <cell r="AB644">
            <v>40730</v>
          </cell>
          <cell r="AD644">
            <v>28.466666666666665</v>
          </cell>
          <cell r="AE644">
            <v>279.4666666666667</v>
          </cell>
          <cell r="AL644">
            <v>1630</v>
          </cell>
          <cell r="AN644">
            <v>1500</v>
          </cell>
          <cell r="AU644" t="str">
            <v>MEO</v>
          </cell>
          <cell r="AV644" t="str">
            <v>Heavy Satellite</v>
          </cell>
          <cell r="AW644">
            <v>130</v>
          </cell>
          <cell r="AX644">
            <v>55.4315</v>
          </cell>
          <cell r="AY644">
            <v>342.44650000000001</v>
          </cell>
          <cell r="AZ644">
            <v>6.3517000000000001E-3</v>
          </cell>
          <cell r="BA644">
            <v>0.74539999999999995</v>
          </cell>
          <cell r="BB644">
            <v>359.29939999999999</v>
          </cell>
          <cell r="BC644">
            <v>2.0057242</v>
          </cell>
          <cell r="BE644">
            <v>26559.588580506872</v>
          </cell>
          <cell r="BF644">
            <v>20357.287119293676</v>
          </cell>
          <cell r="BG644">
            <v>20019.890041720068</v>
          </cell>
          <cell r="BH644">
            <v>717.94516913142797</v>
          </cell>
          <cell r="BK644">
            <v>1.8</v>
          </cell>
          <cell r="BL644">
            <v>2.5</v>
          </cell>
          <cell r="BM644">
            <v>18</v>
          </cell>
          <cell r="BN644">
            <v>30.469840663516699</v>
          </cell>
          <cell r="BO644">
            <v>3.24</v>
          </cell>
          <cell r="BP644">
            <v>13.9596</v>
          </cell>
          <cell r="BQ644" t="str">
            <v>none</v>
          </cell>
          <cell r="BR644" t="str">
            <v>0</v>
          </cell>
          <cell r="BS644">
            <v>300</v>
          </cell>
          <cell r="BT644" t="str">
            <v>None</v>
          </cell>
          <cell r="BU644" t="str">
            <v>None</v>
          </cell>
          <cell r="BV644" t="str">
            <v>None</v>
          </cell>
          <cell r="BW644" t="str">
            <v>None</v>
          </cell>
          <cell r="BX644" t="str">
            <v>None</v>
          </cell>
          <cell r="BY644" t="str">
            <v>None</v>
          </cell>
          <cell r="CA644" t="str">
            <v>None</v>
          </cell>
          <cell r="CB644" t="str">
            <v>None</v>
          </cell>
          <cell r="CC644" t="str">
            <v>None</v>
          </cell>
          <cell r="CD644" t="str">
            <v>None</v>
          </cell>
          <cell r="CE644" t="str">
            <v>None</v>
          </cell>
          <cell r="CF644" t="str">
            <v>None</v>
          </cell>
          <cell r="CG644" t="str">
            <v>None</v>
          </cell>
          <cell r="CH644" t="str">
            <v>None</v>
          </cell>
          <cell r="CI644">
            <v>101.9487369595</v>
          </cell>
          <cell r="CJ644">
            <v>1.5697474804999985</v>
          </cell>
          <cell r="CK644" t="str">
            <v>GPS</v>
          </cell>
          <cell r="CL644" t="str">
            <v>C3</v>
          </cell>
          <cell r="CM644" t="str">
            <v>None</v>
          </cell>
          <cell r="CN644" t="str">
            <v>None</v>
          </cell>
          <cell r="CO644" t="str">
            <v>None</v>
          </cell>
          <cell r="CP644" t="str">
            <v>None</v>
          </cell>
        </row>
        <row r="645">
          <cell r="C645" t="str">
            <v>USA 263</v>
          </cell>
          <cell r="D645" t="str">
            <v>USA</v>
          </cell>
          <cell r="E645" t="str">
            <v>USA</v>
          </cell>
          <cell r="F645" t="str">
            <v>Military Satellite Communications - US Air Force</v>
          </cell>
          <cell r="G645" t="str">
            <v>Military</v>
          </cell>
          <cell r="H645" t="str">
            <v>Communications</v>
          </cell>
          <cell r="J645" t="str">
            <v>GEO</v>
          </cell>
          <cell r="U645">
            <v>42209</v>
          </cell>
          <cell r="V645">
            <v>14</v>
          </cell>
          <cell r="Y645" t="str">
            <v>Cape Canaveral</v>
          </cell>
          <cell r="AB645">
            <v>40746</v>
          </cell>
          <cell r="AD645">
            <v>28.466666666666665</v>
          </cell>
          <cell r="AE645">
            <v>279.4666666666667</v>
          </cell>
          <cell r="AL645">
            <v>5900</v>
          </cell>
          <cell r="AN645">
            <v>3300</v>
          </cell>
          <cell r="AU645" t="str">
            <v>VHEO</v>
          </cell>
          <cell r="AV645" t="str">
            <v>Heavy Satellite</v>
          </cell>
          <cell r="AW645">
            <v>2600</v>
          </cell>
          <cell r="AX645">
            <v>1.0999999999999999E-2</v>
          </cell>
          <cell r="AY645">
            <v>304.83330000000001</v>
          </cell>
          <cell r="AZ645">
            <v>1.8199999999999999E-5</v>
          </cell>
          <cell r="BA645">
            <v>208.19739999999999</v>
          </cell>
          <cell r="BB645">
            <v>197.2276</v>
          </cell>
          <cell r="BC645">
            <v>1.00271679</v>
          </cell>
          <cell r="BE645">
            <v>42164.791937554153</v>
          </cell>
          <cell r="BF645">
            <v>35794.559336767416</v>
          </cell>
          <cell r="BG645">
            <v>35793.024538340891</v>
          </cell>
          <cell r="BH645">
            <v>1436.098422167637</v>
          </cell>
          <cell r="BK645">
            <v>3</v>
          </cell>
          <cell r="BL645">
            <v>6</v>
          </cell>
          <cell r="BM645">
            <v>40.9</v>
          </cell>
          <cell r="BN645">
            <v>117.960802244703</v>
          </cell>
          <cell r="BO645">
            <v>9</v>
          </cell>
          <cell r="BP645">
            <v>52.962333333333298</v>
          </cell>
          <cell r="BQ645" t="str">
            <v>mono/duo-propellant</v>
          </cell>
          <cell r="BR645" t="str">
            <v>1</v>
          </cell>
          <cell r="BS645">
            <v>3000</v>
          </cell>
          <cell r="BT645">
            <v>2.1372040999992237E-2</v>
          </cell>
          <cell r="BU645">
            <v>174.99046569799998</v>
          </cell>
          <cell r="BV645" t="str">
            <v>True</v>
          </cell>
          <cell r="BW645" t="str">
            <v>True</v>
          </cell>
          <cell r="BX645">
            <v>2.4621999999999999E-5</v>
          </cell>
          <cell r="BY645">
            <v>2.2578E-5</v>
          </cell>
          <cell r="CA645">
            <v>4.5078E-2</v>
          </cell>
          <cell r="CB645">
            <v>1</v>
          </cell>
          <cell r="CC645">
            <v>3</v>
          </cell>
          <cell r="CD645" t="str">
            <v>None</v>
          </cell>
          <cell r="CE645" t="str">
            <v>None</v>
          </cell>
          <cell r="CF645" t="str">
            <v>None</v>
          </cell>
          <cell r="CG645" t="str">
            <v>None</v>
          </cell>
          <cell r="CH645" t="str">
            <v>None</v>
          </cell>
          <cell r="CI645" t="str">
            <v>None</v>
          </cell>
          <cell r="CJ645" t="str">
            <v>None</v>
          </cell>
          <cell r="CK645" t="str">
            <v>None</v>
          </cell>
          <cell r="CL645" t="str">
            <v>None</v>
          </cell>
          <cell r="CM645" t="str">
            <v>None</v>
          </cell>
          <cell r="CN645" t="str">
            <v>None</v>
          </cell>
          <cell r="CO645" t="str">
            <v>None</v>
          </cell>
          <cell r="CP645" t="str">
            <v>None</v>
          </cell>
        </row>
        <row r="646">
          <cell r="C646" t="str">
            <v>USA 265</v>
          </cell>
          <cell r="D646" t="str">
            <v>USA</v>
          </cell>
          <cell r="E646" t="str">
            <v>USA</v>
          </cell>
          <cell r="F646" t="str">
            <v>DoD/US Air Force</v>
          </cell>
          <cell r="G646" t="str">
            <v>Military/Commercial</v>
          </cell>
          <cell r="H646" t="str">
            <v>Navigation/Global Positioning</v>
          </cell>
          <cell r="J646" t="str">
            <v>MEO</v>
          </cell>
          <cell r="U646">
            <v>42308</v>
          </cell>
          <cell r="V646">
            <v>12</v>
          </cell>
          <cell r="Y646" t="str">
            <v>Cape Canaveral</v>
          </cell>
          <cell r="AB646">
            <v>41019</v>
          </cell>
          <cell r="AD646">
            <v>28.466666666666665</v>
          </cell>
          <cell r="AE646">
            <v>279.4666666666667</v>
          </cell>
          <cell r="AL646">
            <v>1630</v>
          </cell>
          <cell r="AN646">
            <v>1500</v>
          </cell>
          <cell r="AU646" t="str">
            <v>MEO</v>
          </cell>
          <cell r="AV646" t="str">
            <v>Heavy Satellite</v>
          </cell>
          <cell r="AW646">
            <v>130</v>
          </cell>
          <cell r="AX646">
            <v>55.5334</v>
          </cell>
          <cell r="AY646">
            <v>103.30589999999999</v>
          </cell>
          <cell r="AZ646">
            <v>6.7590999999999997E-3</v>
          </cell>
          <cell r="BA646">
            <v>214.9314</v>
          </cell>
          <cell r="BB646">
            <v>144.60550000000001</v>
          </cell>
          <cell r="BC646">
            <v>2.0056360299999998</v>
          </cell>
          <cell r="BE646">
            <v>26560.366967589674</v>
          </cell>
          <cell r="BF646">
            <v>20368.891143960311</v>
          </cell>
          <cell r="BG646">
            <v>20009.842791219038</v>
          </cell>
          <cell r="BH646">
            <v>717.97673080294635</v>
          </cell>
          <cell r="BK646">
            <v>1.8</v>
          </cell>
          <cell r="BL646">
            <v>2.5</v>
          </cell>
          <cell r="BM646">
            <v>18</v>
          </cell>
          <cell r="BN646">
            <v>30.469840663516699</v>
          </cell>
          <cell r="BO646">
            <v>3.24</v>
          </cell>
          <cell r="BP646">
            <v>13.9596</v>
          </cell>
          <cell r="BQ646" t="str">
            <v>none</v>
          </cell>
          <cell r="BR646" t="str">
            <v>0</v>
          </cell>
          <cell r="BS646">
            <v>300</v>
          </cell>
          <cell r="BT646" t="str">
            <v>None</v>
          </cell>
          <cell r="BU646" t="str">
            <v>None</v>
          </cell>
          <cell r="BV646" t="str">
            <v>None</v>
          </cell>
          <cell r="BW646" t="str">
            <v>None</v>
          </cell>
          <cell r="BX646" t="str">
            <v>None</v>
          </cell>
          <cell r="BY646" t="str">
            <v>None</v>
          </cell>
          <cell r="CA646" t="str">
            <v>None</v>
          </cell>
          <cell r="CB646" t="str">
            <v>None</v>
          </cell>
          <cell r="CC646" t="str">
            <v>None</v>
          </cell>
          <cell r="CD646" t="str">
            <v>None</v>
          </cell>
          <cell r="CE646" t="str">
            <v>None</v>
          </cell>
          <cell r="CF646" t="str">
            <v>None</v>
          </cell>
          <cell r="CG646" t="str">
            <v>None</v>
          </cell>
          <cell r="CH646" t="str">
            <v>None</v>
          </cell>
          <cell r="CI646">
            <v>25.612237602</v>
          </cell>
          <cell r="CJ646">
            <v>0.32309871700000059</v>
          </cell>
          <cell r="CK646" t="str">
            <v>GPS</v>
          </cell>
          <cell r="CL646" t="str">
            <v>E2</v>
          </cell>
          <cell r="CM646" t="str">
            <v>None</v>
          </cell>
          <cell r="CN646" t="str">
            <v>None</v>
          </cell>
          <cell r="CO646" t="str">
            <v>None</v>
          </cell>
          <cell r="CP646" t="str">
            <v>None</v>
          </cell>
        </row>
        <row r="647">
          <cell r="C647" t="str">
            <v>USA 266</v>
          </cell>
          <cell r="D647" t="str">
            <v>USA</v>
          </cell>
          <cell r="E647" t="str">
            <v>USA</v>
          </cell>
          <cell r="F647" t="str">
            <v>DoD/US Air Force</v>
          </cell>
          <cell r="G647" t="str">
            <v>Military/Commercial</v>
          </cell>
          <cell r="H647" t="str">
            <v>Navigation/Global Positioning</v>
          </cell>
          <cell r="J647" t="str">
            <v>MEO</v>
          </cell>
          <cell r="U647">
            <v>42405</v>
          </cell>
          <cell r="V647">
            <v>12</v>
          </cell>
          <cell r="Y647" t="str">
            <v>Cape Canaveral</v>
          </cell>
          <cell r="AB647">
            <v>41328</v>
          </cell>
          <cell r="AD647">
            <v>28.466666666666665</v>
          </cell>
          <cell r="AE647">
            <v>279.4666666666667</v>
          </cell>
          <cell r="AL647">
            <v>1630</v>
          </cell>
          <cell r="AN647">
            <v>1500</v>
          </cell>
          <cell r="AU647" t="str">
            <v>MEO</v>
          </cell>
          <cell r="AV647" t="str">
            <v>Heavy Satellite</v>
          </cell>
          <cell r="AW647">
            <v>130</v>
          </cell>
          <cell r="AX647">
            <v>54.851500000000001</v>
          </cell>
          <cell r="AY647">
            <v>163.0198</v>
          </cell>
          <cell r="AZ647">
            <v>5.1251999999999999E-3</v>
          </cell>
          <cell r="BA647">
            <v>226.16239999999999</v>
          </cell>
          <cell r="BB647">
            <v>133.47229999999999</v>
          </cell>
          <cell r="BC647">
            <v>2.00563387</v>
          </cell>
          <cell r="BE647">
            <v>26560.386037332242</v>
          </cell>
          <cell r="BF647">
            <v>20325.513327850775</v>
          </cell>
          <cell r="BG647">
            <v>20053.258746813706</v>
          </cell>
          <cell r="BH647">
            <v>717.97750403965847</v>
          </cell>
          <cell r="BK647">
            <v>1.8</v>
          </cell>
          <cell r="BL647">
            <v>2.5</v>
          </cell>
          <cell r="BM647">
            <v>18</v>
          </cell>
          <cell r="BN647">
            <v>30.469840663516699</v>
          </cell>
          <cell r="BO647">
            <v>3.24</v>
          </cell>
          <cell r="BP647">
            <v>13.9596</v>
          </cell>
          <cell r="BQ647" t="str">
            <v>none</v>
          </cell>
          <cell r="BR647" t="str">
            <v>0</v>
          </cell>
          <cell r="BS647">
            <v>300</v>
          </cell>
          <cell r="BT647" t="str">
            <v>None</v>
          </cell>
          <cell r="BU647" t="str">
            <v>None</v>
          </cell>
          <cell r="BV647" t="str">
            <v>None</v>
          </cell>
          <cell r="BW647" t="str">
            <v>None</v>
          </cell>
          <cell r="BX647" t="str">
            <v>None</v>
          </cell>
          <cell r="BY647" t="str">
            <v>None</v>
          </cell>
          <cell r="CA647" t="str">
            <v>None</v>
          </cell>
          <cell r="CB647" t="str">
            <v>None</v>
          </cell>
          <cell r="CC647" t="str">
            <v>None</v>
          </cell>
          <cell r="CD647" t="str">
            <v>None</v>
          </cell>
          <cell r="CE647" t="str">
            <v>None</v>
          </cell>
          <cell r="CF647" t="str">
            <v>None</v>
          </cell>
          <cell r="CG647" t="str">
            <v>None</v>
          </cell>
          <cell r="CH647" t="str">
            <v>None</v>
          </cell>
          <cell r="CI647">
            <v>51.8139338135</v>
          </cell>
          <cell r="CJ647">
            <v>1.1964154404999974</v>
          </cell>
          <cell r="CK647" t="str">
            <v>GPS</v>
          </cell>
          <cell r="CL647" t="str">
            <v>F1</v>
          </cell>
          <cell r="CM647" t="str">
            <v>None</v>
          </cell>
          <cell r="CN647" t="str">
            <v>None</v>
          </cell>
          <cell r="CO647" t="str">
            <v>None</v>
          </cell>
          <cell r="CP647" t="str">
            <v>None</v>
          </cell>
        </row>
        <row r="648">
          <cell r="C648" t="str">
            <v>USA 270</v>
          </cell>
          <cell r="D648" t="str">
            <v>USA</v>
          </cell>
          <cell r="E648" t="str">
            <v>USA</v>
          </cell>
          <cell r="F648" t="str">
            <v>Air Force Satellite Control Network</v>
          </cell>
          <cell r="G648" t="str">
            <v>Military</v>
          </cell>
          <cell r="H648" t="str">
            <v>Space Observation</v>
          </cell>
          <cell r="J648" t="str">
            <v>GEO</v>
          </cell>
          <cell r="U648">
            <v>42601</v>
          </cell>
          <cell r="V648">
            <v>15</v>
          </cell>
          <cell r="Y648" t="str">
            <v>Cape Canaveral</v>
          </cell>
          <cell r="AB648">
            <v>41744</v>
          </cell>
          <cell r="AD648">
            <v>28.466666666666665</v>
          </cell>
          <cell r="AE648">
            <v>279.4666666666667</v>
          </cell>
          <cell r="AL648">
            <v>500</v>
          </cell>
          <cell r="AN648">
            <v>500</v>
          </cell>
          <cell r="AU648" t="str">
            <v>GEO/S</v>
          </cell>
          <cell r="AV648" t="str">
            <v>Medium Satellite</v>
          </cell>
          <cell r="AW648">
            <v>0</v>
          </cell>
          <cell r="AX648">
            <v>0.1444</v>
          </cell>
          <cell r="AY648">
            <v>111.00660000000001</v>
          </cell>
          <cell r="AZ648">
            <v>3.6999999999999998E-5</v>
          </cell>
          <cell r="BA648">
            <v>170.93809999999999</v>
          </cell>
          <cell r="BB648">
            <v>191.3672</v>
          </cell>
          <cell r="BC648">
            <v>1.00195521</v>
          </cell>
          <cell r="BE648">
            <v>42186.155364642946</v>
          </cell>
          <cell r="BF648">
            <v>35816.716252391438</v>
          </cell>
          <cell r="BG648">
            <v>35813.594476894454</v>
          </cell>
          <cell r="BH648">
            <v>1437.1899917562173</v>
          </cell>
          <cell r="BK648">
            <v>2</v>
          </cell>
          <cell r="BL648">
            <v>2</v>
          </cell>
          <cell r="BM648">
            <v>5</v>
          </cell>
          <cell r="BN648" t="str">
            <v xml:space="preserve"> None </v>
          </cell>
          <cell r="BO648" t="str">
            <v xml:space="preserve"> None </v>
          </cell>
          <cell r="BP648">
            <v>4</v>
          </cell>
          <cell r="BQ648" t="str">
            <v>none</v>
          </cell>
          <cell r="BR648" t="str">
            <v>0</v>
          </cell>
          <cell r="BS648">
            <v>300</v>
          </cell>
          <cell r="BT648" t="str">
            <v>None</v>
          </cell>
          <cell r="BU648" t="str">
            <v>None</v>
          </cell>
          <cell r="BV648" t="str">
            <v>False</v>
          </cell>
          <cell r="BW648" t="str">
            <v>False</v>
          </cell>
          <cell r="BX648" t="str">
            <v>None</v>
          </cell>
          <cell r="BY648" t="str">
            <v>None</v>
          </cell>
          <cell r="CA648" t="str">
            <v>None</v>
          </cell>
          <cell r="CB648">
            <v>0</v>
          </cell>
          <cell r="CC648">
            <v>0</v>
          </cell>
          <cell r="CD648" t="str">
            <v>None</v>
          </cell>
          <cell r="CE648" t="str">
            <v>None</v>
          </cell>
          <cell r="CF648" t="str">
            <v>None</v>
          </cell>
          <cell r="CG648" t="str">
            <v>None</v>
          </cell>
          <cell r="CH648" t="str">
            <v>None</v>
          </cell>
          <cell r="CI648" t="str">
            <v>None</v>
          </cell>
          <cell r="CJ648" t="str">
            <v>None</v>
          </cell>
          <cell r="CK648" t="str">
            <v>None</v>
          </cell>
          <cell r="CL648" t="str">
            <v>None</v>
          </cell>
          <cell r="CM648" t="str">
            <v>None</v>
          </cell>
          <cell r="CN648" t="str">
            <v>None</v>
          </cell>
          <cell r="CO648" t="str">
            <v>None</v>
          </cell>
          <cell r="CP648" t="str">
            <v>None</v>
          </cell>
        </row>
        <row r="649">
          <cell r="C649" t="str">
            <v>USA 271</v>
          </cell>
          <cell r="D649" t="str">
            <v>USA</v>
          </cell>
          <cell r="E649" t="str">
            <v>USA</v>
          </cell>
          <cell r="F649" t="str">
            <v>Air Force Satellite Control Network</v>
          </cell>
          <cell r="G649" t="str">
            <v>Military</v>
          </cell>
          <cell r="H649" t="str">
            <v>Space Observation</v>
          </cell>
          <cell r="J649" t="str">
            <v>GEO</v>
          </cell>
          <cell r="U649">
            <v>42601</v>
          </cell>
          <cell r="V649">
            <v>15</v>
          </cell>
          <cell r="Y649" t="str">
            <v>Cape Canaveral</v>
          </cell>
          <cell r="AB649">
            <v>41745</v>
          </cell>
          <cell r="AD649">
            <v>28.466666666666665</v>
          </cell>
          <cell r="AE649">
            <v>279.4666666666667</v>
          </cell>
          <cell r="AL649">
            <v>500</v>
          </cell>
          <cell r="AN649">
            <v>500</v>
          </cell>
          <cell r="AU649" t="str">
            <v>GEO/D</v>
          </cell>
          <cell r="AV649" t="str">
            <v>Medium Satellite</v>
          </cell>
          <cell r="AW649">
            <v>0</v>
          </cell>
          <cell r="AX649">
            <v>0.86939999999999995</v>
          </cell>
          <cell r="AY649">
            <v>96.941900000000004</v>
          </cell>
          <cell r="AZ649">
            <v>1.0633000000000001E-3</v>
          </cell>
          <cell r="BA649">
            <v>275.43110000000001</v>
          </cell>
          <cell r="BB649">
            <v>150.49189999999999</v>
          </cell>
          <cell r="BC649">
            <v>1.00272626</v>
          </cell>
          <cell r="BE649">
            <v>42164.526460508227</v>
          </cell>
          <cell r="BF649">
            <v>35838.360001493682</v>
          </cell>
          <cell r="BG649">
            <v>35748.692919522771</v>
          </cell>
          <cell r="BH649">
            <v>1436.084859291509</v>
          </cell>
          <cell r="BK649">
            <v>2</v>
          </cell>
          <cell r="BL649">
            <v>2</v>
          </cell>
          <cell r="BM649">
            <v>5</v>
          </cell>
          <cell r="BN649" t="str">
            <v xml:space="preserve"> None </v>
          </cell>
          <cell r="BO649" t="str">
            <v xml:space="preserve"> None </v>
          </cell>
          <cell r="BP649">
            <v>4</v>
          </cell>
          <cell r="BQ649" t="str">
            <v>none</v>
          </cell>
          <cell r="BR649" t="str">
            <v>0</v>
          </cell>
          <cell r="BS649">
            <v>300</v>
          </cell>
          <cell r="BT649" t="str">
            <v>None</v>
          </cell>
          <cell r="BU649" t="str">
            <v>None</v>
          </cell>
          <cell r="BV649" t="str">
            <v>False</v>
          </cell>
          <cell r="BW649" t="str">
            <v>False</v>
          </cell>
          <cell r="BX649" t="str">
            <v>None</v>
          </cell>
          <cell r="BY649" t="str">
            <v>None</v>
          </cell>
          <cell r="CA649" t="str">
            <v>None</v>
          </cell>
          <cell r="CB649">
            <v>0</v>
          </cell>
          <cell r="CC649">
            <v>0</v>
          </cell>
          <cell r="CD649" t="str">
            <v>None</v>
          </cell>
          <cell r="CE649" t="str">
            <v>None</v>
          </cell>
          <cell r="CF649" t="str">
            <v>None</v>
          </cell>
          <cell r="CG649" t="str">
            <v>None</v>
          </cell>
          <cell r="CH649" t="str">
            <v>None</v>
          </cell>
          <cell r="CI649" t="str">
            <v>None</v>
          </cell>
          <cell r="CJ649" t="str">
            <v>None</v>
          </cell>
          <cell r="CK649" t="str">
            <v>None</v>
          </cell>
          <cell r="CL649" t="str">
            <v>None</v>
          </cell>
          <cell r="CM649" t="str">
            <v>None</v>
          </cell>
          <cell r="CN649" t="str">
            <v>None</v>
          </cell>
          <cell r="CO649" t="str">
            <v>None</v>
          </cell>
          <cell r="CP649" t="str">
            <v>None</v>
          </cell>
        </row>
        <row r="650">
          <cell r="C650" t="str">
            <v>USA 272</v>
          </cell>
          <cell r="D650" t="str">
            <v>USA</v>
          </cell>
          <cell r="E650" t="str">
            <v>USA</v>
          </cell>
          <cell r="F650" t="str">
            <v>Military Satellite Communications - US Air Force</v>
          </cell>
          <cell r="G650" t="str">
            <v>Military</v>
          </cell>
          <cell r="H650" t="str">
            <v>Communications</v>
          </cell>
          <cell r="J650" t="str">
            <v>GEO</v>
          </cell>
          <cell r="U650">
            <v>42711</v>
          </cell>
          <cell r="V650">
            <v>14</v>
          </cell>
          <cell r="Y650" t="str">
            <v>Cape Canaveral</v>
          </cell>
          <cell r="AB650">
            <v>41879</v>
          </cell>
          <cell r="AD650">
            <v>28.466666666666665</v>
          </cell>
          <cell r="AE650">
            <v>279.4666666666667</v>
          </cell>
          <cell r="AL650">
            <v>5987</v>
          </cell>
          <cell r="AN650">
            <v>3400</v>
          </cell>
          <cell r="AU650" t="str">
            <v>GEO/NS</v>
          </cell>
          <cell r="AV650" t="str">
            <v>Heavy Satellite</v>
          </cell>
          <cell r="AW650">
            <v>2587</v>
          </cell>
          <cell r="AX650">
            <v>9.5999999999999992E-3</v>
          </cell>
          <cell r="AY650">
            <v>329.8784</v>
          </cell>
          <cell r="AZ650">
            <v>1.9199999999999999E-5</v>
          </cell>
          <cell r="BA650">
            <v>84.2453</v>
          </cell>
          <cell r="BB650">
            <v>243.24449999999999</v>
          </cell>
          <cell r="BC650">
            <v>1.0027136299999999</v>
          </cell>
          <cell r="BE650">
            <v>42164.880524277607</v>
          </cell>
          <cell r="BF650">
            <v>35794.690089983676</v>
          </cell>
          <cell r="BG650">
            <v>35793.070958571538</v>
          </cell>
          <cell r="BH650">
            <v>1436.1029479573333</v>
          </cell>
          <cell r="BK650">
            <v>3</v>
          </cell>
          <cell r="BL650">
            <v>6</v>
          </cell>
          <cell r="BM650">
            <v>40.9</v>
          </cell>
          <cell r="BN650">
            <v>117.960802244703</v>
          </cell>
          <cell r="BO650">
            <v>9</v>
          </cell>
          <cell r="BP650">
            <v>52.962333333333298</v>
          </cell>
          <cell r="BQ650" t="str">
            <v>mono/duo-propellant</v>
          </cell>
          <cell r="BR650" t="str">
            <v>1</v>
          </cell>
          <cell r="BS650">
            <v>3000</v>
          </cell>
          <cell r="BT650">
            <v>2.9984474999992017E-2</v>
          </cell>
          <cell r="BU650">
            <v>149.806578664</v>
          </cell>
          <cell r="BV650" t="str">
            <v>True</v>
          </cell>
          <cell r="BW650" t="str">
            <v>True</v>
          </cell>
          <cell r="BX650">
            <v>3.7235499999999993E-5</v>
          </cell>
          <cell r="BY650">
            <v>3.4377499999999994E-5</v>
          </cell>
          <cell r="CA650">
            <v>4.07E-2</v>
          </cell>
          <cell r="CB650">
            <v>1</v>
          </cell>
          <cell r="CC650">
            <v>3</v>
          </cell>
          <cell r="CD650" t="str">
            <v>None</v>
          </cell>
          <cell r="CE650" t="str">
            <v>None</v>
          </cell>
          <cell r="CF650" t="str">
            <v>None</v>
          </cell>
          <cell r="CG650" t="str">
            <v>None</v>
          </cell>
          <cell r="CH650" t="str">
            <v>None</v>
          </cell>
          <cell r="CI650" t="str">
            <v>None</v>
          </cell>
          <cell r="CJ650" t="str">
            <v>None</v>
          </cell>
          <cell r="CK650" t="str">
            <v>None</v>
          </cell>
          <cell r="CL650" t="str">
            <v>None</v>
          </cell>
          <cell r="CM650" t="str">
            <v>None</v>
          </cell>
          <cell r="CN650" t="str">
            <v>None</v>
          </cell>
          <cell r="CO650" t="str">
            <v>None</v>
          </cell>
          <cell r="CP650" t="str">
            <v>None</v>
          </cell>
        </row>
        <row r="651">
          <cell r="C651" t="str">
            <v>USA 273</v>
          </cell>
          <cell r="D651" t="str">
            <v>USA</v>
          </cell>
          <cell r="E651" t="str">
            <v>USA</v>
          </cell>
          <cell r="F651" t="str">
            <v>US Air Force</v>
          </cell>
          <cell r="G651" t="str">
            <v>Military</v>
          </cell>
          <cell r="H651" t="str">
            <v>Earth Observation</v>
          </cell>
          <cell r="J651" t="str">
            <v>GEO</v>
          </cell>
          <cell r="U651">
            <v>42755</v>
          </cell>
          <cell r="V651">
            <v>12</v>
          </cell>
          <cell r="Y651" t="str">
            <v>Cape Canaveral</v>
          </cell>
          <cell r="AB651">
            <v>41937</v>
          </cell>
          <cell r="AD651">
            <v>28.466666666666665</v>
          </cell>
          <cell r="AE651">
            <v>279.4666666666667</v>
          </cell>
          <cell r="AL651">
            <v>4500</v>
          </cell>
          <cell r="AN651">
            <v>2500</v>
          </cell>
          <cell r="AU651" t="str">
            <v>GEO/S</v>
          </cell>
          <cell r="AV651" t="str">
            <v>Heavy Satellite</v>
          </cell>
          <cell r="AW651">
            <v>2000</v>
          </cell>
          <cell r="AX651">
            <v>3.1120000000000001</v>
          </cell>
          <cell r="AY651">
            <v>313.40519999999998</v>
          </cell>
          <cell r="AZ651">
            <v>1.9890000000000001E-4</v>
          </cell>
          <cell r="BA651">
            <v>111.48309999999999</v>
          </cell>
          <cell r="BB651">
            <v>312.85489999999999</v>
          </cell>
          <cell r="BC651">
            <v>1.0027191900000001</v>
          </cell>
          <cell r="BE651">
            <v>42164.724656809325</v>
          </cell>
          <cell r="BF651">
            <v>35802.111220543564</v>
          </cell>
          <cell r="BG651">
            <v>35785.338093075086</v>
          </cell>
          <cell r="BH651">
            <v>1436.0949848780701</v>
          </cell>
          <cell r="BK651">
            <v>2.5</v>
          </cell>
          <cell r="BL651">
            <v>6</v>
          </cell>
          <cell r="BM651">
            <v>25</v>
          </cell>
          <cell r="BN651">
            <v>67.115337790229106</v>
          </cell>
          <cell r="BO651">
            <v>6.25</v>
          </cell>
          <cell r="BP651">
            <v>33.213333333333303</v>
          </cell>
          <cell r="BQ651" t="str">
            <v>mono/duo-propellant</v>
          </cell>
          <cell r="BR651" t="str">
            <v>1</v>
          </cell>
          <cell r="BS651">
            <v>300</v>
          </cell>
          <cell r="BT651">
            <v>4.2216676500004269E-2</v>
          </cell>
          <cell r="BU651">
            <v>200.60305192850001</v>
          </cell>
          <cell r="BV651" t="str">
            <v>False</v>
          </cell>
          <cell r="BW651" t="str">
            <v>True</v>
          </cell>
          <cell r="BX651">
            <v>1.7869350000000001E-4</v>
          </cell>
          <cell r="BY651">
            <v>4.7419500000000009E-5</v>
          </cell>
          <cell r="CA651" t="str">
            <v>None</v>
          </cell>
          <cell r="CB651">
            <v>0</v>
          </cell>
          <cell r="CC651">
            <v>0</v>
          </cell>
          <cell r="CD651" t="str">
            <v>None</v>
          </cell>
          <cell r="CE651" t="str">
            <v>None</v>
          </cell>
          <cell r="CF651" t="str">
            <v>None</v>
          </cell>
          <cell r="CG651" t="str">
            <v>None</v>
          </cell>
          <cell r="CH651" t="str">
            <v>None</v>
          </cell>
          <cell r="CI651" t="str">
            <v>None</v>
          </cell>
          <cell r="CJ651" t="str">
            <v>None</v>
          </cell>
          <cell r="CK651" t="str">
            <v>None</v>
          </cell>
          <cell r="CL651" t="str">
            <v>None</v>
          </cell>
          <cell r="CM651" t="str">
            <v>None</v>
          </cell>
          <cell r="CN651" t="str">
            <v>None</v>
          </cell>
          <cell r="CO651" t="str">
            <v>None</v>
          </cell>
          <cell r="CP651" t="str">
            <v>None</v>
          </cell>
        </row>
        <row r="652">
          <cell r="C652" t="str">
            <v>USA 275</v>
          </cell>
          <cell r="D652" t="str">
            <v>USA</v>
          </cell>
          <cell r="E652" t="str">
            <v>USA</v>
          </cell>
          <cell r="F652" t="str">
            <v>Military Satellite Communications - US Air Force</v>
          </cell>
          <cell r="G652" t="str">
            <v>Military</v>
          </cell>
          <cell r="H652" t="str">
            <v>Communications</v>
          </cell>
          <cell r="J652" t="str">
            <v>GEO</v>
          </cell>
          <cell r="U652">
            <v>42811</v>
          </cell>
          <cell r="V652">
            <v>14</v>
          </cell>
          <cell r="Y652" t="str">
            <v>Cape Canaveral</v>
          </cell>
          <cell r="AB652">
            <v>42075</v>
          </cell>
          <cell r="AD652">
            <v>28.466666666666665</v>
          </cell>
          <cell r="AE652">
            <v>279.4666666666667</v>
          </cell>
          <cell r="AL652">
            <v>6000</v>
          </cell>
          <cell r="AN652">
            <v>3400</v>
          </cell>
          <cell r="AU652" t="str">
            <v>HEO</v>
          </cell>
          <cell r="AV652" t="str">
            <v>Heavy Satellite</v>
          </cell>
          <cell r="AW652">
            <v>2600</v>
          </cell>
          <cell r="AX652">
            <v>6.0699999999999997E-2</v>
          </cell>
          <cell r="AY652">
            <v>100.31529999999999</v>
          </cell>
          <cell r="AZ652">
            <v>1.98E-5</v>
          </cell>
          <cell r="BA652">
            <v>274.50540000000001</v>
          </cell>
          <cell r="BB652">
            <v>109.3002</v>
          </cell>
          <cell r="BC652">
            <v>1.0026912699999999</v>
          </cell>
          <cell r="BE652">
            <v>42165.507372742104</v>
          </cell>
          <cell r="BF652">
            <v>35795.342249788082</v>
          </cell>
          <cell r="BG652">
            <v>35793.672495696126</v>
          </cell>
          <cell r="BH652">
            <v>1436.1349730311288</v>
          </cell>
          <cell r="BK652">
            <v>3</v>
          </cell>
          <cell r="BL652">
            <v>6</v>
          </cell>
          <cell r="BM652">
            <v>40.9</v>
          </cell>
          <cell r="BN652">
            <v>117.960802244703</v>
          </cell>
          <cell r="BO652">
            <v>9</v>
          </cell>
          <cell r="BP652">
            <v>52.962333333333298</v>
          </cell>
          <cell r="BQ652" t="str">
            <v>mono/duo-propellant</v>
          </cell>
          <cell r="BR652" t="str">
            <v>1</v>
          </cell>
          <cell r="BS652">
            <v>3000</v>
          </cell>
          <cell r="BT652">
            <v>0.122111039</v>
          </cell>
          <cell r="BU652">
            <v>348.112849498</v>
          </cell>
          <cell r="BV652" t="str">
            <v>True</v>
          </cell>
          <cell r="BW652" t="str">
            <v>True</v>
          </cell>
          <cell r="BX652">
            <v>3.6780000000000004E-5</v>
          </cell>
          <cell r="BY652">
            <v>3.0676000000000002E-5</v>
          </cell>
          <cell r="CA652">
            <v>9.6170000000000005E-2</v>
          </cell>
          <cell r="CB652">
            <v>1</v>
          </cell>
          <cell r="CC652">
            <v>8</v>
          </cell>
          <cell r="CD652" t="str">
            <v>None</v>
          </cell>
          <cell r="CE652" t="str">
            <v>None</v>
          </cell>
          <cell r="CF652" t="str">
            <v>None</v>
          </cell>
          <cell r="CG652" t="str">
            <v>None</v>
          </cell>
          <cell r="CH652" t="str">
            <v>None</v>
          </cell>
          <cell r="CI652" t="str">
            <v>None</v>
          </cell>
          <cell r="CJ652" t="str">
            <v>None</v>
          </cell>
          <cell r="CK652" t="str">
            <v>None</v>
          </cell>
          <cell r="CL652" t="str">
            <v>None</v>
          </cell>
          <cell r="CM652" t="str">
            <v>None</v>
          </cell>
          <cell r="CN652" t="str">
            <v>None</v>
          </cell>
          <cell r="CO652" t="str">
            <v>None</v>
          </cell>
          <cell r="CP652" t="str">
            <v>None</v>
          </cell>
        </row>
        <row r="653">
          <cell r="C653" t="str">
            <v>USA 282</v>
          </cell>
          <cell r="D653" t="str">
            <v>USA</v>
          </cell>
          <cell r="E653" t="str">
            <v>USA</v>
          </cell>
          <cell r="F653" t="str">
            <v>US Air Force</v>
          </cell>
          <cell r="G653" t="str">
            <v>Military</v>
          </cell>
          <cell r="H653" t="str">
            <v>Earth Observation</v>
          </cell>
          <cell r="J653" t="str">
            <v>GEO</v>
          </cell>
          <cell r="U653">
            <v>43119</v>
          </cell>
          <cell r="V653">
            <v>12</v>
          </cell>
          <cell r="Y653" t="str">
            <v>Cape Canaveral</v>
          </cell>
          <cell r="AB653">
            <v>43162</v>
          </cell>
          <cell r="AD653">
            <v>28.466666666666665</v>
          </cell>
          <cell r="AE653">
            <v>279.4666666666667</v>
          </cell>
          <cell r="AL653">
            <v>4500</v>
          </cell>
          <cell r="AN653">
            <v>2500</v>
          </cell>
          <cell r="AU653" t="str">
            <v>GEO/I</v>
          </cell>
          <cell r="AV653" t="str">
            <v>Heavy Satellite</v>
          </cell>
          <cell r="AW653">
            <v>2000</v>
          </cell>
          <cell r="AX653">
            <v>4.3017000000000003</v>
          </cell>
          <cell r="AY653">
            <v>317.22750000000002</v>
          </cell>
          <cell r="AZ653">
            <v>1.9680000000000001E-4</v>
          </cell>
          <cell r="BA653">
            <v>106.0159</v>
          </cell>
          <cell r="BB653">
            <v>274.35770000000002</v>
          </cell>
          <cell r="BC653">
            <v>1.0027120199999999</v>
          </cell>
          <cell r="BE653">
            <v>42164.925658831475</v>
          </cell>
          <cell r="BF653">
            <v>35802.223716201137</v>
          </cell>
          <cell r="BG653">
            <v>35785.62760146182</v>
          </cell>
          <cell r="BH653">
            <v>1436.1052538295091</v>
          </cell>
          <cell r="BK653">
            <v>2.5</v>
          </cell>
          <cell r="BL653">
            <v>6</v>
          </cell>
          <cell r="BM653">
            <v>25</v>
          </cell>
          <cell r="BN653">
            <v>67.115337790229106</v>
          </cell>
          <cell r="BO653">
            <v>6.25</v>
          </cell>
          <cell r="BP653">
            <v>33.213333333333303</v>
          </cell>
          <cell r="BQ653" t="str">
            <v>mono/duo-propellant</v>
          </cell>
          <cell r="BR653" t="str">
            <v>1</v>
          </cell>
          <cell r="BS653">
            <v>300</v>
          </cell>
          <cell r="BT653">
            <v>3.0711655499999324E-2</v>
          </cell>
          <cell r="BU653">
            <v>138.9879215325</v>
          </cell>
          <cell r="BV653" t="str">
            <v>False</v>
          </cell>
          <cell r="BW653" t="str">
            <v>True</v>
          </cell>
          <cell r="BX653">
            <v>1.8446549999999998E-4</v>
          </cell>
          <cell r="BY653">
            <v>4.2344500000000008E-5</v>
          </cell>
          <cell r="CA653" t="str">
            <v>None</v>
          </cell>
          <cell r="CB653">
            <v>0</v>
          </cell>
          <cell r="CC653">
            <v>0</v>
          </cell>
          <cell r="CD653" t="str">
            <v>None</v>
          </cell>
          <cell r="CE653" t="str">
            <v>None</v>
          </cell>
          <cell r="CF653" t="str">
            <v>None</v>
          </cell>
          <cell r="CG653" t="str">
            <v>None</v>
          </cell>
          <cell r="CH653" t="str">
            <v>None</v>
          </cell>
          <cell r="CI653" t="str">
            <v>None</v>
          </cell>
          <cell r="CJ653" t="str">
            <v>None</v>
          </cell>
          <cell r="CK653" t="str">
            <v>None</v>
          </cell>
          <cell r="CL653" t="str">
            <v>None</v>
          </cell>
          <cell r="CM653" t="str">
            <v>None</v>
          </cell>
          <cell r="CN653" t="str">
            <v>None</v>
          </cell>
          <cell r="CO653" t="str">
            <v>None</v>
          </cell>
          <cell r="CP653" t="str">
            <v>None</v>
          </cell>
        </row>
        <row r="654">
          <cell r="C654" t="str">
            <v>USA 283</v>
          </cell>
          <cell r="D654" t="str">
            <v>USA</v>
          </cell>
          <cell r="E654" t="str">
            <v>USA</v>
          </cell>
          <cell r="F654" t="str">
            <v>US Air Force</v>
          </cell>
          <cell r="G654" t="str">
            <v>Military</v>
          </cell>
          <cell r="H654" t="str">
            <v>Communications</v>
          </cell>
          <cell r="J654" t="str">
            <v>GEO</v>
          </cell>
          <cell r="U654">
            <v>43204</v>
          </cell>
          <cell r="V654">
            <v>15</v>
          </cell>
          <cell r="Y654" t="str">
            <v>Cape Canaveral</v>
          </cell>
          <cell r="AB654">
            <v>43339</v>
          </cell>
          <cell r="AD654">
            <v>28.466666666666665</v>
          </cell>
          <cell r="AE654">
            <v>279.4666666666667</v>
          </cell>
          <cell r="AL654">
            <v>3200</v>
          </cell>
          <cell r="AN654">
            <v>2800</v>
          </cell>
          <cell r="AU654" t="str">
            <v>GEO/S</v>
          </cell>
          <cell r="AV654" t="str">
            <v>Heavy Satellite</v>
          </cell>
          <cell r="AW654">
            <v>400</v>
          </cell>
          <cell r="AX654">
            <v>1.11E-2</v>
          </cell>
          <cell r="AY654">
            <v>338.08100000000002</v>
          </cell>
          <cell r="AZ654">
            <v>6.9599999999999998E-5</v>
          </cell>
          <cell r="BA654">
            <v>333.20260000000002</v>
          </cell>
          <cell r="BB654">
            <v>228.82910000000001</v>
          </cell>
          <cell r="BC654">
            <v>1.0027552</v>
          </cell>
          <cell r="BE654">
            <v>42163.715197523066</v>
          </cell>
          <cell r="BF654">
            <v>35795.649792100812</v>
          </cell>
          <cell r="BG654">
            <v>35789.78060294532</v>
          </cell>
          <cell r="BH654">
            <v>1436.043413187982</v>
          </cell>
          <cell r="BK654">
            <v>2.5</v>
          </cell>
          <cell r="BL654">
            <v>7</v>
          </cell>
          <cell r="BM654">
            <v>35</v>
          </cell>
          <cell r="BN654" t="str">
            <v xml:space="preserve"> None </v>
          </cell>
          <cell r="BO654" t="str">
            <v xml:space="preserve"> None </v>
          </cell>
          <cell r="BP654">
            <v>17.5</v>
          </cell>
          <cell r="BQ654" t="str">
            <v>none</v>
          </cell>
          <cell r="BR654" t="str">
            <v>0</v>
          </cell>
          <cell r="BS654">
            <v>3000</v>
          </cell>
          <cell r="BT654">
            <v>3.774542649999546E-2</v>
          </cell>
          <cell r="BU654">
            <v>134.08759888150001</v>
          </cell>
          <cell r="BV654" t="str">
            <v>True</v>
          </cell>
          <cell r="BW654" t="str">
            <v>True</v>
          </cell>
          <cell r="BX654">
            <v>1.0175000000000001E-4</v>
          </cell>
          <cell r="BY654">
            <v>9.5950000000000001E-5</v>
          </cell>
          <cell r="CA654">
            <v>4.02E-2</v>
          </cell>
          <cell r="CB654">
            <v>1</v>
          </cell>
          <cell r="CC654">
            <v>1</v>
          </cell>
          <cell r="CD654" t="str">
            <v>None</v>
          </cell>
          <cell r="CE654" t="str">
            <v>None</v>
          </cell>
          <cell r="CF654" t="str">
            <v>None</v>
          </cell>
          <cell r="CG654" t="str">
            <v>None</v>
          </cell>
          <cell r="CH654" t="str">
            <v>None</v>
          </cell>
          <cell r="CI654" t="str">
            <v>None</v>
          </cell>
          <cell r="CJ654" t="str">
            <v>None</v>
          </cell>
          <cell r="CK654" t="str">
            <v>None</v>
          </cell>
          <cell r="CL654" t="str">
            <v>None</v>
          </cell>
          <cell r="CM654" t="str">
            <v>None</v>
          </cell>
          <cell r="CN654" t="str">
            <v>None</v>
          </cell>
          <cell r="CO654" t="str">
            <v>None</v>
          </cell>
          <cell r="CP654" t="str">
            <v>None</v>
          </cell>
        </row>
        <row r="655">
          <cell r="C655" t="str">
            <v>USA 286</v>
          </cell>
          <cell r="D655" t="str">
            <v>USA</v>
          </cell>
          <cell r="E655" t="str">
            <v>USA</v>
          </cell>
          <cell r="F655" t="str">
            <v>Air Force Research Laboratory</v>
          </cell>
          <cell r="G655" t="str">
            <v>Military</v>
          </cell>
          <cell r="H655" t="str">
            <v>Technology Development</v>
          </cell>
          <cell r="J655" t="str">
            <v>GEO</v>
          </cell>
          <cell r="U655">
            <v>43212</v>
          </cell>
          <cell r="V655">
            <v>15</v>
          </cell>
          <cell r="Y655" t="str">
            <v>Cape Canaveral</v>
          </cell>
          <cell r="AB655">
            <v>43446</v>
          </cell>
          <cell r="AD655">
            <v>28.466666666666665</v>
          </cell>
          <cell r="AE655">
            <v>279.4666666666667</v>
          </cell>
          <cell r="AL655">
            <v>100</v>
          </cell>
          <cell r="AN655">
            <v>80</v>
          </cell>
          <cell r="AU655" t="str">
            <v>GEO/D</v>
          </cell>
          <cell r="AV655" t="str">
            <v>Medium Satellite</v>
          </cell>
          <cell r="AW655">
            <v>20</v>
          </cell>
          <cell r="AX655">
            <v>2.5888</v>
          </cell>
          <cell r="AY655">
            <v>87.140799999999999</v>
          </cell>
          <cell r="AZ655">
            <v>7.1900000000000002E-4</v>
          </cell>
          <cell r="BA655">
            <v>91.365099999999998</v>
          </cell>
          <cell r="BB655">
            <v>79.355699999999999</v>
          </cell>
          <cell r="BC655">
            <v>1.0212280600000001</v>
          </cell>
          <cell r="BE655">
            <v>41653.707225738035</v>
          </cell>
          <cell r="BF655">
            <v>35312.656241233337</v>
          </cell>
          <cell r="BG655">
            <v>35252.758210242726</v>
          </cell>
          <cell r="BH655">
            <v>1410.0670128472568</v>
          </cell>
          <cell r="BK655">
            <v>0.6</v>
          </cell>
          <cell r="BL655">
            <v>0.7</v>
          </cell>
          <cell r="BM655">
            <v>0.6</v>
          </cell>
          <cell r="BN655" t="str">
            <v xml:space="preserve"> None </v>
          </cell>
          <cell r="BO655" t="str">
            <v xml:space="preserve"> None </v>
          </cell>
          <cell r="BP655">
            <v>0.42</v>
          </cell>
          <cell r="BQ655" t="str">
            <v>none</v>
          </cell>
          <cell r="BR655" t="str">
            <v>0</v>
          </cell>
          <cell r="BS655">
            <v>300</v>
          </cell>
          <cell r="BT655" t="str">
            <v>None</v>
          </cell>
          <cell r="BU655" t="str">
            <v>None</v>
          </cell>
          <cell r="BV655" t="str">
            <v>False</v>
          </cell>
          <cell r="BW655" t="str">
            <v>False</v>
          </cell>
          <cell r="BX655" t="str">
            <v>None</v>
          </cell>
          <cell r="BY655" t="str">
            <v>None</v>
          </cell>
          <cell r="CA655" t="str">
            <v>None</v>
          </cell>
          <cell r="CB655">
            <v>0</v>
          </cell>
          <cell r="CC655">
            <v>0</v>
          </cell>
          <cell r="CD655" t="str">
            <v>None</v>
          </cell>
          <cell r="CE655" t="str">
            <v>None</v>
          </cell>
          <cell r="CF655" t="str">
            <v>None</v>
          </cell>
          <cell r="CG655" t="str">
            <v>None</v>
          </cell>
          <cell r="CH655" t="str">
            <v>None</v>
          </cell>
          <cell r="CI655" t="str">
            <v>None</v>
          </cell>
          <cell r="CJ655" t="str">
            <v>None</v>
          </cell>
          <cell r="CK655" t="str">
            <v>None</v>
          </cell>
          <cell r="CL655" t="str">
            <v>None</v>
          </cell>
          <cell r="CM655" t="str">
            <v>None</v>
          </cell>
          <cell r="CN655" t="str">
            <v>None</v>
          </cell>
          <cell r="CO655" t="str">
            <v>None</v>
          </cell>
          <cell r="CP655" t="str">
            <v>None</v>
          </cell>
        </row>
        <row r="656">
          <cell r="C656" t="str">
            <v>USA 288</v>
          </cell>
          <cell r="D656" t="str">
            <v>USA</v>
          </cell>
          <cell r="E656" t="str">
            <v>USA</v>
          </cell>
          <cell r="F656" t="str">
            <v>US Air Force</v>
          </cell>
          <cell r="G656" t="str">
            <v>Military</v>
          </cell>
          <cell r="H656" t="str">
            <v>Communications</v>
          </cell>
          <cell r="J656" t="str">
            <v>GEO</v>
          </cell>
          <cell r="U656">
            <v>43390</v>
          </cell>
          <cell r="V656">
            <v>15</v>
          </cell>
          <cell r="Y656" t="str">
            <v>Cape Canaveral</v>
          </cell>
          <cell r="AB656">
            <v>43651</v>
          </cell>
          <cell r="AD656">
            <v>28.466666666666665</v>
          </cell>
          <cell r="AE656">
            <v>279.4666666666667</v>
          </cell>
          <cell r="AL656">
            <v>6200</v>
          </cell>
          <cell r="AN656">
            <v>4000</v>
          </cell>
          <cell r="AU656" t="str">
            <v>MEO</v>
          </cell>
          <cell r="AV656" t="str">
            <v>Heavy Satellite</v>
          </cell>
          <cell r="AW656">
            <v>2200</v>
          </cell>
          <cell r="AX656">
            <v>3.1932</v>
          </cell>
          <cell r="AY656">
            <v>312.38810000000001</v>
          </cell>
          <cell r="AZ656">
            <v>5.4770000000000003E-4</v>
          </cell>
          <cell r="BA656">
            <v>135.36369999999999</v>
          </cell>
          <cell r="BB656">
            <v>274.06040000000002</v>
          </cell>
          <cell r="BC656">
            <v>1.0026944499999999</v>
          </cell>
          <cell r="BE656">
            <v>42165.418222031367</v>
          </cell>
          <cell r="BF656">
            <v>35817.512221591576</v>
          </cell>
          <cell r="BG656">
            <v>35771.324222471158</v>
          </cell>
          <cell r="BH656">
            <v>1436.1304183941563</v>
          </cell>
          <cell r="BK656">
            <v>2</v>
          </cell>
          <cell r="BL656">
            <v>9.8000000000000007</v>
          </cell>
          <cell r="BM656">
            <v>27</v>
          </cell>
          <cell r="BN656">
            <v>68.006507744861594</v>
          </cell>
          <cell r="BO656">
            <v>4</v>
          </cell>
          <cell r="BP656">
            <v>35.027333333333303</v>
          </cell>
          <cell r="BQ656" t="str">
            <v>mono/duo-propellant</v>
          </cell>
          <cell r="BR656" t="str">
            <v>1</v>
          </cell>
          <cell r="BS656">
            <v>300</v>
          </cell>
          <cell r="BT656">
            <v>9.2926042499996697E-2</v>
          </cell>
          <cell r="BU656">
            <v>209.98082474350002</v>
          </cell>
          <cell r="BV656" t="str">
            <v>False</v>
          </cell>
          <cell r="BW656" t="str">
            <v>True</v>
          </cell>
          <cell r="BX656">
            <v>4.0196200000000001E-4</v>
          </cell>
          <cell r="BY656">
            <v>2.4098400000000002E-4</v>
          </cell>
          <cell r="CA656" t="str">
            <v>None</v>
          </cell>
          <cell r="CB656">
            <v>0</v>
          </cell>
          <cell r="CC656">
            <v>0</v>
          </cell>
          <cell r="CD656" t="str">
            <v>None</v>
          </cell>
          <cell r="CE656" t="str">
            <v>None</v>
          </cell>
          <cell r="CF656" t="str">
            <v>None</v>
          </cell>
          <cell r="CG656" t="str">
            <v>None</v>
          </cell>
          <cell r="CH656" t="str">
            <v>None</v>
          </cell>
          <cell r="CI656" t="str">
            <v>None</v>
          </cell>
          <cell r="CJ656" t="str">
            <v>None</v>
          </cell>
          <cell r="CK656" t="str">
            <v>None</v>
          </cell>
          <cell r="CL656" t="str">
            <v>None</v>
          </cell>
          <cell r="CM656" t="str">
            <v>None</v>
          </cell>
          <cell r="CN656" t="str">
            <v>None</v>
          </cell>
          <cell r="CO656" t="str">
            <v>None</v>
          </cell>
          <cell r="CP656" t="str">
            <v>None</v>
          </cell>
        </row>
        <row r="657">
          <cell r="C657" t="str">
            <v>USA 289</v>
          </cell>
          <cell r="D657" t="str">
            <v>USA</v>
          </cell>
          <cell r="E657" t="str">
            <v>USA</v>
          </cell>
          <cell r="F657" t="str">
            <v>DoD/US Air Force</v>
          </cell>
          <cell r="G657" t="str">
            <v>Military/Commercial</v>
          </cell>
          <cell r="H657" t="str">
            <v>Navigation/Global Positioning</v>
          </cell>
          <cell r="J657" t="str">
            <v>MEO</v>
          </cell>
          <cell r="U657">
            <v>43457</v>
          </cell>
          <cell r="V657">
            <v>15</v>
          </cell>
          <cell r="Y657" t="str">
            <v>Cape Canaveral</v>
          </cell>
          <cell r="AB657">
            <v>43873</v>
          </cell>
          <cell r="AD657">
            <v>28.466666666666665</v>
          </cell>
          <cell r="AE657">
            <v>279.4666666666667</v>
          </cell>
          <cell r="AL657">
            <v>4400</v>
          </cell>
          <cell r="AN657">
            <v>2160</v>
          </cell>
          <cell r="AU657" t="str">
            <v>MEO</v>
          </cell>
          <cell r="AV657" t="str">
            <v>Heavy Satellite</v>
          </cell>
          <cell r="AW657">
            <v>2240</v>
          </cell>
          <cell r="AX657">
            <v>55.032499999999999</v>
          </cell>
          <cell r="AY657">
            <v>165.35470000000001</v>
          </cell>
          <cell r="AZ657">
            <v>1.2957000000000001E-3</v>
          </cell>
          <cell r="BA657">
            <v>202.57429999999999</v>
          </cell>
          <cell r="BB657">
            <v>82.329400000000007</v>
          </cell>
          <cell r="BC657">
            <v>2.0055501499999999</v>
          </cell>
          <cell r="BE657">
            <v>26561.125192803247</v>
          </cell>
          <cell r="BF657">
            <v>20224.540442715563</v>
          </cell>
          <cell r="BG657">
            <v>20155.709942890931</v>
          </cell>
          <cell r="BH657">
            <v>718.00747540518933</v>
          </cell>
          <cell r="BK657">
            <v>1.8</v>
          </cell>
          <cell r="BL657">
            <v>3.4</v>
          </cell>
          <cell r="BM657">
            <v>14</v>
          </cell>
          <cell r="BN657">
            <v>26.8100055221316</v>
          </cell>
          <cell r="BO657">
            <v>3.24</v>
          </cell>
          <cell r="BP657">
            <v>13.646266666666699</v>
          </cell>
          <cell r="BQ657" t="str">
            <v>none</v>
          </cell>
          <cell r="BR657" t="str">
            <v>0</v>
          </cell>
          <cell r="BS657">
            <v>300</v>
          </cell>
          <cell r="BT657" t="str">
            <v>None</v>
          </cell>
          <cell r="BU657" t="str">
            <v>None</v>
          </cell>
          <cell r="BV657" t="str">
            <v>None</v>
          </cell>
          <cell r="BW657" t="str">
            <v>None</v>
          </cell>
          <cell r="BX657" t="str">
            <v>None</v>
          </cell>
          <cell r="BY657" t="str">
            <v>None</v>
          </cell>
          <cell r="CA657" t="str">
            <v>None</v>
          </cell>
          <cell r="CB657" t="str">
            <v>None</v>
          </cell>
          <cell r="CC657" t="str">
            <v>None</v>
          </cell>
          <cell r="CD657" t="str">
            <v>None</v>
          </cell>
          <cell r="CE657" t="str">
            <v>None</v>
          </cell>
          <cell r="CF657" t="str">
            <v>None</v>
          </cell>
          <cell r="CG657" t="str">
            <v>None</v>
          </cell>
          <cell r="CH657" t="str">
            <v>None</v>
          </cell>
          <cell r="CI657">
            <v>2.1784008569999997</v>
          </cell>
          <cell r="CJ657">
            <v>1.478598901</v>
          </cell>
          <cell r="CK657" t="str">
            <v>GPS</v>
          </cell>
          <cell r="CL657" t="str">
            <v>F4</v>
          </cell>
          <cell r="CM657" t="str">
            <v>None</v>
          </cell>
          <cell r="CN657" t="str">
            <v>None</v>
          </cell>
          <cell r="CO657" t="str">
            <v>None</v>
          </cell>
          <cell r="CP657" t="str">
            <v>None</v>
          </cell>
        </row>
        <row r="658">
          <cell r="C658" t="str">
            <v>USA 291</v>
          </cell>
          <cell r="D658" t="str">
            <v>USA</v>
          </cell>
          <cell r="E658" t="str">
            <v>USA</v>
          </cell>
          <cell r="F658" t="str">
            <v>Military Satellite Communications - US Air Force</v>
          </cell>
          <cell r="G658" t="str">
            <v>Military</v>
          </cell>
          <cell r="H658" t="str">
            <v>Communications</v>
          </cell>
          <cell r="J658" t="str">
            <v>GEO</v>
          </cell>
          <cell r="U658">
            <v>43540</v>
          </cell>
          <cell r="V658">
            <v>14</v>
          </cell>
          <cell r="Y658" t="str">
            <v>Cape Canaveral</v>
          </cell>
          <cell r="AB658">
            <v>44071</v>
          </cell>
          <cell r="AD658">
            <v>28.466666666666665</v>
          </cell>
          <cell r="AE658">
            <v>279.4666666666667</v>
          </cell>
          <cell r="AL658">
            <v>6000</v>
          </cell>
          <cell r="AN658">
            <v>3400</v>
          </cell>
          <cell r="AU658" t="str">
            <v>MEO</v>
          </cell>
          <cell r="AV658" t="str">
            <v>Heavy Satellite</v>
          </cell>
          <cell r="AW658">
            <v>2600</v>
          </cell>
          <cell r="AX658">
            <v>1.0999999999999999E-2</v>
          </cell>
          <cell r="AY658">
            <v>306.45940000000002</v>
          </cell>
          <cell r="AZ658">
            <v>4.4299999999999999E-5</v>
          </cell>
          <cell r="BA658">
            <v>94.608199999999997</v>
          </cell>
          <cell r="BB658">
            <v>156.22110000000001</v>
          </cell>
          <cell r="BC658">
            <v>1.0026993500000001</v>
          </cell>
          <cell r="BE658">
            <v>42165.280852361837</v>
          </cell>
          <cell r="BF658">
            <v>35796.148774303598</v>
          </cell>
          <cell r="BG658">
            <v>35792.412930420076</v>
          </cell>
          <cell r="BH658">
            <v>1436.123400299402</v>
          </cell>
          <cell r="BK658">
            <v>3</v>
          </cell>
          <cell r="BL658">
            <v>6</v>
          </cell>
          <cell r="BM658">
            <v>40.9</v>
          </cell>
          <cell r="BN658">
            <v>117.960802244703</v>
          </cell>
          <cell r="BO658">
            <v>9</v>
          </cell>
          <cell r="BP658">
            <v>52.962333333333298</v>
          </cell>
          <cell r="BQ658" t="str">
            <v>mono/duo-propellant</v>
          </cell>
          <cell r="BR658" t="str">
            <v>1</v>
          </cell>
          <cell r="BS658">
            <v>3000</v>
          </cell>
          <cell r="BT658">
            <v>2.8715484500001054E-2</v>
          </cell>
          <cell r="BU658">
            <v>60.297543505500002</v>
          </cell>
          <cell r="BV658" t="str">
            <v>True</v>
          </cell>
          <cell r="BW658" t="str">
            <v>True</v>
          </cell>
          <cell r="BX658">
            <v>8.3461500000000014E-5</v>
          </cell>
          <cell r="BY658">
            <v>7.4632500000000008E-5</v>
          </cell>
          <cell r="CA658">
            <v>2.29E-2</v>
          </cell>
          <cell r="CB658">
            <v>1</v>
          </cell>
          <cell r="CC658">
            <v>3</v>
          </cell>
          <cell r="CD658" t="str">
            <v>None</v>
          </cell>
          <cell r="CE658" t="str">
            <v>None</v>
          </cell>
          <cell r="CF658" t="str">
            <v>None</v>
          </cell>
          <cell r="CG658" t="str">
            <v>None</v>
          </cell>
          <cell r="CH658" t="str">
            <v>None</v>
          </cell>
          <cell r="CI658" t="str">
            <v>None</v>
          </cell>
          <cell r="CJ658" t="str">
            <v>None</v>
          </cell>
          <cell r="CK658" t="str">
            <v>None</v>
          </cell>
          <cell r="CL658" t="str">
            <v>None</v>
          </cell>
          <cell r="CM658" t="str">
            <v>None</v>
          </cell>
          <cell r="CN658" t="str">
            <v>None</v>
          </cell>
          <cell r="CO658" t="str">
            <v>None</v>
          </cell>
          <cell r="CP658" t="str">
            <v>None</v>
          </cell>
        </row>
        <row r="659">
          <cell r="C659" t="str">
            <v>USA 292</v>
          </cell>
          <cell r="D659" t="str">
            <v>USA</v>
          </cell>
          <cell r="E659" t="str">
            <v>USA</v>
          </cell>
          <cell r="F659" t="str">
            <v>US Air Force</v>
          </cell>
          <cell r="G659" t="str">
            <v>Military</v>
          </cell>
          <cell r="H659" t="str">
            <v>Communications</v>
          </cell>
          <cell r="J659" t="str">
            <v>GEO</v>
          </cell>
          <cell r="U659">
            <v>43685</v>
          </cell>
          <cell r="V659">
            <v>15</v>
          </cell>
          <cell r="Y659" t="str">
            <v>Cape Canaveral</v>
          </cell>
          <cell r="AB659">
            <v>44481</v>
          </cell>
          <cell r="AD659">
            <v>28.466666666666665</v>
          </cell>
          <cell r="AE659">
            <v>279.4666666666667</v>
          </cell>
          <cell r="AL659">
            <v>6200</v>
          </cell>
          <cell r="AN659">
            <v>4000</v>
          </cell>
          <cell r="AU659" t="str">
            <v>MEO</v>
          </cell>
          <cell r="AV659" t="str">
            <v>Heavy Satellite</v>
          </cell>
          <cell r="AW659">
            <v>2200</v>
          </cell>
          <cell r="AX659">
            <v>5.2535999999999996</v>
          </cell>
          <cell r="AY659">
            <v>306.15460000000002</v>
          </cell>
          <cell r="AZ659">
            <v>4.2489999999999997E-4</v>
          </cell>
          <cell r="BA659">
            <v>117.5628</v>
          </cell>
          <cell r="BB659">
            <v>127.8048</v>
          </cell>
          <cell r="BC659">
            <v>1.00268442</v>
          </cell>
          <cell r="BE659">
            <v>42165.699412823662</v>
          </cell>
          <cell r="BF659">
            <v>35812.615618504176</v>
          </cell>
          <cell r="BG659">
            <v>35776.783207143155</v>
          </cell>
          <cell r="BH659">
            <v>1436.1447842183484</v>
          </cell>
          <cell r="BK659">
            <v>2</v>
          </cell>
          <cell r="BL659">
            <v>9.8000000000000007</v>
          </cell>
          <cell r="BM659">
            <v>27</v>
          </cell>
          <cell r="BN659">
            <v>68.006507744861594</v>
          </cell>
          <cell r="BO659">
            <v>4</v>
          </cell>
          <cell r="BP659">
            <v>35.027333333333303</v>
          </cell>
          <cell r="BQ659" t="str">
            <v>mono/duo-propellant</v>
          </cell>
          <cell r="BR659" t="str">
            <v>1</v>
          </cell>
          <cell r="BS659">
            <v>300</v>
          </cell>
          <cell r="BT659">
            <v>0.11429759900000036</v>
          </cell>
          <cell r="BU659">
            <v>54.560535436999999</v>
          </cell>
          <cell r="BV659" t="str">
            <v>False</v>
          </cell>
          <cell r="BW659" t="str">
            <v>True</v>
          </cell>
          <cell r="BX659">
            <v>4.07422E-4</v>
          </cell>
          <cell r="BY659">
            <v>4.5795000000000005E-5</v>
          </cell>
          <cell r="CA659" t="str">
            <v>None</v>
          </cell>
          <cell r="CB659">
            <v>0</v>
          </cell>
          <cell r="CC659">
            <v>0</v>
          </cell>
          <cell r="CD659" t="str">
            <v>None</v>
          </cell>
          <cell r="CE659" t="str">
            <v>None</v>
          </cell>
          <cell r="CF659" t="str">
            <v>None</v>
          </cell>
          <cell r="CG659" t="str">
            <v>None</v>
          </cell>
          <cell r="CH659" t="str">
            <v>None</v>
          </cell>
          <cell r="CI659" t="str">
            <v>None</v>
          </cell>
          <cell r="CJ659" t="str">
            <v>None</v>
          </cell>
          <cell r="CK659" t="str">
            <v>None</v>
          </cell>
          <cell r="CL659" t="str">
            <v>None</v>
          </cell>
          <cell r="CM659" t="str">
            <v>None</v>
          </cell>
          <cell r="CN659" t="str">
            <v>None</v>
          </cell>
          <cell r="CO659" t="str">
            <v>None</v>
          </cell>
          <cell r="CP659" t="str">
            <v>None</v>
          </cell>
        </row>
        <row r="660">
          <cell r="C660" t="str">
            <v>USA 293</v>
          </cell>
          <cell r="D660" t="str">
            <v>USA</v>
          </cell>
          <cell r="E660" t="str">
            <v>USA</v>
          </cell>
          <cell r="F660" t="str">
            <v>DoD/US Air Force</v>
          </cell>
          <cell r="G660" t="str">
            <v>Military/Commercial</v>
          </cell>
          <cell r="H660" t="str">
            <v>Navigation/Global Positioning</v>
          </cell>
          <cell r="J660" t="str">
            <v>MEO</v>
          </cell>
          <cell r="U660">
            <v>43699</v>
          </cell>
          <cell r="V660">
            <v>15</v>
          </cell>
          <cell r="Y660" t="str">
            <v>Cape Canaveral</v>
          </cell>
          <cell r="AB660">
            <v>44506</v>
          </cell>
          <cell r="AD660">
            <v>28.466666666666665</v>
          </cell>
          <cell r="AE660">
            <v>279.4666666666667</v>
          </cell>
          <cell r="AL660">
            <v>4400</v>
          </cell>
          <cell r="AN660">
            <v>2160</v>
          </cell>
          <cell r="AU660" t="str">
            <v>MEO</v>
          </cell>
          <cell r="AV660" t="str">
            <v>Heavy Satellite</v>
          </cell>
          <cell r="AW660">
            <v>2240</v>
          </cell>
          <cell r="AX660">
            <v>55.4649</v>
          </cell>
          <cell r="AY660">
            <v>44.665199999999999</v>
          </cell>
          <cell r="AZ660">
            <v>1.3725E-3</v>
          </cell>
          <cell r="BA660">
            <v>176.1814</v>
          </cell>
          <cell r="BB660">
            <v>161.80789999999999</v>
          </cell>
          <cell r="BC660">
            <v>2.0056492499999998</v>
          </cell>
          <cell r="BE660">
            <v>26560.250254448154</v>
          </cell>
          <cell r="BF660">
            <v>20225.704197922383</v>
          </cell>
          <cell r="BG660">
            <v>20152.796310973925</v>
          </cell>
          <cell r="BH660">
            <v>717.97199834417597</v>
          </cell>
          <cell r="BK660">
            <v>1.8</v>
          </cell>
          <cell r="BL660">
            <v>3.4</v>
          </cell>
          <cell r="BM660">
            <v>14</v>
          </cell>
          <cell r="BN660">
            <v>26.8100055221316</v>
          </cell>
          <cell r="BO660">
            <v>3.24</v>
          </cell>
          <cell r="BP660">
            <v>13.646266666666699</v>
          </cell>
          <cell r="BQ660" t="str">
            <v>none</v>
          </cell>
          <cell r="BR660" t="str">
            <v>0</v>
          </cell>
          <cell r="BS660">
            <v>300</v>
          </cell>
          <cell r="BT660" t="str">
            <v>None</v>
          </cell>
          <cell r="BU660" t="str">
            <v>None</v>
          </cell>
          <cell r="BV660" t="str">
            <v>None</v>
          </cell>
          <cell r="BW660" t="str">
            <v>None</v>
          </cell>
          <cell r="BX660" t="str">
            <v>None</v>
          </cell>
          <cell r="BY660" t="str">
            <v>None</v>
          </cell>
          <cell r="CA660" t="str">
            <v>None</v>
          </cell>
          <cell r="CB660" t="str">
            <v>None</v>
          </cell>
          <cell r="CC660" t="str">
            <v>None</v>
          </cell>
          <cell r="CD660" t="str">
            <v>None</v>
          </cell>
          <cell r="CE660" t="str">
            <v>None</v>
          </cell>
          <cell r="CF660" t="str">
            <v>None</v>
          </cell>
          <cell r="CG660" t="str">
            <v>None</v>
          </cell>
          <cell r="CH660" t="str">
            <v>None</v>
          </cell>
          <cell r="CI660">
            <v>11.66908666</v>
          </cell>
          <cell r="CJ660">
            <v>1.018908648</v>
          </cell>
          <cell r="CK660" t="str">
            <v>GPS</v>
          </cell>
          <cell r="CL660" t="str">
            <v>D3</v>
          </cell>
          <cell r="CM660" t="str">
            <v>None</v>
          </cell>
          <cell r="CN660" t="str">
            <v>None</v>
          </cell>
          <cell r="CO660" t="str">
            <v>None</v>
          </cell>
          <cell r="CP660" t="str">
            <v>None</v>
          </cell>
        </row>
        <row r="661">
          <cell r="C661" t="str">
            <v>USA 298</v>
          </cell>
          <cell r="D661" t="str">
            <v>USA</v>
          </cell>
          <cell r="E661" t="str">
            <v>USA</v>
          </cell>
          <cell r="F661" t="str">
            <v xml:space="preserve">US Air Force </v>
          </cell>
          <cell r="G661" t="str">
            <v>Military</v>
          </cell>
          <cell r="H661" t="str">
            <v>Communications</v>
          </cell>
          <cell r="J661" t="str">
            <v>GEO</v>
          </cell>
          <cell r="U661">
            <v>43916</v>
          </cell>
          <cell r="V661">
            <v>15</v>
          </cell>
          <cell r="Y661" t="str">
            <v>Cape Canaveral</v>
          </cell>
          <cell r="AB661">
            <v>45465</v>
          </cell>
          <cell r="AD661">
            <v>28.466666666666665</v>
          </cell>
          <cell r="AE661">
            <v>279.4666666666667</v>
          </cell>
          <cell r="AL661">
            <v>6200</v>
          </cell>
          <cell r="AN661">
            <v>4000</v>
          </cell>
          <cell r="AU661" t="str">
            <v>MEO</v>
          </cell>
          <cell r="AV661" t="str">
            <v>Heavy Satellite</v>
          </cell>
          <cell r="AW661">
            <v>2200</v>
          </cell>
          <cell r="AX661">
            <v>6.8357999999999999</v>
          </cell>
          <cell r="AY661">
            <v>306.24889999999999</v>
          </cell>
          <cell r="AZ661">
            <v>6.6980000000000002E-4</v>
          </cell>
          <cell r="BA661">
            <v>147.73480000000001</v>
          </cell>
          <cell r="BB661">
            <v>224.07140000000001</v>
          </cell>
          <cell r="BC661">
            <v>1.0026851299999999</v>
          </cell>
          <cell r="BE661">
            <v>42165.679507837682</v>
          </cell>
          <cell r="BF661">
            <v>35822.922079972035</v>
          </cell>
          <cell r="BG661">
            <v>35766.436935703328</v>
          </cell>
          <cell r="BH661">
            <v>1436.1437672861446</v>
          </cell>
          <cell r="BK661">
            <v>2</v>
          </cell>
          <cell r="BL661">
            <v>9.8000000000000007</v>
          </cell>
          <cell r="BM661">
            <v>27</v>
          </cell>
          <cell r="BN661">
            <v>68.006500000000003</v>
          </cell>
          <cell r="BO661">
            <v>4</v>
          </cell>
          <cell r="BP661">
            <v>35.027299999999997</v>
          </cell>
          <cell r="BQ661" t="str">
            <v>mono/duo-propellant</v>
          </cell>
          <cell r="BR661" t="str">
            <v>1</v>
          </cell>
          <cell r="BS661">
            <v>300</v>
          </cell>
          <cell r="BT661">
            <v>6.0442162000000001E-2</v>
          </cell>
          <cell r="BU661">
            <v>265.77496518100003</v>
          </cell>
          <cell r="BV661" t="str">
            <v>False</v>
          </cell>
          <cell r="BW661" t="str">
            <v>True</v>
          </cell>
          <cell r="BX661">
            <v>3.8381199999999998E-4</v>
          </cell>
          <cell r="BY661">
            <v>4.0832000000000005E-5</v>
          </cell>
          <cell r="CA661" t="str">
            <v>None</v>
          </cell>
          <cell r="CB661">
            <v>0</v>
          </cell>
          <cell r="CC661">
            <v>0</v>
          </cell>
          <cell r="CD661" t="str">
            <v>None</v>
          </cell>
          <cell r="CE661" t="str">
            <v>None</v>
          </cell>
          <cell r="CF661" t="str">
            <v>None</v>
          </cell>
          <cell r="CG661" t="str">
            <v>None</v>
          </cell>
          <cell r="CH661" t="str">
            <v>None</v>
          </cell>
          <cell r="CI661" t="str">
            <v>None</v>
          </cell>
          <cell r="CJ661" t="str">
            <v>None</v>
          </cell>
          <cell r="CK661" t="str">
            <v>None</v>
          </cell>
          <cell r="CL661" t="str">
            <v>None</v>
          </cell>
          <cell r="CM661" t="str">
            <v>None</v>
          </cell>
          <cell r="CN661" t="str">
            <v>None</v>
          </cell>
          <cell r="CO661" t="str">
            <v>None</v>
          </cell>
          <cell r="CP661" t="str">
            <v>None</v>
          </cell>
        </row>
        <row r="662">
          <cell r="C662" t="str">
            <v>USA 304</v>
          </cell>
          <cell r="D662" t="str">
            <v>USA</v>
          </cell>
          <cell r="E662" t="str">
            <v>USA</v>
          </cell>
          <cell r="F662" t="str">
            <v>DoD/US Air Force</v>
          </cell>
          <cell r="G662" t="str">
            <v>Military/Commercial</v>
          </cell>
          <cell r="H662" t="str">
            <v>Navigation/Global Positioning</v>
          </cell>
          <cell r="J662" t="str">
            <v>MEO</v>
          </cell>
          <cell r="U662">
            <v>44012</v>
          </cell>
          <cell r="V662">
            <v>15</v>
          </cell>
          <cell r="Y662" t="str">
            <v>Cape Canaveral</v>
          </cell>
          <cell r="AB662">
            <v>45854</v>
          </cell>
          <cell r="AD662">
            <v>28.466666666666665</v>
          </cell>
          <cell r="AE662">
            <v>279.4666666666667</v>
          </cell>
          <cell r="AL662">
            <v>4400</v>
          </cell>
          <cell r="AN662">
            <v>2160</v>
          </cell>
          <cell r="AU662" t="str">
            <v>MEO</v>
          </cell>
          <cell r="AV662" t="str">
            <v>Heavy Satellite</v>
          </cell>
          <cell r="AW662">
            <v>2240</v>
          </cell>
          <cell r="AX662">
            <v>55.245800000000003</v>
          </cell>
          <cell r="AY662">
            <v>101.9425</v>
          </cell>
          <cell r="AZ662">
            <v>1.0426999999999999E-3</v>
          </cell>
          <cell r="BA662">
            <v>159.15790000000001</v>
          </cell>
          <cell r="BB662">
            <v>200.864</v>
          </cell>
          <cell r="BC662">
            <v>2.0056615999999998</v>
          </cell>
          <cell r="BE662">
            <v>26560.141223284521</v>
          </cell>
          <cell r="BF662">
            <v>20216.835482538037</v>
          </cell>
          <cell r="BG662">
            <v>20161.446964031005</v>
          </cell>
          <cell r="BH662">
            <v>717.96757738194776</v>
          </cell>
          <cell r="BK662">
            <v>1.8</v>
          </cell>
          <cell r="BL662">
            <v>3.4</v>
          </cell>
          <cell r="BM662">
            <v>14</v>
          </cell>
          <cell r="BN662">
            <v>9.2415583101552699</v>
          </cell>
          <cell r="BO662">
            <v>3.24</v>
          </cell>
          <cell r="BP662">
            <v>7.74</v>
          </cell>
          <cell r="BQ662" t="str">
            <v>none</v>
          </cell>
          <cell r="BR662" t="str">
            <v>0</v>
          </cell>
          <cell r="BS662">
            <v>300</v>
          </cell>
          <cell r="BT662" t="str">
            <v>None</v>
          </cell>
          <cell r="BU662" t="str">
            <v>None</v>
          </cell>
          <cell r="BV662" t="str">
            <v>None</v>
          </cell>
          <cell r="BW662" t="str">
            <v>None</v>
          </cell>
          <cell r="BX662" t="str">
            <v>None</v>
          </cell>
          <cell r="BY662" t="str">
            <v>None</v>
          </cell>
          <cell r="CA662" t="str">
            <v>None</v>
          </cell>
          <cell r="CB662" t="str">
            <v>None</v>
          </cell>
          <cell r="CC662" t="str">
            <v>None</v>
          </cell>
          <cell r="CD662" t="str">
            <v>None</v>
          </cell>
          <cell r="CE662" t="str">
            <v>None</v>
          </cell>
          <cell r="CF662" t="str">
            <v>None</v>
          </cell>
          <cell r="CG662" t="str">
            <v>None</v>
          </cell>
          <cell r="CH662" t="str">
            <v>None</v>
          </cell>
          <cell r="CI662">
            <v>38.442380720999999</v>
          </cell>
          <cell r="CJ662">
            <v>0.99292126000000003</v>
          </cell>
          <cell r="CK662" t="str">
            <v>GPS</v>
          </cell>
          <cell r="CL662" t="str">
            <v>E4</v>
          </cell>
          <cell r="CM662" t="str">
            <v>None</v>
          </cell>
          <cell r="CN662" t="str">
            <v>None</v>
          </cell>
          <cell r="CO662" t="str">
            <v>None</v>
          </cell>
          <cell r="CP662" t="str">
            <v>None</v>
          </cell>
        </row>
        <row r="663">
          <cell r="C663" t="str">
            <v>USA 309</v>
          </cell>
          <cell r="D663" t="str">
            <v>NR (12/20)</v>
          </cell>
          <cell r="E663" t="str">
            <v>USA</v>
          </cell>
          <cell r="F663" t="str">
            <v>DoD/US Air Force</v>
          </cell>
          <cell r="G663" t="str">
            <v>Military/Commercial</v>
          </cell>
          <cell r="H663" t="str">
            <v>Navigation/Global Positioning</v>
          </cell>
          <cell r="J663" t="str">
            <v>MEO</v>
          </cell>
          <cell r="U663">
            <v>44140</v>
          </cell>
          <cell r="V663">
            <v>15</v>
          </cell>
          <cell r="Y663" t="str">
            <v>Cape Canaveral</v>
          </cell>
          <cell r="AB663">
            <v>46826</v>
          </cell>
          <cell r="AD663">
            <v>28.466666666666665</v>
          </cell>
          <cell r="AE663">
            <v>279.4666666666667</v>
          </cell>
          <cell r="AL663">
            <v>4400</v>
          </cell>
          <cell r="AN663">
            <v>2160</v>
          </cell>
          <cell r="AU663" t="str">
            <v>MEO</v>
          </cell>
          <cell r="AV663" t="str">
            <v>Heavy Satellite</v>
          </cell>
          <cell r="AW663">
            <v>2240</v>
          </cell>
          <cell r="AX663">
            <v>54.845700000000001</v>
          </cell>
          <cell r="AY663">
            <v>285.97629999999998</v>
          </cell>
          <cell r="AZ663">
            <v>6.1600000000000001E-4</v>
          </cell>
          <cell r="BA663">
            <v>171.49639999999999</v>
          </cell>
          <cell r="BB663">
            <v>188.4983</v>
          </cell>
          <cell r="BC663">
            <v>2.0055460699999998</v>
          </cell>
          <cell r="BE663">
            <v>26561.16121602758</v>
          </cell>
          <cell r="BF663">
            <v>20206.522891336652</v>
          </cell>
          <cell r="BG663">
            <v>20173.799540718508</v>
          </cell>
          <cell r="BH663">
            <v>718.00893608990862</v>
          </cell>
          <cell r="BK663">
            <v>1.8</v>
          </cell>
          <cell r="BL663">
            <v>3.4</v>
          </cell>
          <cell r="BM663">
            <v>14</v>
          </cell>
          <cell r="BN663">
            <v>9.2415583101552699</v>
          </cell>
          <cell r="BO663">
            <v>3.24</v>
          </cell>
          <cell r="BP663">
            <v>7.74</v>
          </cell>
          <cell r="BQ663" t="str">
            <v>none</v>
          </cell>
          <cell r="BR663" t="str">
            <v>0</v>
          </cell>
          <cell r="BS663">
            <v>300</v>
          </cell>
          <cell r="BT663" t="str">
            <v>None</v>
          </cell>
          <cell r="BU663" t="str">
            <v>None</v>
          </cell>
          <cell r="BV663" t="str">
            <v>None</v>
          </cell>
          <cell r="BW663" t="str">
            <v>None</v>
          </cell>
          <cell r="BX663" t="str">
            <v>None</v>
          </cell>
          <cell r="BY663" t="str">
            <v>None</v>
          </cell>
          <cell r="CA663" t="str">
            <v>None</v>
          </cell>
          <cell r="CB663" t="str">
            <v>None</v>
          </cell>
          <cell r="CC663" t="str">
            <v>None</v>
          </cell>
          <cell r="CD663" t="str">
            <v>None</v>
          </cell>
          <cell r="CE663" t="str">
            <v>None</v>
          </cell>
          <cell r="CF663" t="str">
            <v>None</v>
          </cell>
          <cell r="CG663" t="str">
            <v>None</v>
          </cell>
          <cell r="CH663" t="str">
            <v>None</v>
          </cell>
          <cell r="CI663">
            <v>29.640318310000001</v>
          </cell>
          <cell r="CJ663">
            <v>1.8633150759999999</v>
          </cell>
          <cell r="CK663" t="str">
            <v>GPS</v>
          </cell>
          <cell r="CL663" t="str">
            <v>B3</v>
          </cell>
          <cell r="CM663" t="str">
            <v>None</v>
          </cell>
          <cell r="CN663" t="str">
            <v>None</v>
          </cell>
          <cell r="CO663" t="str">
            <v>None</v>
          </cell>
          <cell r="CP663" t="str">
            <v>None</v>
          </cell>
        </row>
        <row r="664">
          <cell r="C664" t="str">
            <v>USA 46</v>
          </cell>
          <cell r="D664" t="str">
            <v>USA</v>
          </cell>
          <cell r="E664" t="str">
            <v>USA</v>
          </cell>
          <cell r="F664" t="str">
            <v>US Navy</v>
          </cell>
          <cell r="G664" t="str">
            <v>Military</v>
          </cell>
          <cell r="H664" t="str">
            <v>Communications</v>
          </cell>
          <cell r="J664" t="str">
            <v>GEO</v>
          </cell>
          <cell r="U664">
            <v>32776</v>
          </cell>
          <cell r="V664">
            <v>5</v>
          </cell>
          <cell r="Y664" t="str">
            <v>Cape Canaveral</v>
          </cell>
          <cell r="AB664">
            <v>20253</v>
          </cell>
          <cell r="AD664">
            <v>28.466666666666665</v>
          </cell>
          <cell r="AE664">
            <v>279.4666666666667</v>
          </cell>
          <cell r="AL664">
            <v>957</v>
          </cell>
          <cell r="AN664">
            <v>822</v>
          </cell>
          <cell r="AU664" t="str">
            <v>GEO/I</v>
          </cell>
          <cell r="AV664" t="str">
            <v>Medium Satellite</v>
          </cell>
          <cell r="AW664">
            <v>135</v>
          </cell>
          <cell r="AX664">
            <v>12.964399999999999</v>
          </cell>
          <cell r="AY664">
            <v>2.9702999999999999</v>
          </cell>
          <cell r="AZ664">
            <v>6.7009999999999997E-4</v>
          </cell>
          <cell r="BA664">
            <v>74.032799999999995</v>
          </cell>
          <cell r="BB664">
            <v>191.9162</v>
          </cell>
          <cell r="BC664">
            <v>1.00273285242037</v>
          </cell>
          <cell r="BE664">
            <v>42164.341654497272</v>
          </cell>
          <cell r="BF664">
            <v>35821.595979839949</v>
          </cell>
          <cell r="BG664">
            <v>35765.087329154594</v>
          </cell>
          <cell r="BH664">
            <v>1436.07541781858</v>
          </cell>
          <cell r="BK664">
            <v>2.4</v>
          </cell>
          <cell r="BL664">
            <v>1.3</v>
          </cell>
          <cell r="BM664">
            <v>13.2</v>
          </cell>
          <cell r="BN664">
            <v>25.6077847543798</v>
          </cell>
          <cell r="BO664">
            <v>2.70199925980745</v>
          </cell>
          <cell r="BP664">
            <v>11.171414872174401</v>
          </cell>
          <cell r="BQ664" t="str">
            <v>mono/duo-propellant</v>
          </cell>
          <cell r="BR664" t="str">
            <v>1</v>
          </cell>
          <cell r="BS664">
            <v>300</v>
          </cell>
          <cell r="BT664">
            <v>5.8072740000000067E-2</v>
          </cell>
          <cell r="BU664">
            <v>71.880743897000002</v>
          </cell>
          <cell r="BV664" t="str">
            <v>False</v>
          </cell>
          <cell r="BW664" t="str">
            <v>True</v>
          </cell>
          <cell r="BX664">
            <v>4.1886050000000002E-4</v>
          </cell>
          <cell r="BY664">
            <v>2.880855E-4</v>
          </cell>
          <cell r="CA664" t="str">
            <v>None</v>
          </cell>
          <cell r="CB664">
            <v>0</v>
          </cell>
          <cell r="CC664">
            <v>0</v>
          </cell>
          <cell r="CD664" t="str">
            <v>None</v>
          </cell>
          <cell r="CE664" t="str">
            <v>None</v>
          </cell>
          <cell r="CF664" t="str">
            <v>None</v>
          </cell>
          <cell r="CG664" t="str">
            <v>None</v>
          </cell>
          <cell r="CH664" t="str">
            <v>None</v>
          </cell>
          <cell r="CI664" t="str">
            <v>None</v>
          </cell>
          <cell r="CJ664" t="str">
            <v>None</v>
          </cell>
          <cell r="CK664" t="str">
            <v>None</v>
          </cell>
          <cell r="CL664" t="str">
            <v>None</v>
          </cell>
          <cell r="CM664" t="str">
            <v>None</v>
          </cell>
          <cell r="CN664" t="str">
            <v>None</v>
          </cell>
          <cell r="CO664" t="str">
            <v>None</v>
          </cell>
          <cell r="CP664" t="str">
            <v>None</v>
          </cell>
        </row>
        <row r="665">
          <cell r="C665" t="str">
            <v>USA 95</v>
          </cell>
          <cell r="D665" t="str">
            <v>USA</v>
          </cell>
          <cell r="E665" t="str">
            <v>USA</v>
          </cell>
          <cell r="F665" t="str">
            <v>US Navy</v>
          </cell>
          <cell r="G665" t="str">
            <v>Military</v>
          </cell>
          <cell r="H665" t="str">
            <v>Communications</v>
          </cell>
          <cell r="J665" t="str">
            <v>GEO</v>
          </cell>
          <cell r="U665">
            <v>34215</v>
          </cell>
          <cell r="V665">
            <v>15</v>
          </cell>
          <cell r="Y665" t="str">
            <v>Cape Canaveral</v>
          </cell>
          <cell r="AB665">
            <v>22787</v>
          </cell>
          <cell r="AD665">
            <v>28.466666666666665</v>
          </cell>
          <cell r="AE665">
            <v>279.4666666666667</v>
          </cell>
          <cell r="AL665">
            <v>2840</v>
          </cell>
          <cell r="AN665">
            <v>1000</v>
          </cell>
          <cell r="AU665" t="str">
            <v>GEO/I</v>
          </cell>
          <cell r="AV665" t="str">
            <v>Heavy Satellite</v>
          </cell>
          <cell r="AW665">
            <v>1840</v>
          </cell>
          <cell r="AX665">
            <v>11.373699999999999</v>
          </cell>
          <cell r="AY665">
            <v>13.336</v>
          </cell>
          <cell r="AZ665">
            <v>8.81E-5</v>
          </cell>
          <cell r="BA665">
            <v>62.128399999999999</v>
          </cell>
          <cell r="BB665">
            <v>117.9436</v>
          </cell>
          <cell r="BC665">
            <v>1.0027353299999999</v>
          </cell>
          <cell r="BE665">
            <v>42164.27220077144</v>
          </cell>
          <cell r="BF665">
            <v>35796.986873152324</v>
          </cell>
          <cell r="BG665">
            <v>35789.557528390549</v>
          </cell>
          <cell r="BH665">
            <v>1436.0718695331084</v>
          </cell>
          <cell r="BK665">
            <v>7.04</v>
          </cell>
          <cell r="BL665">
            <v>3.39</v>
          </cell>
          <cell r="BM665">
            <v>18.309999999999999</v>
          </cell>
          <cell r="BN665">
            <v>123.435210877456</v>
          </cell>
          <cell r="BO665">
            <v>18.743998408378101</v>
          </cell>
          <cell r="BP665">
            <v>58.810431930546002</v>
          </cell>
          <cell r="BQ665" t="str">
            <v>mono/duo-propellant</v>
          </cell>
          <cell r="BR665" t="str">
            <v>1</v>
          </cell>
          <cell r="BS665">
            <v>300</v>
          </cell>
          <cell r="BT665">
            <v>8.3483791999999113E-2</v>
          </cell>
          <cell r="BU665">
            <v>28.738173911000001</v>
          </cell>
          <cell r="BV665" t="str">
            <v>False</v>
          </cell>
          <cell r="BW665" t="str">
            <v>True</v>
          </cell>
          <cell r="BX665">
            <v>4.4755400000000002E-4</v>
          </cell>
          <cell r="BY665">
            <v>3.7194600000000001E-4</v>
          </cell>
          <cell r="CA665" t="str">
            <v>None</v>
          </cell>
          <cell r="CB665">
            <v>0</v>
          </cell>
          <cell r="CC665">
            <v>0</v>
          </cell>
          <cell r="CD665" t="str">
            <v>None</v>
          </cell>
          <cell r="CE665" t="str">
            <v>None</v>
          </cell>
          <cell r="CF665" t="str">
            <v>None</v>
          </cell>
          <cell r="CG665" t="str">
            <v>None</v>
          </cell>
          <cell r="CH665" t="str">
            <v>None</v>
          </cell>
          <cell r="CI665" t="str">
            <v>None</v>
          </cell>
          <cell r="CJ665" t="str">
            <v>None</v>
          </cell>
          <cell r="CK665" t="str">
            <v>None</v>
          </cell>
          <cell r="CL665" t="str">
            <v>None</v>
          </cell>
          <cell r="CM665" t="str">
            <v>None</v>
          </cell>
          <cell r="CN665" t="str">
            <v>None</v>
          </cell>
          <cell r="CO665" t="str">
            <v>None</v>
          </cell>
          <cell r="CP665" t="str">
            <v>None</v>
          </cell>
        </row>
        <row r="666">
          <cell r="C666" t="str">
            <v>USA 99</v>
          </cell>
          <cell r="D666" t="str">
            <v>USA</v>
          </cell>
          <cell r="E666" t="str">
            <v>USA</v>
          </cell>
          <cell r="F666" t="str">
            <v>US Air Force</v>
          </cell>
          <cell r="G666" t="str">
            <v>Military</v>
          </cell>
          <cell r="H666" t="str">
            <v>Communications</v>
          </cell>
          <cell r="J666" t="str">
            <v>GEO</v>
          </cell>
          <cell r="U666">
            <v>34372</v>
          </cell>
          <cell r="V666">
            <v>10</v>
          </cell>
          <cell r="Y666" t="str">
            <v>Cape Canaveral</v>
          </cell>
          <cell r="AB666">
            <v>22988</v>
          </cell>
          <cell r="AD666">
            <v>28.466666666666665</v>
          </cell>
          <cell r="AE666">
            <v>279.4666666666667</v>
          </cell>
          <cell r="AL666">
            <v>4500</v>
          </cell>
          <cell r="AN666">
            <v>4100</v>
          </cell>
          <cell r="AU666" t="str">
            <v>GEO/S</v>
          </cell>
          <cell r="AV666" t="str">
            <v>Heavy Satellite</v>
          </cell>
          <cell r="AW666">
            <v>400</v>
          </cell>
          <cell r="AX666">
            <v>14.7102</v>
          </cell>
          <cell r="AY666">
            <v>47.322400000000002</v>
          </cell>
          <cell r="AZ666">
            <v>3.4259999999999998E-4</v>
          </cell>
          <cell r="BA666">
            <v>22.790900000000001</v>
          </cell>
          <cell r="BB666">
            <v>201.8236</v>
          </cell>
          <cell r="BC666">
            <v>1.0027452100000001</v>
          </cell>
          <cell r="BE666">
            <v>42163.995238628377</v>
          </cell>
          <cell r="BF666">
            <v>35807.440623397131</v>
          </cell>
          <cell r="BG666">
            <v>35778.549853859622</v>
          </cell>
          <cell r="BH666">
            <v>1436.0577199865136</v>
          </cell>
          <cell r="BK666">
            <v>4</v>
          </cell>
          <cell r="BL666">
            <v>15.5</v>
          </cell>
          <cell r="BM666">
            <v>35</v>
          </cell>
          <cell r="BN666">
            <v>188.32962483950499</v>
          </cell>
          <cell r="BO666">
            <v>16</v>
          </cell>
          <cell r="BP666">
            <v>103.19133333333301</v>
          </cell>
          <cell r="BQ666" t="str">
            <v>none</v>
          </cell>
          <cell r="BR666" t="str">
            <v>0</v>
          </cell>
          <cell r="BS666">
            <v>300</v>
          </cell>
          <cell r="BT666">
            <v>2.6309628999996448E-2</v>
          </cell>
          <cell r="BU666">
            <v>269.98509243499996</v>
          </cell>
          <cell r="BV666" t="str">
            <v>False</v>
          </cell>
          <cell r="BW666" t="str">
            <v>True</v>
          </cell>
          <cell r="BX666">
            <v>2.5545E-4</v>
          </cell>
          <cell r="BY666">
            <v>1.2007799999999998E-4</v>
          </cell>
          <cell r="CA666" t="str">
            <v>None</v>
          </cell>
          <cell r="CB666">
            <v>0</v>
          </cell>
          <cell r="CC666">
            <v>0</v>
          </cell>
          <cell r="CD666" t="str">
            <v>None</v>
          </cell>
          <cell r="CE666" t="str">
            <v>None</v>
          </cell>
          <cell r="CF666" t="str">
            <v>None</v>
          </cell>
          <cell r="CG666" t="str">
            <v>None</v>
          </cell>
          <cell r="CH666" t="str">
            <v>None</v>
          </cell>
          <cell r="CI666" t="str">
            <v>None</v>
          </cell>
          <cell r="CJ666" t="str">
            <v>None</v>
          </cell>
          <cell r="CK666" t="str">
            <v>None</v>
          </cell>
          <cell r="CL666" t="str">
            <v>None</v>
          </cell>
          <cell r="CM666" t="str">
            <v>None</v>
          </cell>
          <cell r="CN666" t="str">
            <v>None</v>
          </cell>
          <cell r="CO666" t="str">
            <v>None</v>
          </cell>
          <cell r="CP666" t="str">
            <v>None</v>
          </cell>
        </row>
        <row r="667">
          <cell r="C667" t="str">
            <v>ViaSat-1</v>
          </cell>
          <cell r="D667" t="str">
            <v>USA</v>
          </cell>
          <cell r="E667" t="str">
            <v>USA</v>
          </cell>
          <cell r="F667" t="str">
            <v>ViaSat, Inc.</v>
          </cell>
          <cell r="G667" t="str">
            <v>Commercial</v>
          </cell>
          <cell r="H667" t="str">
            <v>Communications</v>
          </cell>
          <cell r="J667" t="str">
            <v>GEO</v>
          </cell>
          <cell r="U667">
            <v>40835</v>
          </cell>
          <cell r="V667">
            <v>15</v>
          </cell>
          <cell r="Y667" t="str">
            <v>Baikonur Cosmodrome</v>
          </cell>
          <cell r="AB667">
            <v>37843</v>
          </cell>
          <cell r="AD667">
            <v>45.965000000000003</v>
          </cell>
          <cell r="AE667">
            <v>63.305</v>
          </cell>
          <cell r="AL667">
            <v>6740</v>
          </cell>
          <cell r="AN667">
            <v>3650</v>
          </cell>
          <cell r="AU667" t="str">
            <v>GEO/S</v>
          </cell>
          <cell r="AV667" t="str">
            <v>Heavy Satellite</v>
          </cell>
          <cell r="AW667">
            <v>3090</v>
          </cell>
          <cell r="AX667">
            <v>1.61E-2</v>
          </cell>
          <cell r="AY667">
            <v>287.75689999999997</v>
          </cell>
          <cell r="AZ667">
            <v>2.4659999999999998E-4</v>
          </cell>
          <cell r="BA667">
            <v>136.81559999999999</v>
          </cell>
          <cell r="BB667">
            <v>271.7559</v>
          </cell>
          <cell r="BC667">
            <v>1.00272827</v>
          </cell>
          <cell r="BE667">
            <v>42164.47011375297</v>
          </cell>
          <cell r="BF667">
            <v>35803.867872083028</v>
          </cell>
          <cell r="BG667">
            <v>35783.072355422919</v>
          </cell>
          <cell r="BH667">
            <v>1436.0819806147449</v>
          </cell>
          <cell r="BK667">
            <v>3.1</v>
          </cell>
          <cell r="BL667">
            <v>8.6999999999999993</v>
          </cell>
          <cell r="BM667">
            <v>26.1</v>
          </cell>
          <cell r="BN667">
            <v>96.373854058125303</v>
          </cell>
          <cell r="BO667">
            <v>9.61</v>
          </cell>
          <cell r="BP667">
            <v>50.881533333333302</v>
          </cell>
          <cell r="BQ667" t="str">
            <v>mono/duo-propellant</v>
          </cell>
          <cell r="BR667" t="str">
            <v>1</v>
          </cell>
          <cell r="BS667">
            <v>3000</v>
          </cell>
          <cell r="BT667">
            <v>3.2718415499999765E-2</v>
          </cell>
          <cell r="BU667">
            <v>244.87383148750001</v>
          </cell>
          <cell r="BV667" t="str">
            <v>True</v>
          </cell>
          <cell r="BW667" t="str">
            <v>True</v>
          </cell>
          <cell r="BX667">
            <v>2.5052750000000002E-4</v>
          </cell>
          <cell r="BY667">
            <v>3.9583500000000012E-5</v>
          </cell>
          <cell r="CA667">
            <v>2.8400000000000002E-2</v>
          </cell>
          <cell r="CB667">
            <v>1</v>
          </cell>
          <cell r="CC667">
            <v>3</v>
          </cell>
          <cell r="CD667" t="str">
            <v>None</v>
          </cell>
          <cell r="CE667" t="str">
            <v>None</v>
          </cell>
          <cell r="CF667" t="str">
            <v>None</v>
          </cell>
          <cell r="CG667" t="str">
            <v>None</v>
          </cell>
          <cell r="CH667" t="str">
            <v>None</v>
          </cell>
          <cell r="CI667" t="str">
            <v>None</v>
          </cell>
          <cell r="CJ667" t="str">
            <v>None</v>
          </cell>
          <cell r="CK667" t="str">
            <v>None</v>
          </cell>
          <cell r="CL667" t="str">
            <v>None</v>
          </cell>
          <cell r="CM667" t="str">
            <v>None</v>
          </cell>
          <cell r="CN667" t="str">
            <v>None</v>
          </cell>
          <cell r="CO667" t="str">
            <v>None</v>
          </cell>
          <cell r="CP667" t="str">
            <v>None</v>
          </cell>
        </row>
        <row r="668">
          <cell r="C668" t="str">
            <v>ViaSat-2</v>
          </cell>
          <cell r="D668" t="str">
            <v>United Kingdom</v>
          </cell>
          <cell r="E668" t="str">
            <v>USA</v>
          </cell>
          <cell r="F668" t="str">
            <v>ViaSat, Inc.</v>
          </cell>
          <cell r="G668" t="str">
            <v>Commercial</v>
          </cell>
          <cell r="H668" t="str">
            <v>Communications</v>
          </cell>
          <cell r="J668" t="str">
            <v>GEO</v>
          </cell>
          <cell r="U668">
            <v>42887</v>
          </cell>
          <cell r="V668">
            <v>14</v>
          </cell>
          <cell r="Y668" t="str">
            <v>Guiana Space Center</v>
          </cell>
          <cell r="AB668">
            <v>42740</v>
          </cell>
          <cell r="AD668">
            <v>5.2389999999999999</v>
          </cell>
          <cell r="AE668">
            <v>307.23199999999997</v>
          </cell>
          <cell r="AL668">
            <v>6418</v>
          </cell>
          <cell r="AN668">
            <v>3500</v>
          </cell>
          <cell r="AU668" t="str">
            <v>HEO</v>
          </cell>
          <cell r="AV668" t="str">
            <v>Heavy Satellite</v>
          </cell>
          <cell r="AW668">
            <v>2918</v>
          </cell>
          <cell r="AX668">
            <v>1.7000000000000001E-2</v>
          </cell>
          <cell r="AY668">
            <v>281.2371</v>
          </cell>
          <cell r="AZ668">
            <v>1.08E-5</v>
          </cell>
          <cell r="BA668">
            <v>104.0949</v>
          </cell>
          <cell r="BB668">
            <v>318.78129999999999</v>
          </cell>
          <cell r="BC668">
            <v>1.00270846</v>
          </cell>
          <cell r="BE668">
            <v>42165.025459888639</v>
          </cell>
          <cell r="BF668">
            <v>35794.480842163612</v>
          </cell>
          <cell r="BG668">
            <v>35793.570077613673</v>
          </cell>
          <cell r="BH668">
            <v>1436.1103525545195</v>
          </cell>
          <cell r="BK668">
            <v>2</v>
          </cell>
          <cell r="BL668">
            <v>6</v>
          </cell>
          <cell r="BM668">
            <v>34</v>
          </cell>
          <cell r="BN668">
            <v>68.636605764200993</v>
          </cell>
          <cell r="BO668">
            <v>4</v>
          </cell>
          <cell r="BP668">
            <v>31.184000000000001</v>
          </cell>
          <cell r="BQ668" t="str">
            <v>mono/duo-propellant</v>
          </cell>
          <cell r="BR668" t="str">
            <v>1</v>
          </cell>
          <cell r="BS668">
            <v>3000</v>
          </cell>
          <cell r="BT668">
            <v>3.0044605000000502E-2</v>
          </cell>
          <cell r="BU668">
            <v>290.084590768</v>
          </cell>
          <cell r="BV668" t="str">
            <v>True</v>
          </cell>
          <cell r="BW668" t="str">
            <v>True</v>
          </cell>
          <cell r="BX668">
            <v>2.7797499999999999E-5</v>
          </cell>
          <cell r="BY668">
            <v>2.14965E-5</v>
          </cell>
          <cell r="CA668">
            <v>3.9295999999999998E-2</v>
          </cell>
          <cell r="CB668">
            <v>1</v>
          </cell>
          <cell r="CC668">
            <v>9</v>
          </cell>
          <cell r="CD668" t="str">
            <v>None</v>
          </cell>
          <cell r="CE668" t="str">
            <v>None</v>
          </cell>
          <cell r="CF668" t="str">
            <v>None</v>
          </cell>
          <cell r="CG668" t="str">
            <v>None</v>
          </cell>
          <cell r="CH668" t="str">
            <v>None</v>
          </cell>
          <cell r="CI668" t="str">
            <v>None</v>
          </cell>
          <cell r="CJ668" t="str">
            <v>None</v>
          </cell>
          <cell r="CK668" t="str">
            <v>None</v>
          </cell>
          <cell r="CL668" t="str">
            <v>None</v>
          </cell>
          <cell r="CM668" t="str">
            <v>None</v>
          </cell>
          <cell r="CN668" t="str">
            <v>None</v>
          </cell>
          <cell r="CO668" t="str">
            <v>None</v>
          </cell>
          <cell r="CP668" t="str">
            <v>None</v>
          </cell>
        </row>
        <row r="669">
          <cell r="C669" t="str">
            <v>Vinasat 1</v>
          </cell>
          <cell r="D669" t="str">
            <v>NR</v>
          </cell>
          <cell r="E669" t="str">
            <v>Vietnam</v>
          </cell>
          <cell r="F669" t="str">
            <v>Vietnamese Posts and Telecommunications Group (VNPT)</v>
          </cell>
          <cell r="G669" t="str">
            <v>Government</v>
          </cell>
          <cell r="H669" t="str">
            <v>Communications</v>
          </cell>
          <cell r="J669" t="str">
            <v>GEO</v>
          </cell>
          <cell r="U669">
            <v>39556</v>
          </cell>
          <cell r="V669">
            <v>15</v>
          </cell>
          <cell r="Y669" t="str">
            <v>Guiana Space Center</v>
          </cell>
          <cell r="AB669">
            <v>32767</v>
          </cell>
          <cell r="AD669">
            <v>5.2389999999999999</v>
          </cell>
          <cell r="AE669">
            <v>307.23199999999997</v>
          </cell>
          <cell r="AL669">
            <v>2600</v>
          </cell>
          <cell r="AN669">
            <v>1200</v>
          </cell>
          <cell r="AU669" t="str">
            <v>GEO/S</v>
          </cell>
          <cell r="AV669" t="str">
            <v>Heavy Satellite</v>
          </cell>
          <cell r="AW669">
            <v>1400</v>
          </cell>
          <cell r="AX669">
            <v>3.0300000000000001E-2</v>
          </cell>
          <cell r="AY669">
            <v>63.153700000000001</v>
          </cell>
          <cell r="AZ669">
            <v>1.7369999999999999E-4</v>
          </cell>
          <cell r="BA669">
            <v>14.64</v>
          </cell>
          <cell r="BB669">
            <v>239.79159999999999</v>
          </cell>
          <cell r="BC669">
            <v>1.00273097</v>
          </cell>
          <cell r="BE669">
            <v>42164.394424378159</v>
          </cell>
          <cell r="BF669">
            <v>35800.718379689672</v>
          </cell>
          <cell r="BG669">
            <v>35786.070469066639</v>
          </cell>
          <cell r="BH669">
            <v>1436.0781137536808</v>
          </cell>
          <cell r="BK669">
            <v>2.2000000000000002</v>
          </cell>
          <cell r="BL669">
            <v>5</v>
          </cell>
          <cell r="BM669">
            <v>26</v>
          </cell>
          <cell r="BN669">
            <v>58.1805784723662</v>
          </cell>
          <cell r="BO669">
            <v>4.84</v>
          </cell>
          <cell r="BP669">
            <v>27.4737333333333</v>
          </cell>
          <cell r="BQ669" t="str">
            <v>mono/duo-propellant</v>
          </cell>
          <cell r="BR669" t="str">
            <v>1</v>
          </cell>
          <cell r="BS669">
            <v>300</v>
          </cell>
          <cell r="BT669">
            <v>3.2037113499995939E-2</v>
          </cell>
          <cell r="BU669">
            <v>131.93439625650001</v>
          </cell>
          <cell r="BV669" t="str">
            <v>True</v>
          </cell>
          <cell r="BW669" t="str">
            <v>True</v>
          </cell>
          <cell r="BX669">
            <v>1.78083E-4</v>
          </cell>
          <cell r="BY669">
            <v>6.5275000000000001E-5</v>
          </cell>
          <cell r="CA669">
            <v>5.5100000000000003E-2</v>
          </cell>
          <cell r="CB669">
            <v>1</v>
          </cell>
          <cell r="CC669">
            <v>7</v>
          </cell>
          <cell r="CD669" t="str">
            <v>None</v>
          </cell>
          <cell r="CE669" t="str">
            <v>None</v>
          </cell>
          <cell r="CF669" t="str">
            <v>None</v>
          </cell>
          <cell r="CG669" t="str">
            <v>None</v>
          </cell>
          <cell r="CH669" t="str">
            <v>None</v>
          </cell>
          <cell r="CI669" t="str">
            <v>None</v>
          </cell>
          <cell r="CJ669" t="str">
            <v>None</v>
          </cell>
          <cell r="CK669" t="str">
            <v>None</v>
          </cell>
          <cell r="CL669" t="str">
            <v>None</v>
          </cell>
          <cell r="CM669" t="str">
            <v>None</v>
          </cell>
          <cell r="CN669" t="str">
            <v>None</v>
          </cell>
          <cell r="CO669" t="str">
            <v>None</v>
          </cell>
          <cell r="CP669" t="str">
            <v>None</v>
          </cell>
        </row>
        <row r="670">
          <cell r="C670" t="str">
            <v>Vinasat 2</v>
          </cell>
          <cell r="D670" t="str">
            <v>NR</v>
          </cell>
          <cell r="E670" t="str">
            <v>Vietnam</v>
          </cell>
          <cell r="F670" t="str">
            <v>Vietnamese Posts and Telecommunications Group (VNPT)</v>
          </cell>
          <cell r="G670" t="str">
            <v>Government</v>
          </cell>
          <cell r="H670" t="str">
            <v>Communications</v>
          </cell>
          <cell r="J670" t="str">
            <v>GEO</v>
          </cell>
          <cell r="U670">
            <v>41044</v>
          </cell>
          <cell r="V670">
            <v>15</v>
          </cell>
          <cell r="Y670" t="str">
            <v>Guiana Space Center</v>
          </cell>
          <cell r="AB670">
            <v>38332</v>
          </cell>
          <cell r="AD670">
            <v>5.2389999999999999</v>
          </cell>
          <cell r="AE670">
            <v>307.23199999999997</v>
          </cell>
          <cell r="AL670">
            <v>2964</v>
          </cell>
          <cell r="AN670">
            <v>1500</v>
          </cell>
          <cell r="AU670" t="str">
            <v>GEO/D</v>
          </cell>
          <cell r="AV670" t="str">
            <v>Heavy Satellite</v>
          </cell>
          <cell r="AW670">
            <v>1464</v>
          </cell>
          <cell r="AX670">
            <v>9.4000000000000004E-3</v>
          </cell>
          <cell r="AY670">
            <v>322.0274</v>
          </cell>
          <cell r="AZ670">
            <v>2.7760000000000003E-4</v>
          </cell>
          <cell r="BA670">
            <v>114.97029999999999</v>
          </cell>
          <cell r="BB670">
            <v>153.9922</v>
          </cell>
          <cell r="BC670">
            <v>1.0026954100000001</v>
          </cell>
          <cell r="BE670">
            <v>42165.391308701852</v>
          </cell>
          <cell r="BF670">
            <v>35806.096421329145</v>
          </cell>
          <cell r="BG670">
            <v>35782.686196074559</v>
          </cell>
          <cell r="BH670">
            <v>1436.1290434150867</v>
          </cell>
          <cell r="BK670">
            <v>1.9</v>
          </cell>
          <cell r="BL670">
            <v>4.4000000000000004</v>
          </cell>
          <cell r="BM670">
            <v>18.899999999999999</v>
          </cell>
          <cell r="BN670">
            <v>38.202263864541202</v>
          </cell>
          <cell r="BO670">
            <v>3.61</v>
          </cell>
          <cell r="BP670">
            <v>18.845133333333301</v>
          </cell>
          <cell r="BQ670" t="str">
            <v>mono/duo-propellant</v>
          </cell>
          <cell r="BR670" t="str">
            <v>1</v>
          </cell>
          <cell r="BS670">
            <v>300</v>
          </cell>
          <cell r="BT670">
            <v>3.1227013500000567E-2</v>
          </cell>
          <cell r="BU670">
            <v>131.83385053750001</v>
          </cell>
          <cell r="BV670" t="str">
            <v>True</v>
          </cell>
          <cell r="BW670" t="str">
            <v>True</v>
          </cell>
          <cell r="BX670">
            <v>2.38373E-4</v>
          </cell>
          <cell r="BY670">
            <v>6.0246000000000006E-5</v>
          </cell>
          <cell r="CA670">
            <v>6.1419000000000001E-2</v>
          </cell>
          <cell r="CB670">
            <v>1</v>
          </cell>
          <cell r="CC670">
            <v>9</v>
          </cell>
          <cell r="CD670" t="str">
            <v>None</v>
          </cell>
          <cell r="CE670" t="str">
            <v>None</v>
          </cell>
          <cell r="CF670" t="str">
            <v>None</v>
          </cell>
          <cell r="CG670" t="str">
            <v>None</v>
          </cell>
          <cell r="CH670" t="str">
            <v>None</v>
          </cell>
          <cell r="CI670" t="str">
            <v>None</v>
          </cell>
          <cell r="CJ670" t="str">
            <v>None</v>
          </cell>
          <cell r="CK670" t="str">
            <v>None</v>
          </cell>
          <cell r="CL670" t="str">
            <v>None</v>
          </cell>
          <cell r="CM670" t="str">
            <v>None</v>
          </cell>
          <cell r="CN670" t="str">
            <v>None</v>
          </cell>
          <cell r="CO670" t="str">
            <v>None</v>
          </cell>
          <cell r="CP670" t="str">
            <v>None</v>
          </cell>
        </row>
        <row r="671">
          <cell r="C671" t="str">
            <v>WildBlue 1</v>
          </cell>
          <cell r="D671" t="str">
            <v>USA</v>
          </cell>
          <cell r="E671" t="str">
            <v>USA</v>
          </cell>
          <cell r="F671" t="str">
            <v>WildBlue Communications</v>
          </cell>
          <cell r="G671" t="str">
            <v>Commercial</v>
          </cell>
          <cell r="H671" t="str">
            <v>Communications</v>
          </cell>
          <cell r="J671" t="str">
            <v>GEO</v>
          </cell>
          <cell r="U671">
            <v>39059</v>
          </cell>
          <cell r="V671">
            <v>12</v>
          </cell>
          <cell r="Y671" t="str">
            <v>Guiana Space Center</v>
          </cell>
          <cell r="AB671">
            <v>29643</v>
          </cell>
          <cell r="AD671">
            <v>5.2389999999999999</v>
          </cell>
          <cell r="AE671">
            <v>307.23199999999997</v>
          </cell>
          <cell r="AL671">
            <v>4735</v>
          </cell>
          <cell r="AN671">
            <v>1995</v>
          </cell>
          <cell r="AU671" t="str">
            <v>GEO/S</v>
          </cell>
          <cell r="AV671" t="str">
            <v>Heavy Satellite</v>
          </cell>
          <cell r="AW671">
            <v>2740</v>
          </cell>
          <cell r="AX671">
            <v>1.7899999999999999E-2</v>
          </cell>
          <cell r="AY671">
            <v>291.70670000000001</v>
          </cell>
          <cell r="AZ671">
            <v>1.83E-4</v>
          </cell>
          <cell r="BA671">
            <v>104.87130000000001</v>
          </cell>
          <cell r="BB671">
            <v>305.00060000000002</v>
          </cell>
          <cell r="BC671">
            <v>1.0027062899999999</v>
          </cell>
          <cell r="BE671">
            <v>42165.086293968787</v>
          </cell>
          <cell r="BF671">
            <v>35801.802504760584</v>
          </cell>
          <cell r="BG671">
            <v>35786.370083176989</v>
          </cell>
          <cell r="BH671">
            <v>1436.1134605029738</v>
          </cell>
          <cell r="BK671">
            <v>2.4</v>
          </cell>
          <cell r="BL671">
            <v>5.5</v>
          </cell>
          <cell r="BM671">
            <v>31.1</v>
          </cell>
          <cell r="BN671">
            <v>74.6408197383426</v>
          </cell>
          <cell r="BO671">
            <v>5.76</v>
          </cell>
          <cell r="BP671">
            <v>34.556466666666701</v>
          </cell>
          <cell r="BQ671" t="str">
            <v>mono/duo-propellant</v>
          </cell>
          <cell r="BR671" t="str">
            <v>1</v>
          </cell>
          <cell r="BS671">
            <v>300</v>
          </cell>
          <cell r="BT671">
            <v>2.5906022999990341E-2</v>
          </cell>
          <cell r="BU671">
            <v>248.80600500100002</v>
          </cell>
          <cell r="BV671" t="str">
            <v>True</v>
          </cell>
          <cell r="BW671" t="str">
            <v>True</v>
          </cell>
          <cell r="BX671">
            <v>1.6871449999999999E-4</v>
          </cell>
          <cell r="BY671">
            <v>3.6299499999999994E-5</v>
          </cell>
          <cell r="CA671">
            <v>4.1637E-2</v>
          </cell>
          <cell r="CB671">
            <v>1</v>
          </cell>
          <cell r="CC671">
            <v>3</v>
          </cell>
          <cell r="CD671" t="str">
            <v>None</v>
          </cell>
          <cell r="CE671" t="str">
            <v>None</v>
          </cell>
          <cell r="CF671" t="str">
            <v>None</v>
          </cell>
          <cell r="CG671" t="str">
            <v>None</v>
          </cell>
          <cell r="CH671" t="str">
            <v>None</v>
          </cell>
          <cell r="CI671" t="str">
            <v>None</v>
          </cell>
          <cell r="CJ671" t="str">
            <v>None</v>
          </cell>
          <cell r="CK671" t="str">
            <v>None</v>
          </cell>
          <cell r="CL671" t="str">
            <v>None</v>
          </cell>
          <cell r="CM671" t="str">
            <v>None</v>
          </cell>
          <cell r="CN671" t="str">
            <v>None</v>
          </cell>
          <cell r="CO671" t="str">
            <v>None</v>
          </cell>
          <cell r="CP671" t="str">
            <v>None</v>
          </cell>
        </row>
        <row r="672">
          <cell r="C672" t="str">
            <v>XMM Newton</v>
          </cell>
          <cell r="D672" t="str">
            <v>ESA</v>
          </cell>
          <cell r="E672" t="str">
            <v>ESA</v>
          </cell>
          <cell r="F672" t="str">
            <v>European Space Operations Centre (ESOC)</v>
          </cell>
          <cell r="G672" t="str">
            <v>Government</v>
          </cell>
          <cell r="H672" t="str">
            <v>Space Science</v>
          </cell>
          <cell r="J672" t="str">
            <v>Elliptical</v>
          </cell>
          <cell r="U672">
            <v>36504</v>
          </cell>
          <cell r="V672">
            <v>10</v>
          </cell>
          <cell r="Y672" t="str">
            <v>Guiana Space Center</v>
          </cell>
          <cell r="AB672">
            <v>25989</v>
          </cell>
          <cell r="AD672">
            <v>5.2389999999999999</v>
          </cell>
          <cell r="AE672">
            <v>307.23199999999997</v>
          </cell>
          <cell r="AL672">
            <v>3764</v>
          </cell>
          <cell r="AN672">
            <v>3234</v>
          </cell>
          <cell r="AU672" t="str">
            <v>VHEO</v>
          </cell>
          <cell r="AV672" t="str">
            <v>Heavy Satellite</v>
          </cell>
          <cell r="AW672">
            <v>530</v>
          </cell>
          <cell r="AX672">
            <v>70.840400000000002</v>
          </cell>
          <cell r="AY672">
            <v>312.6549</v>
          </cell>
          <cell r="AZ672">
            <v>0.66181460000000003</v>
          </cell>
          <cell r="BA672">
            <v>90.662999999999997</v>
          </cell>
          <cell r="BB672">
            <v>359.99079999999998</v>
          </cell>
          <cell r="BC672">
            <v>0.50135441999999997</v>
          </cell>
          <cell r="BE672">
            <v>66932.788860789005</v>
          </cell>
          <cell r="BF672">
            <v>104858.88574757654</v>
          </cell>
          <cell r="BG672">
            <v>16264.691974001471</v>
          </cell>
          <cell r="BH672">
            <v>2872.2196166137232</v>
          </cell>
          <cell r="BK672">
            <v>3</v>
          </cell>
          <cell r="BL672">
            <v>10</v>
          </cell>
          <cell r="BM672">
            <v>10</v>
          </cell>
          <cell r="BN672">
            <v>30.821500162719399</v>
          </cell>
          <cell r="BO672">
            <v>7.0685834705770301</v>
          </cell>
          <cell r="BP672">
            <v>27.096236637212002</v>
          </cell>
          <cell r="BQ672" t="str">
            <v>none</v>
          </cell>
          <cell r="BR672" t="str">
            <v>0</v>
          </cell>
          <cell r="BS672">
            <v>300</v>
          </cell>
          <cell r="BT672" t="str">
            <v>None</v>
          </cell>
          <cell r="BU672" t="str">
            <v>None</v>
          </cell>
          <cell r="BV672" t="str">
            <v>None</v>
          </cell>
          <cell r="BW672" t="str">
            <v>None</v>
          </cell>
          <cell r="BX672" t="str">
            <v>None</v>
          </cell>
          <cell r="BY672" t="str">
            <v>None</v>
          </cell>
          <cell r="CA672" t="str">
            <v>None</v>
          </cell>
          <cell r="CB672" t="str">
            <v>None</v>
          </cell>
          <cell r="CC672" t="str">
            <v>None</v>
          </cell>
          <cell r="CD672" t="str">
            <v>None</v>
          </cell>
          <cell r="CE672" t="str">
            <v>None</v>
          </cell>
          <cell r="CF672" t="str">
            <v>None</v>
          </cell>
          <cell r="CG672" t="str">
            <v>None</v>
          </cell>
          <cell r="CH672" t="str">
            <v>None</v>
          </cell>
          <cell r="CI672" t="str">
            <v>None</v>
          </cell>
          <cell r="CJ672" t="str">
            <v>None</v>
          </cell>
          <cell r="CK672" t="str">
            <v>None</v>
          </cell>
          <cell r="CL672" t="str">
            <v>None</v>
          </cell>
          <cell r="CM672" t="str">
            <v>None</v>
          </cell>
          <cell r="CN672" t="str">
            <v>None</v>
          </cell>
          <cell r="CO672" t="str">
            <v>None</v>
          </cell>
          <cell r="CP672" t="str">
            <v>None</v>
          </cell>
        </row>
        <row r="673">
          <cell r="C673" t="str">
            <v>XTAR-EUR</v>
          </cell>
          <cell r="D673" t="str">
            <v>USA</v>
          </cell>
          <cell r="E673" t="str">
            <v>Spain</v>
          </cell>
          <cell r="F673" t="str">
            <v>Ministry of Defense/XTAR</v>
          </cell>
          <cell r="G673" t="str">
            <v>Military/Government</v>
          </cell>
          <cell r="H673" t="str">
            <v>Communications</v>
          </cell>
          <cell r="J673" t="str">
            <v>GEO</v>
          </cell>
          <cell r="U673">
            <v>38395</v>
          </cell>
          <cell r="V673">
            <v>15</v>
          </cell>
          <cell r="Y673" t="str">
            <v>Guiana Space Center</v>
          </cell>
          <cell r="AB673">
            <v>28542</v>
          </cell>
          <cell r="AD673">
            <v>5.2389999999999999</v>
          </cell>
          <cell r="AE673">
            <v>307.23199999999997</v>
          </cell>
          <cell r="AL673">
            <v>3631</v>
          </cell>
          <cell r="AN673">
            <v>1412</v>
          </cell>
          <cell r="AU673" t="str">
            <v>GEO/S</v>
          </cell>
          <cell r="AV673" t="str">
            <v>Heavy Satellite</v>
          </cell>
          <cell r="AW673">
            <v>2219</v>
          </cell>
          <cell r="AX673">
            <v>1.5599999999999999E-2</v>
          </cell>
          <cell r="AY673">
            <v>57.6755</v>
          </cell>
          <cell r="AZ673">
            <v>2.6190000000000002E-4</v>
          </cell>
          <cell r="BA673">
            <v>358.34249999999997</v>
          </cell>
          <cell r="BB673">
            <v>304.00689999999997</v>
          </cell>
          <cell r="BC673">
            <v>1.0027218099999999</v>
          </cell>
          <cell r="BE673">
            <v>42164.651208969175</v>
          </cell>
          <cell r="BF673">
            <v>35804.694131120799</v>
          </cell>
          <cell r="BG673">
            <v>35782.608286817544</v>
          </cell>
          <cell r="BH673">
            <v>1436.0912325224049</v>
          </cell>
          <cell r="BK673">
            <v>2.8</v>
          </cell>
          <cell r="BL673">
            <v>5.4</v>
          </cell>
          <cell r="BM673">
            <v>31.4</v>
          </cell>
          <cell r="BN673">
            <v>86.839517390436299</v>
          </cell>
          <cell r="BO673">
            <v>7.84</v>
          </cell>
          <cell r="BP673">
            <v>40.504933333333298</v>
          </cell>
          <cell r="BQ673" t="str">
            <v>mono/duo-propellant</v>
          </cell>
          <cell r="BR673" t="str">
            <v>1</v>
          </cell>
          <cell r="BS673">
            <v>300</v>
          </cell>
          <cell r="BT673">
            <v>3.6815405999998774E-2</v>
          </cell>
          <cell r="BU673">
            <v>28.986056629</v>
          </cell>
          <cell r="BV673" t="str">
            <v>True</v>
          </cell>
          <cell r="BW673" t="str">
            <v>True</v>
          </cell>
          <cell r="BX673">
            <v>2.4214499999999998E-4</v>
          </cell>
          <cell r="BY673">
            <v>4.9485999999999993E-5</v>
          </cell>
          <cell r="CA673">
            <v>5.2142000000000001E-2</v>
          </cell>
          <cell r="CB673">
            <v>1</v>
          </cell>
          <cell r="CC673">
            <v>8</v>
          </cell>
          <cell r="CD673" t="str">
            <v>None</v>
          </cell>
          <cell r="CE673" t="str">
            <v>None</v>
          </cell>
          <cell r="CF673" t="str">
            <v>None</v>
          </cell>
          <cell r="CG673" t="str">
            <v>None</v>
          </cell>
          <cell r="CH673" t="str">
            <v>None</v>
          </cell>
          <cell r="CI673" t="str">
            <v>None</v>
          </cell>
          <cell r="CJ673" t="str">
            <v>None</v>
          </cell>
          <cell r="CK673" t="str">
            <v>None</v>
          </cell>
          <cell r="CL673" t="str">
            <v>None</v>
          </cell>
          <cell r="CM673" t="str">
            <v>None</v>
          </cell>
          <cell r="CN673" t="str">
            <v>None</v>
          </cell>
          <cell r="CO673" t="str">
            <v>None</v>
          </cell>
          <cell r="CP673" t="str">
            <v>None</v>
          </cell>
        </row>
        <row r="674">
          <cell r="C674" t="str">
            <v>Yahsat-1A</v>
          </cell>
          <cell r="D674" t="str">
            <v>United Arab Emirates</v>
          </cell>
          <cell r="E674" t="str">
            <v>United Arab Emirates</v>
          </cell>
          <cell r="F674" t="str">
            <v>Al Yah Satellite Communications Co. (YAHSAT)</v>
          </cell>
          <cell r="G674" t="str">
            <v>Military/Commercial</v>
          </cell>
          <cell r="H674" t="str">
            <v>Communications</v>
          </cell>
          <cell r="J674" t="str">
            <v>GEO</v>
          </cell>
          <cell r="U674">
            <v>40655</v>
          </cell>
          <cell r="V674">
            <v>15</v>
          </cell>
          <cell r="Y674" t="str">
            <v>Guiana Space Center</v>
          </cell>
          <cell r="AB674">
            <v>37393</v>
          </cell>
          <cell r="AD674">
            <v>5.2389999999999999</v>
          </cell>
          <cell r="AE674">
            <v>307.23199999999997</v>
          </cell>
          <cell r="AL674">
            <v>5935</v>
          </cell>
          <cell r="AN674">
            <v>3000</v>
          </cell>
          <cell r="AU674" t="str">
            <v>GEO/D</v>
          </cell>
          <cell r="AV674" t="str">
            <v>Heavy Satellite</v>
          </cell>
          <cell r="AW674">
            <v>2935</v>
          </cell>
          <cell r="AX674">
            <v>1.5699999999999999E-2</v>
          </cell>
          <cell r="AY674">
            <v>294.75689999999997</v>
          </cell>
          <cell r="AZ674">
            <v>2.14E-4</v>
          </cell>
          <cell r="BA674">
            <v>136.49420000000001</v>
          </cell>
          <cell r="BB674">
            <v>69.971800000000002</v>
          </cell>
          <cell r="BC674">
            <v>1.0027138900000001</v>
          </cell>
          <cell r="BE674">
            <v>42164.873235479019</v>
          </cell>
          <cell r="BF674">
            <v>35802.896518351408</v>
          </cell>
          <cell r="BG674">
            <v>35784.849952606623</v>
          </cell>
          <cell r="BH674">
            <v>1436.1025755811559</v>
          </cell>
          <cell r="BK674">
            <v>2.1</v>
          </cell>
          <cell r="BL674">
            <v>5.5</v>
          </cell>
          <cell r="BM674">
            <v>30.4</v>
          </cell>
          <cell r="BN674">
            <v>64.463870055854002</v>
          </cell>
          <cell r="BO674">
            <v>4.41</v>
          </cell>
          <cell r="BP674">
            <v>29.7085333333333</v>
          </cell>
          <cell r="BQ674" t="str">
            <v>mono/duo-propellant</v>
          </cell>
          <cell r="BR674" t="str">
            <v>1</v>
          </cell>
          <cell r="BS674">
            <v>300</v>
          </cell>
          <cell r="BT674">
            <v>2.9680185500001954E-2</v>
          </cell>
          <cell r="BU674">
            <v>52.488835960499998</v>
          </cell>
          <cell r="BV674" t="str">
            <v>True</v>
          </cell>
          <cell r="BW674" t="str">
            <v>True</v>
          </cell>
          <cell r="BX674">
            <v>1.86603E-4</v>
          </cell>
          <cell r="BY674">
            <v>1.6936100000000001E-4</v>
          </cell>
          <cell r="CA674">
            <v>2.7373999999999999E-2</v>
          </cell>
          <cell r="CB674">
            <v>1</v>
          </cell>
          <cell r="CC674">
            <v>3</v>
          </cell>
          <cell r="CD674" t="str">
            <v>None</v>
          </cell>
          <cell r="CE674" t="str">
            <v>None</v>
          </cell>
          <cell r="CF674" t="str">
            <v>None</v>
          </cell>
          <cell r="CG674" t="str">
            <v>None</v>
          </cell>
          <cell r="CH674" t="str">
            <v>None</v>
          </cell>
          <cell r="CI674" t="str">
            <v>None</v>
          </cell>
          <cell r="CJ674" t="str">
            <v>None</v>
          </cell>
          <cell r="CK674" t="str">
            <v>None</v>
          </cell>
          <cell r="CL674" t="str">
            <v>None</v>
          </cell>
          <cell r="CM674" t="str">
            <v>None</v>
          </cell>
          <cell r="CN674" t="str">
            <v>None</v>
          </cell>
          <cell r="CO674" t="str">
            <v>None</v>
          </cell>
          <cell r="CP674" t="str">
            <v>None</v>
          </cell>
        </row>
        <row r="675">
          <cell r="C675" t="str">
            <v>Yahsat-1B</v>
          </cell>
          <cell r="D675" t="str">
            <v>United Arab Emirates</v>
          </cell>
          <cell r="E675" t="str">
            <v>United Arab Emirates</v>
          </cell>
          <cell r="F675" t="str">
            <v>Al Yah Satellite Communications Co. (YAHSAT)</v>
          </cell>
          <cell r="G675" t="str">
            <v>Military/Commercial</v>
          </cell>
          <cell r="H675" t="str">
            <v>Communications</v>
          </cell>
          <cell r="J675" t="str">
            <v>GEO</v>
          </cell>
          <cell r="U675">
            <v>41022</v>
          </cell>
          <cell r="V675">
            <v>15</v>
          </cell>
          <cell r="Y675" t="str">
            <v>Baikonur Cosmodrome</v>
          </cell>
          <cell r="AB675">
            <v>38245</v>
          </cell>
          <cell r="AD675">
            <v>45.965000000000003</v>
          </cell>
          <cell r="AE675">
            <v>63.305</v>
          </cell>
          <cell r="AL675">
            <v>6050</v>
          </cell>
          <cell r="AN675">
            <v>3000</v>
          </cell>
          <cell r="AU675" t="str">
            <v>GEO/D</v>
          </cell>
          <cell r="AV675" t="str">
            <v>Heavy Satellite</v>
          </cell>
          <cell r="AW675">
            <v>3050</v>
          </cell>
          <cell r="AX675">
            <v>1.5800000000000002E-2</v>
          </cell>
          <cell r="AY675">
            <v>298.45150000000001</v>
          </cell>
          <cell r="AZ675">
            <v>2.4669999999999998E-4</v>
          </cell>
          <cell r="BA675">
            <v>124.44799999999999</v>
          </cell>
          <cell r="BB675">
            <v>103.3759</v>
          </cell>
          <cell r="BC675">
            <v>1.00269243</v>
          </cell>
          <cell r="BE675">
            <v>42165.474852302432</v>
          </cell>
          <cell r="BF675">
            <v>35804.87707494849</v>
          </cell>
          <cell r="BG675">
            <v>35784.072629656366</v>
          </cell>
          <cell r="BH675">
            <v>1436.1333115878781</v>
          </cell>
          <cell r="BK675">
            <v>2.1</v>
          </cell>
          <cell r="BL675">
            <v>5.5</v>
          </cell>
          <cell r="BM675">
            <v>30.4</v>
          </cell>
          <cell r="BN675">
            <v>64.463870055854002</v>
          </cell>
          <cell r="BO675">
            <v>4.41</v>
          </cell>
          <cell r="BP675">
            <v>29.7085333333333</v>
          </cell>
          <cell r="BQ675" t="str">
            <v>mono/duo-propellant</v>
          </cell>
          <cell r="BR675" t="str">
            <v>1</v>
          </cell>
          <cell r="BS675">
            <v>300</v>
          </cell>
          <cell r="BT675">
            <v>2.773490199999884E-2</v>
          </cell>
          <cell r="BU675">
            <v>47.588849441000001</v>
          </cell>
          <cell r="BV675" t="str">
            <v>True</v>
          </cell>
          <cell r="BW675" t="str">
            <v>True</v>
          </cell>
          <cell r="BX675">
            <v>2.1790350000000001E-4</v>
          </cell>
          <cell r="BY675">
            <v>7.9203500000000002E-5</v>
          </cell>
          <cell r="CA675">
            <v>2.64E-2</v>
          </cell>
          <cell r="CB675">
            <v>1</v>
          </cell>
          <cell r="CC675">
            <v>3</v>
          </cell>
          <cell r="CD675" t="str">
            <v>None</v>
          </cell>
          <cell r="CE675" t="str">
            <v>None</v>
          </cell>
          <cell r="CF675" t="str">
            <v>None</v>
          </cell>
          <cell r="CG675" t="str">
            <v>None</v>
          </cell>
          <cell r="CH675" t="str">
            <v>None</v>
          </cell>
          <cell r="CI675" t="str">
            <v>None</v>
          </cell>
          <cell r="CJ675" t="str">
            <v>None</v>
          </cell>
          <cell r="CK675" t="str">
            <v>None</v>
          </cell>
          <cell r="CL675" t="str">
            <v>None</v>
          </cell>
          <cell r="CM675" t="str">
            <v>None</v>
          </cell>
          <cell r="CN675" t="str">
            <v>None</v>
          </cell>
          <cell r="CO675" t="str">
            <v>None</v>
          </cell>
          <cell r="CP675" t="str">
            <v>None</v>
          </cell>
        </row>
        <row r="676">
          <cell r="C676" t="str">
            <v>Yamal-202</v>
          </cell>
          <cell r="D676" t="str">
            <v>Russia</v>
          </cell>
          <cell r="E676" t="str">
            <v>Russia</v>
          </cell>
          <cell r="F676" t="str">
            <v>Gazprom Space Systems</v>
          </cell>
          <cell r="G676" t="str">
            <v>Commercial</v>
          </cell>
          <cell r="H676" t="str">
            <v>Communications</v>
          </cell>
          <cell r="J676" t="str">
            <v>GEO</v>
          </cell>
          <cell r="U676">
            <v>37949</v>
          </cell>
          <cell r="V676">
            <v>12</v>
          </cell>
          <cell r="Y676" t="str">
            <v>Baikonur Cosmodrome</v>
          </cell>
          <cell r="AB676">
            <v>28089</v>
          </cell>
          <cell r="AD676">
            <v>45.965000000000003</v>
          </cell>
          <cell r="AE676">
            <v>63.305</v>
          </cell>
          <cell r="AL676">
            <v>1351</v>
          </cell>
          <cell r="AN676">
            <v>1231</v>
          </cell>
          <cell r="AU676" t="str">
            <v>GEO/S</v>
          </cell>
          <cell r="AV676" t="str">
            <v>Heavy Satellite</v>
          </cell>
          <cell r="AW676">
            <v>120</v>
          </cell>
          <cell r="AX676">
            <v>1.6654</v>
          </cell>
          <cell r="AY676">
            <v>92.014600000000002</v>
          </cell>
          <cell r="AZ676">
            <v>6.4709999999999995E-4</v>
          </cell>
          <cell r="BA676">
            <v>340.82299999999998</v>
          </cell>
          <cell r="BB676">
            <v>132.7321</v>
          </cell>
          <cell r="BC676">
            <v>1.0027275200000001</v>
          </cell>
          <cell r="BE676">
            <v>42164.491138639642</v>
          </cell>
          <cell r="BF676">
            <v>35820.775780855452</v>
          </cell>
          <cell r="BG676">
            <v>35766.206496423831</v>
          </cell>
          <cell r="BH676">
            <v>1436.0830547465166</v>
          </cell>
          <cell r="BK676">
            <v>2</v>
          </cell>
          <cell r="BL676">
            <v>2</v>
          </cell>
          <cell r="BM676">
            <v>12</v>
          </cell>
          <cell r="BN676">
            <v>22.928523727065599</v>
          </cell>
          <cell r="BO676">
            <v>4</v>
          </cell>
          <cell r="BP676">
            <v>11.372</v>
          </cell>
          <cell r="BQ676" t="str">
            <v>none</v>
          </cell>
          <cell r="BR676" t="str">
            <v>0</v>
          </cell>
          <cell r="BS676">
            <v>300</v>
          </cell>
          <cell r="BT676">
            <v>5.3152526000005196E-2</v>
          </cell>
          <cell r="BU676">
            <v>163.49688026500002</v>
          </cell>
          <cell r="BV676" t="str">
            <v>False</v>
          </cell>
          <cell r="BW676" t="str">
            <v>True</v>
          </cell>
          <cell r="BX676">
            <v>4.7832000000000001E-4</v>
          </cell>
          <cell r="BY676">
            <v>2.47903E-4</v>
          </cell>
          <cell r="CA676" t="str">
            <v>None</v>
          </cell>
          <cell r="CB676">
            <v>0</v>
          </cell>
          <cell r="CC676">
            <v>0</v>
          </cell>
          <cell r="CD676" t="str">
            <v>None</v>
          </cell>
          <cell r="CE676" t="str">
            <v>None</v>
          </cell>
          <cell r="CF676" t="str">
            <v>None</v>
          </cell>
          <cell r="CG676" t="str">
            <v>None</v>
          </cell>
          <cell r="CH676" t="str">
            <v>None</v>
          </cell>
          <cell r="CI676" t="str">
            <v>None</v>
          </cell>
          <cell r="CJ676" t="str">
            <v>None</v>
          </cell>
          <cell r="CK676" t="str">
            <v>None</v>
          </cell>
          <cell r="CL676" t="str">
            <v>None</v>
          </cell>
          <cell r="CM676" t="str">
            <v>None</v>
          </cell>
          <cell r="CN676" t="str">
            <v>None</v>
          </cell>
          <cell r="CO676" t="str">
            <v>None</v>
          </cell>
          <cell r="CP676" t="str">
            <v>None</v>
          </cell>
        </row>
        <row r="677">
          <cell r="C677" t="str">
            <v>Yamal-300K</v>
          </cell>
          <cell r="D677" t="str">
            <v>Russia</v>
          </cell>
          <cell r="E677" t="str">
            <v>Russia</v>
          </cell>
          <cell r="F677" t="str">
            <v>Gazprom Space Systems</v>
          </cell>
          <cell r="G677" t="str">
            <v>Commercial</v>
          </cell>
          <cell r="H677" t="str">
            <v>Communications</v>
          </cell>
          <cell r="J677" t="str">
            <v>GEO</v>
          </cell>
          <cell r="U677">
            <v>41215</v>
          </cell>
          <cell r="V677">
            <v>15</v>
          </cell>
          <cell r="Y677" t="str">
            <v>Baikonur Cosmodrome</v>
          </cell>
          <cell r="AB677">
            <v>38978</v>
          </cell>
          <cell r="AD677">
            <v>45.965000000000003</v>
          </cell>
          <cell r="AE677">
            <v>63.305</v>
          </cell>
          <cell r="AL677">
            <v>1640</v>
          </cell>
          <cell r="AN677">
            <v>1500</v>
          </cell>
          <cell r="AU677" t="str">
            <v>GEO/D</v>
          </cell>
          <cell r="AV677" t="str">
            <v>Heavy Satellite</v>
          </cell>
          <cell r="AW677">
            <v>140</v>
          </cell>
          <cell r="AX677">
            <v>1.1599999999999999E-2</v>
          </cell>
          <cell r="AY677">
            <v>258.3288</v>
          </cell>
          <cell r="AZ677">
            <v>1.037E-4</v>
          </cell>
          <cell r="BA677">
            <v>354.84800000000001</v>
          </cell>
          <cell r="BB677">
            <v>105.63639999999999</v>
          </cell>
          <cell r="BC677">
            <v>1.002723</v>
          </cell>
          <cell r="BE677">
            <v>42164.617849178059</v>
          </cell>
          <cell r="BF677">
            <v>35797.990320049015</v>
          </cell>
          <cell r="BG677">
            <v>35789.245378307096</v>
          </cell>
          <cell r="BH677">
            <v>1436.0895282146723</v>
          </cell>
          <cell r="BK677">
            <v>2</v>
          </cell>
          <cell r="BL677">
            <v>4</v>
          </cell>
          <cell r="BM677">
            <v>10</v>
          </cell>
          <cell r="BN677">
            <v>24.800289996714898</v>
          </cell>
          <cell r="BO677">
            <v>4</v>
          </cell>
          <cell r="BP677">
            <v>14.304</v>
          </cell>
          <cell r="BQ677" t="str">
            <v>none</v>
          </cell>
          <cell r="BR677" t="str">
            <v>0</v>
          </cell>
          <cell r="BS677">
            <v>3000</v>
          </cell>
          <cell r="BT677">
            <v>2.1547338999994281E-2</v>
          </cell>
          <cell r="BU677">
            <v>182.94254196</v>
          </cell>
          <cell r="BV677" t="str">
            <v>True</v>
          </cell>
          <cell r="BW677" t="str">
            <v>True</v>
          </cell>
          <cell r="BX677">
            <v>7.0411499999999995E-5</v>
          </cell>
          <cell r="BY677">
            <v>6.0562500000000002E-5</v>
          </cell>
          <cell r="CA677">
            <v>2.5779E-2</v>
          </cell>
          <cell r="CB677">
            <v>1</v>
          </cell>
          <cell r="CC677">
            <v>3</v>
          </cell>
          <cell r="CD677" t="str">
            <v>None</v>
          </cell>
          <cell r="CE677" t="str">
            <v>None</v>
          </cell>
          <cell r="CF677" t="str">
            <v>None</v>
          </cell>
          <cell r="CG677" t="str">
            <v>None</v>
          </cell>
          <cell r="CH677" t="str">
            <v>None</v>
          </cell>
          <cell r="CI677" t="str">
            <v>None</v>
          </cell>
          <cell r="CJ677" t="str">
            <v>None</v>
          </cell>
          <cell r="CK677" t="str">
            <v>None</v>
          </cell>
          <cell r="CL677" t="str">
            <v>None</v>
          </cell>
          <cell r="CM677" t="str">
            <v>None</v>
          </cell>
          <cell r="CN677" t="str">
            <v>None</v>
          </cell>
          <cell r="CO677" t="str">
            <v>None</v>
          </cell>
          <cell r="CP677" t="str">
            <v>None</v>
          </cell>
        </row>
        <row r="678">
          <cell r="C678" t="str">
            <v>Yamal-401</v>
          </cell>
          <cell r="D678" t="str">
            <v>Russia</v>
          </cell>
          <cell r="E678" t="str">
            <v>Russia</v>
          </cell>
          <cell r="F678" t="str">
            <v>Gazprom Space Systems</v>
          </cell>
          <cell r="G678" t="str">
            <v>Commercial</v>
          </cell>
          <cell r="H678" t="str">
            <v>Communications</v>
          </cell>
          <cell r="J678" t="str">
            <v>GEO</v>
          </cell>
          <cell r="U678">
            <v>41988</v>
          </cell>
          <cell r="V678">
            <v>15</v>
          </cell>
          <cell r="Y678" t="str">
            <v>Baikonur Cosmodrome</v>
          </cell>
          <cell r="AB678">
            <v>40345</v>
          </cell>
          <cell r="AD678">
            <v>45.965000000000003</v>
          </cell>
          <cell r="AE678">
            <v>63.305</v>
          </cell>
          <cell r="AL678">
            <v>2976</v>
          </cell>
          <cell r="AN678">
            <v>2500</v>
          </cell>
          <cell r="AU678" t="str">
            <v>GEO/S</v>
          </cell>
          <cell r="AV678" t="str">
            <v>Heavy Satellite</v>
          </cell>
          <cell r="AW678">
            <v>476</v>
          </cell>
          <cell r="AX678">
            <v>2.0400000000000001E-2</v>
          </cell>
          <cell r="AY678">
            <v>272.05040000000002</v>
          </cell>
          <cell r="AZ678">
            <v>2.1100000000000001E-5</v>
          </cell>
          <cell r="BA678">
            <v>217.31890000000001</v>
          </cell>
          <cell r="BB678">
            <v>137.39750000000001</v>
          </cell>
          <cell r="BC678">
            <v>1.00274818</v>
          </cell>
          <cell r="BE678">
            <v>42163.911982678954</v>
          </cell>
          <cell r="BF678">
            <v>35793.801641221791</v>
          </cell>
          <cell r="BG678">
            <v>35792.022324136116</v>
          </cell>
          <cell r="BH678">
            <v>1436.0534665842017</v>
          </cell>
          <cell r="BK678">
            <v>2</v>
          </cell>
          <cell r="BL678">
            <v>5</v>
          </cell>
          <cell r="BM678">
            <v>35</v>
          </cell>
          <cell r="BN678">
            <v>67.497979393407903</v>
          </cell>
          <cell r="BO678">
            <v>4</v>
          </cell>
          <cell r="BP678">
            <v>29.720666666666698</v>
          </cell>
          <cell r="BQ678" t="str">
            <v>none</v>
          </cell>
          <cell r="BR678" t="str">
            <v>0</v>
          </cell>
          <cell r="BS678">
            <v>3000</v>
          </cell>
          <cell r="BT678">
            <v>4.43484655000006E-2</v>
          </cell>
          <cell r="BU678">
            <v>89.935135287500003</v>
          </cell>
          <cell r="BV678" t="str">
            <v>True</v>
          </cell>
          <cell r="BW678" t="str">
            <v>True</v>
          </cell>
          <cell r="BX678">
            <v>1.1081E-4</v>
          </cell>
          <cell r="BY678">
            <v>9.6018000000000001E-5</v>
          </cell>
          <cell r="CA678">
            <v>2.7224000000000002E-2</v>
          </cell>
          <cell r="CB678">
            <v>1</v>
          </cell>
          <cell r="CC678">
            <v>5</v>
          </cell>
          <cell r="CD678" t="str">
            <v>None</v>
          </cell>
          <cell r="CE678" t="str">
            <v>None</v>
          </cell>
          <cell r="CF678" t="str">
            <v>None</v>
          </cell>
          <cell r="CG678" t="str">
            <v>None</v>
          </cell>
          <cell r="CH678" t="str">
            <v>None</v>
          </cell>
          <cell r="CI678" t="str">
            <v>None</v>
          </cell>
          <cell r="CJ678" t="str">
            <v>None</v>
          </cell>
          <cell r="CK678" t="str">
            <v>None</v>
          </cell>
          <cell r="CL678" t="str">
            <v>None</v>
          </cell>
          <cell r="CM678" t="str">
            <v>None</v>
          </cell>
          <cell r="CN678" t="str">
            <v>None</v>
          </cell>
          <cell r="CO678" t="str">
            <v>None</v>
          </cell>
          <cell r="CP678" t="str">
            <v>None</v>
          </cell>
        </row>
        <row r="679">
          <cell r="C679" t="str">
            <v>Yamal-402</v>
          </cell>
          <cell r="D679" t="str">
            <v>Russia</v>
          </cell>
          <cell r="E679" t="str">
            <v>Russia</v>
          </cell>
          <cell r="F679" t="str">
            <v>Gazprom Space Systems</v>
          </cell>
          <cell r="G679" t="str">
            <v>Commercial</v>
          </cell>
          <cell r="H679" t="str">
            <v>Communications</v>
          </cell>
          <cell r="J679" t="str">
            <v>GEO</v>
          </cell>
          <cell r="U679">
            <v>41251</v>
          </cell>
          <cell r="V679">
            <v>11</v>
          </cell>
          <cell r="Y679" t="str">
            <v>Baikonur Cosmodrome</v>
          </cell>
          <cell r="AB679">
            <v>39022</v>
          </cell>
          <cell r="AD679">
            <v>45.965000000000003</v>
          </cell>
          <cell r="AE679">
            <v>63.305</v>
          </cell>
          <cell r="AL679">
            <v>4463</v>
          </cell>
          <cell r="AN679">
            <v>2000</v>
          </cell>
          <cell r="AU679" t="str">
            <v>GEO/D</v>
          </cell>
          <cell r="AV679" t="str">
            <v>Heavy Satellite</v>
          </cell>
          <cell r="AW679">
            <v>2463</v>
          </cell>
          <cell r="AX679">
            <v>2.63E-2</v>
          </cell>
          <cell r="AY679">
            <v>122.10250000000001</v>
          </cell>
          <cell r="AZ679">
            <v>2.9119999999999998E-4</v>
          </cell>
          <cell r="BA679">
            <v>308.09730000000002</v>
          </cell>
          <cell r="BB679">
            <v>177.2492</v>
          </cell>
          <cell r="BC679">
            <v>1.00268077</v>
          </cell>
          <cell r="BE679">
            <v>42165.801741643285</v>
          </cell>
          <cell r="BF679">
            <v>35807.080423110448</v>
          </cell>
          <cell r="BG679">
            <v>35782.523060176114</v>
          </cell>
          <cell r="BH679">
            <v>1436.1500121319768</v>
          </cell>
          <cell r="BK679">
            <v>2.5</v>
          </cell>
          <cell r="BL679">
            <v>5.5</v>
          </cell>
          <cell r="BM679">
            <v>38</v>
          </cell>
          <cell r="BN679">
            <v>91.426067059877298</v>
          </cell>
          <cell r="BO679">
            <v>6.25</v>
          </cell>
          <cell r="BP679">
            <v>40.673333333333296</v>
          </cell>
          <cell r="BQ679" t="str">
            <v>none</v>
          </cell>
          <cell r="BR679" t="str">
            <v>0</v>
          </cell>
          <cell r="BS679">
            <v>300</v>
          </cell>
          <cell r="BT679">
            <v>2.2959011499999349E-2</v>
          </cell>
          <cell r="BU679">
            <v>54.885139133499997</v>
          </cell>
          <cell r="BV679" t="str">
            <v>True</v>
          </cell>
          <cell r="BW679" t="str">
            <v>True</v>
          </cell>
          <cell r="BX679">
            <v>2.9476950000000002E-4</v>
          </cell>
          <cell r="BY679">
            <v>3.1469499999999987E-5</v>
          </cell>
          <cell r="CA679">
            <v>4.8452000000000002E-2</v>
          </cell>
          <cell r="CB679">
            <v>1</v>
          </cell>
          <cell r="CC679">
            <v>3</v>
          </cell>
          <cell r="CD679" t="str">
            <v>None</v>
          </cell>
          <cell r="CE679" t="str">
            <v>None</v>
          </cell>
          <cell r="CF679" t="str">
            <v>None</v>
          </cell>
          <cell r="CG679" t="str">
            <v>None</v>
          </cell>
          <cell r="CH679" t="str">
            <v>None</v>
          </cell>
          <cell r="CI679" t="str">
            <v>None</v>
          </cell>
          <cell r="CJ679" t="str">
            <v>None</v>
          </cell>
          <cell r="CK679" t="str">
            <v>None</v>
          </cell>
          <cell r="CL679" t="str">
            <v>None</v>
          </cell>
          <cell r="CM679" t="str">
            <v>None</v>
          </cell>
          <cell r="CN679" t="str">
            <v>None</v>
          </cell>
          <cell r="CO679" t="str">
            <v>None</v>
          </cell>
          <cell r="CP679" t="str">
            <v>None</v>
          </cell>
        </row>
        <row r="680">
          <cell r="C680" t="str">
            <v>Yamal-601</v>
          </cell>
          <cell r="D680" t="str">
            <v>Russia</v>
          </cell>
          <cell r="E680" t="str">
            <v>Russia</v>
          </cell>
          <cell r="F680" t="str">
            <v>Gazprom Space Systems</v>
          </cell>
          <cell r="G680" t="str">
            <v>Commercial</v>
          </cell>
          <cell r="H680" t="str">
            <v>Communications</v>
          </cell>
          <cell r="J680" t="str">
            <v>GEO</v>
          </cell>
          <cell r="U680">
            <v>43615</v>
          </cell>
          <cell r="V680">
            <v>15</v>
          </cell>
          <cell r="Y680" t="str">
            <v>Baikonur Cosmodrome</v>
          </cell>
          <cell r="AB680">
            <v>44307</v>
          </cell>
          <cell r="AD680">
            <v>45.965000000000003</v>
          </cell>
          <cell r="AE680">
            <v>63.305</v>
          </cell>
          <cell r="AL680">
            <v>3162</v>
          </cell>
          <cell r="AN680">
            <v>2000</v>
          </cell>
          <cell r="AU680" t="str">
            <v>GEO/S</v>
          </cell>
          <cell r="AV680" t="str">
            <v>Heavy Satellite</v>
          </cell>
          <cell r="AW680">
            <v>1162</v>
          </cell>
          <cell r="AX680">
            <v>6.4999999999999997E-3</v>
          </cell>
          <cell r="AY680">
            <v>350.553</v>
          </cell>
          <cell r="AZ680">
            <v>2.42E-4</v>
          </cell>
          <cell r="BA680">
            <v>65.084299999999999</v>
          </cell>
          <cell r="BB680">
            <v>211.4255</v>
          </cell>
          <cell r="BC680">
            <v>1.00272911</v>
          </cell>
          <cell r="BE680">
            <v>42164.44656591105</v>
          </cell>
          <cell r="BF680">
            <v>35803.650361980006</v>
          </cell>
          <cell r="BG680">
            <v>35783.242769842102</v>
          </cell>
          <cell r="BH680">
            <v>1436.0807775890703</v>
          </cell>
          <cell r="BK680">
            <v>2</v>
          </cell>
          <cell r="BL680">
            <v>6</v>
          </cell>
          <cell r="BM680">
            <v>27</v>
          </cell>
          <cell r="BN680">
            <v>52.405212787109903</v>
          </cell>
          <cell r="BO680">
            <v>3.14159265358979</v>
          </cell>
          <cell r="BP680">
            <v>24.4229076208976</v>
          </cell>
          <cell r="BQ680" t="str">
            <v>none</v>
          </cell>
          <cell r="BR680" t="str">
            <v>0</v>
          </cell>
          <cell r="BS680">
            <v>3000</v>
          </cell>
          <cell r="BT680">
            <v>3.302801250000087E-2</v>
          </cell>
          <cell r="BU680">
            <v>48.992987736499998</v>
          </cell>
          <cell r="BV680" t="str">
            <v>True</v>
          </cell>
          <cell r="BW680" t="str">
            <v>True</v>
          </cell>
          <cell r="BX680">
            <v>2.21454E-4</v>
          </cell>
          <cell r="BY680">
            <v>6.8045999999999992E-5</v>
          </cell>
          <cell r="CA680">
            <v>2.4095999999999999E-2</v>
          </cell>
          <cell r="CB680">
            <v>1</v>
          </cell>
          <cell r="CC680">
            <v>12</v>
          </cell>
          <cell r="CD680" t="str">
            <v>None</v>
          </cell>
          <cell r="CE680" t="str">
            <v>None</v>
          </cell>
          <cell r="CF680" t="str">
            <v>None</v>
          </cell>
          <cell r="CG680" t="str">
            <v>None</v>
          </cell>
          <cell r="CH680" t="str">
            <v>None</v>
          </cell>
          <cell r="CI680" t="str">
            <v>None</v>
          </cell>
          <cell r="CJ680" t="str">
            <v>None</v>
          </cell>
          <cell r="CK680" t="str">
            <v>None</v>
          </cell>
          <cell r="CL680" t="str">
            <v>None</v>
          </cell>
          <cell r="CM680" t="str">
            <v>None</v>
          </cell>
          <cell r="CN680" t="str">
            <v>None</v>
          </cell>
          <cell r="CO680" t="str">
            <v>None</v>
          </cell>
          <cell r="CP680" t="str">
            <v>None</v>
          </cell>
        </row>
        <row r="681">
          <cell r="C681" t="str">
            <v>Zhongxing 10</v>
          </cell>
          <cell r="D681" t="str">
            <v>China</v>
          </cell>
          <cell r="E681" t="str">
            <v>China</v>
          </cell>
          <cell r="F681" t="str">
            <v>China Satellite Communication Corp. (China Satcom)</v>
          </cell>
          <cell r="G681" t="str">
            <v>Government</v>
          </cell>
          <cell r="H681" t="str">
            <v>Communications</v>
          </cell>
          <cell r="J681" t="str">
            <v>GEO</v>
          </cell>
          <cell r="U681">
            <v>40714</v>
          </cell>
          <cell r="V681">
            <v>15</v>
          </cell>
          <cell r="Y681" t="str">
            <v>Xichang Satellite Launch Center</v>
          </cell>
          <cell r="AB681">
            <v>37677</v>
          </cell>
          <cell r="AD681">
            <v>28.246016666666666</v>
          </cell>
          <cell r="AE681">
            <v>102.02655555555556</v>
          </cell>
          <cell r="AL681">
            <v>5100</v>
          </cell>
          <cell r="AN681">
            <v>2500</v>
          </cell>
          <cell r="AU681" t="str">
            <v>GEO/S</v>
          </cell>
          <cell r="AV681" t="str">
            <v>Heavy Satellite</v>
          </cell>
          <cell r="AW681">
            <v>2600</v>
          </cell>
          <cell r="AX681">
            <v>8.1299999999999997E-2</v>
          </cell>
          <cell r="AY681">
            <v>264.65449999999998</v>
          </cell>
          <cell r="AZ681">
            <v>3.0140000000000001E-4</v>
          </cell>
          <cell r="BA681">
            <v>243.34280000000001</v>
          </cell>
          <cell r="BB681">
            <v>166.8631</v>
          </cell>
          <cell r="BC681">
            <v>1.0026822399999999</v>
          </cell>
          <cell r="BE681">
            <v>42165.760529687803</v>
          </cell>
          <cell r="BF681">
            <v>35807.469289911445</v>
          </cell>
          <cell r="BG681">
            <v>35782.051769464153</v>
          </cell>
          <cell r="BH681">
            <v>1436.1479066388949</v>
          </cell>
          <cell r="BK681">
            <v>2.4</v>
          </cell>
          <cell r="BL681">
            <v>3.6</v>
          </cell>
          <cell r="BM681">
            <v>15.5</v>
          </cell>
          <cell r="BN681">
            <v>38.660767844373702</v>
          </cell>
          <cell r="BO681">
            <v>5.76</v>
          </cell>
          <cell r="BP681">
            <v>19.960466666666701</v>
          </cell>
          <cell r="BQ681" t="str">
            <v>mono/duo-propellant</v>
          </cell>
          <cell r="BR681" t="str">
            <v>1</v>
          </cell>
          <cell r="BS681">
            <v>300</v>
          </cell>
          <cell r="BT681">
            <v>5.1528689000001293E-2</v>
          </cell>
          <cell r="BU681">
            <v>110.49709950100001</v>
          </cell>
          <cell r="BV681" t="str">
            <v>True</v>
          </cell>
          <cell r="BW681" t="str">
            <v>True</v>
          </cell>
          <cell r="BX681">
            <v>3.1866499999999999E-4</v>
          </cell>
          <cell r="BY681">
            <v>7.310699999999999E-5</v>
          </cell>
          <cell r="CA681">
            <v>9.1941999999999996E-2</v>
          </cell>
          <cell r="CB681">
            <v>1</v>
          </cell>
          <cell r="CC681">
            <v>9</v>
          </cell>
          <cell r="CD681" t="str">
            <v>None</v>
          </cell>
          <cell r="CE681" t="str">
            <v>None</v>
          </cell>
          <cell r="CF681" t="str">
            <v>None</v>
          </cell>
          <cell r="CG681" t="str">
            <v>None</v>
          </cell>
          <cell r="CH681" t="str">
            <v>None</v>
          </cell>
          <cell r="CI681" t="str">
            <v>None</v>
          </cell>
          <cell r="CJ681" t="str">
            <v>None</v>
          </cell>
          <cell r="CK681" t="str">
            <v>None</v>
          </cell>
          <cell r="CL681" t="str">
            <v>None</v>
          </cell>
          <cell r="CM681" t="str">
            <v>None</v>
          </cell>
          <cell r="CN681" t="str">
            <v>None</v>
          </cell>
          <cell r="CO681" t="str">
            <v>None</v>
          </cell>
          <cell r="CP681" t="str">
            <v>None</v>
          </cell>
        </row>
        <row r="682">
          <cell r="C682" t="str">
            <v>Zhongxing 11</v>
          </cell>
          <cell r="D682" t="str">
            <v>China</v>
          </cell>
          <cell r="E682" t="str">
            <v>China</v>
          </cell>
          <cell r="F682" t="str">
            <v>China Satellite Communication Corp. (China Satcom)</v>
          </cell>
          <cell r="G682" t="str">
            <v>Commercial</v>
          </cell>
          <cell r="H682" t="str">
            <v>Communications</v>
          </cell>
          <cell r="J682" t="str">
            <v>GEO</v>
          </cell>
          <cell r="U682">
            <v>41395</v>
          </cell>
          <cell r="V682">
            <v>15</v>
          </cell>
          <cell r="Y682" t="str">
            <v>Xichang Satellite Launch Center</v>
          </cell>
          <cell r="AB682">
            <v>39157</v>
          </cell>
          <cell r="AD682">
            <v>28.246016666666666</v>
          </cell>
          <cell r="AE682">
            <v>102.02655555555556</v>
          </cell>
          <cell r="AL682">
            <v>5234</v>
          </cell>
          <cell r="AN682">
            <v>2500</v>
          </cell>
          <cell r="AU682" t="str">
            <v>GEO/S</v>
          </cell>
          <cell r="AV682" t="str">
            <v>Heavy Satellite</v>
          </cell>
          <cell r="AW682">
            <v>2734</v>
          </cell>
          <cell r="AX682">
            <v>6.4999999999999997E-3</v>
          </cell>
          <cell r="AY682">
            <v>276.25940000000003</v>
          </cell>
          <cell r="AZ682">
            <v>1.908E-4</v>
          </cell>
          <cell r="BA682">
            <v>112.4019</v>
          </cell>
          <cell r="BB682">
            <v>290.95240000000001</v>
          </cell>
          <cell r="BC682">
            <v>1.0027107399999999</v>
          </cell>
          <cell r="BE682">
            <v>42164.961542289595</v>
          </cell>
          <cell r="BF682">
            <v>35802.006616951861</v>
          </cell>
          <cell r="BG682">
            <v>35785.916467627321</v>
          </cell>
          <cell r="BH682">
            <v>1436.1070870747797</v>
          </cell>
          <cell r="BK682">
            <v>2.5</v>
          </cell>
          <cell r="BL682">
            <v>5</v>
          </cell>
          <cell r="BM682">
            <v>30</v>
          </cell>
          <cell r="BN682">
            <v>73.750702040974005</v>
          </cell>
          <cell r="BO682">
            <v>6.25</v>
          </cell>
          <cell r="BP682">
            <v>34.063333333333297</v>
          </cell>
          <cell r="BQ682" t="str">
            <v>mono/duo-propellant</v>
          </cell>
          <cell r="BR682" t="str">
            <v>1</v>
          </cell>
          <cell r="BS682">
            <v>300</v>
          </cell>
          <cell r="BT682">
            <v>4.9269880499998919E-2</v>
          </cell>
          <cell r="BU682">
            <v>97.997249666500011</v>
          </cell>
          <cell r="BV682" t="str">
            <v>True</v>
          </cell>
          <cell r="BW682" t="str">
            <v>True</v>
          </cell>
          <cell r="BX682">
            <v>2.4890000000000003E-4</v>
          </cell>
          <cell r="BY682">
            <v>6.3800000000000006E-5</v>
          </cell>
          <cell r="CA682">
            <v>6.4144000000000007E-2</v>
          </cell>
          <cell r="CB682">
            <v>1</v>
          </cell>
          <cell r="CC682">
            <v>9</v>
          </cell>
          <cell r="CD682" t="str">
            <v>None</v>
          </cell>
          <cell r="CE682" t="str">
            <v>None</v>
          </cell>
          <cell r="CF682" t="str">
            <v>None</v>
          </cell>
          <cell r="CG682" t="str">
            <v>None</v>
          </cell>
          <cell r="CH682" t="str">
            <v>None</v>
          </cell>
          <cell r="CI682" t="str">
            <v>None</v>
          </cell>
          <cell r="CJ682" t="str">
            <v>None</v>
          </cell>
          <cell r="CK682" t="str">
            <v>None</v>
          </cell>
          <cell r="CL682" t="str">
            <v>None</v>
          </cell>
          <cell r="CM682" t="str">
            <v>None</v>
          </cell>
          <cell r="CN682" t="str">
            <v>None</v>
          </cell>
          <cell r="CO682" t="str">
            <v>None</v>
          </cell>
          <cell r="CP682" t="str">
            <v>None</v>
          </cell>
        </row>
        <row r="683">
          <cell r="C683" t="str">
            <v>Zhongxing 12</v>
          </cell>
          <cell r="D683" t="str">
            <v>China/Sri Lanka</v>
          </cell>
          <cell r="E683" t="str">
            <v>China</v>
          </cell>
          <cell r="F683" t="str">
            <v>China Satellite Communication Corp. (China Satcom)</v>
          </cell>
          <cell r="G683" t="str">
            <v>Government</v>
          </cell>
          <cell r="H683" t="str">
            <v>Communications</v>
          </cell>
          <cell r="J683" t="str">
            <v>GEO</v>
          </cell>
          <cell r="U683">
            <v>41240</v>
          </cell>
          <cell r="V683">
            <v>15</v>
          </cell>
          <cell r="Y683" t="str">
            <v>Xichang Satellite Launch Center</v>
          </cell>
          <cell r="AB683">
            <v>39017</v>
          </cell>
          <cell r="AD683">
            <v>28.246016666666666</v>
          </cell>
          <cell r="AE683">
            <v>102.02655555555556</v>
          </cell>
          <cell r="AL683">
            <v>5054</v>
          </cell>
          <cell r="AN683">
            <v>2000</v>
          </cell>
          <cell r="AU683" t="str">
            <v>GEO/S</v>
          </cell>
          <cell r="AV683" t="str">
            <v>Heavy Satellite</v>
          </cell>
          <cell r="AW683">
            <v>3054</v>
          </cell>
          <cell r="AX683">
            <v>1.55E-2</v>
          </cell>
          <cell r="AY683">
            <v>316.36149999999998</v>
          </cell>
          <cell r="AZ683">
            <v>3.2239999999999998E-4</v>
          </cell>
          <cell r="BA683">
            <v>109.8262</v>
          </cell>
          <cell r="BB683">
            <v>211.0112</v>
          </cell>
          <cell r="BC683">
            <v>1.0026669100000001</v>
          </cell>
          <cell r="BE683">
            <v>42166.190316459688</v>
          </cell>
          <cell r="BF683">
            <v>35808.784696217714</v>
          </cell>
          <cell r="BG683">
            <v>35781.595936701662</v>
          </cell>
          <cell r="BH683">
            <v>1436.1698642273918</v>
          </cell>
          <cell r="BK683">
            <v>2.2000000000000002</v>
          </cell>
          <cell r="BL683">
            <v>5.0999999999999996</v>
          </cell>
          <cell r="BM683">
            <v>37</v>
          </cell>
          <cell r="BN683">
            <v>77.838224162090896</v>
          </cell>
          <cell r="BO683">
            <v>4.84</v>
          </cell>
          <cell r="BP683">
            <v>34.183733333333301</v>
          </cell>
          <cell r="BQ683" t="str">
            <v>none</v>
          </cell>
          <cell r="BR683" t="str">
            <v>0</v>
          </cell>
          <cell r="BS683">
            <v>300</v>
          </cell>
          <cell r="BT683">
            <v>2.4948213500003646E-2</v>
          </cell>
          <cell r="BU683">
            <v>87.482485317499993</v>
          </cell>
          <cell r="BV683" t="str">
            <v>True</v>
          </cell>
          <cell r="BW683" t="str">
            <v>True</v>
          </cell>
          <cell r="BX683">
            <v>2.9385000000000001E-4</v>
          </cell>
          <cell r="BY683">
            <v>3.2724999999999996E-5</v>
          </cell>
          <cell r="CA683">
            <v>3.8150000000000003E-2</v>
          </cell>
          <cell r="CB683">
            <v>1</v>
          </cell>
          <cell r="CC683">
            <v>3</v>
          </cell>
          <cell r="CD683" t="str">
            <v>None</v>
          </cell>
          <cell r="CE683" t="str">
            <v>None</v>
          </cell>
          <cell r="CF683" t="str">
            <v>None</v>
          </cell>
          <cell r="CG683" t="str">
            <v>None</v>
          </cell>
          <cell r="CH683" t="str">
            <v>None</v>
          </cell>
          <cell r="CI683" t="str">
            <v>None</v>
          </cell>
          <cell r="CJ683" t="str">
            <v>None</v>
          </cell>
          <cell r="CK683" t="str">
            <v>None</v>
          </cell>
          <cell r="CL683" t="str">
            <v>None</v>
          </cell>
          <cell r="CM683" t="str">
            <v>None</v>
          </cell>
          <cell r="CN683" t="str">
            <v>None</v>
          </cell>
          <cell r="CO683" t="str">
            <v>None</v>
          </cell>
          <cell r="CP683" t="str">
            <v>None</v>
          </cell>
        </row>
        <row r="684">
          <cell r="C684" t="str">
            <v>Zhongxing 1A</v>
          </cell>
          <cell r="D684" t="str">
            <v>China</v>
          </cell>
          <cell r="E684" t="str">
            <v>China</v>
          </cell>
          <cell r="F684" t="str">
            <v>People's Liberation Army (C41)</v>
          </cell>
          <cell r="G684" t="str">
            <v>Military</v>
          </cell>
          <cell r="H684" t="str">
            <v>Communications</v>
          </cell>
          <cell r="J684" t="str">
            <v>GEO</v>
          </cell>
          <cell r="U684">
            <v>40804</v>
          </cell>
          <cell r="V684">
            <v>15</v>
          </cell>
          <cell r="Y684" t="str">
            <v>Xichang Satellite Launch Center</v>
          </cell>
          <cell r="AB684">
            <v>37804</v>
          </cell>
          <cell r="AD684">
            <v>28.246016666666666</v>
          </cell>
          <cell r="AE684">
            <v>102.02655555555556</v>
          </cell>
          <cell r="AL684">
            <v>5320</v>
          </cell>
          <cell r="AN684">
            <v>2500</v>
          </cell>
          <cell r="AU684" t="str">
            <v>GEO/S</v>
          </cell>
          <cell r="AV684" t="str">
            <v>Heavy Satellite</v>
          </cell>
          <cell r="AW684">
            <v>2820</v>
          </cell>
          <cell r="AX684">
            <v>4.4699999999999997E-2</v>
          </cell>
          <cell r="AY684">
            <v>108.48609999999999</v>
          </cell>
          <cell r="AZ684">
            <v>1.529E-4</v>
          </cell>
          <cell r="BA684">
            <v>286.55029999999999</v>
          </cell>
          <cell r="BB684">
            <v>299.87670000000003</v>
          </cell>
          <cell r="BC684">
            <v>1.00269991</v>
          </cell>
          <cell r="BE684">
            <v>42165.265153042223</v>
          </cell>
          <cell r="BF684">
            <v>35800.712222084127</v>
          </cell>
          <cell r="BG684">
            <v>35787.818084000319</v>
          </cell>
          <cell r="BH684">
            <v>1436.1225982357948</v>
          </cell>
          <cell r="BK684">
            <v>2.4</v>
          </cell>
          <cell r="BL684">
            <v>3.6</v>
          </cell>
          <cell r="BM684">
            <v>15.5</v>
          </cell>
          <cell r="BN684">
            <v>38.660767844373702</v>
          </cell>
          <cell r="BO684">
            <v>5.76</v>
          </cell>
          <cell r="BP684">
            <v>19.960466666666701</v>
          </cell>
          <cell r="BQ684" t="str">
            <v>mono/duo-propellant</v>
          </cell>
          <cell r="BR684" t="str">
            <v>1</v>
          </cell>
          <cell r="BS684">
            <v>300</v>
          </cell>
          <cell r="BT684">
            <v>6.0921388499991735E-2</v>
          </cell>
          <cell r="BU684">
            <v>129.83098716550001</v>
          </cell>
          <cell r="BV684" t="str">
            <v>True</v>
          </cell>
          <cell r="BW684" t="str">
            <v>True</v>
          </cell>
          <cell r="BX684">
            <v>2.2840000000000002E-4</v>
          </cell>
          <cell r="BY684">
            <v>1.1070000000000001E-4</v>
          </cell>
          <cell r="CA684">
            <v>6.5748000000000001E-2</v>
          </cell>
          <cell r="CB684">
            <v>1</v>
          </cell>
          <cell r="CC684">
            <v>1</v>
          </cell>
          <cell r="CD684" t="str">
            <v>None</v>
          </cell>
          <cell r="CE684" t="str">
            <v>None</v>
          </cell>
          <cell r="CF684" t="str">
            <v>None</v>
          </cell>
          <cell r="CG684" t="str">
            <v>None</v>
          </cell>
          <cell r="CH684" t="str">
            <v>None</v>
          </cell>
          <cell r="CI684" t="str">
            <v>None</v>
          </cell>
          <cell r="CJ684" t="str">
            <v>None</v>
          </cell>
          <cell r="CK684" t="str">
            <v>None</v>
          </cell>
          <cell r="CL684" t="str">
            <v>None</v>
          </cell>
          <cell r="CM684" t="str">
            <v>None</v>
          </cell>
          <cell r="CN684" t="str">
            <v>None</v>
          </cell>
          <cell r="CO684" t="str">
            <v>None</v>
          </cell>
          <cell r="CP684" t="str">
            <v>None</v>
          </cell>
        </row>
        <row r="685">
          <cell r="C685" t="str">
            <v>Zhongxing 1C</v>
          </cell>
          <cell r="D685" t="str">
            <v>China</v>
          </cell>
          <cell r="E685" t="str">
            <v>China</v>
          </cell>
          <cell r="F685" t="str">
            <v>China Satellite Communication Corp. (China Satcom)</v>
          </cell>
          <cell r="G685" t="str">
            <v>Commercial</v>
          </cell>
          <cell r="H685" t="str">
            <v>Communications</v>
          </cell>
          <cell r="J685" t="str">
            <v>GEO</v>
          </cell>
          <cell r="U685">
            <v>42347</v>
          </cell>
          <cell r="V685">
            <v>15</v>
          </cell>
          <cell r="Y685" t="str">
            <v>Xichang Satellite Launch Center</v>
          </cell>
          <cell r="AB685">
            <v>41103</v>
          </cell>
          <cell r="AD685">
            <v>28.246016666666666</v>
          </cell>
          <cell r="AE685">
            <v>102.02655555555556</v>
          </cell>
          <cell r="AL685">
            <v>5000</v>
          </cell>
          <cell r="AN685">
            <v>2500</v>
          </cell>
          <cell r="AU685" t="str">
            <v>GEO/S</v>
          </cell>
          <cell r="AV685" t="str">
            <v>Heavy Satellite</v>
          </cell>
          <cell r="AW685">
            <v>2500</v>
          </cell>
          <cell r="AX685">
            <v>2.4253</v>
          </cell>
          <cell r="AY685">
            <v>89.154399999999995</v>
          </cell>
          <cell r="AZ685">
            <v>2.2570000000000001E-4</v>
          </cell>
          <cell r="BA685">
            <v>341.322</v>
          </cell>
          <cell r="BB685">
            <v>15.014699999999999</v>
          </cell>
          <cell r="BC685">
            <v>1.0027079400000001</v>
          </cell>
          <cell r="BE685">
            <v>42165.040037620587</v>
          </cell>
          <cell r="BF685">
            <v>35803.556687157085</v>
          </cell>
          <cell r="BG685">
            <v>35784.523388084097</v>
          </cell>
          <cell r="BH685">
            <v>1436.1110973151362</v>
          </cell>
          <cell r="BK685">
            <v>2.5</v>
          </cell>
          <cell r="BL685">
            <v>5</v>
          </cell>
          <cell r="BM685">
            <v>30</v>
          </cell>
          <cell r="BN685">
            <v>73.750702040974005</v>
          </cell>
          <cell r="BO685">
            <v>6.25</v>
          </cell>
          <cell r="BP685">
            <v>34.063333333333297</v>
          </cell>
          <cell r="BQ685" t="str">
            <v>mono/duo-propellant</v>
          </cell>
          <cell r="BR685" t="str">
            <v>1</v>
          </cell>
          <cell r="BS685">
            <v>300</v>
          </cell>
          <cell r="BT685">
            <v>0.17024284050000205</v>
          </cell>
          <cell r="BU685">
            <v>81.496615444500009</v>
          </cell>
          <cell r="BV685" t="str">
            <v>False</v>
          </cell>
          <cell r="BW685" t="str">
            <v>True</v>
          </cell>
          <cell r="BX685">
            <v>1.7791199999999999E-4</v>
          </cell>
          <cell r="BY685">
            <v>9.5611999999999992E-5</v>
          </cell>
          <cell r="CA685" t="str">
            <v>None</v>
          </cell>
          <cell r="CB685">
            <v>0</v>
          </cell>
          <cell r="CC685">
            <v>0</v>
          </cell>
          <cell r="CD685" t="str">
            <v>None</v>
          </cell>
          <cell r="CE685" t="str">
            <v>None</v>
          </cell>
          <cell r="CF685" t="str">
            <v>None</v>
          </cell>
          <cell r="CG685" t="str">
            <v>None</v>
          </cell>
          <cell r="CH685" t="str">
            <v>None</v>
          </cell>
          <cell r="CI685" t="str">
            <v>None</v>
          </cell>
          <cell r="CJ685" t="str">
            <v>None</v>
          </cell>
          <cell r="CK685" t="str">
            <v>None</v>
          </cell>
          <cell r="CL685" t="str">
            <v>None</v>
          </cell>
          <cell r="CM685" t="str">
            <v>None</v>
          </cell>
          <cell r="CN685" t="str">
            <v>None</v>
          </cell>
          <cell r="CO685" t="str">
            <v>None</v>
          </cell>
          <cell r="CP685" t="str">
            <v>None</v>
          </cell>
        </row>
        <row r="686">
          <cell r="C686" t="str">
            <v>Zhongxing 20A</v>
          </cell>
          <cell r="D686" t="str">
            <v>China</v>
          </cell>
          <cell r="E686" t="str">
            <v>China</v>
          </cell>
          <cell r="F686" t="str">
            <v>People's Liberation Army (C41)</v>
          </cell>
          <cell r="G686" t="str">
            <v>Military</v>
          </cell>
          <cell r="H686" t="str">
            <v>Communications</v>
          </cell>
          <cell r="J686" t="str">
            <v>GEO</v>
          </cell>
          <cell r="U686">
            <v>40506</v>
          </cell>
          <cell r="V686">
            <v>15</v>
          </cell>
          <cell r="Y686" t="str">
            <v>Xichang Satellite Launch Center</v>
          </cell>
          <cell r="AB686">
            <v>37234</v>
          </cell>
          <cell r="AD686">
            <v>28.246016666666666</v>
          </cell>
          <cell r="AE686">
            <v>102.02655555555556</v>
          </cell>
          <cell r="AL686">
            <v>2325</v>
          </cell>
          <cell r="AN686">
            <v>1100</v>
          </cell>
          <cell r="AU686" t="str">
            <v>GEO/S</v>
          </cell>
          <cell r="AV686" t="str">
            <v>Heavy Satellite</v>
          </cell>
          <cell r="AW686">
            <v>1225</v>
          </cell>
          <cell r="AX686">
            <v>1.6800999999999999</v>
          </cell>
          <cell r="AY686">
            <v>92.938999999999993</v>
          </cell>
          <cell r="AZ686">
            <v>3.1700000000000001E-4</v>
          </cell>
          <cell r="BA686">
            <v>352.36610000000002</v>
          </cell>
          <cell r="BB686">
            <v>264.7029</v>
          </cell>
          <cell r="BC686">
            <v>1.00270058</v>
          </cell>
          <cell r="BE686">
            <v>42165.246369946974</v>
          </cell>
          <cell r="BF686">
            <v>35807.61275304624</v>
          </cell>
          <cell r="BG686">
            <v>35780.8799868477</v>
          </cell>
          <cell r="BH686">
            <v>1436.121638625161</v>
          </cell>
          <cell r="BK686">
            <v>1.7</v>
          </cell>
          <cell r="BL686">
            <v>5.7</v>
          </cell>
          <cell r="BM686">
            <v>18.100000000000001</v>
          </cell>
          <cell r="BN686">
            <v>36.309772141169603</v>
          </cell>
          <cell r="BO686">
            <v>2.89</v>
          </cell>
          <cell r="BP686">
            <v>18.633400000000002</v>
          </cell>
          <cell r="BQ686" t="str">
            <v>mono/duo-propellant</v>
          </cell>
          <cell r="BR686" t="str">
            <v>1</v>
          </cell>
          <cell r="BS686">
            <v>300</v>
          </cell>
          <cell r="BT686">
            <v>7.8942386999997893E-2</v>
          </cell>
          <cell r="BU686">
            <v>126.37441224</v>
          </cell>
          <cell r="BV686" t="str">
            <v>False</v>
          </cell>
          <cell r="BW686" t="str">
            <v>True</v>
          </cell>
          <cell r="BX686">
            <v>2.7555899999999998E-4</v>
          </cell>
          <cell r="BY686">
            <v>1.19568E-4</v>
          </cell>
          <cell r="CA686" t="str">
            <v>None</v>
          </cell>
          <cell r="CB686">
            <v>0</v>
          </cell>
          <cell r="CC686">
            <v>0</v>
          </cell>
          <cell r="CD686" t="str">
            <v>None</v>
          </cell>
          <cell r="CE686" t="str">
            <v>None</v>
          </cell>
          <cell r="CF686" t="str">
            <v>None</v>
          </cell>
          <cell r="CG686" t="str">
            <v>None</v>
          </cell>
          <cell r="CH686" t="str">
            <v>None</v>
          </cell>
          <cell r="CI686" t="str">
            <v>None</v>
          </cell>
          <cell r="CJ686" t="str">
            <v>None</v>
          </cell>
          <cell r="CK686" t="str">
            <v>None</v>
          </cell>
          <cell r="CL686" t="str">
            <v>None</v>
          </cell>
          <cell r="CM686" t="str">
            <v>None</v>
          </cell>
          <cell r="CN686" t="str">
            <v>None</v>
          </cell>
          <cell r="CO686" t="str">
            <v>None</v>
          </cell>
          <cell r="CP686" t="str">
            <v>None</v>
          </cell>
        </row>
        <row r="687">
          <cell r="C687" t="str">
            <v>Zhongxing 2A</v>
          </cell>
          <cell r="D687" t="str">
            <v>China</v>
          </cell>
          <cell r="E687" t="str">
            <v>China</v>
          </cell>
          <cell r="F687" t="str">
            <v>People's Liberation Army (C41)</v>
          </cell>
          <cell r="G687" t="str">
            <v>Military/Government</v>
          </cell>
          <cell r="H687" t="str">
            <v>Communications</v>
          </cell>
          <cell r="J687" t="str">
            <v>GEO</v>
          </cell>
          <cell r="U687">
            <v>41055</v>
          </cell>
          <cell r="V687">
            <v>15</v>
          </cell>
          <cell r="Y687" t="str">
            <v>Xichang Satellite Launch Center</v>
          </cell>
          <cell r="AB687">
            <v>38352</v>
          </cell>
          <cell r="AD687">
            <v>28.246016666666666</v>
          </cell>
          <cell r="AE687">
            <v>102.02655555555556</v>
          </cell>
          <cell r="AL687">
            <v>5000</v>
          </cell>
          <cell r="AN687">
            <v>2500</v>
          </cell>
          <cell r="AU687" t="str">
            <v>GEO/S</v>
          </cell>
          <cell r="AV687" t="str">
            <v>Heavy Satellite</v>
          </cell>
          <cell r="AW687">
            <v>2500</v>
          </cell>
          <cell r="AX687">
            <v>3.2399999999999998E-2</v>
          </cell>
          <cell r="AY687">
            <v>103.6054</v>
          </cell>
          <cell r="AZ687">
            <v>2.8939999999999999E-4</v>
          </cell>
          <cell r="BA687">
            <v>320.07080000000002</v>
          </cell>
          <cell r="BB687">
            <v>230.48589999999999</v>
          </cell>
          <cell r="BC687">
            <v>1.0027281400000001</v>
          </cell>
          <cell r="BE687">
            <v>42164.473758064792</v>
          </cell>
          <cell r="BF687">
            <v>35805.67615677038</v>
          </cell>
          <cell r="BG687">
            <v>35781.271359359205</v>
          </cell>
          <cell r="BH687">
            <v>1436.0821667974708</v>
          </cell>
          <cell r="BK687">
            <v>2.5</v>
          </cell>
          <cell r="BL687">
            <v>5</v>
          </cell>
          <cell r="BM687">
            <v>30</v>
          </cell>
          <cell r="BN687">
            <v>73.750702040974005</v>
          </cell>
          <cell r="BO687">
            <v>6.25</v>
          </cell>
          <cell r="BP687">
            <v>34.063333333333297</v>
          </cell>
          <cell r="BQ687" t="str">
            <v>none</v>
          </cell>
          <cell r="BR687" t="str">
            <v>0</v>
          </cell>
          <cell r="BS687">
            <v>300</v>
          </cell>
          <cell r="BT687">
            <v>4.5136531499998966E-2</v>
          </cell>
          <cell r="BU687">
            <v>98.223007923500006</v>
          </cell>
          <cell r="BV687" t="str">
            <v>True</v>
          </cell>
          <cell r="BW687" t="str">
            <v>True</v>
          </cell>
          <cell r="BX687">
            <v>2.4034300000000001E-4</v>
          </cell>
          <cell r="BY687">
            <v>9.6041000000000011E-5</v>
          </cell>
          <cell r="CA687">
            <v>7.0996000000000004E-2</v>
          </cell>
          <cell r="CB687">
            <v>1</v>
          </cell>
          <cell r="CC687">
            <v>1</v>
          </cell>
          <cell r="CD687" t="str">
            <v>None</v>
          </cell>
          <cell r="CE687" t="str">
            <v>None</v>
          </cell>
          <cell r="CF687" t="str">
            <v>None</v>
          </cell>
          <cell r="CG687" t="str">
            <v>None</v>
          </cell>
          <cell r="CH687" t="str">
            <v>None</v>
          </cell>
          <cell r="CI687" t="str">
            <v>None</v>
          </cell>
          <cell r="CJ687" t="str">
            <v>None</v>
          </cell>
          <cell r="CK687" t="str">
            <v>None</v>
          </cell>
          <cell r="CL687" t="str">
            <v>None</v>
          </cell>
          <cell r="CM687" t="str">
            <v>None</v>
          </cell>
          <cell r="CN687" t="str">
            <v>None</v>
          </cell>
          <cell r="CO687" t="str">
            <v>None</v>
          </cell>
          <cell r="CP687" t="str">
            <v>None</v>
          </cell>
        </row>
        <row r="688">
          <cell r="C688" t="str">
            <v>Zhongxing 2C</v>
          </cell>
          <cell r="D688" t="str">
            <v>China</v>
          </cell>
          <cell r="E688" t="str">
            <v>China</v>
          </cell>
          <cell r="F688" t="str">
            <v>China Satellite Communication Corp. (China Satcom)</v>
          </cell>
          <cell r="G688" t="str">
            <v>Government/Commercial</v>
          </cell>
          <cell r="H688" t="str">
            <v>Communications</v>
          </cell>
          <cell r="J688" t="str">
            <v>GEO</v>
          </cell>
          <cell r="U688">
            <v>42311</v>
          </cell>
          <cell r="V688">
            <v>15</v>
          </cell>
          <cell r="Y688" t="str">
            <v>Xichang Satellite Launch Center</v>
          </cell>
          <cell r="AB688">
            <v>41021</v>
          </cell>
          <cell r="AD688">
            <v>28.246016666666666</v>
          </cell>
          <cell r="AE688">
            <v>102.02655555555556</v>
          </cell>
          <cell r="AL688">
            <v>5000</v>
          </cell>
          <cell r="AN688">
            <v>2500</v>
          </cell>
          <cell r="AU688" t="str">
            <v>GEO/S</v>
          </cell>
          <cell r="AV688" t="str">
            <v>Heavy Satellite</v>
          </cell>
          <cell r="AW688">
            <v>2500</v>
          </cell>
          <cell r="AX688">
            <v>5.9900000000000002E-2</v>
          </cell>
          <cell r="AY688">
            <v>102.6921</v>
          </cell>
          <cell r="AZ688">
            <v>2.677E-4</v>
          </cell>
          <cell r="BA688">
            <v>335.8032</v>
          </cell>
          <cell r="BB688">
            <v>246.8553</v>
          </cell>
          <cell r="BC688">
            <v>1.00269052</v>
          </cell>
          <cell r="BE688">
            <v>42165.528398921822</v>
          </cell>
          <cell r="BF688">
            <v>35805.816110874213</v>
          </cell>
          <cell r="BG688">
            <v>35783.240686969431</v>
          </cell>
          <cell r="BH688">
            <v>1436.1360472421729</v>
          </cell>
          <cell r="BK688">
            <v>2.5</v>
          </cell>
          <cell r="BL688">
            <v>5</v>
          </cell>
          <cell r="BM688">
            <v>30</v>
          </cell>
          <cell r="BN688">
            <v>73.750702040974005</v>
          </cell>
          <cell r="BO688">
            <v>6.25</v>
          </cell>
          <cell r="BP688">
            <v>34.063333333333297</v>
          </cell>
          <cell r="BQ688" t="str">
            <v>mono/duo-propellant</v>
          </cell>
          <cell r="BR688" t="str">
            <v>1</v>
          </cell>
          <cell r="BS688">
            <v>300</v>
          </cell>
          <cell r="BT688">
            <v>5.9178398999996773E-2</v>
          </cell>
          <cell r="BU688">
            <v>103.38248903100001</v>
          </cell>
          <cell r="BV688" t="str">
            <v>True</v>
          </cell>
          <cell r="BW688" t="str">
            <v>True</v>
          </cell>
          <cell r="BX688">
            <v>3.1304050000000001E-4</v>
          </cell>
          <cell r="BY688">
            <v>1.2565150000000001E-4</v>
          </cell>
          <cell r="CA688">
            <v>6.9656999999999997E-2</v>
          </cell>
          <cell r="CB688">
            <v>1</v>
          </cell>
          <cell r="CC688">
            <v>7</v>
          </cell>
          <cell r="CD688" t="str">
            <v>None</v>
          </cell>
          <cell r="CE688" t="str">
            <v>None</v>
          </cell>
          <cell r="CF688" t="str">
            <v>None</v>
          </cell>
          <cell r="CG688" t="str">
            <v>None</v>
          </cell>
          <cell r="CH688" t="str">
            <v>None</v>
          </cell>
          <cell r="CI688" t="str">
            <v>None</v>
          </cell>
          <cell r="CJ688" t="str">
            <v>None</v>
          </cell>
          <cell r="CK688" t="str">
            <v>None</v>
          </cell>
          <cell r="CL688" t="str">
            <v>None</v>
          </cell>
          <cell r="CM688" t="str">
            <v>None</v>
          </cell>
          <cell r="CN688" t="str">
            <v>None</v>
          </cell>
          <cell r="CO688" t="str">
            <v>None</v>
          </cell>
          <cell r="CP688" t="str">
            <v>None</v>
          </cell>
        </row>
        <row r="689">
          <cell r="C689" t="str">
            <v>Zhongxing 2D</v>
          </cell>
          <cell r="D689" t="str">
            <v>NR</v>
          </cell>
          <cell r="E689" t="str">
            <v>China</v>
          </cell>
          <cell r="F689" t="str">
            <v xml:space="preserve">China </v>
          </cell>
          <cell r="G689" t="str">
            <v>Government/Commercial</v>
          </cell>
          <cell r="H689" t="str">
            <v>Communications</v>
          </cell>
          <cell r="J689" t="str">
            <v>GEO</v>
          </cell>
          <cell r="U689">
            <v>43475</v>
          </cell>
          <cell r="V689">
            <v>15</v>
          </cell>
          <cell r="Y689" t="str">
            <v>Xichang Satellite Launch Center</v>
          </cell>
          <cell r="AB689">
            <v>43920</v>
          </cell>
          <cell r="AD689">
            <v>28.246016666666666</v>
          </cell>
          <cell r="AE689">
            <v>102.02655555555556</v>
          </cell>
          <cell r="AL689">
            <v>5000</v>
          </cell>
          <cell r="AN689">
            <v>2500</v>
          </cell>
          <cell r="AU689" t="str">
            <v>GEO/S</v>
          </cell>
          <cell r="AV689" t="str">
            <v>Heavy Satellite</v>
          </cell>
          <cell r="AW689">
            <v>2500</v>
          </cell>
          <cell r="AX689">
            <v>1.24E-2</v>
          </cell>
          <cell r="AY689">
            <v>226.45750000000001</v>
          </cell>
          <cell r="AZ689">
            <v>2.3379999999999999E-4</v>
          </cell>
          <cell r="BA689">
            <v>188.614</v>
          </cell>
          <cell r="BB689">
            <v>280.03219999999999</v>
          </cell>
          <cell r="BC689">
            <v>1.0027096799999999</v>
          </cell>
          <cell r="BE689">
            <v>42164.991258336267</v>
          </cell>
          <cell r="BF689">
            <v>35803.849433292467</v>
          </cell>
          <cell r="BG689">
            <v>35784.133083380068</v>
          </cell>
          <cell r="BH689">
            <v>1436.1086052345688</v>
          </cell>
          <cell r="BK689">
            <v>2.5</v>
          </cell>
          <cell r="BL689">
            <v>5</v>
          </cell>
          <cell r="BM689">
            <v>30</v>
          </cell>
          <cell r="BN689">
            <v>73.750702040974005</v>
          </cell>
          <cell r="BO689">
            <v>6.25</v>
          </cell>
          <cell r="BP689">
            <v>34.063333333333297</v>
          </cell>
          <cell r="BQ689" t="str">
            <v>mono/duo-propellant</v>
          </cell>
          <cell r="BR689" t="str">
            <v>1</v>
          </cell>
          <cell r="BS689">
            <v>300</v>
          </cell>
          <cell r="BT689">
            <v>5.991490350000106E-2</v>
          </cell>
          <cell r="BU689">
            <v>129.99126750250002</v>
          </cell>
          <cell r="BV689" t="str">
            <v>True</v>
          </cell>
          <cell r="BW689" t="str">
            <v>True</v>
          </cell>
          <cell r="BX689">
            <v>2.0437999999999999E-4</v>
          </cell>
          <cell r="BY689">
            <v>1.2501E-4</v>
          </cell>
          <cell r="CA689">
            <v>6.2280000000000002E-2</v>
          </cell>
          <cell r="CB689">
            <v>2</v>
          </cell>
          <cell r="CC689">
            <v>13</v>
          </cell>
          <cell r="CD689" t="str">
            <v>Zho_130</v>
          </cell>
          <cell r="CE689">
            <v>1</v>
          </cell>
          <cell r="CF689">
            <v>129.94665499267504</v>
          </cell>
          <cell r="CG689">
            <v>129.99478929025003</v>
          </cell>
          <cell r="CH689">
            <v>6.8763282249996394E-2</v>
          </cell>
          <cell r="CI689" t="str">
            <v>None</v>
          </cell>
          <cell r="CJ689" t="str">
            <v>None</v>
          </cell>
          <cell r="CK689" t="str">
            <v>None</v>
          </cell>
          <cell r="CL689" t="str">
            <v>None</v>
          </cell>
          <cell r="CM689" t="str">
            <v>None</v>
          </cell>
          <cell r="CN689" t="str">
            <v>None</v>
          </cell>
          <cell r="CO689" t="str">
            <v>None</v>
          </cell>
          <cell r="CP689" t="str">
            <v>None</v>
          </cell>
        </row>
        <row r="690">
          <cell r="C690" t="str">
            <v>Zhongxing 6B</v>
          </cell>
          <cell r="D690" t="str">
            <v>China</v>
          </cell>
          <cell r="E690" t="str">
            <v>China</v>
          </cell>
          <cell r="F690" t="str">
            <v>China Satellite Communication Corp. (China Satcom)</v>
          </cell>
          <cell r="G690" t="str">
            <v>Government/Commercial</v>
          </cell>
          <cell r="H690" t="str">
            <v>Communications</v>
          </cell>
          <cell r="J690" t="str">
            <v>GEO</v>
          </cell>
          <cell r="U690">
            <v>39269</v>
          </cell>
          <cell r="V690">
            <v>15</v>
          </cell>
          <cell r="Y690" t="str">
            <v>Xichang Satellite Launch Center</v>
          </cell>
          <cell r="AB690">
            <v>31800</v>
          </cell>
          <cell r="AD690">
            <v>28.246016666666666</v>
          </cell>
          <cell r="AE690">
            <v>102.02655555555556</v>
          </cell>
          <cell r="AL690">
            <v>4516</v>
          </cell>
          <cell r="AN690">
            <v>2000</v>
          </cell>
          <cell r="AU690" t="str">
            <v>GEO/S</v>
          </cell>
          <cell r="AV690" t="str">
            <v>Heavy Satellite</v>
          </cell>
          <cell r="AW690">
            <v>2516</v>
          </cell>
          <cell r="AX690">
            <v>1.4E-2</v>
          </cell>
          <cell r="AY690">
            <v>285.65789999999998</v>
          </cell>
          <cell r="AZ690">
            <v>3.6069999999999999E-4</v>
          </cell>
          <cell r="BA690">
            <v>121.27630000000001</v>
          </cell>
          <cell r="BB690">
            <v>271.52850000000001</v>
          </cell>
          <cell r="BC690">
            <v>1.00274397</v>
          </cell>
          <cell r="BE690">
            <v>42164.029998809754</v>
          </cell>
          <cell r="BF690">
            <v>35808.238564430329</v>
          </cell>
          <cell r="BG690">
            <v>35777.821433189187</v>
          </cell>
          <cell r="BH690">
            <v>1436.0594958252411</v>
          </cell>
          <cell r="BK690">
            <v>2.5</v>
          </cell>
          <cell r="BL690">
            <v>5</v>
          </cell>
          <cell r="BM690">
            <v>30</v>
          </cell>
          <cell r="BN690">
            <v>73.750702040974005</v>
          </cell>
          <cell r="BO690">
            <v>6.25</v>
          </cell>
          <cell r="BP690">
            <v>34.063333333333297</v>
          </cell>
          <cell r="BQ690" t="str">
            <v>none</v>
          </cell>
          <cell r="BR690" t="str">
            <v>0</v>
          </cell>
          <cell r="BS690">
            <v>300</v>
          </cell>
          <cell r="BT690">
            <v>5.6767071000003E-2</v>
          </cell>
          <cell r="BU690">
            <v>115.48771564800001</v>
          </cell>
          <cell r="BV690" t="str">
            <v>True</v>
          </cell>
          <cell r="BW690" t="str">
            <v>True</v>
          </cell>
          <cell r="BX690">
            <v>3.9294950000000003E-4</v>
          </cell>
          <cell r="BY690">
            <v>4.8072500000000004E-5</v>
          </cell>
          <cell r="CA690">
            <v>3.8938E-2</v>
          </cell>
          <cell r="CB690">
            <v>1</v>
          </cell>
          <cell r="CC690">
            <v>3</v>
          </cell>
          <cell r="CD690" t="str">
            <v>None</v>
          </cell>
          <cell r="CE690" t="str">
            <v>None</v>
          </cell>
          <cell r="CF690" t="str">
            <v>None</v>
          </cell>
          <cell r="CG690" t="str">
            <v>None</v>
          </cell>
          <cell r="CH690" t="str">
            <v>None</v>
          </cell>
          <cell r="CI690" t="str">
            <v>None</v>
          </cell>
          <cell r="CJ690" t="str">
            <v>None</v>
          </cell>
          <cell r="CK690" t="str">
            <v>None</v>
          </cell>
          <cell r="CL690" t="str">
            <v>None</v>
          </cell>
          <cell r="CM690" t="str">
            <v>None</v>
          </cell>
          <cell r="CN690" t="str">
            <v>None</v>
          </cell>
          <cell r="CO690" t="str">
            <v>None</v>
          </cell>
          <cell r="CP690" t="str">
            <v>None</v>
          </cell>
        </row>
        <row r="691">
          <cell r="C691" t="str">
            <v>Zhongxing 6C</v>
          </cell>
          <cell r="D691" t="str">
            <v>NR</v>
          </cell>
          <cell r="E691" t="str">
            <v>China</v>
          </cell>
          <cell r="F691" t="str">
            <v>China Satellite Communication Corp. (China Satcom)</v>
          </cell>
          <cell r="G691" t="str">
            <v>Government/Commercial</v>
          </cell>
          <cell r="H691" t="str">
            <v>Communications</v>
          </cell>
          <cell r="J691" t="str">
            <v>GEO</v>
          </cell>
          <cell r="U691">
            <v>43535</v>
          </cell>
          <cell r="V691">
            <v>15</v>
          </cell>
          <cell r="Y691" t="str">
            <v>Xichang Satellite Launch Center</v>
          </cell>
          <cell r="AB691">
            <v>44067</v>
          </cell>
          <cell r="AD691">
            <v>28.246016666666666</v>
          </cell>
          <cell r="AE691">
            <v>102.02655555555556</v>
          </cell>
          <cell r="AL691">
            <v>5250</v>
          </cell>
          <cell r="AN691">
            <v>2500</v>
          </cell>
          <cell r="AU691" t="str">
            <v>GEO/S</v>
          </cell>
          <cell r="AV691" t="str">
            <v>Heavy Satellite</v>
          </cell>
          <cell r="AW691">
            <v>2750</v>
          </cell>
          <cell r="AX691">
            <v>4.7E-2</v>
          </cell>
          <cell r="AY691">
            <v>270.60820000000001</v>
          </cell>
          <cell r="AZ691">
            <v>3.1090000000000002E-4</v>
          </cell>
          <cell r="BA691">
            <v>32.364800000000002</v>
          </cell>
          <cell r="BB691">
            <v>50.933</v>
          </cell>
          <cell r="BC691">
            <v>1.00268774</v>
          </cell>
          <cell r="BE691">
            <v>42165.606336189849</v>
          </cell>
          <cell r="BF691">
            <v>35807.715623199765</v>
          </cell>
          <cell r="BG691">
            <v>35781.497049179925</v>
          </cell>
          <cell r="BH691">
            <v>1436.1400289984563</v>
          </cell>
          <cell r="BK691">
            <v>2.5</v>
          </cell>
          <cell r="BL691">
            <v>5</v>
          </cell>
          <cell r="BM691">
            <v>30</v>
          </cell>
          <cell r="BN691">
            <v>73.750702040974005</v>
          </cell>
          <cell r="BO691">
            <v>6.25</v>
          </cell>
          <cell r="BP691">
            <v>34.063333333333297</v>
          </cell>
          <cell r="BQ691" t="str">
            <v>mono/duo-propellant</v>
          </cell>
          <cell r="BR691" t="str">
            <v>1</v>
          </cell>
          <cell r="BS691">
            <v>300</v>
          </cell>
          <cell r="BT691">
            <v>7.7611660999991727E-2</v>
          </cell>
          <cell r="BU691">
            <v>129.998311078</v>
          </cell>
          <cell r="BV691" t="str">
            <v>True</v>
          </cell>
          <cell r="BW691" t="str">
            <v>True</v>
          </cell>
          <cell r="BX691">
            <v>1.9766550000000001E-4</v>
          </cell>
          <cell r="BY691">
            <v>1.2206850000000001E-4</v>
          </cell>
          <cell r="CA691">
            <v>8.5547999999999999E-2</v>
          </cell>
          <cell r="CB691">
            <v>2</v>
          </cell>
          <cell r="CC691">
            <v>8</v>
          </cell>
          <cell r="CD691" t="str">
            <v>Zho_130</v>
          </cell>
          <cell r="CE691">
            <v>2</v>
          </cell>
          <cell r="CF691">
            <v>130.04292358782502</v>
          </cell>
          <cell r="CG691">
            <v>129.99478929025003</v>
          </cell>
          <cell r="CH691">
            <v>6.8763282249996394E-2</v>
          </cell>
          <cell r="CI691" t="str">
            <v>None</v>
          </cell>
          <cell r="CJ691" t="str">
            <v>None</v>
          </cell>
          <cell r="CK691" t="str">
            <v>None</v>
          </cell>
          <cell r="CL691" t="str">
            <v>None</v>
          </cell>
          <cell r="CM691" t="str">
            <v>None</v>
          </cell>
          <cell r="CN691" t="str">
            <v>None</v>
          </cell>
          <cell r="CO691" t="str">
            <v>None</v>
          </cell>
          <cell r="CP691" t="str">
            <v>None</v>
          </cell>
        </row>
        <row r="692">
          <cell r="C692" t="str">
            <v>Zhongxing 9</v>
          </cell>
          <cell r="D692" t="str">
            <v>China</v>
          </cell>
          <cell r="E692" t="str">
            <v>China</v>
          </cell>
          <cell r="F692" t="str">
            <v>China Satellite Communication Corp. (China Satcom)</v>
          </cell>
          <cell r="G692" t="str">
            <v>Government</v>
          </cell>
          <cell r="H692" t="str">
            <v>Communications</v>
          </cell>
          <cell r="J692" t="str">
            <v>GEO</v>
          </cell>
          <cell r="U692">
            <v>39608</v>
          </cell>
          <cell r="V692">
            <v>15</v>
          </cell>
          <cell r="Y692" t="str">
            <v>Xichang Satellite Launch Center</v>
          </cell>
          <cell r="AB692">
            <v>33051</v>
          </cell>
          <cell r="AD692">
            <v>28.246016666666666</v>
          </cell>
          <cell r="AE692">
            <v>102.02655555555556</v>
          </cell>
          <cell r="AL692">
            <v>4466</v>
          </cell>
          <cell r="AN692">
            <v>2000</v>
          </cell>
          <cell r="AU692" t="str">
            <v>GEO/S</v>
          </cell>
          <cell r="AV692" t="str">
            <v>Heavy Satellite</v>
          </cell>
          <cell r="AW692">
            <v>2466</v>
          </cell>
          <cell r="AX692">
            <v>8.3999999999999995E-3</v>
          </cell>
          <cell r="AY692">
            <v>319.9742</v>
          </cell>
          <cell r="AZ692">
            <v>4.663E-4</v>
          </cell>
          <cell r="BA692">
            <v>112.8536</v>
          </cell>
          <cell r="BB692">
            <v>195.7269</v>
          </cell>
          <cell r="BC692">
            <v>1.0027157600000001</v>
          </cell>
          <cell r="BE692">
            <v>42164.820812289487</v>
          </cell>
          <cell r="BF692">
            <v>35813.482268234256</v>
          </cell>
          <cell r="BG692">
            <v>35774.159356344717</v>
          </cell>
          <cell r="BH692">
            <v>1436.0998973427907</v>
          </cell>
          <cell r="BK692">
            <v>2.5</v>
          </cell>
          <cell r="BL692">
            <v>5</v>
          </cell>
          <cell r="BM692">
            <v>30</v>
          </cell>
          <cell r="BN692">
            <v>73.750702040974005</v>
          </cell>
          <cell r="BO692">
            <v>6.25</v>
          </cell>
          <cell r="BP692">
            <v>34.063333333333297</v>
          </cell>
          <cell r="BQ692" t="str">
            <v>none</v>
          </cell>
          <cell r="BR692" t="str">
            <v>0</v>
          </cell>
          <cell r="BS692">
            <v>300</v>
          </cell>
          <cell r="BT692">
            <v>4.0042410499999903E-2</v>
          </cell>
          <cell r="BU692">
            <v>92.185273811499997</v>
          </cell>
          <cell r="BV692" t="str">
            <v>True</v>
          </cell>
          <cell r="BW692" t="str">
            <v>True</v>
          </cell>
          <cell r="BX692">
            <v>4.3729749999999996E-4</v>
          </cell>
          <cell r="BY692">
            <v>7.0338500000000011E-5</v>
          </cell>
          <cell r="CA692">
            <v>3.3519E-2</v>
          </cell>
          <cell r="CB692">
            <v>1</v>
          </cell>
          <cell r="CC692">
            <v>3</v>
          </cell>
          <cell r="CD692" t="str">
            <v>None</v>
          </cell>
          <cell r="CE692" t="str">
            <v>None</v>
          </cell>
          <cell r="CF692" t="str">
            <v>None</v>
          </cell>
          <cell r="CG692" t="str">
            <v>None</v>
          </cell>
          <cell r="CH692" t="str">
            <v>None</v>
          </cell>
          <cell r="CI692" t="str">
            <v>None</v>
          </cell>
          <cell r="CJ692" t="str">
            <v>None</v>
          </cell>
          <cell r="CK692" t="str">
            <v>None</v>
          </cell>
          <cell r="CL692" t="str">
            <v>None</v>
          </cell>
          <cell r="CM692" t="str">
            <v>None</v>
          </cell>
          <cell r="CN692" t="str">
            <v>None</v>
          </cell>
          <cell r="CO692" t="str">
            <v>None</v>
          </cell>
          <cell r="CP692" t="str">
            <v>None</v>
          </cell>
        </row>
        <row r="693">
          <cell r="C693" t="str">
            <v>Zhongxing 9A</v>
          </cell>
          <cell r="D693" t="str">
            <v>China</v>
          </cell>
          <cell r="E693" t="str">
            <v>China</v>
          </cell>
          <cell r="F693" t="str">
            <v>China Satellite Communication Corp. (China Satcom)</v>
          </cell>
          <cell r="G693" t="str">
            <v>Government/Commercial</v>
          </cell>
          <cell r="H693" t="str">
            <v>Communications</v>
          </cell>
          <cell r="J693" t="str">
            <v>GEO</v>
          </cell>
          <cell r="U693">
            <v>42904</v>
          </cell>
          <cell r="V693">
            <v>15</v>
          </cell>
          <cell r="Y693" t="str">
            <v>Xichang Satellite Launch Center</v>
          </cell>
          <cell r="AB693">
            <v>42763</v>
          </cell>
          <cell r="AD693">
            <v>28.246016666666666</v>
          </cell>
          <cell r="AE693">
            <v>102.02655555555556</v>
          </cell>
          <cell r="AL693">
            <v>5250</v>
          </cell>
          <cell r="AN693">
            <v>2500</v>
          </cell>
          <cell r="AU693" t="str">
            <v>HEO</v>
          </cell>
          <cell r="AV693" t="str">
            <v>Heavy Satellite</v>
          </cell>
          <cell r="AW693">
            <v>2750</v>
          </cell>
          <cell r="AX693">
            <v>0.24060000000000001</v>
          </cell>
          <cell r="AY693">
            <v>98.0762</v>
          </cell>
          <cell r="AZ693">
            <v>7.1869999999999996E-4</v>
          </cell>
          <cell r="BA693">
            <v>299.96640000000002</v>
          </cell>
          <cell r="BB693">
            <v>73.418400000000005</v>
          </cell>
          <cell r="BC693">
            <v>0.99783372000000004</v>
          </cell>
          <cell r="BE693">
            <v>42302.24039973141</v>
          </cell>
          <cell r="BF693">
            <v>35961.643019906696</v>
          </cell>
          <cell r="BG693">
            <v>35900.837779556125</v>
          </cell>
          <cell r="BH693">
            <v>1443.1262154580188</v>
          </cell>
          <cell r="BK693">
            <v>2.5</v>
          </cell>
          <cell r="BL693">
            <v>5</v>
          </cell>
          <cell r="BM693">
            <v>30</v>
          </cell>
          <cell r="BN693">
            <v>73.750702040974005</v>
          </cell>
          <cell r="BO693">
            <v>6.25</v>
          </cell>
          <cell r="BP693">
            <v>34.063333333333297</v>
          </cell>
          <cell r="BQ693" t="str">
            <v>mono/duo-propellant</v>
          </cell>
          <cell r="BR693" t="str">
            <v>1</v>
          </cell>
          <cell r="BS693">
            <v>300</v>
          </cell>
          <cell r="BT693">
            <v>4.3511266999999999E-2</v>
          </cell>
          <cell r="BU693">
            <v>101.393007909</v>
          </cell>
          <cell r="BV693" t="str">
            <v>True</v>
          </cell>
          <cell r="BW693" t="str">
            <v>True</v>
          </cell>
          <cell r="BX693">
            <v>3.9308999999999997E-4</v>
          </cell>
          <cell r="BY693">
            <v>3.3378999999999999E-4</v>
          </cell>
          <cell r="CA693">
            <v>4.369E-2</v>
          </cell>
          <cell r="CB693">
            <v>1</v>
          </cell>
          <cell r="CC693">
            <v>7</v>
          </cell>
          <cell r="CD693" t="str">
            <v>None</v>
          </cell>
          <cell r="CE693" t="str">
            <v>None</v>
          </cell>
          <cell r="CF693" t="str">
            <v>None</v>
          </cell>
          <cell r="CG693" t="str">
            <v>None</v>
          </cell>
          <cell r="CH693" t="str">
            <v>None</v>
          </cell>
          <cell r="CI693" t="str">
            <v>None</v>
          </cell>
          <cell r="CJ693" t="str">
            <v>None</v>
          </cell>
          <cell r="CK693" t="str">
            <v>None</v>
          </cell>
          <cell r="CL693" t="str">
            <v>None</v>
          </cell>
          <cell r="CM693" t="str">
            <v>None</v>
          </cell>
          <cell r="CN693" t="str">
            <v>None</v>
          </cell>
          <cell r="CO693" t="str">
            <v>None</v>
          </cell>
          <cell r="CP693" t="str">
            <v>None</v>
          </cell>
        </row>
      </sheetData>
      <sheetData sheetId="3" refreshError="1"/>
      <sheetData sheetId="4" refreshError="1"/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037F74-79DD-4062-8315-A719CD953A92}" name="Tabelle2" displayName="Tabelle2" ref="A1:DJ691" totalsRowShown="0" headerRowDxfId="259" dataDxfId="258">
  <autoFilter ref="A1:DJ691" xr:uid="{09C733F5-0389-4303-B001-695771E4237D}"/>
  <sortState xmlns:xlrd2="http://schemas.microsoft.com/office/spreadsheetml/2017/richdata2" ref="A2:DJ691">
    <sortCondition ref="CI1:CI691"/>
  </sortState>
  <tableColumns count="114">
    <tableColumn id="111" xr3:uid="{BA05E287-5761-4566-A022-F01541B6A158}" name="Identification" dataDxfId="257"/>
    <tableColumn id="31" xr3:uid="{B018512E-6898-4E1A-A6BE-9805825209BE}" name="Identification - Data" dataDxfId="256"/>
    <tableColumn id="3" xr3:uid="{F864EFC8-388C-45D1-B087-584FF3F63DB8}" name="Name" dataDxfId="255"/>
    <tableColumn id="2" xr3:uid="{0D6159CC-269E-437C-8FE7-C1352E5AE562}" name="NORAD" dataDxfId="254"/>
    <tableColumn id="1" xr3:uid="{A2444DB1-BCE0-4617-B67E-2C7C6598D2A8}" name="COSPAR" dataDxfId="253"/>
    <tableColumn id="32" xr3:uid="{DD6A4F47-EE60-4014-8074-A84A6AB539BE}" name="DISCOS ID" dataDxfId="252"/>
    <tableColumn id="5" xr3:uid="{5B757EBF-5D4B-4F43-B992-2014E562E8E3}" name="satellite_type" dataDxfId="251"/>
    <tableColumn id="20" xr3:uid="{CACD1DEB-5722-40C2-8C9F-A47F8B6E33B1}" name="expected_lifetime [years]" dataDxfId="250"/>
    <tableColumn id="54" xr3:uid="{92002E5C-DB23-47D1-85F0-4B4CBF899477}" name="Source for expected_lifetime" dataDxfId="249"/>
    <tableColumn id="30" xr3:uid="{80D54865-B9B1-46D0-BC40-E926D4EB64B1}" name="Propulsion" dataDxfId="248"/>
    <tableColumn id="11" xr3:uid="{00B0DF9F-5B62-4BD1-824C-E35FC7BBF4FA}" name="Propulsion System" dataDxfId="247" totalsRowDxfId="246"/>
    <tableColumn id="28" xr3:uid="{A09B2C4D-3F9F-4ADB-8348-4701A3F1F2F0}" name="propulsion_class" dataDxfId="245" totalsRowDxfId="244"/>
    <tableColumn id="52" xr3:uid="{125AA1A3-E76D-4DE3-A7D0-AB7BE725E298}" name="Source for propulsion_class" dataDxfId="243" totalsRowDxfId="242"/>
    <tableColumn id="51" xr3:uid="{4623C199-EA44-44E2-B408-533C49A7442E}" name="specific_impulse [s]" dataDxfId="241" totalsRowDxfId="240"/>
    <tableColumn id="29" xr3:uid="{59A53F00-D1DC-4B8F-83EC-820402990B7B}" name="Launch" dataDxfId="239" totalsRowDxfId="238"/>
    <tableColumn id="6" xr3:uid="{6CBEBC6F-CEEE-49F7-A6EE-89D818D4CA99}" name="Launch Site" dataDxfId="237" totalsRowDxfId="236"/>
    <tableColumn id="4" xr3:uid="{AE4220C0-0EF3-46D2-AF9C-A7F23801FE7A}" name="latitude_of_launch_site [rad_N]" dataDxfId="235"/>
    <tableColumn id="68" xr3:uid="{DAEF83BE-1190-49A7-B1EB-EB7A986E7E56}" name="Country/Org of UN Registry" dataDxfId="234"/>
    <tableColumn id="69" xr3:uid="{B84F8B92-7213-4991-A522-1A814085AD61}" name="operator_country" dataDxfId="233"/>
    <tableColumn id="70" xr3:uid="{CFBF8054-C144-4846-9734-B3C7B376904F}" name="operator" dataDxfId="232"/>
    <tableColumn id="67" xr3:uid="{88A7C727-CCAB-4BFD-8C5F-7AEA7557511D}" name="launch_date" dataDxfId="231"/>
    <tableColumn id="90" xr3:uid="{DE4C17E6-336E-488D-AA52-043349DFEE38}" name="longitude_of_launch_site [rad_E]" dataDxfId="230"/>
    <tableColumn id="116" xr3:uid="{2EA917E1-CE8B-44C1-8319-7F5B1E0E6743}" name="Dimensions" dataDxfId="229"/>
    <tableColumn id="66" xr3:uid="{71BABF42-CE79-44C3-9402-C38D33483B81}" name="Shape" dataDxfId="228"/>
    <tableColumn id="34" xr3:uid="{E9AA089F-1696-495C-8A48-D4744A6C094B}" name="length" dataDxfId="227"/>
    <tableColumn id="35" xr3:uid="{A0DD1657-7A75-4E10-855A-3DF01FCD168E}" name="height" dataDxfId="226"/>
    <tableColumn id="36" xr3:uid="{144DA0FB-33D3-4DE5-A55E-82BD3A5F7C6A}" name="depth" dataDxfId="225"/>
    <tableColumn id="37" xr3:uid="{06CAB18A-99CB-4FB9-B367-C542A35C5B1A}" name="DISCOS.Maximal cross section [m2]" dataDxfId="224"/>
    <tableColumn id="38" xr3:uid="{07649429-A638-4270-BD22-4C17F04783F7}" name="DISCOS.Minimal cross section [m2]" dataDxfId="223"/>
    <tableColumn id="39" xr3:uid="{D21844F7-E8BB-40B5-A44D-5A6BB1A132A0}" name="av_crosssection" dataDxfId="222"/>
    <tableColumn id="63" xr3:uid="{6E94A51A-F8F9-463D-B785-849A45BE3655}" name="Satcat.Length [m]" dataDxfId="221"/>
    <tableColumn id="64" xr3:uid="{E3D2E352-F79D-4E51-87FC-154A1D10BCBE}" name="Satcat.Diameter [m]" dataDxfId="220"/>
    <tableColumn id="65" xr3:uid="{17AB7764-3610-4874-92E7-14F2E087ED6E}" name="Satcat.Span [m]" dataDxfId="219"/>
    <tableColumn id="60" xr3:uid="{C5462445-D6F7-42EA-A22C-6A1DACAB3D8E}" name="mass_init [kg]" dataDxfId="218"/>
    <tableColumn id="62" xr3:uid="{E6E7DDCD-AA97-48BB-8427-3F4DFB29393D}" name="Satcat.TotMass [kg]" dataDxfId="217"/>
    <tableColumn id="61" xr3:uid="{579904A7-7361-43F5-B27E-C59E81A3BE8D}" name="Satcat.DryMass [kg]" dataDxfId="216"/>
    <tableColumn id="50" xr3:uid="{DA25AB4C-6967-43DC-A11F-384F40643627}" name="propellant_mass_init [kg]" dataDxfId="215"/>
    <tableColumn id="40" xr3:uid="{4CABEBB0-AC4F-46DA-99F6-306BBC40E118}" name="Production" dataDxfId="214"/>
    <tableColumn id="57" xr3:uid="{822413F6-81DE-463F-A089-75CA4C9A4490}" name="Manufacturer" dataDxfId="213"/>
    <tableColumn id="87" xr3:uid="{2A4B9C55-8711-4FF1-BEFE-257BF95DA351}" name="Contractor" dataDxfId="212"/>
    <tableColumn id="88" xr3:uid="{537E099A-56D4-459C-88B8-12DA38197CC2}" name="Country of Contractor" dataDxfId="211"/>
    <tableColumn id="58" xr3:uid="{B63B6A5F-0A15-4EB8-A58D-BADC7401E545}" name="Bus" dataDxfId="210"/>
    <tableColumn id="59" xr3:uid="{4285CFC4-0AB8-4312-8622-320355CBD040}" name="Motor" dataDxfId="209"/>
    <tableColumn id="12" xr3:uid="{93DCCD53-1A85-4188-B2FE-3FDF5337C492}" name="Power" dataDxfId="208" totalsRowDxfId="207"/>
    <tableColumn id="84" xr3:uid="{8B3D5588-84ED-44D5-B25E-C0A02F20EDCC}" name="Power [watts]" dataDxfId="206"/>
    <tableColumn id="33" xr3:uid="{C62BF3DF-6CCF-436C-8FCD-951977D36B23}" name="Further Classification" dataDxfId="205"/>
    <tableColumn id="106" xr3:uid="{EA2698C6-9A39-431E-BF16-702A679DCDBC}" name="(Orbit Type by Height)" dataDxfId="204"/>
    <tableColumn id="43" xr3:uid="{6DEB64A5-19AC-48BB-9379-7F5B570C3CF3}" name="orbit_type" dataDxfId="203"/>
    <tableColumn id="27" xr3:uid="{4557E051-24E7-43CC-B3B6-92E9B6A6C5D4}" name="Constellation" dataDxfId="202" totalsRowDxfId="201"/>
    <tableColumn id="75" xr3:uid="{BFDBF0B3-BF40-4CBD-B08B-209E7E417A34}" name="orbit" dataDxfId="200" totalsRowDxfId="199"/>
    <tableColumn id="21" xr3:uid="{DB8AE065-3824-41F3-8520-2EE34B4B401A}" name="operator_group" dataDxfId="198" totalsRowDxfId="197"/>
    <tableColumn id="22" xr3:uid="{13C954CB-A1EF-46D9-B384-00E685A76225}" name="mission" dataDxfId="196" totalsRowDxfId="195"/>
    <tableColumn id="41" xr3:uid="{143D89F0-A8CC-4EA5-AA74-F12DDF42C724}" name="mission_type" dataDxfId="194" totalsRowDxfId="193"/>
    <tableColumn id="126" xr3:uid="{FF423D41-67D3-497E-8E35-EC4D08038170}" name="Orbit Information" dataDxfId="192"/>
    <tableColumn id="13" xr3:uid="{48391EC3-A33F-4F52-BA98-5EC8C098F126}" name="inclination [degree]" dataDxfId="191"/>
    <tableColumn id="80" xr3:uid="{E34BAFBC-CC27-4F7E-990A-52EE0F1F7108}" name="inclination [rad]" dataDxfId="190"/>
    <tableColumn id="14" xr3:uid="{00CDDB11-CEF2-4B72-B4A2-7F71903A8E96}" name="RAAN [degree]" dataDxfId="189"/>
    <tableColumn id="81" xr3:uid="{F6845724-49F6-4E73-A888-0BD51C295225}" name="RAAN [rad]" dataDxfId="188"/>
    <tableColumn id="16" xr3:uid="{850C6BB2-C7DB-4056-AF41-3196FECF8B30}" name="AoP [degree]" dataDxfId="187"/>
    <tableColumn id="82" xr3:uid="{D4FF27A7-A8D4-45FA-A987-6F6A97BDCF57}" name="AoP [rad]" dataDxfId="186"/>
    <tableColumn id="17" xr3:uid="{4EB6FEAF-AE94-4F79-A7A4-54081681F97B}" name="mean_anomaly [degree]" dataDxfId="185"/>
    <tableColumn id="85" xr3:uid="{51768001-1A52-44B4-8551-E65393380679}" name="mean_anomaly_calc [degree]" dataDxfId="184"/>
    <tableColumn id="83" xr3:uid="{95FB49DC-F366-40EF-876A-3E31F42AC704}" name="mean_anomaly [rad]" dataDxfId="183"/>
    <tableColumn id="15" xr3:uid="{19526653-DDAA-4E77-92FD-14A487F4D296}" name="eccentricity" dataDxfId="182"/>
    <tableColumn id="79" xr3:uid="{7FB6334F-2C25-48D6-92BA-A7BB91311B26}" name="semimajor_axis [km]" dataDxfId="181"/>
    <tableColumn id="93" xr3:uid="{902A2CA0-76C3-49A7-B9B4-C42981A8A863}" name="apogee [km]" dataDxfId="180"/>
    <tableColumn id="89" xr3:uid="{39AB19D4-8CFD-48EB-9B3C-1410E621CAD6}" name="perigee [km]" dataDxfId="179"/>
    <tableColumn id="47" xr3:uid="{2BE103A6-E29D-4FBE-81FB-3C9BAEDB558D}" name="period [min]" dataDxfId="178"/>
    <tableColumn id="18" xr3:uid="{9F76093A-1E20-44D7-8B0F-B48FCEC15035}" name="mean_motion [per day]" dataDxfId="177"/>
    <tableColumn id="136" xr3:uid="{524C7D2B-6EC7-42C5-A5FC-327FAC745972}" name="Further TLE Data" dataDxfId="176"/>
    <tableColumn id="7" xr3:uid="{863F0062-AEF8-4A2E-85B5-AF5B4A1B8119}" name="Epoch Date and Julian Date Fraction" dataDxfId="175"/>
    <tableColumn id="8" xr3:uid="{CECAD992-6DF9-43D8-A1A2-44E0C0C31A06}" name="1st derivative of Mean Motion or Ballistic Coefficient [Revs/day]" dataDxfId="174"/>
    <tableColumn id="9" xr3:uid="{4C62ADFE-A360-479C-A97C-A69D216852C9}" name="2nd derivative of Mean Motion, usually blank [Revs/day3]" dataDxfId="173"/>
    <tableColumn id="10" xr3:uid="{A4E345D0-2CB0-4509-BCDC-114C07C7AC75}" name="Drag term or radiation pressure coefficient [1/Earth Radii]" dataDxfId="172"/>
    <tableColumn id="19" xr3:uid="{6A18C699-717C-413A-A1B9-359B5455A881}" name="Revolution number at epoch &amp; check sum" dataDxfId="171"/>
    <tableColumn id="44" xr3:uid="{68B938FB-C504-4230-A18D-E35D2269F8E0}" name="Station Keeping" dataDxfId="170"/>
    <tableColumn id="45" xr3:uid="{1B3CC8E5-E1F9-4C9B-8AEA-D43A83495E9D}" name="station_keeping_threshold_0" dataDxfId="169"/>
    <tableColumn id="46" xr3:uid="{AD3E9F7A-8FF4-4B7E-A4E1-796E0019F744}" name="station_keeping_threshold_1" dataDxfId="168"/>
    <tableColumn id="48" xr3:uid="{C0CE5369-427A-427E-B462-0FC4C451A5AD}" name="station_keeping_threshold_2" dataDxfId="167"/>
    <tableColumn id="49" xr3:uid="{C5C5D4DE-33E7-4A53-986C-8A195859FE0A}" name="station_keeping_threshold_3" dataDxfId="166"/>
    <tableColumn id="53" xr3:uid="{4B724CC4-451D-4562-BC81-464D87C175D8}" name="Beyond LEO Parameter" dataDxfId="165"/>
    <tableColumn id="55" xr3:uid="{B6E09429-61A1-4AFE-BEC0-50D9D1B7DE86}" name="tolerance_longitude [deg_E]" dataDxfId="164"/>
    <tableColumn id="56" xr3:uid="{8FDD3550-47E1-4CB0-8016-CB00BB995A94}" name="tolerance_longitude [rad_E]" dataDxfId="163"/>
    <tableColumn id="73" xr3:uid="{64BCB046-93E9-4EA5-8E05-F941C5214088}" name="initial_longitude [deg_E]" dataDxfId="162"/>
    <tableColumn id="74" xr3:uid="{B1A51CDD-0528-4B9B-BDDE-C89982AF4F07}" name="initial_longitude [rad_E]" dataDxfId="161"/>
    <tableColumn id="76" xr3:uid="{EF08278B-ECD6-4F79-BD7B-B13DC06DD446}" name="performs_ns_sk" dataDxfId="160"/>
    <tableColumn id="77" xr3:uid="{D135A22C-105C-488C-B2E6-F619C6F38B7A}" name="performs_ew_sk" dataDxfId="159"/>
    <tableColumn id="92" xr3:uid="{F2E23289-8605-45A3-9AA2-F827037BD152}" name="initial_eccentricity" dataDxfId="158"/>
    <tableColumn id="94" xr3:uid="{28F3E90C-76FC-4F14-808B-0695EEA8102E}" name="tolerance_eccentricity" dataDxfId="157"/>
    <tableColumn id="91" xr3:uid="{E51273A9-FE46-4241-AE59-05BA67EF30FB}" name="tolerance_inclination [deg]" dataDxfId="156"/>
    <tableColumn id="86" xr3:uid="{11A50E11-B8DA-43BD-BE13-C3514F10AF42}" name="tolerance_inclination [rad]" dataDxfId="155"/>
    <tableColumn id="71" xr3:uid="{AC5B83F6-0E84-4AEE-8424-D6A106A8BB7C}" name="co_location_group_number" dataDxfId="154"/>
    <tableColumn id="42" xr3:uid="{873FD2CD-D332-40D4-A7A7-0B4DB3EADB5E}" name="co_location_number" dataDxfId="153"/>
    <tableColumn id="26" xr3:uid="{2D710E5F-37CB-450F-B579-6D0C01CE37E9}" name="co_location_group" dataDxfId="152"/>
    <tableColumn id="78" xr3:uid="{61A7A140-F754-4C2D-8CBF-BB82AB38C049}" name="co_location_member" dataDxfId="151"/>
    <tableColumn id="104" xr3:uid="{DBF79619-B10A-4942-BB30-DC301613E66C}" name="synchronised_starting_longitude [deg_E]" dataDxfId="150"/>
    <tableColumn id="102" xr3:uid="{FF92A1C2-4B30-4A08-B9DA-ED8C629AB557}" name="synchronised_starting_longitude [rad_E]" dataDxfId="149"/>
    <tableColumn id="107" xr3:uid="{2610F51A-4E1D-47EF-B29D-75EDC937F909}" name="synchronised_initial_longitude [deg_E]" dataDxfId="148"/>
    <tableColumn id="105" xr3:uid="{6D77F9E3-D60F-4158-A3D3-24164C9F390A}" name="synchronised_initial_longitude [rad_E]" dataDxfId="147"/>
    <tableColumn id="103" xr3:uid="{3C0C9C52-9327-4A07-BBDF-0161F5EB564F}" name="synchronised_tolerance_longitude [deg_E]" dataDxfId="146"/>
    <tableColumn id="101" xr3:uid="{8D950833-5262-4088-AF01-502C76A55DF9}" name="synchronised_tolerance_longitude [rad_E]" dataDxfId="145"/>
    <tableColumn id="25" xr3:uid="{50D324DF-D1C2-4BCC-A734-A89B9916E040}" name="MEO parameter:" dataDxfId="144"/>
    <tableColumn id="23" xr3:uid="{F515375E-56F7-46DB-9DE8-5E2AFDD5827B}" name="initial_GLAN [deg]" dataDxfId="143"/>
    <tableColumn id="97" xr3:uid="{F13388C9-ADA6-4489-85E5-A09D753BA232}" name="initial_GLAN [rad]" dataDxfId="142"/>
    <tableColumn id="72" xr3:uid="{D6A74209-D8F5-439E-85C6-7F6FABB394E4}" name="tolerance_GLAN [deg]" dataDxfId="141"/>
    <tableColumn id="96" xr3:uid="{3BF4B1CE-8EAB-4CC5-8A46-74E7425E62C9}" name="tolerance_GLAN [rad]" dataDxfId="140"/>
    <tableColumn id="95" xr3:uid="{4A7B1FE0-9557-4087-B921-99984D676AEE}" name="MEO_constellation_name" dataDxfId="139"/>
    <tableColumn id="98" xr3:uid="{982140F5-7E3C-4E45-91CD-7DA4D550D396}" name="GPS_constellation_slot" dataDxfId="138"/>
    <tableColumn id="110" xr3:uid="{B8CAB534-B412-45C0-854F-C5B55C5FCAB3}" name="Mean_anomaly_MEO_constellation_phasing [rad]" dataDxfId="137"/>
    <tableColumn id="109" xr3:uid="{83A61D04-11EC-43BF-863E-8DDFC7BECAA6}" name="MEO_non_GPS_Satellite_status" dataDxfId="136"/>
    <tableColumn id="114" xr3:uid="{2832A868-FA2B-4BDC-9DB6-CC012255012C}" name="MEO_Ref_AoL [rad]" dataDxfId="135"/>
    <tableColumn id="113" xr3:uid="{80450441-384C-4457-A223-7D32BA4A48F3}" name="MEO_Ref_Sat" dataDxfId="134"/>
    <tableColumn id="112" xr3:uid="{BA32ED6F-F51E-4F64-B2EB-CDD8AD5A609F}" name="Spalte2" dataDxfId="133"/>
    <tableColumn id="108" xr3:uid="{D4E418F9-796A-40B9-9375-EBAF338DEBED}" name="Spalte1" dataDxfId="132"/>
  </tableColumns>
  <tableStyleInfo name="TableStyleMedium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6E56903-A6F2-49FB-A60B-07BF433C32C1}" name="Tabelle27" displayName="Tabelle27" ref="A1:DJ691" totalsRowShown="0" headerRowDxfId="131" dataDxfId="130">
  <autoFilter ref="A1:DJ691" xr:uid="{09C733F5-0389-4303-B001-695771E4237D}"/>
  <sortState xmlns:xlrd2="http://schemas.microsoft.com/office/spreadsheetml/2017/richdata2" ref="A2:DJ691">
    <sortCondition ref="A1:A691"/>
  </sortState>
  <tableColumns count="114">
    <tableColumn id="111" xr3:uid="{AC112949-1DD7-4CA5-855D-49EAE14E2438}" name="Identification" dataDxfId="129">
      <calculatedColumnFormula>'[1]Bearbeitete Datenbank'!$C4</calculatedColumnFormula>
    </tableColumn>
    <tableColumn id="31" xr3:uid="{A15F6877-FB35-47FA-B838-A3C7A4802A74}" name="Identification - Data" dataDxfId="128"/>
    <tableColumn id="3" xr3:uid="{B1A1C145-641F-4DE8-A6F7-8B82F5BE1567}" name="Name" dataDxfId="127">
      <calculatedColumnFormula>'[1]Bearbeitete Datenbank'!$C4</calculatedColumnFormula>
    </tableColumn>
    <tableColumn id="2" xr3:uid="{6EF838EC-A00B-4F83-A86F-BD026690DFBA}" name="NORAD" dataDxfId="126">
      <calculatedColumnFormula>'[1]Bearbeitete Datenbank'!$AB4</calculatedColumnFormula>
    </tableColumn>
    <tableColumn id="1" xr3:uid="{36805FCD-9D7E-40F2-86E5-83CC9F0E9FDE}" name="COSPAR" dataDxfId="125"/>
    <tableColumn id="32" xr3:uid="{4CCBBA13-7FA0-4D06-808C-D6DA07571290}" name="DISCOS ID" dataDxfId="124"/>
    <tableColumn id="5" xr3:uid="{B3DBAF84-7EED-4DA7-98E8-A70AF35B6A4C}" name="satellite_type" dataDxfId="123">
      <calculatedColumnFormula>'[1]Bearbeitete Datenbank'!$AV4</calculatedColumnFormula>
    </tableColumn>
    <tableColumn id="20" xr3:uid="{C0B9C24E-9BAC-486C-87DA-F09F6E1D0EB3}" name="expected_lifetime [years]" dataDxfId="122">
      <calculatedColumnFormula>'[1]Bearbeitete Datenbank'!$V4</calculatedColumnFormula>
    </tableColumn>
    <tableColumn id="54" xr3:uid="{C4237FE6-2383-4F87-B98B-8AE28DD315F8}" name="Source for expected_lifetime" dataDxfId="121"/>
    <tableColumn id="30" xr3:uid="{64759114-B627-40AA-8179-B4A4BBF2828C}" name="Propulsion" dataDxfId="120"/>
    <tableColumn id="11" xr3:uid="{0305E453-054B-42B6-B9AF-C7172F3CCFA7}" name="Propulsion System" dataDxfId="119" totalsRowDxfId="118">
      <calculatedColumnFormula>'[1]Bearbeitete Datenbank'!$BQ4</calculatedColumnFormula>
    </tableColumn>
    <tableColumn id="28" xr3:uid="{C2881A49-D48B-4B89-AD09-DEC1E6F16592}" name="propulsion_class" dataDxfId="117" totalsRowDxfId="116">
      <calculatedColumnFormula>'[1]Bearbeitete Datenbank'!$BR4</calculatedColumnFormula>
    </tableColumn>
    <tableColumn id="52" xr3:uid="{DD181CFE-3852-4E03-BB06-E97BD42BDCC6}" name="Source for propulsion_class" dataDxfId="115" totalsRowDxfId="114"/>
    <tableColumn id="51" xr3:uid="{389D10BC-A447-49DB-AFC5-F71AFCFE05E3}" name="specific_impulse [s]" dataDxfId="113" totalsRowDxfId="112">
      <calculatedColumnFormula>'[1]Bearbeitete Datenbank'!$BS4</calculatedColumnFormula>
    </tableColumn>
    <tableColumn id="29" xr3:uid="{D491872C-2678-4432-8D49-49F2AB9351C4}" name="Launch" dataDxfId="111" totalsRowDxfId="110"/>
    <tableColumn id="6" xr3:uid="{FBE19ADA-3130-44DB-8B84-1AB2628DB087}" name="Launch Site" dataDxfId="109" totalsRowDxfId="108">
      <calculatedColumnFormula>'[1]Bearbeitete Datenbank'!$Y4</calculatedColumnFormula>
    </tableColumn>
    <tableColumn id="4" xr3:uid="{2F04AE6C-6007-40D9-9AD6-6F9BE8D330B1}" name="latitude_of_launch_site [rad_N]" dataDxfId="107">
      <calculatedColumnFormula>'[1]Bearbeitete Datenbank'!$AD4*PI()/180</calculatedColumnFormula>
    </tableColumn>
    <tableColumn id="68" xr3:uid="{AC87C661-7830-42F8-A15C-4DA0402662C1}" name="Country/Org of UN Registry" dataDxfId="106">
      <calculatedColumnFormula>'[1]Bearbeitete Datenbank'!$D4</calculatedColumnFormula>
    </tableColumn>
    <tableColumn id="69" xr3:uid="{628379E4-8002-4D61-8F4C-F85D537DDEC6}" name="operator_country" dataDxfId="105">
      <calculatedColumnFormula>'[1]Bearbeitete Datenbank'!$E4</calculatedColumnFormula>
    </tableColumn>
    <tableColumn id="70" xr3:uid="{4F436C26-D1EE-46F1-AED5-7D5D9FD42D17}" name="operator" dataDxfId="104">
      <calculatedColumnFormula>'[1]Bearbeitete Datenbank'!$F4</calculatedColumnFormula>
    </tableColumn>
    <tableColumn id="113" xr3:uid="{115F7120-F444-49A1-94FB-E5209D26A50F}" name="launch_date" dataDxfId="103">
      <calculatedColumnFormula>'[1]Bearbeitete Datenbank'!$U4</calculatedColumnFormula>
    </tableColumn>
    <tableColumn id="90" xr3:uid="{D982D197-44D1-4025-B7BB-EA585095496A}" name="longitude_of_launch_site [rad_E]" dataDxfId="102">
      <calculatedColumnFormula>'[1]Bearbeitete Datenbank'!$AE4*PI()/180</calculatedColumnFormula>
    </tableColumn>
    <tableColumn id="116" xr3:uid="{914F4B5B-F23D-4904-BFBA-87A825B4DA7B}" name="Dimensions" dataDxfId="101"/>
    <tableColumn id="66" xr3:uid="{A8A4BE64-FC63-4BBE-B53B-843A28D555EF}" name="Shape" dataDxfId="100"/>
    <tableColumn id="34" xr3:uid="{B78DE4C7-C652-41EA-92E4-2002ABA4D801}" name="length" dataDxfId="99">
      <calculatedColumnFormula>'[1]Bearbeitete Datenbank'!$BK4</calculatedColumnFormula>
    </tableColumn>
    <tableColumn id="35" xr3:uid="{26B16FDD-8CAC-4DEA-BB77-00AF668DF172}" name="height" dataDxfId="98">
      <calculatedColumnFormula>'[1]Bearbeitete Datenbank'!$BL4</calculatedColumnFormula>
    </tableColumn>
    <tableColumn id="36" xr3:uid="{454A6D4C-DA8E-400D-8320-E1E1AE626A5F}" name="depth" dataDxfId="97">
      <calculatedColumnFormula>'[1]Bearbeitete Datenbank'!$BM4</calculatedColumnFormula>
    </tableColumn>
    <tableColumn id="37" xr3:uid="{D294D32A-1073-4884-8D4A-DAAF9C4A3355}" name="DISCOS.Maximal cross section [m2]" dataDxfId="96">
      <calculatedColumnFormula>'[1]Bearbeitete Datenbank'!BN4</calculatedColumnFormula>
    </tableColumn>
    <tableColumn id="38" xr3:uid="{560549F9-AE5C-426B-B482-6FAB984E9A90}" name="DISCOS.Minimal cross section [m2]" dataDxfId="95">
      <calculatedColumnFormula>'[1]Bearbeitete Datenbank'!BO4</calculatedColumnFormula>
    </tableColumn>
    <tableColumn id="39" xr3:uid="{AB521ACA-B9CA-420A-86A7-B9B98AE1FBCC}" name="av_crosssection" dataDxfId="94">
      <calculatedColumnFormula>'[1]Bearbeitete Datenbank'!$BP4</calculatedColumnFormula>
    </tableColumn>
    <tableColumn id="63" xr3:uid="{E7250E06-BF51-464D-9FC3-D95AD80B64D2}" name="Satcat.Length [m]" dataDxfId="93"/>
    <tableColumn id="64" xr3:uid="{34578DEF-BB78-41A6-A2B5-D43BB7905C03}" name="Satcat.Diameter [m]" dataDxfId="92"/>
    <tableColumn id="65" xr3:uid="{3ADB6E4C-26E3-487E-AE4A-7B39F0EB9ED0}" name="Satcat.Span [m]" dataDxfId="91"/>
    <tableColumn id="60" xr3:uid="{9E70307B-810A-44D1-B44E-0935B71DF78B}" name="mass_init [kg]" dataDxfId="90">
      <calculatedColumnFormula>'[1]Bearbeitete Datenbank'!$AL4</calculatedColumnFormula>
    </tableColumn>
    <tableColumn id="62" xr3:uid="{8F367757-363E-4EB1-8DE0-DE44B5734425}" name="Satcat.TotMass [kg]" dataDxfId="89"/>
    <tableColumn id="61" xr3:uid="{1A90CEA5-CDB6-45C5-83FE-EE873129EE92}" name="Satcat.DryMass [kg]" dataDxfId="88">
      <calculatedColumnFormula>'[1]Bearbeitete Datenbank'!$AN4</calculatedColumnFormula>
    </tableColumn>
    <tableColumn id="50" xr3:uid="{D7DE95B5-37B3-42EC-A3A0-BC7188992D88}" name="propellant_mass_init [kg]" dataDxfId="87">
      <calculatedColumnFormula>'[1]Bearbeitete Datenbank'!$AW4</calculatedColumnFormula>
    </tableColumn>
    <tableColumn id="40" xr3:uid="{885AB660-14BE-4971-9067-333A74810722}" name="Production" dataDxfId="86"/>
    <tableColumn id="57" xr3:uid="{DD53A456-9D30-4E01-A870-C1BB6D1E0FC8}" name="Manufacturer" dataDxfId="85"/>
    <tableColumn id="87" xr3:uid="{8CA2F3A1-C165-463B-9754-BC4CC9FE3F02}" name="Contractor" dataDxfId="84"/>
    <tableColumn id="88" xr3:uid="{6B81FAF3-E705-48AD-9884-8B732E0EA20C}" name="Country of Contractor" dataDxfId="83"/>
    <tableColumn id="58" xr3:uid="{C51D61D0-A0CA-4978-9E99-37192F127FCB}" name="Bus" dataDxfId="82"/>
    <tableColumn id="59" xr3:uid="{FE4E3B2C-5904-47C8-9951-7D8D8637C9A2}" name="Motor" dataDxfId="81"/>
    <tableColumn id="12" xr3:uid="{083DFC38-022A-4FC7-8525-E194A7D01260}" name="Power" dataDxfId="80" totalsRowDxfId="79"/>
    <tableColumn id="84" xr3:uid="{F6A981BE-B21B-4E45-91F7-EAEDB2F73F3E}" name="Power [watts]" dataDxfId="78"/>
    <tableColumn id="33" xr3:uid="{E4C8F065-CDEE-492F-AFB4-F1C53680F823}" name="Further Classification" dataDxfId="77"/>
    <tableColumn id="106" xr3:uid="{A2285B20-459C-48A3-9A62-DDFCEB8318F5}" name="(Orbit Type by Height)" dataDxfId="76">
      <calculatedColumnFormula>'[1]Bearbeitete Datenbank'!$AU4</calculatedColumnFormula>
    </tableColumn>
    <tableColumn id="43" xr3:uid="{566629E2-5C19-48E4-A8E5-EB648961845F}" name="orbit_type" dataDxfId="75">
      <calculatedColumnFormula>'[1]Bearbeitete Datenbank'!$J4</calculatedColumnFormula>
    </tableColumn>
    <tableColumn id="27" xr3:uid="{2EB2EE36-7CF3-4AFE-B73A-0ABE44D8077F}" name="Constellation" dataDxfId="74" totalsRowDxfId="73"/>
    <tableColumn id="75" xr3:uid="{0972E2BB-D1EC-4150-9D10-07281A178E31}" name="orbit" dataDxfId="72" totalsRowDxfId="71"/>
    <tableColumn id="21" xr3:uid="{6626ED7D-7361-48FC-B4A4-8DEDF12AEA23}" name="operator_group" dataDxfId="70" totalsRowDxfId="69">
      <calculatedColumnFormula>'[1]Bearbeitete Datenbank'!$G4</calculatedColumnFormula>
    </tableColumn>
    <tableColumn id="22" xr3:uid="{4AE6D795-B920-4C35-AA6A-C79B2CDE7E1D}" name="mission" dataDxfId="68" totalsRowDxfId="67"/>
    <tableColumn id="41" xr3:uid="{B2F0BFBB-8F6E-4A16-B0BC-CF23812A88B0}" name="mission_type" dataDxfId="66" totalsRowDxfId="65">
      <calculatedColumnFormula>'[1]Bearbeitete Datenbank'!$H4</calculatedColumnFormula>
    </tableColumn>
    <tableColumn id="126" xr3:uid="{E509B2CD-FD01-4AAA-B4E2-F73B63E997FA}" name="Orbit Information" dataDxfId="64"/>
    <tableColumn id="13" xr3:uid="{832D4703-6D8B-4702-B068-5B1F520DAA64}" name="inclination [degree]" dataDxfId="63">
      <calculatedColumnFormula>'[1]Bearbeitete Datenbank'!$AX4</calculatedColumnFormula>
    </tableColumn>
    <tableColumn id="80" xr3:uid="{02B76C2A-AA36-4448-A576-D08E6FB2B0E7}" name="inclination [rad]" dataDxfId="62">
      <calculatedColumnFormula>Tabelle27[[#This Row],[inclination '[degree']]]*PI()/180</calculatedColumnFormula>
    </tableColumn>
    <tableColumn id="14" xr3:uid="{136C2A59-ABA6-44D2-A025-E793E1F4872E}" name="RAAN [degree]" dataDxfId="61">
      <calculatedColumnFormula>'[1]Bearbeitete Datenbank'!$AY4</calculatedColumnFormula>
    </tableColumn>
    <tableColumn id="81" xr3:uid="{F4E687E6-0325-4115-AC5C-73E21E369BBF}" name="RAAN [rad]" dataDxfId="60">
      <calculatedColumnFormula>Tabelle27[[#This Row],[RAAN '[degree']]]*PI()/180</calculatedColumnFormula>
    </tableColumn>
    <tableColumn id="16" xr3:uid="{003FB6D3-58D7-4933-920E-87D164314EC3}" name="AoP [degree]" dataDxfId="59">
      <calculatedColumnFormula>'[1]Bearbeitete Datenbank'!$BA4</calculatedColumnFormula>
    </tableColumn>
    <tableColumn id="82" xr3:uid="{2B3730D9-0EDD-4B03-A410-AB3E38AD36BA}" name="AoP [rad]" dataDxfId="58">
      <calculatedColumnFormula>Tabelle27[[#This Row],[AoP '[degree']]]*PI()/180</calculatedColumnFormula>
    </tableColumn>
    <tableColumn id="17" xr3:uid="{48E6FFFF-7E5F-4F16-9A0D-A7124148F6BB}" name="mean_anomaly [degree]" dataDxfId="57">
      <calculatedColumnFormula>'[1]Bearbeitete Datenbank'!$BB4</calculatedColumnFormula>
    </tableColumn>
    <tableColumn id="85" xr3:uid="{493619E8-392D-4878-B54B-3B6DD723F210}" name="mean_anomaly_calc [degree]" dataDxfId="56"/>
    <tableColumn id="83" xr3:uid="{0C0208BA-B62F-4003-B0FB-1A3028178BE4}" name="mean_anomaly [rad]" dataDxfId="55">
      <calculatedColumnFormula>Tabelle27[[#This Row],[mean_anomaly '[degree']]]*PI()/180</calculatedColumnFormula>
    </tableColumn>
    <tableColumn id="15" xr3:uid="{140DD7C3-FBE1-4FA6-B96A-745695640069}" name="eccentricity" dataDxfId="54">
      <calculatedColumnFormula>'[1]Bearbeitete Datenbank'!$AZ4</calculatedColumnFormula>
    </tableColumn>
    <tableColumn id="79" xr3:uid="{8589A9D0-AF0C-4A2F-AB35-055DBD461385}" name="semimajor_axis [km]" dataDxfId="53">
      <calculatedColumnFormula>'[1]Bearbeitete Datenbank'!$BE4</calculatedColumnFormula>
    </tableColumn>
    <tableColumn id="93" xr3:uid="{FB315B72-E38E-46DD-BE3E-7492ECAB99F4}" name="apogee [km]" dataDxfId="52">
      <calculatedColumnFormula>'[1]Bearbeitete Datenbank'!$BF4</calculatedColumnFormula>
    </tableColumn>
    <tableColumn id="89" xr3:uid="{EC3ACFE4-40DC-433B-96B1-A788DDF44311}" name="perigee [km]" dataDxfId="51">
      <calculatedColumnFormula>'[1]Bearbeitete Datenbank'!$BG4</calculatedColumnFormula>
    </tableColumn>
    <tableColumn id="47" xr3:uid="{370565BD-4B7C-4897-A6DD-4E9E405688CE}" name="period [min]" dataDxfId="50">
      <calculatedColumnFormula>'[1]Bearbeitete Datenbank'!$BH4</calculatedColumnFormula>
    </tableColumn>
    <tableColumn id="18" xr3:uid="{0E2C311D-1E5E-4E20-A02A-CB8717C1E217}" name="mean_motion [per day]" dataDxfId="49">
      <calculatedColumnFormula>'[1]Bearbeitete Datenbank'!$BC4</calculatedColumnFormula>
    </tableColumn>
    <tableColumn id="136" xr3:uid="{9CCD33D4-085C-4609-92D6-F024EB5E45EB}" name="Further TLE Data" dataDxfId="48"/>
    <tableColumn id="7" xr3:uid="{9DADBAD5-3113-4F23-B37F-1756124DB328}" name="Epoch Date and Julian Date Fraction" dataDxfId="47"/>
    <tableColumn id="8" xr3:uid="{CB2D4655-D457-4C96-A5DF-FBF076C10BAF}" name="1st derivative of Mean Motion or Ballistic Coefficient [Revs/day]" dataDxfId="46"/>
    <tableColumn id="9" xr3:uid="{6FA18245-AB82-47E0-BD0D-A8F98253A391}" name="2nd derivative of Mean Motion, usually blank [Revs/day3]" dataDxfId="45"/>
    <tableColumn id="10" xr3:uid="{5CEDF9D4-2D5A-4F65-8832-2E558D4BDE05}" name="Drag term or radiation pressure coefficient [1/Earth Radii]" dataDxfId="44"/>
    <tableColumn id="19" xr3:uid="{136C7CDF-7033-4BAD-9093-18EB17D58D13}" name="Revolution number at epoch &amp; check sum" dataDxfId="43"/>
    <tableColumn id="44" xr3:uid="{09EB4448-B081-44D6-9F2C-CBFBD9471231}" name="Station Keeping" dataDxfId="42"/>
    <tableColumn id="45" xr3:uid="{D79E03BE-0224-448C-99AF-2244EC8DB422}" name="station_keeping_threshold_0" dataDxfId="41"/>
    <tableColumn id="46" xr3:uid="{22E288B3-30EE-4C5D-9529-ADE6451BDFFB}" name="station_keeping_threshold_1" dataDxfId="40"/>
    <tableColumn id="48" xr3:uid="{CC594290-E0D0-478E-A798-6944CAD893C2}" name="station_keeping_threshold_2" dataDxfId="39"/>
    <tableColumn id="49" xr3:uid="{EE6889B3-9988-4298-831F-8CA4A36812EB}" name="station_keeping_threshold_3" dataDxfId="38"/>
    <tableColumn id="53" xr3:uid="{7537799A-B757-4E65-B0E3-65724B1EA9BA}" name="Beyond LEO Parameter" dataDxfId="37"/>
    <tableColumn id="55" xr3:uid="{E5942BF7-D507-4FF1-B6EE-4C4D26D34ECC}" name="tolerance_longitude [deg_E]" dataDxfId="36">
      <calculatedColumnFormula>'[1]Bearbeitete Datenbank'!$BT4</calculatedColumnFormula>
    </tableColumn>
    <tableColumn id="56" xr3:uid="{D4E25C72-2545-4984-838F-7B389B832955}" name="tolerance_longitude [rad_E]" dataDxfId="35">
      <calculatedColumnFormula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calculatedColumnFormula>
    </tableColumn>
    <tableColumn id="73" xr3:uid="{C4AF96CB-3853-41F9-958A-8337B53C9DF0}" name="initial_longitude [deg_E]" dataDxfId="34">
      <calculatedColumnFormula>'[1]Bearbeitete Datenbank'!$BU4</calculatedColumnFormula>
    </tableColumn>
    <tableColumn id="74" xr3:uid="{202F4F9B-8A63-47FD-9C27-070E45BA2656}" name="initial_longitude [rad_E]" dataDxfId="33">
      <calculatedColumnFormula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calculatedColumnFormula>
    </tableColumn>
    <tableColumn id="76" xr3:uid="{648EB125-4A63-461B-9136-C4034CC58DF7}" name="performs_ns_sk" dataDxfId="32">
      <calculatedColumnFormula>'[1]Bearbeitete Datenbank'!$BV4</calculatedColumnFormula>
    </tableColumn>
    <tableColumn id="77" xr3:uid="{00F56950-D416-4341-BCE6-0F77BC480138}" name="performs_ew_sk" dataDxfId="31">
      <calculatedColumnFormula>'[1]Bearbeitete Datenbank'!$BW4</calculatedColumnFormula>
    </tableColumn>
    <tableColumn id="78" xr3:uid="{F63BC45D-5A11-48D6-BDA8-BBED2BABC36F}" name="initial_eccentricity" dataDxfId="30">
      <calculatedColumnFormula>'[1]Bearbeitete Datenbank'!$BX4</calculatedColumnFormula>
    </tableColumn>
    <tableColumn id="91" xr3:uid="{C8A4B2CE-926D-4A79-980C-49C4E550D938}" name="tolerance_eccentricity" dataDxfId="29">
      <calculatedColumnFormula>'[1]Bearbeitete Datenbank'!$BY4</calculatedColumnFormula>
    </tableColumn>
    <tableColumn id="25" xr3:uid="{5EB4B3CA-79A4-4015-AF79-B9EF024646D4}" name="tolerance_inclination [deg]" dataDxfId="28">
      <calculatedColumnFormula>'[1]Bearbeitete Datenbank'!$CA4</calculatedColumnFormula>
    </tableColumn>
    <tableColumn id="71" xr3:uid="{1C1CBC09-E9BE-4B49-B237-22BA732491EA}" name="tolerance_inclination [rad]" dataDxfId="27">
      <calculatedColumnFormula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calculatedColumnFormula>
    </tableColumn>
    <tableColumn id="42" xr3:uid="{CC0CA307-E62F-4EA0-8F58-FACD4B3318F4}" name="co_location_group_number" dataDxfId="26">
      <calculatedColumnFormula>'[1]Bearbeitete Datenbank'!$CB4</calculatedColumnFormula>
    </tableColumn>
    <tableColumn id="26" xr3:uid="{6042A944-5DB5-4B23-A947-32DCB482D504}" name="co_location_number" dataDxfId="25">
      <calculatedColumnFormula>'[1]Bearbeitete Datenbank'!$CC4</calculatedColumnFormula>
    </tableColumn>
    <tableColumn id="23" xr3:uid="{ED3B3260-7B4A-4886-B499-CF242C31CB26}" name="co_location_group" dataDxfId="24">
      <calculatedColumnFormula>'[1]Bearbeitete Datenbank'!$CD4</calculatedColumnFormula>
    </tableColumn>
    <tableColumn id="72" xr3:uid="{A193A269-5480-4F0C-AEF2-28AE8F630A68}" name="co_location_member" dataDxfId="23">
      <calculatedColumnFormula>'[1]Bearbeitete Datenbank'!$CE4</calculatedColumnFormula>
    </tableColumn>
    <tableColumn id="105" xr3:uid="{3EE8C173-FC45-4D83-99FF-766C3A8C009D}" name="synchronised_starting_longitude [deg_E]" dataDxfId="22">
      <calculatedColumnFormula>'[1]Bearbeitete Datenbank'!$CF4</calculatedColumnFormula>
    </tableColumn>
    <tableColumn id="103" xr3:uid="{973815EB-C67E-49A5-973D-66A5362E132C}" name="synchronised_starting_longitude [rad_E]" dataDxfId="21">
      <calculatedColumnFormula>IF(Tabelle27[[#This Row],[synchronised_starting_longitude '[deg_E']]]="None","None",Tabelle27[[#This Row],[synchronised_starting_longitude '[deg_E']]]*PI()/180)</calculatedColumnFormula>
    </tableColumn>
    <tableColumn id="108" xr3:uid="{0D84EC8C-6949-4E6B-87A0-6AB300C6C193}" name="synchronised_initial_longitude [deg_E]" dataDxfId="20">
      <calculatedColumnFormula>'[1]Bearbeitete Datenbank'!$CG4</calculatedColumnFormula>
    </tableColumn>
    <tableColumn id="107" xr3:uid="{D4F825A9-C95F-44C5-A519-629458252D6C}" name="synchronised_initial_longitude [rad_E]" dataDxfId="19">
      <calculatedColumnFormula>IF(Tabelle27[[#This Row],[synchronised_initial_longitude '[deg_E']]]="None","None",Tabelle27[[#This Row],[synchronised_initial_longitude '[deg_E']]]*PI()/180)</calculatedColumnFormula>
    </tableColumn>
    <tableColumn id="104" xr3:uid="{91B4D156-F5D7-4EB2-8AE6-D342375CE5D6}" name="synchronised_tolerance_longitude [deg_E]" dataDxfId="18">
      <calculatedColumnFormula>'[1]Bearbeitete Datenbank'!$CH4</calculatedColumnFormula>
    </tableColumn>
    <tableColumn id="102" xr3:uid="{C8731BC9-1D90-4511-ACB0-7078A8649D67}" name="synchronised_tolerance_longitude [rad_E]" dataDxfId="17">
      <calculatedColumnFormula>IF(Tabelle27[[#This Row],[synchronised_tolerance_longitude '[deg_E']]]="None","None",Tabelle27[[#This Row],[synchronised_tolerance_longitude '[deg_E']]]*PI()/180)</calculatedColumnFormula>
    </tableColumn>
    <tableColumn id="95" xr3:uid="{8C1C8DC1-BFE8-4285-BD0A-D2979553C645}" name="MEO Parameter:" dataDxfId="16"/>
    <tableColumn id="94" xr3:uid="{B2C53268-C21F-46DE-92F8-2A55588FC37C}" name="initial_GLAN [deg]" dataDxfId="15">
      <calculatedColumnFormula>'[1]Bearbeitete Datenbank'!$CI4</calculatedColumnFormula>
    </tableColumn>
    <tableColumn id="96" xr3:uid="{544217C1-2B1B-4030-A97E-8D8DEF3900A8}" name="initial_GLAN [rad]" dataDxfId="14">
      <calculatedColumnFormula>IF(Tabelle27[[#This Row],[initial_GLAN '[deg']]]="None",Tabelle27[[#This Row],[initial_GLAN '[deg']]],Tabelle27[[#This Row],[initial_GLAN '[deg']]]*PI()/180)</calculatedColumnFormula>
    </tableColumn>
    <tableColumn id="92" xr3:uid="{9B454A1F-3875-4E12-B3A1-A668FEFFD4DE}" name="tolerance_GLAN [deg]" dataDxfId="13">
      <calculatedColumnFormula>'[1]Bearbeitete Datenbank'!$CJ4</calculatedColumnFormula>
    </tableColumn>
    <tableColumn id="97" xr3:uid="{152F7B7F-A667-4D93-9D3C-AA9327442C2C}" name="tolerance_GLAN [rad]" dataDxfId="12">
      <calculatedColumnFormula>IF(Tabelle27[[#This Row],[tolerance_GLAN '[deg']]]="None",Tabelle27[[#This Row],[tolerance_GLAN '[deg']]],Tabelle27[[#This Row],[tolerance_GLAN '[deg']]]*PI()/180)</calculatedColumnFormula>
    </tableColumn>
    <tableColumn id="86" xr3:uid="{C17A7D94-6008-48AF-8BB8-FDA3D1BB0E9E}" name="MEO_constellation_name" dataDxfId="11">
      <calculatedColumnFormula>'[1]Bearbeitete Datenbank'!$CK4</calculatedColumnFormula>
    </tableColumn>
    <tableColumn id="99" xr3:uid="{D678002E-663F-4433-B3AF-D2667AFBEA1A}" name="GPS_constellation_slot" dataDxfId="10">
      <calculatedColumnFormula>'[1]Bearbeitete Datenbank'!$CL4</calculatedColumnFormula>
    </tableColumn>
    <tableColumn id="101" xr3:uid="{AFD66A37-F7DD-4A3A-8F5F-E003D0E9642A}" name="Mean_anomaly_MEO_constellation_phasing [rad]" dataDxfId="9">
      <calculatedColumnFormula>'[1]Bearbeitete Datenbank'!$CM4</calculatedColumnFormula>
    </tableColumn>
    <tableColumn id="100" xr3:uid="{A57C3B8C-2A68-44A6-A473-6A35A5D9CB3E}" name="MEO_non_GPS_Satellite_status" dataDxfId="8">
      <calculatedColumnFormula>'[1]Bearbeitete Datenbank'!$CN4</calculatedColumnFormula>
    </tableColumn>
    <tableColumn id="110" xr3:uid="{EE3FE564-31C4-4B1D-A6E5-96DE8FFCCF08}" name="MEO_Ref_AoL [rad]" dataDxfId="7">
      <calculatedColumnFormula>'[1]Bearbeitete Datenbank'!$CO4</calculatedColumnFormula>
    </tableColumn>
    <tableColumn id="109" xr3:uid="{2BD66F39-CEDB-49D1-8946-D827E4AC283D}" name="MEO_Ref_Sat" dataDxfId="6">
      <calculatedColumnFormula>'[1]Bearbeitete Datenbank'!$CP4</calculatedColumnFormula>
    </tableColumn>
    <tableColumn id="98" xr3:uid="{724530B8-3ACC-456E-B880-70A7F6134916}" name="Spalte2" dataDxfId="5"/>
    <tableColumn id="67" xr3:uid="{B607A867-577C-449C-99A9-179306EC4991}" name="Spalte10" dataDxfId="4"/>
  </tableColumns>
  <tableStyleInfo name="TableStyleMedium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37EDD5-EFC2-48D7-AB25-32BCFF0DAA6E}" name="Tabelle1" displayName="Tabelle1" ref="A1:B105" totalsRowShown="0" headerRowDxfId="3">
  <autoFilter ref="A1:B105" xr:uid="{6ACF3E2D-CBFD-4C53-AB04-856F4625034F}"/>
  <tableColumns count="2">
    <tableColumn id="1" xr3:uid="{D7FECC6A-1B9F-4694-9755-6F74A0ECE479}" name=" SPADOC_CD"/>
    <tableColumn id="2" xr3:uid="{E607EE8B-1C6F-4685-BE8E-D9B4E8A4B36B}" name="COUNTRY"/>
  </tableColumns>
  <tableStyleInfo name="TableStyleMedium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4A4BE9-AD01-473B-9632-67AC585F6584}" name="Tabelle4" displayName="Tabelle4" ref="A1:B38" totalsRowShown="0" headerRowDxfId="2">
  <autoFilter ref="A1:B38" xr:uid="{18B1A6B3-560C-4A19-9070-EB190B0ECC7C}"/>
  <tableColumns count="2">
    <tableColumn id="1" xr3:uid="{AB577524-B688-4276-92DA-A87E3A0F039F}" name=" SITE_CODE"/>
    <tableColumn id="2" xr3:uid="{79B1CA24-2162-49B7-94B5-19E8566FFE54}" name="LAUNCH_SITE"/>
  </tableColumns>
  <tableStyleInfo name="TableStyleMedium1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F90060-0D13-4048-9CCA-F1CA464D2E17}" name="Tabelle5" displayName="Tabelle5" ref="A1:B642" totalsRowShown="0" headerRowDxfId="1">
  <autoFilter ref="A1:B642" xr:uid="{E513BC8A-DB2B-44AB-A1FE-0C9F82C08006}"/>
  <tableColumns count="2">
    <tableColumn id="1" xr3:uid="{4BC94363-46A5-4F3F-B669-92BE33596E5B}" name="Site"/>
    <tableColumn id="2" xr3:uid="{EE1E728C-845F-46DC-A634-C80BB10D3DDD}" name="Name"/>
  </tableColumns>
  <tableStyleInfo name="TableStyleMedium15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322FC35-DC51-4595-B9EA-E6B989FA72D8}" name="Tabelle3" displayName="Tabelle3" ref="A1:F31" totalsRowShown="0" headerRowDxfId="0">
  <autoFilter ref="A1:F31" xr:uid="{DABA9226-1B3E-4F26-983B-2E28ACC793C8}"/>
  <tableColumns count="6">
    <tableColumn id="1" xr3:uid="{4D4CD62A-C282-4BE6-8168-34105B60E022}" name="Code"/>
    <tableColumn id="2" xr3:uid="{FACE8B91-218A-4101-BBE2-4CCD4B6DB584}" name="Name"/>
    <tableColumn id="3" xr3:uid="{9E9B38D9-DA53-4642-9349-8781A2EAD65D}" name="Period (hr:min)"/>
    <tableColumn id="4" xr3:uid="{679CBEE3-D90F-4665-BCB9-0A0448C81E2C}" name="Height (km)"/>
    <tableColumn id="5" xr3:uid="{40B919A9-D0D9-46B9-947D-A6D13A4BE6F1}" name="Inclination (deg)"/>
    <tableColumn id="6" xr3:uid="{92D6DB56-7052-4A68-95D6-926E443F88E7}" name="Eccentricity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3CD0B-754D-4C79-B254-23CA3028D298}">
  <sheetPr>
    <outlinePr summaryRight="0"/>
  </sheetPr>
  <dimension ref="A1:DJ691"/>
  <sheetViews>
    <sheetView tabSelected="1" zoomScaleNormal="100" workbookViewId="0">
      <pane xSplit="1" ySplit="1" topLeftCell="CC517" activePane="bottomRight" state="frozen"/>
      <selection pane="topRight" activeCell="B1" sqref="B1"/>
      <selection pane="bottomLeft" activeCell="A2" sqref="A2"/>
      <selection pane="bottomRight" activeCell="CE11" sqref="CE11"/>
    </sheetView>
  </sheetViews>
  <sheetFormatPr baseColWidth="10" defaultColWidth="11.5703125" defaultRowHeight="15" outlineLevelCol="2" x14ac:dyDescent="0.25"/>
  <cols>
    <col min="1" max="1" width="25.42578125" style="1" bestFit="1" customWidth="1"/>
    <col min="2" max="2" width="20.7109375" style="1" bestFit="1" customWidth="1" collapsed="1"/>
    <col min="3" max="3" width="25.42578125" style="1" hidden="1" customWidth="1" outlineLevel="1"/>
    <col min="4" max="4" width="10.85546875" style="1" hidden="1" customWidth="1" outlineLevel="1"/>
    <col min="5" max="5" width="11.7109375" style="1" hidden="1" customWidth="1" outlineLevel="1"/>
    <col min="6" max="6" width="12.42578125" style="1" hidden="1" customWidth="1" outlineLevel="1"/>
    <col min="7" max="7" width="16.5703125" style="1" hidden="1" customWidth="1" outlineLevel="1"/>
    <col min="8" max="8" width="26.140625" style="1" hidden="1" customWidth="1" outlineLevel="1"/>
    <col min="9" max="9" width="29.140625" style="1" hidden="1" customWidth="1" outlineLevel="1"/>
    <col min="10" max="10" width="12.85546875" customWidth="1" collapsed="1"/>
    <col min="11" max="11" width="26.28515625" style="1" hidden="1" customWidth="1" outlineLevel="2"/>
    <col min="12" max="12" width="23.7109375" style="36" hidden="1" customWidth="1" outlineLevel="2"/>
    <col min="13" max="13" width="28" style="36" hidden="1" customWidth="1" outlineLevel="2"/>
    <col min="14" max="14" width="21" style="36" hidden="1" customWidth="1" outlineLevel="2"/>
    <col min="15" max="15" width="9.28515625" style="1" bestFit="1" customWidth="1" collapsed="1"/>
    <col min="16" max="16" width="31.7109375" style="1" hidden="1" customWidth="1" outlineLevel="1"/>
    <col min="17" max="17" width="31.85546875" style="1" hidden="1" customWidth="1" outlineLevel="1"/>
    <col min="18" max="18" width="27.7109375" style="1" hidden="1" customWidth="1" outlineLevel="1"/>
    <col min="19" max="19" width="26.85546875" style="1" hidden="1" customWidth="1" outlineLevel="1"/>
    <col min="20" max="21" width="55.85546875" style="1" hidden="1" customWidth="1" outlineLevel="1"/>
    <col min="22" max="22" width="33" style="1" hidden="1" customWidth="1" outlineLevel="1"/>
    <col min="23" max="23" width="14.140625" style="1" customWidth="1" collapsed="1"/>
    <col min="24" max="24" width="23.5703125" style="1" hidden="1" customWidth="1" outlineLevel="1"/>
    <col min="25" max="25" width="19.28515625" style="1" hidden="1" customWidth="1" outlineLevel="1"/>
    <col min="26" max="26" width="19" style="5" hidden="1" customWidth="1" outlineLevel="1"/>
    <col min="27" max="27" width="18.7109375" style="1" hidden="1" customWidth="1" outlineLevel="1"/>
    <col min="28" max="28" width="34" style="1" hidden="1" customWidth="1" outlineLevel="1"/>
    <col min="29" max="29" width="33.85546875" style="1" hidden="1" customWidth="1" outlineLevel="1"/>
    <col min="30" max="30" width="32.42578125" style="1" hidden="1" customWidth="1" outlineLevel="1"/>
    <col min="31" max="31" width="18.28515625" style="1" hidden="1" customWidth="1" outlineLevel="1"/>
    <col min="32" max="32" width="20.28515625" style="1" hidden="1" customWidth="1" outlineLevel="1"/>
    <col min="33" max="33" width="16.7109375" style="1" hidden="1" customWidth="1" outlineLevel="1"/>
    <col min="34" max="34" width="15.5703125" style="1" hidden="1" customWidth="1" outlineLevel="1"/>
    <col min="35" max="35" width="20.7109375" style="1" hidden="1" customWidth="1" outlineLevel="1"/>
    <col min="36" max="36" width="20.5703125" style="1" hidden="1" customWidth="1" outlineLevel="1"/>
    <col min="37" max="37" width="26.140625" style="1" hidden="1" customWidth="1" outlineLevel="1"/>
    <col min="38" max="38" width="12.5703125" style="1" hidden="1" customWidth="1" outlineLevel="1"/>
    <col min="39" max="39" width="14.85546875" style="1" hidden="1" customWidth="1" outlineLevel="2"/>
    <col min="40" max="40" width="33.140625" style="1" hidden="1" customWidth="1" outlineLevel="2"/>
    <col min="41" max="41" width="28.7109375" style="1" hidden="1" customWidth="1" outlineLevel="2"/>
    <col min="42" max="42" width="16.140625" style="1" hidden="1" customWidth="1" outlineLevel="2"/>
    <col min="43" max="43" width="12.7109375" style="1" hidden="1" customWidth="1" outlineLevel="2"/>
    <col min="44" max="44" width="37.7109375" style="1" hidden="1" customWidth="1" outlineLevel="2"/>
    <col min="45" max="45" width="15.7109375" style="1" hidden="1" customWidth="1" outlineLevel="2"/>
    <col min="46" max="46" width="22.5703125" style="1" customWidth="1" collapsed="1"/>
    <col min="47" max="47" width="22.5703125" hidden="1" customWidth="1" outlineLevel="1"/>
    <col min="48" max="48" width="21.85546875" hidden="1" customWidth="1" outlineLevel="1"/>
    <col min="49" max="49" width="30.28515625" style="1" hidden="1" customWidth="1" outlineLevel="1"/>
    <col min="50" max="50" width="16.28515625" style="1" hidden="1" customWidth="1" outlineLevel="1"/>
    <col min="51" max="51" width="17.140625" style="1" hidden="1" customWidth="1" outlineLevel="1"/>
    <col min="52" max="52" width="27.85546875" hidden="1" customWidth="1" outlineLevel="1"/>
    <col min="53" max="53" width="18.28515625" hidden="1" customWidth="1" outlineLevel="1"/>
    <col min="54" max="54" width="19.42578125" customWidth="1" collapsed="1"/>
    <col min="55" max="55" width="20.85546875" style="1" hidden="1" customWidth="1" outlineLevel="1"/>
    <col min="56" max="56" width="19.7109375" style="1" hidden="1" customWidth="1" outlineLevel="1"/>
    <col min="57" max="57" width="17" style="1" hidden="1" customWidth="1" outlineLevel="1"/>
    <col min="58" max="58" width="15.7109375" style="1" hidden="1" customWidth="1" outlineLevel="1"/>
    <col min="59" max="59" width="14.28515625" style="1" hidden="1" customWidth="1" outlineLevel="1"/>
    <col min="60" max="60" width="12.28515625" style="1" hidden="1" customWidth="1" outlineLevel="1"/>
    <col min="61" max="61" width="25.28515625" style="1" hidden="1" customWidth="1" outlineLevel="1"/>
    <col min="62" max="62" width="29.28515625" style="1" hidden="1" customWidth="1" outlineLevel="1"/>
    <col min="63" max="63" width="22.5703125" style="1" hidden="1" customWidth="1" outlineLevel="1"/>
    <col min="64" max="64" width="14" style="1" hidden="1" customWidth="1" outlineLevel="1" collapsed="1"/>
    <col min="65" max="65" width="22.140625" style="1" hidden="1" customWidth="1" outlineLevel="1"/>
    <col min="66" max="67" width="21.28515625" style="1" hidden="1" customWidth="1" outlineLevel="1"/>
    <col min="68" max="68" width="18.140625" style="1" hidden="1" customWidth="1" outlineLevel="1"/>
    <col min="69" max="69" width="24.28515625" style="1" hidden="1" customWidth="1" outlineLevel="1"/>
    <col min="70" max="70" width="17" style="1" hidden="1" customWidth="1" outlineLevel="1" collapsed="1"/>
    <col min="71" max="71" width="35.140625" style="1" hidden="1" customWidth="1" outlineLevel="2" collapsed="1"/>
    <col min="72" max="72" width="60.5703125" style="1" hidden="1" customWidth="1" outlineLevel="2"/>
    <col min="73" max="73" width="55.5703125" style="1" hidden="1" customWidth="1" outlineLevel="2"/>
    <col min="74" max="74" width="54.28515625" style="1" hidden="1" customWidth="1" outlineLevel="2"/>
    <col min="75" max="75" width="41" style="1" hidden="1" customWidth="1" outlineLevel="2"/>
    <col min="76" max="76" width="17.5703125" style="1" customWidth="1" collapsed="1"/>
    <col min="77" max="77" width="28.85546875" style="1" hidden="1" customWidth="1" outlineLevel="1"/>
    <col min="78" max="78" width="29.5703125" style="1" hidden="1" customWidth="1" outlineLevel="1"/>
    <col min="79" max="79" width="29.85546875" style="1" hidden="1" customWidth="1" outlineLevel="1"/>
    <col min="80" max="80" width="30.28515625" style="1" hidden="1" customWidth="1" outlineLevel="1"/>
    <col min="81" max="81" width="23.7109375" style="1" bestFit="1" customWidth="1"/>
    <col min="82" max="82" width="28.85546875" style="1" customWidth="1" outlineLevel="1"/>
    <col min="83" max="83" width="28.28515625" style="1" customWidth="1" outlineLevel="1"/>
    <col min="84" max="84" width="25.42578125" style="1" customWidth="1" outlineLevel="1"/>
    <col min="85" max="85" width="25" style="1" customWidth="1" outlineLevel="1"/>
    <col min="86" max="86" width="17.28515625" style="1" customWidth="1" outlineLevel="1"/>
    <col min="87" max="87" width="24.5703125" style="1" customWidth="1" outlineLevel="1"/>
    <col min="88" max="88" width="19.85546875" style="1" customWidth="1" outlineLevel="1"/>
    <col min="89" max="89" width="23.140625" style="1" customWidth="1" outlineLevel="1"/>
    <col min="90" max="90" width="28.140625" style="1" customWidth="1" outlineLevel="1"/>
    <col min="91" max="91" width="27.7109375" style="1" customWidth="1" outlineLevel="1"/>
    <col min="92" max="92" width="27.85546875" style="1" customWidth="1" outlineLevel="1"/>
    <col min="93" max="93" width="21.28515625" style="1" customWidth="1" outlineLevel="1"/>
    <col min="94" max="94" width="19.7109375" style="1" customWidth="1" outlineLevel="1"/>
    <col min="95" max="95" width="21.7109375" style="1" customWidth="1" outlineLevel="1"/>
    <col min="96" max="96" width="40.140625" style="1" customWidth="1" outlineLevel="1"/>
    <col min="97" max="97" width="39.7109375" style="1" customWidth="1" outlineLevel="1"/>
    <col min="98" max="98" width="38.42578125" style="1" customWidth="1" outlineLevel="1"/>
    <col min="99" max="99" width="38" style="1" customWidth="1" outlineLevel="1"/>
    <col min="100" max="100" width="20.42578125" style="1" customWidth="1" outlineLevel="1"/>
    <col min="101" max="102" width="18.140625" style="1" customWidth="1" outlineLevel="1"/>
    <col min="103" max="104" width="21.5703125" style="1" customWidth="1" outlineLevel="1"/>
    <col min="105" max="105" width="26.42578125" style="1" customWidth="1" outlineLevel="1"/>
    <col min="106" max="106" width="24" style="1" customWidth="1" outlineLevel="1"/>
    <col min="107" max="107" width="26.42578125" style="1" customWidth="1" outlineLevel="1"/>
    <col min="108" max="108" width="24" style="1" customWidth="1" outlineLevel="1"/>
    <col min="109" max="109" width="48.28515625" style="1" customWidth="1" outlineLevel="1"/>
    <col min="110" max="110" width="31.7109375" style="1" customWidth="1" outlineLevel="1"/>
    <col min="111" max="111" width="20.7109375" style="1" customWidth="1" outlineLevel="1"/>
    <col min="112" max="112" width="15.28515625" style="1" customWidth="1" outlineLevel="1"/>
    <col min="113" max="114" width="31.7109375" style="1" customWidth="1" outlineLevel="1"/>
    <col min="115" max="16384" width="11.5703125" style="1"/>
  </cols>
  <sheetData>
    <row r="1" spans="1:114" s="6" customFormat="1" ht="18" thickBot="1" x14ac:dyDescent="0.3">
      <c r="A1" s="6" t="s">
        <v>109</v>
      </c>
      <c r="B1" s="6" t="s">
        <v>1725</v>
      </c>
      <c r="C1" s="8" t="s">
        <v>1</v>
      </c>
      <c r="D1" s="8" t="s">
        <v>0</v>
      </c>
      <c r="E1" s="8" t="s">
        <v>110</v>
      </c>
      <c r="F1" s="8" t="s">
        <v>125</v>
      </c>
      <c r="G1" s="8" t="s">
        <v>1734</v>
      </c>
      <c r="H1" s="8" t="s">
        <v>1752</v>
      </c>
      <c r="I1" s="8" t="s">
        <v>1755</v>
      </c>
      <c r="J1" s="7" t="s">
        <v>126</v>
      </c>
      <c r="K1" s="12" t="s">
        <v>132</v>
      </c>
      <c r="L1" s="12" t="s">
        <v>1728</v>
      </c>
      <c r="M1" s="12" t="s">
        <v>1756</v>
      </c>
      <c r="N1" s="12" t="s">
        <v>2803</v>
      </c>
      <c r="O1" s="6" t="s">
        <v>131</v>
      </c>
      <c r="P1" s="9" t="s">
        <v>127</v>
      </c>
      <c r="Q1" s="9" t="s">
        <v>2544</v>
      </c>
      <c r="R1" s="9" t="s">
        <v>3</v>
      </c>
      <c r="S1" s="9" t="s">
        <v>1753</v>
      </c>
      <c r="T1" s="9" t="s">
        <v>1729</v>
      </c>
      <c r="U1" s="9" t="s">
        <v>1727</v>
      </c>
      <c r="V1" s="9" t="s">
        <v>2545</v>
      </c>
      <c r="W1" s="6" t="s">
        <v>111</v>
      </c>
      <c r="X1" s="11" t="s">
        <v>117</v>
      </c>
      <c r="Y1" s="11" t="s">
        <v>1730</v>
      </c>
      <c r="Z1" s="32" t="s">
        <v>1731</v>
      </c>
      <c r="AA1" s="11" t="s">
        <v>1732</v>
      </c>
      <c r="AB1" s="11" t="s">
        <v>128</v>
      </c>
      <c r="AC1" s="11" t="s">
        <v>129</v>
      </c>
      <c r="AD1" s="11" t="s">
        <v>1733</v>
      </c>
      <c r="AE1" s="11" t="s">
        <v>19</v>
      </c>
      <c r="AF1" s="11" t="s">
        <v>20</v>
      </c>
      <c r="AG1" s="11" t="s">
        <v>21</v>
      </c>
      <c r="AH1" s="11" t="s">
        <v>2804</v>
      </c>
      <c r="AI1" s="11" t="s">
        <v>18</v>
      </c>
      <c r="AJ1" s="11" t="s">
        <v>17</v>
      </c>
      <c r="AK1" s="11" t="s">
        <v>2805</v>
      </c>
      <c r="AL1" s="16" t="s">
        <v>136</v>
      </c>
      <c r="AM1" s="10" t="s">
        <v>118</v>
      </c>
      <c r="AN1" s="10" t="s">
        <v>119</v>
      </c>
      <c r="AO1" s="10" t="s">
        <v>120</v>
      </c>
      <c r="AP1" s="10" t="s">
        <v>121</v>
      </c>
      <c r="AQ1" s="10" t="s">
        <v>122</v>
      </c>
      <c r="AR1" s="10" t="s">
        <v>123</v>
      </c>
      <c r="AS1" s="10" t="s">
        <v>124</v>
      </c>
      <c r="AT1" s="6" t="s">
        <v>133</v>
      </c>
      <c r="AU1" s="13" t="s">
        <v>138</v>
      </c>
      <c r="AV1" s="13" t="s">
        <v>1735</v>
      </c>
      <c r="AW1" s="15" t="s">
        <v>116</v>
      </c>
      <c r="AX1" s="15" t="s">
        <v>1754</v>
      </c>
      <c r="AY1" s="15" t="s">
        <v>1747</v>
      </c>
      <c r="AZ1" s="15" t="s">
        <v>1736</v>
      </c>
      <c r="BA1" s="15" t="s">
        <v>1737</v>
      </c>
      <c r="BB1" s="6" t="s">
        <v>112</v>
      </c>
      <c r="BC1" s="15" t="s">
        <v>1738</v>
      </c>
      <c r="BD1" s="15" t="s">
        <v>1758</v>
      </c>
      <c r="BE1" s="15" t="s">
        <v>134</v>
      </c>
      <c r="BF1" s="15" t="s">
        <v>1759</v>
      </c>
      <c r="BG1" s="15" t="s">
        <v>1739</v>
      </c>
      <c r="BH1" s="15" t="s">
        <v>1760</v>
      </c>
      <c r="BI1" s="15" t="s">
        <v>1740</v>
      </c>
      <c r="BJ1" s="15" t="s">
        <v>1761</v>
      </c>
      <c r="BK1" s="15" t="s">
        <v>1762</v>
      </c>
      <c r="BL1" s="15" t="s">
        <v>1741</v>
      </c>
      <c r="BM1" s="40" t="s">
        <v>1744</v>
      </c>
      <c r="BN1" s="40" t="s">
        <v>1743</v>
      </c>
      <c r="BO1" s="40" t="s">
        <v>1742</v>
      </c>
      <c r="BP1" s="40" t="s">
        <v>1745</v>
      </c>
      <c r="BQ1" s="15" t="s">
        <v>1746</v>
      </c>
      <c r="BR1" s="6" t="s">
        <v>137</v>
      </c>
      <c r="BS1" s="35" t="s">
        <v>15</v>
      </c>
      <c r="BT1" s="35" t="s">
        <v>113</v>
      </c>
      <c r="BU1" s="35" t="s">
        <v>130</v>
      </c>
      <c r="BV1" s="35" t="s">
        <v>114</v>
      </c>
      <c r="BW1" s="14" t="s">
        <v>16</v>
      </c>
      <c r="BX1" s="37" t="s">
        <v>1726</v>
      </c>
      <c r="BY1" s="38" t="s">
        <v>1748</v>
      </c>
      <c r="BZ1" s="38" t="s">
        <v>1749</v>
      </c>
      <c r="CA1" s="38" t="s">
        <v>1750</v>
      </c>
      <c r="CB1" s="38" t="s">
        <v>1751</v>
      </c>
      <c r="CC1" s="37" t="s">
        <v>2528</v>
      </c>
      <c r="CD1" s="39" t="s">
        <v>2531</v>
      </c>
      <c r="CE1" s="39" t="s">
        <v>2532</v>
      </c>
      <c r="CF1" s="39" t="s">
        <v>2533</v>
      </c>
      <c r="CG1" s="39" t="s">
        <v>2534</v>
      </c>
      <c r="CH1" s="39" t="s">
        <v>2535</v>
      </c>
      <c r="CI1" s="39" t="s">
        <v>2810</v>
      </c>
      <c r="CJ1" s="39" t="s">
        <v>2540</v>
      </c>
      <c r="CK1" s="39" t="s">
        <v>2536</v>
      </c>
      <c r="CL1" s="39" t="s">
        <v>2542</v>
      </c>
      <c r="CM1" s="39" t="s">
        <v>2543</v>
      </c>
      <c r="CN1" s="39" t="s">
        <v>2537</v>
      </c>
      <c r="CO1" s="39" t="s">
        <v>2541</v>
      </c>
      <c r="CP1" s="39" t="s">
        <v>2546</v>
      </c>
      <c r="CQ1" s="39" t="s">
        <v>2547</v>
      </c>
      <c r="CR1" s="39" t="s">
        <v>2776</v>
      </c>
      <c r="CS1" s="39" t="s">
        <v>2777</v>
      </c>
      <c r="CT1" s="39" t="s">
        <v>2771</v>
      </c>
      <c r="CU1" s="39" t="s">
        <v>2772</v>
      </c>
      <c r="CV1" s="39" t="s">
        <v>2773</v>
      </c>
      <c r="CW1" s="39" t="s">
        <v>2774</v>
      </c>
      <c r="CX1" s="39" t="s">
        <v>2769</v>
      </c>
      <c r="CY1" s="39" t="s">
        <v>2756</v>
      </c>
      <c r="CZ1" s="39" t="s">
        <v>2757</v>
      </c>
      <c r="DA1" s="39" t="s">
        <v>2758</v>
      </c>
      <c r="DB1" s="39" t="s">
        <v>2759</v>
      </c>
      <c r="DC1" s="39" t="s">
        <v>2761</v>
      </c>
      <c r="DD1" s="39" t="s">
        <v>2762</v>
      </c>
      <c r="DE1" s="39" t="s">
        <v>2767</v>
      </c>
      <c r="DF1" s="39" t="s">
        <v>2768</v>
      </c>
      <c r="DG1" s="39" t="s">
        <v>2808</v>
      </c>
      <c r="DH1" s="39" t="s">
        <v>2809</v>
      </c>
      <c r="DI1" s="39" t="s">
        <v>2760</v>
      </c>
      <c r="DJ1" s="39" t="s">
        <v>2807</v>
      </c>
    </row>
    <row r="2" spans="1:114" x14ac:dyDescent="0.25">
      <c r="A2" s="1" t="s">
        <v>2026</v>
      </c>
      <c r="C2" s="1" t="s">
        <v>2026</v>
      </c>
      <c r="D2" s="41">
        <v>39508</v>
      </c>
      <c r="G2" s="1" t="s">
        <v>1765</v>
      </c>
      <c r="H2" s="1">
        <v>15</v>
      </c>
      <c r="J2" s="3"/>
      <c r="K2" s="1" t="s">
        <v>1786</v>
      </c>
      <c r="L2" s="1" t="s">
        <v>1787</v>
      </c>
      <c r="M2" s="1"/>
      <c r="N2" s="1">
        <v>300</v>
      </c>
      <c r="P2" s="1" t="s">
        <v>2548</v>
      </c>
      <c r="Q2" s="1">
        <v>9.1437799511982928E-2</v>
      </c>
      <c r="R2" s="1" t="s">
        <v>1781</v>
      </c>
      <c r="S2" s="1" t="s">
        <v>1892</v>
      </c>
      <c r="T2" s="1" t="s">
        <v>1937</v>
      </c>
      <c r="U2" s="3">
        <v>41676</v>
      </c>
      <c r="V2" s="1">
        <v>5.3622099674872183</v>
      </c>
      <c r="Y2" s="1">
        <v>3.5</v>
      </c>
      <c r="Z2" s="1">
        <v>8.3000000000000007</v>
      </c>
      <c r="AA2" s="1">
        <v>26</v>
      </c>
      <c r="AB2" s="1">
        <v>105.87078356460501</v>
      </c>
      <c r="AC2" s="1">
        <v>12.25</v>
      </c>
      <c r="AD2" s="1">
        <v>56.268666666666697</v>
      </c>
      <c r="AH2" s="1">
        <v>6330</v>
      </c>
      <c r="AJ2" s="1">
        <v>3500</v>
      </c>
      <c r="AK2" s="1">
        <v>2830</v>
      </c>
      <c r="AU2" s="1" t="s">
        <v>1808</v>
      </c>
      <c r="AV2" s="1" t="s">
        <v>2530</v>
      </c>
      <c r="AY2" s="1" t="s">
        <v>1780</v>
      </c>
      <c r="AZ2" s="1"/>
      <c r="BA2" s="1" t="s">
        <v>1772</v>
      </c>
      <c r="BB2" s="1"/>
      <c r="BC2" s="42">
        <v>5.5500000000000001E-2</v>
      </c>
      <c r="BD2" s="1">
        <v>9.6865773485685293E-4</v>
      </c>
      <c r="BE2" s="1">
        <v>90.128299999999996</v>
      </c>
      <c r="BF2" s="1">
        <v>1.5730355842252051</v>
      </c>
      <c r="BG2" s="1">
        <v>328.13639999999998</v>
      </c>
      <c r="BH2" s="1">
        <v>5.7270605756411204</v>
      </c>
      <c r="BI2" s="1">
        <v>224.10230000000001</v>
      </c>
      <c r="BK2" s="1">
        <v>3.9113229962920886</v>
      </c>
      <c r="BL2" s="1">
        <v>3.7839999999999998E-4</v>
      </c>
      <c r="BM2" s="1">
        <v>42164.9752789462</v>
      </c>
      <c r="BN2" s="1">
        <v>35809.930505591743</v>
      </c>
      <c r="BO2" s="1">
        <v>35778.020052300642</v>
      </c>
      <c r="BP2" s="1">
        <v>1436.1077888652278</v>
      </c>
      <c r="BQ2" s="1">
        <v>1.00271025</v>
      </c>
      <c r="BY2" s="1" t="s">
        <v>115</v>
      </c>
      <c r="BZ2" s="1" t="s">
        <v>115</v>
      </c>
      <c r="CA2" s="1" t="s">
        <v>115</v>
      </c>
      <c r="CB2" s="1" t="s">
        <v>115</v>
      </c>
      <c r="CD2" s="47">
        <v>3.2031411000005505E-2</v>
      </c>
      <c r="CE2" s="1">
        <v>5.5905358600962548E-4</v>
      </c>
      <c r="CF2" s="1">
        <v>74.909577738999999</v>
      </c>
      <c r="CG2" s="1">
        <v>1.3074187728241995</v>
      </c>
      <c r="CH2" s="1" t="s">
        <v>2538</v>
      </c>
      <c r="CI2" s="1" t="s">
        <v>2539</v>
      </c>
      <c r="CJ2" s="1">
        <v>3.9657449999999997E-4</v>
      </c>
      <c r="CK2" s="1">
        <v>6.5657499999999979E-5</v>
      </c>
      <c r="CL2" s="1">
        <v>6.8863999999999995E-2</v>
      </c>
      <c r="CM2" s="1">
        <v>1.201903536093375E-3</v>
      </c>
      <c r="CN2" s="1">
        <v>1</v>
      </c>
      <c r="CO2" s="1">
        <v>4</v>
      </c>
      <c r="CP2" s="1" t="s">
        <v>115</v>
      </c>
      <c r="CQ2" s="1" t="s">
        <v>115</v>
      </c>
      <c r="CR2" s="1" t="s">
        <v>115</v>
      </c>
      <c r="CS2" s="1" t="s">
        <v>115</v>
      </c>
      <c r="CT2" s="1" t="s">
        <v>115</v>
      </c>
      <c r="CU2" s="1" t="s">
        <v>115</v>
      </c>
      <c r="CV2" s="1" t="s">
        <v>115</v>
      </c>
      <c r="CW2" s="1" t="s">
        <v>115</v>
      </c>
      <c r="CY2" s="1" t="s">
        <v>115</v>
      </c>
      <c r="CZ2" s="1" t="s">
        <v>115</v>
      </c>
      <c r="DA2" s="1" t="s">
        <v>115</v>
      </c>
      <c r="DB2" s="1" t="s">
        <v>115</v>
      </c>
      <c r="DC2" s="1" t="s">
        <v>115</v>
      </c>
      <c r="DD2" s="1" t="s">
        <v>115</v>
      </c>
      <c r="DE2" s="1" t="s">
        <v>115</v>
      </c>
      <c r="DF2" s="1" t="s">
        <v>115</v>
      </c>
      <c r="DG2" s="1" t="s">
        <v>115</v>
      </c>
      <c r="DH2" s="1" t="s">
        <v>115</v>
      </c>
    </row>
    <row r="3" spans="1:114" x14ac:dyDescent="0.25">
      <c r="A3" s="1" t="s">
        <v>2195</v>
      </c>
      <c r="C3" s="1" t="s">
        <v>2195</v>
      </c>
      <c r="D3" s="41">
        <v>41588</v>
      </c>
      <c r="G3" s="1" t="s">
        <v>1765</v>
      </c>
      <c r="H3" s="1">
        <v>15</v>
      </c>
      <c r="J3" s="3"/>
      <c r="K3" s="1" t="s">
        <v>1766</v>
      </c>
      <c r="L3" s="1" t="s">
        <v>1767</v>
      </c>
      <c r="M3" s="1"/>
      <c r="N3" s="1">
        <v>300</v>
      </c>
      <c r="P3" s="1" t="s">
        <v>2549</v>
      </c>
      <c r="Q3" s="1">
        <v>0.49683706040105241</v>
      </c>
      <c r="R3" s="1" t="s">
        <v>1781</v>
      </c>
      <c r="S3" s="1" t="s">
        <v>1892</v>
      </c>
      <c r="T3" s="1" t="s">
        <v>1937</v>
      </c>
      <c r="U3" s="3">
        <v>42536</v>
      </c>
      <c r="V3" s="1">
        <v>4.8776134829068196</v>
      </c>
      <c r="Y3" s="1">
        <v>2.1</v>
      </c>
      <c r="Z3" s="1">
        <v>4.5999999999999996</v>
      </c>
      <c r="AA3" s="1">
        <v>40</v>
      </c>
      <c r="AB3" s="1">
        <v>78.028599206475604</v>
      </c>
      <c r="AC3" s="1">
        <v>4.41</v>
      </c>
      <c r="AD3" s="1">
        <v>33.2265333333333</v>
      </c>
      <c r="AH3" s="1">
        <v>1954</v>
      </c>
      <c r="AJ3" s="1">
        <v>1500</v>
      </c>
      <c r="AK3" s="1">
        <v>454</v>
      </c>
      <c r="AU3" s="1" t="s">
        <v>1956</v>
      </c>
      <c r="AV3" s="1" t="s">
        <v>2530</v>
      </c>
      <c r="AY3" s="1" t="s">
        <v>1780</v>
      </c>
      <c r="AZ3" s="1"/>
      <c r="BA3" s="1" t="s">
        <v>1772</v>
      </c>
      <c r="BB3" s="1"/>
      <c r="BC3" s="42">
        <v>1.3599999999999999E-2</v>
      </c>
      <c r="BD3" s="1">
        <v>2.3736477827122879E-4</v>
      </c>
      <c r="BE3" s="1">
        <v>312.14389999999997</v>
      </c>
      <c r="BF3" s="1">
        <v>5.4479387950159275</v>
      </c>
      <c r="BG3" s="1">
        <v>43.504800000000003</v>
      </c>
      <c r="BH3" s="1">
        <v>0.7593020004216291</v>
      </c>
      <c r="BI3" s="1">
        <v>166.7242</v>
      </c>
      <c r="BK3" s="1">
        <v>2.90988623275353</v>
      </c>
      <c r="BL3" s="1">
        <v>2.7080000000000002E-4</v>
      </c>
      <c r="BM3" s="1">
        <v>42165.401120848241</v>
      </c>
      <c r="BN3" s="1">
        <v>35805.819511471767</v>
      </c>
      <c r="BO3" s="1">
        <v>35782.982730224714</v>
      </c>
      <c r="BP3" s="1">
        <v>1436.1295447092332</v>
      </c>
      <c r="BQ3" s="1">
        <v>1.00269506</v>
      </c>
      <c r="BY3" s="1" t="s">
        <v>115</v>
      </c>
      <c r="BZ3" s="1" t="s">
        <v>115</v>
      </c>
      <c r="CA3" s="1" t="s">
        <v>115</v>
      </c>
      <c r="CB3" s="1" t="s">
        <v>115</v>
      </c>
      <c r="CD3" s="47">
        <v>4.019298499999735E-2</v>
      </c>
      <c r="CE3" s="1">
        <v>7.014999244546468E-4</v>
      </c>
      <c r="CF3" s="1">
        <v>74.710609097999992</v>
      </c>
      <c r="CG3" s="1">
        <v>1.3039461149305307</v>
      </c>
      <c r="CH3" s="1" t="s">
        <v>2538</v>
      </c>
      <c r="CI3" s="1" t="s">
        <v>2539</v>
      </c>
      <c r="CJ3" s="1">
        <v>1.8169600000000002E-4</v>
      </c>
      <c r="CK3" s="1">
        <v>9.2029999999999998E-5</v>
      </c>
      <c r="CL3" s="1">
        <v>2.7213999999999999E-2</v>
      </c>
      <c r="CM3" s="1">
        <v>4.7497390263773686E-4</v>
      </c>
      <c r="CN3" s="1">
        <v>1</v>
      </c>
      <c r="CO3" s="1">
        <v>1</v>
      </c>
      <c r="CP3" s="1" t="s">
        <v>115</v>
      </c>
      <c r="CQ3" s="1" t="s">
        <v>115</v>
      </c>
      <c r="CR3" s="1" t="s">
        <v>115</v>
      </c>
      <c r="CS3" s="1" t="s">
        <v>115</v>
      </c>
      <c r="CT3" s="1" t="s">
        <v>115</v>
      </c>
      <c r="CU3" s="1" t="s">
        <v>115</v>
      </c>
      <c r="CV3" s="1" t="s">
        <v>115</v>
      </c>
      <c r="CW3" s="1" t="s">
        <v>115</v>
      </c>
      <c r="CY3" s="1" t="s">
        <v>115</v>
      </c>
      <c r="CZ3" s="1" t="s">
        <v>115</v>
      </c>
      <c r="DA3" s="1" t="s">
        <v>115</v>
      </c>
      <c r="DB3" s="1" t="s">
        <v>115</v>
      </c>
      <c r="DC3" s="1" t="s">
        <v>115</v>
      </c>
      <c r="DD3" s="1" t="s">
        <v>115</v>
      </c>
      <c r="DE3" s="1" t="s">
        <v>115</v>
      </c>
      <c r="DF3" s="1" t="s">
        <v>115</v>
      </c>
      <c r="DG3" s="1" t="s">
        <v>115</v>
      </c>
      <c r="DH3" s="1" t="s">
        <v>115</v>
      </c>
    </row>
    <row r="4" spans="1:114" x14ac:dyDescent="0.25">
      <c r="A4" s="1" t="s">
        <v>2253</v>
      </c>
      <c r="C4" s="1" t="s">
        <v>2253</v>
      </c>
      <c r="D4" s="41">
        <v>40424</v>
      </c>
      <c r="G4" s="1" t="s">
        <v>1765</v>
      </c>
      <c r="H4" s="1">
        <v>15</v>
      </c>
      <c r="J4" s="3"/>
      <c r="K4" s="1" t="s">
        <v>1766</v>
      </c>
      <c r="L4" s="1" t="s">
        <v>1767</v>
      </c>
      <c r="M4" s="1"/>
      <c r="N4" s="1">
        <v>300</v>
      </c>
      <c r="P4" s="1" t="s">
        <v>2549</v>
      </c>
      <c r="Q4" s="1">
        <v>0.49683706040105241</v>
      </c>
      <c r="R4" s="1" t="s">
        <v>1781</v>
      </c>
      <c r="S4" s="1" t="s">
        <v>1892</v>
      </c>
      <c r="T4" s="1" t="s">
        <v>1937</v>
      </c>
      <c r="U4" s="3">
        <v>42065</v>
      </c>
      <c r="V4" s="1">
        <v>4.8776134829068196</v>
      </c>
      <c r="Y4" s="1">
        <v>2.1</v>
      </c>
      <c r="Z4" s="1">
        <v>4.5999999999999996</v>
      </c>
      <c r="AA4" s="1">
        <v>40</v>
      </c>
      <c r="AB4" s="1">
        <v>78.028599206475604</v>
      </c>
      <c r="AC4" s="1">
        <v>4.41</v>
      </c>
      <c r="AD4" s="1">
        <v>33.2265333333333</v>
      </c>
      <c r="AH4" s="1">
        <v>1954</v>
      </c>
      <c r="AJ4" s="1">
        <v>1500</v>
      </c>
      <c r="AK4" s="1">
        <v>454</v>
      </c>
      <c r="AU4" s="1" t="s">
        <v>1956</v>
      </c>
      <c r="AV4" s="1" t="s">
        <v>2530</v>
      </c>
      <c r="AY4" s="1" t="s">
        <v>1780</v>
      </c>
      <c r="AZ4" s="1"/>
      <c r="BA4" s="1" t="s">
        <v>1772</v>
      </c>
      <c r="BB4" s="1"/>
      <c r="BC4" s="42">
        <v>9.2999999999999992E-3</v>
      </c>
      <c r="BD4" s="1">
        <v>1.6231562043547262E-4</v>
      </c>
      <c r="BE4" s="1">
        <v>317.88959999999997</v>
      </c>
      <c r="BF4" s="1">
        <v>5.5482201778477656</v>
      </c>
      <c r="BG4" s="1">
        <v>34.363399999999999</v>
      </c>
      <c r="BH4" s="1">
        <v>0.59975447217981936</v>
      </c>
      <c r="BI4" s="1">
        <v>209.96619999999999</v>
      </c>
      <c r="BK4" s="1">
        <v>3.664601507900918</v>
      </c>
      <c r="BL4" s="1">
        <v>2.2919999999999999E-4</v>
      </c>
      <c r="BM4" s="1">
        <v>42164.835950519984</v>
      </c>
      <c r="BN4" s="1">
        <v>35803.500130919841</v>
      </c>
      <c r="BO4" s="1">
        <v>35784.171770120127</v>
      </c>
      <c r="BP4" s="1">
        <v>1436.1006707367999</v>
      </c>
      <c r="BQ4" s="1">
        <v>1.00271522</v>
      </c>
      <c r="BY4" s="1" t="s">
        <v>115</v>
      </c>
      <c r="BZ4" s="1" t="s">
        <v>115</v>
      </c>
      <c r="CA4" s="1" t="s">
        <v>115</v>
      </c>
      <c r="CB4" s="1" t="s">
        <v>115</v>
      </c>
      <c r="CD4" s="47">
        <v>4.9979460999992398E-2</v>
      </c>
      <c r="CE4" s="1">
        <v>8.7230615282196493E-4</v>
      </c>
      <c r="CF4" s="1">
        <v>357.03683700700003</v>
      </c>
      <c r="CG4" s="1">
        <v>6.2314683566784863</v>
      </c>
      <c r="CH4" s="1" t="s">
        <v>2538</v>
      </c>
      <c r="CI4" s="1" t="s">
        <v>2539</v>
      </c>
      <c r="CJ4" s="1">
        <v>1.8114649999999998E-4</v>
      </c>
      <c r="CK4" s="1">
        <v>8.5224500000000004E-5</v>
      </c>
      <c r="CL4" s="1">
        <v>3.6814E-2</v>
      </c>
      <c r="CM4" s="1">
        <v>6.4252551082919244E-4</v>
      </c>
      <c r="CN4" s="1">
        <v>1</v>
      </c>
      <c r="CO4" s="1">
        <v>3</v>
      </c>
      <c r="CP4" s="1" t="s">
        <v>115</v>
      </c>
      <c r="CQ4" s="1" t="s">
        <v>115</v>
      </c>
      <c r="CR4" s="1" t="s">
        <v>115</v>
      </c>
      <c r="CS4" s="1" t="s">
        <v>115</v>
      </c>
      <c r="CT4" s="1" t="s">
        <v>115</v>
      </c>
      <c r="CU4" s="1" t="s">
        <v>115</v>
      </c>
      <c r="CV4" s="1" t="s">
        <v>115</v>
      </c>
      <c r="CW4" s="1" t="s">
        <v>115</v>
      </c>
      <c r="CY4" s="1" t="s">
        <v>115</v>
      </c>
      <c r="CZ4" s="1" t="s">
        <v>115</v>
      </c>
      <c r="DA4" s="1" t="s">
        <v>115</v>
      </c>
      <c r="DB4" s="1" t="s">
        <v>115</v>
      </c>
      <c r="DC4" s="1" t="s">
        <v>115</v>
      </c>
      <c r="DD4" s="1" t="s">
        <v>115</v>
      </c>
      <c r="DE4" s="1" t="s">
        <v>115</v>
      </c>
      <c r="DF4" s="1" t="s">
        <v>115</v>
      </c>
      <c r="DG4" s="1" t="s">
        <v>115</v>
      </c>
      <c r="DH4" s="1" t="s">
        <v>115</v>
      </c>
    </row>
    <row r="5" spans="1:114" x14ac:dyDescent="0.25">
      <c r="A5" s="1" t="s">
        <v>1936</v>
      </c>
      <c r="C5" s="1" t="s">
        <v>1936</v>
      </c>
      <c r="D5" s="41">
        <v>28184</v>
      </c>
      <c r="G5" s="1" t="s">
        <v>1765</v>
      </c>
      <c r="H5" s="1">
        <v>12</v>
      </c>
      <c r="J5" s="3"/>
      <c r="K5" s="1" t="s">
        <v>1786</v>
      </c>
      <c r="L5" s="1" t="s">
        <v>1787</v>
      </c>
      <c r="M5" s="1"/>
      <c r="N5" s="1">
        <v>300</v>
      </c>
      <c r="P5" s="1" t="s">
        <v>2549</v>
      </c>
      <c r="Q5" s="1">
        <v>0.49683706040105241</v>
      </c>
      <c r="R5" s="1" t="s">
        <v>1781</v>
      </c>
      <c r="S5" s="1" t="s">
        <v>1892</v>
      </c>
      <c r="T5" s="1" t="s">
        <v>1937</v>
      </c>
      <c r="U5" s="3">
        <v>38059</v>
      </c>
      <c r="V5" s="1">
        <v>4.8776134829068196</v>
      </c>
      <c r="Y5" s="1">
        <v>2.8</v>
      </c>
      <c r="Z5" s="1">
        <v>5.6</v>
      </c>
      <c r="AA5" s="1">
        <v>31</v>
      </c>
      <c r="AB5" s="1">
        <v>86.688645347513997</v>
      </c>
      <c r="AC5" s="1">
        <v>7.84</v>
      </c>
      <c r="AD5" s="1">
        <v>40.764933333333303</v>
      </c>
      <c r="AH5" s="1">
        <v>4143</v>
      </c>
      <c r="AJ5" s="1">
        <v>2000</v>
      </c>
      <c r="AK5" s="1">
        <v>2143</v>
      </c>
      <c r="AU5" s="1" t="s">
        <v>1808</v>
      </c>
      <c r="AV5" s="1" t="s">
        <v>2530</v>
      </c>
      <c r="AY5" s="1" t="s">
        <v>1780</v>
      </c>
      <c r="AZ5" s="1"/>
      <c r="BA5" s="1" t="s">
        <v>1772</v>
      </c>
      <c r="BB5" s="1"/>
      <c r="BC5" s="42">
        <v>1.3512</v>
      </c>
      <c r="BD5" s="1">
        <v>2.3582888852947379E-2</v>
      </c>
      <c r="BE5" s="1">
        <v>93.287499999999994</v>
      </c>
      <c r="BF5" s="1">
        <v>1.6281740259542099</v>
      </c>
      <c r="BG5" s="1">
        <v>332.31830000000002</v>
      </c>
      <c r="BH5" s="1">
        <v>5.8000484996302726</v>
      </c>
      <c r="BI5" s="1">
        <v>184.30070000000001</v>
      </c>
      <c r="BK5" s="1">
        <v>3.2166540287303134</v>
      </c>
      <c r="BL5" s="1">
        <v>5.7059999999999999E-4</v>
      </c>
      <c r="BM5" s="1">
        <v>42165.348415671673</v>
      </c>
      <c r="BN5" s="1">
        <v>35818.407963477657</v>
      </c>
      <c r="BO5" s="1">
        <v>35770.288867865689</v>
      </c>
      <c r="BP5" s="1">
        <v>1436.1268520476353</v>
      </c>
      <c r="BQ5" s="1">
        <v>1.0026969400000001</v>
      </c>
      <c r="BY5" s="1" t="s">
        <v>115</v>
      </c>
      <c r="BZ5" s="1" t="s">
        <v>115</v>
      </c>
      <c r="CA5" s="1" t="s">
        <v>115</v>
      </c>
      <c r="CB5" s="1" t="s">
        <v>115</v>
      </c>
      <c r="CD5" s="47">
        <v>4.5409540499999679E-2</v>
      </c>
      <c r="CE5" s="1">
        <v>7.9254599354270652E-4</v>
      </c>
      <c r="CF5" s="1">
        <v>60.987078820500003</v>
      </c>
      <c r="CG5" s="1">
        <v>1.0644253265910248</v>
      </c>
      <c r="CH5" s="1" t="s">
        <v>2539</v>
      </c>
      <c r="CI5" s="1" t="s">
        <v>2539</v>
      </c>
      <c r="CJ5" s="1">
        <v>5.5048300000000005E-4</v>
      </c>
      <c r="CK5" s="1">
        <v>5.8520000000000002E-5</v>
      </c>
      <c r="CL5" s="1" t="s">
        <v>115</v>
      </c>
      <c r="CM5" s="1" t="s">
        <v>115</v>
      </c>
      <c r="CN5" s="1">
        <v>0</v>
      </c>
      <c r="CO5" s="1">
        <v>0</v>
      </c>
      <c r="CP5" s="1" t="s">
        <v>115</v>
      </c>
      <c r="CQ5" s="1" t="s">
        <v>115</v>
      </c>
      <c r="CR5" s="1" t="s">
        <v>115</v>
      </c>
      <c r="CS5" s="1" t="s">
        <v>115</v>
      </c>
      <c r="CT5" s="1" t="s">
        <v>115</v>
      </c>
      <c r="CU5" s="1" t="s">
        <v>115</v>
      </c>
      <c r="CV5" s="1" t="s">
        <v>115</v>
      </c>
      <c r="CW5" s="1" t="s">
        <v>115</v>
      </c>
      <c r="CY5" s="1" t="s">
        <v>115</v>
      </c>
      <c r="CZ5" s="1" t="s">
        <v>115</v>
      </c>
      <c r="DA5" s="1" t="s">
        <v>115</v>
      </c>
      <c r="DB5" s="1" t="s">
        <v>115</v>
      </c>
      <c r="DC5" s="1" t="s">
        <v>115</v>
      </c>
      <c r="DD5" s="1" t="s">
        <v>115</v>
      </c>
      <c r="DE5" s="1" t="s">
        <v>115</v>
      </c>
      <c r="DF5" s="1" t="s">
        <v>115</v>
      </c>
      <c r="DG5" s="1" t="s">
        <v>115</v>
      </c>
      <c r="DH5" s="1" t="s">
        <v>115</v>
      </c>
    </row>
    <row r="6" spans="1:114" x14ac:dyDescent="0.25">
      <c r="A6" s="1" t="s">
        <v>2060</v>
      </c>
      <c r="C6" s="1" t="s">
        <v>2060</v>
      </c>
      <c r="D6" s="41">
        <v>25924</v>
      </c>
      <c r="G6" s="1" t="s">
        <v>1765</v>
      </c>
      <c r="H6" s="1">
        <v>15</v>
      </c>
      <c r="J6" s="3"/>
      <c r="K6" s="1" t="s">
        <v>1786</v>
      </c>
      <c r="L6" s="1" t="s">
        <v>1787</v>
      </c>
      <c r="M6" s="1"/>
      <c r="N6" s="1">
        <v>300</v>
      </c>
      <c r="P6" s="1" t="s">
        <v>2550</v>
      </c>
      <c r="Q6" s="1">
        <v>0.80224059067919362</v>
      </c>
      <c r="R6" s="1" t="s">
        <v>1781</v>
      </c>
      <c r="S6" s="1" t="s">
        <v>1892</v>
      </c>
      <c r="T6" s="1" t="s">
        <v>1937</v>
      </c>
      <c r="U6" s="3">
        <v>36429</v>
      </c>
      <c r="V6" s="1">
        <v>1.1048806829750102</v>
      </c>
      <c r="Y6" s="1">
        <v>1.8</v>
      </c>
      <c r="Z6" s="1">
        <v>4.0999999999999996</v>
      </c>
      <c r="AA6" s="1">
        <v>21</v>
      </c>
      <c r="AB6" s="1">
        <v>38.576920308659197</v>
      </c>
      <c r="AC6" s="1">
        <v>3.24</v>
      </c>
      <c r="AD6" s="1">
        <v>18.2896</v>
      </c>
      <c r="AH6" s="1">
        <v>3740</v>
      </c>
      <c r="AJ6" s="1">
        <v>1730</v>
      </c>
      <c r="AK6" s="1">
        <v>2010</v>
      </c>
      <c r="AU6" s="1" t="s">
        <v>1808</v>
      </c>
      <c r="AV6" s="1" t="s">
        <v>2530</v>
      </c>
      <c r="AY6" s="1" t="s">
        <v>1780</v>
      </c>
      <c r="AZ6" s="1"/>
      <c r="BA6" s="1" t="s">
        <v>1772</v>
      </c>
      <c r="BB6" s="1"/>
      <c r="BC6" s="42">
        <v>2.9600000000000001E-2</v>
      </c>
      <c r="BD6" s="1">
        <v>5.1661745859032156E-4</v>
      </c>
      <c r="BE6" s="1">
        <v>22.631499999999999</v>
      </c>
      <c r="BF6" s="1">
        <v>0.3949941896650967</v>
      </c>
      <c r="BG6" s="1">
        <v>57.452800000000003</v>
      </c>
      <c r="BH6" s="1">
        <v>1.0027405244897982</v>
      </c>
      <c r="BI6" s="1">
        <v>278.98860000000002</v>
      </c>
      <c r="BK6" s="1">
        <v>4.8692696455294522</v>
      </c>
      <c r="BL6" s="1">
        <v>3.5139999999999998E-4</v>
      </c>
      <c r="BM6" s="1">
        <v>42165.593440070268</v>
      </c>
      <c r="BN6" s="1">
        <v>35809.410429605108</v>
      </c>
      <c r="BO6" s="1">
        <v>35779.776450535428</v>
      </c>
      <c r="BP6" s="1">
        <v>1436.1393701451721</v>
      </c>
      <c r="BQ6" s="1">
        <v>1.0026881999999999</v>
      </c>
      <c r="BY6" s="1" t="s">
        <v>115</v>
      </c>
      <c r="BZ6" s="1" t="s">
        <v>115</v>
      </c>
      <c r="CA6" s="1" t="s">
        <v>115</v>
      </c>
      <c r="CB6" s="1" t="s">
        <v>115</v>
      </c>
      <c r="CD6" s="47">
        <v>5.2729917499988233E-2</v>
      </c>
      <c r="CE6" s="1">
        <v>9.2031067467977172E-4</v>
      </c>
      <c r="CF6" s="1">
        <v>159.0017880005</v>
      </c>
      <c r="CG6" s="1">
        <v>2.775104717166736</v>
      </c>
      <c r="CH6" s="1" t="s">
        <v>2538</v>
      </c>
      <c r="CI6" s="1" t="s">
        <v>2539</v>
      </c>
      <c r="CJ6" s="1">
        <v>2.6992249999999998E-4</v>
      </c>
      <c r="CK6" s="1">
        <v>1.207315E-4</v>
      </c>
      <c r="CL6" s="1">
        <v>7.2177000000000005E-2</v>
      </c>
      <c r="CM6" s="1">
        <v>1.2597262942119472E-3</v>
      </c>
      <c r="CN6" s="1">
        <v>1</v>
      </c>
      <c r="CO6" s="1">
        <v>2</v>
      </c>
      <c r="CP6" s="1" t="s">
        <v>115</v>
      </c>
      <c r="CQ6" s="1" t="s">
        <v>115</v>
      </c>
      <c r="CR6" s="1" t="s">
        <v>115</v>
      </c>
      <c r="CS6" s="1" t="s">
        <v>115</v>
      </c>
      <c r="CT6" s="1" t="s">
        <v>115</v>
      </c>
      <c r="CU6" s="1" t="s">
        <v>115</v>
      </c>
      <c r="CV6" s="1" t="s">
        <v>115</v>
      </c>
      <c r="CW6" s="1" t="s">
        <v>115</v>
      </c>
      <c r="CY6" s="1" t="s">
        <v>115</v>
      </c>
      <c r="CZ6" s="1" t="s">
        <v>115</v>
      </c>
      <c r="DA6" s="1" t="s">
        <v>115</v>
      </c>
      <c r="DB6" s="1" t="s">
        <v>115</v>
      </c>
      <c r="DC6" s="1" t="s">
        <v>115</v>
      </c>
      <c r="DD6" s="1" t="s">
        <v>115</v>
      </c>
      <c r="DE6" s="1" t="s">
        <v>115</v>
      </c>
      <c r="DF6" s="1" t="s">
        <v>115</v>
      </c>
      <c r="DG6" s="1" t="s">
        <v>115</v>
      </c>
      <c r="DH6" s="1" t="s">
        <v>115</v>
      </c>
    </row>
    <row r="7" spans="1:114" x14ac:dyDescent="0.25">
      <c r="A7" s="1" t="s">
        <v>2063</v>
      </c>
      <c r="C7" s="1" t="s">
        <v>2063</v>
      </c>
      <c r="D7" s="41">
        <v>25894</v>
      </c>
      <c r="G7" s="1" t="s">
        <v>1765</v>
      </c>
      <c r="H7" s="1">
        <v>15</v>
      </c>
      <c r="J7" s="3"/>
      <c r="K7" s="1" t="s">
        <v>1786</v>
      </c>
      <c r="L7" s="1" t="s">
        <v>1787</v>
      </c>
      <c r="M7" s="1"/>
      <c r="N7" s="1">
        <v>300</v>
      </c>
      <c r="P7" s="1" t="s">
        <v>2548</v>
      </c>
      <c r="Q7" s="1">
        <v>9.1437799511982928E-2</v>
      </c>
      <c r="R7" s="1" t="s">
        <v>2064</v>
      </c>
      <c r="S7" s="1" t="s">
        <v>1892</v>
      </c>
      <c r="T7" s="1" t="s">
        <v>1937</v>
      </c>
      <c r="U7" s="3">
        <v>36407</v>
      </c>
      <c r="V7" s="1">
        <v>5.3622099674872183</v>
      </c>
      <c r="Y7" s="1">
        <v>2.2000000000000002</v>
      </c>
      <c r="Z7" s="1">
        <v>4.5999999999999996</v>
      </c>
      <c r="AA7" s="1">
        <v>22.5</v>
      </c>
      <c r="AB7" s="1">
        <v>50.836684587291103</v>
      </c>
      <c r="AC7" s="1">
        <v>4.84</v>
      </c>
      <c r="AD7" s="1">
        <v>24.5287333333333</v>
      </c>
      <c r="AH7" s="1">
        <v>2800</v>
      </c>
      <c r="AJ7" s="1">
        <v>1332</v>
      </c>
      <c r="AK7" s="1">
        <v>1468</v>
      </c>
      <c r="AU7" s="1" t="s">
        <v>1808</v>
      </c>
      <c r="AV7" s="1" t="s">
        <v>2530</v>
      </c>
      <c r="AY7" s="1" t="s">
        <v>1780</v>
      </c>
      <c r="AZ7" s="1"/>
      <c r="BA7" s="1" t="s">
        <v>1772</v>
      </c>
      <c r="BB7" s="1"/>
      <c r="BC7" s="42">
        <v>1.7898000000000001</v>
      </c>
      <c r="BD7" s="1">
        <v>3.1237902952194509E-2</v>
      </c>
      <c r="BE7" s="1">
        <v>91.639600000000002</v>
      </c>
      <c r="BF7" s="1">
        <v>1.5994127452105955</v>
      </c>
      <c r="BG7" s="1">
        <v>307.20319999999998</v>
      </c>
      <c r="BH7" s="1">
        <v>5.3617073126626442</v>
      </c>
      <c r="BI7" s="1">
        <v>185.55289999999999</v>
      </c>
      <c r="BK7" s="1">
        <v>3.2385090416237858</v>
      </c>
      <c r="BL7" s="1">
        <v>3.4309999999999999E-4</v>
      </c>
      <c r="BM7" s="1">
        <v>42165.27917029112</v>
      </c>
      <c r="BN7" s="1">
        <v>35808.746077574448</v>
      </c>
      <c r="BO7" s="1">
        <v>35779.812263007792</v>
      </c>
      <c r="BP7" s="1">
        <v>1436.1233143639695</v>
      </c>
      <c r="BQ7" s="1">
        <v>1.00269941</v>
      </c>
      <c r="BY7" s="1" t="s">
        <v>115</v>
      </c>
      <c r="BZ7" s="1" t="s">
        <v>115</v>
      </c>
      <c r="CA7" s="1" t="s">
        <v>115</v>
      </c>
      <c r="CB7" s="1" t="s">
        <v>115</v>
      </c>
      <c r="CD7" s="47">
        <v>4.3766325000000002E-2</v>
      </c>
      <c r="CE7" s="1">
        <v>7.6386647274790721E-4</v>
      </c>
      <c r="CF7" s="1">
        <v>33.399407899000003</v>
      </c>
      <c r="CG7" s="1">
        <v>0.58292963605415182</v>
      </c>
      <c r="CH7" s="1" t="s">
        <v>2539</v>
      </c>
      <c r="CI7" s="1" t="s">
        <v>2539</v>
      </c>
      <c r="CJ7" s="1">
        <v>3.6142500000000002E-4</v>
      </c>
      <c r="CK7" s="1">
        <v>6.6234999999999992E-5</v>
      </c>
      <c r="CL7" s="1" t="s">
        <v>115</v>
      </c>
      <c r="CM7" s="1" t="s">
        <v>115</v>
      </c>
      <c r="CN7" s="1">
        <v>0</v>
      </c>
      <c r="CO7" s="1">
        <v>0</v>
      </c>
      <c r="CP7" s="1" t="s">
        <v>115</v>
      </c>
      <c r="CQ7" s="1" t="s">
        <v>115</v>
      </c>
      <c r="CR7" s="1" t="s">
        <v>115</v>
      </c>
      <c r="CS7" s="1" t="s">
        <v>115</v>
      </c>
      <c r="CT7" s="1" t="s">
        <v>115</v>
      </c>
      <c r="CU7" s="1" t="s">
        <v>115</v>
      </c>
      <c r="CV7" s="1" t="s">
        <v>115</v>
      </c>
      <c r="CW7" s="1" t="s">
        <v>115</v>
      </c>
      <c r="CY7" s="1" t="s">
        <v>115</v>
      </c>
      <c r="CZ7" s="1" t="s">
        <v>115</v>
      </c>
      <c r="DA7" s="1" t="s">
        <v>115</v>
      </c>
      <c r="DB7" s="1" t="s">
        <v>115</v>
      </c>
      <c r="DC7" s="1" t="s">
        <v>115</v>
      </c>
      <c r="DD7" s="1" t="s">
        <v>115</v>
      </c>
      <c r="DE7" s="1" t="s">
        <v>115</v>
      </c>
      <c r="DF7" s="1" t="s">
        <v>115</v>
      </c>
      <c r="DG7" s="1" t="s">
        <v>115</v>
      </c>
      <c r="DH7" s="1" t="s">
        <v>115</v>
      </c>
    </row>
    <row r="8" spans="1:114" x14ac:dyDescent="0.25">
      <c r="A8" s="1" t="s">
        <v>2319</v>
      </c>
      <c r="C8" s="1" t="s">
        <v>2319</v>
      </c>
      <c r="D8" s="41">
        <v>43174</v>
      </c>
      <c r="G8" s="1" t="s">
        <v>1765</v>
      </c>
      <c r="H8" s="1">
        <v>15</v>
      </c>
      <c r="J8" s="3"/>
      <c r="K8" s="1" t="s">
        <v>1786</v>
      </c>
      <c r="L8" s="1" t="s">
        <v>1787</v>
      </c>
      <c r="M8" s="1"/>
      <c r="N8" s="1">
        <v>300</v>
      </c>
      <c r="P8" s="1" t="s">
        <v>2548</v>
      </c>
      <c r="Q8" s="1">
        <v>9.1437799511982928E-2</v>
      </c>
      <c r="R8" s="1" t="s">
        <v>1995</v>
      </c>
      <c r="S8" s="1" t="s">
        <v>1970</v>
      </c>
      <c r="T8" s="1" t="s">
        <v>2250</v>
      </c>
      <c r="U8" s="3">
        <v>43125</v>
      </c>
      <c r="V8" s="1">
        <v>5.3622099674872183</v>
      </c>
      <c r="Y8" s="1">
        <v>2</v>
      </c>
      <c r="Z8" s="1">
        <v>5</v>
      </c>
      <c r="AA8" s="1">
        <v>18</v>
      </c>
      <c r="AB8" s="1">
        <v>40.297458451417903</v>
      </c>
      <c r="AC8" s="1">
        <v>4</v>
      </c>
      <c r="AD8" s="1">
        <v>20.5973333333333</v>
      </c>
      <c r="AH8" s="1">
        <v>3795</v>
      </c>
      <c r="AJ8" s="1">
        <v>2500</v>
      </c>
      <c r="AK8" s="1">
        <v>1295</v>
      </c>
      <c r="AU8" s="1" t="s">
        <v>1672</v>
      </c>
      <c r="AV8" s="1" t="s">
        <v>2530</v>
      </c>
      <c r="AY8" s="1" t="s">
        <v>1780</v>
      </c>
      <c r="AZ8" s="1"/>
      <c r="BA8" s="1" t="s">
        <v>1772</v>
      </c>
      <c r="BB8" s="1"/>
      <c r="BC8" s="42">
        <v>1.9400000000000001E-2</v>
      </c>
      <c r="BD8" s="1">
        <v>3.3859387488689989E-4</v>
      </c>
      <c r="BE8" s="1">
        <v>284.03489999999999</v>
      </c>
      <c r="BF8" s="1">
        <v>4.9573441955728423</v>
      </c>
      <c r="BG8" s="1">
        <v>133.95160000000001</v>
      </c>
      <c r="BH8" s="1">
        <v>2.3378964583144364</v>
      </c>
      <c r="BI8" s="1">
        <v>57.258699999999997</v>
      </c>
      <c r="BK8" s="1">
        <v>0.99935284041167716</v>
      </c>
      <c r="BL8" s="1">
        <v>1.9469999999999999E-4</v>
      </c>
      <c r="BM8" s="1">
        <v>42164.894541206893</v>
      </c>
      <c r="BN8" s="1">
        <v>35802.104046174063</v>
      </c>
      <c r="BO8" s="1">
        <v>35785.685036239724</v>
      </c>
      <c r="BP8" s="1">
        <v>1436.1036640659129</v>
      </c>
      <c r="BQ8" s="1">
        <v>1.0027131300000001</v>
      </c>
      <c r="BY8" s="1" t="s">
        <v>115</v>
      </c>
      <c r="BZ8" s="1" t="s">
        <v>115</v>
      </c>
      <c r="CA8" s="1" t="s">
        <v>115</v>
      </c>
      <c r="CB8" s="1" t="s">
        <v>115</v>
      </c>
      <c r="CD8" s="47">
        <v>2.9472918000010395E-2</v>
      </c>
      <c r="CE8" s="1">
        <v>5.1439945927048353E-4</v>
      </c>
      <c r="CF8" s="1">
        <v>339.88778547300001</v>
      </c>
      <c r="CG8" s="1">
        <v>5.9321609438160028</v>
      </c>
      <c r="CH8" s="1" t="s">
        <v>2538</v>
      </c>
      <c r="CI8" s="1" t="s">
        <v>2539</v>
      </c>
      <c r="CJ8" s="1">
        <v>1.9200200000000001E-4</v>
      </c>
      <c r="CK8" s="1">
        <v>4.5129999999999997E-5</v>
      </c>
      <c r="CL8" s="1">
        <v>3.669E-2</v>
      </c>
      <c r="CM8" s="1">
        <v>6.4036130255671947E-4</v>
      </c>
      <c r="CN8" s="1">
        <v>1</v>
      </c>
      <c r="CO8" s="1">
        <v>3</v>
      </c>
      <c r="CP8" s="1" t="s">
        <v>115</v>
      </c>
      <c r="CQ8" s="1" t="s">
        <v>115</v>
      </c>
      <c r="CR8" s="1" t="s">
        <v>115</v>
      </c>
      <c r="CS8" s="1" t="s">
        <v>115</v>
      </c>
      <c r="CT8" s="1" t="s">
        <v>115</v>
      </c>
      <c r="CU8" s="1" t="s">
        <v>115</v>
      </c>
      <c r="CV8" s="1" t="s">
        <v>115</v>
      </c>
      <c r="CW8" s="1" t="s">
        <v>115</v>
      </c>
      <c r="CY8" s="1" t="s">
        <v>115</v>
      </c>
      <c r="CZ8" s="1" t="s">
        <v>115</v>
      </c>
      <c r="DA8" s="1" t="s">
        <v>115</v>
      </c>
      <c r="DB8" s="1" t="s">
        <v>115</v>
      </c>
      <c r="DC8" s="1" t="s">
        <v>115</v>
      </c>
      <c r="DD8" s="1" t="s">
        <v>115</v>
      </c>
      <c r="DE8" s="1" t="s">
        <v>115</v>
      </c>
      <c r="DF8" s="1" t="s">
        <v>115</v>
      </c>
      <c r="DG8" s="1" t="s">
        <v>115</v>
      </c>
      <c r="DH8" s="1" t="s">
        <v>115</v>
      </c>
    </row>
    <row r="9" spans="1:114" x14ac:dyDescent="0.25">
      <c r="A9" s="1" t="s">
        <v>2226</v>
      </c>
      <c r="C9" s="1" t="s">
        <v>2226</v>
      </c>
      <c r="D9" s="41">
        <v>43039</v>
      </c>
      <c r="G9" s="1" t="s">
        <v>1765</v>
      </c>
      <c r="H9" s="1">
        <v>15</v>
      </c>
      <c r="J9" s="3"/>
      <c r="K9" s="1" t="s">
        <v>1786</v>
      </c>
      <c r="L9" s="1" t="s">
        <v>1787</v>
      </c>
      <c r="M9" s="1"/>
      <c r="N9" s="1">
        <v>300</v>
      </c>
      <c r="P9" s="1" t="s">
        <v>2551</v>
      </c>
      <c r="Q9" s="1">
        <v>0.49298599140652699</v>
      </c>
      <c r="R9" s="1" t="s">
        <v>2227</v>
      </c>
      <c r="S9" s="1" t="s">
        <v>2227</v>
      </c>
      <c r="T9" s="1" t="s">
        <v>2228</v>
      </c>
      <c r="U9" s="3">
        <v>43079</v>
      </c>
      <c r="V9" s="1">
        <v>1.7806993189133569</v>
      </c>
      <c r="Y9" s="1">
        <v>2.5</v>
      </c>
      <c r="Z9" s="1">
        <v>5</v>
      </c>
      <c r="AA9" s="1">
        <v>30</v>
      </c>
      <c r="AB9" s="1">
        <v>73.750702040974005</v>
      </c>
      <c r="AC9" s="1">
        <v>6.25</v>
      </c>
      <c r="AD9" s="1">
        <v>34.063333333333297</v>
      </c>
      <c r="AH9" s="1">
        <v>5200</v>
      </c>
      <c r="AJ9" s="1">
        <v>2500</v>
      </c>
      <c r="AK9" s="1">
        <v>2700</v>
      </c>
      <c r="AU9" s="1" t="s">
        <v>1808</v>
      </c>
      <c r="AV9" s="1" t="s">
        <v>2530</v>
      </c>
      <c r="AY9" s="1" t="s">
        <v>1768</v>
      </c>
      <c r="AZ9" s="1"/>
      <c r="BA9" s="1" t="s">
        <v>1772</v>
      </c>
      <c r="BB9" s="1"/>
      <c r="BC9" s="42">
        <v>4.1200000000000001E-2</v>
      </c>
      <c r="BD9" s="1">
        <v>7.1907565182166382E-4</v>
      </c>
      <c r="BE9" s="1">
        <v>148.8689</v>
      </c>
      <c r="BF9" s="1">
        <v>2.598252458822186</v>
      </c>
      <c r="BG9" s="1">
        <v>283.89949999999999</v>
      </c>
      <c r="BH9" s="1">
        <v>4.9549810197656416</v>
      </c>
      <c r="BI9" s="1">
        <v>81.049499999999995</v>
      </c>
      <c r="BK9" s="1">
        <v>1.414580632095144</v>
      </c>
      <c r="BL9" s="1">
        <v>2.41E-4</v>
      </c>
      <c r="BM9" s="1">
        <v>42164.947525304706</v>
      </c>
      <c r="BN9" s="1">
        <v>35804.109277658303</v>
      </c>
      <c r="BO9" s="1">
        <v>35783.785772951109</v>
      </c>
      <c r="BP9" s="1">
        <v>1436.1063709627902</v>
      </c>
      <c r="BQ9" s="1">
        <v>1.00271124</v>
      </c>
      <c r="BY9" s="1" t="s">
        <v>115</v>
      </c>
      <c r="BZ9" s="1" t="s">
        <v>115</v>
      </c>
      <c r="CA9" s="1" t="s">
        <v>115</v>
      </c>
      <c r="CB9" s="1" t="s">
        <v>115</v>
      </c>
      <c r="CD9" s="47">
        <v>2.8062629499999048E-2</v>
      </c>
      <c r="CE9" s="1">
        <v>4.897852815422734E-4</v>
      </c>
      <c r="CF9" s="1">
        <v>335.19854189750004</v>
      </c>
      <c r="CG9" s="1">
        <v>5.8503182039955366</v>
      </c>
      <c r="CH9" s="1" t="s">
        <v>2538</v>
      </c>
      <c r="CI9" s="1" t="s">
        <v>2539</v>
      </c>
      <c r="CJ9" s="1">
        <v>2.2200799999999999E-4</v>
      </c>
      <c r="CK9" s="1">
        <v>2.4340999999999989E-5</v>
      </c>
      <c r="CL9" s="1">
        <v>7.0791000000000007E-2</v>
      </c>
      <c r="CM9" s="1">
        <v>1.2355360307793059E-3</v>
      </c>
      <c r="CN9" s="1">
        <v>1</v>
      </c>
      <c r="CO9" s="1">
        <v>5</v>
      </c>
      <c r="CP9" s="1" t="s">
        <v>115</v>
      </c>
      <c r="CQ9" s="1" t="s">
        <v>115</v>
      </c>
      <c r="CR9" s="1" t="s">
        <v>115</v>
      </c>
      <c r="CS9" s="1" t="s">
        <v>115</v>
      </c>
      <c r="CT9" s="1" t="s">
        <v>115</v>
      </c>
      <c r="CU9" s="1" t="s">
        <v>115</v>
      </c>
      <c r="CV9" s="1" t="s">
        <v>115</v>
      </c>
      <c r="CW9" s="1" t="s">
        <v>115</v>
      </c>
      <c r="CY9" s="1" t="s">
        <v>115</v>
      </c>
      <c r="CZ9" s="1" t="s">
        <v>115</v>
      </c>
      <c r="DA9" s="1" t="s">
        <v>115</v>
      </c>
      <c r="DB9" s="1" t="s">
        <v>115</v>
      </c>
      <c r="DC9" s="1" t="s">
        <v>115</v>
      </c>
      <c r="DD9" s="1" t="s">
        <v>115</v>
      </c>
      <c r="DE9" s="1" t="s">
        <v>115</v>
      </c>
      <c r="DF9" s="1" t="s">
        <v>115</v>
      </c>
      <c r="DG9" s="1" t="s">
        <v>115</v>
      </c>
      <c r="DH9" s="1" t="s">
        <v>115</v>
      </c>
    </row>
    <row r="10" spans="1:114" x14ac:dyDescent="0.25">
      <c r="A10" s="1" t="s">
        <v>1994</v>
      </c>
      <c r="C10" s="1" t="s">
        <v>1994</v>
      </c>
      <c r="D10" s="41">
        <v>35942</v>
      </c>
      <c r="G10" s="1" t="s">
        <v>1765</v>
      </c>
      <c r="H10" s="1">
        <v>15</v>
      </c>
      <c r="J10" s="3"/>
      <c r="K10" s="1" t="s">
        <v>1786</v>
      </c>
      <c r="L10" s="1" t="s">
        <v>1787</v>
      </c>
      <c r="M10" s="1"/>
      <c r="N10" s="1">
        <v>300</v>
      </c>
      <c r="P10" s="1" t="s">
        <v>2548</v>
      </c>
      <c r="Q10" s="1">
        <v>9.1437799511982928E-2</v>
      </c>
      <c r="R10" s="1" t="s">
        <v>1995</v>
      </c>
      <c r="S10" s="1" t="s">
        <v>1895</v>
      </c>
      <c r="T10" s="1" t="s">
        <v>1996</v>
      </c>
      <c r="U10" s="3">
        <v>40087</v>
      </c>
      <c r="V10" s="1">
        <v>5.3622099674872183</v>
      </c>
      <c r="Y10" s="1">
        <v>2.9</v>
      </c>
      <c r="Z10" s="1">
        <v>6.7</v>
      </c>
      <c r="AA10" s="1">
        <v>39</v>
      </c>
      <c r="AB10" s="1">
        <v>112.48914240964299</v>
      </c>
      <c r="AC10" s="1">
        <v>8.41</v>
      </c>
      <c r="AD10" s="1">
        <v>51.688133333333298</v>
      </c>
      <c r="AH10" s="1">
        <v>5465</v>
      </c>
      <c r="AJ10" s="1">
        <v>3000</v>
      </c>
      <c r="AK10" s="1">
        <v>2465</v>
      </c>
      <c r="AU10" s="1" t="s">
        <v>1802</v>
      </c>
      <c r="AV10" s="1" t="s">
        <v>2530</v>
      </c>
      <c r="AY10" s="1" t="s">
        <v>1780</v>
      </c>
      <c r="AZ10" s="1"/>
      <c r="BA10" s="1" t="s">
        <v>1772</v>
      </c>
      <c r="BB10" s="1"/>
      <c r="BC10" s="42">
        <v>6.0600000000000001E-2</v>
      </c>
      <c r="BD10" s="1">
        <v>1.0576695267085637E-3</v>
      </c>
      <c r="BE10" s="1">
        <v>114.0147</v>
      </c>
      <c r="BF10" s="1">
        <v>1.9899319106735789</v>
      </c>
      <c r="BG10" s="1">
        <v>334.87830000000002</v>
      </c>
      <c r="BH10" s="1">
        <v>5.8447289284813273</v>
      </c>
      <c r="BI10" s="1">
        <v>24.732399999999998</v>
      </c>
      <c r="BK10" s="1">
        <v>0.43166181192024555</v>
      </c>
      <c r="BL10" s="1">
        <v>4.3580000000000002E-4</v>
      </c>
      <c r="BM10" s="1">
        <v>42164.796142609681</v>
      </c>
      <c r="BN10" s="1">
        <v>35812.171560768627</v>
      </c>
      <c r="BO10" s="1">
        <v>35775.420724450734</v>
      </c>
      <c r="BP10" s="1">
        <v>1436.0986369987843</v>
      </c>
      <c r="BQ10" s="1">
        <v>1.00271664</v>
      </c>
      <c r="BY10" s="1" t="s">
        <v>115</v>
      </c>
      <c r="BZ10" s="1" t="s">
        <v>115</v>
      </c>
      <c r="CA10" s="1" t="s">
        <v>115</v>
      </c>
      <c r="CB10" s="1" t="s">
        <v>115</v>
      </c>
      <c r="CD10" s="47">
        <v>3.696026699998356E-2</v>
      </c>
      <c r="CE10" s="1">
        <v>6.4507835156592003E-4</v>
      </c>
      <c r="CF10" s="1">
        <v>298.99531577400001</v>
      </c>
      <c r="CG10" s="1">
        <v>5.2184527082964385</v>
      </c>
      <c r="CH10" s="1" t="s">
        <v>2538</v>
      </c>
      <c r="CI10" s="1" t="s">
        <v>2539</v>
      </c>
      <c r="CJ10" s="1">
        <v>2.87893E-4</v>
      </c>
      <c r="CK10" s="1">
        <v>2.2372799999999997E-4</v>
      </c>
      <c r="CL10" s="1">
        <v>6.9107000000000002E-2</v>
      </c>
      <c r="CM10" s="1">
        <v>1.2061446861757214E-3</v>
      </c>
      <c r="CN10" s="1">
        <v>3</v>
      </c>
      <c r="CO10" s="1">
        <v>4</v>
      </c>
      <c r="CP10" s="1" t="s">
        <v>2552</v>
      </c>
      <c r="CQ10" s="1">
        <v>3</v>
      </c>
      <c r="CR10" s="1">
        <v>299.02070977291669</v>
      </c>
      <c r="CS10" s="1">
        <v>5.2188959171877816</v>
      </c>
      <c r="CT10" s="1">
        <v>298.99485367283336</v>
      </c>
      <c r="CU10" s="1">
        <v>5.2184446431096019</v>
      </c>
      <c r="CV10" s="1">
        <v>3.6937285833327373E-2</v>
      </c>
      <c r="CW10" s="1">
        <v>6.446772545418201E-4</v>
      </c>
      <c r="CY10" s="1" t="s">
        <v>115</v>
      </c>
      <c r="CZ10" s="1" t="s">
        <v>115</v>
      </c>
      <c r="DA10" s="1" t="s">
        <v>115</v>
      </c>
      <c r="DB10" s="1" t="s">
        <v>115</v>
      </c>
      <c r="DC10" s="1" t="s">
        <v>115</v>
      </c>
      <c r="DD10" s="1" t="s">
        <v>115</v>
      </c>
      <c r="DE10" s="1" t="s">
        <v>115</v>
      </c>
      <c r="DF10" s="1" t="s">
        <v>115</v>
      </c>
      <c r="DG10" s="1" t="s">
        <v>115</v>
      </c>
      <c r="DH10" s="1" t="s">
        <v>115</v>
      </c>
    </row>
    <row r="11" spans="1:114" x14ac:dyDescent="0.25">
      <c r="A11" s="1" t="s">
        <v>2309</v>
      </c>
      <c r="C11" s="1" t="s">
        <v>2309</v>
      </c>
      <c r="D11" s="41">
        <v>39078</v>
      </c>
      <c r="G11" s="1" t="s">
        <v>1765</v>
      </c>
      <c r="H11" s="1">
        <v>15</v>
      </c>
      <c r="J11" s="3"/>
      <c r="K11" s="1" t="s">
        <v>1786</v>
      </c>
      <c r="L11" s="1" t="s">
        <v>1787</v>
      </c>
      <c r="M11" s="1"/>
      <c r="N11" s="1">
        <v>300</v>
      </c>
      <c r="P11" s="1" t="s">
        <v>2548</v>
      </c>
      <c r="Q11" s="1">
        <v>9.1437799511982928E-2</v>
      </c>
      <c r="R11" s="1" t="s">
        <v>1995</v>
      </c>
      <c r="S11" s="1" t="s">
        <v>1895</v>
      </c>
      <c r="T11" s="1" t="s">
        <v>1996</v>
      </c>
      <c r="U11" s="3">
        <v>41312</v>
      </c>
      <c r="V11" s="1">
        <v>5.3622099674872183</v>
      </c>
      <c r="Y11" s="1">
        <v>2.9</v>
      </c>
      <c r="Z11" s="1">
        <v>8.1</v>
      </c>
      <c r="AA11" s="1">
        <v>26</v>
      </c>
      <c r="AB11" s="1">
        <v>87.860408147008599</v>
      </c>
      <c r="AC11" s="1">
        <v>8.41</v>
      </c>
      <c r="AD11" s="1">
        <v>45.6514666666667</v>
      </c>
      <c r="AH11" s="1">
        <v>6265</v>
      </c>
      <c r="AJ11" s="1">
        <v>4000</v>
      </c>
      <c r="AK11" s="1">
        <v>2265</v>
      </c>
      <c r="AU11" s="1" t="s">
        <v>1802</v>
      </c>
      <c r="AV11" s="1" t="s">
        <v>2530</v>
      </c>
      <c r="AY11" s="1" t="s">
        <v>1780</v>
      </c>
      <c r="AZ11" s="1"/>
      <c r="BA11" s="1" t="s">
        <v>1772</v>
      </c>
      <c r="BB11" s="1"/>
      <c r="BC11" s="42">
        <v>2.7199999999999998E-2</v>
      </c>
      <c r="BD11" s="1">
        <v>4.7472955654245759E-4</v>
      </c>
      <c r="BE11" s="1">
        <v>227.2841</v>
      </c>
      <c r="BF11" s="1">
        <v>3.9668558824320441</v>
      </c>
      <c r="BG11" s="1">
        <v>218.9974</v>
      </c>
      <c r="BH11" s="1">
        <v>3.8222256833070296</v>
      </c>
      <c r="BI11" s="1">
        <v>27.2879</v>
      </c>
      <c r="BK11" s="1">
        <v>0.47626370095496062</v>
      </c>
      <c r="BL11" s="1">
        <v>1.8259999999999999E-4</v>
      </c>
      <c r="BM11" s="1">
        <v>42164.165396005432</v>
      </c>
      <c r="BN11" s="1">
        <v>35800.864572606741</v>
      </c>
      <c r="BO11" s="1">
        <v>35785.466219404123</v>
      </c>
      <c r="BP11" s="1">
        <v>1436.066413045369</v>
      </c>
      <c r="BQ11" s="1">
        <v>1.0027391400000001</v>
      </c>
      <c r="BY11" s="1" t="s">
        <v>115</v>
      </c>
      <c r="BZ11" s="1" t="s">
        <v>115</v>
      </c>
      <c r="CA11" s="1" t="s">
        <v>115</v>
      </c>
      <c r="CB11" s="1" t="s">
        <v>115</v>
      </c>
      <c r="CD11" s="47">
        <v>3.3341231500003232E-2</v>
      </c>
      <c r="CE11" s="1">
        <v>5.8191426634470421E-4</v>
      </c>
      <c r="CF11" s="1">
        <v>298.99447083550001</v>
      </c>
      <c r="CG11" s="1">
        <v>5.2184379613376359</v>
      </c>
      <c r="CH11" s="1" t="s">
        <v>2538</v>
      </c>
      <c r="CI11" s="1" t="s">
        <v>2539</v>
      </c>
      <c r="CJ11" s="1">
        <v>2.6461099999999999E-4</v>
      </c>
      <c r="CK11" s="1">
        <v>1.4631099999999999E-4</v>
      </c>
      <c r="CL11" s="1">
        <v>6.3828999999999997E-2</v>
      </c>
      <c r="CM11" s="1">
        <v>1.1140262082554606E-3</v>
      </c>
      <c r="CN11" s="1">
        <v>3</v>
      </c>
      <c r="CO11" s="1">
        <v>3</v>
      </c>
      <c r="CP11" s="1" t="s">
        <v>2552</v>
      </c>
      <c r="CQ11" s="1">
        <v>1</v>
      </c>
      <c r="CR11" s="1">
        <v>298.96899757275003</v>
      </c>
      <c r="CS11" s="1">
        <v>5.2179933690314231</v>
      </c>
      <c r="CT11" s="1">
        <v>298.99485367283336</v>
      </c>
      <c r="CU11" s="1">
        <v>5.2184446431096019</v>
      </c>
      <c r="CV11" s="1">
        <v>3.6937285833327373E-2</v>
      </c>
      <c r="CW11" s="1">
        <v>6.446772545418201E-4</v>
      </c>
      <c r="CY11" s="1" t="s">
        <v>115</v>
      </c>
      <c r="CZ11" s="1" t="s">
        <v>115</v>
      </c>
      <c r="DA11" s="1" t="s">
        <v>115</v>
      </c>
      <c r="DB11" s="1" t="s">
        <v>115</v>
      </c>
      <c r="DC11" s="1" t="s">
        <v>115</v>
      </c>
      <c r="DD11" s="1" t="s">
        <v>115</v>
      </c>
      <c r="DE11" s="1" t="s">
        <v>115</v>
      </c>
      <c r="DF11" s="1" t="s">
        <v>115</v>
      </c>
      <c r="DG11" s="1" t="s">
        <v>115</v>
      </c>
      <c r="DH11" s="1" t="s">
        <v>115</v>
      </c>
    </row>
    <row r="12" spans="1:114" x14ac:dyDescent="0.25">
      <c r="A12" s="1" t="s">
        <v>2072</v>
      </c>
      <c r="C12" s="1" t="s">
        <v>2072</v>
      </c>
      <c r="D12" s="41">
        <v>39616</v>
      </c>
      <c r="G12" s="1" t="s">
        <v>1765</v>
      </c>
      <c r="H12" s="1">
        <v>15</v>
      </c>
      <c r="J12" s="3"/>
      <c r="K12" s="1" t="s">
        <v>1786</v>
      </c>
      <c r="L12" s="1" t="s">
        <v>1787</v>
      </c>
      <c r="M12" s="1"/>
      <c r="N12" s="1">
        <v>300</v>
      </c>
      <c r="P12" s="1" t="s">
        <v>2548</v>
      </c>
      <c r="Q12" s="1">
        <v>9.1437799511982928E-2</v>
      </c>
      <c r="R12" s="1" t="s">
        <v>1781</v>
      </c>
      <c r="S12" s="1" t="s">
        <v>1895</v>
      </c>
      <c r="T12" s="1" t="s">
        <v>1996</v>
      </c>
      <c r="U12" s="3">
        <v>41720</v>
      </c>
      <c r="V12" s="1">
        <v>5.3622099674872183</v>
      </c>
      <c r="Y12" s="1">
        <v>2.5</v>
      </c>
      <c r="Z12" s="1">
        <v>4.7</v>
      </c>
      <c r="AA12" s="1">
        <v>23</v>
      </c>
      <c r="AB12" s="1">
        <v>58.7540527863245</v>
      </c>
      <c r="AC12" s="1">
        <v>6.25</v>
      </c>
      <c r="AD12" s="1">
        <v>28.623333333333299</v>
      </c>
      <c r="AH12" s="1">
        <v>2938</v>
      </c>
      <c r="AJ12" s="1">
        <v>1500</v>
      </c>
      <c r="AK12" s="1">
        <v>1438</v>
      </c>
      <c r="AU12" s="1" t="s">
        <v>1808</v>
      </c>
      <c r="AV12" s="1" t="s">
        <v>2530</v>
      </c>
      <c r="AY12" s="1" t="s">
        <v>1780</v>
      </c>
      <c r="AZ12" s="1"/>
      <c r="BA12" s="1" t="s">
        <v>1772</v>
      </c>
      <c r="BB12" s="1"/>
      <c r="BC12" s="42">
        <v>0.14760000000000001</v>
      </c>
      <c r="BD12" s="1">
        <v>2.5761059759436306E-3</v>
      </c>
      <c r="BE12" s="1">
        <v>85.860600000000005</v>
      </c>
      <c r="BF12" s="1">
        <v>1.4985501677378434</v>
      </c>
      <c r="BG12" s="1">
        <v>326.5496</v>
      </c>
      <c r="BH12" s="1">
        <v>5.6993656910704749</v>
      </c>
      <c r="BI12" s="1">
        <v>56.919800000000002</v>
      </c>
      <c r="BK12" s="1">
        <v>0.99343791957666838</v>
      </c>
      <c r="BL12" s="1">
        <v>3.166E-4</v>
      </c>
      <c r="BM12" s="1">
        <v>42164.403675283502</v>
      </c>
      <c r="BN12" s="1">
        <v>35806.75292548709</v>
      </c>
      <c r="BO12" s="1">
        <v>35780.054425079907</v>
      </c>
      <c r="BP12" s="1">
        <v>1436.078586368915</v>
      </c>
      <c r="BQ12" s="1">
        <v>1.00273064</v>
      </c>
      <c r="BY12" s="1" t="s">
        <v>115</v>
      </c>
      <c r="BZ12" s="1" t="s">
        <v>115</v>
      </c>
      <c r="CA12" s="1" t="s">
        <v>115</v>
      </c>
      <c r="CB12" s="1" t="s">
        <v>115</v>
      </c>
      <c r="CD12" s="47">
        <v>6.0165088499985586E-2</v>
      </c>
      <c r="CE12" s="1">
        <v>1.0500788890785249E-3</v>
      </c>
      <c r="CF12" s="1">
        <v>286.00778698149998</v>
      </c>
      <c r="CG12" s="1">
        <v>4.9917775691697486</v>
      </c>
      <c r="CH12" s="1" t="s">
        <v>2538</v>
      </c>
      <c r="CI12" s="1" t="s">
        <v>2539</v>
      </c>
      <c r="CJ12" s="1">
        <v>3.2410499999999999E-4</v>
      </c>
      <c r="CK12" s="1">
        <v>5.8901999999999999E-5</v>
      </c>
      <c r="CL12" s="1">
        <v>0.15099899999999999</v>
      </c>
      <c r="CM12" s="1">
        <v>2.6354297172189174E-3</v>
      </c>
      <c r="CN12" s="1">
        <v>1</v>
      </c>
      <c r="CO12" s="1">
        <v>2</v>
      </c>
      <c r="CP12" s="1" t="s">
        <v>115</v>
      </c>
      <c r="CQ12" s="1" t="s">
        <v>115</v>
      </c>
      <c r="CR12" s="1" t="s">
        <v>115</v>
      </c>
      <c r="CS12" s="1" t="s">
        <v>115</v>
      </c>
      <c r="CT12" s="1" t="s">
        <v>115</v>
      </c>
      <c r="CU12" s="1" t="s">
        <v>115</v>
      </c>
      <c r="CV12" s="1" t="s">
        <v>115</v>
      </c>
      <c r="CW12" s="1" t="s">
        <v>115</v>
      </c>
      <c r="CY12" s="1" t="s">
        <v>115</v>
      </c>
      <c r="CZ12" s="1" t="s">
        <v>115</v>
      </c>
      <c r="DA12" s="1" t="s">
        <v>115</v>
      </c>
      <c r="DB12" s="1" t="s">
        <v>115</v>
      </c>
      <c r="DC12" s="1" t="s">
        <v>115</v>
      </c>
      <c r="DD12" s="1" t="s">
        <v>115</v>
      </c>
      <c r="DE12" s="1" t="s">
        <v>115</v>
      </c>
      <c r="DF12" s="1" t="s">
        <v>115</v>
      </c>
      <c r="DG12" s="1" t="s">
        <v>115</v>
      </c>
      <c r="DH12" s="1" t="s">
        <v>115</v>
      </c>
    </row>
    <row r="13" spans="1:114" x14ac:dyDescent="0.25">
      <c r="A13" s="1" t="s">
        <v>2017</v>
      </c>
      <c r="C13" s="1" t="s">
        <v>2017</v>
      </c>
      <c r="D13" s="41">
        <v>42934</v>
      </c>
      <c r="G13" s="1" t="s">
        <v>1765</v>
      </c>
      <c r="H13" s="1">
        <v>15</v>
      </c>
      <c r="J13" s="3"/>
      <c r="K13" s="1" t="s">
        <v>1786</v>
      </c>
      <c r="L13" s="1" t="s">
        <v>1787</v>
      </c>
      <c r="M13" s="1"/>
      <c r="N13" s="1">
        <v>300</v>
      </c>
      <c r="P13" s="1" t="s">
        <v>2550</v>
      </c>
      <c r="Q13" s="1">
        <v>0.80224059067919362</v>
      </c>
      <c r="R13" s="1" t="s">
        <v>1781</v>
      </c>
      <c r="S13" s="1" t="s">
        <v>1895</v>
      </c>
      <c r="T13" s="1" t="s">
        <v>1996</v>
      </c>
      <c r="U13" s="3">
        <v>42990</v>
      </c>
      <c r="V13" s="1">
        <v>1.1048806829750102</v>
      </c>
      <c r="Y13" s="1">
        <v>2.9</v>
      </c>
      <c r="Z13" s="1">
        <v>8.1</v>
      </c>
      <c r="AA13" s="1">
        <v>26</v>
      </c>
      <c r="AB13" s="1">
        <v>87.860408147008599</v>
      </c>
      <c r="AC13" s="1">
        <v>8.41</v>
      </c>
      <c r="AD13" s="1">
        <v>45.6514666666667</v>
      </c>
      <c r="AH13" s="1">
        <v>5900</v>
      </c>
      <c r="AJ13" s="1">
        <v>3500</v>
      </c>
      <c r="AK13" s="1">
        <v>2400</v>
      </c>
      <c r="AU13" s="1" t="s">
        <v>1808</v>
      </c>
      <c r="AV13" s="1" t="s">
        <v>2530</v>
      </c>
      <c r="AY13" s="1" t="s">
        <v>1780</v>
      </c>
      <c r="AZ13" s="1"/>
      <c r="BA13" s="1" t="s">
        <v>1772</v>
      </c>
      <c r="BB13" s="1"/>
      <c r="BC13" s="42">
        <v>3.2399999999999998E-2</v>
      </c>
      <c r="BD13" s="1">
        <v>5.6548667764616273E-4</v>
      </c>
      <c r="BE13" s="1">
        <v>318.3109</v>
      </c>
      <c r="BF13" s="1">
        <v>5.5555732499864181</v>
      </c>
      <c r="BG13" s="1">
        <v>72.438900000000004</v>
      </c>
      <c r="BH13" s="1">
        <v>1.2642973115229204</v>
      </c>
      <c r="BI13" s="1">
        <v>40.662700000000001</v>
      </c>
      <c r="BK13" s="1">
        <v>0.7096979977506982</v>
      </c>
      <c r="BL13" s="1">
        <v>3.8640000000000001E-4</v>
      </c>
      <c r="BM13" s="1">
        <v>42164.724096137536</v>
      </c>
      <c r="BN13" s="1">
        <v>35810.016545528284</v>
      </c>
      <c r="BO13" s="1">
        <v>35777.431646746787</v>
      </c>
      <c r="BP13" s="1">
        <v>1436.0949562340572</v>
      </c>
      <c r="BQ13" s="1">
        <v>1.00271921</v>
      </c>
      <c r="BY13" s="1" t="s">
        <v>115</v>
      </c>
      <c r="BZ13" s="1" t="s">
        <v>115</v>
      </c>
      <c r="CA13" s="1" t="s">
        <v>115</v>
      </c>
      <c r="CB13" s="1" t="s">
        <v>115</v>
      </c>
      <c r="CD13" s="47">
        <v>4.0510358999995333E-2</v>
      </c>
      <c r="CE13" s="1">
        <v>7.0703914571483605E-4</v>
      </c>
      <c r="CF13" s="1">
        <v>298.994774409</v>
      </c>
      <c r="CG13" s="1">
        <v>5.2184432596947321</v>
      </c>
      <c r="CH13" s="1" t="s">
        <v>2538</v>
      </c>
      <c r="CI13" s="1" t="s">
        <v>2539</v>
      </c>
      <c r="CJ13" s="1">
        <v>3.8575299999999996E-4</v>
      </c>
      <c r="CK13" s="1">
        <v>1.07243E-4</v>
      </c>
      <c r="CL13" s="1">
        <v>5.2745E-2</v>
      </c>
      <c r="CM13" s="1">
        <v>9.2057391396440909E-4</v>
      </c>
      <c r="CN13" s="1">
        <v>3</v>
      </c>
      <c r="CO13" s="1">
        <v>8</v>
      </c>
      <c r="CP13" s="1" t="s">
        <v>2552</v>
      </c>
      <c r="CQ13" s="1">
        <v>2</v>
      </c>
      <c r="CR13" s="1">
        <v>298.99485367283336</v>
      </c>
      <c r="CS13" s="1">
        <v>5.2184446431096019</v>
      </c>
      <c r="CT13" s="1">
        <v>298.99485367283336</v>
      </c>
      <c r="CU13" s="1">
        <v>5.2184446431096019</v>
      </c>
      <c r="CV13" s="1">
        <v>3.6937285833327373E-2</v>
      </c>
      <c r="CW13" s="1">
        <v>6.446772545418201E-4</v>
      </c>
      <c r="CY13" s="1" t="s">
        <v>115</v>
      </c>
      <c r="CZ13" s="1" t="s">
        <v>115</v>
      </c>
      <c r="DA13" s="1" t="s">
        <v>115</v>
      </c>
      <c r="DB13" s="1" t="s">
        <v>115</v>
      </c>
      <c r="DC13" s="1" t="s">
        <v>115</v>
      </c>
      <c r="DD13" s="1" t="s">
        <v>115</v>
      </c>
      <c r="DE13" s="1" t="s">
        <v>115</v>
      </c>
      <c r="DF13" s="1" t="s">
        <v>115</v>
      </c>
      <c r="DG13" s="1" t="s">
        <v>115</v>
      </c>
      <c r="DH13" s="1" t="s">
        <v>115</v>
      </c>
    </row>
    <row r="14" spans="1:114" x14ac:dyDescent="0.25">
      <c r="A14" s="1" t="s">
        <v>2065</v>
      </c>
      <c r="C14" s="1" t="s">
        <v>2065</v>
      </c>
      <c r="D14" s="41">
        <v>24315</v>
      </c>
      <c r="G14" s="1" t="s">
        <v>1765</v>
      </c>
      <c r="H14" s="1">
        <v>15</v>
      </c>
      <c r="J14" s="3"/>
      <c r="K14" s="1" t="s">
        <v>1786</v>
      </c>
      <c r="L14" s="1" t="s">
        <v>1787</v>
      </c>
      <c r="M14" s="1"/>
      <c r="N14" s="1">
        <v>300</v>
      </c>
      <c r="P14" s="1" t="s">
        <v>2549</v>
      </c>
      <c r="Q14" s="1">
        <v>0.49683706040105241</v>
      </c>
      <c r="R14" s="1" t="s">
        <v>1774</v>
      </c>
      <c r="S14" s="1" t="s">
        <v>1774</v>
      </c>
      <c r="T14" s="1" t="s">
        <v>1828</v>
      </c>
      <c r="U14" s="3">
        <v>35316</v>
      </c>
      <c r="V14" s="1">
        <v>4.8776134829068196</v>
      </c>
      <c r="Y14" s="1">
        <v>1.8</v>
      </c>
      <c r="Z14" s="1">
        <v>3.3</v>
      </c>
      <c r="AA14" s="1">
        <v>22</v>
      </c>
      <c r="AB14" s="1">
        <v>38.0923149177992</v>
      </c>
      <c r="AC14" s="1">
        <v>3.24</v>
      </c>
      <c r="AD14" s="1">
        <v>17.332933333333301</v>
      </c>
      <c r="AH14" s="1">
        <v>2783</v>
      </c>
      <c r="AJ14" s="1">
        <v>1300</v>
      </c>
      <c r="AK14" s="1">
        <v>1483</v>
      </c>
      <c r="AU14" s="1" t="s">
        <v>1808</v>
      </c>
      <c r="AV14" s="1" t="s">
        <v>2530</v>
      </c>
      <c r="AY14" s="1" t="s">
        <v>1780</v>
      </c>
      <c r="AZ14" s="1"/>
      <c r="BA14" s="1" t="s">
        <v>1772</v>
      </c>
      <c r="BB14" s="1"/>
      <c r="BC14" s="42">
        <v>4.7065000000000001</v>
      </c>
      <c r="BD14" s="1">
        <v>8.2143921245113119E-2</v>
      </c>
      <c r="BE14" s="1">
        <v>76.281099999999995</v>
      </c>
      <c r="BF14" s="1">
        <v>1.3313563520430463</v>
      </c>
      <c r="BG14" s="1">
        <v>334.88600000000002</v>
      </c>
      <c r="BH14" s="1">
        <v>5.8448633188337302</v>
      </c>
      <c r="BI14" s="1">
        <v>282.97669999999999</v>
      </c>
      <c r="BK14" s="1">
        <v>4.9388751214282376</v>
      </c>
      <c r="BL14" s="1">
        <v>3.2689999999999998E-4</v>
      </c>
      <c r="BM14" s="1">
        <v>42164.616447507578</v>
      </c>
      <c r="BN14" s="1">
        <v>35807.400060624263</v>
      </c>
      <c r="BO14" s="1">
        <v>35779.832834390887</v>
      </c>
      <c r="BP14" s="1">
        <v>1436.0894566051904</v>
      </c>
      <c r="BQ14" s="1">
        <v>1.0027230499999999</v>
      </c>
      <c r="BY14" s="1" t="s">
        <v>115</v>
      </c>
      <c r="BZ14" s="1" t="s">
        <v>115</v>
      </c>
      <c r="CA14" s="1" t="s">
        <v>115</v>
      </c>
      <c r="CB14" s="1" t="s">
        <v>115</v>
      </c>
      <c r="CD14" s="47">
        <v>2.5050541500007739E-2</v>
      </c>
      <c r="CE14" s="1">
        <v>4.3721442858261417E-4</v>
      </c>
      <c r="CF14" s="1">
        <v>229.08566979450001</v>
      </c>
      <c r="CG14" s="1">
        <v>3.9982992070505468</v>
      </c>
      <c r="CH14" s="1" t="s">
        <v>2539</v>
      </c>
      <c r="CI14" s="1" t="s">
        <v>2539</v>
      </c>
      <c r="CJ14" s="1">
        <v>3.2555599999999996E-4</v>
      </c>
      <c r="CK14" s="1">
        <v>3.2667999999999993E-5</v>
      </c>
      <c r="CL14" s="1" t="s">
        <v>115</v>
      </c>
      <c r="CM14" s="1" t="s">
        <v>115</v>
      </c>
      <c r="CN14" s="1">
        <v>0</v>
      </c>
      <c r="CO14" s="1">
        <v>0</v>
      </c>
      <c r="CP14" s="1" t="s">
        <v>115</v>
      </c>
      <c r="CQ14" s="1" t="s">
        <v>115</v>
      </c>
      <c r="CR14" s="1" t="s">
        <v>115</v>
      </c>
      <c r="CS14" s="1" t="s">
        <v>115</v>
      </c>
      <c r="CT14" s="1" t="s">
        <v>115</v>
      </c>
      <c r="CU14" s="1" t="s">
        <v>115</v>
      </c>
      <c r="CV14" s="1" t="s">
        <v>115</v>
      </c>
      <c r="CW14" s="1" t="s">
        <v>115</v>
      </c>
      <c r="CY14" s="1" t="s">
        <v>115</v>
      </c>
      <c r="CZ14" s="1" t="s">
        <v>115</v>
      </c>
      <c r="DA14" s="1" t="s">
        <v>115</v>
      </c>
      <c r="DB14" s="1" t="s">
        <v>115</v>
      </c>
      <c r="DC14" s="1" t="s">
        <v>115</v>
      </c>
      <c r="DD14" s="1" t="s">
        <v>115</v>
      </c>
      <c r="DE14" s="1" t="s">
        <v>115</v>
      </c>
      <c r="DF14" s="1" t="s">
        <v>115</v>
      </c>
      <c r="DG14" s="1" t="s">
        <v>115</v>
      </c>
      <c r="DH14" s="1" t="s">
        <v>115</v>
      </c>
    </row>
    <row r="15" spans="1:114" x14ac:dyDescent="0.25">
      <c r="A15" s="1" t="s">
        <v>2215</v>
      </c>
      <c r="C15" s="1" t="s">
        <v>2215</v>
      </c>
      <c r="D15" s="41">
        <v>28252</v>
      </c>
      <c r="G15" s="1" t="s">
        <v>1765</v>
      </c>
      <c r="H15" s="1">
        <v>15</v>
      </c>
      <c r="J15" s="3"/>
      <c r="K15" s="1" t="s">
        <v>1786</v>
      </c>
      <c r="L15" s="1" t="s">
        <v>1787</v>
      </c>
      <c r="M15" s="1"/>
      <c r="N15" s="1">
        <v>300</v>
      </c>
      <c r="P15" s="1" t="s">
        <v>2549</v>
      </c>
      <c r="Q15" s="1">
        <v>0.49683706040105241</v>
      </c>
      <c r="R15" s="1" t="s">
        <v>1774</v>
      </c>
      <c r="S15" s="1" t="s">
        <v>1774</v>
      </c>
      <c r="T15" s="1" t="s">
        <v>1828</v>
      </c>
      <c r="U15" s="3">
        <v>38126</v>
      </c>
      <c r="V15" s="1">
        <v>4.8776134829068196</v>
      </c>
      <c r="Y15" s="1">
        <v>3.6</v>
      </c>
      <c r="Z15" s="1">
        <v>6</v>
      </c>
      <c r="AA15" s="1">
        <v>26</v>
      </c>
      <c r="AB15" s="1">
        <v>97.694964232634703</v>
      </c>
      <c r="AC15" s="1">
        <v>12.96</v>
      </c>
      <c r="AD15" s="1">
        <v>49.677866666666702</v>
      </c>
      <c r="AH15" s="1">
        <v>2315</v>
      </c>
      <c r="AJ15" s="1">
        <v>907</v>
      </c>
      <c r="AK15" s="1">
        <v>1408</v>
      </c>
      <c r="AU15" s="1" t="s">
        <v>1808</v>
      </c>
      <c r="AV15" s="1" t="s">
        <v>2530</v>
      </c>
      <c r="AY15" s="1" t="s">
        <v>1780</v>
      </c>
      <c r="AZ15" s="1"/>
      <c r="BA15" s="1" t="s">
        <v>1772</v>
      </c>
      <c r="BB15" s="1"/>
      <c r="BC15" s="42">
        <v>1.6899999999999998E-2</v>
      </c>
      <c r="BD15" s="1">
        <v>2.9496064358704166E-4</v>
      </c>
      <c r="BE15" s="1">
        <v>327.37920000000003</v>
      </c>
      <c r="BF15" s="1">
        <v>5.7138449425450197</v>
      </c>
      <c r="BG15" s="1">
        <v>96.279899999999998</v>
      </c>
      <c r="BH15" s="1">
        <v>1.6804012584908883</v>
      </c>
      <c r="BI15" s="1">
        <v>177.7457</v>
      </c>
      <c r="BK15" s="1">
        <v>3.1022476962620846</v>
      </c>
      <c r="BL15" s="1">
        <v>2.675E-4</v>
      </c>
      <c r="BM15" s="1">
        <v>42165.803143412188</v>
      </c>
      <c r="BN15" s="1">
        <v>35806.082495753057</v>
      </c>
      <c r="BO15" s="1">
        <v>35783.523791071326</v>
      </c>
      <c r="BP15" s="1">
        <v>1436.1500837474932</v>
      </c>
      <c r="BQ15" s="1">
        <v>1.0026807200000001</v>
      </c>
      <c r="BY15" s="1" t="s">
        <v>115</v>
      </c>
      <c r="BZ15" s="1" t="s">
        <v>115</v>
      </c>
      <c r="CA15" s="1" t="s">
        <v>115</v>
      </c>
      <c r="CB15" s="1" t="s">
        <v>115</v>
      </c>
      <c r="CD15" s="47">
        <v>2.8314327000003914E-2</v>
      </c>
      <c r="CE15" s="1">
        <v>4.9417823163639676E-4</v>
      </c>
      <c r="CF15" s="1">
        <v>228.983601835</v>
      </c>
      <c r="CG15" s="1">
        <v>3.9965177850964793</v>
      </c>
      <c r="CH15" s="1" t="s">
        <v>2538</v>
      </c>
      <c r="CI15" s="1" t="s">
        <v>2539</v>
      </c>
      <c r="CJ15" s="1">
        <v>2.7347E-4</v>
      </c>
      <c r="CK15" s="1">
        <v>4.5046000000000016E-5</v>
      </c>
      <c r="CL15" s="1">
        <v>6.5776000000000001E-2</v>
      </c>
      <c r="CM15" s="1">
        <v>1.1480077687917901E-3</v>
      </c>
      <c r="CN15" s="1">
        <v>1</v>
      </c>
      <c r="CO15" s="1">
        <v>4</v>
      </c>
      <c r="CP15" s="1" t="s">
        <v>115</v>
      </c>
      <c r="CQ15" s="1" t="s">
        <v>115</v>
      </c>
      <c r="CR15" s="1" t="s">
        <v>115</v>
      </c>
      <c r="CS15" s="1" t="s">
        <v>115</v>
      </c>
      <c r="CT15" s="1" t="s">
        <v>115</v>
      </c>
      <c r="CU15" s="1" t="s">
        <v>115</v>
      </c>
      <c r="CV15" s="1" t="s">
        <v>115</v>
      </c>
      <c r="CW15" s="1" t="s">
        <v>115</v>
      </c>
      <c r="CY15" s="1" t="s">
        <v>115</v>
      </c>
      <c r="CZ15" s="1" t="s">
        <v>115</v>
      </c>
      <c r="DA15" s="1" t="s">
        <v>115</v>
      </c>
      <c r="DB15" s="1" t="s">
        <v>115</v>
      </c>
      <c r="DC15" s="1" t="s">
        <v>115</v>
      </c>
      <c r="DD15" s="1" t="s">
        <v>115</v>
      </c>
      <c r="DE15" s="1" t="s">
        <v>115</v>
      </c>
      <c r="DF15" s="1" t="s">
        <v>115</v>
      </c>
      <c r="DG15" s="1" t="s">
        <v>115</v>
      </c>
      <c r="DH15" s="1" t="s">
        <v>115</v>
      </c>
    </row>
    <row r="16" spans="1:114" x14ac:dyDescent="0.25">
      <c r="A16" s="1" t="s">
        <v>2090</v>
      </c>
      <c r="C16" s="1" t="s">
        <v>2090</v>
      </c>
      <c r="D16" s="41">
        <v>28446</v>
      </c>
      <c r="G16" s="1" t="s">
        <v>1765</v>
      </c>
      <c r="H16" s="1">
        <v>15</v>
      </c>
      <c r="J16" s="3"/>
      <c r="K16" s="1" t="s">
        <v>1786</v>
      </c>
      <c r="L16" s="1" t="s">
        <v>1787</v>
      </c>
      <c r="M16" s="1"/>
      <c r="N16" s="1">
        <v>300</v>
      </c>
      <c r="P16" s="1" t="s">
        <v>2550</v>
      </c>
      <c r="Q16" s="1">
        <v>0.80224059067919362</v>
      </c>
      <c r="R16" s="1" t="s">
        <v>1774</v>
      </c>
      <c r="S16" s="1" t="s">
        <v>1774</v>
      </c>
      <c r="T16" s="1" t="s">
        <v>1828</v>
      </c>
      <c r="U16" s="3">
        <v>38274</v>
      </c>
      <c r="V16" s="1">
        <v>1.1048806829750102</v>
      </c>
      <c r="Y16" s="1">
        <v>3.6</v>
      </c>
      <c r="Z16" s="1">
        <v>6</v>
      </c>
      <c r="AA16" s="1">
        <v>26</v>
      </c>
      <c r="AB16" s="1">
        <v>97.694964232634703</v>
      </c>
      <c r="AC16" s="1">
        <v>12.96</v>
      </c>
      <c r="AD16" s="1">
        <v>49.677866666666702</v>
      </c>
      <c r="AH16" s="1">
        <v>4021</v>
      </c>
      <c r="AJ16" s="1">
        <v>1200</v>
      </c>
      <c r="AK16" s="1">
        <v>2821</v>
      </c>
      <c r="AU16" s="1" t="s">
        <v>1802</v>
      </c>
      <c r="AV16" s="1" t="s">
        <v>2530</v>
      </c>
      <c r="AY16" s="1" t="s">
        <v>1780</v>
      </c>
      <c r="AZ16" s="1"/>
      <c r="BA16" s="1" t="s">
        <v>1772</v>
      </c>
      <c r="BB16" s="1"/>
      <c r="BC16" s="42">
        <v>3.5000000000000003E-2</v>
      </c>
      <c r="BD16" s="1">
        <v>6.1086523819801539E-4</v>
      </c>
      <c r="BE16" s="1">
        <v>54.981400000000001</v>
      </c>
      <c r="BF16" s="1">
        <v>0.95960645735601025</v>
      </c>
      <c r="BG16" s="1">
        <v>3.8559000000000001</v>
      </c>
      <c r="BH16" s="1">
        <v>6.729815062764935E-2</v>
      </c>
      <c r="BI16" s="1">
        <v>17.1496</v>
      </c>
      <c r="BK16" s="1">
        <v>0.2993169854000195</v>
      </c>
      <c r="BL16" s="1">
        <v>2.9490000000000001E-4</v>
      </c>
      <c r="BM16" s="1">
        <v>42164.303597576683</v>
      </c>
      <c r="BN16" s="1">
        <v>35805.737850707614</v>
      </c>
      <c r="BO16" s="1">
        <v>35780.86934444576</v>
      </c>
      <c r="BP16" s="1">
        <v>1436.0734735478884</v>
      </c>
      <c r="BQ16" s="1">
        <v>1.0027342100000001</v>
      </c>
      <c r="BY16" s="1" t="s">
        <v>115</v>
      </c>
      <c r="BZ16" s="1" t="s">
        <v>115</v>
      </c>
      <c r="CA16" s="1" t="s">
        <v>115</v>
      </c>
      <c r="CB16" s="1" t="s">
        <v>115</v>
      </c>
      <c r="CD16" s="47">
        <v>2.5564207499996883E-2</v>
      </c>
      <c r="CE16" s="1">
        <v>4.4617959153797388E-4</v>
      </c>
      <c r="CF16" s="1">
        <v>254.9362657495</v>
      </c>
      <c r="CG16" s="1">
        <v>4.4494772200680242</v>
      </c>
      <c r="CH16" s="1" t="s">
        <v>2538</v>
      </c>
      <c r="CI16" s="1" t="s">
        <v>2539</v>
      </c>
      <c r="CJ16" s="1">
        <v>2.7166099999999997E-4</v>
      </c>
      <c r="CK16" s="1">
        <v>4.3368999999999998E-5</v>
      </c>
      <c r="CL16" s="1">
        <v>6.3425999999999996E-2</v>
      </c>
      <c r="CM16" s="1">
        <v>1.1069925313699233E-3</v>
      </c>
      <c r="CN16" s="1">
        <v>1</v>
      </c>
      <c r="CO16" s="1">
        <v>4</v>
      </c>
      <c r="CP16" s="1" t="s">
        <v>115</v>
      </c>
      <c r="CQ16" s="1" t="s">
        <v>115</v>
      </c>
      <c r="CR16" s="1" t="s">
        <v>115</v>
      </c>
      <c r="CS16" s="1" t="s">
        <v>115</v>
      </c>
      <c r="CT16" s="1" t="s">
        <v>115</v>
      </c>
      <c r="CU16" s="1" t="s">
        <v>115</v>
      </c>
      <c r="CV16" s="1" t="s">
        <v>115</v>
      </c>
      <c r="CW16" s="1" t="s">
        <v>115</v>
      </c>
      <c r="CY16" s="1" t="s">
        <v>115</v>
      </c>
      <c r="CZ16" s="1" t="s">
        <v>115</v>
      </c>
      <c r="DA16" s="1" t="s">
        <v>115</v>
      </c>
      <c r="DB16" s="1" t="s">
        <v>115</v>
      </c>
      <c r="DC16" s="1" t="s">
        <v>115</v>
      </c>
      <c r="DD16" s="1" t="s">
        <v>115</v>
      </c>
      <c r="DE16" s="1" t="s">
        <v>115</v>
      </c>
      <c r="DF16" s="1" t="s">
        <v>115</v>
      </c>
      <c r="DG16" s="1" t="s">
        <v>115</v>
      </c>
      <c r="DH16" s="1" t="s">
        <v>115</v>
      </c>
    </row>
    <row r="17" spans="1:112" x14ac:dyDescent="0.25">
      <c r="A17" s="1" t="s">
        <v>2142</v>
      </c>
      <c r="C17" s="1" t="s">
        <v>2142</v>
      </c>
      <c r="D17" s="41">
        <v>28472</v>
      </c>
      <c r="G17" s="1" t="s">
        <v>1765</v>
      </c>
      <c r="H17" s="1">
        <v>15</v>
      </c>
      <c r="J17" s="3"/>
      <c r="K17" s="1" t="s">
        <v>1786</v>
      </c>
      <c r="L17" s="1" t="s">
        <v>1787</v>
      </c>
      <c r="M17" s="1"/>
      <c r="N17" s="1">
        <v>300</v>
      </c>
      <c r="P17" s="1" t="s">
        <v>2549</v>
      </c>
      <c r="Q17" s="1">
        <v>0.49683706040105241</v>
      </c>
      <c r="R17" s="1" t="s">
        <v>1774</v>
      </c>
      <c r="S17" s="1" t="s">
        <v>1774</v>
      </c>
      <c r="T17" s="1" t="s">
        <v>1828</v>
      </c>
      <c r="U17" s="3">
        <v>38338</v>
      </c>
      <c r="V17" s="1">
        <v>4.8776134829068196</v>
      </c>
      <c r="Y17" s="1">
        <v>3.6</v>
      </c>
      <c r="Z17" s="1">
        <v>6</v>
      </c>
      <c r="AA17" s="1">
        <v>26</v>
      </c>
      <c r="AB17" s="1">
        <v>97.694964232634703</v>
      </c>
      <c r="AC17" s="1">
        <v>12.96</v>
      </c>
      <c r="AD17" s="1">
        <v>49.677866666666702</v>
      </c>
      <c r="AH17" s="1">
        <v>4065</v>
      </c>
      <c r="AJ17" s="1">
        <v>2000</v>
      </c>
      <c r="AK17" s="1">
        <v>2065</v>
      </c>
      <c r="AU17" s="1" t="s">
        <v>1808</v>
      </c>
      <c r="AV17" s="1" t="s">
        <v>2530</v>
      </c>
      <c r="AY17" s="1" t="s">
        <v>1780</v>
      </c>
      <c r="AZ17" s="1"/>
      <c r="BA17" s="1" t="s">
        <v>1772</v>
      </c>
      <c r="BB17" s="1"/>
      <c r="BC17" s="42">
        <v>1.6400000000000001E-2</v>
      </c>
      <c r="BD17" s="1">
        <v>2.8623399732707005E-4</v>
      </c>
      <c r="BE17" s="1">
        <v>329.3784</v>
      </c>
      <c r="BF17" s="1">
        <v>5.7487375649508898</v>
      </c>
      <c r="BG17" s="1">
        <v>91.790199999999999</v>
      </c>
      <c r="BH17" s="1">
        <v>1.6020412110640989</v>
      </c>
      <c r="BI17" s="1">
        <v>36.322699999999998</v>
      </c>
      <c r="BK17" s="1">
        <v>0.63395070821414423</v>
      </c>
      <c r="BL17" s="1">
        <v>2.7369999999999998E-4</v>
      </c>
      <c r="BM17" s="1">
        <v>42164.704472638186</v>
      </c>
      <c r="BN17" s="1">
        <v>35805.244952252346</v>
      </c>
      <c r="BO17" s="1">
        <v>35782.163993024027</v>
      </c>
      <c r="BP17" s="1">
        <v>1436.093953694407</v>
      </c>
      <c r="BQ17" s="1">
        <v>1.0027199099999999</v>
      </c>
      <c r="BY17" s="1" t="s">
        <v>115</v>
      </c>
      <c r="BZ17" s="1" t="s">
        <v>115</v>
      </c>
      <c r="CA17" s="1" t="s">
        <v>115</v>
      </c>
      <c r="CB17" s="1" t="s">
        <v>115</v>
      </c>
      <c r="CD17" s="47">
        <v>2.5762924499986184E-2</v>
      </c>
      <c r="CE17" s="1">
        <v>4.4964785746747274E-4</v>
      </c>
      <c r="CF17" s="1">
        <v>274.98974534550001</v>
      </c>
      <c r="CG17" s="1">
        <v>4.7994764654997271</v>
      </c>
      <c r="CH17" s="1" t="s">
        <v>2538</v>
      </c>
      <c r="CI17" s="1" t="s">
        <v>2539</v>
      </c>
      <c r="CJ17" s="1">
        <v>2.7140399999999999E-4</v>
      </c>
      <c r="CK17" s="1">
        <v>3.6813000000000001E-5</v>
      </c>
      <c r="CL17" s="1">
        <v>6.6508999999999999E-2</v>
      </c>
      <c r="CM17" s="1">
        <v>1.1608010322089087E-3</v>
      </c>
      <c r="CN17" s="1">
        <v>1</v>
      </c>
      <c r="CO17" s="1">
        <v>4</v>
      </c>
      <c r="CP17" s="1" t="s">
        <v>115</v>
      </c>
      <c r="CQ17" s="1" t="s">
        <v>115</v>
      </c>
      <c r="CR17" s="1" t="s">
        <v>115</v>
      </c>
      <c r="CS17" s="1" t="s">
        <v>115</v>
      </c>
      <c r="CT17" s="1" t="s">
        <v>115</v>
      </c>
      <c r="CU17" s="1" t="s">
        <v>115</v>
      </c>
      <c r="CV17" s="1" t="s">
        <v>115</v>
      </c>
      <c r="CW17" s="1" t="s">
        <v>115</v>
      </c>
      <c r="CY17" s="1" t="s">
        <v>115</v>
      </c>
      <c r="CZ17" s="1" t="s">
        <v>115</v>
      </c>
      <c r="DA17" s="1" t="s">
        <v>115</v>
      </c>
      <c r="DB17" s="1" t="s">
        <v>115</v>
      </c>
      <c r="DC17" s="1" t="s">
        <v>115</v>
      </c>
      <c r="DD17" s="1" t="s">
        <v>115</v>
      </c>
      <c r="DE17" s="1" t="s">
        <v>115</v>
      </c>
      <c r="DF17" s="1" t="s">
        <v>115</v>
      </c>
      <c r="DG17" s="1" t="s">
        <v>115</v>
      </c>
      <c r="DH17" s="1" t="s">
        <v>115</v>
      </c>
    </row>
    <row r="18" spans="1:112" x14ac:dyDescent="0.25">
      <c r="A18" s="1" t="s">
        <v>2295</v>
      </c>
      <c r="C18" s="1" t="s">
        <v>2295</v>
      </c>
      <c r="D18" s="41">
        <v>29644</v>
      </c>
      <c r="G18" s="1" t="s">
        <v>1765</v>
      </c>
      <c r="H18" s="1">
        <v>15</v>
      </c>
      <c r="J18" s="3"/>
      <c r="K18" s="1" t="s">
        <v>1786</v>
      </c>
      <c r="L18" s="1" t="s">
        <v>1787</v>
      </c>
      <c r="M18" s="1"/>
      <c r="N18" s="1">
        <v>300</v>
      </c>
      <c r="P18" s="1" t="s">
        <v>2548</v>
      </c>
      <c r="Q18" s="1">
        <v>9.1437799511982928E-2</v>
      </c>
      <c r="R18" s="1" t="s">
        <v>1774</v>
      </c>
      <c r="S18" s="1" t="s">
        <v>1774</v>
      </c>
      <c r="T18" s="1" t="s">
        <v>1828</v>
      </c>
      <c r="U18" s="3">
        <v>39059</v>
      </c>
      <c r="V18" s="1">
        <v>5.3622099674872183</v>
      </c>
      <c r="Y18" s="1">
        <v>1.9</v>
      </c>
      <c r="Z18" s="1">
        <v>3.8</v>
      </c>
      <c r="AA18" s="1">
        <v>14.7</v>
      </c>
      <c r="AB18" s="1">
        <v>30.286444797547201</v>
      </c>
      <c r="AC18" s="1">
        <v>3.61</v>
      </c>
      <c r="AD18" s="1">
        <v>15.563133333333299</v>
      </c>
      <c r="AH18" s="1">
        <v>2081</v>
      </c>
      <c r="AJ18" s="1">
        <v>918</v>
      </c>
      <c r="AK18" s="1">
        <v>1163</v>
      </c>
      <c r="AU18" s="1" t="s">
        <v>1808</v>
      </c>
      <c r="AV18" s="1" t="s">
        <v>2530</v>
      </c>
      <c r="AY18" s="1" t="s">
        <v>1780</v>
      </c>
      <c r="AZ18" s="1"/>
      <c r="BA18" s="1" t="s">
        <v>1772</v>
      </c>
      <c r="BB18" s="1"/>
      <c r="BC18" s="42">
        <v>8.6999999999999994E-3</v>
      </c>
      <c r="BD18" s="1">
        <v>1.5184364492350666E-4</v>
      </c>
      <c r="BE18" s="1">
        <v>343.03969999999998</v>
      </c>
      <c r="BF18" s="1">
        <v>5.9871722300535923</v>
      </c>
      <c r="BG18" s="1">
        <v>65.513400000000004</v>
      </c>
      <c r="BH18" s="1">
        <v>1.1434245341760532</v>
      </c>
      <c r="BI18" s="1">
        <v>51.056800000000003</v>
      </c>
      <c r="BK18" s="1">
        <v>0.8911092655322409</v>
      </c>
      <c r="BL18" s="1">
        <v>2.0560000000000001E-4</v>
      </c>
      <c r="BM18" s="1">
        <v>42164.945282588211</v>
      </c>
      <c r="BN18" s="1">
        <v>35802.614395338307</v>
      </c>
      <c r="BO18" s="1">
        <v>35785.276169838107</v>
      </c>
      <c r="BP18" s="1">
        <v>1436.1062563849387</v>
      </c>
      <c r="BQ18" s="1">
        <v>1.00271132</v>
      </c>
      <c r="BY18" s="1" t="s">
        <v>115</v>
      </c>
      <c r="BZ18" s="1" t="s">
        <v>115</v>
      </c>
      <c r="CA18" s="1" t="s">
        <v>115</v>
      </c>
      <c r="CB18" s="1" t="s">
        <v>115</v>
      </c>
      <c r="CD18" s="47">
        <v>3.4168418999996675E-2</v>
      </c>
      <c r="CE18" s="1">
        <v>5.9635141175093029E-4</v>
      </c>
      <c r="CF18" s="1">
        <v>276.99081195300005</v>
      </c>
      <c r="CG18" s="1">
        <v>4.8344016663523162</v>
      </c>
      <c r="CH18" s="1" t="s">
        <v>2538</v>
      </c>
      <c r="CI18" s="1" t="s">
        <v>2539</v>
      </c>
      <c r="CJ18" s="1">
        <v>2.3402199999999999E-4</v>
      </c>
      <c r="CK18" s="1">
        <v>5.9644E-5</v>
      </c>
      <c r="CL18" s="1">
        <v>6.6021999999999997E-2</v>
      </c>
      <c r="CM18" s="1">
        <v>1.1523012787516961E-3</v>
      </c>
      <c r="CN18" s="1">
        <v>1</v>
      </c>
      <c r="CO18" s="1">
        <v>7</v>
      </c>
      <c r="CP18" s="1" t="s">
        <v>115</v>
      </c>
      <c r="CQ18" s="1" t="s">
        <v>115</v>
      </c>
      <c r="CR18" s="1" t="s">
        <v>115</v>
      </c>
      <c r="CS18" s="1" t="s">
        <v>115</v>
      </c>
      <c r="CT18" s="1" t="s">
        <v>115</v>
      </c>
      <c r="CU18" s="1" t="s">
        <v>115</v>
      </c>
      <c r="CV18" s="1" t="s">
        <v>115</v>
      </c>
      <c r="CW18" s="1" t="s">
        <v>115</v>
      </c>
      <c r="CY18" s="1" t="s">
        <v>115</v>
      </c>
      <c r="CZ18" s="1" t="s">
        <v>115</v>
      </c>
      <c r="DA18" s="1" t="s">
        <v>115</v>
      </c>
      <c r="DB18" s="1" t="s">
        <v>115</v>
      </c>
      <c r="DC18" s="1" t="s">
        <v>115</v>
      </c>
      <c r="DD18" s="1" t="s">
        <v>115</v>
      </c>
      <c r="DE18" s="1" t="s">
        <v>115</v>
      </c>
      <c r="DF18" s="1" t="s">
        <v>115</v>
      </c>
      <c r="DG18" s="1" t="s">
        <v>115</v>
      </c>
      <c r="DH18" s="1" t="s">
        <v>115</v>
      </c>
    </row>
    <row r="19" spans="1:112" x14ac:dyDescent="0.25">
      <c r="A19" s="1" t="s">
        <v>2190</v>
      </c>
      <c r="C19" s="1" t="s">
        <v>2190</v>
      </c>
      <c r="D19" s="41">
        <v>33275</v>
      </c>
      <c r="G19" s="1" t="s">
        <v>1765</v>
      </c>
      <c r="H19" s="1">
        <v>15</v>
      </c>
      <c r="J19" s="3"/>
      <c r="K19" s="1" t="s">
        <v>1786</v>
      </c>
      <c r="L19" s="1" t="s">
        <v>1787</v>
      </c>
      <c r="M19" s="1"/>
      <c r="N19" s="1">
        <v>300</v>
      </c>
      <c r="P19" s="1" t="s">
        <v>2548</v>
      </c>
      <c r="Q19" s="1">
        <v>9.1437799511982928E-2</v>
      </c>
      <c r="R19" s="1" t="s">
        <v>1779</v>
      </c>
      <c r="S19" s="1" t="s">
        <v>1774</v>
      </c>
      <c r="T19" s="1" t="s">
        <v>1828</v>
      </c>
      <c r="U19" s="3">
        <v>39674</v>
      </c>
      <c r="V19" s="1">
        <v>5.3622099674872183</v>
      </c>
      <c r="Y19" s="1">
        <v>2.2999999999999998</v>
      </c>
      <c r="Z19" s="1">
        <v>3.2</v>
      </c>
      <c r="AA19" s="1">
        <v>22</v>
      </c>
      <c r="AB19" s="1">
        <v>47.924310936833699</v>
      </c>
      <c r="AC19" s="1">
        <v>5.29</v>
      </c>
      <c r="AD19" s="1">
        <v>22.165600000000001</v>
      </c>
      <c r="AH19" s="1">
        <v>2473</v>
      </c>
      <c r="AJ19" s="1">
        <v>1161</v>
      </c>
      <c r="AK19" s="1">
        <v>1312</v>
      </c>
      <c r="AU19" s="1" t="s">
        <v>1802</v>
      </c>
      <c r="AV19" s="1" t="s">
        <v>2530</v>
      </c>
      <c r="AY19" s="1" t="s">
        <v>1780</v>
      </c>
      <c r="AZ19" s="1"/>
      <c r="BA19" s="1" t="s">
        <v>1772</v>
      </c>
      <c r="BB19" s="1"/>
      <c r="BC19" s="42">
        <v>1.4E-2</v>
      </c>
      <c r="BD19" s="1">
        <v>2.4434609527920612E-4</v>
      </c>
      <c r="BE19" s="1">
        <v>324.23680000000002</v>
      </c>
      <c r="BF19" s="1">
        <v>5.6589997161303502</v>
      </c>
      <c r="BG19" s="1">
        <v>97.508600000000001</v>
      </c>
      <c r="BH19" s="1">
        <v>1.7018461190101428</v>
      </c>
      <c r="BI19" s="1">
        <v>301.15429999999998</v>
      </c>
      <c r="BK19" s="1">
        <v>5.2561340915387591</v>
      </c>
      <c r="BL19" s="1">
        <v>2.5579999999999998E-4</v>
      </c>
      <c r="BM19" s="1">
        <v>42164.615326171297</v>
      </c>
      <c r="BN19" s="1">
        <v>35804.401034771727</v>
      </c>
      <c r="BO19" s="1">
        <v>35782.82961757086</v>
      </c>
      <c r="BP19" s="1">
        <v>1436.0893993176114</v>
      </c>
      <c r="BQ19" s="1">
        <v>1.0027230899999999</v>
      </c>
      <c r="BY19" s="1" t="s">
        <v>115</v>
      </c>
      <c r="BZ19" s="1" t="s">
        <v>115</v>
      </c>
      <c r="CA19" s="1" t="s">
        <v>115</v>
      </c>
      <c r="CB19" s="1" t="s">
        <v>115</v>
      </c>
      <c r="CD19" s="47">
        <v>2.8991701499990086E-2</v>
      </c>
      <c r="CE19" s="1">
        <v>5.0600064693020574E-4</v>
      </c>
      <c r="CF19" s="1">
        <v>235.0912311015</v>
      </c>
      <c r="CG19" s="1">
        <v>4.1031160252880703</v>
      </c>
      <c r="CH19" s="1" t="s">
        <v>2538</v>
      </c>
      <c r="CI19" s="1" t="s">
        <v>2539</v>
      </c>
      <c r="CJ19" s="1">
        <v>2.5158500000000002E-4</v>
      </c>
      <c r="CK19" s="1">
        <v>3.2635000000000002E-5</v>
      </c>
      <c r="CL19" s="1">
        <v>6.6799999999999998E-2</v>
      </c>
      <c r="CM19" s="1">
        <v>1.1658799403322119E-3</v>
      </c>
      <c r="CN19" s="1">
        <v>1</v>
      </c>
      <c r="CO19" s="1">
        <v>7</v>
      </c>
      <c r="CP19" s="1" t="s">
        <v>115</v>
      </c>
      <c r="CQ19" s="1" t="s">
        <v>115</v>
      </c>
      <c r="CR19" s="1" t="s">
        <v>115</v>
      </c>
      <c r="CS19" s="1" t="s">
        <v>115</v>
      </c>
      <c r="CT19" s="1" t="s">
        <v>115</v>
      </c>
      <c r="CU19" s="1" t="s">
        <v>115</v>
      </c>
      <c r="CV19" s="1" t="s">
        <v>115</v>
      </c>
      <c r="CW19" s="1" t="s">
        <v>115</v>
      </c>
      <c r="CY19" s="1" t="s">
        <v>115</v>
      </c>
      <c r="CZ19" s="1" t="s">
        <v>115</v>
      </c>
      <c r="DA19" s="1" t="s">
        <v>115</v>
      </c>
      <c r="DB19" s="1" t="s">
        <v>115</v>
      </c>
      <c r="DC19" s="1" t="s">
        <v>115</v>
      </c>
      <c r="DD19" s="1" t="s">
        <v>115</v>
      </c>
      <c r="DE19" s="1" t="s">
        <v>115</v>
      </c>
      <c r="DF19" s="1" t="s">
        <v>115</v>
      </c>
      <c r="DG19" s="1" t="s">
        <v>115</v>
      </c>
      <c r="DH19" s="1" t="s">
        <v>115</v>
      </c>
    </row>
    <row r="20" spans="1:112" x14ac:dyDescent="0.25">
      <c r="A20" s="1" t="s">
        <v>2076</v>
      </c>
      <c r="C20" s="1" t="s">
        <v>2076</v>
      </c>
      <c r="D20" s="41">
        <v>25954</v>
      </c>
      <c r="G20" s="1" t="s">
        <v>1765</v>
      </c>
      <c r="H20" s="1">
        <v>15</v>
      </c>
      <c r="J20" s="3"/>
      <c r="K20" s="1" t="s">
        <v>1786</v>
      </c>
      <c r="L20" s="1" t="s">
        <v>1787</v>
      </c>
      <c r="M20" s="1"/>
      <c r="N20" s="1">
        <v>300</v>
      </c>
      <c r="P20" s="1" t="s">
        <v>2548</v>
      </c>
      <c r="Q20" s="1">
        <v>9.1437799511982928E-2</v>
      </c>
      <c r="R20" s="1" t="s">
        <v>1774</v>
      </c>
      <c r="S20" s="1" t="s">
        <v>1774</v>
      </c>
      <c r="T20" s="1" t="s">
        <v>2077</v>
      </c>
      <c r="U20" s="3">
        <v>36477</v>
      </c>
      <c r="V20" s="1">
        <v>5.3622099674872183</v>
      </c>
      <c r="Y20" s="1">
        <v>3</v>
      </c>
      <c r="Z20" s="1">
        <v>6.2</v>
      </c>
      <c r="AA20" s="1">
        <v>26.8</v>
      </c>
      <c r="AB20" s="1">
        <v>84.921954810757299</v>
      </c>
      <c r="AC20" s="1">
        <v>9</v>
      </c>
      <c r="AD20" s="1">
        <v>42.235333333333301</v>
      </c>
      <c r="AH20" s="1">
        <v>3903</v>
      </c>
      <c r="AJ20" s="1">
        <v>1755</v>
      </c>
      <c r="AK20" s="1">
        <v>2148</v>
      </c>
      <c r="AU20" s="1" t="s">
        <v>1802</v>
      </c>
      <c r="AV20" s="1" t="s">
        <v>2530</v>
      </c>
      <c r="AY20" s="1" t="s">
        <v>1780</v>
      </c>
      <c r="AZ20" s="1"/>
      <c r="BA20" s="1" t="s">
        <v>1772</v>
      </c>
      <c r="BB20" s="1"/>
      <c r="BC20" s="42">
        <v>0.54579999999999995</v>
      </c>
      <c r="BD20" s="1">
        <v>9.5260070573850494E-3</v>
      </c>
      <c r="BE20" s="1">
        <v>95.994900000000001</v>
      </c>
      <c r="BF20" s="1">
        <v>1.6754270701227048</v>
      </c>
      <c r="BG20" s="1">
        <v>329.03550000000001</v>
      </c>
      <c r="BH20" s="1">
        <v>5.7427528309458022</v>
      </c>
      <c r="BI20" s="1">
        <v>313.05430000000001</v>
      </c>
      <c r="BK20" s="1">
        <v>5.4638282725260847</v>
      </c>
      <c r="BL20" s="1">
        <v>3.2029999999999998E-4</v>
      </c>
      <c r="BM20" s="1">
        <v>42164.766987579969</v>
      </c>
      <c r="BN20" s="1">
        <v>35807.272362446092</v>
      </c>
      <c r="BO20" s="1">
        <v>35780.261612713846</v>
      </c>
      <c r="BP20" s="1">
        <v>1436.0971475041695</v>
      </c>
      <c r="BQ20" s="1">
        <v>1.0027176799999999</v>
      </c>
      <c r="BY20" s="1" t="s">
        <v>115</v>
      </c>
      <c r="BZ20" s="1" t="s">
        <v>115</v>
      </c>
      <c r="CA20" s="1" t="s">
        <v>115</v>
      </c>
      <c r="CB20" s="1" t="s">
        <v>115</v>
      </c>
      <c r="CD20" s="47">
        <v>2.7035877999992408E-2</v>
      </c>
      <c r="CE20" s="1">
        <v>4.7186508726736697E-4</v>
      </c>
      <c r="CF20" s="1">
        <v>225.086645691</v>
      </c>
      <c r="CG20" s="1">
        <v>3.9285030695778573</v>
      </c>
      <c r="CH20" s="1" t="s">
        <v>2539</v>
      </c>
      <c r="CI20" s="1" t="s">
        <v>2539</v>
      </c>
      <c r="CJ20" s="1">
        <v>2.9548749999999999E-4</v>
      </c>
      <c r="CK20" s="1">
        <v>5.6477499999999989E-5</v>
      </c>
      <c r="CL20" s="1" t="s">
        <v>115</v>
      </c>
      <c r="CM20" s="1" t="s">
        <v>115</v>
      </c>
      <c r="CN20" s="1">
        <v>0</v>
      </c>
      <c r="CO20" s="1">
        <v>0</v>
      </c>
      <c r="CP20" s="1" t="s">
        <v>115</v>
      </c>
      <c r="CQ20" s="1" t="s">
        <v>115</v>
      </c>
      <c r="CR20" s="1" t="s">
        <v>115</v>
      </c>
      <c r="CS20" s="1" t="s">
        <v>115</v>
      </c>
      <c r="CT20" s="1" t="s">
        <v>115</v>
      </c>
      <c r="CU20" s="1" t="s">
        <v>115</v>
      </c>
      <c r="CV20" s="1" t="s">
        <v>115</v>
      </c>
      <c r="CW20" s="1" t="s">
        <v>115</v>
      </c>
      <c r="CY20" s="1" t="s">
        <v>115</v>
      </c>
      <c r="CZ20" s="1" t="s">
        <v>115</v>
      </c>
      <c r="DA20" s="1" t="s">
        <v>115</v>
      </c>
      <c r="DB20" s="1" t="s">
        <v>115</v>
      </c>
      <c r="DC20" s="1" t="s">
        <v>115</v>
      </c>
      <c r="DD20" s="1" t="s">
        <v>115</v>
      </c>
      <c r="DE20" s="1" t="s">
        <v>115</v>
      </c>
      <c r="DF20" s="1" t="s">
        <v>115</v>
      </c>
      <c r="DG20" s="1" t="s">
        <v>115</v>
      </c>
      <c r="DH20" s="1" t="s">
        <v>115</v>
      </c>
    </row>
    <row r="21" spans="1:112" x14ac:dyDescent="0.25">
      <c r="A21" s="1" t="s">
        <v>2128</v>
      </c>
      <c r="C21" s="1" t="s">
        <v>2128</v>
      </c>
      <c r="D21" s="41">
        <v>26580</v>
      </c>
      <c r="G21" s="1" t="s">
        <v>1765</v>
      </c>
      <c r="H21" s="1">
        <v>15</v>
      </c>
      <c r="J21" s="3"/>
      <c r="K21" s="1" t="s">
        <v>1786</v>
      </c>
      <c r="L21" s="1" t="s">
        <v>1787</v>
      </c>
      <c r="M21" s="1"/>
      <c r="N21" s="1">
        <v>300</v>
      </c>
      <c r="P21" s="1" t="s">
        <v>2550</v>
      </c>
      <c r="Q21" s="1">
        <v>0.80224059067919362</v>
      </c>
      <c r="R21" s="1" t="s">
        <v>1774</v>
      </c>
      <c r="S21" s="1" t="s">
        <v>1774</v>
      </c>
      <c r="T21" s="1" t="s">
        <v>1828</v>
      </c>
      <c r="U21" s="3">
        <v>36821</v>
      </c>
      <c r="V21" s="1">
        <v>1.1048806829750102</v>
      </c>
      <c r="Y21" s="1">
        <v>2.5</v>
      </c>
      <c r="Z21" s="1">
        <v>6.1</v>
      </c>
      <c r="AA21" s="1">
        <v>27</v>
      </c>
      <c r="AB21" s="1">
        <v>71.454748711727603</v>
      </c>
      <c r="AC21" s="1">
        <v>6.25</v>
      </c>
      <c r="AD21" s="1">
        <v>34.803333333333299</v>
      </c>
      <c r="AH21" s="1">
        <v>3552</v>
      </c>
      <c r="AJ21" s="1">
        <v>1600</v>
      </c>
      <c r="AK21" s="1">
        <v>1952</v>
      </c>
      <c r="AU21" s="1" t="s">
        <v>1808</v>
      </c>
      <c r="AV21" s="1" t="s">
        <v>2530</v>
      </c>
      <c r="AY21" s="1" t="s">
        <v>1780</v>
      </c>
      <c r="AZ21" s="1"/>
      <c r="BA21" s="1" t="s">
        <v>1772</v>
      </c>
      <c r="BB21" s="1"/>
      <c r="BC21" s="42">
        <v>2.0299999999999999E-2</v>
      </c>
      <c r="BD21" s="1">
        <v>3.5430183815484887E-4</v>
      </c>
      <c r="BE21" s="1">
        <v>23.5823</v>
      </c>
      <c r="BF21" s="1">
        <v>0.41158878019305878</v>
      </c>
      <c r="BG21" s="1">
        <v>40.593600000000002</v>
      </c>
      <c r="BH21" s="1">
        <v>0.70849197523757013</v>
      </c>
      <c r="BI21" s="1">
        <v>283.596</v>
      </c>
      <c r="BK21" s="1">
        <v>4.9496839454858392</v>
      </c>
      <c r="BL21" s="1">
        <v>2.8689999999999998E-4</v>
      </c>
      <c r="BM21" s="1">
        <v>42164.859779243736</v>
      </c>
      <c r="BN21" s="1">
        <v>35805.956877514407</v>
      </c>
      <c r="BO21" s="1">
        <v>35781.762680973072</v>
      </c>
      <c r="BP21" s="1">
        <v>1436.1018881179505</v>
      </c>
      <c r="BQ21" s="1">
        <v>1.0027143700000001</v>
      </c>
      <c r="BY21" s="1" t="s">
        <v>115</v>
      </c>
      <c r="BZ21" s="1" t="s">
        <v>115</v>
      </c>
      <c r="CA21" s="1" t="s">
        <v>115</v>
      </c>
      <c r="CB21" s="1" t="s">
        <v>115</v>
      </c>
      <c r="CD21" s="47">
        <v>2.5593374499990773E-2</v>
      </c>
      <c r="CE21" s="1">
        <v>4.4668865172079641E-4</v>
      </c>
      <c r="CF21" s="1">
        <v>220.98844491350002</v>
      </c>
      <c r="CG21" s="1">
        <v>3.8569759726026911</v>
      </c>
      <c r="CH21" s="1" t="s">
        <v>2538</v>
      </c>
      <c r="CI21" s="1" t="s">
        <v>2539</v>
      </c>
      <c r="CJ21" s="1">
        <v>2.86161E-4</v>
      </c>
      <c r="CK21" s="1">
        <v>3.4493999999999985E-5</v>
      </c>
      <c r="CL21" s="1">
        <v>6.7299999999999999E-2</v>
      </c>
      <c r="CM21" s="1">
        <v>1.1746065865921838E-3</v>
      </c>
      <c r="CN21" s="1">
        <v>1</v>
      </c>
      <c r="CO21" s="1">
        <v>7</v>
      </c>
      <c r="CP21" s="1" t="s">
        <v>115</v>
      </c>
      <c r="CQ21" s="1" t="s">
        <v>115</v>
      </c>
      <c r="CR21" s="1" t="s">
        <v>115</v>
      </c>
      <c r="CS21" s="1" t="s">
        <v>115</v>
      </c>
      <c r="CT21" s="1" t="s">
        <v>115</v>
      </c>
      <c r="CU21" s="1" t="s">
        <v>115</v>
      </c>
      <c r="CV21" s="1" t="s">
        <v>115</v>
      </c>
      <c r="CW21" s="1" t="s">
        <v>115</v>
      </c>
      <c r="CY21" s="1" t="s">
        <v>115</v>
      </c>
      <c r="CZ21" s="1" t="s">
        <v>115</v>
      </c>
      <c r="DA21" s="1" t="s">
        <v>115</v>
      </c>
      <c r="DB21" s="1" t="s">
        <v>115</v>
      </c>
      <c r="DC21" s="1" t="s">
        <v>115</v>
      </c>
      <c r="DD21" s="1" t="s">
        <v>115</v>
      </c>
      <c r="DE21" s="1" t="s">
        <v>115</v>
      </c>
      <c r="DF21" s="1" t="s">
        <v>115</v>
      </c>
      <c r="DG21" s="1" t="s">
        <v>115</v>
      </c>
      <c r="DH21" s="1" t="s">
        <v>115</v>
      </c>
    </row>
    <row r="22" spans="1:112" x14ac:dyDescent="0.25">
      <c r="A22" s="1" t="s">
        <v>2141</v>
      </c>
      <c r="C22" s="1" t="s">
        <v>2141</v>
      </c>
      <c r="D22" s="41">
        <v>26639</v>
      </c>
      <c r="G22" s="1" t="s">
        <v>1765</v>
      </c>
      <c r="H22" s="1">
        <v>15</v>
      </c>
      <c r="J22" s="3"/>
      <c r="K22" s="1" t="s">
        <v>1786</v>
      </c>
      <c r="L22" s="1" t="s">
        <v>1787</v>
      </c>
      <c r="M22" s="1"/>
      <c r="N22" s="1">
        <v>300</v>
      </c>
      <c r="P22" s="1" t="s">
        <v>2548</v>
      </c>
      <c r="Q22" s="1">
        <v>9.1437799511982928E-2</v>
      </c>
      <c r="R22" s="1" t="s">
        <v>1774</v>
      </c>
      <c r="S22" s="1" t="s">
        <v>1774</v>
      </c>
      <c r="T22" s="1" t="s">
        <v>1828</v>
      </c>
      <c r="U22" s="3">
        <v>36879</v>
      </c>
      <c r="V22" s="1">
        <v>5.3622099674872183</v>
      </c>
      <c r="Y22" s="1">
        <v>3.6</v>
      </c>
      <c r="Z22" s="1">
        <v>4.0999999999999996</v>
      </c>
      <c r="AA22" s="1">
        <v>14.5</v>
      </c>
      <c r="AB22" s="1">
        <v>55.962077243496701</v>
      </c>
      <c r="AC22" s="1">
        <v>12.96</v>
      </c>
      <c r="AD22" s="1">
        <v>31.759533333333302</v>
      </c>
      <c r="AH22" s="1">
        <v>2015</v>
      </c>
      <c r="AJ22" s="1">
        <v>919</v>
      </c>
      <c r="AK22" s="1">
        <v>1096</v>
      </c>
      <c r="AU22" s="1" t="s">
        <v>1808</v>
      </c>
      <c r="AV22" s="1" t="s">
        <v>2530</v>
      </c>
      <c r="AY22" s="1" t="s">
        <v>1780</v>
      </c>
      <c r="AZ22" s="1"/>
      <c r="BA22" s="1" t="s">
        <v>1772</v>
      </c>
      <c r="BB22" s="1"/>
      <c r="BC22" s="42">
        <v>1.4774</v>
      </c>
      <c r="BD22" s="1">
        <v>2.5785494368964226E-2</v>
      </c>
      <c r="BE22" s="1">
        <v>92.592600000000004</v>
      </c>
      <c r="BF22" s="1">
        <v>1.6160457329821016</v>
      </c>
      <c r="BG22" s="1">
        <v>334.97820000000002</v>
      </c>
      <c r="BH22" s="1">
        <v>5.8464725124040697</v>
      </c>
      <c r="BI22" s="1">
        <v>284.4862</v>
      </c>
      <c r="BK22" s="1">
        <v>4.9652208664870923</v>
      </c>
      <c r="BL22" s="1">
        <v>2.7520000000000002E-4</v>
      </c>
      <c r="BM22" s="1">
        <v>42164.707556329406</v>
      </c>
      <c r="BN22" s="1">
        <v>35805.311283848903</v>
      </c>
      <c r="BO22" s="1">
        <v>35782.103828809901</v>
      </c>
      <c r="BP22" s="1">
        <v>1436.0941112362582</v>
      </c>
      <c r="BQ22" s="1">
        <v>1.0027197999999999</v>
      </c>
      <c r="BY22" s="1" t="s">
        <v>115</v>
      </c>
      <c r="BZ22" s="1" t="s">
        <v>115</v>
      </c>
      <c r="CA22" s="1" t="s">
        <v>115</v>
      </c>
      <c r="CB22" s="1" t="s">
        <v>115</v>
      </c>
      <c r="CD22" s="47">
        <v>2.4964173499995468E-2</v>
      </c>
      <c r="CE22" s="1">
        <v>4.3570702261403756E-4</v>
      </c>
      <c r="CF22" s="1">
        <v>224.9901798585</v>
      </c>
      <c r="CG22" s="1">
        <v>3.9268194231850542</v>
      </c>
      <c r="CH22" s="1" t="s">
        <v>2539</v>
      </c>
      <c r="CI22" s="1" t="s">
        <v>2539</v>
      </c>
      <c r="CJ22" s="1">
        <v>2.7728300000000002E-4</v>
      </c>
      <c r="CK22" s="1">
        <v>2.0916000000000001E-5</v>
      </c>
      <c r="CL22" s="1" t="s">
        <v>115</v>
      </c>
      <c r="CM22" s="1" t="s">
        <v>115</v>
      </c>
      <c r="CN22" s="1">
        <v>0</v>
      </c>
      <c r="CO22" s="1">
        <v>0</v>
      </c>
      <c r="CP22" s="1" t="s">
        <v>115</v>
      </c>
      <c r="CQ22" s="1" t="s">
        <v>115</v>
      </c>
      <c r="CR22" s="1" t="s">
        <v>115</v>
      </c>
      <c r="CS22" s="1" t="s">
        <v>115</v>
      </c>
      <c r="CT22" s="1" t="s">
        <v>115</v>
      </c>
      <c r="CU22" s="1" t="s">
        <v>115</v>
      </c>
      <c r="CV22" s="1" t="s">
        <v>115</v>
      </c>
      <c r="CW22" s="1" t="s">
        <v>115</v>
      </c>
      <c r="CY22" s="1" t="s">
        <v>115</v>
      </c>
      <c r="CZ22" s="1" t="s">
        <v>115</v>
      </c>
      <c r="DA22" s="1" t="s">
        <v>115</v>
      </c>
      <c r="DB22" s="1" t="s">
        <v>115</v>
      </c>
      <c r="DC22" s="1" t="s">
        <v>115</v>
      </c>
      <c r="DD22" s="1" t="s">
        <v>115</v>
      </c>
      <c r="DE22" s="1" t="s">
        <v>115</v>
      </c>
      <c r="DF22" s="1" t="s">
        <v>115</v>
      </c>
      <c r="DG22" s="1" t="s">
        <v>115</v>
      </c>
      <c r="DH22" s="1" t="s">
        <v>115</v>
      </c>
    </row>
    <row r="23" spans="1:112" x14ac:dyDescent="0.25">
      <c r="A23" s="1" t="s">
        <v>2359</v>
      </c>
      <c r="C23" s="1" t="s">
        <v>2359</v>
      </c>
      <c r="D23" s="41">
        <v>44479</v>
      </c>
      <c r="G23" s="1" t="s">
        <v>1765</v>
      </c>
      <c r="H23" s="1">
        <v>20</v>
      </c>
      <c r="J23" s="3"/>
      <c r="K23" s="1" t="s">
        <v>1786</v>
      </c>
      <c r="L23" s="1" t="s">
        <v>1787</v>
      </c>
      <c r="M23" s="1"/>
      <c r="N23" s="1">
        <v>300</v>
      </c>
      <c r="P23" s="1" t="s">
        <v>2549</v>
      </c>
      <c r="Q23" s="1">
        <v>0.49683706040105241</v>
      </c>
      <c r="R23" s="1" t="s">
        <v>1785</v>
      </c>
      <c r="S23" s="1" t="s">
        <v>2232</v>
      </c>
      <c r="T23" s="1" t="s">
        <v>2233</v>
      </c>
      <c r="U23" s="3">
        <v>43683</v>
      </c>
      <c r="V23" s="1">
        <v>4.8776134829068196</v>
      </c>
      <c r="Y23" s="1">
        <v>3.3</v>
      </c>
      <c r="Z23" s="1">
        <v>7</v>
      </c>
      <c r="AA23" s="1">
        <v>35</v>
      </c>
      <c r="AB23" s="1">
        <v>118.124239576769</v>
      </c>
      <c r="AC23" s="1">
        <v>10.89</v>
      </c>
      <c r="AD23" s="1">
        <v>56.564266666666697</v>
      </c>
      <c r="AH23" s="1">
        <v>5500</v>
      </c>
      <c r="AJ23" s="1">
        <v>2500</v>
      </c>
      <c r="AK23" s="1">
        <v>3000</v>
      </c>
      <c r="AU23" s="1" t="s">
        <v>1808</v>
      </c>
      <c r="AV23" s="1" t="s">
        <v>2530</v>
      </c>
      <c r="AY23" s="1" t="s">
        <v>1784</v>
      </c>
      <c r="AZ23" s="1"/>
      <c r="BA23" s="1" t="s">
        <v>1772</v>
      </c>
      <c r="BB23" s="1"/>
      <c r="BC23" s="42">
        <v>1.5599999999999999E-2</v>
      </c>
      <c r="BD23" s="1">
        <v>2.7227136331111539E-4</v>
      </c>
      <c r="BE23" s="1">
        <v>286.73719999999997</v>
      </c>
      <c r="BF23" s="1">
        <v>5.0045082279494837</v>
      </c>
      <c r="BG23" s="1">
        <v>144.7157</v>
      </c>
      <c r="BH23" s="1">
        <v>2.5257654443283579</v>
      </c>
      <c r="BI23" s="1">
        <v>135.38329999999999</v>
      </c>
      <c r="BK23" s="1">
        <v>2.3628843372152391</v>
      </c>
      <c r="BL23" s="1">
        <v>1.682E-4</v>
      </c>
      <c r="BM23" s="1">
        <v>42165.377571706515</v>
      </c>
      <c r="BN23" s="1">
        <v>35801.469788214075</v>
      </c>
      <c r="BO23" s="1">
        <v>35787.285355198954</v>
      </c>
      <c r="BP23" s="1">
        <v>1436.1283416038709</v>
      </c>
      <c r="BQ23" s="1">
        <v>1.0026959</v>
      </c>
      <c r="BY23" s="1" t="s">
        <v>115</v>
      </c>
      <c r="BZ23" s="1" t="s">
        <v>115</v>
      </c>
      <c r="CA23" s="1" t="s">
        <v>115</v>
      </c>
      <c r="CB23" s="1" t="s">
        <v>115</v>
      </c>
      <c r="CD23" s="47">
        <v>4.2565763500000742E-2</v>
      </c>
      <c r="CE23" s="1">
        <v>7.4291272170023839E-4</v>
      </c>
      <c r="CF23" s="1">
        <v>16.992545745499999</v>
      </c>
      <c r="CG23" s="1">
        <v>0.29657587155472942</v>
      </c>
      <c r="CH23" s="1" t="s">
        <v>2538</v>
      </c>
      <c r="CI23" s="1" t="s">
        <v>2539</v>
      </c>
      <c r="CJ23" s="1">
        <v>1.74422E-4</v>
      </c>
      <c r="CK23" s="1">
        <v>4.8477999999999992E-5</v>
      </c>
      <c r="CL23" s="1">
        <v>2.6932000000000001E-2</v>
      </c>
      <c r="CM23" s="1">
        <v>4.7005207414711287E-4</v>
      </c>
      <c r="CN23" s="1">
        <v>1</v>
      </c>
      <c r="CO23" s="1">
        <v>3</v>
      </c>
      <c r="CP23" s="1" t="s">
        <v>115</v>
      </c>
      <c r="CQ23" s="1" t="s">
        <v>115</v>
      </c>
      <c r="CR23" s="1" t="s">
        <v>115</v>
      </c>
      <c r="CS23" s="1" t="s">
        <v>115</v>
      </c>
      <c r="CT23" s="1" t="s">
        <v>115</v>
      </c>
      <c r="CU23" s="1" t="s">
        <v>115</v>
      </c>
      <c r="CV23" s="1" t="s">
        <v>115</v>
      </c>
      <c r="CW23" s="1" t="s">
        <v>115</v>
      </c>
      <c r="CY23" s="1" t="s">
        <v>115</v>
      </c>
      <c r="CZ23" s="1" t="s">
        <v>115</v>
      </c>
      <c r="DA23" s="1" t="s">
        <v>115</v>
      </c>
      <c r="DB23" s="1" t="s">
        <v>115</v>
      </c>
      <c r="DC23" s="1" t="s">
        <v>115</v>
      </c>
      <c r="DD23" s="1" t="s">
        <v>115</v>
      </c>
      <c r="DE23" s="1" t="s">
        <v>115</v>
      </c>
      <c r="DF23" s="1" t="s">
        <v>115</v>
      </c>
      <c r="DG23" s="1" t="s">
        <v>115</v>
      </c>
      <c r="DH23" s="1" t="s">
        <v>115</v>
      </c>
    </row>
    <row r="24" spans="1:112" x14ac:dyDescent="0.25">
      <c r="A24" s="1" t="s">
        <v>2231</v>
      </c>
      <c r="C24" s="1" t="s">
        <v>2231</v>
      </c>
      <c r="D24" s="41">
        <v>32794</v>
      </c>
      <c r="G24" s="1" t="s">
        <v>1765</v>
      </c>
      <c r="H24" s="1">
        <v>12</v>
      </c>
      <c r="J24" s="3"/>
      <c r="K24" s="1" t="s">
        <v>1766</v>
      </c>
      <c r="L24" s="1" t="s">
        <v>1767</v>
      </c>
      <c r="M24" s="1"/>
      <c r="N24" s="1">
        <v>300</v>
      </c>
      <c r="P24" s="1" t="s">
        <v>2550</v>
      </c>
      <c r="Q24" s="1">
        <v>0.80224059067919362</v>
      </c>
      <c r="R24" s="1" t="s">
        <v>1781</v>
      </c>
      <c r="S24" s="1" t="s">
        <v>2232</v>
      </c>
      <c r="T24" s="1" t="s">
        <v>2233</v>
      </c>
      <c r="U24" s="3">
        <v>39566</v>
      </c>
      <c r="V24" s="1">
        <v>1.1048806829750102</v>
      </c>
      <c r="Y24" s="1">
        <v>2</v>
      </c>
      <c r="Z24" s="1">
        <v>2.7</v>
      </c>
      <c r="AA24" s="1">
        <v>11</v>
      </c>
      <c r="AB24" s="1">
        <v>23.021221626971599</v>
      </c>
      <c r="AC24" s="1">
        <v>4</v>
      </c>
      <c r="AD24" s="1">
        <v>12.2406666666667</v>
      </c>
      <c r="AH24" s="1">
        <v>1360</v>
      </c>
      <c r="AJ24" s="1">
        <v>968</v>
      </c>
      <c r="AK24" s="1">
        <v>392</v>
      </c>
      <c r="AU24" s="1" t="s">
        <v>1802</v>
      </c>
      <c r="AV24" s="1" t="s">
        <v>2530</v>
      </c>
      <c r="AY24" s="1" t="s">
        <v>1784</v>
      </c>
      <c r="AZ24" s="1"/>
      <c r="BA24" s="1" t="s">
        <v>1772</v>
      </c>
      <c r="BB24" s="1"/>
      <c r="BC24" s="42">
        <v>4.4499999999999998E-2</v>
      </c>
      <c r="BD24" s="1">
        <v>7.7667151713747655E-4</v>
      </c>
      <c r="BE24" s="1">
        <v>114.1417</v>
      </c>
      <c r="BF24" s="1">
        <v>1.9921484788236117</v>
      </c>
      <c r="BG24" s="1">
        <v>285.39280000000002</v>
      </c>
      <c r="BH24" s="1">
        <v>4.9810440214856735</v>
      </c>
      <c r="BI24" s="1">
        <v>144.6377</v>
      </c>
      <c r="BK24" s="1">
        <v>2.5244040875118023</v>
      </c>
      <c r="BL24" s="1">
        <v>2.364E-4</v>
      </c>
      <c r="BM24" s="1">
        <v>42164.798945980532</v>
      </c>
      <c r="BN24" s="1">
        <v>35803.766704451358</v>
      </c>
      <c r="BO24" s="1">
        <v>35783.831187509699</v>
      </c>
      <c r="BP24" s="1">
        <v>1436.0987802195812</v>
      </c>
      <c r="BQ24" s="1">
        <v>1.00271654</v>
      </c>
      <c r="BY24" s="1" t="s">
        <v>115</v>
      </c>
      <c r="BZ24" s="1" t="s">
        <v>115</v>
      </c>
      <c r="CA24" s="1" t="s">
        <v>115</v>
      </c>
      <c r="CB24" s="1" t="s">
        <v>115</v>
      </c>
      <c r="CD24" s="47">
        <v>2.9892372500000874E-2</v>
      </c>
      <c r="CE24" s="1">
        <v>5.2172032135762393E-4</v>
      </c>
      <c r="CF24" s="1">
        <v>355.86548391949998</v>
      </c>
      <c r="CG24" s="1">
        <v>6.2110243885982097</v>
      </c>
      <c r="CH24" s="1" t="s">
        <v>2538</v>
      </c>
      <c r="CI24" s="1" t="s">
        <v>2539</v>
      </c>
      <c r="CJ24" s="1">
        <v>2.0410600000000001E-4</v>
      </c>
      <c r="CK24" s="1">
        <v>4.4405999999999995E-5</v>
      </c>
      <c r="CL24" s="1">
        <v>6.4306000000000002E-2</v>
      </c>
      <c r="CM24" s="1">
        <v>1.1223514287874736E-3</v>
      </c>
      <c r="CN24" s="1">
        <v>1</v>
      </c>
      <c r="CO24" s="1">
        <v>7</v>
      </c>
      <c r="CP24" s="1" t="s">
        <v>115</v>
      </c>
      <c r="CQ24" s="1" t="s">
        <v>115</v>
      </c>
      <c r="CR24" s="1" t="s">
        <v>115</v>
      </c>
      <c r="CS24" s="1" t="s">
        <v>115</v>
      </c>
      <c r="CT24" s="1" t="s">
        <v>115</v>
      </c>
      <c r="CU24" s="1" t="s">
        <v>115</v>
      </c>
      <c r="CV24" s="1" t="s">
        <v>115</v>
      </c>
      <c r="CW24" s="1" t="s">
        <v>115</v>
      </c>
      <c r="CY24" s="1" t="s">
        <v>115</v>
      </c>
      <c r="CZ24" s="1" t="s">
        <v>115</v>
      </c>
      <c r="DA24" s="1" t="s">
        <v>115</v>
      </c>
      <c r="DB24" s="1" t="s">
        <v>115</v>
      </c>
      <c r="DC24" s="1" t="s">
        <v>115</v>
      </c>
      <c r="DD24" s="1" t="s">
        <v>115</v>
      </c>
      <c r="DE24" s="1" t="s">
        <v>115</v>
      </c>
      <c r="DF24" s="1" t="s">
        <v>115</v>
      </c>
      <c r="DG24" s="1" t="s">
        <v>115</v>
      </c>
      <c r="DH24" s="1" t="s">
        <v>115</v>
      </c>
    </row>
    <row r="25" spans="1:112" x14ac:dyDescent="0.25">
      <c r="A25" s="1" t="s">
        <v>2259</v>
      </c>
      <c r="C25" s="1" t="s">
        <v>2259</v>
      </c>
      <c r="D25" s="41">
        <v>39237</v>
      </c>
      <c r="G25" s="1" t="s">
        <v>1765</v>
      </c>
      <c r="H25" s="1">
        <v>12</v>
      </c>
      <c r="J25" s="3"/>
      <c r="K25" s="1" t="s">
        <v>1766</v>
      </c>
      <c r="L25" s="1" t="s">
        <v>1767</v>
      </c>
      <c r="M25" s="1"/>
      <c r="N25" s="1">
        <v>300</v>
      </c>
      <c r="P25" s="1" t="s">
        <v>2550</v>
      </c>
      <c r="Q25" s="1">
        <v>0.80224059067919362</v>
      </c>
      <c r="R25" s="1" t="s">
        <v>1781</v>
      </c>
      <c r="S25" s="1" t="s">
        <v>2232</v>
      </c>
      <c r="T25" s="1" t="s">
        <v>2233</v>
      </c>
      <c r="U25" s="3">
        <v>41517</v>
      </c>
      <c r="V25" s="1">
        <v>1.1048806829750102</v>
      </c>
      <c r="Y25" s="1">
        <v>2.5</v>
      </c>
      <c r="Z25" s="1">
        <v>6.8</v>
      </c>
      <c r="AA25" s="1">
        <v>17.3</v>
      </c>
      <c r="AB25" s="1">
        <v>54.441139766883197</v>
      </c>
      <c r="AC25" s="1">
        <v>6.25</v>
      </c>
      <c r="AD25" s="1">
        <v>30.0543333333333</v>
      </c>
      <c r="AH25" s="1">
        <v>4260</v>
      </c>
      <c r="AJ25" s="1">
        <v>2500</v>
      </c>
      <c r="AK25" s="1">
        <v>1760</v>
      </c>
      <c r="AU25" s="1" t="s">
        <v>1812</v>
      </c>
      <c r="AV25" s="1" t="s">
        <v>2530</v>
      </c>
      <c r="AY25" s="1" t="s">
        <v>1784</v>
      </c>
      <c r="AZ25" s="1"/>
      <c r="BA25" s="1" t="s">
        <v>1772</v>
      </c>
      <c r="BB25" s="1"/>
      <c r="BC25" s="42">
        <v>3.3599999999999998E-2</v>
      </c>
      <c r="BD25" s="1">
        <v>5.864306286700947E-4</v>
      </c>
      <c r="BE25" s="1">
        <v>109.392</v>
      </c>
      <c r="BF25" s="1">
        <v>1.9092505753416367</v>
      </c>
      <c r="BG25" s="1">
        <v>305.47399999999999</v>
      </c>
      <c r="BH25" s="1">
        <v>5.3315270792371576</v>
      </c>
      <c r="BI25" s="1">
        <v>218.11619999999999</v>
      </c>
      <c r="BK25" s="1">
        <v>3.8068458419384559</v>
      </c>
      <c r="BL25" s="1">
        <v>2.2369999999999999E-4</v>
      </c>
      <c r="BM25" s="1">
        <v>42164.790255532229</v>
      </c>
      <c r="BN25" s="1">
        <v>35803.222519112394</v>
      </c>
      <c r="BO25" s="1">
        <v>35784.357991952063</v>
      </c>
      <c r="BP25" s="1">
        <v>1436.0983362351953</v>
      </c>
      <c r="BQ25" s="1">
        <v>1.0027168500000001</v>
      </c>
      <c r="BY25" s="1" t="s">
        <v>115</v>
      </c>
      <c r="BZ25" s="1" t="s">
        <v>115</v>
      </c>
      <c r="CA25" s="1" t="s">
        <v>115</v>
      </c>
      <c r="CB25" s="1" t="s">
        <v>115</v>
      </c>
      <c r="CD25" s="47">
        <v>3.5993544000000099E-2</v>
      </c>
      <c r="CE25" s="1">
        <v>6.2820585226145158E-4</v>
      </c>
      <c r="CF25" s="1">
        <v>64.993144172000001</v>
      </c>
      <c r="CG25" s="1">
        <v>1.1343443570247638</v>
      </c>
      <c r="CH25" s="1" t="s">
        <v>2538</v>
      </c>
      <c r="CI25" s="1" t="s">
        <v>2539</v>
      </c>
      <c r="CJ25" s="1">
        <v>2.40039E-4</v>
      </c>
      <c r="CK25" s="1">
        <v>2.9008999999999993E-5</v>
      </c>
      <c r="CL25" s="1">
        <v>6.5615999999999994E-2</v>
      </c>
      <c r="CM25" s="1">
        <v>1.1452152419885991E-3</v>
      </c>
      <c r="CN25" s="1">
        <v>1</v>
      </c>
      <c r="CO25" s="1">
        <v>7</v>
      </c>
      <c r="CP25" s="1" t="s">
        <v>115</v>
      </c>
      <c r="CQ25" s="1" t="s">
        <v>115</v>
      </c>
      <c r="CR25" s="1" t="s">
        <v>115</v>
      </c>
      <c r="CS25" s="1" t="s">
        <v>115</v>
      </c>
      <c r="CT25" s="1" t="s">
        <v>115</v>
      </c>
      <c r="CU25" s="1" t="s">
        <v>115</v>
      </c>
      <c r="CV25" s="1" t="s">
        <v>115</v>
      </c>
      <c r="CW25" s="1" t="s">
        <v>115</v>
      </c>
      <c r="CY25" s="1" t="s">
        <v>115</v>
      </c>
      <c r="CZ25" s="1" t="s">
        <v>115</v>
      </c>
      <c r="DA25" s="1" t="s">
        <v>115</v>
      </c>
      <c r="DB25" s="1" t="s">
        <v>115</v>
      </c>
      <c r="DC25" s="1" t="s">
        <v>115</v>
      </c>
      <c r="DD25" s="1" t="s">
        <v>115</v>
      </c>
      <c r="DE25" s="1" t="s">
        <v>115</v>
      </c>
      <c r="DF25" s="1" t="s">
        <v>115</v>
      </c>
      <c r="DG25" s="1" t="s">
        <v>115</v>
      </c>
      <c r="DH25" s="1" t="s">
        <v>115</v>
      </c>
    </row>
    <row r="26" spans="1:112" x14ac:dyDescent="0.25">
      <c r="A26" s="1" t="s">
        <v>2436</v>
      </c>
      <c r="C26" s="1" t="s">
        <v>2436</v>
      </c>
      <c r="D26" s="41">
        <v>45920</v>
      </c>
      <c r="G26" s="1" t="s">
        <v>1765</v>
      </c>
      <c r="H26" s="1">
        <v>15</v>
      </c>
      <c r="J26" s="3"/>
      <c r="K26" s="1" t="s">
        <v>1786</v>
      </c>
      <c r="L26" s="1" t="s">
        <v>1787</v>
      </c>
      <c r="M26" s="1"/>
      <c r="N26" s="1">
        <v>300</v>
      </c>
      <c r="P26" s="1" t="s">
        <v>2549</v>
      </c>
      <c r="Q26" s="1">
        <v>0.49683706040105241</v>
      </c>
      <c r="R26" s="1" t="s">
        <v>1785</v>
      </c>
      <c r="S26" s="1" t="s">
        <v>2064</v>
      </c>
      <c r="T26" s="1" t="s">
        <v>2437</v>
      </c>
      <c r="U26" s="3">
        <v>44032</v>
      </c>
      <c r="V26" s="1">
        <v>4.8776134829068196</v>
      </c>
      <c r="Y26" s="1">
        <v>2.4</v>
      </c>
      <c r="Z26" s="1">
        <v>5</v>
      </c>
      <c r="AA26" s="1">
        <v>30.8</v>
      </c>
      <c r="AB26" s="1">
        <v>72.450199999999995</v>
      </c>
      <c r="AC26" s="1">
        <v>5.76</v>
      </c>
      <c r="AD26" s="1">
        <v>33.163499999999999</v>
      </c>
      <c r="AH26" s="1">
        <v>5600</v>
      </c>
      <c r="AJ26" s="1">
        <v>3000</v>
      </c>
      <c r="AK26" s="1">
        <v>2600</v>
      </c>
      <c r="AU26" s="1" t="s">
        <v>1802</v>
      </c>
      <c r="AV26" s="1" t="s">
        <v>2530</v>
      </c>
      <c r="AY26" s="1" t="s">
        <v>1771</v>
      </c>
      <c r="AZ26" s="1"/>
      <c r="BA26" s="1" t="s">
        <v>1772</v>
      </c>
      <c r="BB26" s="1"/>
      <c r="BC26" s="42">
        <v>1.6199999999999999E-2</v>
      </c>
      <c r="BD26" s="1">
        <v>2.8274333882308137E-4</v>
      </c>
      <c r="BE26" s="1">
        <v>291.25459999999998</v>
      </c>
      <c r="BF26" s="1">
        <v>5.0833517315790759</v>
      </c>
      <c r="BG26" s="1">
        <v>163.90049999999999</v>
      </c>
      <c r="BH26" s="1">
        <v>2.8606033706649661</v>
      </c>
      <c r="BI26" s="1">
        <v>162.3349</v>
      </c>
      <c r="BK26" s="1">
        <v>2.8332784958957431</v>
      </c>
      <c r="BL26" s="1">
        <v>1.0849999999999999E-4</v>
      </c>
      <c r="BM26" s="1">
        <v>42166.21162385137</v>
      </c>
      <c r="BN26" s="1">
        <v>35799.786657812561</v>
      </c>
      <c r="BO26" s="1">
        <v>35790.636589890186</v>
      </c>
      <c r="BP26" s="1">
        <v>1436.170952814153</v>
      </c>
      <c r="BQ26" s="1">
        <v>1.00266615</v>
      </c>
      <c r="BY26" s="1" t="s">
        <v>115</v>
      </c>
      <c r="BZ26" s="1" t="s">
        <v>115</v>
      </c>
      <c r="CA26" s="1" t="s">
        <v>115</v>
      </c>
      <c r="CB26" s="1" t="s">
        <v>115</v>
      </c>
      <c r="CD26" s="47">
        <v>3.9638482999997393E-2</v>
      </c>
      <c r="CE26" s="1">
        <v>6.9182203884575401E-4</v>
      </c>
      <c r="CF26" s="1">
        <v>116.18682378700001</v>
      </c>
      <c r="CG26" s="1">
        <v>2.0278426225176167</v>
      </c>
      <c r="CH26" s="1" t="s">
        <v>2538</v>
      </c>
      <c r="CI26" s="1" t="s">
        <v>2539</v>
      </c>
      <c r="CJ26" s="1">
        <v>9.3785500000000005E-5</v>
      </c>
      <c r="CK26" s="1">
        <v>4.6885500000000004E-5</v>
      </c>
      <c r="CL26" s="1">
        <v>3.8342000000000001E-2</v>
      </c>
      <c r="CM26" s="1">
        <v>6.6919414179966588E-4</v>
      </c>
      <c r="CN26" s="1">
        <v>1</v>
      </c>
      <c r="CO26" s="1">
        <v>3</v>
      </c>
      <c r="CP26" s="1" t="s">
        <v>115</v>
      </c>
      <c r="CQ26" s="1" t="s">
        <v>115</v>
      </c>
      <c r="CR26" s="1" t="s">
        <v>115</v>
      </c>
      <c r="CS26" s="1" t="s">
        <v>115</v>
      </c>
      <c r="CT26" s="1" t="s">
        <v>115</v>
      </c>
      <c r="CU26" s="1" t="s">
        <v>115</v>
      </c>
      <c r="CV26" s="1" t="s">
        <v>115</v>
      </c>
      <c r="CW26" s="1" t="s">
        <v>115</v>
      </c>
      <c r="CY26" s="1" t="s">
        <v>115</v>
      </c>
      <c r="CZ26" s="1" t="s">
        <v>115</v>
      </c>
      <c r="DA26" s="1" t="s">
        <v>115</v>
      </c>
      <c r="DB26" s="1" t="s">
        <v>115</v>
      </c>
      <c r="DC26" s="1" t="s">
        <v>115</v>
      </c>
      <c r="DD26" s="1" t="s">
        <v>115</v>
      </c>
      <c r="DE26" s="1" t="s">
        <v>115</v>
      </c>
      <c r="DF26" s="1" t="s">
        <v>115</v>
      </c>
      <c r="DG26" s="1" t="s">
        <v>115</v>
      </c>
      <c r="DH26" s="1" t="s">
        <v>115</v>
      </c>
    </row>
    <row r="27" spans="1:112" x14ac:dyDescent="0.25">
      <c r="A27" s="1" t="s">
        <v>1861</v>
      </c>
      <c r="C27" s="1" t="s">
        <v>1861</v>
      </c>
      <c r="D27" s="41">
        <v>26624</v>
      </c>
      <c r="G27" s="1" t="s">
        <v>1765</v>
      </c>
      <c r="H27" s="1">
        <v>15</v>
      </c>
      <c r="J27" s="3"/>
      <c r="K27" s="1" t="s">
        <v>1786</v>
      </c>
      <c r="L27" s="1" t="s">
        <v>1787</v>
      </c>
      <c r="M27" s="1"/>
      <c r="N27" s="1">
        <v>300</v>
      </c>
      <c r="P27" s="1" t="s">
        <v>2548</v>
      </c>
      <c r="Q27" s="1">
        <v>9.1437799511982928E-2</v>
      </c>
      <c r="R27" s="1" t="s">
        <v>1850</v>
      </c>
      <c r="S27" s="1" t="s">
        <v>1850</v>
      </c>
      <c r="T27" s="1" t="s">
        <v>1851</v>
      </c>
      <c r="U27" s="3">
        <v>36851</v>
      </c>
      <c r="V27" s="1">
        <v>5.3622099674872183</v>
      </c>
      <c r="Y27" s="1">
        <v>3.5</v>
      </c>
      <c r="Z27" s="1">
        <v>6.2</v>
      </c>
      <c r="AA27" s="1">
        <v>45.6</v>
      </c>
      <c r="AB27" s="1">
        <v>150.92380519926601</v>
      </c>
      <c r="AC27" s="1">
        <v>12.25</v>
      </c>
      <c r="AD27" s="1">
        <v>67.277333333333303</v>
      </c>
      <c r="AH27" s="1">
        <v>4852</v>
      </c>
      <c r="AJ27" s="1">
        <v>2950</v>
      </c>
      <c r="AK27" s="1">
        <v>1902</v>
      </c>
      <c r="AU27" s="1" t="s">
        <v>1808</v>
      </c>
      <c r="AV27" s="1" t="s">
        <v>2530</v>
      </c>
      <c r="AY27" s="1" t="s">
        <v>1780</v>
      </c>
      <c r="AZ27" s="1"/>
      <c r="BA27" s="1" t="s">
        <v>1772</v>
      </c>
      <c r="BB27" s="1"/>
      <c r="BC27" s="42">
        <v>0.46</v>
      </c>
      <c r="BD27" s="1">
        <v>8.028514559173916E-3</v>
      </c>
      <c r="BE27" s="1">
        <v>97.732600000000005</v>
      </c>
      <c r="BF27" s="1">
        <v>1.7057556565346101</v>
      </c>
      <c r="BG27" s="1">
        <v>342.06790000000001</v>
      </c>
      <c r="BH27" s="1">
        <v>5.9702111203827108</v>
      </c>
      <c r="BI27" s="1">
        <v>299.95569999999998</v>
      </c>
      <c r="BK27" s="1">
        <v>5.2352145751243544</v>
      </c>
      <c r="BL27" s="1">
        <v>1.0413E-3</v>
      </c>
      <c r="BM27" s="1">
        <v>42165.019572731231</v>
      </c>
      <c r="BN27" s="1">
        <v>35837.926007612317</v>
      </c>
      <c r="BO27" s="1">
        <v>35750.113137850145</v>
      </c>
      <c r="BP27" s="1">
        <v>1436.1100517860282</v>
      </c>
      <c r="BQ27" s="1">
        <v>1.0027086700000001</v>
      </c>
      <c r="BY27" s="1" t="s">
        <v>115</v>
      </c>
      <c r="BZ27" s="1" t="s">
        <v>115</v>
      </c>
      <c r="CA27" s="1" t="s">
        <v>115</v>
      </c>
      <c r="CB27" s="1" t="s">
        <v>115</v>
      </c>
      <c r="CD27" s="47">
        <v>6.5092205E-2</v>
      </c>
      <c r="CE27" s="1">
        <v>1.1360732946331155E-3</v>
      </c>
      <c r="CF27" s="1">
        <v>250.78454348099999</v>
      </c>
      <c r="CG27" s="1">
        <v>4.3770159968543316</v>
      </c>
      <c r="CH27" s="1" t="s">
        <v>2539</v>
      </c>
      <c r="CI27" s="1" t="s">
        <v>2539</v>
      </c>
      <c r="CJ27" s="1">
        <v>6.56406E-4</v>
      </c>
      <c r="CK27" s="1">
        <v>4.6189499999999998E-4</v>
      </c>
      <c r="CL27" s="1" t="s">
        <v>115</v>
      </c>
      <c r="CM27" s="1" t="s">
        <v>115</v>
      </c>
      <c r="CN27" s="1">
        <v>0</v>
      </c>
      <c r="CO27" s="1">
        <v>0</v>
      </c>
      <c r="CP27" s="1" t="s">
        <v>115</v>
      </c>
      <c r="CQ27" s="1" t="s">
        <v>115</v>
      </c>
      <c r="CR27" s="1" t="s">
        <v>115</v>
      </c>
      <c r="CS27" s="1" t="s">
        <v>115</v>
      </c>
      <c r="CT27" s="1" t="s">
        <v>115</v>
      </c>
      <c r="CU27" s="1" t="s">
        <v>115</v>
      </c>
      <c r="CV27" s="1" t="s">
        <v>115</v>
      </c>
      <c r="CW27" s="1" t="s">
        <v>115</v>
      </c>
      <c r="CY27" s="1" t="s">
        <v>115</v>
      </c>
      <c r="CZ27" s="1" t="s">
        <v>115</v>
      </c>
      <c r="DA27" s="1" t="s">
        <v>115</v>
      </c>
      <c r="DB27" s="1" t="s">
        <v>115</v>
      </c>
      <c r="DC27" s="1" t="s">
        <v>115</v>
      </c>
      <c r="DD27" s="1" t="s">
        <v>115</v>
      </c>
      <c r="DE27" s="1" t="s">
        <v>115</v>
      </c>
      <c r="DF27" s="1" t="s">
        <v>115</v>
      </c>
      <c r="DG27" s="1" t="s">
        <v>115</v>
      </c>
      <c r="DH27" s="1" t="s">
        <v>115</v>
      </c>
    </row>
    <row r="28" spans="1:112" x14ac:dyDescent="0.25">
      <c r="A28" s="1" t="s">
        <v>2101</v>
      </c>
      <c r="C28" s="1" t="s">
        <v>2101</v>
      </c>
      <c r="D28" s="41">
        <v>28868</v>
      </c>
      <c r="G28" s="1" t="s">
        <v>1765</v>
      </c>
      <c r="H28" s="1">
        <v>15</v>
      </c>
      <c r="J28" s="3"/>
      <c r="K28" s="1" t="s">
        <v>1786</v>
      </c>
      <c r="L28" s="1" t="s">
        <v>1787</v>
      </c>
      <c r="M28" s="1"/>
      <c r="N28" s="1">
        <v>300</v>
      </c>
      <c r="P28" s="1" t="s">
        <v>2550</v>
      </c>
      <c r="Q28" s="1">
        <v>0.80224059067919362</v>
      </c>
      <c r="R28" s="1" t="s">
        <v>1850</v>
      </c>
      <c r="S28" s="1" t="s">
        <v>1850</v>
      </c>
      <c r="T28" s="1" t="s">
        <v>1851</v>
      </c>
      <c r="U28" s="3">
        <v>38604</v>
      </c>
      <c r="V28" s="1">
        <v>1.1048806829750102</v>
      </c>
      <c r="Y28" s="1">
        <v>2.5</v>
      </c>
      <c r="Z28" s="1">
        <v>5.8</v>
      </c>
      <c r="AA28" s="1">
        <v>35</v>
      </c>
      <c r="AB28" s="1">
        <v>86.438233694393901</v>
      </c>
      <c r="AC28" s="1">
        <v>6.25</v>
      </c>
      <c r="AD28" s="1">
        <v>39.413333333333298</v>
      </c>
      <c r="AH28" s="1">
        <v>4500</v>
      </c>
      <c r="AJ28" s="1">
        <v>2000</v>
      </c>
      <c r="AK28" s="1">
        <v>2500</v>
      </c>
      <c r="AU28" s="1" t="s">
        <v>1808</v>
      </c>
      <c r="AV28" s="1" t="s">
        <v>2530</v>
      </c>
      <c r="AY28" s="1" t="s">
        <v>1780</v>
      </c>
      <c r="AZ28" s="1"/>
      <c r="BA28" s="1" t="s">
        <v>1772</v>
      </c>
      <c r="BB28" s="1"/>
      <c r="BC28" s="42">
        <v>3.15E-2</v>
      </c>
      <c r="BD28" s="1">
        <v>5.4977871437821382E-4</v>
      </c>
      <c r="BE28" s="1">
        <v>55.558100000000003</v>
      </c>
      <c r="BF28" s="1">
        <v>0.96967177115226155</v>
      </c>
      <c r="BG28" s="1">
        <v>1.9818</v>
      </c>
      <c r="BH28" s="1">
        <v>3.4588935116023622E-2</v>
      </c>
      <c r="BI28" s="1">
        <v>16.036200000000001</v>
      </c>
      <c r="BK28" s="1">
        <v>0.27988448950831468</v>
      </c>
      <c r="BL28" s="1">
        <v>3.0860000000000002E-4</v>
      </c>
      <c r="BM28" s="1">
        <v>42165.245248568775</v>
      </c>
      <c r="BN28" s="1">
        <v>35807.257443252485</v>
      </c>
      <c r="BO28" s="1">
        <v>35781.233053885066</v>
      </c>
      <c r="BP28" s="1">
        <v>1436.1215813350125</v>
      </c>
      <c r="BQ28" s="1">
        <v>1.0027006199999999</v>
      </c>
      <c r="BY28" s="1" t="s">
        <v>115</v>
      </c>
      <c r="BZ28" s="1" t="s">
        <v>115</v>
      </c>
      <c r="CA28" s="1" t="s">
        <v>115</v>
      </c>
      <c r="CB28" s="1" t="s">
        <v>115</v>
      </c>
      <c r="CD28" s="47">
        <v>2.8525226500008216E-2</v>
      </c>
      <c r="CE28" s="1">
        <v>4.9785912230228171E-4</v>
      </c>
      <c r="CF28" s="1">
        <v>252.68717259850001</v>
      </c>
      <c r="CG28" s="1">
        <v>4.4102231393990206</v>
      </c>
      <c r="CH28" s="1" t="s">
        <v>2538</v>
      </c>
      <c r="CI28" s="1" t="s">
        <v>2539</v>
      </c>
      <c r="CJ28" s="1">
        <v>2.6441249999999996E-4</v>
      </c>
      <c r="CK28" s="1">
        <v>7.8397499999999996E-5</v>
      </c>
      <c r="CL28" s="1">
        <v>5.3304999999999998E-2</v>
      </c>
      <c r="CM28" s="1">
        <v>9.3034775777557741E-4</v>
      </c>
      <c r="CN28" s="1">
        <v>2</v>
      </c>
      <c r="CO28" s="1">
        <v>1</v>
      </c>
      <c r="CP28" s="1" t="s">
        <v>2553</v>
      </c>
      <c r="CQ28" s="1">
        <v>1</v>
      </c>
      <c r="CR28" s="1">
        <v>252.66694107860002</v>
      </c>
      <c r="CS28" s="1">
        <v>4.4098700327640836</v>
      </c>
      <c r="CT28" s="1">
        <v>252.68771716750001</v>
      </c>
      <c r="CU28" s="1">
        <v>4.4102326439210753</v>
      </c>
      <c r="CV28" s="1">
        <v>2.9680127000005996E-2</v>
      </c>
      <c r="CW28" s="1">
        <v>5.1801593856017167E-4</v>
      </c>
      <c r="CY28" s="1" t="s">
        <v>115</v>
      </c>
      <c r="CZ28" s="1" t="s">
        <v>115</v>
      </c>
      <c r="DA28" s="1" t="s">
        <v>115</v>
      </c>
      <c r="DB28" s="1" t="s">
        <v>115</v>
      </c>
      <c r="DC28" s="1" t="s">
        <v>115</v>
      </c>
      <c r="DD28" s="1" t="s">
        <v>115</v>
      </c>
      <c r="DE28" s="1" t="s">
        <v>115</v>
      </c>
      <c r="DF28" s="1" t="s">
        <v>115</v>
      </c>
      <c r="DG28" s="1" t="s">
        <v>115</v>
      </c>
      <c r="DH28" s="1" t="s">
        <v>115</v>
      </c>
    </row>
    <row r="29" spans="1:112" x14ac:dyDescent="0.25">
      <c r="A29" s="1" t="s">
        <v>2499</v>
      </c>
      <c r="C29" s="1" t="s">
        <v>2499</v>
      </c>
      <c r="D29" s="41">
        <v>28378</v>
      </c>
      <c r="G29" s="1" t="s">
        <v>1765</v>
      </c>
      <c r="H29" s="1">
        <v>15</v>
      </c>
      <c r="J29" s="3"/>
      <c r="K29" s="1" t="s">
        <v>1786</v>
      </c>
      <c r="L29" s="1" t="s">
        <v>1787</v>
      </c>
      <c r="M29" s="1"/>
      <c r="N29" s="1">
        <v>300</v>
      </c>
      <c r="P29" s="1" t="s">
        <v>2548</v>
      </c>
      <c r="Q29" s="1">
        <v>9.1437799511982928E-2</v>
      </c>
      <c r="R29" s="1" t="s">
        <v>1850</v>
      </c>
      <c r="S29" s="1" t="s">
        <v>1850</v>
      </c>
      <c r="T29" s="1" t="s">
        <v>1851</v>
      </c>
      <c r="U29" s="3">
        <v>38186</v>
      </c>
      <c r="V29" s="1">
        <v>5.3622099674872183</v>
      </c>
      <c r="Y29" s="1">
        <v>3.5</v>
      </c>
      <c r="Z29" s="1">
        <v>6.2</v>
      </c>
      <c r="AA29" s="1">
        <v>45.6</v>
      </c>
      <c r="AB29" s="1">
        <v>150.92380519926601</v>
      </c>
      <c r="AC29" s="1">
        <v>12.25</v>
      </c>
      <c r="AD29" s="1">
        <v>67.277333333333303</v>
      </c>
      <c r="AH29" s="1">
        <v>5965</v>
      </c>
      <c r="AJ29" s="1">
        <v>3700</v>
      </c>
      <c r="AK29" s="1">
        <v>2265</v>
      </c>
      <c r="AU29" s="1" t="s">
        <v>1808</v>
      </c>
      <c r="AV29" s="1" t="s">
        <v>2530</v>
      </c>
      <c r="AY29" s="1" t="s">
        <v>1780</v>
      </c>
      <c r="AZ29" s="1"/>
      <c r="BA29" s="1" t="s">
        <v>1772</v>
      </c>
      <c r="BB29" s="1"/>
      <c r="BC29" s="42">
        <v>1.7000000000000001E-2</v>
      </c>
      <c r="BD29" s="1">
        <v>2.9670597283903603E-4</v>
      </c>
      <c r="BE29" s="1">
        <v>294.90170000000001</v>
      </c>
      <c r="BF29" s="1">
        <v>5.1470056347285622</v>
      </c>
      <c r="BG29" s="1">
        <v>91.854399999999998</v>
      </c>
      <c r="BH29" s="1">
        <v>1.6031617124438795</v>
      </c>
      <c r="BI29" s="1">
        <v>322.29149999999998</v>
      </c>
      <c r="BK29" s="1">
        <v>5.6250478261913042</v>
      </c>
      <c r="BL29" s="1">
        <v>3.4999999999999999E-6</v>
      </c>
      <c r="BM29" s="1">
        <v>42164.839314573095</v>
      </c>
      <c r="BN29" s="1">
        <v>35793.9868915107</v>
      </c>
      <c r="BO29" s="1">
        <v>35793.69173763549</v>
      </c>
      <c r="BP29" s="1">
        <v>1436.1008426022506</v>
      </c>
      <c r="BQ29" s="1">
        <v>1.0027151000000001</v>
      </c>
      <c r="BY29" s="1" t="s">
        <v>115</v>
      </c>
      <c r="BZ29" s="1" t="s">
        <v>115</v>
      </c>
      <c r="CA29" s="1" t="s">
        <v>115</v>
      </c>
      <c r="CB29" s="1" t="s">
        <v>115</v>
      </c>
      <c r="CD29" s="47">
        <v>2.7688265999998407E-2</v>
      </c>
      <c r="CE29" s="1">
        <v>4.8325140586797245E-4</v>
      </c>
      <c r="CF29" s="1">
        <v>248.91650708999998</v>
      </c>
      <c r="CG29" s="1">
        <v>4.3444126112843087</v>
      </c>
      <c r="CH29" s="1" t="s">
        <v>2538</v>
      </c>
      <c r="CI29" s="1" t="s">
        <v>2539</v>
      </c>
      <c r="CJ29" s="1">
        <v>3.1009500000000002E-5</v>
      </c>
      <c r="CK29" s="1">
        <v>2.7290499999999999E-5</v>
      </c>
      <c r="CL29" s="1">
        <v>2.1715999999999999E-2</v>
      </c>
      <c r="CM29" s="1">
        <v>3.7901570036308856E-4</v>
      </c>
      <c r="CN29" s="1">
        <v>1</v>
      </c>
      <c r="CO29" s="1">
        <v>3</v>
      </c>
      <c r="CP29" s="1" t="s">
        <v>115</v>
      </c>
      <c r="CQ29" s="1" t="s">
        <v>115</v>
      </c>
      <c r="CR29" s="1" t="s">
        <v>115</v>
      </c>
      <c r="CS29" s="1" t="s">
        <v>115</v>
      </c>
      <c r="CT29" s="1" t="s">
        <v>115</v>
      </c>
      <c r="CU29" s="1" t="s">
        <v>115</v>
      </c>
      <c r="CV29" s="1" t="s">
        <v>115</v>
      </c>
      <c r="CW29" s="1" t="s">
        <v>115</v>
      </c>
      <c r="CY29" s="1" t="s">
        <v>115</v>
      </c>
      <c r="CZ29" s="1" t="s">
        <v>115</v>
      </c>
      <c r="DA29" s="1" t="s">
        <v>115</v>
      </c>
      <c r="DB29" s="1" t="s">
        <v>115</v>
      </c>
      <c r="DC29" s="1" t="s">
        <v>115</v>
      </c>
      <c r="DD29" s="1" t="s">
        <v>115</v>
      </c>
      <c r="DE29" s="1" t="s">
        <v>115</v>
      </c>
      <c r="DF29" s="1" t="s">
        <v>115</v>
      </c>
      <c r="DG29" s="1" t="s">
        <v>115</v>
      </c>
      <c r="DH29" s="1" t="s">
        <v>115</v>
      </c>
    </row>
    <row r="30" spans="1:112" x14ac:dyDescent="0.25">
      <c r="A30" s="1" t="s">
        <v>2256</v>
      </c>
      <c r="C30" s="1" t="s">
        <v>2256</v>
      </c>
      <c r="D30" s="41">
        <v>31102</v>
      </c>
      <c r="G30" s="1" t="s">
        <v>1765</v>
      </c>
      <c r="H30" s="1">
        <v>15</v>
      </c>
      <c r="J30" s="3"/>
      <c r="K30" s="1" t="s">
        <v>1786</v>
      </c>
      <c r="L30" s="1" t="s">
        <v>1787</v>
      </c>
      <c r="M30" s="1"/>
      <c r="N30" s="1">
        <v>300</v>
      </c>
      <c r="P30" s="1" t="s">
        <v>2550</v>
      </c>
      <c r="Q30" s="1">
        <v>0.80224059067919362</v>
      </c>
      <c r="R30" s="1" t="s">
        <v>1850</v>
      </c>
      <c r="S30" s="1" t="s">
        <v>1850</v>
      </c>
      <c r="T30" s="1" t="s">
        <v>1851</v>
      </c>
      <c r="U30" s="3">
        <v>39181</v>
      </c>
      <c r="V30" s="1">
        <v>1.1048806829750102</v>
      </c>
      <c r="Y30" s="1">
        <v>2.4</v>
      </c>
      <c r="Z30" s="1">
        <v>4.8</v>
      </c>
      <c r="AA30" s="1">
        <v>35</v>
      </c>
      <c r="AB30" s="1">
        <v>79.872860731556301</v>
      </c>
      <c r="AC30" s="1">
        <v>5.76</v>
      </c>
      <c r="AD30" s="1">
        <v>35.385466666666701</v>
      </c>
      <c r="AH30" s="1">
        <v>4640</v>
      </c>
      <c r="AJ30" s="1">
        <v>2000</v>
      </c>
      <c r="AK30" s="1">
        <v>2640</v>
      </c>
      <c r="AU30" s="1" t="s">
        <v>1802</v>
      </c>
      <c r="AV30" s="1" t="s">
        <v>2530</v>
      </c>
      <c r="AY30" s="1" t="s">
        <v>1780</v>
      </c>
      <c r="AZ30" s="1"/>
      <c r="BA30" s="1" t="s">
        <v>1772</v>
      </c>
      <c r="BB30" s="1"/>
      <c r="BC30" s="42">
        <v>1.2200000000000001E-2</v>
      </c>
      <c r="BD30" s="1">
        <v>2.1293016874330821E-4</v>
      </c>
      <c r="BE30" s="1">
        <v>290.96210000000002</v>
      </c>
      <c r="BF30" s="1">
        <v>5.0782466435169935</v>
      </c>
      <c r="BG30" s="1">
        <v>133.8467</v>
      </c>
      <c r="BH30" s="1">
        <v>2.3360656079290942</v>
      </c>
      <c r="BI30" s="1">
        <v>304.7251</v>
      </c>
      <c r="BK30" s="1">
        <v>5.3184563084689724</v>
      </c>
      <c r="BL30" s="1">
        <v>2.1440000000000001E-4</v>
      </c>
      <c r="BM30" s="1">
        <v>42164.35041256452</v>
      </c>
      <c r="BN30" s="1">
        <v>35802.390449292972</v>
      </c>
      <c r="BO30" s="1">
        <v>35784.310375836067</v>
      </c>
      <c r="BP30" s="1">
        <v>1436.0758652551547</v>
      </c>
      <c r="BQ30" s="1">
        <v>1.00273254</v>
      </c>
      <c r="BY30" s="1" t="s">
        <v>115</v>
      </c>
      <c r="BZ30" s="1" t="s">
        <v>115</v>
      </c>
      <c r="CA30" s="1" t="s">
        <v>115</v>
      </c>
      <c r="CB30" s="1" t="s">
        <v>115</v>
      </c>
      <c r="CD30" s="47">
        <v>3.698480750000499E-2</v>
      </c>
      <c r="CE30" s="1">
        <v>6.4550666409137977E-4</v>
      </c>
      <c r="CF30" s="1">
        <v>241.2850452495</v>
      </c>
      <c r="CG30" s="1">
        <v>4.2112184754272777</v>
      </c>
      <c r="CH30" s="1" t="s">
        <v>2538</v>
      </c>
      <c r="CI30" s="1" t="s">
        <v>2539</v>
      </c>
      <c r="CJ30" s="1">
        <v>2.0677E-4</v>
      </c>
      <c r="CK30" s="1">
        <v>5.2765999999999989E-5</v>
      </c>
      <c r="CL30" s="1">
        <v>2.6703999999999999E-2</v>
      </c>
      <c r="CM30" s="1">
        <v>4.660727234525657E-4</v>
      </c>
      <c r="CN30" s="1">
        <v>1</v>
      </c>
      <c r="CO30" s="1">
        <v>3</v>
      </c>
      <c r="CP30" s="1" t="s">
        <v>115</v>
      </c>
      <c r="CQ30" s="1" t="s">
        <v>115</v>
      </c>
      <c r="CR30" s="1" t="s">
        <v>115</v>
      </c>
      <c r="CS30" s="1" t="s">
        <v>115</v>
      </c>
      <c r="CT30" s="1" t="s">
        <v>115</v>
      </c>
      <c r="CU30" s="1" t="s">
        <v>115</v>
      </c>
      <c r="CV30" s="1" t="s">
        <v>115</v>
      </c>
      <c r="CW30" s="1" t="s">
        <v>115</v>
      </c>
      <c r="CY30" s="1" t="s">
        <v>115</v>
      </c>
      <c r="CZ30" s="1" t="s">
        <v>115</v>
      </c>
      <c r="DA30" s="1" t="s">
        <v>115</v>
      </c>
      <c r="DB30" s="1" t="s">
        <v>115</v>
      </c>
      <c r="DC30" s="1" t="s">
        <v>115</v>
      </c>
      <c r="DD30" s="1" t="s">
        <v>115</v>
      </c>
      <c r="DE30" s="1" t="s">
        <v>115</v>
      </c>
      <c r="DF30" s="1" t="s">
        <v>115</v>
      </c>
      <c r="DG30" s="1" t="s">
        <v>115</v>
      </c>
      <c r="DH30" s="1" t="s">
        <v>115</v>
      </c>
    </row>
    <row r="31" spans="1:112" x14ac:dyDescent="0.25">
      <c r="A31" s="1" t="s">
        <v>2370</v>
      </c>
      <c r="C31" s="1" t="s">
        <v>2370</v>
      </c>
      <c r="D31" s="41">
        <v>39127</v>
      </c>
      <c r="G31" s="1" t="s">
        <v>1765</v>
      </c>
      <c r="H31" s="1">
        <v>15</v>
      </c>
      <c r="J31" s="3"/>
      <c r="K31" s="1" t="s">
        <v>1786</v>
      </c>
      <c r="L31" s="1" t="s">
        <v>1787</v>
      </c>
      <c r="M31" s="1"/>
      <c r="N31" s="1">
        <v>300</v>
      </c>
      <c r="P31" s="1" t="s">
        <v>2550</v>
      </c>
      <c r="Q31" s="1">
        <v>0.80224059067919362</v>
      </c>
      <c r="R31" s="1" t="s">
        <v>1781</v>
      </c>
      <c r="S31" s="1" t="s">
        <v>1850</v>
      </c>
      <c r="T31" s="1" t="s">
        <v>1851</v>
      </c>
      <c r="U31" s="3">
        <v>41379</v>
      </c>
      <c r="V31" s="1">
        <v>1.1048806829750102</v>
      </c>
      <c r="Y31" s="1">
        <v>3</v>
      </c>
      <c r="Z31" s="1">
        <v>8</v>
      </c>
      <c r="AA31" s="1">
        <v>30</v>
      </c>
      <c r="AB31" s="1">
        <v>99.914680007338504</v>
      </c>
      <c r="AC31" s="1">
        <v>9</v>
      </c>
      <c r="AD31" s="1">
        <v>50.206000000000003</v>
      </c>
      <c r="AH31" s="1">
        <v>4905</v>
      </c>
      <c r="AJ31" s="1">
        <v>2500</v>
      </c>
      <c r="AK31" s="1">
        <v>2405</v>
      </c>
      <c r="AU31" s="1" t="s">
        <v>1808</v>
      </c>
      <c r="AV31" s="1" t="s">
        <v>2530</v>
      </c>
      <c r="AY31" s="1" t="s">
        <v>1780</v>
      </c>
      <c r="AZ31" s="1"/>
      <c r="BA31" s="1" t="s">
        <v>1772</v>
      </c>
      <c r="BB31" s="1"/>
      <c r="BC31" s="42">
        <v>1.7299999999999999E-2</v>
      </c>
      <c r="BD31" s="1">
        <v>3.0194196059501896E-4</v>
      </c>
      <c r="BE31" s="1">
        <v>258.38799999999998</v>
      </c>
      <c r="BF31" s="1">
        <v>4.5097213476431079</v>
      </c>
      <c r="BG31" s="1">
        <v>180.35830000000001</v>
      </c>
      <c r="BH31" s="1">
        <v>3.1478461682996888</v>
      </c>
      <c r="BI31" s="1">
        <v>277.10849999999999</v>
      </c>
      <c r="BK31" s="1">
        <v>4.8364557102627064</v>
      </c>
      <c r="BL31" s="1">
        <v>1.485E-4</v>
      </c>
      <c r="BM31" s="1">
        <v>42165.01620864217</v>
      </c>
      <c r="BN31" s="1">
        <v>35800.277713549156</v>
      </c>
      <c r="BO31" s="1">
        <v>35787.754703735183</v>
      </c>
      <c r="BP31" s="1">
        <v>1436.1098799183731</v>
      </c>
      <c r="BQ31" s="1">
        <v>1.00270879</v>
      </c>
      <c r="BY31" s="1" t="s">
        <v>115</v>
      </c>
      <c r="BZ31" s="1" t="s">
        <v>115</v>
      </c>
      <c r="CA31" s="1" t="s">
        <v>115</v>
      </c>
      <c r="CB31" s="1" t="s">
        <v>115</v>
      </c>
      <c r="CD31" s="47">
        <v>3.0835027500003775E-2</v>
      </c>
      <c r="CE31" s="1">
        <v>5.3817275481806174E-4</v>
      </c>
      <c r="CF31" s="1">
        <v>252.68826173650001</v>
      </c>
      <c r="CG31" s="1">
        <v>4.4102421484431291</v>
      </c>
      <c r="CH31" s="1" t="s">
        <v>2538</v>
      </c>
      <c r="CI31" s="1" t="s">
        <v>2539</v>
      </c>
      <c r="CJ31" s="1">
        <v>2.0727399999999997E-4</v>
      </c>
      <c r="CK31" s="1">
        <v>1.0973799999999999E-4</v>
      </c>
      <c r="CL31" s="1">
        <v>5.2932E-2</v>
      </c>
      <c r="CM31" s="1">
        <v>9.2383767966563849E-4</v>
      </c>
      <c r="CN31" s="1">
        <v>2</v>
      </c>
      <c r="CO31" s="1">
        <v>2</v>
      </c>
      <c r="CP31" s="1" t="s">
        <v>2553</v>
      </c>
      <c r="CQ31" s="1">
        <v>2</v>
      </c>
      <c r="CR31" s="1">
        <v>252.7084932564</v>
      </c>
      <c r="CS31" s="1">
        <v>4.4105952550780669</v>
      </c>
      <c r="CT31" s="1">
        <v>252.68771716750001</v>
      </c>
      <c r="CU31" s="1">
        <v>4.4102326439210753</v>
      </c>
      <c r="CV31" s="1">
        <v>2.9680127000005996E-2</v>
      </c>
      <c r="CW31" s="1">
        <v>5.1801593856017167E-4</v>
      </c>
      <c r="CY31" s="1" t="s">
        <v>115</v>
      </c>
      <c r="CZ31" s="1" t="s">
        <v>115</v>
      </c>
      <c r="DA31" s="1" t="s">
        <v>115</v>
      </c>
      <c r="DB31" s="1" t="s">
        <v>115</v>
      </c>
      <c r="DC31" s="1" t="s">
        <v>115</v>
      </c>
      <c r="DD31" s="1" t="s">
        <v>115</v>
      </c>
      <c r="DE31" s="1" t="s">
        <v>115</v>
      </c>
      <c r="DF31" s="1" t="s">
        <v>115</v>
      </c>
      <c r="DG31" s="1" t="s">
        <v>115</v>
      </c>
      <c r="DH31" s="1" t="s">
        <v>115</v>
      </c>
    </row>
    <row r="32" spans="1:112" x14ac:dyDescent="0.25">
      <c r="A32" s="1" t="s">
        <v>2496</v>
      </c>
      <c r="C32" s="1" t="s">
        <v>2496</v>
      </c>
      <c r="D32" s="41">
        <v>43450</v>
      </c>
      <c r="G32" s="1" t="s">
        <v>1765</v>
      </c>
      <c r="H32" s="1">
        <v>15</v>
      </c>
      <c r="J32" s="3"/>
      <c r="K32" s="1" t="s">
        <v>1786</v>
      </c>
      <c r="L32" s="1" t="s">
        <v>1787</v>
      </c>
      <c r="M32" s="1"/>
      <c r="N32" s="1">
        <v>300</v>
      </c>
      <c r="P32" s="1" t="s">
        <v>2551</v>
      </c>
      <c r="Q32" s="1">
        <v>0.49298599140652699</v>
      </c>
      <c r="R32" s="1" t="s">
        <v>1788</v>
      </c>
      <c r="S32" s="1" t="s">
        <v>1788</v>
      </c>
      <c r="T32" s="1" t="s">
        <v>2055</v>
      </c>
      <c r="U32" s="3">
        <v>43223</v>
      </c>
      <c r="V32" s="1">
        <v>1.7806993189133569</v>
      </c>
      <c r="Y32" s="1">
        <v>2.5</v>
      </c>
      <c r="Z32" s="1">
        <v>5</v>
      </c>
      <c r="AA32" s="1">
        <v>30</v>
      </c>
      <c r="AB32" s="1">
        <v>73.750702040974005</v>
      </c>
      <c r="AC32" s="1">
        <v>6.25</v>
      </c>
      <c r="AD32" s="1">
        <v>34.063333333333297</v>
      </c>
      <c r="AH32" s="1">
        <v>5000</v>
      </c>
      <c r="AJ32" s="1">
        <v>2500</v>
      </c>
      <c r="AK32" s="1">
        <v>2500</v>
      </c>
      <c r="AU32" s="1" t="s">
        <v>1808</v>
      </c>
      <c r="AV32" s="1" t="s">
        <v>2530</v>
      </c>
      <c r="AY32" s="1" t="s">
        <v>1780</v>
      </c>
      <c r="AZ32" s="1"/>
      <c r="BA32" s="1" t="s">
        <v>1772</v>
      </c>
      <c r="BB32" s="1"/>
      <c r="BC32" s="42">
        <v>2.0999999999999999E-3</v>
      </c>
      <c r="BD32" s="1">
        <v>3.6651914291880918E-5</v>
      </c>
      <c r="BE32" s="1">
        <v>237.6491</v>
      </c>
      <c r="BF32" s="1">
        <v>4.1477592594012558</v>
      </c>
      <c r="BG32" s="1">
        <v>89.798000000000002</v>
      </c>
      <c r="BH32" s="1">
        <v>1.5672707617058681</v>
      </c>
      <c r="BI32" s="1">
        <v>30.741800000000001</v>
      </c>
      <c r="BK32" s="1">
        <v>0.53654562798959282</v>
      </c>
      <c r="BL32" s="1">
        <v>6.9999999999999999E-6</v>
      </c>
      <c r="BM32" s="1">
        <v>42164.881365293018</v>
      </c>
      <c r="BN32" s="1">
        <v>35794.176519462577</v>
      </c>
      <c r="BO32" s="1">
        <v>35793.58621112346</v>
      </c>
      <c r="BP32" s="1">
        <v>1436.1029909238271</v>
      </c>
      <c r="BQ32" s="1">
        <v>1.0027136000000001</v>
      </c>
      <c r="BY32" s="1" t="s">
        <v>115</v>
      </c>
      <c r="BZ32" s="1" t="s">
        <v>115</v>
      </c>
      <c r="CA32" s="1" t="s">
        <v>115</v>
      </c>
      <c r="CB32" s="1" t="s">
        <v>115</v>
      </c>
      <c r="CD32" s="47">
        <v>4.5696096499995065E-2</v>
      </c>
      <c r="CE32" s="1">
        <v>7.975473392339709E-4</v>
      </c>
      <c r="CF32" s="1">
        <v>133.9904497345</v>
      </c>
      <c r="CG32" s="1">
        <v>2.338574514094987</v>
      </c>
      <c r="CH32" s="1" t="s">
        <v>2538</v>
      </c>
      <c r="CI32" s="1" t="s">
        <v>2539</v>
      </c>
      <c r="CJ32" s="1">
        <v>1.6891249999999999E-4</v>
      </c>
      <c r="CK32" s="1">
        <v>1.613625E-4</v>
      </c>
      <c r="CL32" s="1">
        <v>5.7750000000000003E-2</v>
      </c>
      <c r="CM32" s="1">
        <v>1.0079276430267254E-3</v>
      </c>
      <c r="CN32" s="1">
        <v>2</v>
      </c>
      <c r="CO32" s="1">
        <v>9</v>
      </c>
      <c r="CP32" s="1" t="s">
        <v>2554</v>
      </c>
      <c r="CQ32" s="1">
        <v>2</v>
      </c>
      <c r="CR32" s="1">
        <v>134.01703643062501</v>
      </c>
      <c r="CS32" s="1">
        <v>2.3390385394795956</v>
      </c>
      <c r="CT32" s="1">
        <v>133.98776713025001</v>
      </c>
      <c r="CU32" s="1">
        <v>2.3385276938182966</v>
      </c>
      <c r="CV32" s="1">
        <v>4.1813286249997361E-2</v>
      </c>
      <c r="CW32" s="1">
        <v>7.2977951614132679E-4</v>
      </c>
      <c r="CY32" s="1" t="s">
        <v>115</v>
      </c>
      <c r="CZ32" s="1" t="s">
        <v>115</v>
      </c>
      <c r="DA32" s="1" t="s">
        <v>115</v>
      </c>
      <c r="DB32" s="1" t="s">
        <v>115</v>
      </c>
      <c r="DC32" s="1" t="s">
        <v>115</v>
      </c>
      <c r="DD32" s="1" t="s">
        <v>115</v>
      </c>
      <c r="DE32" s="1" t="s">
        <v>115</v>
      </c>
      <c r="DF32" s="1" t="s">
        <v>115</v>
      </c>
      <c r="DG32" s="1" t="s">
        <v>115</v>
      </c>
      <c r="DH32" s="1" t="s">
        <v>115</v>
      </c>
    </row>
    <row r="33" spans="1:112" x14ac:dyDescent="0.25">
      <c r="A33" s="1" t="s">
        <v>2053</v>
      </c>
      <c r="C33" s="1" t="s">
        <v>2053</v>
      </c>
      <c r="D33" s="41">
        <v>45863</v>
      </c>
      <c r="G33" s="1" t="s">
        <v>1765</v>
      </c>
      <c r="H33" s="1">
        <v>15</v>
      </c>
      <c r="J33" s="3"/>
      <c r="K33" s="1" t="s">
        <v>1786</v>
      </c>
      <c r="L33" s="1" t="s">
        <v>1787</v>
      </c>
      <c r="M33" s="1"/>
      <c r="N33" s="1">
        <v>300</v>
      </c>
      <c r="P33" s="1" t="s">
        <v>2551</v>
      </c>
      <c r="Q33" s="1">
        <v>0.49298599140652699</v>
      </c>
      <c r="R33" s="1" t="s">
        <v>2054</v>
      </c>
      <c r="S33" s="1" t="s">
        <v>1788</v>
      </c>
      <c r="T33" s="1" t="s">
        <v>2055</v>
      </c>
      <c r="U33" s="3">
        <v>44021</v>
      </c>
      <c r="V33" s="1">
        <v>1.7806993189133569</v>
      </c>
      <c r="Y33" s="1">
        <v>2.5</v>
      </c>
      <c r="Z33" s="1">
        <v>5</v>
      </c>
      <c r="AA33" s="1">
        <v>30</v>
      </c>
      <c r="AB33" s="1">
        <v>73.750699999999995</v>
      </c>
      <c r="AC33" s="1">
        <v>6.25</v>
      </c>
      <c r="AD33" s="1">
        <v>34.063299999999998</v>
      </c>
      <c r="AH33" s="1">
        <v>5000</v>
      </c>
      <c r="AJ33" s="1">
        <v>2500</v>
      </c>
      <c r="AK33" s="1">
        <v>2500</v>
      </c>
      <c r="AU33" s="1" t="s">
        <v>1802</v>
      </c>
      <c r="AV33" s="1" t="s">
        <v>2530</v>
      </c>
      <c r="AY33" s="1" t="s">
        <v>1780</v>
      </c>
      <c r="AZ33" s="1"/>
      <c r="BA33" s="1" t="s">
        <v>1772</v>
      </c>
      <c r="BB33" s="1"/>
      <c r="BC33" s="42">
        <v>5.7500000000000002E-2</v>
      </c>
      <c r="BD33" s="1">
        <v>1.0035643198967395E-3</v>
      </c>
      <c r="BE33" s="1">
        <v>103.85809999999999</v>
      </c>
      <c r="BF33" s="1">
        <v>1.8126657998655225</v>
      </c>
      <c r="BG33" s="1">
        <v>330.00240000000002</v>
      </c>
      <c r="BH33" s="1">
        <v>5.7596284194833354</v>
      </c>
      <c r="BI33" s="1">
        <v>77.028999999999996</v>
      </c>
      <c r="BK33" s="1">
        <v>1.344409669518712</v>
      </c>
      <c r="BL33" s="1">
        <v>3.3310000000000002E-4</v>
      </c>
      <c r="BM33" s="1">
        <v>42164.502912587581</v>
      </c>
      <c r="BN33" s="1">
        <v>35807.54790850776</v>
      </c>
      <c r="BO33" s="1">
        <v>35779.457916667401</v>
      </c>
      <c r="BP33" s="1">
        <v>1436.0836562610086</v>
      </c>
      <c r="BQ33" s="1">
        <v>1.0027271</v>
      </c>
      <c r="BY33" s="1" t="s">
        <v>115</v>
      </c>
      <c r="BZ33" s="1" t="s">
        <v>115</v>
      </c>
      <c r="CA33" s="1" t="s">
        <v>115</v>
      </c>
      <c r="CB33" s="1" t="s">
        <v>115</v>
      </c>
      <c r="CD33" s="47">
        <v>3.7930475999999658E-2</v>
      </c>
      <c r="CE33" s="1">
        <v>6.6201169304868268E-4</v>
      </c>
      <c r="CF33" s="1">
        <v>133.98508452599998</v>
      </c>
      <c r="CG33" s="1">
        <v>2.3384808735416058</v>
      </c>
      <c r="CH33" s="1" t="s">
        <v>2538</v>
      </c>
      <c r="CI33" s="1" t="s">
        <v>2539</v>
      </c>
      <c r="CJ33" s="1">
        <v>2.15045E-4</v>
      </c>
      <c r="CK33" s="1">
        <v>1.5903099999999999E-4</v>
      </c>
      <c r="CL33" s="1">
        <v>6.4894999999999994E-2</v>
      </c>
      <c r="CM33" s="1">
        <v>1.1326314180817201E-3</v>
      </c>
      <c r="CN33" s="1">
        <v>2</v>
      </c>
      <c r="CO33" s="1">
        <v>8</v>
      </c>
      <c r="CP33" s="1" t="s">
        <v>2554</v>
      </c>
      <c r="CQ33" s="1">
        <v>1</v>
      </c>
      <c r="CR33" s="1">
        <v>133.958497829875</v>
      </c>
      <c r="CS33" s="1">
        <v>2.3380168481569972</v>
      </c>
      <c r="CT33" s="1">
        <v>133.98776713025001</v>
      </c>
      <c r="CU33" s="1">
        <v>2.3385276938182966</v>
      </c>
      <c r="CV33" s="1">
        <v>4.1813286249997361E-2</v>
      </c>
      <c r="CW33" s="1">
        <v>7.2977951614132679E-4</v>
      </c>
      <c r="CY33" s="1" t="s">
        <v>115</v>
      </c>
      <c r="CZ33" s="1" t="s">
        <v>115</v>
      </c>
      <c r="DA33" s="1" t="s">
        <v>115</v>
      </c>
      <c r="DB33" s="1" t="s">
        <v>115</v>
      </c>
      <c r="DC33" s="1" t="s">
        <v>115</v>
      </c>
      <c r="DD33" s="1" t="s">
        <v>115</v>
      </c>
      <c r="DE33" s="1" t="s">
        <v>115</v>
      </c>
      <c r="DF33" s="1" t="s">
        <v>115</v>
      </c>
      <c r="DG33" s="1" t="s">
        <v>115</v>
      </c>
      <c r="DH33" s="1" t="s">
        <v>115</v>
      </c>
    </row>
    <row r="34" spans="1:112" x14ac:dyDescent="0.25">
      <c r="A34" s="1" t="s">
        <v>2199</v>
      </c>
      <c r="C34" s="1" t="s">
        <v>2199</v>
      </c>
      <c r="D34" s="41">
        <v>38107</v>
      </c>
      <c r="G34" s="1" t="s">
        <v>1765</v>
      </c>
      <c r="H34" s="1">
        <v>15</v>
      </c>
      <c r="J34" s="3"/>
      <c r="K34" s="1" t="s">
        <v>1766</v>
      </c>
      <c r="L34" s="1" t="s">
        <v>1767</v>
      </c>
      <c r="M34" s="1"/>
      <c r="N34" s="1">
        <v>300</v>
      </c>
      <c r="P34" s="1" t="s">
        <v>2551</v>
      </c>
      <c r="Q34" s="1">
        <v>0.49298599140652699</v>
      </c>
      <c r="R34" s="1" t="s">
        <v>1788</v>
      </c>
      <c r="S34" s="1" t="s">
        <v>1788</v>
      </c>
      <c r="T34" s="1" t="s">
        <v>2055</v>
      </c>
      <c r="U34" s="3">
        <v>40999</v>
      </c>
      <c r="V34" s="1">
        <v>1.7806993189133569</v>
      </c>
      <c r="Y34" s="1">
        <v>2.5</v>
      </c>
      <c r="Z34" s="1">
        <v>5</v>
      </c>
      <c r="AA34" s="1">
        <v>30</v>
      </c>
      <c r="AB34" s="1">
        <v>73.750702040974005</v>
      </c>
      <c r="AC34" s="1">
        <v>6.25</v>
      </c>
      <c r="AD34" s="1">
        <v>34.063333333333297</v>
      </c>
      <c r="AH34" s="1">
        <v>4000</v>
      </c>
      <c r="AJ34" s="1">
        <v>2000</v>
      </c>
      <c r="AK34" s="1">
        <v>2000</v>
      </c>
      <c r="AU34" s="1" t="s">
        <v>1808</v>
      </c>
      <c r="AV34" s="1" t="s">
        <v>2530</v>
      </c>
      <c r="AY34" s="1" t="s">
        <v>1780</v>
      </c>
      <c r="AZ34" s="1"/>
      <c r="BA34" s="1" t="s">
        <v>1772</v>
      </c>
      <c r="BB34" s="1"/>
      <c r="BC34" s="42">
        <v>1.43E-2</v>
      </c>
      <c r="BD34" s="1">
        <v>2.4958208303518911E-4</v>
      </c>
      <c r="BE34" s="1">
        <v>306.87220000000002</v>
      </c>
      <c r="BF34" s="1">
        <v>5.3559302728385436</v>
      </c>
      <c r="BG34" s="1">
        <v>114.9572</v>
      </c>
      <c r="BH34" s="1">
        <v>2.0063816388736253</v>
      </c>
      <c r="BI34" s="1">
        <v>79.250699999999995</v>
      </c>
      <c r="BK34" s="1">
        <v>1.3831856495102701</v>
      </c>
      <c r="BL34" s="1">
        <v>2.432E-4</v>
      </c>
      <c r="BM34" s="1">
        <v>42164.445444586112</v>
      </c>
      <c r="BN34" s="1">
        <v>35803.699837718239</v>
      </c>
      <c r="BO34" s="1">
        <v>35783.191051453992</v>
      </c>
      <c r="BP34" s="1">
        <v>1436.0807203021859</v>
      </c>
      <c r="BQ34" s="1">
        <v>1.00272915</v>
      </c>
      <c r="BY34" s="1" t="s">
        <v>115</v>
      </c>
      <c r="BZ34" s="1" t="s">
        <v>115</v>
      </c>
      <c r="CA34" s="1" t="s">
        <v>115</v>
      </c>
      <c r="CB34" s="1" t="s">
        <v>115</v>
      </c>
      <c r="CD34" s="47">
        <v>3.9696347499997842E-2</v>
      </c>
      <c r="CE34" s="1">
        <v>6.9283196489078205E-4</v>
      </c>
      <c r="CF34" s="1">
        <v>76.482463643499997</v>
      </c>
      <c r="CG34" s="1">
        <v>1.3348708106159335</v>
      </c>
      <c r="CH34" s="1" t="s">
        <v>2538</v>
      </c>
      <c r="CI34" s="1" t="s">
        <v>2539</v>
      </c>
      <c r="CJ34" s="1">
        <v>2.8199399999999998E-4</v>
      </c>
      <c r="CK34" s="1">
        <v>6.8650000000000002E-5</v>
      </c>
      <c r="CL34" s="1">
        <v>4.1563999999999997E-2</v>
      </c>
      <c r="CM34" s="1">
        <v>7.2542865029892308E-4</v>
      </c>
      <c r="CN34" s="1">
        <v>1</v>
      </c>
      <c r="CO34" s="1">
        <v>7</v>
      </c>
      <c r="CP34" s="1" t="s">
        <v>115</v>
      </c>
      <c r="CQ34" s="1" t="s">
        <v>115</v>
      </c>
      <c r="CR34" s="1" t="s">
        <v>115</v>
      </c>
      <c r="CS34" s="1" t="s">
        <v>115</v>
      </c>
      <c r="CT34" s="1" t="s">
        <v>115</v>
      </c>
      <c r="CU34" s="1" t="s">
        <v>115</v>
      </c>
      <c r="CV34" s="1" t="s">
        <v>115</v>
      </c>
      <c r="CW34" s="1" t="s">
        <v>115</v>
      </c>
      <c r="CY34" s="1" t="s">
        <v>115</v>
      </c>
      <c r="CZ34" s="1" t="s">
        <v>115</v>
      </c>
      <c r="DA34" s="1" t="s">
        <v>115</v>
      </c>
      <c r="DB34" s="1" t="s">
        <v>115</v>
      </c>
      <c r="DC34" s="1" t="s">
        <v>115</v>
      </c>
      <c r="DD34" s="1" t="s">
        <v>115</v>
      </c>
      <c r="DE34" s="1" t="s">
        <v>115</v>
      </c>
      <c r="DF34" s="1" t="s">
        <v>115</v>
      </c>
      <c r="DG34" s="1" t="s">
        <v>115</v>
      </c>
      <c r="DH34" s="1" t="s">
        <v>115</v>
      </c>
    </row>
    <row r="35" spans="1:112" x14ac:dyDescent="0.25">
      <c r="A35" s="1" t="s">
        <v>2344</v>
      </c>
      <c r="C35" s="1" t="s">
        <v>2344</v>
      </c>
      <c r="D35" s="41">
        <v>40982</v>
      </c>
      <c r="G35" s="1" t="s">
        <v>1765</v>
      </c>
      <c r="H35" s="1">
        <v>15</v>
      </c>
      <c r="J35" s="3"/>
      <c r="K35" s="1" t="s">
        <v>1786</v>
      </c>
      <c r="L35" s="1" t="s">
        <v>1787</v>
      </c>
      <c r="M35" s="1"/>
      <c r="N35" s="1">
        <v>300</v>
      </c>
      <c r="P35" s="1" t="s">
        <v>2551</v>
      </c>
      <c r="Q35" s="1">
        <v>0.49298599140652699</v>
      </c>
      <c r="R35" s="1" t="s">
        <v>1788</v>
      </c>
      <c r="S35" s="1" t="s">
        <v>1788</v>
      </c>
      <c r="T35" s="1" t="s">
        <v>2055</v>
      </c>
      <c r="U35" s="3">
        <v>42293</v>
      </c>
      <c r="V35" s="1">
        <v>1.7806993189133569</v>
      </c>
      <c r="Y35" s="1">
        <v>2.5</v>
      </c>
      <c r="Z35" s="1">
        <v>5</v>
      </c>
      <c r="AA35" s="1">
        <v>30</v>
      </c>
      <c r="AB35" s="1">
        <v>73.750702040974005</v>
      </c>
      <c r="AC35" s="1">
        <v>6.25</v>
      </c>
      <c r="AD35" s="1">
        <v>34.063333333333297</v>
      </c>
      <c r="AH35" s="1">
        <v>5000</v>
      </c>
      <c r="AJ35" s="1">
        <v>2500</v>
      </c>
      <c r="AK35" s="1">
        <v>2500</v>
      </c>
      <c r="AU35" s="1" t="s">
        <v>1808</v>
      </c>
      <c r="AV35" s="1" t="s">
        <v>2530</v>
      </c>
      <c r="AY35" s="1" t="s">
        <v>1780</v>
      </c>
      <c r="AZ35" s="1"/>
      <c r="BA35" s="1" t="s">
        <v>1772</v>
      </c>
      <c r="BB35" s="1"/>
      <c r="BC35" s="42">
        <v>2.1600000000000001E-2</v>
      </c>
      <c r="BD35" s="1">
        <v>3.7699111843077519E-4</v>
      </c>
      <c r="BE35" s="1">
        <v>276.38940000000002</v>
      </c>
      <c r="BF35" s="1">
        <v>4.8239050476116159</v>
      </c>
      <c r="BG35" s="1">
        <v>140.2201</v>
      </c>
      <c r="BH35" s="1">
        <v>2.4473024224757007</v>
      </c>
      <c r="BI35" s="1">
        <v>310.10829999999999</v>
      </c>
      <c r="BK35" s="1">
        <v>5.4124108727623312</v>
      </c>
      <c r="BL35" s="1">
        <v>1.663E-4</v>
      </c>
      <c r="BM35" s="1">
        <v>42164.353496191048</v>
      </c>
      <c r="BN35" s="1">
        <v>35800.365428177465</v>
      </c>
      <c r="BO35" s="1">
        <v>35786.341564204631</v>
      </c>
      <c r="BP35" s="1">
        <v>1436.0760227930393</v>
      </c>
      <c r="BQ35" s="1">
        <v>1.00273243</v>
      </c>
      <c r="BY35" s="1" t="s">
        <v>115</v>
      </c>
      <c r="BZ35" s="1" t="s">
        <v>115</v>
      </c>
      <c r="CA35" s="1" t="s">
        <v>115</v>
      </c>
      <c r="CB35" s="1" t="s">
        <v>115</v>
      </c>
      <c r="CD35" s="47">
        <v>3.9679680999995526E-2</v>
      </c>
      <c r="CE35" s="1">
        <v>6.9254107959095792E-4</v>
      </c>
      <c r="CF35" s="1">
        <v>141.99281638299999</v>
      </c>
      <c r="CG35" s="1">
        <v>2.4782421600630955</v>
      </c>
      <c r="CH35" s="1" t="s">
        <v>2538</v>
      </c>
      <c r="CI35" s="1" t="s">
        <v>2539</v>
      </c>
      <c r="CJ35" s="1">
        <v>2.4809300000000001E-4</v>
      </c>
      <c r="CK35" s="1">
        <v>1.2816699999999999E-4</v>
      </c>
      <c r="CL35" s="1">
        <v>6.3497999999999999E-2</v>
      </c>
      <c r="CM35" s="1">
        <v>1.1082491684313593E-3</v>
      </c>
      <c r="CN35" s="1">
        <v>1</v>
      </c>
      <c r="CO35" s="1">
        <v>7</v>
      </c>
      <c r="CP35" s="1" t="s">
        <v>115</v>
      </c>
      <c r="CQ35" s="1" t="s">
        <v>115</v>
      </c>
      <c r="CR35" s="1" t="s">
        <v>115</v>
      </c>
      <c r="CS35" s="1" t="s">
        <v>115</v>
      </c>
      <c r="CT35" s="1" t="s">
        <v>115</v>
      </c>
      <c r="CU35" s="1" t="s">
        <v>115</v>
      </c>
      <c r="CV35" s="1" t="s">
        <v>115</v>
      </c>
      <c r="CW35" s="1" t="s">
        <v>115</v>
      </c>
      <c r="CY35" s="1" t="s">
        <v>115</v>
      </c>
      <c r="CZ35" s="1" t="s">
        <v>115</v>
      </c>
      <c r="DA35" s="1" t="s">
        <v>115</v>
      </c>
      <c r="DB35" s="1" t="s">
        <v>115</v>
      </c>
      <c r="DC35" s="1" t="s">
        <v>115</v>
      </c>
      <c r="DD35" s="1" t="s">
        <v>115</v>
      </c>
      <c r="DE35" s="1" t="s">
        <v>115</v>
      </c>
      <c r="DF35" s="1" t="s">
        <v>115</v>
      </c>
      <c r="DG35" s="1" t="s">
        <v>115</v>
      </c>
      <c r="DH35" s="1" t="s">
        <v>115</v>
      </c>
    </row>
    <row r="36" spans="1:112" x14ac:dyDescent="0.25">
      <c r="A36" s="1" t="s">
        <v>2555</v>
      </c>
      <c r="C36" s="1" t="s">
        <v>2555</v>
      </c>
      <c r="D36" s="41">
        <v>36745</v>
      </c>
      <c r="G36" s="1" t="s">
        <v>1765</v>
      </c>
      <c r="H36" s="1">
        <v>15</v>
      </c>
      <c r="J36" s="3"/>
      <c r="K36" s="1" t="s">
        <v>1786</v>
      </c>
      <c r="L36" s="1" t="s">
        <v>1787</v>
      </c>
      <c r="M36" s="1"/>
      <c r="N36" s="1">
        <v>300</v>
      </c>
      <c r="P36" s="1" t="s">
        <v>2548</v>
      </c>
      <c r="Q36" s="1">
        <v>9.1437799511982928E-2</v>
      </c>
      <c r="R36" s="1" t="s">
        <v>1781</v>
      </c>
      <c r="S36" s="1" t="s">
        <v>1892</v>
      </c>
      <c r="T36" s="1" t="s">
        <v>1893</v>
      </c>
      <c r="U36" s="3">
        <v>40355</v>
      </c>
      <c r="V36" s="1">
        <v>5.3622099674872183</v>
      </c>
      <c r="Y36" s="1">
        <v>2.4</v>
      </c>
      <c r="Z36" s="1">
        <v>4.5</v>
      </c>
      <c r="AA36" s="1">
        <v>39.4</v>
      </c>
      <c r="AB36" s="1">
        <v>87.3645029435759</v>
      </c>
      <c r="AC36" s="1">
        <v>5.76</v>
      </c>
      <c r="AD36" s="1">
        <v>37.496133333333297</v>
      </c>
      <c r="AH36" s="1">
        <v>4839</v>
      </c>
      <c r="AJ36" s="1">
        <v>2000</v>
      </c>
      <c r="AK36" s="1">
        <v>2839</v>
      </c>
      <c r="AU36" s="1" t="s">
        <v>1802</v>
      </c>
      <c r="AV36" s="1" t="s">
        <v>2530</v>
      </c>
      <c r="AY36" s="1" t="s">
        <v>1768</v>
      </c>
      <c r="AZ36" s="1"/>
      <c r="BA36" s="1" t="s">
        <v>1772</v>
      </c>
      <c r="BB36" s="1"/>
      <c r="BC36" s="42">
        <v>6.8900000000000003E-2</v>
      </c>
      <c r="BD36" s="1">
        <v>1.2025318546240932E-3</v>
      </c>
      <c r="BE36" s="1">
        <v>46.037500000000001</v>
      </c>
      <c r="BF36" s="1">
        <v>0.80350595438688954</v>
      </c>
      <c r="BG36" s="1">
        <v>44.152000000000001</v>
      </c>
      <c r="BH36" s="1">
        <v>0.77059777134053631</v>
      </c>
      <c r="BI36" s="1">
        <v>131.08320000000001</v>
      </c>
      <c r="BK36" s="1">
        <v>2.2878334340502309</v>
      </c>
      <c r="BL36" s="1">
        <v>4.2620000000000001E-4</v>
      </c>
      <c r="BM36" s="1">
        <v>42164.712882706517</v>
      </c>
      <c r="BN36" s="1">
        <v>35811.683483337125</v>
      </c>
      <c r="BO36" s="1">
        <v>35775.742282075909</v>
      </c>
      <c r="BP36" s="1">
        <v>1436.0943833540844</v>
      </c>
      <c r="BQ36" s="1">
        <v>1.00271961</v>
      </c>
      <c r="BY36" s="1" t="s">
        <v>115</v>
      </c>
      <c r="BZ36" s="1" t="s">
        <v>115</v>
      </c>
      <c r="CA36" s="1" t="s">
        <v>115</v>
      </c>
      <c r="CB36" s="1" t="s">
        <v>115</v>
      </c>
      <c r="CD36" s="47">
        <v>5.1047035499999893E-2</v>
      </c>
      <c r="CE36" s="1">
        <v>8.9093884285742792E-4</v>
      </c>
      <c r="CF36" s="1">
        <v>30.475860806500002</v>
      </c>
      <c r="CG36" s="1">
        <v>0.53190411345291955</v>
      </c>
      <c r="CH36" s="1" t="s">
        <v>2538</v>
      </c>
      <c r="CI36" s="1" t="s">
        <v>2539</v>
      </c>
      <c r="CJ36" s="1">
        <v>3.0172150000000003E-4</v>
      </c>
      <c r="CK36" s="1">
        <v>2.0760950000000002E-4</v>
      </c>
      <c r="CL36" s="1">
        <v>7.5787999999999994E-2</v>
      </c>
      <c r="CM36" s="1">
        <v>1.3227501335014624E-3</v>
      </c>
      <c r="CN36" s="1">
        <v>2</v>
      </c>
      <c r="CO36" s="1">
        <v>7</v>
      </c>
      <c r="CP36" s="1" t="s">
        <v>2556</v>
      </c>
      <c r="CQ36" s="1">
        <v>1</v>
      </c>
      <c r="CR36" s="1">
        <v>30.441307125150004</v>
      </c>
      <c r="CS36" s="1">
        <v>0.53130103794467709</v>
      </c>
      <c r="CT36" s="1">
        <v>30.482485882000002</v>
      </c>
      <c r="CU36" s="1">
        <v>0.53201974283358777</v>
      </c>
      <c r="CV36" s="1">
        <v>5.8826795499999918E-2</v>
      </c>
      <c r="CW36" s="1">
        <v>1.0267212698723824E-3</v>
      </c>
      <c r="CY36" s="1" t="s">
        <v>115</v>
      </c>
      <c r="CZ36" s="1" t="s">
        <v>115</v>
      </c>
      <c r="DA36" s="1" t="s">
        <v>115</v>
      </c>
      <c r="DB36" s="1" t="s">
        <v>115</v>
      </c>
      <c r="DC36" s="1" t="s">
        <v>115</v>
      </c>
      <c r="DD36" s="1" t="s">
        <v>115</v>
      </c>
      <c r="DE36" s="1" t="s">
        <v>115</v>
      </c>
      <c r="DF36" s="1" t="s">
        <v>115</v>
      </c>
      <c r="DG36" s="1" t="s">
        <v>115</v>
      </c>
      <c r="DH36" s="1" t="s">
        <v>115</v>
      </c>
    </row>
    <row r="37" spans="1:112" x14ac:dyDescent="0.25">
      <c r="A37" s="1" t="s">
        <v>2014</v>
      </c>
      <c r="C37" s="1" t="s">
        <v>2014</v>
      </c>
      <c r="D37" s="41">
        <v>37810</v>
      </c>
      <c r="G37" s="1" t="s">
        <v>1765</v>
      </c>
      <c r="H37" s="1">
        <v>15</v>
      </c>
      <c r="J37" s="3"/>
      <c r="K37" s="1" t="s">
        <v>1786</v>
      </c>
      <c r="L37" s="1" t="s">
        <v>1787</v>
      </c>
      <c r="M37" s="1"/>
      <c r="N37" s="1">
        <v>300</v>
      </c>
      <c r="P37" s="1" t="s">
        <v>2548</v>
      </c>
      <c r="Q37" s="1">
        <v>9.1437799511982928E-2</v>
      </c>
      <c r="R37" s="1" t="s">
        <v>1781</v>
      </c>
      <c r="S37" s="1" t="s">
        <v>1892</v>
      </c>
      <c r="T37" s="1" t="s">
        <v>1893</v>
      </c>
      <c r="U37" s="3">
        <v>40807</v>
      </c>
      <c r="V37" s="1">
        <v>5.3622099674872183</v>
      </c>
      <c r="Y37" s="1">
        <v>2.1</v>
      </c>
      <c r="Z37" s="1">
        <v>4.0999999999999996</v>
      </c>
      <c r="AA37" s="1">
        <v>30.8</v>
      </c>
      <c r="AB37" s="1">
        <v>61.167244239059798</v>
      </c>
      <c r="AC37" s="1">
        <v>4.41</v>
      </c>
      <c r="AD37" s="1">
        <v>26.993866666666701</v>
      </c>
      <c r="AH37" s="1">
        <v>4619</v>
      </c>
      <c r="AJ37" s="1">
        <v>2000</v>
      </c>
      <c r="AK37" s="1">
        <v>2619</v>
      </c>
      <c r="AU37" s="1" t="s">
        <v>1802</v>
      </c>
      <c r="AV37" s="1" t="s">
        <v>2530</v>
      </c>
      <c r="AY37" s="1" t="s">
        <v>1768</v>
      </c>
      <c r="AZ37" s="1"/>
      <c r="BA37" s="1" t="s">
        <v>1772</v>
      </c>
      <c r="BB37" s="1"/>
      <c r="BC37" s="42">
        <v>5.9299999999999999E-2</v>
      </c>
      <c r="BD37" s="1">
        <v>1.0349802464326373E-3</v>
      </c>
      <c r="BE37" s="1">
        <v>4.9771000000000001</v>
      </c>
      <c r="BF37" s="1">
        <v>8.6866782201009768E-2</v>
      </c>
      <c r="BG37" s="1">
        <v>108.4468</v>
      </c>
      <c r="BH37" s="1">
        <v>1.8927537232517864</v>
      </c>
      <c r="BI37" s="1">
        <v>96.587000000000003</v>
      </c>
      <c r="BK37" s="1">
        <v>1.6857611646237631</v>
      </c>
      <c r="BL37" s="1">
        <v>4.0420000000000001E-4</v>
      </c>
      <c r="BM37" s="1">
        <v>42165.016769323687</v>
      </c>
      <c r="BN37" s="1">
        <v>35811.059869101846</v>
      </c>
      <c r="BO37" s="1">
        <v>35776.973669545529</v>
      </c>
      <c r="BP37" s="1">
        <v>1436.1099085629824</v>
      </c>
      <c r="BQ37" s="1">
        <v>1.0027087699999999</v>
      </c>
      <c r="BY37" s="1" t="s">
        <v>115</v>
      </c>
      <c r="BZ37" s="1" t="s">
        <v>115</v>
      </c>
      <c r="CA37" s="1" t="s">
        <v>115</v>
      </c>
      <c r="CB37" s="1" t="s">
        <v>115</v>
      </c>
      <c r="CD37" s="47">
        <v>3.2216230000001289E-2</v>
      </c>
      <c r="CE37" s="1">
        <v>5.6227928607979533E-4</v>
      </c>
      <c r="CF37" s="1">
        <v>19.986248373000002</v>
      </c>
      <c r="CG37" s="1">
        <v>0.34882583923020977</v>
      </c>
      <c r="CH37" s="1" t="s">
        <v>2538</v>
      </c>
      <c r="CI37" s="1" t="s">
        <v>2539</v>
      </c>
      <c r="CJ37" s="1">
        <v>3.0440899999999995E-4</v>
      </c>
      <c r="CK37" s="1">
        <v>2.4226699999999998E-4</v>
      </c>
      <c r="CL37" s="1">
        <v>6.5888000000000002E-2</v>
      </c>
      <c r="CM37" s="1">
        <v>1.1499625375540239E-3</v>
      </c>
      <c r="CN37" s="1">
        <v>1</v>
      </c>
      <c r="CO37" s="1">
        <v>2</v>
      </c>
      <c r="CP37" s="1" t="s">
        <v>115</v>
      </c>
      <c r="CQ37" s="1" t="s">
        <v>115</v>
      </c>
      <c r="CR37" s="1" t="s">
        <v>115</v>
      </c>
      <c r="CS37" s="1" t="s">
        <v>115</v>
      </c>
      <c r="CT37" s="1" t="s">
        <v>115</v>
      </c>
      <c r="CU37" s="1" t="s">
        <v>115</v>
      </c>
      <c r="CV37" s="1" t="s">
        <v>115</v>
      </c>
      <c r="CW37" s="1" t="s">
        <v>115</v>
      </c>
      <c r="CY37" s="1" t="s">
        <v>115</v>
      </c>
      <c r="CZ37" s="1" t="s">
        <v>115</v>
      </c>
      <c r="DA37" s="1" t="s">
        <v>115</v>
      </c>
      <c r="DB37" s="1" t="s">
        <v>115</v>
      </c>
      <c r="DC37" s="1" t="s">
        <v>115</v>
      </c>
      <c r="DD37" s="1" t="s">
        <v>115</v>
      </c>
      <c r="DE37" s="1" t="s">
        <v>115</v>
      </c>
      <c r="DF37" s="1" t="s">
        <v>115</v>
      </c>
      <c r="DG37" s="1" t="s">
        <v>115</v>
      </c>
      <c r="DH37" s="1" t="s">
        <v>115</v>
      </c>
    </row>
    <row r="38" spans="1:112" x14ac:dyDescent="0.25">
      <c r="A38" s="1" t="s">
        <v>2352</v>
      </c>
      <c r="C38" s="1" t="s">
        <v>2352</v>
      </c>
      <c r="D38" s="41">
        <v>44186</v>
      </c>
      <c r="G38" s="1" t="s">
        <v>1765</v>
      </c>
      <c r="H38" s="1">
        <v>15</v>
      </c>
      <c r="J38" s="3"/>
      <c r="K38" s="1" t="s">
        <v>1786</v>
      </c>
      <c r="L38" s="1" t="s">
        <v>1787</v>
      </c>
      <c r="M38" s="1"/>
      <c r="N38" s="1">
        <v>300</v>
      </c>
      <c r="P38" s="1" t="s">
        <v>2549</v>
      </c>
      <c r="Q38" s="1">
        <v>0.49683706040105241</v>
      </c>
      <c r="R38" s="1" t="s">
        <v>1781</v>
      </c>
      <c r="S38" s="1" t="s">
        <v>1892</v>
      </c>
      <c r="T38" s="1" t="s">
        <v>1893</v>
      </c>
      <c r="U38" s="3">
        <v>43566</v>
      </c>
      <c r="V38" s="1">
        <v>4.8776134829068196</v>
      </c>
      <c r="Y38" s="1">
        <v>2.4</v>
      </c>
      <c r="Z38" s="1">
        <v>3.9</v>
      </c>
      <c r="AA38" s="1">
        <v>30.8</v>
      </c>
      <c r="AB38" s="1">
        <v>68.964708211409103</v>
      </c>
      <c r="AC38" s="1">
        <v>5.76</v>
      </c>
      <c r="AD38" s="1">
        <v>30.5234666666667</v>
      </c>
      <c r="AH38" s="1">
        <v>6465</v>
      </c>
      <c r="AJ38" s="1">
        <v>3000</v>
      </c>
      <c r="AK38" s="1">
        <v>3465</v>
      </c>
      <c r="AU38" s="1" t="s">
        <v>1778</v>
      </c>
      <c r="AV38" s="1" t="s">
        <v>2530</v>
      </c>
      <c r="AY38" s="1" t="s">
        <v>1780</v>
      </c>
      <c r="AZ38" s="1"/>
      <c r="BA38" s="1" t="s">
        <v>1772</v>
      </c>
      <c r="BB38" s="1"/>
      <c r="BC38" s="42">
        <v>5.5100000000000003E-2</v>
      </c>
      <c r="BD38" s="1">
        <v>9.6167641784887558E-4</v>
      </c>
      <c r="BE38" s="1">
        <v>326.012</v>
      </c>
      <c r="BF38" s="1">
        <v>5.6899828010117526</v>
      </c>
      <c r="BG38" s="1">
        <v>23.961500000000001</v>
      </c>
      <c r="BH38" s="1">
        <v>0.41820706871662128</v>
      </c>
      <c r="BI38" s="1">
        <v>231.33920000000001</v>
      </c>
      <c r="BK38" s="1">
        <v>4.037630728929666</v>
      </c>
      <c r="BL38" s="1">
        <v>1.929E-4</v>
      </c>
      <c r="BM38" s="1">
        <v>42165.997710074575</v>
      </c>
      <c r="BN38" s="1">
        <v>35803.13153103285</v>
      </c>
      <c r="BO38" s="1">
        <v>35786.863889116299</v>
      </c>
      <c r="BP38" s="1">
        <v>1436.1600240508903</v>
      </c>
      <c r="BQ38" s="1">
        <v>1.0026737800000001</v>
      </c>
      <c r="BY38" s="1" t="s">
        <v>115</v>
      </c>
      <c r="BZ38" s="1" t="s">
        <v>115</v>
      </c>
      <c r="CA38" s="1" t="s">
        <v>115</v>
      </c>
      <c r="CB38" s="1" t="s">
        <v>115</v>
      </c>
      <c r="CD38" s="47">
        <v>6.6606555499999942E-2</v>
      </c>
      <c r="CE38" s="1">
        <v>1.162503696887337E-3</v>
      </c>
      <c r="CF38" s="1">
        <v>30.489110957500003</v>
      </c>
      <c r="CG38" s="1">
        <v>0.532135372214256</v>
      </c>
      <c r="CH38" s="1" t="s">
        <v>2538</v>
      </c>
      <c r="CI38" s="1" t="s">
        <v>2539</v>
      </c>
      <c r="CJ38" s="1">
        <v>3.2776149999999999E-4</v>
      </c>
      <c r="CK38" s="1">
        <v>2.4928949999999999E-4</v>
      </c>
      <c r="CL38" s="1">
        <v>6.3214000000000006E-2</v>
      </c>
      <c r="CM38" s="1">
        <v>1.1032924333556956E-3</v>
      </c>
      <c r="CN38" s="1">
        <v>2</v>
      </c>
      <c r="CO38" s="1">
        <v>10</v>
      </c>
      <c r="CP38" s="1" t="s">
        <v>2556</v>
      </c>
      <c r="CQ38" s="1">
        <v>2</v>
      </c>
      <c r="CR38" s="1">
        <v>30.523664638850001</v>
      </c>
      <c r="CS38" s="1">
        <v>0.53273844772249845</v>
      </c>
      <c r="CT38" s="1">
        <v>30.482485882000002</v>
      </c>
      <c r="CU38" s="1">
        <v>0.53201974283358777</v>
      </c>
      <c r="CV38" s="1">
        <v>5.8826795499999918E-2</v>
      </c>
      <c r="CW38" s="1">
        <v>1.0267212698723824E-3</v>
      </c>
      <c r="CY38" s="1" t="s">
        <v>115</v>
      </c>
      <c r="CZ38" s="1" t="s">
        <v>115</v>
      </c>
      <c r="DA38" s="1" t="s">
        <v>115</v>
      </c>
      <c r="DB38" s="1" t="s">
        <v>115</v>
      </c>
      <c r="DC38" s="1" t="s">
        <v>115</v>
      </c>
      <c r="DD38" s="1" t="s">
        <v>115</v>
      </c>
      <c r="DE38" s="1" t="s">
        <v>115</v>
      </c>
      <c r="DF38" s="1" t="s">
        <v>115</v>
      </c>
      <c r="DG38" s="1" t="s">
        <v>115</v>
      </c>
      <c r="DH38" s="1" t="s">
        <v>115</v>
      </c>
    </row>
    <row r="39" spans="1:112" x14ac:dyDescent="0.25">
      <c r="A39" s="1" t="s">
        <v>1891</v>
      </c>
      <c r="C39" s="1" t="s">
        <v>1891</v>
      </c>
      <c r="D39" s="41">
        <v>25740</v>
      </c>
      <c r="G39" s="1" t="s">
        <v>1765</v>
      </c>
      <c r="H39" s="1">
        <v>12</v>
      </c>
      <c r="J39" s="3"/>
      <c r="K39" s="1" t="s">
        <v>1786</v>
      </c>
      <c r="L39" s="1" t="s">
        <v>1787</v>
      </c>
      <c r="M39" s="1"/>
      <c r="N39" s="1">
        <v>300</v>
      </c>
      <c r="P39" s="1" t="s">
        <v>2550</v>
      </c>
      <c r="Q39" s="1">
        <v>0.80224059067919362</v>
      </c>
      <c r="R39" s="1" t="s">
        <v>1850</v>
      </c>
      <c r="S39" s="1" t="s">
        <v>1892</v>
      </c>
      <c r="T39" s="1" t="s">
        <v>1893</v>
      </c>
      <c r="U39" s="3">
        <v>36300</v>
      </c>
      <c r="V39" s="1">
        <v>1.1048806829750102</v>
      </c>
      <c r="Y39" s="1">
        <v>1.8</v>
      </c>
      <c r="Z39" s="1">
        <v>4.5</v>
      </c>
      <c r="AA39" s="1">
        <v>21</v>
      </c>
      <c r="AB39" s="1">
        <v>35.665097423216601</v>
      </c>
      <c r="AC39" s="1">
        <v>3.24</v>
      </c>
      <c r="AD39" s="1">
        <v>17.6998</v>
      </c>
      <c r="AH39" s="1">
        <v>3646</v>
      </c>
      <c r="AJ39" s="1">
        <v>1500</v>
      </c>
      <c r="AK39" s="1">
        <v>2146</v>
      </c>
      <c r="AU39" s="1" t="s">
        <v>1808</v>
      </c>
      <c r="AV39" s="1" t="s">
        <v>2530</v>
      </c>
      <c r="AY39" s="1" t="s">
        <v>1780</v>
      </c>
      <c r="AZ39" s="1"/>
      <c r="BA39" s="1" t="s">
        <v>1772</v>
      </c>
      <c r="BB39" s="1"/>
      <c r="BC39" s="42">
        <v>1.9098999999999999</v>
      </c>
      <c r="BD39" s="1">
        <v>3.3334043383839704E-2</v>
      </c>
      <c r="BE39" s="1">
        <v>91.017700000000005</v>
      </c>
      <c r="BF39" s="1">
        <v>1.5885585425924429</v>
      </c>
      <c r="BG39" s="1">
        <v>334.56040000000002</v>
      </c>
      <c r="BH39" s="1">
        <v>5.8391805267892369</v>
      </c>
      <c r="BI39" s="1">
        <v>30.291499999999999</v>
      </c>
      <c r="BK39" s="1">
        <v>0.52868641036786224</v>
      </c>
      <c r="BL39" s="1">
        <v>6.7219999999999997E-4</v>
      </c>
      <c r="BM39" s="1">
        <v>42164.765025224035</v>
      </c>
      <c r="BN39" s="1">
        <v>35822.108180273986</v>
      </c>
      <c r="BO39" s="1">
        <v>35765.421870174076</v>
      </c>
      <c r="BP39" s="1">
        <v>1436.0970472498366</v>
      </c>
      <c r="BQ39" s="1">
        <v>1.00271775</v>
      </c>
      <c r="BY39" s="1" t="s">
        <v>115</v>
      </c>
      <c r="BZ39" s="1" t="s">
        <v>115</v>
      </c>
      <c r="CA39" s="1" t="s">
        <v>115</v>
      </c>
      <c r="CB39" s="1" t="s">
        <v>115</v>
      </c>
      <c r="CD39" s="47">
        <v>3.087029049999046E-2</v>
      </c>
      <c r="CE39" s="1">
        <v>5.3878821027196001E-4</v>
      </c>
      <c r="CF39" s="1">
        <v>273.45350975650001</v>
      </c>
      <c r="CG39" s="1">
        <v>4.7726640963853626</v>
      </c>
      <c r="CH39" s="1" t="s">
        <v>2539</v>
      </c>
      <c r="CI39" s="1" t="s">
        <v>2539</v>
      </c>
      <c r="CJ39" s="1">
        <v>5.9021399999999993E-4</v>
      </c>
      <c r="CK39" s="1">
        <v>1.1485199999999998E-4</v>
      </c>
      <c r="CL39" s="1" t="s">
        <v>115</v>
      </c>
      <c r="CM39" s="1" t="s">
        <v>115</v>
      </c>
      <c r="CN39" s="1">
        <v>0</v>
      </c>
      <c r="CO39" s="1">
        <v>0</v>
      </c>
      <c r="CP39" s="1" t="s">
        <v>115</v>
      </c>
      <c r="CQ39" s="1" t="s">
        <v>115</v>
      </c>
      <c r="CR39" s="1" t="s">
        <v>115</v>
      </c>
      <c r="CS39" s="1" t="s">
        <v>115</v>
      </c>
      <c r="CT39" s="1" t="s">
        <v>115</v>
      </c>
      <c r="CU39" s="1" t="s">
        <v>115</v>
      </c>
      <c r="CV39" s="1" t="s">
        <v>115</v>
      </c>
      <c r="CW39" s="1" t="s">
        <v>115</v>
      </c>
      <c r="CY39" s="1" t="s">
        <v>115</v>
      </c>
      <c r="CZ39" s="1" t="s">
        <v>115</v>
      </c>
      <c r="DA39" s="1" t="s">
        <v>115</v>
      </c>
      <c r="DB39" s="1" t="s">
        <v>115</v>
      </c>
      <c r="DC39" s="1" t="s">
        <v>115</v>
      </c>
      <c r="DD39" s="1" t="s">
        <v>115</v>
      </c>
      <c r="DE39" s="1" t="s">
        <v>115</v>
      </c>
      <c r="DF39" s="1" t="s">
        <v>115</v>
      </c>
      <c r="DG39" s="1" t="s">
        <v>115</v>
      </c>
      <c r="DH39" s="1" t="s">
        <v>115</v>
      </c>
    </row>
    <row r="40" spans="1:112" x14ac:dyDescent="0.25">
      <c r="A40" s="1" t="s">
        <v>2371</v>
      </c>
      <c r="C40" s="1" t="s">
        <v>2371</v>
      </c>
      <c r="D40" s="41">
        <v>40272</v>
      </c>
      <c r="G40" s="1" t="s">
        <v>1765</v>
      </c>
      <c r="H40" s="1">
        <v>15</v>
      </c>
      <c r="J40" s="3"/>
      <c r="K40" s="1" t="s">
        <v>1766</v>
      </c>
      <c r="L40" s="1" t="s">
        <v>1767</v>
      </c>
      <c r="M40" s="1"/>
      <c r="N40" s="1">
        <v>300</v>
      </c>
      <c r="P40" s="1" t="s">
        <v>2548</v>
      </c>
      <c r="Q40" s="1">
        <v>9.1437799511982928E-2</v>
      </c>
      <c r="R40" s="1" t="s">
        <v>2354</v>
      </c>
      <c r="S40" s="1" t="s">
        <v>2354</v>
      </c>
      <c r="T40" s="1" t="s">
        <v>2355</v>
      </c>
      <c r="U40" s="3">
        <v>41928</v>
      </c>
      <c r="V40" s="1">
        <v>5.3622099674872183</v>
      </c>
      <c r="Y40" s="1">
        <v>2.2000000000000002</v>
      </c>
      <c r="Z40" s="1">
        <v>3.1</v>
      </c>
      <c r="AA40" s="1">
        <v>16.3</v>
      </c>
      <c r="AB40" s="1">
        <v>35.607644181291498</v>
      </c>
      <c r="AC40" s="1">
        <v>4.84</v>
      </c>
      <c r="AD40" s="1">
        <v>17.570733333333301</v>
      </c>
      <c r="AH40" s="1">
        <v>2983</v>
      </c>
      <c r="AJ40" s="1">
        <v>2000</v>
      </c>
      <c r="AK40" s="1">
        <v>983</v>
      </c>
      <c r="AU40" s="1" t="s">
        <v>1802</v>
      </c>
      <c r="AV40" s="1" t="s">
        <v>2530</v>
      </c>
      <c r="AY40" s="1" t="s">
        <v>1780</v>
      </c>
      <c r="AZ40" s="1"/>
      <c r="BA40" s="1" t="s">
        <v>1772</v>
      </c>
      <c r="BB40" s="1"/>
      <c r="BC40" s="42">
        <v>6.2E-2</v>
      </c>
      <c r="BD40" s="1">
        <v>1.0821041362364843E-3</v>
      </c>
      <c r="BE40" s="1">
        <v>102.1849</v>
      </c>
      <c r="BF40" s="1">
        <v>1.7834629508211537</v>
      </c>
      <c r="BG40" s="1">
        <v>310.26409999999998</v>
      </c>
      <c r="BH40" s="1">
        <v>5.4151300957369379</v>
      </c>
      <c r="BI40" s="1">
        <v>205.48249999999999</v>
      </c>
      <c r="BK40" s="1">
        <v>3.5863461802292478</v>
      </c>
      <c r="BL40" s="1">
        <v>1.5550000000000001E-4</v>
      </c>
      <c r="BM40" s="1">
        <v>42165.345051517128</v>
      </c>
      <c r="BN40" s="1">
        <v>35800.901762672635</v>
      </c>
      <c r="BO40" s="1">
        <v>35787.788340361622</v>
      </c>
      <c r="BP40" s="1">
        <v>1436.1266801759646</v>
      </c>
      <c r="BQ40" s="1">
        <v>1.00269706</v>
      </c>
      <c r="BY40" s="1" t="s">
        <v>115</v>
      </c>
      <c r="BZ40" s="1" t="s">
        <v>115</v>
      </c>
      <c r="CA40" s="1" t="s">
        <v>115</v>
      </c>
      <c r="CB40" s="1" t="s">
        <v>115</v>
      </c>
      <c r="CD40" s="47">
        <v>2.915782150000723E-2</v>
      </c>
      <c r="CE40" s="1">
        <v>5.0889998788391795E-4</v>
      </c>
      <c r="CF40" s="1">
        <v>288.1819800065</v>
      </c>
      <c r="CG40" s="1">
        <v>5.029724396029895</v>
      </c>
      <c r="CH40" s="1" t="s">
        <v>2538</v>
      </c>
      <c r="CI40" s="1" t="s">
        <v>2539</v>
      </c>
      <c r="CJ40" s="1">
        <v>1.55389E-4</v>
      </c>
      <c r="CK40" s="1">
        <v>3.4032999999999998E-5</v>
      </c>
      <c r="CL40" s="1">
        <v>6.9122000000000003E-2</v>
      </c>
      <c r="CM40" s="1">
        <v>1.2064064855635205E-3</v>
      </c>
      <c r="CN40" s="1">
        <v>1</v>
      </c>
      <c r="CO40" s="1">
        <v>7</v>
      </c>
      <c r="CP40" s="1" t="s">
        <v>115</v>
      </c>
      <c r="CQ40" s="1" t="s">
        <v>115</v>
      </c>
      <c r="CR40" s="1" t="s">
        <v>115</v>
      </c>
      <c r="CS40" s="1" t="s">
        <v>115</v>
      </c>
      <c r="CT40" s="1" t="s">
        <v>115</v>
      </c>
      <c r="CU40" s="1" t="s">
        <v>115</v>
      </c>
      <c r="CV40" s="1" t="s">
        <v>115</v>
      </c>
      <c r="CW40" s="1" t="s">
        <v>115</v>
      </c>
      <c r="CY40" s="1" t="s">
        <v>115</v>
      </c>
      <c r="CZ40" s="1" t="s">
        <v>115</v>
      </c>
      <c r="DA40" s="1" t="s">
        <v>115</v>
      </c>
      <c r="DB40" s="1" t="s">
        <v>115</v>
      </c>
      <c r="DC40" s="1" t="s">
        <v>115</v>
      </c>
      <c r="DD40" s="1" t="s">
        <v>115</v>
      </c>
      <c r="DE40" s="1" t="s">
        <v>115</v>
      </c>
      <c r="DF40" s="1" t="s">
        <v>115</v>
      </c>
      <c r="DG40" s="1" t="s">
        <v>115</v>
      </c>
      <c r="DH40" s="1" t="s">
        <v>115</v>
      </c>
    </row>
    <row r="41" spans="1:112" x14ac:dyDescent="0.25">
      <c r="A41" s="1" t="s">
        <v>2353</v>
      </c>
      <c r="C41" s="1" t="s">
        <v>2353</v>
      </c>
      <c r="D41" s="41">
        <v>40941</v>
      </c>
      <c r="G41" s="1" t="s">
        <v>1765</v>
      </c>
      <c r="H41" s="1">
        <v>15</v>
      </c>
      <c r="J41" s="3"/>
      <c r="K41" s="1" t="s">
        <v>1766</v>
      </c>
      <c r="L41" s="1" t="s">
        <v>1767</v>
      </c>
      <c r="M41" s="1"/>
      <c r="N41" s="1">
        <v>300</v>
      </c>
      <c r="P41" s="1" t="s">
        <v>2548</v>
      </c>
      <c r="Q41" s="1">
        <v>9.1437799511982928E-2</v>
      </c>
      <c r="R41" s="1" t="s">
        <v>2354</v>
      </c>
      <c r="S41" s="1" t="s">
        <v>2354</v>
      </c>
      <c r="T41" s="1" t="s">
        <v>2355</v>
      </c>
      <c r="U41" s="3">
        <v>42277</v>
      </c>
      <c r="V41" s="1">
        <v>5.3622099674872183</v>
      </c>
      <c r="Y41" s="1">
        <v>1.8</v>
      </c>
      <c r="Z41" s="1">
        <v>4.9000000000000004</v>
      </c>
      <c r="AA41" s="1">
        <v>16.3</v>
      </c>
      <c r="AB41" s="1">
        <v>33.767819397894499</v>
      </c>
      <c r="AC41" s="1">
        <v>3.24</v>
      </c>
      <c r="AD41" s="1">
        <v>17.457933333333301</v>
      </c>
      <c r="AH41" s="1">
        <v>2977</v>
      </c>
      <c r="AJ41" s="1">
        <v>1500</v>
      </c>
      <c r="AK41" s="1">
        <v>1477</v>
      </c>
      <c r="AU41" s="1" t="s">
        <v>1802</v>
      </c>
      <c r="AV41" s="1" t="s">
        <v>2530</v>
      </c>
      <c r="AY41" s="1" t="s">
        <v>1780</v>
      </c>
      <c r="AZ41" s="1"/>
      <c r="BA41" s="1" t="s">
        <v>1772</v>
      </c>
      <c r="BB41" s="1"/>
      <c r="BC41" s="42">
        <v>6.0699999999999997E-2</v>
      </c>
      <c r="BD41" s="1">
        <v>1.0594148559605579E-3</v>
      </c>
      <c r="BE41" s="1">
        <v>102.2079</v>
      </c>
      <c r="BF41" s="1">
        <v>1.7838643765491122</v>
      </c>
      <c r="BG41" s="1">
        <v>314.16489999999999</v>
      </c>
      <c r="BH41" s="1">
        <v>5.4832118991987331</v>
      </c>
      <c r="BI41" s="1">
        <v>299.03789999999998</v>
      </c>
      <c r="BK41" s="1">
        <v>5.2191959432495505</v>
      </c>
      <c r="BL41" s="1">
        <v>1.7320000000000001E-4</v>
      </c>
      <c r="BM41" s="1">
        <v>42165.17263949159</v>
      </c>
      <c r="BN41" s="1">
        <v>35801.475647392755</v>
      </c>
      <c r="BO41" s="1">
        <v>35786.869631590431</v>
      </c>
      <c r="BP41" s="1">
        <v>1436.1178718077499</v>
      </c>
      <c r="BQ41" s="1">
        <v>1.00270321</v>
      </c>
      <c r="BY41" s="1" t="s">
        <v>115</v>
      </c>
      <c r="BZ41" s="1" t="s">
        <v>115</v>
      </c>
      <c r="CA41" s="1" t="s">
        <v>115</v>
      </c>
      <c r="CB41" s="1" t="s">
        <v>115</v>
      </c>
      <c r="CD41" s="47">
        <v>2.655419549998328E-2</v>
      </c>
      <c r="CE41" s="1">
        <v>4.6345814169297011E-4</v>
      </c>
      <c r="CF41" s="1">
        <v>278.98716719549998</v>
      </c>
      <c r="CG41" s="1">
        <v>4.8692446383733889</v>
      </c>
      <c r="CH41" s="1" t="s">
        <v>2538</v>
      </c>
      <c r="CI41" s="1" t="s">
        <v>2539</v>
      </c>
      <c r="CJ41" s="1">
        <v>1.7505E-4</v>
      </c>
      <c r="CK41" s="1">
        <v>3.0150000000000001E-5</v>
      </c>
      <c r="CL41" s="1">
        <v>6.8314E-2</v>
      </c>
      <c r="CM41" s="1">
        <v>1.1923042252074063E-3</v>
      </c>
      <c r="CN41" s="1">
        <v>1</v>
      </c>
      <c r="CO41" s="1">
        <v>7</v>
      </c>
      <c r="CP41" s="1" t="s">
        <v>115</v>
      </c>
      <c r="CQ41" s="1" t="s">
        <v>115</v>
      </c>
      <c r="CR41" s="1" t="s">
        <v>115</v>
      </c>
      <c r="CS41" s="1" t="s">
        <v>115</v>
      </c>
      <c r="CT41" s="1" t="s">
        <v>115</v>
      </c>
      <c r="CU41" s="1" t="s">
        <v>115</v>
      </c>
      <c r="CV41" s="1" t="s">
        <v>115</v>
      </c>
      <c r="CW41" s="1" t="s">
        <v>115</v>
      </c>
      <c r="CY41" s="1" t="s">
        <v>115</v>
      </c>
      <c r="CZ41" s="1" t="s">
        <v>115</v>
      </c>
      <c r="DA41" s="1" t="s">
        <v>115</v>
      </c>
      <c r="DB41" s="1" t="s">
        <v>115</v>
      </c>
      <c r="DC41" s="1" t="s">
        <v>115</v>
      </c>
      <c r="DD41" s="1" t="s">
        <v>115</v>
      </c>
      <c r="DE41" s="1" t="s">
        <v>115</v>
      </c>
      <c r="DF41" s="1" t="s">
        <v>115</v>
      </c>
      <c r="DG41" s="1" t="s">
        <v>115</v>
      </c>
      <c r="DH41" s="1" t="s">
        <v>115</v>
      </c>
    </row>
    <row r="42" spans="1:112" x14ac:dyDescent="0.25">
      <c r="A42" s="1" t="s">
        <v>1967</v>
      </c>
      <c r="C42" s="1" t="s">
        <v>1967</v>
      </c>
      <c r="D42" s="41">
        <v>25657</v>
      </c>
      <c r="G42" s="1" t="s">
        <v>1765</v>
      </c>
      <c r="H42" s="1">
        <v>15</v>
      </c>
      <c r="J42" s="3"/>
      <c r="K42" s="1" t="s">
        <v>1786</v>
      </c>
      <c r="L42" s="1" t="s">
        <v>1787</v>
      </c>
      <c r="M42" s="1"/>
      <c r="N42" s="1">
        <v>300</v>
      </c>
      <c r="P42" s="1" t="s">
        <v>2550</v>
      </c>
      <c r="Q42" s="1">
        <v>0.80224059067919362</v>
      </c>
      <c r="R42" s="1" t="s">
        <v>1788</v>
      </c>
      <c r="S42" s="1" t="s">
        <v>1788</v>
      </c>
      <c r="T42" s="1" t="s">
        <v>1968</v>
      </c>
      <c r="U42" s="3">
        <v>36240</v>
      </c>
      <c r="V42" s="1">
        <v>1.1048806829750102</v>
      </c>
      <c r="Y42" s="1">
        <v>3.4</v>
      </c>
      <c r="Z42" s="1">
        <v>6</v>
      </c>
      <c r="AA42" s="1">
        <v>26</v>
      </c>
      <c r="AB42" s="1">
        <v>85.480168524882004</v>
      </c>
      <c r="AC42" s="1">
        <v>11.56</v>
      </c>
      <c r="AD42" s="1">
        <v>44.3890666666667</v>
      </c>
      <c r="AH42" s="1">
        <v>3463</v>
      </c>
      <c r="AJ42" s="1">
        <v>1300</v>
      </c>
      <c r="AK42" s="1">
        <v>2163</v>
      </c>
      <c r="AU42" s="1" t="s">
        <v>1808</v>
      </c>
      <c r="AV42" s="1" t="s">
        <v>2530</v>
      </c>
      <c r="AY42" s="1" t="s">
        <v>1780</v>
      </c>
      <c r="AZ42" s="1"/>
      <c r="BA42" s="1" t="s">
        <v>1772</v>
      </c>
      <c r="BB42" s="1"/>
      <c r="BC42" s="42">
        <v>5.5304000000000002</v>
      </c>
      <c r="BD42" s="1">
        <v>9.6523688952294406E-2</v>
      </c>
      <c r="BE42" s="1">
        <v>70.265799999999999</v>
      </c>
      <c r="BF42" s="1">
        <v>1.2263695615478316</v>
      </c>
      <c r="BG42" s="1">
        <v>352.11500000000001</v>
      </c>
      <c r="BH42" s="1">
        <v>6.1455660956598335</v>
      </c>
      <c r="BI42" s="1">
        <v>282.61709999999999</v>
      </c>
      <c r="BK42" s="1">
        <v>4.9325989174380656</v>
      </c>
      <c r="BL42" s="1">
        <v>4.9810000000000002E-4</v>
      </c>
      <c r="BM42" s="1">
        <v>42164.712882706517</v>
      </c>
      <c r="BN42" s="1">
        <v>35814.71512619339</v>
      </c>
      <c r="BO42" s="1">
        <v>35772.710639219644</v>
      </c>
      <c r="BP42" s="1">
        <v>1436.0943833540844</v>
      </c>
      <c r="BQ42" s="1">
        <v>1.00271961</v>
      </c>
      <c r="BY42" s="1" t="s">
        <v>115</v>
      </c>
      <c r="BZ42" s="1" t="s">
        <v>115</v>
      </c>
      <c r="CA42" s="1" t="s">
        <v>115</v>
      </c>
      <c r="CB42" s="1" t="s">
        <v>115</v>
      </c>
      <c r="CD42" s="47">
        <v>3.3432640499995614E-2</v>
      </c>
      <c r="CE42" s="1">
        <v>5.8350965436052666E-4</v>
      </c>
      <c r="CF42" s="1">
        <v>147.4941798065</v>
      </c>
      <c r="CG42" s="1">
        <v>2.5742590651519577</v>
      </c>
      <c r="CH42" s="1" t="s">
        <v>2539</v>
      </c>
      <c r="CI42" s="1" t="s">
        <v>2539</v>
      </c>
      <c r="CJ42" s="1">
        <v>3.7980499999999999E-4</v>
      </c>
      <c r="CK42" s="1">
        <v>1.5861499999999997E-4</v>
      </c>
      <c r="CL42" s="1" t="s">
        <v>115</v>
      </c>
      <c r="CM42" s="1" t="s">
        <v>115</v>
      </c>
      <c r="CN42" s="1">
        <v>0</v>
      </c>
      <c r="CO42" s="1">
        <v>0</v>
      </c>
      <c r="CP42" s="1" t="s">
        <v>115</v>
      </c>
      <c r="CQ42" s="1" t="s">
        <v>115</v>
      </c>
      <c r="CR42" s="1" t="s">
        <v>115</v>
      </c>
      <c r="CS42" s="1" t="s">
        <v>115</v>
      </c>
      <c r="CT42" s="1" t="s">
        <v>115</v>
      </c>
      <c r="CU42" s="1" t="s">
        <v>115</v>
      </c>
      <c r="CV42" s="1" t="s">
        <v>115</v>
      </c>
      <c r="CW42" s="1" t="s">
        <v>115</v>
      </c>
      <c r="CY42" s="1" t="s">
        <v>115</v>
      </c>
      <c r="CZ42" s="1" t="s">
        <v>115</v>
      </c>
      <c r="DA42" s="1" t="s">
        <v>115</v>
      </c>
      <c r="DB42" s="1" t="s">
        <v>115</v>
      </c>
      <c r="DC42" s="1" t="s">
        <v>115</v>
      </c>
      <c r="DD42" s="1" t="s">
        <v>115</v>
      </c>
      <c r="DE42" s="1" t="s">
        <v>115</v>
      </c>
      <c r="DF42" s="1" t="s">
        <v>115</v>
      </c>
      <c r="DG42" s="1" t="s">
        <v>115</v>
      </c>
      <c r="DH42" s="1" t="s">
        <v>115</v>
      </c>
    </row>
    <row r="43" spans="1:112" x14ac:dyDescent="0.25">
      <c r="A43" s="1" t="s">
        <v>2340</v>
      </c>
      <c r="C43" s="1" t="s">
        <v>2340</v>
      </c>
      <c r="D43" s="41">
        <v>35696</v>
      </c>
      <c r="G43" s="1" t="s">
        <v>1765</v>
      </c>
      <c r="H43" s="1">
        <v>15</v>
      </c>
      <c r="J43" s="3"/>
      <c r="K43" s="1" t="s">
        <v>1786</v>
      </c>
      <c r="L43" s="1" t="s">
        <v>1787</v>
      </c>
      <c r="M43" s="1"/>
      <c r="N43" s="1">
        <v>300</v>
      </c>
      <c r="P43" s="1" t="s">
        <v>2550</v>
      </c>
      <c r="Q43" s="1">
        <v>0.80224059067919362</v>
      </c>
      <c r="R43" s="1" t="s">
        <v>1788</v>
      </c>
      <c r="S43" s="1" t="s">
        <v>1788</v>
      </c>
      <c r="T43" s="1" t="s">
        <v>1968</v>
      </c>
      <c r="U43" s="3">
        <v>40036</v>
      </c>
      <c r="V43" s="1">
        <v>1.1048806829750102</v>
      </c>
      <c r="Y43" s="1">
        <v>2.8</v>
      </c>
      <c r="Z43" s="1">
        <v>5.6</v>
      </c>
      <c r="AA43" s="1">
        <v>31</v>
      </c>
      <c r="AB43" s="1">
        <v>86.688645347513997</v>
      </c>
      <c r="AC43" s="1">
        <v>7.84</v>
      </c>
      <c r="AD43" s="1">
        <v>40.764933333333303</v>
      </c>
      <c r="AH43" s="1">
        <v>3760</v>
      </c>
      <c r="AJ43" s="1">
        <v>2000</v>
      </c>
      <c r="AK43" s="1">
        <v>1760</v>
      </c>
      <c r="AU43" s="1" t="s">
        <v>1802</v>
      </c>
      <c r="AV43" s="1" t="s">
        <v>2530</v>
      </c>
      <c r="AY43" s="1" t="s">
        <v>1780</v>
      </c>
      <c r="AZ43" s="1"/>
      <c r="BA43" s="1" t="s">
        <v>1772</v>
      </c>
      <c r="BB43" s="1"/>
      <c r="BC43" s="42">
        <v>1.6899999999999998E-2</v>
      </c>
      <c r="BD43" s="1">
        <v>2.9496064358704166E-4</v>
      </c>
      <c r="BE43" s="1">
        <v>314.75229999999999</v>
      </c>
      <c r="BF43" s="1">
        <v>5.493463963224948</v>
      </c>
      <c r="BG43" s="1">
        <v>85.094499999999996</v>
      </c>
      <c r="BH43" s="1">
        <v>1.4851792003383144</v>
      </c>
      <c r="BI43" s="1">
        <v>256.54129999999998</v>
      </c>
      <c r="BK43" s="1">
        <v>4.4774903523465284</v>
      </c>
      <c r="BL43" s="1">
        <v>1.5899999999999999E-4</v>
      </c>
      <c r="BM43" s="1">
        <v>42163.990473125283</v>
      </c>
      <c r="BN43" s="1">
        <v>35799.69454761051</v>
      </c>
      <c r="BO43" s="1">
        <v>35786.286398640055</v>
      </c>
      <c r="BP43" s="1">
        <v>1436.0574765250979</v>
      </c>
      <c r="BQ43" s="1">
        <v>1.0027453799999999</v>
      </c>
      <c r="BY43" s="1" t="s">
        <v>115</v>
      </c>
      <c r="BZ43" s="1" t="s">
        <v>115</v>
      </c>
      <c r="CA43" s="1" t="s">
        <v>115</v>
      </c>
      <c r="CB43" s="1" t="s">
        <v>115</v>
      </c>
      <c r="CD43" s="47">
        <v>5.3580137499999125E-2</v>
      </c>
      <c r="CE43" s="1">
        <v>9.3514981304626803E-4</v>
      </c>
      <c r="CF43" s="1">
        <v>100.50196422549999</v>
      </c>
      <c r="CG43" s="1">
        <v>1.7540901804565274</v>
      </c>
      <c r="CH43" s="1" t="s">
        <v>2538</v>
      </c>
      <c r="CI43" s="1" t="s">
        <v>2539</v>
      </c>
      <c r="CJ43" s="1">
        <v>1.6197850000000002E-4</v>
      </c>
      <c r="CK43" s="1">
        <v>2.8751500000000004E-5</v>
      </c>
      <c r="CL43" s="1">
        <v>6.1946000000000001E-2</v>
      </c>
      <c r="CM43" s="1">
        <v>1.0811616584404074E-3</v>
      </c>
      <c r="CN43" s="1">
        <v>1</v>
      </c>
      <c r="CO43" s="1">
        <v>7</v>
      </c>
      <c r="CP43" s="1" t="s">
        <v>115</v>
      </c>
      <c r="CQ43" s="1" t="s">
        <v>115</v>
      </c>
      <c r="CR43" s="1" t="s">
        <v>115</v>
      </c>
      <c r="CS43" s="1" t="s">
        <v>115</v>
      </c>
      <c r="CT43" s="1" t="s">
        <v>115</v>
      </c>
      <c r="CU43" s="1" t="s">
        <v>115</v>
      </c>
      <c r="CV43" s="1" t="s">
        <v>115</v>
      </c>
      <c r="CW43" s="1" t="s">
        <v>115</v>
      </c>
      <c r="CY43" s="1" t="s">
        <v>115</v>
      </c>
      <c r="CZ43" s="1" t="s">
        <v>115</v>
      </c>
      <c r="DA43" s="1" t="s">
        <v>115</v>
      </c>
      <c r="DB43" s="1" t="s">
        <v>115</v>
      </c>
      <c r="DC43" s="1" t="s">
        <v>115</v>
      </c>
      <c r="DD43" s="1" t="s">
        <v>115</v>
      </c>
      <c r="DE43" s="1" t="s">
        <v>115</v>
      </c>
      <c r="DF43" s="1" t="s">
        <v>115</v>
      </c>
      <c r="DG43" s="1" t="s">
        <v>115</v>
      </c>
      <c r="DH43" s="1" t="s">
        <v>115</v>
      </c>
    </row>
    <row r="44" spans="1:112" x14ac:dyDescent="0.25">
      <c r="A44" s="1" t="s">
        <v>2459</v>
      </c>
      <c r="C44" s="1" t="s">
        <v>2459</v>
      </c>
      <c r="D44" s="41">
        <v>40141</v>
      </c>
      <c r="G44" s="1" t="s">
        <v>1765</v>
      </c>
      <c r="H44" s="1">
        <v>15</v>
      </c>
      <c r="J44" s="3"/>
      <c r="K44" s="1" t="s">
        <v>1786</v>
      </c>
      <c r="L44" s="1" t="s">
        <v>1787</v>
      </c>
      <c r="M44" s="1"/>
      <c r="N44" s="1">
        <v>300</v>
      </c>
      <c r="P44" s="1" t="s">
        <v>2549</v>
      </c>
      <c r="Q44" s="1">
        <v>0.49683706040105241</v>
      </c>
      <c r="R44" s="1" t="s">
        <v>1788</v>
      </c>
      <c r="S44" s="1" t="s">
        <v>1788</v>
      </c>
      <c r="T44" s="1" t="s">
        <v>1968</v>
      </c>
      <c r="U44" s="3">
        <v>41889</v>
      </c>
      <c r="V44" s="1">
        <v>4.8776134829068196</v>
      </c>
      <c r="Y44" s="1">
        <v>2.2000000000000002</v>
      </c>
      <c r="Z44" s="1">
        <v>4.5</v>
      </c>
      <c r="AA44" s="1">
        <v>27</v>
      </c>
      <c r="AB44" s="1">
        <v>58.462415098273901</v>
      </c>
      <c r="AC44" s="1">
        <v>4.84</v>
      </c>
      <c r="AD44" s="1">
        <v>26.963733333333298</v>
      </c>
      <c r="AH44" s="1">
        <v>3700</v>
      </c>
      <c r="AJ44" s="1">
        <v>2500</v>
      </c>
      <c r="AK44" s="1">
        <v>1200</v>
      </c>
      <c r="AU44" s="1" t="s">
        <v>1776</v>
      </c>
      <c r="AV44" s="1" t="s">
        <v>2530</v>
      </c>
      <c r="AY44" s="1" t="s">
        <v>1780</v>
      </c>
      <c r="AZ44" s="1"/>
      <c r="BA44" s="1" t="s">
        <v>1772</v>
      </c>
      <c r="BB44" s="1"/>
      <c r="BC44" s="42">
        <v>1.03E-2</v>
      </c>
      <c r="BD44" s="1">
        <v>1.7976891295541595E-4</v>
      </c>
      <c r="BE44" s="1">
        <v>33.032600000000002</v>
      </c>
      <c r="BF44" s="1">
        <v>0.57652763049427891</v>
      </c>
      <c r="BG44" s="1">
        <v>337.7586</v>
      </c>
      <c r="BH44" s="1">
        <v>5.8949996469265189</v>
      </c>
      <c r="BI44" s="1">
        <v>99.045699999999997</v>
      </c>
      <c r="BK44" s="1">
        <v>1.7286735749425475</v>
      </c>
      <c r="BL44" s="1">
        <v>6.4200000000000002E-5</v>
      </c>
      <c r="BM44" s="1">
        <v>42165.567647860757</v>
      </c>
      <c r="BN44" s="1">
        <v>35797.274677303751</v>
      </c>
      <c r="BO44" s="1">
        <v>35791.860618417762</v>
      </c>
      <c r="BP44" s="1">
        <v>1436.1380524404217</v>
      </c>
      <c r="BQ44" s="1">
        <v>1.0026891200000001</v>
      </c>
      <c r="BY44" s="1" t="s">
        <v>115</v>
      </c>
      <c r="BZ44" s="1" t="s">
        <v>115</v>
      </c>
      <c r="CA44" s="1" t="s">
        <v>115</v>
      </c>
      <c r="CB44" s="1" t="s">
        <v>115</v>
      </c>
      <c r="CD44" s="47">
        <v>4.0040655500000355E-2</v>
      </c>
      <c r="CE44" s="1">
        <v>6.9884127313178256E-4</v>
      </c>
      <c r="CF44" s="1">
        <v>119.8927955915</v>
      </c>
      <c r="CG44" s="1">
        <v>2.0925240324922174</v>
      </c>
      <c r="CH44" s="1" t="s">
        <v>2538</v>
      </c>
      <c r="CI44" s="1" t="s">
        <v>2539</v>
      </c>
      <c r="CJ44" s="1">
        <v>6.1765000000000002E-5</v>
      </c>
      <c r="CK44" s="1">
        <v>4.4589999999999998E-5</v>
      </c>
      <c r="CL44" s="1">
        <v>6.4185000000000006E-2</v>
      </c>
      <c r="CM44" s="1">
        <v>1.1202395803925605E-3</v>
      </c>
      <c r="CN44" s="1">
        <v>1</v>
      </c>
      <c r="CO44" s="1">
        <v>7</v>
      </c>
      <c r="CP44" s="1" t="s">
        <v>115</v>
      </c>
      <c r="CQ44" s="1" t="s">
        <v>115</v>
      </c>
      <c r="CR44" s="1" t="s">
        <v>115</v>
      </c>
      <c r="CS44" s="1" t="s">
        <v>115</v>
      </c>
      <c r="CT44" s="1" t="s">
        <v>115</v>
      </c>
      <c r="CU44" s="1" t="s">
        <v>115</v>
      </c>
      <c r="CV44" s="1" t="s">
        <v>115</v>
      </c>
      <c r="CW44" s="1" t="s">
        <v>115</v>
      </c>
      <c r="CY44" s="1" t="s">
        <v>115</v>
      </c>
      <c r="CZ44" s="1" t="s">
        <v>115</v>
      </c>
      <c r="DA44" s="1" t="s">
        <v>115</v>
      </c>
      <c r="DB44" s="1" t="s">
        <v>115</v>
      </c>
      <c r="DC44" s="1" t="s">
        <v>115</v>
      </c>
      <c r="DD44" s="1" t="s">
        <v>115</v>
      </c>
      <c r="DE44" s="1" t="s">
        <v>115</v>
      </c>
      <c r="DF44" s="1" t="s">
        <v>115</v>
      </c>
      <c r="DG44" s="1" t="s">
        <v>115</v>
      </c>
      <c r="DH44" s="1" t="s">
        <v>115</v>
      </c>
    </row>
    <row r="45" spans="1:112" x14ac:dyDescent="0.25">
      <c r="A45" s="1" t="s">
        <v>2395</v>
      </c>
      <c r="C45" s="1" t="s">
        <v>2395</v>
      </c>
      <c r="D45" s="41">
        <v>37933</v>
      </c>
      <c r="G45" s="1" t="s">
        <v>1765</v>
      </c>
      <c r="H45" s="1">
        <v>15</v>
      </c>
      <c r="J45" s="3"/>
      <c r="K45" s="1" t="s">
        <v>1786</v>
      </c>
      <c r="L45" s="1" t="s">
        <v>1787</v>
      </c>
      <c r="M45" s="1"/>
      <c r="N45" s="1">
        <v>300</v>
      </c>
      <c r="P45" s="1" t="s">
        <v>2550</v>
      </c>
      <c r="Q45" s="1">
        <v>0.80224059067919362</v>
      </c>
      <c r="R45" s="1" t="s">
        <v>1788</v>
      </c>
      <c r="S45" s="1" t="s">
        <v>1788</v>
      </c>
      <c r="T45" s="1" t="s">
        <v>1968</v>
      </c>
      <c r="U45" s="3">
        <v>40872</v>
      </c>
      <c r="V45" s="34">
        <v>1.1048806829750102</v>
      </c>
      <c r="Y45" s="1">
        <v>2.2000000000000002</v>
      </c>
      <c r="Z45" s="1">
        <v>4.5</v>
      </c>
      <c r="AA45" s="1">
        <v>27</v>
      </c>
      <c r="AB45" s="5">
        <v>75.962746488381896</v>
      </c>
      <c r="AC45" s="33">
        <v>7.84</v>
      </c>
      <c r="AD45" s="1">
        <v>38.559933333333298</v>
      </c>
      <c r="AH45" s="1">
        <v>3813</v>
      </c>
      <c r="AJ45" s="1">
        <v>2000</v>
      </c>
      <c r="AK45" s="1">
        <v>1813</v>
      </c>
      <c r="AU45" s="1" t="s">
        <v>1802</v>
      </c>
      <c r="AV45" s="1" t="s">
        <v>2530</v>
      </c>
      <c r="AY45" s="1" t="s">
        <v>1780</v>
      </c>
      <c r="AZ45" s="1"/>
      <c r="BA45" s="1" t="s">
        <v>1772</v>
      </c>
      <c r="BB45" s="1"/>
      <c r="BC45" s="42">
        <v>6.4000000000000003E-3</v>
      </c>
      <c r="BD45" s="1">
        <v>1.1170107212763708E-4</v>
      </c>
      <c r="BE45" s="1">
        <v>194.57419999999999</v>
      </c>
      <c r="BF45" s="1">
        <v>3.3959604294339507</v>
      </c>
      <c r="BG45" s="1">
        <v>195.30189999999999</v>
      </c>
      <c r="BH45" s="1">
        <v>3.4086611904007134</v>
      </c>
      <c r="BI45" s="1">
        <v>87.715599999999995</v>
      </c>
      <c r="BK45" s="1">
        <v>1.530926025362338</v>
      </c>
      <c r="BL45" s="1">
        <v>1.3870000000000001E-4</v>
      </c>
      <c r="BM45" s="1">
        <v>42165.622596528599</v>
      </c>
      <c r="BN45" s="1">
        <v>35800.470968382739</v>
      </c>
      <c r="BO45" s="1">
        <v>35788.77422467446</v>
      </c>
      <c r="BP45" s="1">
        <v>1436.1408597273717</v>
      </c>
      <c r="BQ45" s="1">
        <v>1.00268716</v>
      </c>
      <c r="BS45" s="5"/>
      <c r="BT45" s="5"/>
      <c r="BU45" s="5"/>
      <c r="BV45" s="5"/>
      <c r="BW45" s="5"/>
      <c r="BY45" s="1" t="s">
        <v>115</v>
      </c>
      <c r="BZ45" s="1" t="s">
        <v>115</v>
      </c>
      <c r="CA45" s="1" t="s">
        <v>115</v>
      </c>
      <c r="CB45" s="1" t="s">
        <v>115</v>
      </c>
      <c r="CD45" s="47">
        <v>4.522105200000226E-2</v>
      </c>
      <c r="CE45" s="1">
        <v>7.892562486156063E-4</v>
      </c>
      <c r="CF45" s="1">
        <v>105.478826919</v>
      </c>
      <c r="CG45" s="1">
        <v>1.8409528208777763</v>
      </c>
      <c r="CH45" s="1" t="s">
        <v>2538</v>
      </c>
      <c r="CI45" s="1" t="s">
        <v>2539</v>
      </c>
      <c r="CJ45" s="1">
        <v>1.217E-4</v>
      </c>
      <c r="CK45" s="1">
        <v>6.8961999999999995E-5</v>
      </c>
      <c r="CL45" s="1">
        <v>7.3705000000000007E-2</v>
      </c>
      <c r="CM45" s="1">
        <v>1.2863949251824206E-3</v>
      </c>
      <c r="CN45" s="1">
        <v>1</v>
      </c>
      <c r="CO45" s="1">
        <v>7</v>
      </c>
      <c r="CP45" s="1" t="s">
        <v>115</v>
      </c>
      <c r="CQ45" s="1" t="s">
        <v>115</v>
      </c>
      <c r="CR45" s="1" t="s">
        <v>115</v>
      </c>
      <c r="CS45" s="1" t="s">
        <v>115</v>
      </c>
      <c r="CT45" s="1" t="s">
        <v>115</v>
      </c>
      <c r="CU45" s="1" t="s">
        <v>115</v>
      </c>
      <c r="CV45" s="1" t="s">
        <v>115</v>
      </c>
      <c r="CW45" s="1" t="s">
        <v>115</v>
      </c>
      <c r="CY45" s="1" t="s">
        <v>115</v>
      </c>
      <c r="CZ45" s="1" t="s">
        <v>115</v>
      </c>
      <c r="DA45" s="1" t="s">
        <v>115</v>
      </c>
      <c r="DB45" s="1" t="s">
        <v>115</v>
      </c>
      <c r="DC45" s="1" t="s">
        <v>115</v>
      </c>
      <c r="DD45" s="1" t="s">
        <v>115</v>
      </c>
      <c r="DE45" s="1" t="s">
        <v>115</v>
      </c>
      <c r="DF45" s="1" t="s">
        <v>115</v>
      </c>
      <c r="DG45" s="1" t="s">
        <v>115</v>
      </c>
      <c r="DH45" s="1" t="s">
        <v>115</v>
      </c>
    </row>
    <row r="46" spans="1:112" x14ac:dyDescent="0.25">
      <c r="A46" s="1" t="s">
        <v>2273</v>
      </c>
      <c r="C46" s="1" t="s">
        <v>2273</v>
      </c>
      <c r="D46" s="41">
        <v>40107</v>
      </c>
      <c r="G46" s="1" t="s">
        <v>1765</v>
      </c>
      <c r="H46" s="1">
        <v>15</v>
      </c>
      <c r="J46" s="3"/>
      <c r="K46" s="1" t="s">
        <v>1786</v>
      </c>
      <c r="L46" s="1" t="s">
        <v>1787</v>
      </c>
      <c r="M46" s="1"/>
      <c r="N46" s="1">
        <v>300</v>
      </c>
      <c r="P46" s="5" t="s">
        <v>2549</v>
      </c>
      <c r="Q46" s="1">
        <v>0.49683706040105241</v>
      </c>
      <c r="R46" s="1" t="s">
        <v>1788</v>
      </c>
      <c r="S46" s="1" t="s">
        <v>1788</v>
      </c>
      <c r="T46" s="1" t="s">
        <v>1968</v>
      </c>
      <c r="U46" s="3">
        <v>41856</v>
      </c>
      <c r="V46" s="34">
        <v>4.8776134829068196</v>
      </c>
      <c r="Y46" s="1">
        <v>2.2000000000000002</v>
      </c>
      <c r="Z46" s="1">
        <v>4.5</v>
      </c>
      <c r="AA46" s="1">
        <v>27</v>
      </c>
      <c r="AB46" s="5">
        <v>58.462415098273901</v>
      </c>
      <c r="AC46" s="5">
        <v>4.84</v>
      </c>
      <c r="AD46" s="1">
        <v>26.963733333333298</v>
      </c>
      <c r="AH46" s="1">
        <v>4535</v>
      </c>
      <c r="AJ46" s="1">
        <v>2500</v>
      </c>
      <c r="AK46" s="1">
        <v>2035</v>
      </c>
      <c r="AU46" s="1" t="s">
        <v>1802</v>
      </c>
      <c r="AV46" s="1" t="s">
        <v>2530</v>
      </c>
      <c r="AY46" s="1" t="s">
        <v>1780</v>
      </c>
      <c r="AZ46" s="1"/>
      <c r="BA46" s="1" t="s">
        <v>1772</v>
      </c>
      <c r="BB46" s="1"/>
      <c r="BC46" s="42">
        <v>1.03E-2</v>
      </c>
      <c r="BD46" s="1">
        <v>1.7976891295541595E-4</v>
      </c>
      <c r="BE46" s="1">
        <v>63.1036</v>
      </c>
      <c r="BF46" s="1">
        <v>1.1013655898614938</v>
      </c>
      <c r="BG46" s="1">
        <v>4.7081</v>
      </c>
      <c r="BH46" s="1">
        <v>8.2171846513145033E-2</v>
      </c>
      <c r="BI46" s="1">
        <v>133.4999</v>
      </c>
      <c r="BK46" s="1">
        <v>2.330012806083178</v>
      </c>
      <c r="BL46" s="1">
        <v>2.2020000000000001E-4</v>
      </c>
      <c r="BM46" s="1">
        <v>42164.941077495569</v>
      </c>
      <c r="BN46" s="1">
        <v>35803.225797520834</v>
      </c>
      <c r="BO46" s="1">
        <v>35784.656357470303</v>
      </c>
      <c r="BP46" s="1">
        <v>1436.1060415515146</v>
      </c>
      <c r="BQ46" s="1">
        <v>1.0027114699999999</v>
      </c>
      <c r="BS46" s="5"/>
      <c r="BT46" s="5"/>
      <c r="BU46" s="5"/>
      <c r="BV46" s="5"/>
      <c r="BW46" s="5"/>
      <c r="BY46" s="1" t="s">
        <v>115</v>
      </c>
      <c r="BZ46" s="1" t="s">
        <v>115</v>
      </c>
      <c r="CA46" s="1" t="s">
        <v>115</v>
      </c>
      <c r="CB46" s="1" t="s">
        <v>115</v>
      </c>
      <c r="CD46" s="47">
        <v>3.073404450000794E-2</v>
      </c>
      <c r="CE46" s="1">
        <v>5.3641026897959302E-4</v>
      </c>
      <c r="CF46" s="1">
        <v>356.11112064049996</v>
      </c>
      <c r="CG46" s="1">
        <v>6.2153115581434628</v>
      </c>
      <c r="CH46" s="1" t="s">
        <v>2538</v>
      </c>
      <c r="CI46" s="1" t="s">
        <v>2539</v>
      </c>
      <c r="CJ46" s="1">
        <v>1.9094350000000001E-4</v>
      </c>
      <c r="CK46" s="1">
        <v>7.2708500000000004E-5</v>
      </c>
      <c r="CL46" s="1">
        <v>5.4917000000000001E-2</v>
      </c>
      <c r="CM46" s="1">
        <v>9.5848246531772584E-4</v>
      </c>
      <c r="CN46" s="1">
        <v>1</v>
      </c>
      <c r="CO46" s="1">
        <v>7</v>
      </c>
      <c r="CP46" s="1" t="s">
        <v>115</v>
      </c>
      <c r="CQ46" s="1" t="s">
        <v>115</v>
      </c>
      <c r="CR46" s="1" t="s">
        <v>115</v>
      </c>
      <c r="CS46" s="1" t="s">
        <v>115</v>
      </c>
      <c r="CT46" s="1" t="s">
        <v>115</v>
      </c>
      <c r="CU46" s="1" t="s">
        <v>115</v>
      </c>
      <c r="CV46" s="1" t="s">
        <v>115</v>
      </c>
      <c r="CW46" s="1" t="s">
        <v>115</v>
      </c>
      <c r="CY46" s="1" t="s">
        <v>115</v>
      </c>
      <c r="CZ46" s="1" t="s">
        <v>115</v>
      </c>
      <c r="DA46" s="1" t="s">
        <v>115</v>
      </c>
      <c r="DB46" s="1" t="s">
        <v>115</v>
      </c>
      <c r="DC46" s="1" t="s">
        <v>115</v>
      </c>
      <c r="DD46" s="1" t="s">
        <v>115</v>
      </c>
      <c r="DE46" s="1" t="s">
        <v>115</v>
      </c>
      <c r="DF46" s="1" t="s">
        <v>115</v>
      </c>
      <c r="DG46" s="1" t="s">
        <v>115</v>
      </c>
      <c r="DH46" s="1" t="s">
        <v>115</v>
      </c>
    </row>
    <row r="47" spans="1:112" x14ac:dyDescent="0.25">
      <c r="A47" s="1" t="s">
        <v>2327</v>
      </c>
      <c r="C47" s="1" t="s">
        <v>2327</v>
      </c>
      <c r="D47" s="41">
        <v>42942</v>
      </c>
      <c r="G47" s="1" t="s">
        <v>1765</v>
      </c>
      <c r="H47" s="1">
        <v>15</v>
      </c>
      <c r="J47" s="3"/>
      <c r="K47" s="1" t="s">
        <v>1786</v>
      </c>
      <c r="L47" s="1" t="s">
        <v>1787</v>
      </c>
      <c r="M47" s="1"/>
      <c r="N47" s="1">
        <v>300</v>
      </c>
      <c r="P47" s="1" t="s">
        <v>2550</v>
      </c>
      <c r="Q47" s="1">
        <v>0.80224059067919362</v>
      </c>
      <c r="R47" s="1" t="s">
        <v>1788</v>
      </c>
      <c r="S47" s="1" t="s">
        <v>1788</v>
      </c>
      <c r="T47" s="1" t="s">
        <v>1968</v>
      </c>
      <c r="U47" s="3">
        <v>43006</v>
      </c>
      <c r="V47" s="1">
        <v>1.1048806829750102</v>
      </c>
      <c r="Y47" s="1">
        <v>3</v>
      </c>
      <c r="Z47" s="1">
        <v>7</v>
      </c>
      <c r="AA47" s="1">
        <v>27</v>
      </c>
      <c r="AB47" s="1">
        <v>88.6327612960186</v>
      </c>
      <c r="AC47" s="1">
        <v>9</v>
      </c>
      <c r="AD47" s="1">
        <v>44.795999999999999</v>
      </c>
      <c r="AH47" s="1">
        <v>6141</v>
      </c>
      <c r="AJ47" s="1">
        <v>3500</v>
      </c>
      <c r="AK47" s="1">
        <v>2641</v>
      </c>
      <c r="AU47" s="1" t="s">
        <v>1808</v>
      </c>
      <c r="AV47" s="1" t="s">
        <v>2530</v>
      </c>
      <c r="AY47" s="1" t="s">
        <v>1780</v>
      </c>
      <c r="AZ47" s="1"/>
      <c r="BA47" s="1" t="s">
        <v>1772</v>
      </c>
      <c r="BB47" s="1"/>
      <c r="BC47" s="42">
        <v>2.9999999999999997E-4</v>
      </c>
      <c r="BD47" s="1">
        <v>5.2359877559829877E-6</v>
      </c>
      <c r="BE47" s="1">
        <v>204.01759999999999</v>
      </c>
      <c r="BF47" s="1">
        <v>3.5607788520167833</v>
      </c>
      <c r="BG47" s="1">
        <v>213.18459999999999</v>
      </c>
      <c r="BH47" s="1">
        <v>3.7207731845471028</v>
      </c>
      <c r="BI47" s="1">
        <v>288.22300000000001</v>
      </c>
      <c r="BK47" s="1">
        <v>5.0304403299756162</v>
      </c>
      <c r="BL47" s="1">
        <v>1.9900000000000001E-4</v>
      </c>
      <c r="BM47" s="1">
        <v>42165.216653450872</v>
      </c>
      <c r="BN47" s="1">
        <v>35802.607531564914</v>
      </c>
      <c r="BO47" s="1">
        <v>35785.825775336838</v>
      </c>
      <c r="BP47" s="1">
        <v>1436.1201204378185</v>
      </c>
      <c r="BQ47" s="1">
        <v>1.0027016399999999</v>
      </c>
      <c r="BY47" s="1" t="s">
        <v>115</v>
      </c>
      <c r="BZ47" s="1" t="s">
        <v>115</v>
      </c>
      <c r="CA47" s="1" t="s">
        <v>115</v>
      </c>
      <c r="CB47" s="1" t="s">
        <v>115</v>
      </c>
      <c r="CD47" s="47">
        <v>4.2986541999994188E-2</v>
      </c>
      <c r="CE47" s="1">
        <v>7.5025669194672684E-4</v>
      </c>
      <c r="CF47" s="1">
        <v>122.08789437</v>
      </c>
      <c r="CG47" s="1">
        <v>2.1308357335835484</v>
      </c>
      <c r="CH47" s="1" t="s">
        <v>2538</v>
      </c>
      <c r="CI47" s="1" t="s">
        <v>2539</v>
      </c>
      <c r="CJ47" s="1">
        <v>2.4397649999999998E-4</v>
      </c>
      <c r="CK47" s="1">
        <v>4.92385E-5</v>
      </c>
      <c r="CL47" s="1">
        <v>2.9862E-2</v>
      </c>
      <c r="CM47" s="1">
        <v>5.2119022123054673E-4</v>
      </c>
      <c r="CN47" s="1">
        <v>1</v>
      </c>
      <c r="CO47" s="1">
        <v>1</v>
      </c>
      <c r="CP47" s="1" t="s">
        <v>115</v>
      </c>
      <c r="CQ47" s="1" t="s">
        <v>115</v>
      </c>
      <c r="CR47" s="1" t="s">
        <v>115</v>
      </c>
      <c r="CS47" s="1" t="s">
        <v>115</v>
      </c>
      <c r="CT47" s="1" t="s">
        <v>115</v>
      </c>
      <c r="CU47" s="1" t="s">
        <v>115</v>
      </c>
      <c r="CV47" s="1" t="s">
        <v>115</v>
      </c>
      <c r="CW47" s="1" t="s">
        <v>115</v>
      </c>
      <c r="CY47" s="1" t="s">
        <v>115</v>
      </c>
      <c r="CZ47" s="1" t="s">
        <v>115</v>
      </c>
      <c r="DA47" s="1" t="s">
        <v>115</v>
      </c>
      <c r="DB47" s="1" t="s">
        <v>115</v>
      </c>
      <c r="DC47" s="1" t="s">
        <v>115</v>
      </c>
      <c r="DD47" s="1" t="s">
        <v>115</v>
      </c>
      <c r="DE47" s="1" t="s">
        <v>115</v>
      </c>
      <c r="DF47" s="1" t="s">
        <v>115</v>
      </c>
      <c r="DG47" s="1" t="s">
        <v>115</v>
      </c>
      <c r="DH47" s="1" t="s">
        <v>115</v>
      </c>
    </row>
    <row r="48" spans="1:112" x14ac:dyDescent="0.25">
      <c r="A48" s="1" t="s">
        <v>1945</v>
      </c>
      <c r="C48" s="1" t="s">
        <v>1945</v>
      </c>
      <c r="D48" s="41">
        <v>26107</v>
      </c>
      <c r="G48" s="1" t="s">
        <v>1765</v>
      </c>
      <c r="H48" s="1">
        <v>15</v>
      </c>
      <c r="J48" s="3"/>
      <c r="K48" s="1" t="s">
        <v>1786</v>
      </c>
      <c r="L48" s="1" t="s">
        <v>1787</v>
      </c>
      <c r="M48" s="1"/>
      <c r="N48" s="1">
        <v>300</v>
      </c>
      <c r="P48" s="1" t="s">
        <v>2548</v>
      </c>
      <c r="Q48" s="1">
        <v>9.1437799511982928E-2</v>
      </c>
      <c r="R48" s="1" t="s">
        <v>1774</v>
      </c>
      <c r="S48" s="1" t="s">
        <v>1774</v>
      </c>
      <c r="T48" s="1" t="s">
        <v>1946</v>
      </c>
      <c r="U48" s="3">
        <v>36606</v>
      </c>
      <c r="V48" s="1">
        <v>5.3622099674872183</v>
      </c>
      <c r="Y48" s="1">
        <v>1.7</v>
      </c>
      <c r="Z48" s="1">
        <v>3</v>
      </c>
      <c r="AA48" s="1">
        <v>28</v>
      </c>
      <c r="AB48" s="1">
        <v>43.538925760398101</v>
      </c>
      <c r="AC48" s="1">
        <v>2.89</v>
      </c>
      <c r="AD48" s="1">
        <v>18.564399999999999</v>
      </c>
      <c r="AH48" s="1">
        <v>2777</v>
      </c>
      <c r="AJ48" s="1">
        <v>1220</v>
      </c>
      <c r="AK48" s="1">
        <v>1557</v>
      </c>
      <c r="AU48" s="1" t="s">
        <v>1808</v>
      </c>
      <c r="AV48" s="1" t="s">
        <v>2530</v>
      </c>
      <c r="AY48" s="1" t="s">
        <v>1780</v>
      </c>
      <c r="AZ48" s="1"/>
      <c r="BA48" s="1" t="s">
        <v>1772</v>
      </c>
      <c r="BB48" s="1"/>
      <c r="BC48" s="42">
        <v>4.7760999999999996</v>
      </c>
      <c r="BD48" s="1">
        <v>8.3358670404501164E-2</v>
      </c>
      <c r="BE48" s="1">
        <v>74.9208</v>
      </c>
      <c r="BF48" s="1">
        <v>1.3076146382281677</v>
      </c>
      <c r="BG48" s="1">
        <v>350.17790000000002</v>
      </c>
      <c r="BH48" s="1">
        <v>6.111757322719451</v>
      </c>
      <c r="BI48" s="1">
        <v>215.26050000000001</v>
      </c>
      <c r="BK48" s="1">
        <v>3.7570044744892539</v>
      </c>
      <c r="BL48" s="1">
        <v>5.2550000000000003E-4</v>
      </c>
      <c r="BM48" s="1">
        <v>42164.325182914232</v>
      </c>
      <c r="BN48" s="1">
        <v>35815.482535797848</v>
      </c>
      <c r="BO48" s="1">
        <v>35771.167830030616</v>
      </c>
      <c r="BP48" s="1">
        <v>1436.0745763101302</v>
      </c>
      <c r="BQ48" s="1">
        <v>1.0027334400000001</v>
      </c>
      <c r="BY48" s="1" t="s">
        <v>115</v>
      </c>
      <c r="BZ48" s="1" t="s">
        <v>115</v>
      </c>
      <c r="CA48" s="1" t="s">
        <v>115</v>
      </c>
      <c r="CB48" s="1" t="s">
        <v>115</v>
      </c>
      <c r="CD48" s="47">
        <v>4.186256200000571E-2</v>
      </c>
      <c r="CE48" s="1">
        <v>7.3063954022036198E-4</v>
      </c>
      <c r="CF48" s="1">
        <v>104.995530003</v>
      </c>
      <c r="CG48" s="1">
        <v>1.8325176984288416</v>
      </c>
      <c r="CH48" s="1" t="s">
        <v>2539</v>
      </c>
      <c r="CI48" s="1" t="s">
        <v>2539</v>
      </c>
      <c r="CJ48" s="1">
        <v>4.6022399999999996E-4</v>
      </c>
      <c r="CK48" s="1">
        <v>9.6395999999999976E-5</v>
      </c>
      <c r="CL48" s="1" t="s">
        <v>115</v>
      </c>
      <c r="CM48" s="1" t="s">
        <v>115</v>
      </c>
      <c r="CN48" s="1">
        <v>0</v>
      </c>
      <c r="CO48" s="1">
        <v>0</v>
      </c>
      <c r="CP48" s="1" t="s">
        <v>115</v>
      </c>
      <c r="CQ48" s="1" t="s">
        <v>115</v>
      </c>
      <c r="CR48" s="1" t="s">
        <v>115</v>
      </c>
      <c r="CS48" s="1" t="s">
        <v>115</v>
      </c>
      <c r="CT48" s="1" t="s">
        <v>115</v>
      </c>
      <c r="CU48" s="1" t="s">
        <v>115</v>
      </c>
      <c r="CV48" s="1" t="s">
        <v>115</v>
      </c>
      <c r="CW48" s="1" t="s">
        <v>115</v>
      </c>
      <c r="CY48" s="1" t="s">
        <v>115</v>
      </c>
      <c r="CZ48" s="1" t="s">
        <v>115</v>
      </c>
      <c r="DA48" s="1" t="s">
        <v>115</v>
      </c>
      <c r="DB48" s="1" t="s">
        <v>115</v>
      </c>
      <c r="DC48" s="1" t="s">
        <v>115</v>
      </c>
      <c r="DD48" s="1" t="s">
        <v>115</v>
      </c>
      <c r="DE48" s="1" t="s">
        <v>115</v>
      </c>
      <c r="DF48" s="1" t="s">
        <v>115</v>
      </c>
      <c r="DG48" s="1" t="s">
        <v>115</v>
      </c>
      <c r="DH48" s="1" t="s">
        <v>115</v>
      </c>
    </row>
    <row r="49" spans="1:112" x14ac:dyDescent="0.25">
      <c r="A49" s="1" t="s">
        <v>2009</v>
      </c>
      <c r="C49" s="1" t="s">
        <v>2009</v>
      </c>
      <c r="D49" s="41">
        <v>23331</v>
      </c>
      <c r="G49" s="1" t="s">
        <v>1765</v>
      </c>
      <c r="H49" s="1">
        <v>15</v>
      </c>
      <c r="J49" s="3"/>
      <c r="K49" s="1" t="s">
        <v>1786</v>
      </c>
      <c r="L49" s="1" t="s">
        <v>1787</v>
      </c>
      <c r="M49" s="1"/>
      <c r="N49" s="1">
        <v>300</v>
      </c>
      <c r="P49" s="1" t="s">
        <v>2548</v>
      </c>
      <c r="Q49" s="1">
        <v>9.1437799511982928E-2</v>
      </c>
      <c r="R49" s="1" t="s">
        <v>1916</v>
      </c>
      <c r="S49" s="1" t="s">
        <v>1916</v>
      </c>
      <c r="T49" s="1" t="s">
        <v>1828</v>
      </c>
      <c r="U49" s="3">
        <v>34639</v>
      </c>
      <c r="V49" s="1">
        <v>5.3622099674872183</v>
      </c>
      <c r="Y49" s="1">
        <v>7.39</v>
      </c>
      <c r="Z49" s="1">
        <v>3.2</v>
      </c>
      <c r="AA49" s="1">
        <v>20.98</v>
      </c>
      <c r="AB49" s="1">
        <v>60.1911829350217</v>
      </c>
      <c r="AC49" s="1">
        <v>6.1575216010359899</v>
      </c>
      <c r="AD49" s="1">
        <v>26.2903801890238</v>
      </c>
      <c r="AH49" s="1">
        <v>2924</v>
      </c>
      <c r="AJ49" s="1">
        <v>1250</v>
      </c>
      <c r="AK49" s="1">
        <v>1674</v>
      </c>
      <c r="AU49" s="1" t="s">
        <v>1808</v>
      </c>
      <c r="AV49" s="1" t="s">
        <v>2530</v>
      </c>
      <c r="AY49" s="1" t="s">
        <v>1780</v>
      </c>
      <c r="AZ49" s="1"/>
      <c r="BA49" s="1" t="s">
        <v>1772</v>
      </c>
      <c r="BB49" s="1"/>
      <c r="BC49" s="42">
        <v>9.5703999999999994</v>
      </c>
      <c r="BD49" s="1">
        <v>0.16703499073286529</v>
      </c>
      <c r="BE49" s="1">
        <v>40.223799999999997</v>
      </c>
      <c r="BF49" s="1">
        <v>0.70203774766369509</v>
      </c>
      <c r="BG49" s="1">
        <v>24.247800000000002</v>
      </c>
      <c r="BH49" s="1">
        <v>0.42320394636508107</v>
      </c>
      <c r="BI49" s="1">
        <v>249.8981</v>
      </c>
      <c r="BK49" s="1">
        <v>4.3615446394780415</v>
      </c>
      <c r="BL49" s="1">
        <v>3.9580000000000003E-4</v>
      </c>
      <c r="BM49" s="1">
        <v>42164.129794567067</v>
      </c>
      <c r="BN49" s="1">
        <v>35809.818357139753</v>
      </c>
      <c r="BO49" s="1">
        <v>35776.44123199438</v>
      </c>
      <c r="BP49" s="1">
        <v>1436.064594225337</v>
      </c>
      <c r="BQ49" s="1">
        <v>1.0027404099999999</v>
      </c>
      <c r="BY49" s="1" t="s">
        <v>115</v>
      </c>
      <c r="BZ49" s="1" t="s">
        <v>115</v>
      </c>
      <c r="CA49" s="1" t="s">
        <v>115</v>
      </c>
      <c r="CB49" s="1" t="s">
        <v>115</v>
      </c>
      <c r="CD49" s="47">
        <v>4.0654780500005927E-2</v>
      </c>
      <c r="CE49" s="1">
        <v>7.0955977640068996E-4</v>
      </c>
      <c r="CF49" s="1">
        <v>286.99134461649999</v>
      </c>
      <c r="CG49" s="1">
        <v>5.0089438882836284</v>
      </c>
      <c r="CH49" s="1" t="s">
        <v>2539</v>
      </c>
      <c r="CI49" s="1" t="s">
        <v>2539</v>
      </c>
      <c r="CJ49" s="1">
        <v>3.75392E-4</v>
      </c>
      <c r="CK49" s="1">
        <v>3.8507999999999978E-5</v>
      </c>
      <c r="CL49" s="1" t="s">
        <v>115</v>
      </c>
      <c r="CM49" s="1" t="s">
        <v>115</v>
      </c>
      <c r="CN49" s="1">
        <v>0</v>
      </c>
      <c r="CO49" s="1">
        <v>0</v>
      </c>
      <c r="CP49" s="1" t="s">
        <v>115</v>
      </c>
      <c r="CQ49" s="1" t="s">
        <v>115</v>
      </c>
      <c r="CR49" s="1" t="s">
        <v>115</v>
      </c>
      <c r="CS49" s="1" t="s">
        <v>115</v>
      </c>
      <c r="CT49" s="1" t="s">
        <v>115</v>
      </c>
      <c r="CU49" s="1" t="s">
        <v>115</v>
      </c>
      <c r="CV49" s="1" t="s">
        <v>115</v>
      </c>
      <c r="CW49" s="1" t="s">
        <v>115</v>
      </c>
      <c r="CY49" s="1" t="s">
        <v>115</v>
      </c>
      <c r="CZ49" s="1" t="s">
        <v>115</v>
      </c>
      <c r="DA49" s="1" t="s">
        <v>115</v>
      </c>
      <c r="DB49" s="1" t="s">
        <v>115</v>
      </c>
      <c r="DC49" s="1" t="s">
        <v>115</v>
      </c>
      <c r="DD49" s="1" t="s">
        <v>115</v>
      </c>
      <c r="DE49" s="1" t="s">
        <v>115</v>
      </c>
      <c r="DF49" s="1" t="s">
        <v>115</v>
      </c>
      <c r="DG49" s="1" t="s">
        <v>115</v>
      </c>
      <c r="DH49" s="1" t="s">
        <v>115</v>
      </c>
    </row>
    <row r="50" spans="1:112" x14ac:dyDescent="0.25">
      <c r="A50" s="1" t="s">
        <v>2031</v>
      </c>
      <c r="C50" s="1" t="s">
        <v>2031</v>
      </c>
      <c r="D50" s="41">
        <v>25071</v>
      </c>
      <c r="G50" s="1" t="s">
        <v>1765</v>
      </c>
      <c r="H50" s="1">
        <v>15</v>
      </c>
      <c r="J50" s="3"/>
      <c r="K50" s="1" t="s">
        <v>1786</v>
      </c>
      <c r="L50" s="1" t="s">
        <v>1787</v>
      </c>
      <c r="M50" s="1"/>
      <c r="N50" s="1">
        <v>300</v>
      </c>
      <c r="P50" s="1" t="s">
        <v>2550</v>
      </c>
      <c r="Q50" s="1">
        <v>0.80224059067919362</v>
      </c>
      <c r="R50" s="1" t="s">
        <v>1916</v>
      </c>
      <c r="S50" s="1" t="s">
        <v>1916</v>
      </c>
      <c r="T50" s="1" t="s">
        <v>1828</v>
      </c>
      <c r="U50" s="3">
        <v>35766</v>
      </c>
      <c r="V50" s="1">
        <v>1.1048806829750102</v>
      </c>
      <c r="Y50" s="1">
        <v>9.99</v>
      </c>
      <c r="Z50" s="1">
        <v>3.3</v>
      </c>
      <c r="AA50" s="1">
        <v>25.97</v>
      </c>
      <c r="AB50" s="1">
        <v>237.865463169983</v>
      </c>
      <c r="AC50" s="1">
        <v>25.892221252723701</v>
      </c>
      <c r="AD50" s="1">
        <v>107.817044279588</v>
      </c>
      <c r="AH50" s="1">
        <v>3388</v>
      </c>
      <c r="AJ50" s="1">
        <v>1800</v>
      </c>
      <c r="AK50" s="1">
        <v>1588</v>
      </c>
      <c r="AU50" s="1" t="s">
        <v>1810</v>
      </c>
      <c r="AV50" s="1" t="s">
        <v>2530</v>
      </c>
      <c r="AY50" s="1" t="s">
        <v>1780</v>
      </c>
      <c r="AZ50" s="1"/>
      <c r="BA50" s="1" t="s">
        <v>1772</v>
      </c>
      <c r="BB50" s="1"/>
      <c r="BC50" s="42">
        <v>5.3628</v>
      </c>
      <c r="BD50" s="1">
        <v>9.3598517125951908E-2</v>
      </c>
      <c r="BE50" s="1">
        <v>71.092100000000002</v>
      </c>
      <c r="BF50" s="1">
        <v>1.2407912171570608</v>
      </c>
      <c r="BG50" s="1">
        <v>341.97149999999999</v>
      </c>
      <c r="BH50" s="1">
        <v>5.9685286229837882</v>
      </c>
      <c r="BI50" s="1">
        <v>80.782600000000002</v>
      </c>
      <c r="BK50" s="1">
        <v>1.4099223483215713</v>
      </c>
      <c r="BL50" s="1">
        <v>3.6010000000000003E-4</v>
      </c>
      <c r="BM50" s="1">
        <v>42164.335274769808</v>
      </c>
      <c r="BN50" s="1">
        <v>35808.518651902254</v>
      </c>
      <c r="BO50" s="1">
        <v>35778.151897637363</v>
      </c>
      <c r="BP50" s="1">
        <v>1436.0750918878618</v>
      </c>
      <c r="BQ50" s="1">
        <v>1.0027330800000001</v>
      </c>
      <c r="BY50" s="1" t="s">
        <v>115</v>
      </c>
      <c r="BZ50" s="1" t="s">
        <v>115</v>
      </c>
      <c r="CA50" s="1" t="s">
        <v>115</v>
      </c>
      <c r="CB50" s="1" t="s">
        <v>115</v>
      </c>
      <c r="CD50" s="47">
        <v>3.9183422000000002E-2</v>
      </c>
      <c r="CE50" s="1">
        <v>6.8387972609838159E-4</v>
      </c>
      <c r="CF50" s="1">
        <v>19.386805322000001</v>
      </c>
      <c r="CG50" s="1">
        <v>0.33836358431205948</v>
      </c>
      <c r="CH50" s="1" t="s">
        <v>2539</v>
      </c>
      <c r="CI50" s="1" t="s">
        <v>2539</v>
      </c>
      <c r="CJ50" s="1">
        <v>3.7866799999999997E-4</v>
      </c>
      <c r="CK50" s="1">
        <v>6.9644000000000026E-5</v>
      </c>
      <c r="CL50" s="1" t="s">
        <v>115</v>
      </c>
      <c r="CM50" s="1" t="s">
        <v>115</v>
      </c>
      <c r="CN50" s="1">
        <v>0</v>
      </c>
      <c r="CO50" s="1">
        <v>0</v>
      </c>
      <c r="CP50" s="1" t="s">
        <v>115</v>
      </c>
      <c r="CQ50" s="1" t="s">
        <v>115</v>
      </c>
      <c r="CR50" s="1" t="s">
        <v>115</v>
      </c>
      <c r="CS50" s="1" t="s">
        <v>115</v>
      </c>
      <c r="CT50" s="1" t="s">
        <v>115</v>
      </c>
      <c r="CU50" s="1" t="s">
        <v>115</v>
      </c>
      <c r="CV50" s="1" t="s">
        <v>115</v>
      </c>
      <c r="CW50" s="1" t="s">
        <v>115</v>
      </c>
      <c r="CY50" s="1" t="s">
        <v>115</v>
      </c>
      <c r="CZ50" s="1" t="s">
        <v>115</v>
      </c>
      <c r="DA50" s="1" t="s">
        <v>115</v>
      </c>
      <c r="DB50" s="1" t="s">
        <v>115</v>
      </c>
      <c r="DC50" s="1" t="s">
        <v>115</v>
      </c>
      <c r="DD50" s="1" t="s">
        <v>115</v>
      </c>
      <c r="DE50" s="1" t="s">
        <v>115</v>
      </c>
      <c r="DF50" s="1" t="s">
        <v>115</v>
      </c>
      <c r="DG50" s="1" t="s">
        <v>115</v>
      </c>
      <c r="DH50" s="1" t="s">
        <v>115</v>
      </c>
    </row>
    <row r="51" spans="1:112" x14ac:dyDescent="0.25">
      <c r="A51" s="1" t="s">
        <v>2465</v>
      </c>
      <c r="C51" s="1" t="s">
        <v>2465</v>
      </c>
      <c r="D51" s="41">
        <v>29055</v>
      </c>
      <c r="G51" s="1" t="s">
        <v>1765</v>
      </c>
      <c r="H51" s="1">
        <v>15</v>
      </c>
      <c r="J51" s="3"/>
      <c r="K51" s="1" t="s">
        <v>1786</v>
      </c>
      <c r="L51" s="1" t="s">
        <v>1787</v>
      </c>
      <c r="M51" s="1"/>
      <c r="N51" s="1">
        <v>300</v>
      </c>
      <c r="P51" s="1" t="s">
        <v>2549</v>
      </c>
      <c r="Q51" s="1">
        <v>0.49683706040105241</v>
      </c>
      <c r="R51" s="1" t="s">
        <v>1916</v>
      </c>
      <c r="S51" s="1" t="s">
        <v>1916</v>
      </c>
      <c r="T51" s="1" t="s">
        <v>1828</v>
      </c>
      <c r="U51" s="3">
        <v>38827</v>
      </c>
      <c r="V51" s="1">
        <v>4.8776134829068196</v>
      </c>
      <c r="Y51" s="1">
        <v>3.6</v>
      </c>
      <c r="Z51" s="1">
        <v>6</v>
      </c>
      <c r="AA51" s="1">
        <v>27</v>
      </c>
      <c r="AB51" s="1">
        <v>100.5749804948</v>
      </c>
      <c r="AC51" s="1">
        <v>12.96</v>
      </c>
      <c r="AD51" s="1">
        <v>50.641199999999998</v>
      </c>
      <c r="AH51" s="1">
        <v>4332</v>
      </c>
      <c r="AJ51" s="1">
        <v>2000</v>
      </c>
      <c r="AK51" s="1">
        <v>2332</v>
      </c>
      <c r="AU51" s="1" t="s">
        <v>1808</v>
      </c>
      <c r="AV51" s="1" t="s">
        <v>2530</v>
      </c>
      <c r="AY51" s="1" t="s">
        <v>1780</v>
      </c>
      <c r="AZ51" s="1"/>
      <c r="BA51" s="1" t="s">
        <v>1772</v>
      </c>
      <c r="BB51" s="1"/>
      <c r="BC51" s="42">
        <v>3.49E-2</v>
      </c>
      <c r="BD51" s="1">
        <v>6.0911990894602097E-4</v>
      </c>
      <c r="BE51" s="1">
        <v>275.34730000000002</v>
      </c>
      <c r="BF51" s="1">
        <v>4.8057169714765831</v>
      </c>
      <c r="BG51" s="1">
        <v>160.3441</v>
      </c>
      <c r="BH51" s="1">
        <v>2.7985324811470398</v>
      </c>
      <c r="BI51" s="1">
        <v>133.48220000000001</v>
      </c>
      <c r="BK51" s="1">
        <v>2.3297038828055752</v>
      </c>
      <c r="BL51" s="1">
        <v>5.8999999999999998E-5</v>
      </c>
      <c r="BM51" s="1">
        <v>42165.561480164288</v>
      </c>
      <c r="BN51" s="1">
        <v>35797.049248291616</v>
      </c>
      <c r="BO51" s="1">
        <v>35792.073712036959</v>
      </c>
      <c r="BP51" s="1">
        <v>1436.137737337468</v>
      </c>
      <c r="BQ51" s="1">
        <v>1.0026893400000001</v>
      </c>
      <c r="BY51" s="1" t="s">
        <v>115</v>
      </c>
      <c r="BZ51" s="1" t="s">
        <v>115</v>
      </c>
      <c r="CA51" s="1" t="s">
        <v>115</v>
      </c>
      <c r="CB51" s="1" t="s">
        <v>115</v>
      </c>
      <c r="CD51" s="47">
        <v>4.9683797000000141E-2</v>
      </c>
      <c r="CE51" s="1">
        <v>8.6714584254248364E-4</v>
      </c>
      <c r="CF51" s="1">
        <v>19.188192189999999</v>
      </c>
      <c r="CG51" s="1">
        <v>0.33489713122096132</v>
      </c>
      <c r="CH51" s="1" t="s">
        <v>2538</v>
      </c>
      <c r="CI51" s="1" t="s">
        <v>2539</v>
      </c>
      <c r="CJ51" s="1">
        <v>2.5875300000000002E-4</v>
      </c>
      <c r="CK51" s="1">
        <v>2.19438E-4</v>
      </c>
      <c r="CL51" s="1">
        <v>0.100173</v>
      </c>
      <c r="CM51" s="1">
        <v>1.7483486716002796E-3</v>
      </c>
      <c r="CN51" s="1">
        <v>4</v>
      </c>
      <c r="CO51" s="1">
        <v>3</v>
      </c>
      <c r="CP51" s="1" t="s">
        <v>2557</v>
      </c>
      <c r="CQ51" s="1">
        <v>2</v>
      </c>
      <c r="CR51" s="1">
        <v>19.177668237829163</v>
      </c>
      <c r="CS51" s="1">
        <v>0.33471345360525784</v>
      </c>
      <c r="CT51" s="1">
        <v>19.187467873624996</v>
      </c>
      <c r="CU51" s="1">
        <v>0.3348844895153914</v>
      </c>
      <c r="CV51" s="1">
        <v>4.1998439125000342E-2</v>
      </c>
      <c r="CW51" s="1">
        <v>7.3301104342966231E-4</v>
      </c>
      <c r="CY51" s="1" t="s">
        <v>115</v>
      </c>
      <c r="CZ51" s="1" t="s">
        <v>115</v>
      </c>
      <c r="DA51" s="1" t="s">
        <v>115</v>
      </c>
      <c r="DB51" s="1" t="s">
        <v>115</v>
      </c>
      <c r="DC51" s="1" t="s">
        <v>115</v>
      </c>
      <c r="DD51" s="1" t="s">
        <v>115</v>
      </c>
      <c r="DE51" s="1" t="s">
        <v>115</v>
      </c>
      <c r="DF51" s="1" t="s">
        <v>115</v>
      </c>
      <c r="DG51" s="1" t="s">
        <v>115</v>
      </c>
      <c r="DH51" s="1" t="s">
        <v>115</v>
      </c>
    </row>
    <row r="52" spans="1:112" x14ac:dyDescent="0.25">
      <c r="A52" s="1" t="s">
        <v>2147</v>
      </c>
      <c r="C52" s="1" t="s">
        <v>2147</v>
      </c>
      <c r="D52" s="41">
        <v>31306</v>
      </c>
      <c r="G52" s="1" t="s">
        <v>1765</v>
      </c>
      <c r="H52" s="1">
        <v>15</v>
      </c>
      <c r="J52" s="3"/>
      <c r="K52" s="1" t="s">
        <v>1786</v>
      </c>
      <c r="L52" s="1" t="s">
        <v>1787</v>
      </c>
      <c r="M52" s="1"/>
      <c r="N52" s="1">
        <v>300</v>
      </c>
      <c r="P52" s="1" t="s">
        <v>2548</v>
      </c>
      <c r="Q52" s="1">
        <v>9.1437799511982928E-2</v>
      </c>
      <c r="R52" s="1" t="s">
        <v>1916</v>
      </c>
      <c r="S52" s="1" t="s">
        <v>1916</v>
      </c>
      <c r="T52" s="1" t="s">
        <v>1828</v>
      </c>
      <c r="U52" s="3">
        <v>39206</v>
      </c>
      <c r="V52" s="1">
        <v>5.3622099674872183</v>
      </c>
      <c r="Y52" s="1">
        <v>3.6</v>
      </c>
      <c r="Z52" s="1">
        <v>7.7</v>
      </c>
      <c r="AA52" s="1">
        <v>27</v>
      </c>
      <c r="AB52" s="1">
        <v>108.68115087323</v>
      </c>
      <c r="AC52" s="1">
        <v>12.96</v>
      </c>
      <c r="AD52" s="1">
        <v>56.761200000000002</v>
      </c>
      <c r="AH52" s="1">
        <v>4505</v>
      </c>
      <c r="AJ52" s="1">
        <v>2254</v>
      </c>
      <c r="AK52" s="1">
        <v>2251</v>
      </c>
      <c r="AU52" s="1" t="s">
        <v>1802</v>
      </c>
      <c r="AV52" s="1" t="s">
        <v>2530</v>
      </c>
      <c r="AY52" s="1" t="s">
        <v>1780</v>
      </c>
      <c r="AZ52" s="1"/>
      <c r="BA52" s="1" t="s">
        <v>1772</v>
      </c>
      <c r="BB52" s="1"/>
      <c r="BC52" s="42">
        <v>4.9399999999999999E-2</v>
      </c>
      <c r="BD52" s="1">
        <v>8.6219265048519881E-4</v>
      </c>
      <c r="BE52" s="1">
        <v>309.91329999999999</v>
      </c>
      <c r="BF52" s="1">
        <v>5.409007480720943</v>
      </c>
      <c r="BG52" s="1">
        <v>58.082900000000002</v>
      </c>
      <c r="BH52" s="1">
        <v>1.0137378441066145</v>
      </c>
      <c r="BI52" s="1">
        <v>201.18170000000001</v>
      </c>
      <c r="BK52" s="1">
        <v>3.5112830597594762</v>
      </c>
      <c r="BL52" s="1">
        <v>2.9389999999999999E-4</v>
      </c>
      <c r="BM52" s="1">
        <v>42165.63997828737</v>
      </c>
      <c r="BN52" s="1">
        <v>35807.032459876988</v>
      </c>
      <c r="BO52" s="1">
        <v>35782.247496697753</v>
      </c>
      <c r="BP52" s="1">
        <v>1436.1417477489999</v>
      </c>
      <c r="BQ52" s="1">
        <v>1.00268654</v>
      </c>
      <c r="BY52" s="1" t="s">
        <v>115</v>
      </c>
      <c r="BZ52" s="1" t="s">
        <v>115</v>
      </c>
      <c r="CA52" s="1" t="s">
        <v>115</v>
      </c>
      <c r="CB52" s="1" t="s">
        <v>115</v>
      </c>
      <c r="CD52" s="47">
        <v>3.4809826500000085E-2</v>
      </c>
      <c r="CE52" s="1">
        <v>6.0754608447297542E-4</v>
      </c>
      <c r="CF52" s="1">
        <v>19.190434498499997</v>
      </c>
      <c r="CG52" s="1">
        <v>0.33493626688713174</v>
      </c>
      <c r="CH52" s="1" t="s">
        <v>2538</v>
      </c>
      <c r="CI52" s="1" t="s">
        <v>2539</v>
      </c>
      <c r="CJ52" s="1">
        <v>3.63796E-4</v>
      </c>
      <c r="CK52" s="1">
        <v>1.8875599999999999E-4</v>
      </c>
      <c r="CL52" s="1">
        <v>0.11198</v>
      </c>
      <c r="CM52" s="1">
        <v>1.9544196963832499E-3</v>
      </c>
      <c r="CN52" s="1">
        <v>4</v>
      </c>
      <c r="CO52" s="1">
        <v>2</v>
      </c>
      <c r="CP52" s="1" t="s">
        <v>2557</v>
      </c>
      <c r="CQ52" s="1">
        <v>4</v>
      </c>
      <c r="CR52" s="1">
        <v>19.216866781012495</v>
      </c>
      <c r="CS52" s="1">
        <v>0.33539759724579216</v>
      </c>
      <c r="CT52" s="1">
        <v>19.187467873624996</v>
      </c>
      <c r="CU52" s="1">
        <v>0.3348844895153914</v>
      </c>
      <c r="CV52" s="1">
        <v>4.1998439125000342E-2</v>
      </c>
      <c r="CW52" s="1">
        <v>7.3301104342966231E-4</v>
      </c>
      <c r="CY52" s="1" t="s">
        <v>115</v>
      </c>
      <c r="CZ52" s="1" t="s">
        <v>115</v>
      </c>
      <c r="DA52" s="1" t="s">
        <v>115</v>
      </c>
      <c r="DB52" s="1" t="s">
        <v>115</v>
      </c>
      <c r="DC52" s="1" t="s">
        <v>115</v>
      </c>
      <c r="DD52" s="1" t="s">
        <v>115</v>
      </c>
      <c r="DE52" s="1" t="s">
        <v>115</v>
      </c>
      <c r="DF52" s="1" t="s">
        <v>115</v>
      </c>
      <c r="DG52" s="1" t="s">
        <v>115</v>
      </c>
      <c r="DH52" s="1" t="s">
        <v>115</v>
      </c>
    </row>
    <row r="53" spans="1:112" x14ac:dyDescent="0.25">
      <c r="A53" s="1" t="s">
        <v>2015</v>
      </c>
      <c r="C53" s="1" t="s">
        <v>2015</v>
      </c>
      <c r="D53" s="41">
        <v>33436</v>
      </c>
      <c r="G53" s="1" t="s">
        <v>1765</v>
      </c>
      <c r="H53" s="1">
        <v>15</v>
      </c>
      <c r="J53" s="3"/>
      <c r="K53" s="1" t="s">
        <v>1786</v>
      </c>
      <c r="L53" s="1" t="s">
        <v>1787</v>
      </c>
      <c r="M53" s="1"/>
      <c r="N53" s="1">
        <v>300</v>
      </c>
      <c r="P53" s="1" t="s">
        <v>2550</v>
      </c>
      <c r="Q53" s="1">
        <v>0.80224059067919362</v>
      </c>
      <c r="R53" s="1" t="s">
        <v>1916</v>
      </c>
      <c r="S53" s="1" t="s">
        <v>1916</v>
      </c>
      <c r="T53" s="1" t="s">
        <v>1828</v>
      </c>
      <c r="U53" s="3">
        <v>39757</v>
      </c>
      <c r="V53" s="1">
        <v>1.1048806829750102</v>
      </c>
      <c r="Y53" s="1">
        <v>2.4</v>
      </c>
      <c r="Z53" s="1">
        <v>4</v>
      </c>
      <c r="AA53" s="1">
        <v>35</v>
      </c>
      <c r="AB53" s="1">
        <v>77.340660567463999</v>
      </c>
      <c r="AC53" s="1">
        <v>5.76</v>
      </c>
      <c r="AD53" s="1">
        <v>33.4654666666667</v>
      </c>
      <c r="AH53" s="1">
        <v>5345</v>
      </c>
      <c r="AJ53" s="1">
        <v>3000</v>
      </c>
      <c r="AK53" s="1">
        <v>2345</v>
      </c>
      <c r="AU53" s="1" t="s">
        <v>1808</v>
      </c>
      <c r="AV53" s="1" t="s">
        <v>2530</v>
      </c>
      <c r="AY53" s="1" t="s">
        <v>1780</v>
      </c>
      <c r="AZ53" s="1"/>
      <c r="BA53" s="1" t="s">
        <v>1772</v>
      </c>
      <c r="BB53" s="1"/>
      <c r="BC53" s="42">
        <v>5.79E-2</v>
      </c>
      <c r="BD53" s="1">
        <v>1.0105456369047167E-3</v>
      </c>
      <c r="BE53" s="1">
        <v>107.16030000000001</v>
      </c>
      <c r="BF53" s="1">
        <v>1.8703000624248796</v>
      </c>
      <c r="BG53" s="1">
        <v>345.75900000000001</v>
      </c>
      <c r="BH53" s="1">
        <v>6.0346329684030744</v>
      </c>
      <c r="BI53" s="1">
        <v>116.2679</v>
      </c>
      <c r="BK53" s="1">
        <v>2.0292576693795148</v>
      </c>
      <c r="BL53" s="1">
        <v>4.0200000000000001E-4</v>
      </c>
      <c r="BM53" s="1">
        <v>42165.19226353569</v>
      </c>
      <c r="BN53" s="1">
        <v>35811.142670825633</v>
      </c>
      <c r="BO53" s="1">
        <v>35777.241856245746</v>
      </c>
      <c r="BP53" s="1">
        <v>1436.1188743807963</v>
      </c>
      <c r="BQ53" s="1">
        <v>1.00270251</v>
      </c>
      <c r="BY53" s="1" t="s">
        <v>115</v>
      </c>
      <c r="BZ53" s="1" t="s">
        <v>115</v>
      </c>
      <c r="CA53" s="1" t="s">
        <v>115</v>
      </c>
      <c r="CB53" s="1" t="s">
        <v>115</v>
      </c>
      <c r="CD53" s="47">
        <v>4.6606771500000477E-2</v>
      </c>
      <c r="CE53" s="1">
        <v>8.1344161639966474E-4</v>
      </c>
      <c r="CF53" s="1">
        <v>19.182542808500003</v>
      </c>
      <c r="CG53" s="1">
        <v>0.33479853091308515</v>
      </c>
      <c r="CH53" s="1" t="s">
        <v>2538</v>
      </c>
      <c r="CI53" s="1" t="s">
        <v>2539</v>
      </c>
      <c r="CJ53" s="1">
        <v>2.6445499999999997E-4</v>
      </c>
      <c r="CK53" s="1">
        <v>2.4820499999999999E-4</v>
      </c>
      <c r="CL53" s="1">
        <v>9.2304999999999998E-2</v>
      </c>
      <c r="CM53" s="1">
        <v>1.6110261660533657E-3</v>
      </c>
      <c r="CN53" s="1">
        <v>4</v>
      </c>
      <c r="CO53" s="1">
        <v>4</v>
      </c>
      <c r="CP53" s="1" t="s">
        <v>2557</v>
      </c>
      <c r="CQ53" s="1">
        <v>1</v>
      </c>
      <c r="CR53" s="1">
        <v>19.158068966237497</v>
      </c>
      <c r="CS53" s="1">
        <v>0.33437138178499071</v>
      </c>
      <c r="CT53" s="1">
        <v>19.187467873624996</v>
      </c>
      <c r="CU53" s="1">
        <v>0.3348844895153914</v>
      </c>
      <c r="CV53" s="1">
        <v>4.1998439125000342E-2</v>
      </c>
      <c r="CW53" s="1">
        <v>7.3301104342966231E-4</v>
      </c>
      <c r="CY53" s="1" t="s">
        <v>115</v>
      </c>
      <c r="CZ53" s="1" t="s">
        <v>115</v>
      </c>
      <c r="DA53" s="1" t="s">
        <v>115</v>
      </c>
      <c r="DB53" s="1" t="s">
        <v>115</v>
      </c>
      <c r="DC53" s="1" t="s">
        <v>115</v>
      </c>
      <c r="DD53" s="1" t="s">
        <v>115</v>
      </c>
      <c r="DE53" s="1" t="s">
        <v>115</v>
      </c>
      <c r="DF53" s="1" t="s">
        <v>115</v>
      </c>
      <c r="DG53" s="1" t="s">
        <v>115</v>
      </c>
      <c r="DH53" s="1" t="s">
        <v>115</v>
      </c>
    </row>
    <row r="54" spans="1:112" x14ac:dyDescent="0.25">
      <c r="A54" s="1" t="s">
        <v>1915</v>
      </c>
      <c r="C54" s="1" t="s">
        <v>1915</v>
      </c>
      <c r="D54" s="41">
        <v>37775</v>
      </c>
      <c r="G54" s="1" t="s">
        <v>1765</v>
      </c>
      <c r="H54" s="1">
        <v>15</v>
      </c>
      <c r="J54" s="3"/>
      <c r="K54" s="1" t="s">
        <v>1786</v>
      </c>
      <c r="L54" s="1" t="s">
        <v>1787</v>
      </c>
      <c r="M54" s="1"/>
      <c r="N54" s="1">
        <v>300</v>
      </c>
      <c r="P54" s="1" t="s">
        <v>2548</v>
      </c>
      <c r="Q54" s="1">
        <v>9.1437799511982928E-2</v>
      </c>
      <c r="R54" s="1" t="s">
        <v>1916</v>
      </c>
      <c r="S54" s="1" t="s">
        <v>1916</v>
      </c>
      <c r="T54" s="1" t="s">
        <v>1828</v>
      </c>
      <c r="U54" s="3">
        <v>40761</v>
      </c>
      <c r="V54" s="1">
        <v>5.3622099674872183</v>
      </c>
      <c r="Y54" s="1">
        <v>2.8</v>
      </c>
      <c r="Z54" s="1">
        <v>6.5</v>
      </c>
      <c r="AA54" s="1">
        <v>39.799999999999997</v>
      </c>
      <c r="AB54" s="1">
        <v>109.787075191848</v>
      </c>
      <c r="AC54" s="1">
        <v>7.84</v>
      </c>
      <c r="AD54" s="1">
        <v>49.884933333333301</v>
      </c>
      <c r="AH54" s="1">
        <v>5330</v>
      </c>
      <c r="AJ54" s="1">
        <v>3000</v>
      </c>
      <c r="AK54" s="1">
        <v>2330</v>
      </c>
      <c r="AU54" s="1" t="s">
        <v>1808</v>
      </c>
      <c r="AV54" s="1" t="s">
        <v>2530</v>
      </c>
      <c r="AY54" s="1" t="s">
        <v>1780</v>
      </c>
      <c r="AZ54" s="1"/>
      <c r="BA54" s="1" t="s">
        <v>1772</v>
      </c>
      <c r="BB54" s="1"/>
      <c r="BC54" s="42">
        <v>6.9000000000000006E-2</v>
      </c>
      <c r="BD54" s="1">
        <v>1.2042771838760874E-3</v>
      </c>
      <c r="BE54" s="1">
        <v>60.087800000000001</v>
      </c>
      <c r="BF54" s="1">
        <v>1.0487299502798488</v>
      </c>
      <c r="BG54" s="1">
        <v>342.60079999999999</v>
      </c>
      <c r="BH54" s="1">
        <v>5.9795119799665892</v>
      </c>
      <c r="BI54" s="1">
        <v>166.49520000000001</v>
      </c>
      <c r="BK54" s="1">
        <v>2.9058894287664634</v>
      </c>
      <c r="BL54" s="1">
        <v>5.9009999999999998E-4</v>
      </c>
      <c r="BM54" s="1">
        <v>42164.58953545746</v>
      </c>
      <c r="BN54" s="1">
        <v>35818.470859742331</v>
      </c>
      <c r="BO54" s="1">
        <v>35768.708211172583</v>
      </c>
      <c r="BP54" s="1">
        <v>1436.0880817045565</v>
      </c>
      <c r="BQ54" s="1">
        <v>1.0027240100000001</v>
      </c>
      <c r="BY54" s="1" t="s">
        <v>115</v>
      </c>
      <c r="BZ54" s="1" t="s">
        <v>115</v>
      </c>
      <c r="CA54" s="1" t="s">
        <v>115</v>
      </c>
      <c r="CB54" s="1" t="s">
        <v>115</v>
      </c>
      <c r="CD54" s="47">
        <v>3.6893361500000665E-2</v>
      </c>
      <c r="CE54" s="1">
        <v>6.4391063030352555E-4</v>
      </c>
      <c r="CF54" s="1">
        <v>19.188701997499997</v>
      </c>
      <c r="CG54" s="1">
        <v>0.33490602904038769</v>
      </c>
      <c r="CH54" s="1" t="s">
        <v>2538</v>
      </c>
      <c r="CI54" s="1" t="s">
        <v>2539</v>
      </c>
      <c r="CJ54" s="1">
        <v>4.3950999999999994E-4</v>
      </c>
      <c r="CK54" s="1">
        <v>1.6924999999999999E-4</v>
      </c>
      <c r="CL54" s="1">
        <v>9.4219999999999998E-2</v>
      </c>
      <c r="CM54" s="1">
        <v>1.6444492212290573E-3</v>
      </c>
      <c r="CN54" s="1">
        <v>4</v>
      </c>
      <c r="CO54" s="1">
        <v>1</v>
      </c>
      <c r="CP54" s="1" t="s">
        <v>2557</v>
      </c>
      <c r="CQ54" s="1">
        <v>3</v>
      </c>
      <c r="CR54" s="1">
        <v>19.197267509420829</v>
      </c>
      <c r="CS54" s="1">
        <v>0.33505552542552497</v>
      </c>
      <c r="CT54" s="1">
        <v>19.187467873624996</v>
      </c>
      <c r="CU54" s="1">
        <v>0.3348844895153914</v>
      </c>
      <c r="CV54" s="1">
        <v>4.1998439125000342E-2</v>
      </c>
      <c r="CW54" s="1">
        <v>7.3301104342966231E-4</v>
      </c>
      <c r="CY54" s="1" t="s">
        <v>115</v>
      </c>
      <c r="CZ54" s="1" t="s">
        <v>115</v>
      </c>
      <c r="DA54" s="1" t="s">
        <v>115</v>
      </c>
      <c r="DB54" s="1" t="s">
        <v>115</v>
      </c>
      <c r="DC54" s="1" t="s">
        <v>115</v>
      </c>
      <c r="DD54" s="1" t="s">
        <v>115</v>
      </c>
      <c r="DE54" s="1" t="s">
        <v>115</v>
      </c>
      <c r="DF54" s="1" t="s">
        <v>115</v>
      </c>
      <c r="DG54" s="1" t="s">
        <v>115</v>
      </c>
      <c r="DH54" s="1" t="s">
        <v>115</v>
      </c>
    </row>
    <row r="55" spans="1:112" x14ac:dyDescent="0.25">
      <c r="A55" s="1" t="s">
        <v>2171</v>
      </c>
      <c r="C55" s="1" t="s">
        <v>2171</v>
      </c>
      <c r="D55" s="41">
        <v>25462</v>
      </c>
      <c r="G55" s="1" t="s">
        <v>1765</v>
      </c>
      <c r="H55" s="1">
        <v>15</v>
      </c>
      <c r="J55" s="3"/>
      <c r="K55" s="1" t="s">
        <v>1786</v>
      </c>
      <c r="L55" s="1" t="s">
        <v>1787</v>
      </c>
      <c r="M55" s="1"/>
      <c r="N55" s="1">
        <v>300</v>
      </c>
      <c r="P55" s="1" t="s">
        <v>2550</v>
      </c>
      <c r="Q55" s="1">
        <v>0.80224059067919362</v>
      </c>
      <c r="R55" s="1" t="s">
        <v>1916</v>
      </c>
      <c r="S55" s="1" t="s">
        <v>1916</v>
      </c>
      <c r="T55" s="1" t="s">
        <v>1828</v>
      </c>
      <c r="U55" s="3">
        <v>36037</v>
      </c>
      <c r="V55" s="1">
        <v>1.1048806829750102</v>
      </c>
      <c r="Y55" s="1">
        <v>3.3</v>
      </c>
      <c r="Z55" s="1">
        <v>10.029999999999999</v>
      </c>
      <c r="AA55" s="1">
        <v>25.97</v>
      </c>
      <c r="AB55" s="1">
        <v>162.000771201931</v>
      </c>
      <c r="AC55" s="1">
        <v>10.89</v>
      </c>
      <c r="AD55" s="1">
        <v>80.001516666666703</v>
      </c>
      <c r="AH55" s="1">
        <v>3550</v>
      </c>
      <c r="AJ55" s="1">
        <v>1950</v>
      </c>
      <c r="AK55" s="1">
        <v>1600</v>
      </c>
      <c r="AU55" s="1" t="s">
        <v>1802</v>
      </c>
      <c r="AV55" s="1" t="s">
        <v>2530</v>
      </c>
      <c r="AY55" s="1" t="s">
        <v>1780</v>
      </c>
      <c r="AZ55" s="1"/>
      <c r="BA55" s="1" t="s">
        <v>1772</v>
      </c>
      <c r="BB55" s="1"/>
      <c r="BC55" s="42">
        <v>2.4392999999999998</v>
      </c>
      <c r="BD55" s="1">
        <v>4.2573816443897676E-2</v>
      </c>
      <c r="BE55" s="1">
        <v>89.644499999999994</v>
      </c>
      <c r="BF55" s="1">
        <v>1.5645916813040566</v>
      </c>
      <c r="BG55" s="1">
        <v>336.62130000000002</v>
      </c>
      <c r="BH55" s="1">
        <v>5.8751500173435875</v>
      </c>
      <c r="BI55" s="1">
        <v>158.88419999999999</v>
      </c>
      <c r="BK55" s="1">
        <v>2.7730524193971742</v>
      </c>
      <c r="BL55" s="1">
        <v>2.498E-4</v>
      </c>
      <c r="BM55" s="1">
        <v>42164.061114839256</v>
      </c>
      <c r="BN55" s="1">
        <v>35803.59369730574</v>
      </c>
      <c r="BO55" s="1">
        <v>35782.528532372773</v>
      </c>
      <c r="BP55" s="1">
        <v>1436.0610854910494</v>
      </c>
      <c r="BQ55" s="1">
        <v>1.0027428599999999</v>
      </c>
      <c r="BY55" s="1" t="s">
        <v>115</v>
      </c>
      <c r="BZ55" s="1" t="s">
        <v>115</v>
      </c>
      <c r="CA55" s="1" t="s">
        <v>115</v>
      </c>
      <c r="CB55" s="1" t="s">
        <v>115</v>
      </c>
      <c r="CD55" s="47">
        <v>6.588073250000015E-2</v>
      </c>
      <c r="CE55" s="1">
        <v>1.1498356957506378E-3</v>
      </c>
      <c r="CF55" s="1">
        <v>27.980262083500001</v>
      </c>
      <c r="CG55" s="1">
        <v>0.48834769892800356</v>
      </c>
      <c r="CH55" s="1" t="s">
        <v>2539</v>
      </c>
      <c r="CI55" s="1" t="s">
        <v>2539</v>
      </c>
      <c r="CJ55" s="1">
        <v>2.3753799999999997E-4</v>
      </c>
      <c r="CK55" s="1">
        <v>3.8337999999999998E-5</v>
      </c>
      <c r="CL55" s="1" t="s">
        <v>115</v>
      </c>
      <c r="CM55" s="1" t="s">
        <v>115</v>
      </c>
      <c r="CN55" s="1">
        <v>0</v>
      </c>
      <c r="CO55" s="1">
        <v>0</v>
      </c>
      <c r="CP55" s="1" t="s">
        <v>115</v>
      </c>
      <c r="CQ55" s="1" t="s">
        <v>115</v>
      </c>
      <c r="CR55" s="1" t="s">
        <v>115</v>
      </c>
      <c r="CS55" s="1" t="s">
        <v>115</v>
      </c>
      <c r="CT55" s="1" t="s">
        <v>115</v>
      </c>
      <c r="CU55" s="1" t="s">
        <v>115</v>
      </c>
      <c r="CV55" s="1" t="s">
        <v>115</v>
      </c>
      <c r="CW55" s="1" t="s">
        <v>115</v>
      </c>
      <c r="CY55" s="1" t="s">
        <v>115</v>
      </c>
      <c r="CZ55" s="1" t="s">
        <v>115</v>
      </c>
      <c r="DA55" s="1" t="s">
        <v>115</v>
      </c>
      <c r="DB55" s="1" t="s">
        <v>115</v>
      </c>
      <c r="DC55" s="1" t="s">
        <v>115</v>
      </c>
      <c r="DD55" s="1" t="s">
        <v>115</v>
      </c>
      <c r="DE55" s="1" t="s">
        <v>115</v>
      </c>
      <c r="DF55" s="1" t="s">
        <v>115</v>
      </c>
      <c r="DG55" s="1" t="s">
        <v>115</v>
      </c>
      <c r="DH55" s="1" t="s">
        <v>115</v>
      </c>
    </row>
    <row r="56" spans="1:112" x14ac:dyDescent="0.25">
      <c r="A56" s="1" t="s">
        <v>1942</v>
      </c>
      <c r="C56" s="1" t="s">
        <v>1942</v>
      </c>
      <c r="D56" s="41">
        <v>26494</v>
      </c>
      <c r="G56" s="1" t="s">
        <v>1765</v>
      </c>
      <c r="H56" s="1">
        <v>14</v>
      </c>
      <c r="J56" s="3"/>
      <c r="K56" s="1" t="s">
        <v>1786</v>
      </c>
      <c r="L56" s="1" t="s">
        <v>1787</v>
      </c>
      <c r="M56" s="1"/>
      <c r="N56" s="1">
        <v>300</v>
      </c>
      <c r="P56" s="1" t="s">
        <v>2548</v>
      </c>
      <c r="Q56" s="1">
        <v>9.1437799511982928E-2</v>
      </c>
      <c r="R56" s="1" t="s">
        <v>1916</v>
      </c>
      <c r="S56" s="1" t="s">
        <v>1916</v>
      </c>
      <c r="T56" s="1" t="s">
        <v>1828</v>
      </c>
      <c r="U56" s="3">
        <v>36783</v>
      </c>
      <c r="V56" s="1">
        <v>5.3622099674872183</v>
      </c>
      <c r="Y56" s="1">
        <v>2.5</v>
      </c>
      <c r="Z56" s="1">
        <v>2.8</v>
      </c>
      <c r="AA56" s="1">
        <v>32</v>
      </c>
      <c r="AB56" s="1">
        <v>70.708120528509795</v>
      </c>
      <c r="AC56" s="1">
        <v>6.25</v>
      </c>
      <c r="AD56" s="1">
        <v>29.9033333333333</v>
      </c>
      <c r="AH56" s="1">
        <v>3315</v>
      </c>
      <c r="AJ56" s="1">
        <v>1400</v>
      </c>
      <c r="AK56" s="1">
        <v>1915</v>
      </c>
      <c r="AU56" s="1" t="s">
        <v>1808</v>
      </c>
      <c r="AV56" s="1" t="s">
        <v>2530</v>
      </c>
      <c r="AY56" s="1" t="s">
        <v>1780</v>
      </c>
      <c r="AZ56" s="1"/>
      <c r="BA56" s="1" t="s">
        <v>1772</v>
      </c>
      <c r="BB56" s="1"/>
      <c r="BC56" s="42">
        <v>5.2653999999999996</v>
      </c>
      <c r="BD56" s="1">
        <v>9.1898566434509416E-2</v>
      </c>
      <c r="BE56" s="1">
        <v>71.683999999999997</v>
      </c>
      <c r="BF56" s="1">
        <v>1.2511218209996151</v>
      </c>
      <c r="BG56" s="1">
        <v>351.01310000000001</v>
      </c>
      <c r="BH56" s="1">
        <v>6.1263343126321086</v>
      </c>
      <c r="BI56" s="1">
        <v>71.591200000000001</v>
      </c>
      <c r="BK56" s="1">
        <v>1.2495021554537644</v>
      </c>
      <c r="BL56" s="1">
        <v>5.3649999999999998E-4</v>
      </c>
      <c r="BM56" s="1">
        <v>42164.463105463336</v>
      </c>
      <c r="BN56" s="1">
        <v>35816.084339919413</v>
      </c>
      <c r="BO56" s="1">
        <v>35770.841871007251</v>
      </c>
      <c r="BP56" s="1">
        <v>1436.0816225711831</v>
      </c>
      <c r="BQ56" s="1">
        <v>1.00272852</v>
      </c>
      <c r="BY56" s="1" t="s">
        <v>115</v>
      </c>
      <c r="BZ56" s="1" t="s">
        <v>115</v>
      </c>
      <c r="CA56" s="1" t="s">
        <v>115</v>
      </c>
      <c r="CB56" s="1" t="s">
        <v>115</v>
      </c>
      <c r="CD56" s="47">
        <v>3.6586227999999998E-2</v>
      </c>
      <c r="CE56" s="1">
        <v>6.3855013948533994E-4</v>
      </c>
      <c r="CF56" s="1">
        <v>19.580272041000001</v>
      </c>
      <c r="CG56" s="1">
        <v>0.34174021555164014</v>
      </c>
      <c r="CH56" s="1" t="s">
        <v>2539</v>
      </c>
      <c r="CI56" s="1" t="s">
        <v>2539</v>
      </c>
      <c r="CJ56" s="1">
        <v>5.1507000000000007E-4</v>
      </c>
      <c r="CK56" s="1">
        <v>4.7365000000000005E-5</v>
      </c>
      <c r="CL56" s="1" t="s">
        <v>115</v>
      </c>
      <c r="CM56" s="1" t="s">
        <v>115</v>
      </c>
      <c r="CN56" s="1">
        <v>0</v>
      </c>
      <c r="CO56" s="1">
        <v>0</v>
      </c>
      <c r="CP56" s="1" t="s">
        <v>115</v>
      </c>
      <c r="CQ56" s="1" t="s">
        <v>115</v>
      </c>
      <c r="CR56" s="1" t="s">
        <v>115</v>
      </c>
      <c r="CS56" s="1" t="s">
        <v>115</v>
      </c>
      <c r="CT56" s="1" t="s">
        <v>115</v>
      </c>
      <c r="CU56" s="1" t="s">
        <v>115</v>
      </c>
      <c r="CV56" s="1" t="s">
        <v>115</v>
      </c>
      <c r="CW56" s="1" t="s">
        <v>115</v>
      </c>
      <c r="CY56" s="1" t="s">
        <v>115</v>
      </c>
      <c r="CZ56" s="1" t="s">
        <v>115</v>
      </c>
      <c r="DA56" s="1" t="s">
        <v>115</v>
      </c>
      <c r="DB56" s="1" t="s">
        <v>115</v>
      </c>
      <c r="DC56" s="1" t="s">
        <v>115</v>
      </c>
      <c r="DD56" s="1" t="s">
        <v>115</v>
      </c>
      <c r="DE56" s="1" t="s">
        <v>115</v>
      </c>
      <c r="DF56" s="1" t="s">
        <v>115</v>
      </c>
      <c r="DG56" s="1" t="s">
        <v>115</v>
      </c>
      <c r="DH56" s="1" t="s">
        <v>115</v>
      </c>
    </row>
    <row r="57" spans="1:112" x14ac:dyDescent="0.25">
      <c r="A57" s="1" t="s">
        <v>2507</v>
      </c>
      <c r="C57" s="1" t="s">
        <v>2507</v>
      </c>
      <c r="D57" s="41">
        <v>26853</v>
      </c>
      <c r="G57" s="1" t="s">
        <v>1765</v>
      </c>
      <c r="H57" s="1">
        <v>15</v>
      </c>
      <c r="J57" s="3"/>
      <c r="K57" s="1" t="s">
        <v>1786</v>
      </c>
      <c r="L57" s="1" t="s">
        <v>1787</v>
      </c>
      <c r="M57" s="1"/>
      <c r="N57" s="1">
        <v>300</v>
      </c>
      <c r="P57" s="1" t="s">
        <v>2550</v>
      </c>
      <c r="Q57" s="1">
        <v>0.80224059067919362</v>
      </c>
      <c r="R57" s="1" t="s">
        <v>1916</v>
      </c>
      <c r="S57" s="1" t="s">
        <v>1916</v>
      </c>
      <c r="T57" s="1" t="s">
        <v>1828</v>
      </c>
      <c r="U57" s="3">
        <v>37058</v>
      </c>
      <c r="V57" s="1">
        <v>1.1048806829750102</v>
      </c>
      <c r="Y57" s="1">
        <v>5</v>
      </c>
      <c r="Z57" s="1">
        <v>4</v>
      </c>
      <c r="AA57" s="1">
        <v>26</v>
      </c>
      <c r="AB57" s="1">
        <v>125.749456266804</v>
      </c>
      <c r="AC57" s="1">
        <v>20</v>
      </c>
      <c r="AD57" s="1">
        <v>61.92</v>
      </c>
      <c r="AH57" s="1">
        <v>3643</v>
      </c>
      <c r="AJ57" s="1">
        <v>2000</v>
      </c>
      <c r="AK57" s="1">
        <v>1643</v>
      </c>
      <c r="AU57" s="1" t="s">
        <v>1808</v>
      </c>
      <c r="AV57" s="1" t="s">
        <v>2530</v>
      </c>
      <c r="AY57" s="1" t="s">
        <v>1780</v>
      </c>
      <c r="AZ57" s="1"/>
      <c r="BA57" s="1" t="s">
        <v>1772</v>
      </c>
      <c r="BB57" s="1"/>
      <c r="BC57" s="42">
        <v>3.6265999999999998</v>
      </c>
      <c r="BD57" s="1">
        <v>6.3296110652826351E-2</v>
      </c>
      <c r="BE57" s="1">
        <v>82.752499999999998</v>
      </c>
      <c r="BF57" s="1">
        <v>1.4443035892566074</v>
      </c>
      <c r="BG57" s="1">
        <v>319.97840000000002</v>
      </c>
      <c r="BH57" s="1">
        <v>5.5846766152634242</v>
      </c>
      <c r="BI57" s="1">
        <v>107.1871</v>
      </c>
      <c r="BK57" s="1">
        <v>1.8707678106644141</v>
      </c>
      <c r="BL57" s="1">
        <v>3.1990000000000002E-4</v>
      </c>
      <c r="BM57" s="1">
        <v>42221.972334422608</v>
      </c>
      <c r="BN57" s="1">
        <v>35864.479143372388</v>
      </c>
      <c r="BO57" s="1">
        <v>35837.465525472828</v>
      </c>
      <c r="BP57" s="1">
        <v>1439.0206888604012</v>
      </c>
      <c r="BQ57" s="1">
        <v>1.0006805400000001</v>
      </c>
      <c r="BY57" s="1" t="s">
        <v>115</v>
      </c>
      <c r="BZ57" s="1" t="s">
        <v>115</v>
      </c>
      <c r="CA57" s="1" t="s">
        <v>115</v>
      </c>
      <c r="CB57" s="1" t="s">
        <v>115</v>
      </c>
      <c r="CD57" s="47">
        <v>4.4713385000000001E-2</v>
      </c>
      <c r="CE57" s="1">
        <v>7.8039578796184478E-4</v>
      </c>
      <c r="CF57" s="1">
        <v>23.696198631000001</v>
      </c>
      <c r="CG57" s="1">
        <v>0.41357668631752281</v>
      </c>
      <c r="CH57" s="1" t="s">
        <v>2539</v>
      </c>
      <c r="CI57" s="1" t="s">
        <v>2539</v>
      </c>
      <c r="CJ57" s="1">
        <v>2.801975E-4</v>
      </c>
      <c r="CK57" s="1">
        <v>3.1407500000000014E-5</v>
      </c>
      <c r="CL57" s="1" t="s">
        <v>115</v>
      </c>
      <c r="CM57" s="1" t="s">
        <v>115</v>
      </c>
      <c r="CN57" s="1">
        <v>0</v>
      </c>
      <c r="CO57" s="1">
        <v>0</v>
      </c>
      <c r="CP57" s="1" t="s">
        <v>115</v>
      </c>
      <c r="CQ57" s="1" t="s">
        <v>115</v>
      </c>
      <c r="CR57" s="1" t="s">
        <v>115</v>
      </c>
      <c r="CS57" s="1" t="s">
        <v>115</v>
      </c>
      <c r="CT57" s="1" t="s">
        <v>115</v>
      </c>
      <c r="CU57" s="1" t="s">
        <v>115</v>
      </c>
      <c r="CV57" s="1" t="s">
        <v>115</v>
      </c>
      <c r="CW57" s="1" t="s">
        <v>115</v>
      </c>
      <c r="CY57" s="1" t="s">
        <v>115</v>
      </c>
      <c r="CZ57" s="1" t="s">
        <v>115</v>
      </c>
      <c r="DA57" s="1" t="s">
        <v>115</v>
      </c>
      <c r="DB57" s="1" t="s">
        <v>115</v>
      </c>
      <c r="DC57" s="1" t="s">
        <v>115</v>
      </c>
      <c r="DD57" s="1" t="s">
        <v>115</v>
      </c>
      <c r="DE57" s="1" t="s">
        <v>115</v>
      </c>
      <c r="DF57" s="1" t="s">
        <v>115</v>
      </c>
      <c r="DG57" s="1" t="s">
        <v>115</v>
      </c>
      <c r="DH57" s="1" t="s">
        <v>115</v>
      </c>
    </row>
    <row r="58" spans="1:112" x14ac:dyDescent="0.25">
      <c r="A58" s="1" t="s">
        <v>2350</v>
      </c>
      <c r="C58" s="1" t="s">
        <v>2350</v>
      </c>
      <c r="D58" s="41">
        <v>26638</v>
      </c>
      <c r="G58" s="1" t="s">
        <v>1773</v>
      </c>
      <c r="H58" s="1">
        <v>15</v>
      </c>
      <c r="J58" s="3"/>
      <c r="K58" s="1" t="s">
        <v>1786</v>
      </c>
      <c r="L58" s="1" t="s">
        <v>1787</v>
      </c>
      <c r="M58" s="1"/>
      <c r="N58" s="1">
        <v>300</v>
      </c>
      <c r="P58" s="1" t="s">
        <v>2548</v>
      </c>
      <c r="Q58" s="1">
        <v>9.1437799511982928E-2</v>
      </c>
      <c r="R58" s="1" t="s">
        <v>1916</v>
      </c>
      <c r="S58" s="1" t="s">
        <v>1916</v>
      </c>
      <c r="T58" s="1" t="s">
        <v>1828</v>
      </c>
      <c r="U58" s="3">
        <v>36879</v>
      </c>
      <c r="V58" s="1">
        <v>5.3622099674872183</v>
      </c>
      <c r="Y58" s="1">
        <v>2.2000000000000002</v>
      </c>
      <c r="Z58" s="1">
        <v>8</v>
      </c>
      <c r="AA58" s="1">
        <v>8</v>
      </c>
      <c r="AB58" s="1">
        <v>18.005834826623101</v>
      </c>
      <c r="AC58" s="1">
        <v>3.8013271108436499</v>
      </c>
      <c r="AD58" s="1">
        <v>15.723671231216899</v>
      </c>
      <c r="AH58" s="1">
        <v>784</v>
      </c>
      <c r="AJ58" s="1">
        <v>600</v>
      </c>
      <c r="AK58" s="1">
        <v>184</v>
      </c>
      <c r="AU58" s="1" t="s">
        <v>1802</v>
      </c>
      <c r="AV58" s="1" t="s">
        <v>2530</v>
      </c>
      <c r="AY58" s="1" t="s">
        <v>1780</v>
      </c>
      <c r="AZ58" s="1"/>
      <c r="BA58" s="1" t="s">
        <v>1772</v>
      </c>
      <c r="BB58" s="1"/>
      <c r="BC58" s="42">
        <v>6.4809000000000001</v>
      </c>
      <c r="BD58" s="1">
        <v>0.11311304349250051</v>
      </c>
      <c r="BE58" s="1">
        <v>62.792200000000001</v>
      </c>
      <c r="BF58" s="1">
        <v>1.0959306345707833</v>
      </c>
      <c r="BG58" s="1">
        <v>356.90620000000001</v>
      </c>
      <c r="BH58" s="1">
        <v>6.2291883107813861</v>
      </c>
      <c r="BI58" s="1">
        <v>164.37700000000001</v>
      </c>
      <c r="BK58" s="1">
        <v>2.868919864550719</v>
      </c>
      <c r="BL58" s="1">
        <v>1.841E-4</v>
      </c>
      <c r="BM58" s="1">
        <v>42165.444014012479</v>
      </c>
      <c r="BN58" s="1">
        <v>35802.206672255459</v>
      </c>
      <c r="BO58" s="1">
        <v>35786.681355769499</v>
      </c>
      <c r="BP58" s="1">
        <v>1436.1317360849034</v>
      </c>
      <c r="BQ58" s="1">
        <v>1.0026935299999999</v>
      </c>
      <c r="BY58" s="1" t="s">
        <v>115</v>
      </c>
      <c r="BZ58" s="1" t="s">
        <v>115</v>
      </c>
      <c r="CA58" s="1" t="s">
        <v>115</v>
      </c>
      <c r="CB58" s="1" t="s">
        <v>115</v>
      </c>
      <c r="CD58" s="47">
        <v>5.9715543999999454E-2</v>
      </c>
      <c r="CE58" s="1">
        <v>1.0422328574195353E-3</v>
      </c>
      <c r="CF58" s="1">
        <v>57.239336561000002</v>
      </c>
      <c r="CG58" s="1">
        <v>0.99901488464661803</v>
      </c>
      <c r="CH58" s="1" t="s">
        <v>2539</v>
      </c>
      <c r="CI58" s="1" t="s">
        <v>2539</v>
      </c>
      <c r="CJ58" s="1">
        <v>2.0679999999999999E-4</v>
      </c>
      <c r="CK58" s="1">
        <v>3.1799000000000012E-5</v>
      </c>
      <c r="CL58" s="1" t="s">
        <v>115</v>
      </c>
      <c r="CM58" s="1" t="s">
        <v>115</v>
      </c>
      <c r="CN58" s="1">
        <v>0</v>
      </c>
      <c r="CO58" s="1">
        <v>0</v>
      </c>
      <c r="CP58" s="1" t="s">
        <v>115</v>
      </c>
      <c r="CQ58" s="1" t="s">
        <v>115</v>
      </c>
      <c r="CR58" s="1" t="s">
        <v>115</v>
      </c>
      <c r="CS58" s="1" t="s">
        <v>115</v>
      </c>
      <c r="CT58" s="1" t="s">
        <v>115</v>
      </c>
      <c r="CU58" s="1" t="s">
        <v>115</v>
      </c>
      <c r="CV58" s="1" t="s">
        <v>115</v>
      </c>
      <c r="CW58" s="1" t="s">
        <v>115</v>
      </c>
      <c r="CY58" s="1" t="s">
        <v>115</v>
      </c>
      <c r="CZ58" s="1" t="s">
        <v>115</v>
      </c>
      <c r="DA58" s="1" t="s">
        <v>115</v>
      </c>
      <c r="DB58" s="1" t="s">
        <v>115</v>
      </c>
      <c r="DC58" s="1" t="s">
        <v>115</v>
      </c>
      <c r="DD58" s="1" t="s">
        <v>115</v>
      </c>
      <c r="DE58" s="1" t="s">
        <v>115</v>
      </c>
      <c r="DF58" s="1" t="s">
        <v>115</v>
      </c>
      <c r="DG58" s="1" t="s">
        <v>115</v>
      </c>
      <c r="DH58" s="1" t="s">
        <v>115</v>
      </c>
    </row>
    <row r="59" spans="1:112" x14ac:dyDescent="0.25">
      <c r="A59" s="1" t="s">
        <v>2136</v>
      </c>
      <c r="C59" s="1" t="s">
        <v>2136</v>
      </c>
      <c r="D59" s="41">
        <v>39285</v>
      </c>
      <c r="G59" s="1" t="s">
        <v>1765</v>
      </c>
      <c r="H59" s="1">
        <v>15</v>
      </c>
      <c r="J59" s="3"/>
      <c r="K59" s="1" t="s">
        <v>1786</v>
      </c>
      <c r="L59" s="1" t="s">
        <v>1787</v>
      </c>
      <c r="M59" s="1"/>
      <c r="N59" s="1">
        <v>300</v>
      </c>
      <c r="P59" s="1" t="s">
        <v>2550</v>
      </c>
      <c r="Q59" s="1">
        <v>0.80224059067919362</v>
      </c>
      <c r="R59" s="1" t="s">
        <v>1916</v>
      </c>
      <c r="S59" s="1" t="s">
        <v>1916</v>
      </c>
      <c r="T59" s="1" t="s">
        <v>1828</v>
      </c>
      <c r="U59" s="3">
        <v>41546</v>
      </c>
      <c r="V59" s="1">
        <v>1.1048806829750102</v>
      </c>
      <c r="Y59" s="1">
        <v>2.8</v>
      </c>
      <c r="Z59" s="1">
        <v>6.8</v>
      </c>
      <c r="AA59" s="1">
        <v>39.799999999999997</v>
      </c>
      <c r="AB59" s="1">
        <v>110.925602213958</v>
      </c>
      <c r="AC59" s="1">
        <v>7.84</v>
      </c>
      <c r="AD59" s="1">
        <v>50.724933333333297</v>
      </c>
      <c r="AH59" s="1">
        <v>6052</v>
      </c>
      <c r="AJ59" s="1">
        <v>3000</v>
      </c>
      <c r="AK59" s="1">
        <v>3052</v>
      </c>
      <c r="AU59" s="1" t="s">
        <v>1802</v>
      </c>
      <c r="AV59" s="1" t="s">
        <v>2530</v>
      </c>
      <c r="AY59" s="1" t="s">
        <v>1780</v>
      </c>
      <c r="AZ59" s="1"/>
      <c r="BA59" s="1" t="s">
        <v>1772</v>
      </c>
      <c r="BB59" s="1"/>
      <c r="BC59" s="42">
        <v>5.9700000000000003E-2</v>
      </c>
      <c r="BD59" s="1">
        <v>1.0419615634406148E-3</v>
      </c>
      <c r="BE59" s="1">
        <v>359.49020000000002</v>
      </c>
      <c r="BF59" s="1">
        <v>6.2742876186529193</v>
      </c>
      <c r="BG59" s="1">
        <v>58.172499999999999</v>
      </c>
      <c r="BH59" s="1">
        <v>1.0153016591164012</v>
      </c>
      <c r="BI59" s="1">
        <v>161.45269999999999</v>
      </c>
      <c r="BK59" s="1">
        <v>2.8178812012346488</v>
      </c>
      <c r="BL59" s="1">
        <v>2.833E-4</v>
      </c>
      <c r="BM59" s="1">
        <v>42165.00443433586</v>
      </c>
      <c r="BN59" s="1">
        <v>35805.949780092109</v>
      </c>
      <c r="BO59" s="1">
        <v>35782.059088579612</v>
      </c>
      <c r="BP59" s="1">
        <v>1436.1092783819113</v>
      </c>
      <c r="BQ59" s="1">
        <v>1.0027092099999999</v>
      </c>
      <c r="BY59" s="1" t="s">
        <v>115</v>
      </c>
      <c r="BZ59" s="1" t="s">
        <v>115</v>
      </c>
      <c r="CA59" s="1" t="s">
        <v>115</v>
      </c>
      <c r="CB59" s="1" t="s">
        <v>115</v>
      </c>
      <c r="CD59" s="47">
        <v>3.7949660999998969E-2</v>
      </c>
      <c r="CE59" s="1">
        <v>6.6234653446566581E-4</v>
      </c>
      <c r="CF59" s="1">
        <v>28.478779960000001</v>
      </c>
      <c r="CG59" s="1">
        <v>0.49704847725297896</v>
      </c>
      <c r="CH59" s="1" t="s">
        <v>2538</v>
      </c>
      <c r="CI59" s="1" t="s">
        <v>2539</v>
      </c>
      <c r="CJ59" s="1">
        <v>2.5535E-4</v>
      </c>
      <c r="CK59" s="1">
        <v>6.1538999999999995E-5</v>
      </c>
      <c r="CL59" s="1">
        <v>0.10559</v>
      </c>
      <c r="CM59" s="1">
        <v>1.8428931571808126E-3</v>
      </c>
      <c r="CN59" s="1">
        <v>1</v>
      </c>
      <c r="CO59" s="1">
        <v>2</v>
      </c>
      <c r="CP59" s="1" t="s">
        <v>115</v>
      </c>
      <c r="CQ59" s="1" t="s">
        <v>115</v>
      </c>
      <c r="CR59" s="1" t="s">
        <v>115</v>
      </c>
      <c r="CS59" s="1" t="s">
        <v>115</v>
      </c>
      <c r="CT59" s="1" t="s">
        <v>115</v>
      </c>
      <c r="CU59" s="1" t="s">
        <v>115</v>
      </c>
      <c r="CV59" s="1" t="s">
        <v>115</v>
      </c>
      <c r="CW59" s="1" t="s">
        <v>115</v>
      </c>
      <c r="CY59" s="1" t="s">
        <v>115</v>
      </c>
      <c r="CZ59" s="1" t="s">
        <v>115</v>
      </c>
      <c r="DA59" s="1" t="s">
        <v>115</v>
      </c>
      <c r="DB59" s="1" t="s">
        <v>115</v>
      </c>
      <c r="DC59" s="1" t="s">
        <v>115</v>
      </c>
      <c r="DD59" s="1" t="s">
        <v>115</v>
      </c>
      <c r="DE59" s="1" t="s">
        <v>115</v>
      </c>
      <c r="DF59" s="1" t="s">
        <v>115</v>
      </c>
      <c r="DG59" s="1" t="s">
        <v>115</v>
      </c>
      <c r="DH59" s="1" t="s">
        <v>115</v>
      </c>
    </row>
    <row r="60" spans="1:112" x14ac:dyDescent="0.25">
      <c r="A60" s="1" t="s">
        <v>2501</v>
      </c>
      <c r="C60" s="1" t="s">
        <v>2501</v>
      </c>
      <c r="D60" s="41">
        <v>38778</v>
      </c>
      <c r="G60" s="1" t="s">
        <v>1765</v>
      </c>
      <c r="H60" s="1">
        <v>15</v>
      </c>
      <c r="J60" s="3"/>
      <c r="K60" s="1" t="s">
        <v>1786</v>
      </c>
      <c r="L60" s="1" t="s">
        <v>1787</v>
      </c>
      <c r="M60" s="1"/>
      <c r="N60" s="1">
        <v>300</v>
      </c>
      <c r="P60" s="1" t="s">
        <v>2548</v>
      </c>
      <c r="Q60" s="1">
        <v>9.1437799511982928E-2</v>
      </c>
      <c r="R60" s="1" t="s">
        <v>1916</v>
      </c>
      <c r="S60" s="1" t="s">
        <v>1916</v>
      </c>
      <c r="T60" s="1" t="s">
        <v>1828</v>
      </c>
      <c r="U60" s="3">
        <v>41180</v>
      </c>
      <c r="V60" s="1">
        <v>5.3622099674872183</v>
      </c>
      <c r="Y60" s="1">
        <v>2.5</v>
      </c>
      <c r="Z60" s="1">
        <v>5</v>
      </c>
      <c r="AA60" s="1">
        <v>39</v>
      </c>
      <c r="AB60" s="1">
        <v>91.750923453063194</v>
      </c>
      <c r="AC60" s="1">
        <v>6.25</v>
      </c>
      <c r="AD60" s="1">
        <v>40.093333333333298</v>
      </c>
      <c r="AH60" s="1">
        <v>5968</v>
      </c>
      <c r="AJ60" s="1">
        <v>2660</v>
      </c>
      <c r="AK60" s="1">
        <v>3308</v>
      </c>
      <c r="AU60" s="1" t="s">
        <v>1808</v>
      </c>
      <c r="AV60" s="1" t="s">
        <v>2530</v>
      </c>
      <c r="AY60" s="1" t="s">
        <v>1780</v>
      </c>
      <c r="AZ60" s="1"/>
      <c r="BA60" s="1" t="s">
        <v>1772</v>
      </c>
      <c r="BB60" s="1"/>
      <c r="BC60" s="42">
        <v>6.9099999999999995E-2</v>
      </c>
      <c r="BD60" s="1">
        <v>1.2060225131280816E-3</v>
      </c>
      <c r="BE60" s="1">
        <v>243.58449999999999</v>
      </c>
      <c r="BF60" s="1">
        <v>4.2513515318241275</v>
      </c>
      <c r="BG60" s="1">
        <v>325.452</v>
      </c>
      <c r="BH60" s="1">
        <v>5.6802089572005858</v>
      </c>
      <c r="BI60" s="1">
        <v>9.8112999999999992</v>
      </c>
      <c r="BK60" s="1">
        <v>0.17123948890091964</v>
      </c>
      <c r="BL60" s="1">
        <v>1.84E-5</v>
      </c>
      <c r="BM60" s="1">
        <v>42165.553910721683</v>
      </c>
      <c r="BN60" s="1">
        <v>35795.329756913641</v>
      </c>
      <c r="BO60" s="1">
        <v>35793.778064529724</v>
      </c>
      <c r="BP60" s="1">
        <v>1436.137350620395</v>
      </c>
      <c r="BQ60" s="1">
        <v>1.00268961</v>
      </c>
      <c r="BY60" s="1" t="s">
        <v>115</v>
      </c>
      <c r="BZ60" s="1" t="s">
        <v>115</v>
      </c>
      <c r="CA60" s="1" t="s">
        <v>115</v>
      </c>
      <c r="CB60" s="1" t="s">
        <v>115</v>
      </c>
      <c r="CD60" s="47">
        <v>4.6593281499999861E-2</v>
      </c>
      <c r="CE60" s="1">
        <v>8.132061714835599E-4</v>
      </c>
      <c r="CF60" s="1">
        <v>28.185406857499999</v>
      </c>
      <c r="CG60" s="1">
        <v>0.49192815067756318</v>
      </c>
      <c r="CH60" s="1" t="s">
        <v>2538</v>
      </c>
      <c r="CI60" s="1" t="s">
        <v>2539</v>
      </c>
      <c r="CJ60" s="1">
        <v>2.2426400000000001E-4</v>
      </c>
      <c r="CK60" s="1">
        <v>2.0578E-4</v>
      </c>
      <c r="CL60" s="1">
        <v>0.10494000000000001</v>
      </c>
      <c r="CM60" s="1">
        <v>1.8315485170428494E-3</v>
      </c>
      <c r="CN60" s="1">
        <v>2</v>
      </c>
      <c r="CO60" s="1">
        <v>11</v>
      </c>
      <c r="CP60" s="1" t="s">
        <v>2558</v>
      </c>
      <c r="CQ60" s="1">
        <v>2</v>
      </c>
      <c r="CR60" s="1">
        <v>28.215509893100002</v>
      </c>
      <c r="CS60" s="1">
        <v>0.49245354776362832</v>
      </c>
      <c r="CT60" s="1">
        <v>28.185321316500001</v>
      </c>
      <c r="CU60" s="1">
        <v>0.49192665770546784</v>
      </c>
      <c r="CV60" s="1">
        <v>4.3126538000000103E-2</v>
      </c>
      <c r="CW60" s="1">
        <v>7.5270008308645203E-4</v>
      </c>
      <c r="CY60" s="1" t="s">
        <v>115</v>
      </c>
      <c r="CZ60" s="1" t="s">
        <v>115</v>
      </c>
      <c r="DA60" s="1" t="s">
        <v>115</v>
      </c>
      <c r="DB60" s="1" t="s">
        <v>115</v>
      </c>
      <c r="DC60" s="1" t="s">
        <v>115</v>
      </c>
      <c r="DD60" s="1" t="s">
        <v>115</v>
      </c>
      <c r="DE60" s="1" t="s">
        <v>115</v>
      </c>
      <c r="DF60" s="1" t="s">
        <v>115</v>
      </c>
      <c r="DG60" s="1" t="s">
        <v>115</v>
      </c>
      <c r="DH60" s="1" t="s">
        <v>115</v>
      </c>
    </row>
    <row r="61" spans="1:112" x14ac:dyDescent="0.25">
      <c r="A61" s="1" t="s">
        <v>1960</v>
      </c>
      <c r="C61" s="1" t="s">
        <v>1960</v>
      </c>
      <c r="D61" s="41">
        <v>40364</v>
      </c>
      <c r="G61" s="1" t="s">
        <v>1765</v>
      </c>
      <c r="H61" s="1">
        <v>15</v>
      </c>
      <c r="J61" s="3"/>
      <c r="K61" s="1" t="s">
        <v>1786</v>
      </c>
      <c r="L61" s="1" t="s">
        <v>1787</v>
      </c>
      <c r="M61" s="1"/>
      <c r="N61" s="1">
        <v>300</v>
      </c>
      <c r="P61" s="1" t="s">
        <v>2550</v>
      </c>
      <c r="Q61" s="1">
        <v>0.80224059067919362</v>
      </c>
      <c r="R61" s="1" t="s">
        <v>1916</v>
      </c>
      <c r="S61" s="1" t="s">
        <v>1916</v>
      </c>
      <c r="T61" s="1" t="s">
        <v>1828</v>
      </c>
      <c r="U61" s="3">
        <v>42000</v>
      </c>
      <c r="V61" s="1">
        <v>1.1048806829750102</v>
      </c>
      <c r="Y61" s="1">
        <v>2.8</v>
      </c>
      <c r="Z61" s="1">
        <v>6.8</v>
      </c>
      <c r="AA61" s="1">
        <v>39.799999999999997</v>
      </c>
      <c r="AB61" s="1">
        <v>110.925602213958</v>
      </c>
      <c r="AC61" s="1">
        <v>7.84</v>
      </c>
      <c r="AD61" s="1">
        <v>50.724933333333297</v>
      </c>
      <c r="AH61" s="1">
        <v>6002</v>
      </c>
      <c r="AJ61" s="1">
        <v>3000</v>
      </c>
      <c r="AK61" s="1">
        <v>3002</v>
      </c>
      <c r="AU61" s="1" t="s">
        <v>1808</v>
      </c>
      <c r="AV61" s="1" t="s">
        <v>2530</v>
      </c>
      <c r="AY61" s="1" t="s">
        <v>1780</v>
      </c>
      <c r="AZ61" s="1"/>
      <c r="BA61" s="1" t="s">
        <v>1772</v>
      </c>
      <c r="BB61" s="1"/>
      <c r="BC61" s="42">
        <v>4.4999999999999998E-2</v>
      </c>
      <c r="BD61" s="1">
        <v>7.8539816339744833E-4</v>
      </c>
      <c r="BE61" s="1">
        <v>57.938600000000001</v>
      </c>
      <c r="BF61" s="1">
        <v>1.0112193339959867</v>
      </c>
      <c r="BG61" s="1">
        <v>356.8897</v>
      </c>
      <c r="BH61" s="1">
        <v>6.2289003314548061</v>
      </c>
      <c r="BI61" s="1">
        <v>164.01490000000001</v>
      </c>
      <c r="BK61" s="1">
        <v>2.8626000273292478</v>
      </c>
      <c r="BL61" s="1">
        <v>4.9850000000000003E-4</v>
      </c>
      <c r="BM61" s="1">
        <v>42164.360504435201</v>
      </c>
      <c r="BN61" s="1">
        <v>35814.379438146658</v>
      </c>
      <c r="BO61" s="1">
        <v>35772.341570723744</v>
      </c>
      <c r="BP61" s="1">
        <v>1436.076380833812</v>
      </c>
      <c r="BQ61" s="1">
        <v>1.00273218</v>
      </c>
      <c r="BY61" s="1" t="s">
        <v>115</v>
      </c>
      <c r="BZ61" s="1" t="s">
        <v>115</v>
      </c>
      <c r="CA61" s="1" t="s">
        <v>115</v>
      </c>
      <c r="CB61" s="1" t="s">
        <v>115</v>
      </c>
      <c r="CD61" s="47">
        <v>3.9659794500000345E-2</v>
      </c>
      <c r="CE61" s="1">
        <v>6.9219399468934426E-4</v>
      </c>
      <c r="CF61" s="1">
        <v>28.185235775500001</v>
      </c>
      <c r="CG61" s="1">
        <v>0.49192516473337233</v>
      </c>
      <c r="CH61" s="1" t="s">
        <v>2538</v>
      </c>
      <c r="CI61" s="1" t="s">
        <v>2539</v>
      </c>
      <c r="CJ61" s="1">
        <v>3.6274249999999994E-4</v>
      </c>
      <c r="CK61" s="1">
        <v>1.6001249999999997E-4</v>
      </c>
      <c r="CL61" s="1">
        <v>5.5300000000000002E-2</v>
      </c>
      <c r="CM61" s="1">
        <v>9.6516707635286431E-4</v>
      </c>
      <c r="CN61" s="1">
        <v>2</v>
      </c>
      <c r="CO61" s="1">
        <v>1</v>
      </c>
      <c r="CP61" s="1" t="s">
        <v>2558</v>
      </c>
      <c r="CQ61" s="1">
        <v>1</v>
      </c>
      <c r="CR61" s="1">
        <v>28.155132739900001</v>
      </c>
      <c r="CS61" s="1">
        <v>0.49139976764730725</v>
      </c>
      <c r="CT61" s="1">
        <v>28.185321316500001</v>
      </c>
      <c r="CU61" s="1">
        <v>0.49192665770546784</v>
      </c>
      <c r="CV61" s="1">
        <v>4.3126538000000103E-2</v>
      </c>
      <c r="CW61" s="1">
        <v>7.5270008308645203E-4</v>
      </c>
      <c r="CY61" s="1" t="s">
        <v>115</v>
      </c>
      <c r="CZ61" s="1" t="s">
        <v>115</v>
      </c>
      <c r="DA61" s="1" t="s">
        <v>115</v>
      </c>
      <c r="DB61" s="1" t="s">
        <v>115</v>
      </c>
      <c r="DC61" s="1" t="s">
        <v>115</v>
      </c>
      <c r="DD61" s="1" t="s">
        <v>115</v>
      </c>
      <c r="DE61" s="1" t="s">
        <v>115</v>
      </c>
      <c r="DF61" s="1" t="s">
        <v>115</v>
      </c>
      <c r="DG61" s="1" t="s">
        <v>115</v>
      </c>
      <c r="DH61" s="1" t="s">
        <v>115</v>
      </c>
    </row>
    <row r="62" spans="1:112" x14ac:dyDescent="0.25">
      <c r="A62" s="1" t="s">
        <v>2351</v>
      </c>
      <c r="C62" s="1" t="s">
        <v>2351</v>
      </c>
      <c r="D62" s="41">
        <v>27400</v>
      </c>
      <c r="G62" s="1" t="s">
        <v>1773</v>
      </c>
      <c r="H62" s="1">
        <v>10</v>
      </c>
      <c r="J62" s="3"/>
      <c r="K62" s="1" t="s">
        <v>1786</v>
      </c>
      <c r="L62" s="1" t="s">
        <v>1787</v>
      </c>
      <c r="M62" s="1"/>
      <c r="N62" s="1">
        <v>300</v>
      </c>
      <c r="P62" s="1" t="s">
        <v>2548</v>
      </c>
      <c r="Q62" s="1">
        <v>9.1437799511982928E-2</v>
      </c>
      <c r="R62" s="1" t="s">
        <v>1916</v>
      </c>
      <c r="S62" s="1" t="s">
        <v>1916</v>
      </c>
      <c r="T62" s="1" t="s">
        <v>1828</v>
      </c>
      <c r="U62" s="3">
        <v>37344</v>
      </c>
      <c r="V62" s="1">
        <v>5.3622099674872183</v>
      </c>
      <c r="Y62" s="1">
        <v>2.2000000000000002</v>
      </c>
      <c r="Z62" s="1">
        <v>8</v>
      </c>
      <c r="AA62" s="1">
        <v>8</v>
      </c>
      <c r="AB62" s="1">
        <v>18.005834826623101</v>
      </c>
      <c r="AC62" s="1">
        <v>3.8013271108436499</v>
      </c>
      <c r="AD62" s="1">
        <v>15.723671231216899</v>
      </c>
      <c r="AH62" s="1">
        <v>865</v>
      </c>
      <c r="AJ62" s="1">
        <v>700</v>
      </c>
      <c r="AK62" s="1">
        <v>165</v>
      </c>
      <c r="AU62" s="1" t="s">
        <v>1808</v>
      </c>
      <c r="AV62" s="1" t="s">
        <v>2530</v>
      </c>
      <c r="AY62" s="1" t="s">
        <v>1780</v>
      </c>
      <c r="AZ62" s="1"/>
      <c r="BA62" s="1" t="s">
        <v>1772</v>
      </c>
      <c r="BB62" s="1"/>
      <c r="BC62" s="42">
        <v>6.5949</v>
      </c>
      <c r="BD62" s="1">
        <v>0.11510271883977403</v>
      </c>
      <c r="BE62" s="1">
        <v>61.600900000000003</v>
      </c>
      <c r="BF62" s="1">
        <v>1.0751385271917751</v>
      </c>
      <c r="BG62" s="1">
        <v>352.6182</v>
      </c>
      <c r="BH62" s="1">
        <v>6.1543485924558681</v>
      </c>
      <c r="BI62" s="1">
        <v>299.43200000000002</v>
      </c>
      <c r="BK62" s="1">
        <v>5.2260742858316611</v>
      </c>
      <c r="BL62" s="1">
        <v>1.6339999999999999E-4</v>
      </c>
      <c r="BM62" s="1">
        <v>42164.648685957502</v>
      </c>
      <c r="BN62" s="1">
        <v>35800.538389552785</v>
      </c>
      <c r="BO62" s="1">
        <v>35786.758982362211</v>
      </c>
      <c r="BP62" s="1">
        <v>1436.0911036250423</v>
      </c>
      <c r="BQ62" s="1">
        <v>1.0027219000000001</v>
      </c>
      <c r="BY62" s="1" t="s">
        <v>115</v>
      </c>
      <c r="BZ62" s="1" t="s">
        <v>115</v>
      </c>
      <c r="CA62" s="1" t="s">
        <v>115</v>
      </c>
      <c r="CB62" s="1" t="s">
        <v>115</v>
      </c>
      <c r="CD62" s="47">
        <v>6.6640623000012056E-2</v>
      </c>
      <c r="CE62" s="1">
        <v>1.1630982869304716E-3</v>
      </c>
      <c r="CF62" s="1">
        <v>273.195564176</v>
      </c>
      <c r="CG62" s="1">
        <v>4.7681620967146694</v>
      </c>
      <c r="CH62" s="1" t="s">
        <v>2539</v>
      </c>
      <c r="CI62" s="1" t="s">
        <v>2539</v>
      </c>
      <c r="CJ62" s="1">
        <v>1.5753499999999999E-4</v>
      </c>
      <c r="CK62" s="1">
        <v>3.4465000000000003E-5</v>
      </c>
      <c r="CL62" s="1" t="s">
        <v>115</v>
      </c>
      <c r="CM62" s="1" t="s">
        <v>115</v>
      </c>
      <c r="CN62" s="1">
        <v>0</v>
      </c>
      <c r="CO62" s="1">
        <v>0</v>
      </c>
      <c r="CP62" s="1" t="s">
        <v>115</v>
      </c>
      <c r="CQ62" s="1" t="s">
        <v>115</v>
      </c>
      <c r="CR62" s="1" t="s">
        <v>115</v>
      </c>
      <c r="CS62" s="1" t="s">
        <v>115</v>
      </c>
      <c r="CT62" s="1" t="s">
        <v>115</v>
      </c>
      <c r="CU62" s="1" t="s">
        <v>115</v>
      </c>
      <c r="CV62" s="1" t="s">
        <v>115</v>
      </c>
      <c r="CW62" s="1" t="s">
        <v>115</v>
      </c>
      <c r="CY62" s="1" t="s">
        <v>115</v>
      </c>
      <c r="CZ62" s="1" t="s">
        <v>115</v>
      </c>
      <c r="DA62" s="1" t="s">
        <v>115</v>
      </c>
      <c r="DB62" s="1" t="s">
        <v>115</v>
      </c>
      <c r="DC62" s="1" t="s">
        <v>115</v>
      </c>
      <c r="DD62" s="1" t="s">
        <v>115</v>
      </c>
      <c r="DE62" s="1" t="s">
        <v>115</v>
      </c>
      <c r="DF62" s="1" t="s">
        <v>115</v>
      </c>
      <c r="DG62" s="1" t="s">
        <v>115</v>
      </c>
      <c r="DH62" s="1" t="s">
        <v>115</v>
      </c>
    </row>
    <row r="63" spans="1:112" x14ac:dyDescent="0.25">
      <c r="A63" s="1" t="s">
        <v>2051</v>
      </c>
      <c r="C63" s="1" t="s">
        <v>2051</v>
      </c>
      <c r="D63" s="41">
        <v>36581</v>
      </c>
      <c r="G63" s="1" t="s">
        <v>1765</v>
      </c>
      <c r="H63" s="1">
        <v>15</v>
      </c>
      <c r="J63" s="3"/>
      <c r="K63" s="1" t="s">
        <v>1786</v>
      </c>
      <c r="L63" s="1" t="s">
        <v>1787</v>
      </c>
      <c r="M63" s="1"/>
      <c r="N63" s="1">
        <v>300</v>
      </c>
      <c r="P63" s="1" t="s">
        <v>2548</v>
      </c>
      <c r="Q63" s="1">
        <v>9.1437799511982928E-2</v>
      </c>
      <c r="R63" s="1" t="s">
        <v>1916</v>
      </c>
      <c r="S63" s="1" t="s">
        <v>1916</v>
      </c>
      <c r="T63" s="1" t="s">
        <v>1828</v>
      </c>
      <c r="U63" s="3">
        <v>40319</v>
      </c>
      <c r="V63" s="1">
        <v>5.3622099674872183</v>
      </c>
      <c r="Y63" s="1">
        <v>2.8</v>
      </c>
      <c r="Z63" s="1">
        <v>4.5</v>
      </c>
      <c r="AA63" s="1">
        <v>39.799999999999997</v>
      </c>
      <c r="AB63" s="1">
        <v>102.34839048799</v>
      </c>
      <c r="AC63" s="1">
        <v>7.84</v>
      </c>
      <c r="AD63" s="1">
        <v>44.284933333333299</v>
      </c>
      <c r="AH63" s="1">
        <v>5471</v>
      </c>
      <c r="AJ63" s="1">
        <v>3000</v>
      </c>
      <c r="AK63" s="1">
        <v>2471</v>
      </c>
      <c r="AU63" s="1" t="s">
        <v>1808</v>
      </c>
      <c r="AV63" s="1" t="s">
        <v>2530</v>
      </c>
      <c r="AY63" s="1" t="s">
        <v>1780</v>
      </c>
      <c r="AZ63" s="1"/>
      <c r="BA63" s="1" t="s">
        <v>1772</v>
      </c>
      <c r="BB63" s="1"/>
      <c r="BC63" s="42">
        <v>3.9800000000000002E-2</v>
      </c>
      <c r="BD63" s="1">
        <v>6.9464104229374323E-4</v>
      </c>
      <c r="BE63" s="1">
        <v>24.8504</v>
      </c>
      <c r="BF63" s="1">
        <v>0.43372130043759888</v>
      </c>
      <c r="BG63" s="1">
        <v>44.940399999999997</v>
      </c>
      <c r="BH63" s="1">
        <v>0.78435794716325957</v>
      </c>
      <c r="BI63" s="1">
        <v>144.0128</v>
      </c>
      <c r="BK63" s="1">
        <v>2.5134975250160898</v>
      </c>
      <c r="BL63" s="1">
        <v>3.4010000000000003E-4</v>
      </c>
      <c r="BM63" s="1">
        <v>42164.51805053273</v>
      </c>
      <c r="BN63" s="1">
        <v>35807.858203121716</v>
      </c>
      <c r="BO63" s="1">
        <v>35779.177897943744</v>
      </c>
      <c r="BP63" s="1">
        <v>1436.0844296375244</v>
      </c>
      <c r="BQ63" s="1">
        <v>1.0027265599999999</v>
      </c>
      <c r="BY63" s="1" t="s">
        <v>115</v>
      </c>
      <c r="BZ63" s="1" t="s">
        <v>115</v>
      </c>
      <c r="CA63" s="1" t="s">
        <v>115</v>
      </c>
      <c r="CB63" s="1" t="s">
        <v>115</v>
      </c>
      <c r="CD63" s="47">
        <v>4.8776770999999997E-2</v>
      </c>
      <c r="CE63" s="1">
        <v>8.5131525244128701E-4</v>
      </c>
      <c r="CF63" s="1">
        <v>23.484913522999999</v>
      </c>
      <c r="CG63" s="1">
        <v>0.40988906552249105</v>
      </c>
      <c r="CH63" s="1" t="s">
        <v>2538</v>
      </c>
      <c r="CI63" s="1" t="s">
        <v>2539</v>
      </c>
      <c r="CJ63" s="1">
        <v>3.1484550000000002E-4</v>
      </c>
      <c r="CK63" s="1">
        <v>7.3445500000000007E-5</v>
      </c>
      <c r="CL63" s="1">
        <v>7.5636999999999996E-2</v>
      </c>
      <c r="CM63" s="1">
        <v>1.3201146863309509E-3</v>
      </c>
      <c r="CN63" s="1">
        <v>1</v>
      </c>
      <c r="CO63" s="1">
        <v>2</v>
      </c>
      <c r="CP63" s="1" t="s">
        <v>115</v>
      </c>
      <c r="CQ63" s="1" t="s">
        <v>115</v>
      </c>
      <c r="CR63" s="1" t="s">
        <v>115</v>
      </c>
      <c r="CS63" s="1" t="s">
        <v>115</v>
      </c>
      <c r="CT63" s="1" t="s">
        <v>115</v>
      </c>
      <c r="CU63" s="1" t="s">
        <v>115</v>
      </c>
      <c r="CV63" s="1" t="s">
        <v>115</v>
      </c>
      <c r="CW63" s="1" t="s">
        <v>115</v>
      </c>
      <c r="CY63" s="1" t="s">
        <v>115</v>
      </c>
      <c r="CZ63" s="1" t="s">
        <v>115</v>
      </c>
      <c r="DA63" s="1" t="s">
        <v>115</v>
      </c>
      <c r="DB63" s="1" t="s">
        <v>115</v>
      </c>
      <c r="DC63" s="1" t="s">
        <v>115</v>
      </c>
      <c r="DD63" s="1" t="s">
        <v>115</v>
      </c>
      <c r="DE63" s="1" t="s">
        <v>115</v>
      </c>
      <c r="DF63" s="1" t="s">
        <v>115</v>
      </c>
      <c r="DG63" s="1" t="s">
        <v>115</v>
      </c>
      <c r="DH63" s="1" t="s">
        <v>115</v>
      </c>
    </row>
    <row r="64" spans="1:112" x14ac:dyDescent="0.25">
      <c r="A64" s="1" t="s">
        <v>2032</v>
      </c>
      <c r="C64" s="1" t="s">
        <v>2032</v>
      </c>
      <c r="D64" s="41">
        <v>39617</v>
      </c>
      <c r="G64" s="1" t="s">
        <v>1765</v>
      </c>
      <c r="H64" s="1">
        <v>15</v>
      </c>
      <c r="J64" s="3"/>
      <c r="K64" s="1" t="s">
        <v>1786</v>
      </c>
      <c r="L64" s="1" t="s">
        <v>1787</v>
      </c>
      <c r="M64" s="1"/>
      <c r="N64" s="1">
        <v>300</v>
      </c>
      <c r="P64" s="1" t="s">
        <v>2548</v>
      </c>
      <c r="Q64" s="1">
        <v>9.1437799511982928E-2</v>
      </c>
      <c r="R64" s="1" t="s">
        <v>1916</v>
      </c>
      <c r="S64" s="1" t="s">
        <v>1916</v>
      </c>
      <c r="T64" s="1" t="s">
        <v>1828</v>
      </c>
      <c r="U64" s="3">
        <v>41720</v>
      </c>
      <c r="V64" s="1">
        <v>5.3622099674872183</v>
      </c>
      <c r="Y64" s="1">
        <v>2.8</v>
      </c>
      <c r="Z64" s="1">
        <v>5.2</v>
      </c>
      <c r="AA64" s="1">
        <v>40</v>
      </c>
      <c r="AB64" s="1">
        <v>105.36183583755</v>
      </c>
      <c r="AC64" s="1">
        <v>7.84</v>
      </c>
      <c r="AD64" s="1">
        <v>46.394933333333299</v>
      </c>
      <c r="AH64" s="1">
        <v>5724</v>
      </c>
      <c r="AJ64" s="1">
        <v>3000</v>
      </c>
      <c r="AK64" s="1">
        <v>2724</v>
      </c>
      <c r="AU64" s="1" t="s">
        <v>1802</v>
      </c>
      <c r="AV64" s="1" t="s">
        <v>2530</v>
      </c>
      <c r="AY64" s="1" t="s">
        <v>1780</v>
      </c>
      <c r="AZ64" s="1"/>
      <c r="BA64" s="1" t="s">
        <v>1772</v>
      </c>
      <c r="BB64" s="1"/>
      <c r="BC64" s="42">
        <v>4.5699999999999998E-2</v>
      </c>
      <c r="BD64" s="1">
        <v>7.9761546816140851E-4</v>
      </c>
      <c r="BE64" s="1">
        <v>314.73950000000002</v>
      </c>
      <c r="BF64" s="1">
        <v>5.4932405610806931</v>
      </c>
      <c r="BG64" s="1">
        <v>115.40219999999999</v>
      </c>
      <c r="BH64" s="1">
        <v>2.014148354045</v>
      </c>
      <c r="BI64" s="1">
        <v>158.54390000000001</v>
      </c>
      <c r="BK64" s="1">
        <v>2.767113063952638</v>
      </c>
      <c r="BL64" s="1">
        <v>3.6059999999999998E-4</v>
      </c>
      <c r="BM64" s="1">
        <v>42164.385734138385</v>
      </c>
      <c r="BN64" s="1">
        <v>35808.590211634117</v>
      </c>
      <c r="BO64" s="1">
        <v>35778.181256642652</v>
      </c>
      <c r="BP64" s="1">
        <v>1436.0776697820788</v>
      </c>
      <c r="BQ64" s="1">
        <v>1.0027312799999999</v>
      </c>
      <c r="BY64" s="1" t="s">
        <v>115</v>
      </c>
      <c r="BZ64" s="1" t="s">
        <v>115</v>
      </c>
      <c r="CA64" s="1" t="s">
        <v>115</v>
      </c>
      <c r="CB64" s="1" t="s">
        <v>115</v>
      </c>
      <c r="CD64" s="47">
        <v>5.0633916000000667E-2</v>
      </c>
      <c r="CE64" s="1">
        <v>8.837285473782487E-4</v>
      </c>
      <c r="CF64" s="1">
        <v>31.495037707999998</v>
      </c>
      <c r="CG64" s="1">
        <v>0.54969210604436836</v>
      </c>
      <c r="CH64" s="1" t="s">
        <v>2538</v>
      </c>
      <c r="CI64" s="1" t="s">
        <v>2539</v>
      </c>
      <c r="CJ64" s="1">
        <v>3.296625E-4</v>
      </c>
      <c r="CK64" s="1">
        <v>7.7667500000000022E-5</v>
      </c>
      <c r="CL64" s="1">
        <v>6.5703999999999999E-2</v>
      </c>
      <c r="CM64" s="1">
        <v>1.1467511317303542E-3</v>
      </c>
      <c r="CN64" s="1">
        <v>1</v>
      </c>
      <c r="CO64" s="1">
        <v>2</v>
      </c>
      <c r="CP64" s="1" t="s">
        <v>115</v>
      </c>
      <c r="CQ64" s="1" t="s">
        <v>115</v>
      </c>
      <c r="CR64" s="1" t="s">
        <v>115</v>
      </c>
      <c r="CS64" s="1" t="s">
        <v>115</v>
      </c>
      <c r="CT64" s="1" t="s">
        <v>115</v>
      </c>
      <c r="CU64" s="1" t="s">
        <v>115</v>
      </c>
      <c r="CV64" s="1" t="s">
        <v>115</v>
      </c>
      <c r="CW64" s="1" t="s">
        <v>115</v>
      </c>
      <c r="CY64" s="1" t="s">
        <v>115</v>
      </c>
      <c r="CZ64" s="1" t="s">
        <v>115</v>
      </c>
      <c r="DA64" s="1" t="s">
        <v>115</v>
      </c>
      <c r="DB64" s="1" t="s">
        <v>115</v>
      </c>
      <c r="DC64" s="1" t="s">
        <v>115</v>
      </c>
      <c r="DD64" s="1" t="s">
        <v>115</v>
      </c>
      <c r="DE64" s="1" t="s">
        <v>115</v>
      </c>
      <c r="DF64" s="1" t="s">
        <v>115</v>
      </c>
      <c r="DG64" s="1" t="s">
        <v>115</v>
      </c>
      <c r="DH64" s="1" t="s">
        <v>115</v>
      </c>
    </row>
    <row r="65" spans="1:112" x14ac:dyDescent="0.25">
      <c r="A65" s="1" t="s">
        <v>2447</v>
      </c>
      <c r="C65" s="1" t="s">
        <v>2447</v>
      </c>
      <c r="D65" s="41">
        <v>44333</v>
      </c>
      <c r="G65" s="1" t="s">
        <v>1765</v>
      </c>
      <c r="H65" s="1">
        <v>15</v>
      </c>
      <c r="J65" s="3"/>
      <c r="K65" s="1" t="s">
        <v>1786</v>
      </c>
      <c r="L65" s="1" t="s">
        <v>1787</v>
      </c>
      <c r="M65" s="1"/>
      <c r="N65" s="1">
        <v>300</v>
      </c>
      <c r="P65" s="1" t="s">
        <v>2548</v>
      </c>
      <c r="Q65" s="1">
        <v>9.1437799511982928E-2</v>
      </c>
      <c r="R65" s="1" t="s">
        <v>1774</v>
      </c>
      <c r="S65" s="1" t="s">
        <v>1774</v>
      </c>
      <c r="T65" s="1" t="s">
        <v>2062</v>
      </c>
      <c r="U65" s="3">
        <v>43636</v>
      </c>
      <c r="V65" s="1">
        <v>5.3622099674872183</v>
      </c>
      <c r="Y65" s="1">
        <v>2.4</v>
      </c>
      <c r="Z65" s="1">
        <v>3.9</v>
      </c>
      <c r="AA65" s="1">
        <v>30.8</v>
      </c>
      <c r="AB65" s="1">
        <v>68.964708211409103</v>
      </c>
      <c r="AC65" s="1">
        <v>5.76</v>
      </c>
      <c r="AD65" s="1">
        <v>30.5234666666667</v>
      </c>
      <c r="AH65" s="1">
        <v>6330</v>
      </c>
      <c r="AJ65" s="1">
        <v>3000</v>
      </c>
      <c r="AK65" s="1">
        <v>3330</v>
      </c>
      <c r="AU65" s="1" t="s">
        <v>1802</v>
      </c>
      <c r="AV65" s="1" t="s">
        <v>2530</v>
      </c>
      <c r="AY65" s="1" t="s">
        <v>1780</v>
      </c>
      <c r="AZ65" s="1"/>
      <c r="BA65" s="1" t="s">
        <v>1772</v>
      </c>
      <c r="BB65" s="1"/>
      <c r="BC65" s="42">
        <v>2.0799999999999999E-2</v>
      </c>
      <c r="BD65" s="1">
        <v>3.6302848441482048E-4</v>
      </c>
      <c r="BE65" s="1">
        <v>299.42450000000002</v>
      </c>
      <c r="BF65" s="1">
        <v>5.2259433861377618</v>
      </c>
      <c r="BG65" s="1">
        <v>339.61189999999999</v>
      </c>
      <c r="BH65" s="1">
        <v>5.9273458339537308</v>
      </c>
      <c r="BI65" s="1">
        <v>161.46029999999999</v>
      </c>
      <c r="BK65" s="1">
        <v>2.8180138462578004</v>
      </c>
      <c r="BL65" s="1">
        <v>7.36E-5</v>
      </c>
      <c r="BM65" s="1">
        <v>42165.323464874309</v>
      </c>
      <c r="BN65" s="1">
        <v>35797.426832681318</v>
      </c>
      <c r="BO65" s="1">
        <v>35791.220097067293</v>
      </c>
      <c r="BP65" s="1">
        <v>1436.1255773337009</v>
      </c>
      <c r="BQ65" s="1">
        <v>1.00269783</v>
      </c>
      <c r="BY65" s="1" t="s">
        <v>115</v>
      </c>
      <c r="BZ65" s="1" t="s">
        <v>115</v>
      </c>
      <c r="CA65" s="1" t="s">
        <v>115</v>
      </c>
      <c r="CB65" s="1" t="s">
        <v>115</v>
      </c>
      <c r="CD65" s="47">
        <v>3.1614005499989162E-2</v>
      </c>
      <c r="CE65" s="1">
        <v>5.5176848571840702E-4</v>
      </c>
      <c r="CF65" s="1">
        <v>259.12956476049999</v>
      </c>
      <c r="CG65" s="1">
        <v>4.5226640943305965</v>
      </c>
      <c r="CH65" s="1" t="s">
        <v>2538</v>
      </c>
      <c r="CI65" s="1" t="s">
        <v>2539</v>
      </c>
      <c r="CJ65" s="1">
        <v>1.1345000000000001E-4</v>
      </c>
      <c r="CK65" s="1">
        <v>6.3950000000000009E-5</v>
      </c>
      <c r="CL65" s="1">
        <v>4.8500000000000001E-2</v>
      </c>
      <c r="CM65" s="1">
        <v>8.464846872172499E-4</v>
      </c>
      <c r="CN65" s="1">
        <v>1</v>
      </c>
      <c r="CO65" s="1">
        <v>9</v>
      </c>
      <c r="CP65" s="1" t="s">
        <v>115</v>
      </c>
      <c r="CQ65" s="1" t="s">
        <v>115</v>
      </c>
      <c r="CR65" s="1" t="s">
        <v>115</v>
      </c>
      <c r="CS65" s="1" t="s">
        <v>115</v>
      </c>
      <c r="CT65" s="1" t="s">
        <v>115</v>
      </c>
      <c r="CU65" s="1" t="s">
        <v>115</v>
      </c>
      <c r="CV65" s="1" t="s">
        <v>115</v>
      </c>
      <c r="CW65" s="1" t="s">
        <v>115</v>
      </c>
      <c r="CY65" s="1" t="s">
        <v>115</v>
      </c>
      <c r="CZ65" s="1" t="s">
        <v>115</v>
      </c>
      <c r="DA65" s="1" t="s">
        <v>115</v>
      </c>
      <c r="DB65" s="1" t="s">
        <v>115</v>
      </c>
      <c r="DC65" s="1" t="s">
        <v>115</v>
      </c>
      <c r="DD65" s="1" t="s">
        <v>115</v>
      </c>
      <c r="DE65" s="1" t="s">
        <v>115</v>
      </c>
      <c r="DF65" s="1" t="s">
        <v>115</v>
      </c>
      <c r="DG65" s="1" t="s">
        <v>115</v>
      </c>
      <c r="DH65" s="1" t="s">
        <v>115</v>
      </c>
    </row>
    <row r="66" spans="1:112" x14ac:dyDescent="0.25">
      <c r="A66" s="1" t="s">
        <v>2360</v>
      </c>
      <c r="C66" s="1" t="s">
        <v>2360</v>
      </c>
      <c r="D66" s="41">
        <v>39509</v>
      </c>
      <c r="G66" s="1" t="s">
        <v>1765</v>
      </c>
      <c r="H66" s="1">
        <v>15</v>
      </c>
      <c r="J66" s="3"/>
      <c r="K66" s="1" t="s">
        <v>1766</v>
      </c>
      <c r="L66" s="1" t="s">
        <v>1767</v>
      </c>
      <c r="M66" s="1"/>
      <c r="N66" s="1">
        <v>300</v>
      </c>
      <c r="P66" s="1" t="s">
        <v>2548</v>
      </c>
      <c r="Q66" s="1">
        <v>9.1437799511982928E-2</v>
      </c>
      <c r="R66" s="1" t="s">
        <v>1914</v>
      </c>
      <c r="S66" s="1" t="s">
        <v>2361</v>
      </c>
      <c r="T66" s="1" t="s">
        <v>2362</v>
      </c>
      <c r="U66" s="3">
        <v>41676</v>
      </c>
      <c r="V66" s="1">
        <v>5.3622099674872183</v>
      </c>
      <c r="Y66" s="1">
        <v>1.8</v>
      </c>
      <c r="Z66" s="1">
        <v>3</v>
      </c>
      <c r="AA66" s="1">
        <v>20</v>
      </c>
      <c r="AB66" s="1">
        <v>34.504285168313302</v>
      </c>
      <c r="AC66" s="1">
        <v>3.24</v>
      </c>
      <c r="AD66" s="1">
        <v>15.826266666666699</v>
      </c>
      <c r="AH66" s="1">
        <v>3080</v>
      </c>
      <c r="AJ66" s="1">
        <v>1500</v>
      </c>
      <c r="AK66" s="1">
        <v>1580</v>
      </c>
      <c r="AU66" s="1" t="s">
        <v>1808</v>
      </c>
      <c r="AV66" s="1" t="s">
        <v>2530</v>
      </c>
      <c r="AY66" s="1" t="s">
        <v>2330</v>
      </c>
      <c r="AZ66" s="1"/>
      <c r="BA66" s="1" t="s">
        <v>1772</v>
      </c>
      <c r="BB66" s="1"/>
      <c r="BC66" s="42">
        <v>1.61E-2</v>
      </c>
      <c r="BD66" s="1">
        <v>2.8099800957108706E-4</v>
      </c>
      <c r="BE66" s="1">
        <v>292.11090000000002</v>
      </c>
      <c r="BF66" s="1">
        <v>5.0982969859639038</v>
      </c>
      <c r="BG66" s="1">
        <v>122.75660000000001</v>
      </c>
      <c r="BH66" s="1">
        <v>2.1425068485536714</v>
      </c>
      <c r="BI66" s="1">
        <v>318.23110000000003</v>
      </c>
      <c r="BK66" s="1">
        <v>5.5541804772433272</v>
      </c>
      <c r="BL66" s="1">
        <v>1.5080000000000001E-4</v>
      </c>
      <c r="BM66" s="1">
        <v>42164.663543698625</v>
      </c>
      <c r="BN66" s="1">
        <v>35800.021974961011</v>
      </c>
      <c r="BO66" s="1">
        <v>35787.305112436232</v>
      </c>
      <c r="BP66" s="1">
        <v>1436.0918626876357</v>
      </c>
      <c r="BQ66" s="1">
        <v>1.0027213699999999</v>
      </c>
      <c r="BY66" s="1" t="s">
        <v>115</v>
      </c>
      <c r="BZ66" s="1" t="s">
        <v>115</v>
      </c>
      <c r="CA66" s="1" t="s">
        <v>115</v>
      </c>
      <c r="CB66" s="1" t="s">
        <v>115</v>
      </c>
      <c r="CD66" s="47">
        <v>3.550179950000043E-2</v>
      </c>
      <c r="CE66" s="1">
        <v>6.1962329165788407E-4</v>
      </c>
      <c r="CF66" s="1">
        <v>37.790119291500005</v>
      </c>
      <c r="CG66" s="1">
        <v>0.65956200635810192</v>
      </c>
      <c r="CH66" s="1" t="s">
        <v>2538</v>
      </c>
      <c r="CI66" s="1" t="s">
        <v>2539</v>
      </c>
      <c r="CJ66" s="1">
        <v>9.4896000000000008E-5</v>
      </c>
      <c r="CK66" s="1">
        <v>8.0908000000000005E-5</v>
      </c>
      <c r="CL66" s="1">
        <v>3.2087999999999998E-2</v>
      </c>
      <c r="CM66" s="1">
        <v>5.6004125037994036E-4</v>
      </c>
      <c r="CN66" s="1">
        <v>1</v>
      </c>
      <c r="CO66" s="1">
        <v>3</v>
      </c>
      <c r="CP66" s="1" t="s">
        <v>115</v>
      </c>
      <c r="CQ66" s="1" t="s">
        <v>115</v>
      </c>
      <c r="CR66" s="1" t="s">
        <v>115</v>
      </c>
      <c r="CS66" s="1" t="s">
        <v>115</v>
      </c>
      <c r="CT66" s="1" t="s">
        <v>115</v>
      </c>
      <c r="CU66" s="1" t="s">
        <v>115</v>
      </c>
      <c r="CV66" s="1" t="s">
        <v>115</v>
      </c>
      <c r="CW66" s="1" t="s">
        <v>115</v>
      </c>
      <c r="CY66" s="1" t="s">
        <v>115</v>
      </c>
      <c r="CZ66" s="1" t="s">
        <v>115</v>
      </c>
      <c r="DA66" s="1" t="s">
        <v>115</v>
      </c>
      <c r="DB66" s="1" t="s">
        <v>115</v>
      </c>
      <c r="DC66" s="1" t="s">
        <v>115</v>
      </c>
      <c r="DD66" s="1" t="s">
        <v>115</v>
      </c>
      <c r="DE66" s="1" t="s">
        <v>115</v>
      </c>
      <c r="DF66" s="1" t="s">
        <v>115</v>
      </c>
      <c r="DG66" s="1" t="s">
        <v>115</v>
      </c>
      <c r="DH66" s="1" t="s">
        <v>115</v>
      </c>
    </row>
    <row r="67" spans="1:112" x14ac:dyDescent="0.25">
      <c r="A67" s="1" t="s">
        <v>2260</v>
      </c>
      <c r="C67" s="1" t="s">
        <v>2260</v>
      </c>
      <c r="D67" s="41">
        <v>39079</v>
      </c>
      <c r="G67" s="1" t="s">
        <v>1765</v>
      </c>
      <c r="H67" s="1">
        <v>15</v>
      </c>
      <c r="J67" s="3"/>
      <c r="K67" s="1" t="s">
        <v>1786</v>
      </c>
      <c r="L67" s="1" t="s">
        <v>1787</v>
      </c>
      <c r="M67" s="1"/>
      <c r="N67" s="1">
        <v>300</v>
      </c>
      <c r="P67" s="1" t="s">
        <v>2548</v>
      </c>
      <c r="Q67" s="1">
        <v>9.1437799511982928E-2</v>
      </c>
      <c r="R67" s="1" t="s">
        <v>2261</v>
      </c>
      <c r="S67" s="1" t="s">
        <v>2261</v>
      </c>
      <c r="T67" s="1" t="s">
        <v>2262</v>
      </c>
      <c r="U67" s="3">
        <v>41312</v>
      </c>
      <c r="V67" s="1">
        <v>5.3622099674872183</v>
      </c>
      <c r="Y67" s="1">
        <v>2.5</v>
      </c>
      <c r="Z67" s="1">
        <v>5.6</v>
      </c>
      <c r="AA67" s="1">
        <v>23.6</v>
      </c>
      <c r="AB67" s="1">
        <v>62.962591150802503</v>
      </c>
      <c r="AC67" s="1">
        <v>6.25</v>
      </c>
      <c r="AD67" s="1">
        <v>31.2753333333333</v>
      </c>
      <c r="AH67" s="1">
        <v>3238</v>
      </c>
      <c r="AJ67" s="1">
        <v>1450</v>
      </c>
      <c r="AK67" s="1">
        <v>1788</v>
      </c>
      <c r="AU67" s="1" t="s">
        <v>1802</v>
      </c>
      <c r="AV67" s="1" t="s">
        <v>2530</v>
      </c>
      <c r="AY67" s="1" t="s">
        <v>1768</v>
      </c>
      <c r="AZ67" s="1"/>
      <c r="BA67" s="1" t="s">
        <v>1772</v>
      </c>
      <c r="BB67" s="1"/>
      <c r="BC67" s="42">
        <v>1.3599999999999999E-2</v>
      </c>
      <c r="BD67" s="1">
        <v>2.3736477827122879E-4</v>
      </c>
      <c r="BE67" s="1">
        <v>343.32400000000001</v>
      </c>
      <c r="BF67" s="1">
        <v>5.992134201117012</v>
      </c>
      <c r="BG67" s="1">
        <v>103.2843</v>
      </c>
      <c r="BH67" s="1">
        <v>1.8026511006175794</v>
      </c>
      <c r="BI67" s="1">
        <v>177.84389999999999</v>
      </c>
      <c r="BK67" s="1">
        <v>3.1039616095875431</v>
      </c>
      <c r="BL67" s="1">
        <v>2.3599999999999999E-4</v>
      </c>
      <c r="BM67" s="1">
        <v>42165.419343421054</v>
      </c>
      <c r="BN67" s="1">
        <v>35804.3703823861</v>
      </c>
      <c r="BO67" s="1">
        <v>35784.468304456008</v>
      </c>
      <c r="BP67" s="1">
        <v>1436.1304756850093</v>
      </c>
      <c r="BQ67" s="1">
        <v>1.0026944099999999</v>
      </c>
      <c r="BY67" s="1" t="s">
        <v>115</v>
      </c>
      <c r="BZ67" s="1" t="s">
        <v>115</v>
      </c>
      <c r="CA67" s="1" t="s">
        <v>115</v>
      </c>
      <c r="CB67" s="1" t="s">
        <v>115</v>
      </c>
      <c r="CD67" s="47">
        <v>4.0349089000002891E-2</v>
      </c>
      <c r="CE67" s="1">
        <v>7.0422445323027681E-4</v>
      </c>
      <c r="CF67" s="1">
        <v>45.986718865</v>
      </c>
      <c r="CG67" s="1">
        <v>0.80261965638323973</v>
      </c>
      <c r="CH67" s="1" t="s">
        <v>2538</v>
      </c>
      <c r="CI67" s="1" t="s">
        <v>2539</v>
      </c>
      <c r="CJ67" s="1">
        <v>2.1036399999999999E-4</v>
      </c>
      <c r="CK67" s="1">
        <v>9.5296000000000004E-5</v>
      </c>
      <c r="CL67" s="1">
        <v>4.9532E-2</v>
      </c>
      <c r="CM67" s="1">
        <v>8.6449648509783123E-4</v>
      </c>
      <c r="CN67" s="1">
        <v>1</v>
      </c>
      <c r="CO67" s="1">
        <v>1</v>
      </c>
      <c r="CP67" s="1" t="s">
        <v>115</v>
      </c>
      <c r="CQ67" s="1" t="s">
        <v>115</v>
      </c>
      <c r="CR67" s="1" t="s">
        <v>115</v>
      </c>
      <c r="CS67" s="1" t="s">
        <v>115</v>
      </c>
      <c r="CT67" s="1" t="s">
        <v>115</v>
      </c>
      <c r="CU67" s="1" t="s">
        <v>115</v>
      </c>
      <c r="CV67" s="1" t="s">
        <v>115</v>
      </c>
      <c r="CW67" s="1" t="s">
        <v>115</v>
      </c>
      <c r="CY67" s="1" t="s">
        <v>115</v>
      </c>
      <c r="CZ67" s="1" t="s">
        <v>115</v>
      </c>
      <c r="DA67" s="1" t="s">
        <v>115</v>
      </c>
      <c r="DB67" s="1" t="s">
        <v>115</v>
      </c>
      <c r="DC67" s="1" t="s">
        <v>115</v>
      </c>
      <c r="DD67" s="1" t="s">
        <v>115</v>
      </c>
      <c r="DE67" s="1" t="s">
        <v>115</v>
      </c>
      <c r="DF67" s="1" t="s">
        <v>115</v>
      </c>
      <c r="DG67" s="1" t="s">
        <v>115</v>
      </c>
      <c r="DH67" s="1" t="s">
        <v>115</v>
      </c>
    </row>
    <row r="68" spans="1:112" x14ac:dyDescent="0.25">
      <c r="A68" s="1" t="s">
        <v>2388</v>
      </c>
      <c r="C68" s="1" t="s">
        <v>2388</v>
      </c>
      <c r="D68" s="41">
        <v>43632</v>
      </c>
      <c r="G68" s="1" t="s">
        <v>1765</v>
      </c>
      <c r="H68" s="1">
        <v>15</v>
      </c>
      <c r="J68" s="3"/>
      <c r="K68" s="1" t="s">
        <v>1786</v>
      </c>
      <c r="L68" s="1" t="s">
        <v>1787</v>
      </c>
      <c r="M68" s="1"/>
      <c r="N68" s="1">
        <v>300</v>
      </c>
      <c r="P68" s="1" t="s">
        <v>2548</v>
      </c>
      <c r="Q68" s="1">
        <v>9.1437799511982928E-2</v>
      </c>
      <c r="R68" s="1" t="s">
        <v>2261</v>
      </c>
      <c r="S68" s="1" t="s">
        <v>2261</v>
      </c>
      <c r="T68" s="1" t="s">
        <v>2262</v>
      </c>
      <c r="U68" s="3">
        <v>43368</v>
      </c>
      <c r="V68" s="1">
        <v>5.3622099674872183</v>
      </c>
      <c r="Y68" s="1">
        <v>2.8</v>
      </c>
      <c r="Z68" s="1">
        <v>5</v>
      </c>
      <c r="AA68" s="1">
        <v>27</v>
      </c>
      <c r="AB68" s="1">
        <v>75.503290430940396</v>
      </c>
      <c r="AC68" s="1">
        <v>7.84</v>
      </c>
      <c r="AD68" s="1">
        <v>36.084933333333296</v>
      </c>
      <c r="AH68" s="1">
        <v>3500</v>
      </c>
      <c r="AJ68" s="1">
        <v>2000</v>
      </c>
      <c r="AK68" s="1">
        <v>1500</v>
      </c>
      <c r="AU68" s="1" t="s">
        <v>1776</v>
      </c>
      <c r="AV68" s="1" t="s">
        <v>2530</v>
      </c>
      <c r="AW68" s="4"/>
      <c r="AY68" s="1" t="s">
        <v>1768</v>
      </c>
      <c r="AZ68" s="1"/>
      <c r="BA68" s="1" t="s">
        <v>1772</v>
      </c>
      <c r="BB68" s="1"/>
      <c r="BC68" s="42">
        <v>1.9199999999999998E-2</v>
      </c>
      <c r="BD68" s="1">
        <v>3.3510321638291122E-4</v>
      </c>
      <c r="BE68" s="1">
        <v>293.53469999999999</v>
      </c>
      <c r="BF68" s="1">
        <v>5.1231469838537986</v>
      </c>
      <c r="BG68" s="1">
        <v>121.8974</v>
      </c>
      <c r="BH68" s="1">
        <v>2.1275109796205358</v>
      </c>
      <c r="BI68" s="1">
        <v>322.99970000000002</v>
      </c>
      <c r="BK68" s="1">
        <v>5.6374082479539283</v>
      </c>
      <c r="BL68" s="1">
        <v>1.337E-4</v>
      </c>
      <c r="BM68" s="1">
        <v>42165.046205126331</v>
      </c>
      <c r="BN68" s="1">
        <v>35799.683671803956</v>
      </c>
      <c r="BO68" s="1">
        <v>35788.408738448707</v>
      </c>
      <c r="BP68" s="1">
        <v>1436.1114124063977</v>
      </c>
      <c r="BQ68" s="1">
        <v>1.0027077200000001</v>
      </c>
      <c r="BY68" s="1" t="s">
        <v>115</v>
      </c>
      <c r="BZ68" s="1" t="s">
        <v>115</v>
      </c>
      <c r="CA68" s="1" t="s">
        <v>115</v>
      </c>
      <c r="CB68" s="1" t="s">
        <v>115</v>
      </c>
      <c r="CD68" s="47">
        <v>3.2102361500001564E-2</v>
      </c>
      <c r="CE68" s="1">
        <v>5.6029190584049287E-4</v>
      </c>
      <c r="CF68" s="1">
        <v>45.1012792625</v>
      </c>
      <c r="CG68" s="1">
        <v>0.78716581999206481</v>
      </c>
      <c r="CH68" s="1" t="s">
        <v>2538</v>
      </c>
      <c r="CI68" s="1" t="s">
        <v>2539</v>
      </c>
      <c r="CJ68" s="1">
        <v>1.6443749999999998E-4</v>
      </c>
      <c r="CK68" s="1">
        <v>5.5337499999999997E-5</v>
      </c>
      <c r="CL68" s="1">
        <v>2.7574999999999999E-2</v>
      </c>
      <c r="CM68" s="1">
        <v>4.8127454123743634E-4</v>
      </c>
      <c r="CN68" s="1">
        <v>1</v>
      </c>
      <c r="CO68" s="1">
        <v>3</v>
      </c>
      <c r="CP68" s="1" t="s">
        <v>115</v>
      </c>
      <c r="CQ68" s="1" t="s">
        <v>115</v>
      </c>
      <c r="CR68" s="1" t="s">
        <v>115</v>
      </c>
      <c r="CS68" s="1" t="s">
        <v>115</v>
      </c>
      <c r="CT68" s="1" t="s">
        <v>115</v>
      </c>
      <c r="CU68" s="1" t="s">
        <v>115</v>
      </c>
      <c r="CV68" s="1" t="s">
        <v>115</v>
      </c>
      <c r="CW68" s="1" t="s">
        <v>115</v>
      </c>
      <c r="CY68" s="1" t="s">
        <v>115</v>
      </c>
      <c r="CZ68" s="1" t="s">
        <v>115</v>
      </c>
      <c r="DA68" s="1" t="s">
        <v>115</v>
      </c>
      <c r="DB68" s="1" t="s">
        <v>115</v>
      </c>
      <c r="DC68" s="1" t="s">
        <v>115</v>
      </c>
      <c r="DD68" s="1" t="s">
        <v>115</v>
      </c>
      <c r="DE68" s="1" t="s">
        <v>115</v>
      </c>
      <c r="DF68" s="1" t="s">
        <v>115</v>
      </c>
      <c r="DG68" s="1" t="s">
        <v>115</v>
      </c>
      <c r="DH68" s="1" t="s">
        <v>115</v>
      </c>
    </row>
    <row r="69" spans="1:112" x14ac:dyDescent="0.25">
      <c r="A69" s="1" t="s">
        <v>2043</v>
      </c>
      <c r="C69" s="1" t="s">
        <v>2043</v>
      </c>
      <c r="D69" s="41">
        <v>29526</v>
      </c>
      <c r="G69" s="1" t="s">
        <v>1765</v>
      </c>
      <c r="H69" s="1">
        <v>15</v>
      </c>
      <c r="J69" s="3"/>
      <c r="K69" s="1" t="s">
        <v>1786</v>
      </c>
      <c r="L69" s="1" t="s">
        <v>1787</v>
      </c>
      <c r="M69" s="1"/>
      <c r="N69" s="1">
        <v>300</v>
      </c>
      <c r="P69" s="1" t="s">
        <v>2550</v>
      </c>
      <c r="Q69" s="1">
        <v>0.80224059067919362</v>
      </c>
      <c r="R69" s="1" t="s">
        <v>1781</v>
      </c>
      <c r="S69" s="1" t="s">
        <v>1892</v>
      </c>
      <c r="T69" s="1" t="s">
        <v>1893</v>
      </c>
      <c r="U69" s="3">
        <v>39029</v>
      </c>
      <c r="V69" s="1">
        <v>1.1048806829750102</v>
      </c>
      <c r="Y69" s="1">
        <v>2.9</v>
      </c>
      <c r="Z69" s="1">
        <v>2.5</v>
      </c>
      <c r="AA69" s="1">
        <v>32</v>
      </c>
      <c r="AB69" s="1">
        <v>80.773604600728106</v>
      </c>
      <c r="AC69" s="1">
        <v>7.25</v>
      </c>
      <c r="AD69" s="1">
        <v>34.071466666666701</v>
      </c>
      <c r="AH69" s="1">
        <v>3304</v>
      </c>
      <c r="AJ69" s="1">
        <v>1487</v>
      </c>
      <c r="AK69" s="1">
        <v>1817</v>
      </c>
      <c r="AU69" s="1" t="s">
        <v>1808</v>
      </c>
      <c r="AV69" s="1" t="s">
        <v>2530</v>
      </c>
      <c r="AY69" s="1" t="s">
        <v>1768</v>
      </c>
      <c r="AZ69" s="1"/>
      <c r="BA69" s="1" t="s">
        <v>1772</v>
      </c>
      <c r="BB69" s="1"/>
      <c r="BC69" s="42">
        <v>4.53E-2</v>
      </c>
      <c r="BD69" s="1">
        <v>7.9063415115343126E-4</v>
      </c>
      <c r="BE69" s="1">
        <v>338.08760000000001</v>
      </c>
      <c r="BF69" s="1">
        <v>5.900741780165581</v>
      </c>
      <c r="BG69" s="1">
        <v>56.983400000000003</v>
      </c>
      <c r="BH69" s="1">
        <v>0.99454794898093679</v>
      </c>
      <c r="BI69" s="1">
        <v>181.40090000000001</v>
      </c>
      <c r="BK69" s="1">
        <v>3.1660429710809819</v>
      </c>
      <c r="BL69" s="1">
        <v>3.5209999999999999E-4</v>
      </c>
      <c r="BM69" s="1">
        <v>42164.76642690679</v>
      </c>
      <c r="BN69" s="1">
        <v>35808.612641165702</v>
      </c>
      <c r="BO69" s="1">
        <v>35778.920212647878</v>
      </c>
      <c r="BP69" s="1">
        <v>1436.0971188600713</v>
      </c>
      <c r="BQ69" s="1">
        <v>1.0027177</v>
      </c>
      <c r="BY69" s="1" t="s">
        <v>115</v>
      </c>
      <c r="BZ69" s="1" t="s">
        <v>115</v>
      </c>
      <c r="CA69" s="1" t="s">
        <v>115</v>
      </c>
      <c r="CB69" s="1" t="s">
        <v>115</v>
      </c>
      <c r="CD69" s="47">
        <v>4.7398449000001008E-2</v>
      </c>
      <c r="CE69" s="1">
        <v>8.2725899538863142E-4</v>
      </c>
      <c r="CF69" s="1">
        <v>25.994110763999998</v>
      </c>
      <c r="CG69" s="1">
        <v>0.4536828189598987</v>
      </c>
      <c r="CH69" s="1" t="s">
        <v>2538</v>
      </c>
      <c r="CI69" s="1" t="s">
        <v>2539</v>
      </c>
      <c r="CJ69" s="1">
        <v>4.3569699999999997E-4</v>
      </c>
      <c r="CK69" s="1">
        <v>1.90294E-4</v>
      </c>
      <c r="CL69" s="1">
        <v>6.4394000000000007E-2</v>
      </c>
      <c r="CM69" s="1">
        <v>1.1238873185292287E-3</v>
      </c>
      <c r="CN69" s="1">
        <v>4</v>
      </c>
      <c r="CO69" s="1">
        <v>2</v>
      </c>
      <c r="CP69" s="1" t="s">
        <v>2559</v>
      </c>
      <c r="CQ69" s="1">
        <v>4</v>
      </c>
      <c r="CR69" s="1">
        <v>26.017609019999998</v>
      </c>
      <c r="CS69" s="1">
        <v>0.45409294089557517</v>
      </c>
      <c r="CT69" s="1">
        <v>25.987557291999998</v>
      </c>
      <c r="CU69" s="1">
        <v>0.45356843929606139</v>
      </c>
      <c r="CV69" s="1">
        <v>4.2931040000000031E-2</v>
      </c>
      <c r="CW69" s="1">
        <v>7.4928799930538688E-4</v>
      </c>
      <c r="CY69" s="1" t="s">
        <v>115</v>
      </c>
      <c r="CZ69" s="1" t="s">
        <v>115</v>
      </c>
      <c r="DA69" s="1" t="s">
        <v>115</v>
      </c>
      <c r="DB69" s="1" t="s">
        <v>115</v>
      </c>
      <c r="DC69" s="1" t="s">
        <v>115</v>
      </c>
      <c r="DD69" s="1" t="s">
        <v>115</v>
      </c>
      <c r="DE69" s="1" t="s">
        <v>115</v>
      </c>
      <c r="DF69" s="1" t="s">
        <v>115</v>
      </c>
      <c r="DG69" s="1" t="s">
        <v>115</v>
      </c>
      <c r="DH69" s="1" t="s">
        <v>115</v>
      </c>
    </row>
    <row r="70" spans="1:112" x14ac:dyDescent="0.25">
      <c r="A70" s="1" t="s">
        <v>2005</v>
      </c>
      <c r="C70" s="1" t="s">
        <v>2005</v>
      </c>
      <c r="D70" s="41">
        <v>36592</v>
      </c>
      <c r="G70" s="1" t="s">
        <v>1765</v>
      </c>
      <c r="H70" s="1">
        <v>15</v>
      </c>
      <c r="J70" s="3"/>
      <c r="K70" s="1" t="s">
        <v>1786</v>
      </c>
      <c r="L70" s="1" t="s">
        <v>1787</v>
      </c>
      <c r="M70" s="1"/>
      <c r="N70" s="1">
        <v>300</v>
      </c>
      <c r="P70" s="1" t="s">
        <v>2550</v>
      </c>
      <c r="Q70" s="1">
        <v>0.80224059067919362</v>
      </c>
      <c r="R70" s="1" t="s">
        <v>1781</v>
      </c>
      <c r="S70" s="1" t="s">
        <v>1892</v>
      </c>
      <c r="T70" s="1" t="s">
        <v>1893</v>
      </c>
      <c r="U70" s="3">
        <v>40332</v>
      </c>
      <c r="V70" s="1">
        <v>1.1048806829750102</v>
      </c>
      <c r="Y70" s="1">
        <v>2.9</v>
      </c>
      <c r="Z70" s="1">
        <v>4.5</v>
      </c>
      <c r="AA70" s="1">
        <v>39.4</v>
      </c>
      <c r="AB70" s="1">
        <v>104.962147920978</v>
      </c>
      <c r="AC70" s="1">
        <v>8.41</v>
      </c>
      <c r="AD70" s="1">
        <v>45.6188</v>
      </c>
      <c r="AH70" s="1">
        <v>5420</v>
      </c>
      <c r="AJ70" s="1">
        <v>3000</v>
      </c>
      <c r="AK70" s="1">
        <v>2420</v>
      </c>
      <c r="AU70" s="1" t="s">
        <v>1808</v>
      </c>
      <c r="AV70" s="1" t="s">
        <v>2530</v>
      </c>
      <c r="AY70" s="1" t="s">
        <v>1768</v>
      </c>
      <c r="AZ70" s="1"/>
      <c r="BA70" s="1" t="s">
        <v>1772</v>
      </c>
      <c r="BB70" s="1"/>
      <c r="BC70" s="42">
        <v>5.0000000000000001E-3</v>
      </c>
      <c r="BD70" s="1">
        <v>8.7266462599716482E-5</v>
      </c>
      <c r="BE70" s="1">
        <v>241.12139999999999</v>
      </c>
      <c r="BF70" s="1">
        <v>4.2083623270182553</v>
      </c>
      <c r="BG70" s="1">
        <v>217.1842</v>
      </c>
      <c r="BH70" s="1">
        <v>3.7905793733098689</v>
      </c>
      <c r="BI70" s="1">
        <v>270.90719999999999</v>
      </c>
      <c r="BK70" s="1">
        <v>4.7282226073587825</v>
      </c>
      <c r="BL70" s="1">
        <v>4.08E-4</v>
      </c>
      <c r="BM70" s="1">
        <v>42164.250335173769</v>
      </c>
      <c r="BN70" s="1">
        <v>35810.453349310519</v>
      </c>
      <c r="BO70" s="1">
        <v>35776.047321037018</v>
      </c>
      <c r="BP70" s="1">
        <v>1436.0707524535048</v>
      </c>
      <c r="BQ70" s="1">
        <v>1.0027361100000001</v>
      </c>
      <c r="BY70" s="1" t="s">
        <v>115</v>
      </c>
      <c r="BZ70" s="1" t="s">
        <v>115</v>
      </c>
      <c r="CA70" s="1" t="s">
        <v>115</v>
      </c>
      <c r="CB70" s="1" t="s">
        <v>115</v>
      </c>
      <c r="CD70" s="47">
        <v>4.2526311499999636E-2</v>
      </c>
      <c r="CE70" s="1">
        <v>7.4222415440372222E-4</v>
      </c>
      <c r="CF70" s="1">
        <v>25.981363179500001</v>
      </c>
      <c r="CG70" s="1">
        <v>0.45346033163869753</v>
      </c>
      <c r="CH70" s="1" t="s">
        <v>2538</v>
      </c>
      <c r="CI70" s="1" t="s">
        <v>2539</v>
      </c>
      <c r="CJ70" s="1">
        <v>2.6138400000000003E-4</v>
      </c>
      <c r="CK70" s="1">
        <v>2.37192E-4</v>
      </c>
      <c r="CL70" s="1">
        <v>5.4699999999999999E-2</v>
      </c>
      <c r="CM70" s="1">
        <v>9.5469510084089833E-4</v>
      </c>
      <c r="CN70" s="1">
        <v>4</v>
      </c>
      <c r="CO70" s="1">
        <v>4</v>
      </c>
      <c r="CP70" s="1" t="s">
        <v>2559</v>
      </c>
      <c r="CQ70" s="1">
        <v>1</v>
      </c>
      <c r="CR70" s="1">
        <v>25.957505563999998</v>
      </c>
      <c r="CS70" s="1">
        <v>0.45304393769654761</v>
      </c>
      <c r="CT70" s="1">
        <v>25.987557291999998</v>
      </c>
      <c r="CU70" s="1">
        <v>0.45356843929606139</v>
      </c>
      <c r="CV70" s="1">
        <v>4.2931040000000031E-2</v>
      </c>
      <c r="CW70" s="1">
        <v>7.4928799930538688E-4</v>
      </c>
      <c r="CY70" s="1" t="s">
        <v>115</v>
      </c>
      <c r="CZ70" s="1" t="s">
        <v>115</v>
      </c>
      <c r="DA70" s="1" t="s">
        <v>115</v>
      </c>
      <c r="DB70" s="1" t="s">
        <v>115</v>
      </c>
      <c r="DC70" s="1" t="s">
        <v>115</v>
      </c>
      <c r="DD70" s="1" t="s">
        <v>115</v>
      </c>
      <c r="DE70" s="1" t="s">
        <v>115</v>
      </c>
      <c r="DF70" s="1" t="s">
        <v>115</v>
      </c>
      <c r="DG70" s="1" t="s">
        <v>115</v>
      </c>
      <c r="DH70" s="1" t="s">
        <v>115</v>
      </c>
    </row>
    <row r="71" spans="1:112" x14ac:dyDescent="0.25">
      <c r="A71" s="1" t="s">
        <v>1907</v>
      </c>
      <c r="C71" s="1" t="s">
        <v>1907</v>
      </c>
      <c r="D71" s="41">
        <v>33154</v>
      </c>
      <c r="G71" s="1" t="s">
        <v>1765</v>
      </c>
      <c r="H71" s="1">
        <v>15</v>
      </c>
      <c r="J71" s="3"/>
      <c r="K71" s="1" t="s">
        <v>1786</v>
      </c>
      <c r="L71" s="1" t="s">
        <v>1787</v>
      </c>
      <c r="M71" s="1"/>
      <c r="N71" s="1">
        <v>300</v>
      </c>
      <c r="P71" s="1" t="s">
        <v>2548</v>
      </c>
      <c r="Q71" s="1">
        <v>9.1437799511982928E-2</v>
      </c>
      <c r="R71" s="1" t="s">
        <v>1781</v>
      </c>
      <c r="S71" s="1" t="s">
        <v>1892</v>
      </c>
      <c r="T71" s="1" t="s">
        <v>1893</v>
      </c>
      <c r="U71" s="3">
        <v>39636</v>
      </c>
      <c r="V71" s="1">
        <v>5.3622099674872183</v>
      </c>
      <c r="Y71" s="1">
        <v>1.8</v>
      </c>
      <c r="Z71" s="1">
        <v>2.9</v>
      </c>
      <c r="AA71" s="1">
        <v>32</v>
      </c>
      <c r="AB71" s="1">
        <v>51.550968578222999</v>
      </c>
      <c r="AC71" s="1">
        <v>3.24</v>
      </c>
      <c r="AD71" s="1">
        <v>21.446266666666698</v>
      </c>
      <c r="AH71" s="1">
        <v>3346</v>
      </c>
      <c r="AJ71" s="1">
        <v>1510</v>
      </c>
      <c r="AK71" s="1">
        <v>1836</v>
      </c>
      <c r="AU71" s="1" t="s">
        <v>1802</v>
      </c>
      <c r="AV71" s="1" t="s">
        <v>2530</v>
      </c>
      <c r="AY71" s="1" t="s">
        <v>1768</v>
      </c>
      <c r="AZ71" s="1"/>
      <c r="BA71" s="1" t="s">
        <v>1772</v>
      </c>
      <c r="BB71" s="1"/>
      <c r="BC71" s="42">
        <v>6.4399999999999999E-2</v>
      </c>
      <c r="BD71" s="1">
        <v>1.1239920382843482E-3</v>
      </c>
      <c r="BE71" s="1">
        <v>49.576500000000003</v>
      </c>
      <c r="BF71" s="1">
        <v>0.86527315661496873</v>
      </c>
      <c r="BG71" s="1">
        <v>18.209</v>
      </c>
      <c r="BH71" s="1">
        <v>0.31780700349564744</v>
      </c>
      <c r="BI71" s="1">
        <v>155.38749999999999</v>
      </c>
      <c r="BK71" s="1">
        <v>2.7120234914426886</v>
      </c>
      <c r="BL71" s="1">
        <v>6.5289999999999999E-4</v>
      </c>
      <c r="BM71" s="1">
        <v>42165.541014642251</v>
      </c>
      <c r="BN71" s="1">
        <v>35822.070896370707</v>
      </c>
      <c r="BO71" s="1">
        <v>35767.011132913794</v>
      </c>
      <c r="BP71" s="1">
        <v>1436.1366917695718</v>
      </c>
      <c r="BQ71" s="1">
        <v>1.0026900700000001</v>
      </c>
      <c r="BY71" s="1" t="s">
        <v>115</v>
      </c>
      <c r="BZ71" s="1" t="s">
        <v>115</v>
      </c>
      <c r="CA71" s="1" t="s">
        <v>115</v>
      </c>
      <c r="CB71" s="1" t="s">
        <v>115</v>
      </c>
      <c r="CD71" s="47">
        <v>4.0382973999999905E-2</v>
      </c>
      <c r="CE71" s="1">
        <v>7.0481585804726282E-4</v>
      </c>
      <c r="CF71" s="1">
        <v>25.991540356000002</v>
      </c>
      <c r="CG71" s="1">
        <v>0.45363795687717912</v>
      </c>
      <c r="CH71" s="1" t="s">
        <v>2538</v>
      </c>
      <c r="CI71" s="1" t="s">
        <v>2539</v>
      </c>
      <c r="CJ71" s="1">
        <v>5.0978799999999995E-4</v>
      </c>
      <c r="CK71" s="1">
        <v>1.8182000000000002E-4</v>
      </c>
      <c r="CL71" s="1">
        <v>7.9799999999999996E-2</v>
      </c>
      <c r="CM71" s="1">
        <v>1.3927727430914749E-3</v>
      </c>
      <c r="CN71" s="1">
        <v>4</v>
      </c>
      <c r="CO71" s="1">
        <v>1</v>
      </c>
      <c r="CP71" s="1" t="s">
        <v>2559</v>
      </c>
      <c r="CQ71" s="1">
        <v>3</v>
      </c>
      <c r="CR71" s="1">
        <v>25.997574534666665</v>
      </c>
      <c r="CS71" s="1">
        <v>0.45374327316256602</v>
      </c>
      <c r="CT71" s="1">
        <v>25.987557291999998</v>
      </c>
      <c r="CU71" s="1">
        <v>0.45356843929606139</v>
      </c>
      <c r="CV71" s="1">
        <v>4.2931040000000031E-2</v>
      </c>
      <c r="CW71" s="1">
        <v>7.4928799930538688E-4</v>
      </c>
      <c r="CY71" s="1" t="s">
        <v>115</v>
      </c>
      <c r="CZ71" s="1" t="s">
        <v>115</v>
      </c>
      <c r="DA71" s="1" t="s">
        <v>115</v>
      </c>
      <c r="DB71" s="1" t="s">
        <v>115</v>
      </c>
      <c r="DC71" s="1" t="s">
        <v>115</v>
      </c>
      <c r="DD71" s="1" t="s">
        <v>115</v>
      </c>
      <c r="DE71" s="1" t="s">
        <v>115</v>
      </c>
      <c r="DF71" s="1" t="s">
        <v>115</v>
      </c>
      <c r="DG71" s="1" t="s">
        <v>115</v>
      </c>
      <c r="DH71" s="1" t="s">
        <v>115</v>
      </c>
    </row>
    <row r="72" spans="1:112" x14ac:dyDescent="0.25">
      <c r="A72" s="1" t="s">
        <v>2223</v>
      </c>
      <c r="C72" s="1" t="s">
        <v>2223</v>
      </c>
      <c r="D72" s="41">
        <v>41029</v>
      </c>
      <c r="G72" s="1" t="s">
        <v>1765</v>
      </c>
      <c r="H72" s="1">
        <v>15</v>
      </c>
      <c r="J72" s="3"/>
      <c r="K72" s="1" t="s">
        <v>1786</v>
      </c>
      <c r="L72" s="1" t="s">
        <v>1787</v>
      </c>
      <c r="M72" s="1"/>
      <c r="N72" s="1">
        <v>300</v>
      </c>
      <c r="P72" s="1" t="s">
        <v>2548</v>
      </c>
      <c r="Q72" s="1">
        <v>9.1437799511982928E-2</v>
      </c>
      <c r="R72" s="1" t="s">
        <v>1781</v>
      </c>
      <c r="S72" s="1" t="s">
        <v>1892</v>
      </c>
      <c r="T72" s="1" t="s">
        <v>1893</v>
      </c>
      <c r="U72" s="3">
        <v>42318</v>
      </c>
      <c r="V72" s="1">
        <v>5.3622099674872183</v>
      </c>
      <c r="Y72" s="1">
        <v>2.4</v>
      </c>
      <c r="Z72" s="1">
        <v>3.9</v>
      </c>
      <c r="AA72" s="1">
        <v>30.8</v>
      </c>
      <c r="AB72" s="1">
        <v>68.964708211409103</v>
      </c>
      <c r="AC72" s="1">
        <v>5.76</v>
      </c>
      <c r="AD72" s="1">
        <v>30.5234666666667</v>
      </c>
      <c r="AH72" s="1">
        <v>5799</v>
      </c>
      <c r="AJ72" s="1">
        <v>3000</v>
      </c>
      <c r="AK72" s="1">
        <v>2799</v>
      </c>
      <c r="AU72" s="1" t="s">
        <v>1802</v>
      </c>
      <c r="AV72" s="1" t="s">
        <v>2530</v>
      </c>
      <c r="AY72" s="1" t="s">
        <v>1768</v>
      </c>
      <c r="AZ72" s="1"/>
      <c r="BA72" s="1" t="s">
        <v>1772</v>
      </c>
      <c r="BB72" s="1"/>
      <c r="BC72" s="42">
        <v>2.9700000000000001E-2</v>
      </c>
      <c r="BD72" s="1">
        <v>5.1836278784231588E-4</v>
      </c>
      <c r="BE72" s="1">
        <v>251.38419999999999</v>
      </c>
      <c r="BF72" s="1">
        <v>4.3874819774919294</v>
      </c>
      <c r="BG72" s="1">
        <v>332.76560000000001</v>
      </c>
      <c r="BH72" s="1">
        <v>5.8078553573744429</v>
      </c>
      <c r="BI72" s="1">
        <v>352.32909999999998</v>
      </c>
      <c r="BK72" s="1">
        <v>6.1493028455883527</v>
      </c>
      <c r="BL72" s="1">
        <v>2.3169999999999999E-4</v>
      </c>
      <c r="BM72" s="1">
        <v>42164.490297643693</v>
      </c>
      <c r="BN72" s="1">
        <v>35803.25981004566</v>
      </c>
      <c r="BO72" s="1">
        <v>35783.720785241734</v>
      </c>
      <c r="BP72" s="1">
        <v>1436.0830117812159</v>
      </c>
      <c r="BQ72" s="1">
        <v>1.0027275499999999</v>
      </c>
      <c r="BY72" s="1" t="s">
        <v>115</v>
      </c>
      <c r="BZ72" s="1" t="s">
        <v>115</v>
      </c>
      <c r="CA72" s="1" t="s">
        <v>115</v>
      </c>
      <c r="CB72" s="1" t="s">
        <v>115</v>
      </c>
      <c r="CD72" s="47">
        <v>4.1416425499999576E-2</v>
      </c>
      <c r="CE72" s="1">
        <v>7.2285298938193137E-4</v>
      </c>
      <c r="CF72" s="1">
        <v>25.983214868499999</v>
      </c>
      <c r="CG72" s="1">
        <v>0.45349264970847047</v>
      </c>
      <c r="CH72" s="1" t="s">
        <v>2538</v>
      </c>
      <c r="CI72" s="1" t="s">
        <v>2539</v>
      </c>
      <c r="CJ72" s="1">
        <v>3.6720000000000004E-4</v>
      </c>
      <c r="CK72" s="1">
        <v>1.493E-4</v>
      </c>
      <c r="CL72" s="1">
        <v>6.2199999999999998E-2</v>
      </c>
      <c r="CM72" s="1">
        <v>1.0855947947404729E-3</v>
      </c>
      <c r="CN72" s="1">
        <v>4</v>
      </c>
      <c r="CO72" s="1">
        <v>3</v>
      </c>
      <c r="CP72" s="1" t="s">
        <v>2559</v>
      </c>
      <c r="CQ72" s="1">
        <v>2</v>
      </c>
      <c r="CR72" s="1">
        <v>25.977540049333331</v>
      </c>
      <c r="CS72" s="1">
        <v>0.45339360542955681</v>
      </c>
      <c r="CT72" s="1">
        <v>25.987557291999998</v>
      </c>
      <c r="CU72" s="1">
        <v>0.45356843929606139</v>
      </c>
      <c r="CV72" s="1">
        <v>4.2931040000000031E-2</v>
      </c>
      <c r="CW72" s="1">
        <v>7.4928799930538688E-4</v>
      </c>
      <c r="CY72" s="1" t="s">
        <v>115</v>
      </c>
      <c r="CZ72" s="1" t="s">
        <v>115</v>
      </c>
      <c r="DA72" s="1" t="s">
        <v>115</v>
      </c>
      <c r="DB72" s="1" t="s">
        <v>115</v>
      </c>
      <c r="DC72" s="1" t="s">
        <v>115</v>
      </c>
      <c r="DD72" s="1" t="s">
        <v>115</v>
      </c>
      <c r="DE72" s="1" t="s">
        <v>115</v>
      </c>
      <c r="DF72" s="1" t="s">
        <v>115</v>
      </c>
      <c r="DG72" s="1" t="s">
        <v>115</v>
      </c>
      <c r="DH72" s="1" t="s">
        <v>115</v>
      </c>
    </row>
    <row r="73" spans="1:112" x14ac:dyDescent="0.25">
      <c r="A73" s="1" t="s">
        <v>2206</v>
      </c>
      <c r="C73" s="1" t="s">
        <v>2206</v>
      </c>
      <c r="D73" s="41">
        <v>43463</v>
      </c>
      <c r="G73" s="1" t="s">
        <v>1765</v>
      </c>
      <c r="H73" s="1">
        <v>15</v>
      </c>
      <c r="J73" s="3"/>
      <c r="K73" s="1" t="s">
        <v>1766</v>
      </c>
      <c r="L73" s="1" t="s">
        <v>1767</v>
      </c>
      <c r="M73" s="1"/>
      <c r="N73" s="1">
        <v>300</v>
      </c>
      <c r="P73" s="1" t="s">
        <v>2549</v>
      </c>
      <c r="Q73" s="1">
        <v>0.49683706040105241</v>
      </c>
      <c r="R73" s="1" t="s">
        <v>1781</v>
      </c>
      <c r="S73" s="1" t="s">
        <v>2207</v>
      </c>
      <c r="T73" s="1" t="s">
        <v>2208</v>
      </c>
      <c r="U73" s="3">
        <v>43231</v>
      </c>
      <c r="V73" s="1">
        <v>4.8776134829068196</v>
      </c>
      <c r="Y73" s="1">
        <v>2.5</v>
      </c>
      <c r="Z73" s="1">
        <v>5</v>
      </c>
      <c r="AA73" s="1">
        <v>38</v>
      </c>
      <c r="AB73" s="1">
        <v>89.750898761917099</v>
      </c>
      <c r="AC73" s="1">
        <v>6.25</v>
      </c>
      <c r="AD73" s="1">
        <v>39.423333333333296</v>
      </c>
      <c r="AH73" s="1">
        <v>3700</v>
      </c>
      <c r="AJ73" s="1">
        <v>2000</v>
      </c>
      <c r="AK73" s="1">
        <v>1700</v>
      </c>
      <c r="AU73" s="1" t="s">
        <v>1808</v>
      </c>
      <c r="AV73" s="1" t="s">
        <v>2530</v>
      </c>
      <c r="AY73" s="1" t="s">
        <v>1768</v>
      </c>
      <c r="AZ73" s="1"/>
      <c r="BA73" s="1" t="s">
        <v>1772</v>
      </c>
      <c r="BB73" s="1"/>
      <c r="BC73" s="42">
        <v>1.78E-2</v>
      </c>
      <c r="BD73" s="1">
        <v>3.1066860685499068E-4</v>
      </c>
      <c r="BE73" s="1">
        <v>301.17739999999998</v>
      </c>
      <c r="BF73" s="1">
        <v>5.2565372625959697</v>
      </c>
      <c r="BG73" s="1">
        <v>112.3365</v>
      </c>
      <c r="BH73" s="1">
        <v>1.9606417951666102</v>
      </c>
      <c r="BI73" s="1">
        <v>271.89620000000002</v>
      </c>
      <c r="BK73" s="1">
        <v>4.7454839136610065</v>
      </c>
      <c r="BL73" s="1">
        <v>2.4110000000000001E-4</v>
      </c>
      <c r="BM73" s="1">
        <v>42164.460302148211</v>
      </c>
      <c r="BN73" s="1">
        <v>35803.626153527061</v>
      </c>
      <c r="BO73" s="1">
        <v>35783.294450769361</v>
      </c>
      <c r="BP73" s="1">
        <v>1436.0814793538041</v>
      </c>
      <c r="BQ73" s="1">
        <v>1.0027286200000001</v>
      </c>
      <c r="BY73" s="1" t="s">
        <v>115</v>
      </c>
      <c r="BZ73" s="1" t="s">
        <v>115</v>
      </c>
      <c r="CA73" s="1" t="s">
        <v>115</v>
      </c>
      <c r="CB73" s="1" t="s">
        <v>115</v>
      </c>
      <c r="CD73" s="47">
        <v>2.5945216000003768E-2</v>
      </c>
      <c r="CE73" s="1">
        <v>4.5282944434117884E-4</v>
      </c>
      <c r="CF73" s="1">
        <v>119.08666799</v>
      </c>
      <c r="CG73" s="1">
        <v>2.0784544516548378</v>
      </c>
      <c r="CH73" s="1" t="s">
        <v>2538</v>
      </c>
      <c r="CI73" s="1" t="s">
        <v>2539</v>
      </c>
      <c r="CJ73" s="1">
        <v>2.2008999999999999E-4</v>
      </c>
      <c r="CK73" s="1">
        <v>5.9001999999999988E-5</v>
      </c>
      <c r="CL73" s="1">
        <v>2.6755999999999999E-2</v>
      </c>
      <c r="CM73" s="1">
        <v>4.6698029466360279E-4</v>
      </c>
      <c r="CN73" s="1">
        <v>1</v>
      </c>
      <c r="CO73" s="1">
        <v>3</v>
      </c>
      <c r="CP73" s="1" t="s">
        <v>115</v>
      </c>
      <c r="CQ73" s="1" t="s">
        <v>115</v>
      </c>
      <c r="CR73" s="1" t="s">
        <v>115</v>
      </c>
      <c r="CS73" s="1" t="s">
        <v>115</v>
      </c>
      <c r="CT73" s="1" t="s">
        <v>115</v>
      </c>
      <c r="CU73" s="1" t="s">
        <v>115</v>
      </c>
      <c r="CV73" s="1" t="s">
        <v>115</v>
      </c>
      <c r="CW73" s="1" t="s">
        <v>115</v>
      </c>
      <c r="CY73" s="1" t="s">
        <v>115</v>
      </c>
      <c r="CZ73" s="1" t="s">
        <v>115</v>
      </c>
      <c r="DA73" s="1" t="s">
        <v>115</v>
      </c>
      <c r="DB73" s="1" t="s">
        <v>115</v>
      </c>
      <c r="DC73" s="1" t="s">
        <v>115</v>
      </c>
      <c r="DD73" s="1" t="s">
        <v>115</v>
      </c>
      <c r="DE73" s="1" t="s">
        <v>115</v>
      </c>
      <c r="DF73" s="1" t="s">
        <v>115</v>
      </c>
      <c r="DG73" s="1" t="s">
        <v>115</v>
      </c>
      <c r="DH73" s="1" t="s">
        <v>115</v>
      </c>
    </row>
    <row r="74" spans="1:112" x14ac:dyDescent="0.25">
      <c r="A74" s="1" t="s">
        <v>1869</v>
      </c>
      <c r="C74" s="1" t="s">
        <v>1869</v>
      </c>
      <c r="D74" s="41">
        <v>38953</v>
      </c>
      <c r="G74" s="1" t="s">
        <v>1765</v>
      </c>
      <c r="H74" s="1">
        <v>8</v>
      </c>
      <c r="J74" s="3"/>
      <c r="K74" s="1" t="s">
        <v>1786</v>
      </c>
      <c r="L74" s="1" t="s">
        <v>1787</v>
      </c>
      <c r="M74" s="1"/>
      <c r="N74" s="1">
        <v>300</v>
      </c>
      <c r="P74" s="1" t="s">
        <v>2551</v>
      </c>
      <c r="Q74" s="1">
        <v>0.49298599140652699</v>
      </c>
      <c r="R74" s="1" t="s">
        <v>1788</v>
      </c>
      <c r="S74" s="1" t="s">
        <v>1788</v>
      </c>
      <c r="T74" s="1" t="s">
        <v>1789</v>
      </c>
      <c r="U74" s="3">
        <v>41207</v>
      </c>
      <c r="V74" s="1">
        <v>1.7806993189133569</v>
      </c>
      <c r="Y74" s="1">
        <v>1.7</v>
      </c>
      <c r="Z74" s="1">
        <v>3</v>
      </c>
      <c r="AA74" s="1">
        <v>18</v>
      </c>
      <c r="AB74" s="1">
        <v>29.938564463043399</v>
      </c>
      <c r="AC74" s="1">
        <v>2.89</v>
      </c>
      <c r="AD74" s="1">
        <v>13.997733333333301</v>
      </c>
      <c r="AH74" s="1">
        <v>3060</v>
      </c>
      <c r="AJ74" s="1">
        <v>1700</v>
      </c>
      <c r="AK74" s="1">
        <v>1360</v>
      </c>
      <c r="AU74" s="1" t="s">
        <v>1808</v>
      </c>
      <c r="AV74" s="1" t="s">
        <v>2530</v>
      </c>
      <c r="AY74" s="1" t="s">
        <v>1790</v>
      </c>
      <c r="AZ74" s="1"/>
      <c r="BA74" s="1" t="s">
        <v>1782</v>
      </c>
      <c r="BB74" s="1"/>
      <c r="BC74" s="42">
        <v>1.9066000000000001</v>
      </c>
      <c r="BD74" s="1">
        <v>3.3276447518523884E-2</v>
      </c>
      <c r="BE74" s="1">
        <v>84.694699999999997</v>
      </c>
      <c r="BF74" s="1">
        <v>1.4782013739888413</v>
      </c>
      <c r="BG74" s="1">
        <v>289.56389999999999</v>
      </c>
      <c r="BH74" s="1">
        <v>5.0538434499156084</v>
      </c>
      <c r="BI74" s="1">
        <v>290.37979999999999</v>
      </c>
      <c r="BK74" s="1">
        <v>5.0680835912826296</v>
      </c>
      <c r="BL74" s="1">
        <v>8.4800000000000001E-4</v>
      </c>
      <c r="BM74" s="1">
        <v>42164.738953945081</v>
      </c>
      <c r="BN74" s="1">
        <v>35829.494652578025</v>
      </c>
      <c r="BO74" s="1">
        <v>35757.983255312138</v>
      </c>
      <c r="BP74" s="1">
        <v>1436.0957153007228</v>
      </c>
      <c r="BQ74" s="1">
        <v>1.0027186800000001</v>
      </c>
      <c r="BY74" s="1" t="s">
        <v>115</v>
      </c>
      <c r="BZ74" s="1" t="s">
        <v>115</v>
      </c>
      <c r="CA74" s="1" t="s">
        <v>115</v>
      </c>
      <c r="CB74" s="1" t="s">
        <v>115</v>
      </c>
      <c r="CD74" s="47">
        <v>9.3815714999998079E-2</v>
      </c>
      <c r="CE74" s="1">
        <v>1.6373931168625986E-3</v>
      </c>
      <c r="CF74" s="1">
        <v>83.981427875999998</v>
      </c>
      <c r="CG74" s="1">
        <v>1.4657524269623479</v>
      </c>
      <c r="CH74" s="1" t="s">
        <v>2539</v>
      </c>
      <c r="CI74" s="1" t="s">
        <v>2539</v>
      </c>
      <c r="CJ74" s="1">
        <v>8.5050300000000007E-4</v>
      </c>
      <c r="CK74" s="1">
        <v>1.3578100000000002E-4</v>
      </c>
      <c r="CL74" s="1" t="s">
        <v>115</v>
      </c>
      <c r="CM74" s="1" t="s">
        <v>115</v>
      </c>
      <c r="CN74" s="1">
        <v>0</v>
      </c>
      <c r="CO74" s="1">
        <v>0</v>
      </c>
      <c r="CP74" s="1" t="s">
        <v>115</v>
      </c>
      <c r="CQ74" s="1" t="s">
        <v>115</v>
      </c>
      <c r="CR74" s="1" t="s">
        <v>115</v>
      </c>
      <c r="CS74" s="1" t="s">
        <v>115</v>
      </c>
      <c r="CT74" s="1" t="s">
        <v>115</v>
      </c>
      <c r="CU74" s="1" t="s">
        <v>115</v>
      </c>
      <c r="CV74" s="1" t="s">
        <v>115</v>
      </c>
      <c r="CW74" s="1" t="s">
        <v>115</v>
      </c>
      <c r="CY74" s="1" t="s">
        <v>115</v>
      </c>
      <c r="CZ74" s="1" t="s">
        <v>115</v>
      </c>
      <c r="DA74" s="1" t="s">
        <v>115</v>
      </c>
      <c r="DB74" s="1" t="s">
        <v>115</v>
      </c>
      <c r="DC74" s="1" t="s">
        <v>115</v>
      </c>
      <c r="DD74" s="1" t="s">
        <v>115</v>
      </c>
      <c r="DE74" s="1" t="s">
        <v>115</v>
      </c>
      <c r="DF74" s="1" t="s">
        <v>115</v>
      </c>
      <c r="DG74" s="1" t="s">
        <v>115</v>
      </c>
      <c r="DH74" s="1" t="s">
        <v>115</v>
      </c>
    </row>
    <row r="75" spans="1:112" x14ac:dyDescent="0.25">
      <c r="A75" s="1" t="s">
        <v>1817</v>
      </c>
      <c r="C75" s="1" t="s">
        <v>1817</v>
      </c>
      <c r="D75" s="41">
        <v>41434</v>
      </c>
      <c r="G75" s="1" t="s">
        <v>1765</v>
      </c>
      <c r="H75" s="1">
        <v>8</v>
      </c>
      <c r="J75" s="3"/>
      <c r="K75" s="1" t="s">
        <v>1786</v>
      </c>
      <c r="L75" s="1" t="s">
        <v>1787</v>
      </c>
      <c r="M75" s="1"/>
      <c r="N75" s="1">
        <v>300</v>
      </c>
      <c r="P75" s="1" t="s">
        <v>2551</v>
      </c>
      <c r="Q75" s="1">
        <v>0.49298599140652699</v>
      </c>
      <c r="R75" s="1" t="s">
        <v>1788</v>
      </c>
      <c r="S75" s="1" t="s">
        <v>1788</v>
      </c>
      <c r="T75" s="1" t="s">
        <v>1789</v>
      </c>
      <c r="U75" s="3">
        <v>42459</v>
      </c>
      <c r="V75" s="1">
        <v>1.7806993189133569</v>
      </c>
      <c r="Y75" s="1">
        <v>1.7</v>
      </c>
      <c r="Z75" s="1">
        <v>3</v>
      </c>
      <c r="AA75" s="1">
        <v>18</v>
      </c>
      <c r="AB75" s="1">
        <v>29.938564463043399</v>
      </c>
      <c r="AC75" s="1">
        <v>2.89</v>
      </c>
      <c r="AD75" s="1">
        <v>13.997733333333301</v>
      </c>
      <c r="AH75" s="1">
        <v>2300</v>
      </c>
      <c r="AJ75" s="1">
        <v>1300</v>
      </c>
      <c r="AK75" s="1">
        <v>1000</v>
      </c>
      <c r="AU75" s="1" t="s">
        <v>1792</v>
      </c>
      <c r="AV75" s="1" t="s">
        <v>2530</v>
      </c>
      <c r="AY75" s="1" t="s">
        <v>1790</v>
      </c>
      <c r="AZ75" s="1"/>
      <c r="BA75" s="1" t="s">
        <v>1782</v>
      </c>
      <c r="BB75" s="1"/>
      <c r="BC75" s="42">
        <v>57.526499999999999</v>
      </c>
      <c r="BD75" s="1">
        <v>1.004026832148518</v>
      </c>
      <c r="BE75" s="1">
        <v>56.9208</v>
      </c>
      <c r="BF75" s="1">
        <v>0.99345537286918828</v>
      </c>
      <c r="BG75" s="1">
        <v>215.88149999999999</v>
      </c>
      <c r="BH75" s="1">
        <v>3.7678429691441382</v>
      </c>
      <c r="BI75" s="1">
        <v>48.261200000000002</v>
      </c>
      <c r="BK75" s="1">
        <v>0.84231684096348736</v>
      </c>
      <c r="BL75" s="1">
        <v>3.8490999999999998E-3</v>
      </c>
      <c r="BM75" s="1">
        <v>42163.910581067139</v>
      </c>
      <c r="BN75" s="1">
        <v>35955.203689284725</v>
      </c>
      <c r="BO75" s="1">
        <v>35630.617472849553</v>
      </c>
      <c r="BP75" s="1">
        <v>1436.0533949783166</v>
      </c>
      <c r="BQ75" s="1">
        <v>1.0027482299999999</v>
      </c>
      <c r="BY75" s="1" t="s">
        <v>115</v>
      </c>
      <c r="BZ75" s="1" t="s">
        <v>115</v>
      </c>
      <c r="CA75" s="1" t="s">
        <v>115</v>
      </c>
      <c r="CB75" s="1" t="s">
        <v>115</v>
      </c>
      <c r="CD75" s="47">
        <v>2.3081046384999979</v>
      </c>
      <c r="CE75" s="1">
        <v>4.0284025422378439E-2</v>
      </c>
      <c r="CF75" s="1">
        <v>94.625719700499999</v>
      </c>
      <c r="CG75" s="1">
        <v>1.6515303658429874</v>
      </c>
      <c r="CH75" s="1" t="s">
        <v>2539</v>
      </c>
      <c r="CI75" s="1" t="s">
        <v>2539</v>
      </c>
      <c r="CJ75" s="1">
        <v>4.0598880000000002E-3</v>
      </c>
      <c r="CK75" s="1">
        <v>2.567880000000002E-4</v>
      </c>
      <c r="CL75" s="1" t="s">
        <v>115</v>
      </c>
      <c r="CM75" s="1" t="s">
        <v>115</v>
      </c>
      <c r="CN75" s="1">
        <v>0</v>
      </c>
      <c r="CO75" s="1">
        <v>0</v>
      </c>
      <c r="CP75" s="1" t="s">
        <v>115</v>
      </c>
      <c r="CQ75" s="1" t="s">
        <v>115</v>
      </c>
      <c r="CR75" s="1" t="s">
        <v>115</v>
      </c>
      <c r="CS75" s="1" t="s">
        <v>115</v>
      </c>
      <c r="CT75" s="1" t="s">
        <v>115</v>
      </c>
      <c r="CU75" s="1" t="s">
        <v>115</v>
      </c>
      <c r="CV75" s="1" t="s">
        <v>115</v>
      </c>
      <c r="CW75" s="1" t="s">
        <v>115</v>
      </c>
      <c r="CY75" s="1" t="s">
        <v>115</v>
      </c>
      <c r="CZ75" s="1" t="s">
        <v>115</v>
      </c>
      <c r="DA75" s="1" t="s">
        <v>115</v>
      </c>
      <c r="DB75" s="1" t="s">
        <v>115</v>
      </c>
      <c r="DC75" s="1" t="s">
        <v>115</v>
      </c>
      <c r="DD75" s="1" t="s">
        <v>115</v>
      </c>
      <c r="DE75" s="1" t="s">
        <v>115</v>
      </c>
      <c r="DF75" s="1" t="s">
        <v>115</v>
      </c>
      <c r="DG75" s="1" t="s">
        <v>115</v>
      </c>
      <c r="DH75" s="1" t="s">
        <v>115</v>
      </c>
    </row>
    <row r="76" spans="1:112" x14ac:dyDescent="0.25">
      <c r="A76" s="1" t="s">
        <v>1864</v>
      </c>
      <c r="C76" s="1" t="s">
        <v>1864</v>
      </c>
      <c r="D76" s="41">
        <v>41586</v>
      </c>
      <c r="G76" s="1" t="s">
        <v>1765</v>
      </c>
      <c r="H76" s="1">
        <v>8</v>
      </c>
      <c r="J76" s="3"/>
      <c r="K76" s="1" t="s">
        <v>1786</v>
      </c>
      <c r="L76" s="1" t="s">
        <v>1787</v>
      </c>
      <c r="M76" s="1"/>
      <c r="N76" s="1">
        <v>300</v>
      </c>
      <c r="P76" s="1" t="s">
        <v>2551</v>
      </c>
      <c r="Q76" s="1">
        <v>0.49298599140652699</v>
      </c>
      <c r="R76" s="1" t="s">
        <v>1788</v>
      </c>
      <c r="S76" s="1" t="s">
        <v>1788</v>
      </c>
      <c r="T76" s="1" t="s">
        <v>1789</v>
      </c>
      <c r="U76" s="3">
        <v>42533</v>
      </c>
      <c r="V76" s="1">
        <v>1.7806993189133569</v>
      </c>
      <c r="Y76" s="1">
        <v>1.7</v>
      </c>
      <c r="Z76" s="1">
        <v>3</v>
      </c>
      <c r="AA76" s="1">
        <v>18</v>
      </c>
      <c r="AB76" s="1">
        <v>29.938564463043399</v>
      </c>
      <c r="AC76" s="1">
        <v>2.89</v>
      </c>
      <c r="AD76" s="1">
        <v>13.997733333333301</v>
      </c>
      <c r="AH76" s="1">
        <v>3060</v>
      </c>
      <c r="AJ76" s="1">
        <v>1700</v>
      </c>
      <c r="AK76" s="1">
        <v>1360</v>
      </c>
      <c r="AU76" s="1" t="s">
        <v>1808</v>
      </c>
      <c r="AV76" s="1" t="s">
        <v>2530</v>
      </c>
      <c r="AY76" s="1" t="s">
        <v>1790</v>
      </c>
      <c r="AZ76" s="1"/>
      <c r="BA76" s="1" t="s">
        <v>1782</v>
      </c>
      <c r="BB76" s="1"/>
      <c r="BC76" s="42">
        <v>1.6444000000000001</v>
      </c>
      <c r="BD76" s="1">
        <v>2.8700194219794757E-2</v>
      </c>
      <c r="BE76" s="1">
        <v>66.395899999999997</v>
      </c>
      <c r="BF76" s="1">
        <v>1.1588270648249031</v>
      </c>
      <c r="BG76" s="1">
        <v>15.638</v>
      </c>
      <c r="BH76" s="1">
        <v>0.27293458842687329</v>
      </c>
      <c r="BI76" s="1">
        <v>232.88650000000001</v>
      </c>
      <c r="BK76" s="1">
        <v>4.0646362084457746</v>
      </c>
      <c r="BL76" s="1">
        <v>9.7479999999999995E-4</v>
      </c>
      <c r="BM76" s="1">
        <v>42164.951169719665</v>
      </c>
      <c r="BN76" s="1">
        <v>35835.053564119909</v>
      </c>
      <c r="BO76" s="1">
        <v>35752.84877531942</v>
      </c>
      <c r="BP76" s="1">
        <v>1436.1065571518391</v>
      </c>
      <c r="BQ76" s="1">
        <v>1.0027111099999999</v>
      </c>
      <c r="BY76" s="1" t="s">
        <v>115</v>
      </c>
      <c r="BZ76" s="1" t="s">
        <v>115</v>
      </c>
      <c r="CA76" s="1" t="s">
        <v>115</v>
      </c>
      <c r="CB76" s="1" t="s">
        <v>115</v>
      </c>
      <c r="CD76" s="47">
        <v>9.848316949999969E-2</v>
      </c>
      <c r="CE76" s="1">
        <v>1.7188555655746523E-3</v>
      </c>
      <c r="CF76" s="1">
        <v>110.4879898895</v>
      </c>
      <c r="CG76" s="1">
        <v>1.9283792074819808</v>
      </c>
      <c r="CH76" s="1" t="s">
        <v>2539</v>
      </c>
      <c r="CI76" s="1" t="s">
        <v>2539</v>
      </c>
      <c r="CJ76" s="1">
        <v>9.3632600000000002E-4</v>
      </c>
      <c r="CK76" s="1">
        <v>9.8478000000000042E-5</v>
      </c>
      <c r="CL76" s="1" t="s">
        <v>115</v>
      </c>
      <c r="CM76" s="1" t="s">
        <v>115</v>
      </c>
      <c r="CN76" s="1">
        <v>0</v>
      </c>
      <c r="CO76" s="1">
        <v>0</v>
      </c>
      <c r="CP76" s="1" t="s">
        <v>115</v>
      </c>
      <c r="CQ76" s="1" t="s">
        <v>115</v>
      </c>
      <c r="CR76" s="1" t="s">
        <v>115</v>
      </c>
      <c r="CS76" s="1" t="s">
        <v>115</v>
      </c>
      <c r="CT76" s="1" t="s">
        <v>115</v>
      </c>
      <c r="CU76" s="1" t="s">
        <v>115</v>
      </c>
      <c r="CV76" s="1" t="s">
        <v>115</v>
      </c>
      <c r="CW76" s="1" t="s">
        <v>115</v>
      </c>
      <c r="CY76" s="1" t="s">
        <v>115</v>
      </c>
      <c r="CZ76" s="1" t="s">
        <v>115</v>
      </c>
      <c r="DA76" s="1" t="s">
        <v>115</v>
      </c>
      <c r="DB76" s="1" t="s">
        <v>115</v>
      </c>
      <c r="DC76" s="1" t="s">
        <v>115</v>
      </c>
      <c r="DD76" s="1" t="s">
        <v>115</v>
      </c>
      <c r="DE76" s="1" t="s">
        <v>115</v>
      </c>
      <c r="DF76" s="1" t="s">
        <v>115</v>
      </c>
      <c r="DG76" s="1" t="s">
        <v>115</v>
      </c>
      <c r="DH76" s="1" t="s">
        <v>115</v>
      </c>
    </row>
    <row r="77" spans="1:112" x14ac:dyDescent="0.25">
      <c r="A77" s="1" t="s">
        <v>1839</v>
      </c>
      <c r="C77" s="1" t="s">
        <v>1839</v>
      </c>
      <c r="D77" s="41">
        <v>44709</v>
      </c>
      <c r="G77" s="1" t="s">
        <v>1765</v>
      </c>
      <c r="H77" s="1">
        <v>8</v>
      </c>
      <c r="J77" s="3"/>
      <c r="K77" s="1" t="s">
        <v>1786</v>
      </c>
      <c r="L77" s="1" t="s">
        <v>1787</v>
      </c>
      <c r="M77" s="1"/>
      <c r="N77" s="1">
        <v>300</v>
      </c>
      <c r="P77" s="1" t="s">
        <v>2551</v>
      </c>
      <c r="Q77" s="1">
        <v>0.49298599140652699</v>
      </c>
      <c r="R77" s="1" t="s">
        <v>1788</v>
      </c>
      <c r="S77" s="1" t="s">
        <v>1788</v>
      </c>
      <c r="T77" s="1" t="s">
        <v>1789</v>
      </c>
      <c r="U77" s="3">
        <v>43774</v>
      </c>
      <c r="V77" s="1">
        <v>1.7806993189133569</v>
      </c>
      <c r="Y77" s="1">
        <v>1.7</v>
      </c>
      <c r="Z77" s="1">
        <v>3</v>
      </c>
      <c r="AA77" s="1">
        <v>18</v>
      </c>
      <c r="AB77" s="1">
        <v>29.938600000000001</v>
      </c>
      <c r="AC77" s="1">
        <v>2.89</v>
      </c>
      <c r="AD77" s="1">
        <v>13.9977</v>
      </c>
      <c r="AH77" s="1">
        <v>3060</v>
      </c>
      <c r="AJ77" s="1">
        <v>1700</v>
      </c>
      <c r="AK77" s="1">
        <v>1360</v>
      </c>
      <c r="AU77" s="1" t="s">
        <v>1792</v>
      </c>
      <c r="AV77" s="1" t="s">
        <v>2530</v>
      </c>
      <c r="AY77" s="1" t="s">
        <v>1790</v>
      </c>
      <c r="AZ77" s="1"/>
      <c r="BA77" s="1" t="s">
        <v>1782</v>
      </c>
      <c r="BB77" s="1"/>
      <c r="BC77" s="42">
        <v>57.880800000000001</v>
      </c>
      <c r="BD77" s="1">
        <v>1.0102105336883338</v>
      </c>
      <c r="BE77" s="1">
        <v>300.4271</v>
      </c>
      <c r="BF77" s="1">
        <v>5.2434420572182567</v>
      </c>
      <c r="BG77" s="1">
        <v>197.4023</v>
      </c>
      <c r="BH77" s="1">
        <v>3.4453200860096023</v>
      </c>
      <c r="BI77" s="1">
        <v>164.99189999999999</v>
      </c>
      <c r="BK77" s="1">
        <v>2.8796518941212317</v>
      </c>
      <c r="BL77" s="1">
        <v>1.8848999999999999E-3</v>
      </c>
      <c r="BM77" s="1">
        <v>42161.519320657513</v>
      </c>
      <c r="BN77" s="1">
        <v>35869.989568425022</v>
      </c>
      <c r="BO77" s="1">
        <v>35711.049072890004</v>
      </c>
      <c r="BP77" s="1">
        <v>1435.9312314185249</v>
      </c>
      <c r="BQ77" s="1">
        <v>1.0028335399999999</v>
      </c>
      <c r="BY77" s="1" t="s">
        <v>115</v>
      </c>
      <c r="BZ77" s="1" t="s">
        <v>115</v>
      </c>
      <c r="CA77" s="1" t="s">
        <v>115</v>
      </c>
      <c r="CB77" s="1" t="s">
        <v>115</v>
      </c>
      <c r="CD77" s="47">
        <v>2.008264408499997</v>
      </c>
      <c r="CE77" s="1">
        <v>3.5050826178941348E-2</v>
      </c>
      <c r="CF77" s="1">
        <v>106.1169493495</v>
      </c>
      <c r="CG77" s="1">
        <v>1.8520901583208298</v>
      </c>
      <c r="CH77" s="1" t="s">
        <v>2539</v>
      </c>
      <c r="CI77" s="1" t="s">
        <v>2539</v>
      </c>
      <c r="CJ77" s="1">
        <v>1.9315550000000002E-3</v>
      </c>
      <c r="CK77" s="1">
        <v>1.3744500000000004E-4</v>
      </c>
      <c r="CL77" s="1" t="s">
        <v>115</v>
      </c>
      <c r="CM77" s="1" t="s">
        <v>115</v>
      </c>
      <c r="CN77" s="1">
        <v>0</v>
      </c>
      <c r="CO77" s="1">
        <v>0</v>
      </c>
      <c r="CP77" s="1" t="s">
        <v>115</v>
      </c>
      <c r="CQ77" s="1" t="s">
        <v>115</v>
      </c>
      <c r="CR77" s="1" t="s">
        <v>115</v>
      </c>
      <c r="CS77" s="1" t="s">
        <v>115</v>
      </c>
      <c r="CT77" s="1" t="s">
        <v>115</v>
      </c>
      <c r="CU77" s="1" t="s">
        <v>115</v>
      </c>
      <c r="CV77" s="1" t="s">
        <v>115</v>
      </c>
      <c r="CW77" s="1" t="s">
        <v>115</v>
      </c>
      <c r="CY77" s="1" t="s">
        <v>115</v>
      </c>
      <c r="CZ77" s="1" t="s">
        <v>115</v>
      </c>
      <c r="DA77" s="1" t="s">
        <v>115</v>
      </c>
      <c r="DB77" s="1" t="s">
        <v>115</v>
      </c>
      <c r="DC77" s="1" t="s">
        <v>115</v>
      </c>
      <c r="DD77" s="1" t="s">
        <v>115</v>
      </c>
      <c r="DE77" s="1" t="s">
        <v>115</v>
      </c>
      <c r="DF77" s="1" t="s">
        <v>115</v>
      </c>
      <c r="DG77" s="1" t="s">
        <v>115</v>
      </c>
      <c r="DH77" s="1" t="s">
        <v>115</v>
      </c>
    </row>
    <row r="78" spans="1:112" x14ac:dyDescent="0.25">
      <c r="A78" s="1" t="s">
        <v>1818</v>
      </c>
      <c r="C78" s="1" t="s">
        <v>1818</v>
      </c>
      <c r="D78" s="41">
        <v>40549</v>
      </c>
      <c r="G78" s="1" t="s">
        <v>1765</v>
      </c>
      <c r="H78" s="1">
        <v>8</v>
      </c>
      <c r="J78" s="3"/>
      <c r="K78" s="1" t="s">
        <v>1766</v>
      </c>
      <c r="L78" s="1" t="s">
        <v>1767</v>
      </c>
      <c r="M78" s="1"/>
      <c r="N78" s="1">
        <v>300</v>
      </c>
      <c r="P78" s="1" t="s">
        <v>2551</v>
      </c>
      <c r="Q78" s="1">
        <v>0.49298599140652699</v>
      </c>
      <c r="R78" s="1" t="s">
        <v>1788</v>
      </c>
      <c r="S78" s="1" t="s">
        <v>1788</v>
      </c>
      <c r="T78" s="1" t="s">
        <v>1789</v>
      </c>
      <c r="U78" s="3">
        <v>42093</v>
      </c>
      <c r="V78" s="1">
        <v>1.7806993189133569</v>
      </c>
      <c r="Y78" s="1">
        <v>1.7</v>
      </c>
      <c r="Z78" s="1">
        <v>3</v>
      </c>
      <c r="AA78" s="1">
        <v>18</v>
      </c>
      <c r="AB78" s="1">
        <v>29.938564463043399</v>
      </c>
      <c r="AC78" s="1">
        <v>2.89</v>
      </c>
      <c r="AD78" s="1">
        <v>13.997733333333301</v>
      </c>
      <c r="AH78" s="1">
        <v>1150</v>
      </c>
      <c r="AJ78" s="1">
        <v>850</v>
      </c>
      <c r="AK78" s="1">
        <v>300</v>
      </c>
      <c r="AU78" s="1" t="s">
        <v>1672</v>
      </c>
      <c r="AV78" s="1" t="s">
        <v>2530</v>
      </c>
      <c r="AY78" s="1" t="s">
        <v>1790</v>
      </c>
      <c r="AZ78" s="1"/>
      <c r="BA78" s="1" t="s">
        <v>1782</v>
      </c>
      <c r="BB78" s="1"/>
      <c r="BC78" s="42">
        <v>52.534799999999997</v>
      </c>
      <c r="BD78" s="1">
        <v>0.91690523187671702</v>
      </c>
      <c r="BE78" s="1">
        <v>317.29349999999999</v>
      </c>
      <c r="BF78" s="1">
        <v>5.537816270176628</v>
      </c>
      <c r="BG78" s="1">
        <v>186.41730000000001</v>
      </c>
      <c r="BH78" s="1">
        <v>3.2535956676780251</v>
      </c>
      <c r="BI78" s="1">
        <v>174.34540000000001</v>
      </c>
      <c r="BK78" s="1">
        <v>3.0429012657065218</v>
      </c>
      <c r="BL78" s="1">
        <v>3.7456999999999998E-3</v>
      </c>
      <c r="BM78" s="1">
        <v>42164.794460587356</v>
      </c>
      <c r="BN78" s="1">
        <v>35951.731131198379</v>
      </c>
      <c r="BO78" s="1">
        <v>35635.857789976333</v>
      </c>
      <c r="BP78" s="1">
        <v>1436.0985510663186</v>
      </c>
      <c r="BQ78" s="1">
        <v>1.0027166999999999</v>
      </c>
      <c r="BY78" s="1" t="s">
        <v>115</v>
      </c>
      <c r="BZ78" s="1" t="s">
        <v>115</v>
      </c>
      <c r="CA78" s="1" t="s">
        <v>115</v>
      </c>
      <c r="CB78" s="1" t="s">
        <v>115</v>
      </c>
      <c r="CD78" s="47">
        <v>2.8693585400000003</v>
      </c>
      <c r="CE78" s="1">
        <v>5.0079753943217419E-2</v>
      </c>
      <c r="CF78" s="1">
        <v>93.876246855999995</v>
      </c>
      <c r="CG78" s="1">
        <v>1.6384495970521749</v>
      </c>
      <c r="CH78" s="1" t="s">
        <v>2539</v>
      </c>
      <c r="CI78" s="1" t="s">
        <v>2539</v>
      </c>
      <c r="CJ78" s="1">
        <v>3.7413675E-3</v>
      </c>
      <c r="CK78" s="1">
        <v>1.1000249999999984E-4</v>
      </c>
      <c r="CL78" s="1" t="s">
        <v>115</v>
      </c>
      <c r="CM78" s="1" t="s">
        <v>115</v>
      </c>
      <c r="CN78" s="1">
        <v>0</v>
      </c>
      <c r="CO78" s="1">
        <v>0</v>
      </c>
      <c r="CP78" s="1" t="s">
        <v>115</v>
      </c>
      <c r="CQ78" s="1" t="s">
        <v>115</v>
      </c>
      <c r="CR78" s="1" t="s">
        <v>115</v>
      </c>
      <c r="CS78" s="1" t="s">
        <v>115</v>
      </c>
      <c r="CT78" s="1" t="s">
        <v>115</v>
      </c>
      <c r="CU78" s="1" t="s">
        <v>115</v>
      </c>
      <c r="CV78" s="1" t="s">
        <v>115</v>
      </c>
      <c r="CW78" s="1" t="s">
        <v>115</v>
      </c>
      <c r="CY78" s="1" t="s">
        <v>115</v>
      </c>
      <c r="CZ78" s="1" t="s">
        <v>115</v>
      </c>
      <c r="DA78" s="1" t="s">
        <v>115</v>
      </c>
      <c r="DB78" s="1" t="s">
        <v>115</v>
      </c>
      <c r="DC78" s="1" t="s">
        <v>115</v>
      </c>
      <c r="DD78" s="1" t="s">
        <v>115</v>
      </c>
      <c r="DE78" s="1" t="s">
        <v>115</v>
      </c>
      <c r="DF78" s="1" t="s">
        <v>115</v>
      </c>
      <c r="DG78" s="1" t="s">
        <v>115</v>
      </c>
      <c r="DH78" s="1" t="s">
        <v>115</v>
      </c>
    </row>
    <row r="79" spans="1:112" x14ac:dyDescent="0.25">
      <c r="A79" s="1" t="s">
        <v>1815</v>
      </c>
      <c r="C79" s="1" t="s">
        <v>1815</v>
      </c>
      <c r="D79" s="41">
        <v>40938</v>
      </c>
      <c r="G79" s="1" t="s">
        <v>1765</v>
      </c>
      <c r="H79" s="1">
        <v>8</v>
      </c>
      <c r="J79" s="3"/>
      <c r="K79" s="1" t="s">
        <v>1766</v>
      </c>
      <c r="L79" s="1" t="s">
        <v>1767</v>
      </c>
      <c r="M79" s="1"/>
      <c r="N79" s="1">
        <v>300</v>
      </c>
      <c r="P79" s="1" t="s">
        <v>2551</v>
      </c>
      <c r="Q79" s="1">
        <v>0.49298599140652699</v>
      </c>
      <c r="R79" s="1" t="s">
        <v>1781</v>
      </c>
      <c r="S79" s="1" t="s">
        <v>1788</v>
      </c>
      <c r="T79" s="1" t="s">
        <v>1789</v>
      </c>
      <c r="U79" s="3">
        <v>42276</v>
      </c>
      <c r="V79" s="1">
        <v>1.7806993189133569</v>
      </c>
      <c r="Y79" s="1">
        <v>1.7</v>
      </c>
      <c r="Z79" s="1">
        <v>3</v>
      </c>
      <c r="AA79" s="1">
        <v>18</v>
      </c>
      <c r="AB79" s="1">
        <v>29.938564463043399</v>
      </c>
      <c r="AC79" s="1">
        <v>2.89</v>
      </c>
      <c r="AD79" s="1">
        <v>13.997733333333301</v>
      </c>
      <c r="AH79" s="1">
        <v>1150</v>
      </c>
      <c r="AJ79" s="1">
        <v>1150</v>
      </c>
      <c r="AK79" s="1">
        <v>0</v>
      </c>
      <c r="AU79" s="1" t="s">
        <v>1792</v>
      </c>
      <c r="AV79" s="1" t="s">
        <v>2530</v>
      </c>
      <c r="AY79" s="1" t="s">
        <v>1790</v>
      </c>
      <c r="AZ79" s="1"/>
      <c r="BA79" s="1" t="s">
        <v>1782</v>
      </c>
      <c r="BB79" s="1"/>
      <c r="BC79" s="42">
        <v>52.106499999999997</v>
      </c>
      <c r="BD79" s="1">
        <v>0.9094299866904253</v>
      </c>
      <c r="BE79" s="1">
        <v>280.3657</v>
      </c>
      <c r="BF79" s="1">
        <v>4.8933045746586661</v>
      </c>
      <c r="BG79" s="1">
        <v>190.57820000000001</v>
      </c>
      <c r="BH79" s="1">
        <v>3.3262170725242579</v>
      </c>
      <c r="BI79" s="1">
        <v>136.4512</v>
      </c>
      <c r="BK79" s="1">
        <v>2.3815227082972865</v>
      </c>
      <c r="BL79" s="1">
        <v>4.6127E-3</v>
      </c>
      <c r="BM79" s="1">
        <v>42159.962983176098</v>
      </c>
      <c r="BN79" s="1">
        <v>35983.434244428594</v>
      </c>
      <c r="BO79" s="1">
        <v>35594.491721923601</v>
      </c>
      <c r="BP79" s="1">
        <v>1435.8517238601476</v>
      </c>
      <c r="BQ79" s="1">
        <v>1.0028890699999999</v>
      </c>
      <c r="BY79" s="1" t="s">
        <v>115</v>
      </c>
      <c r="BZ79" s="1" t="s">
        <v>115</v>
      </c>
      <c r="CA79" s="1" t="s">
        <v>115</v>
      </c>
      <c r="CB79" s="1" t="s">
        <v>115</v>
      </c>
      <c r="CD79" s="47">
        <v>2.1167768940000045</v>
      </c>
      <c r="CE79" s="1">
        <v>3.6944726330439076E-2</v>
      </c>
      <c r="CF79" s="1">
        <v>94.48349993299999</v>
      </c>
      <c r="CG79" s="1">
        <v>1.6490481626386915</v>
      </c>
      <c r="CH79" s="1" t="s">
        <v>2539</v>
      </c>
      <c r="CI79" s="1" t="s">
        <v>2539</v>
      </c>
      <c r="CJ79" s="1">
        <v>4.6298199999999998E-3</v>
      </c>
      <c r="CK79" s="1">
        <v>1.3059300000000003E-4</v>
      </c>
      <c r="CL79" s="1" t="s">
        <v>115</v>
      </c>
      <c r="CM79" s="1" t="s">
        <v>115</v>
      </c>
      <c r="CN79" s="1">
        <v>0</v>
      </c>
      <c r="CO79" s="1">
        <v>0</v>
      </c>
      <c r="CP79" s="1" t="s">
        <v>115</v>
      </c>
      <c r="CQ79" s="1" t="s">
        <v>115</v>
      </c>
      <c r="CR79" s="1" t="s">
        <v>115</v>
      </c>
      <c r="CS79" s="1" t="s">
        <v>115</v>
      </c>
      <c r="CT79" s="1" t="s">
        <v>115</v>
      </c>
      <c r="CU79" s="1" t="s">
        <v>115</v>
      </c>
      <c r="CV79" s="1" t="s">
        <v>115</v>
      </c>
      <c r="CW79" s="1" t="s">
        <v>115</v>
      </c>
      <c r="CY79" s="1" t="s">
        <v>115</v>
      </c>
      <c r="CZ79" s="1" t="s">
        <v>115</v>
      </c>
      <c r="DA79" s="1" t="s">
        <v>115</v>
      </c>
      <c r="DB79" s="1" t="s">
        <v>115</v>
      </c>
      <c r="DC79" s="1" t="s">
        <v>115</v>
      </c>
      <c r="DD79" s="1" t="s">
        <v>115</v>
      </c>
      <c r="DE79" s="1" t="s">
        <v>115</v>
      </c>
      <c r="DF79" s="1" t="s">
        <v>115</v>
      </c>
      <c r="DG79" s="1" t="s">
        <v>115</v>
      </c>
      <c r="DH79" s="1" t="s">
        <v>115</v>
      </c>
    </row>
    <row r="80" spans="1:112" x14ac:dyDescent="0.25">
      <c r="A80" s="1" t="s">
        <v>1816</v>
      </c>
      <c r="C80" s="1" t="s">
        <v>1816</v>
      </c>
      <c r="D80" s="41">
        <v>43539</v>
      </c>
      <c r="G80" s="1" t="s">
        <v>1765</v>
      </c>
      <c r="H80" s="1">
        <v>8</v>
      </c>
      <c r="J80" s="3"/>
      <c r="K80" s="1" t="s">
        <v>1786</v>
      </c>
      <c r="L80" s="1" t="s">
        <v>1787</v>
      </c>
      <c r="M80" s="1"/>
      <c r="N80" s="1">
        <v>300</v>
      </c>
      <c r="P80" s="1" t="s">
        <v>2551</v>
      </c>
      <c r="Q80" s="1">
        <v>0.49298599140652699</v>
      </c>
      <c r="R80" s="1" t="s">
        <v>1788</v>
      </c>
      <c r="S80" s="1" t="s">
        <v>1788</v>
      </c>
      <c r="T80" s="1" t="s">
        <v>1789</v>
      </c>
      <c r="U80" s="3">
        <v>43290</v>
      </c>
      <c r="V80" s="1">
        <v>1.7806993189133569</v>
      </c>
      <c r="Y80" s="1">
        <v>1.7</v>
      </c>
      <c r="Z80" s="1">
        <v>3</v>
      </c>
      <c r="AA80" s="1">
        <v>18</v>
      </c>
      <c r="AB80" s="1">
        <v>29.938564463043399</v>
      </c>
      <c r="AC80" s="1">
        <v>2.89</v>
      </c>
      <c r="AD80" s="1">
        <v>13.997733333333301</v>
      </c>
      <c r="AH80" s="1">
        <v>2300</v>
      </c>
      <c r="AJ80" s="1">
        <v>1300</v>
      </c>
      <c r="AK80" s="1">
        <v>1000</v>
      </c>
      <c r="AU80" s="1" t="s">
        <v>1792</v>
      </c>
      <c r="AV80" s="1" t="s">
        <v>2530</v>
      </c>
      <c r="AY80" s="1" t="s">
        <v>1790</v>
      </c>
      <c r="AZ80" s="1"/>
      <c r="BA80" s="1" t="s">
        <v>1782</v>
      </c>
      <c r="BB80" s="1"/>
      <c r="BC80" s="42">
        <v>55.053699999999999</v>
      </c>
      <c r="BD80" s="1">
        <v>0.96086833040520214</v>
      </c>
      <c r="BE80" s="1">
        <v>179.19560000000001</v>
      </c>
      <c r="BF80" s="1">
        <v>3.1275532250867508</v>
      </c>
      <c r="BG80" s="1">
        <v>222.51820000000001</v>
      </c>
      <c r="BH80" s="1">
        <v>3.8836752356112463</v>
      </c>
      <c r="BI80" s="1">
        <v>206.50470000000001</v>
      </c>
      <c r="BK80" s="1">
        <v>3.6041869358431344</v>
      </c>
      <c r="BL80" s="1">
        <v>3.8438999999999999E-3</v>
      </c>
      <c r="BM80" s="1">
        <v>42163.197456093352</v>
      </c>
      <c r="BN80" s="1">
        <v>35954.268570794826</v>
      </c>
      <c r="BO80" s="1">
        <v>35630.126341391871</v>
      </c>
      <c r="BP80" s="1">
        <v>1436.0169628307028</v>
      </c>
      <c r="BQ80" s="1">
        <v>1.0027736700000001</v>
      </c>
      <c r="BY80" s="1" t="s">
        <v>115</v>
      </c>
      <c r="BZ80" s="1" t="s">
        <v>115</v>
      </c>
      <c r="CA80" s="1" t="s">
        <v>115</v>
      </c>
      <c r="CB80" s="1" t="s">
        <v>115</v>
      </c>
      <c r="CD80" s="47">
        <v>2.3162648654999956</v>
      </c>
      <c r="CE80" s="1">
        <v>4.0426448251238534E-2</v>
      </c>
      <c r="CF80" s="1">
        <v>112.34708788750001</v>
      </c>
      <c r="CG80" s="1">
        <v>1.9608265886643159</v>
      </c>
      <c r="CH80" s="1" t="s">
        <v>2539</v>
      </c>
      <c r="CI80" s="1" t="s">
        <v>2539</v>
      </c>
      <c r="CJ80" s="1">
        <v>3.4941019999999998E-3</v>
      </c>
      <c r="CK80" s="1">
        <v>4.0045399999999996E-4</v>
      </c>
      <c r="CL80" s="1" t="s">
        <v>115</v>
      </c>
      <c r="CM80" s="1" t="s">
        <v>115</v>
      </c>
      <c r="CN80" s="1">
        <v>0</v>
      </c>
      <c r="CO80" s="1">
        <v>0</v>
      </c>
      <c r="CP80" s="1" t="s">
        <v>115</v>
      </c>
      <c r="CQ80" s="1" t="s">
        <v>115</v>
      </c>
      <c r="CR80" s="1" t="s">
        <v>115</v>
      </c>
      <c r="CS80" s="1" t="s">
        <v>115</v>
      </c>
      <c r="CT80" s="1" t="s">
        <v>115</v>
      </c>
      <c r="CU80" s="1" t="s">
        <v>115</v>
      </c>
      <c r="CV80" s="1" t="s">
        <v>115</v>
      </c>
      <c r="CW80" s="1" t="s">
        <v>115</v>
      </c>
      <c r="CY80" s="1" t="s">
        <v>115</v>
      </c>
      <c r="CZ80" s="1" t="s">
        <v>115</v>
      </c>
      <c r="DA80" s="1" t="s">
        <v>115</v>
      </c>
      <c r="DB80" s="1" t="s">
        <v>115</v>
      </c>
      <c r="DC80" s="1" t="s">
        <v>115</v>
      </c>
      <c r="DD80" s="1" t="s">
        <v>115</v>
      </c>
      <c r="DE80" s="1" t="s">
        <v>115</v>
      </c>
      <c r="DF80" s="1" t="s">
        <v>115</v>
      </c>
      <c r="DG80" s="1" t="s">
        <v>115</v>
      </c>
      <c r="DH80" s="1" t="s">
        <v>115</v>
      </c>
    </row>
    <row r="81" spans="1:112" x14ac:dyDescent="0.25">
      <c r="A81" s="1" t="s">
        <v>2172</v>
      </c>
      <c r="C81" s="1" t="s">
        <v>2172</v>
      </c>
      <c r="D81" s="41">
        <v>43683</v>
      </c>
      <c r="G81" s="1" t="s">
        <v>1765</v>
      </c>
      <c r="H81" s="1">
        <v>8</v>
      </c>
      <c r="J81" s="3"/>
      <c r="K81" s="1" t="s">
        <v>1786</v>
      </c>
      <c r="L81" s="1" t="s">
        <v>1787</v>
      </c>
      <c r="M81" s="1"/>
      <c r="N81" s="1">
        <v>300</v>
      </c>
      <c r="P81" s="1" t="s">
        <v>2551</v>
      </c>
      <c r="Q81" s="1">
        <v>0.49298599140652699</v>
      </c>
      <c r="R81" s="1" t="s">
        <v>1788</v>
      </c>
      <c r="S81" s="1" t="s">
        <v>1788</v>
      </c>
      <c r="T81" s="1" t="s">
        <v>1789</v>
      </c>
      <c r="U81" s="3">
        <v>43405</v>
      </c>
      <c r="V81" s="1">
        <v>1.7806993189133569</v>
      </c>
      <c r="Y81" s="1">
        <v>1.7</v>
      </c>
      <c r="Z81" s="1">
        <v>3</v>
      </c>
      <c r="AA81" s="1">
        <v>18</v>
      </c>
      <c r="AB81" s="1">
        <v>29.938564463043399</v>
      </c>
      <c r="AC81" s="1">
        <v>2.89</v>
      </c>
      <c r="AD81" s="1">
        <v>13.997733333333301</v>
      </c>
      <c r="AH81" s="1">
        <v>3060</v>
      </c>
      <c r="AJ81" s="1">
        <v>1700</v>
      </c>
      <c r="AK81" s="1">
        <v>1360</v>
      </c>
      <c r="AU81" s="1" t="s">
        <v>1810</v>
      </c>
      <c r="AV81" s="1" t="s">
        <v>2530</v>
      </c>
      <c r="AY81" s="1" t="s">
        <v>1790</v>
      </c>
      <c r="AZ81" s="1"/>
      <c r="BA81" s="1" t="s">
        <v>1782</v>
      </c>
      <c r="BB81" s="1"/>
      <c r="BC81" s="42">
        <v>1.0965</v>
      </c>
      <c r="BD81" s="1">
        <v>1.9137535248117826E-2</v>
      </c>
      <c r="BE81" s="1">
        <v>230.45330000000001</v>
      </c>
      <c r="BF81" s="1">
        <v>4.0221688570862488</v>
      </c>
      <c r="BG81" s="1">
        <v>5.3143000000000002</v>
      </c>
      <c r="BH81" s="1">
        <v>9.2752032438734672E-2</v>
      </c>
      <c r="BI81" s="1">
        <v>102.97920000000001</v>
      </c>
      <c r="BK81" s="1">
        <v>1.7973261010697448</v>
      </c>
      <c r="BL81" s="1">
        <v>2.6570000000000001E-4</v>
      </c>
      <c r="BM81" s="1">
        <v>42164.75969883045</v>
      </c>
      <c r="BN81" s="1">
        <v>35804.96287548243</v>
      </c>
      <c r="BO81" s="1">
        <v>35782.556522178471</v>
      </c>
      <c r="BP81" s="1">
        <v>1436.0967751310006</v>
      </c>
      <c r="BQ81" s="1">
        <v>1.0027179399999999</v>
      </c>
      <c r="BY81" s="1" t="s">
        <v>115</v>
      </c>
      <c r="BZ81" s="1" t="s">
        <v>115</v>
      </c>
      <c r="CA81" s="1" t="s">
        <v>115</v>
      </c>
      <c r="CB81" s="1" t="s">
        <v>115</v>
      </c>
      <c r="CD81" s="47">
        <v>0.1039501485000045</v>
      </c>
      <c r="CE81" s="1">
        <v>1.8142723492621234E-3</v>
      </c>
      <c r="CF81" s="1">
        <v>139.98356282349999</v>
      </c>
      <c r="CG81" s="1">
        <v>2.4431740699424047</v>
      </c>
      <c r="CH81" s="1" t="s">
        <v>2539</v>
      </c>
      <c r="CI81" s="1" t="s">
        <v>2539</v>
      </c>
      <c r="CJ81" s="1">
        <v>3.2816399999999998E-4</v>
      </c>
      <c r="CK81" s="1">
        <v>1.0868E-4</v>
      </c>
      <c r="CL81" s="1" t="s">
        <v>115</v>
      </c>
      <c r="CM81" s="1" t="s">
        <v>115</v>
      </c>
      <c r="CN81" s="1">
        <v>0</v>
      </c>
      <c r="CO81" s="1">
        <v>0</v>
      </c>
      <c r="CP81" s="1" t="s">
        <v>115</v>
      </c>
      <c r="CQ81" s="1" t="s">
        <v>115</v>
      </c>
      <c r="CR81" s="1" t="s">
        <v>115</v>
      </c>
      <c r="CS81" s="1" t="s">
        <v>115</v>
      </c>
      <c r="CT81" s="1" t="s">
        <v>115</v>
      </c>
      <c r="CU81" s="1" t="s">
        <v>115</v>
      </c>
      <c r="CV81" s="1" t="s">
        <v>115</v>
      </c>
      <c r="CW81" s="1" t="s">
        <v>115</v>
      </c>
      <c r="CY81" s="1" t="s">
        <v>115</v>
      </c>
      <c r="CZ81" s="1" t="s">
        <v>115</v>
      </c>
      <c r="DA81" s="1" t="s">
        <v>115</v>
      </c>
      <c r="DB81" s="1" t="s">
        <v>115</v>
      </c>
      <c r="DC81" s="1" t="s">
        <v>115</v>
      </c>
      <c r="DD81" s="1" t="s">
        <v>115</v>
      </c>
      <c r="DE81" s="1" t="s">
        <v>115</v>
      </c>
      <c r="DF81" s="1" t="s">
        <v>115</v>
      </c>
      <c r="DG81" s="1" t="s">
        <v>115</v>
      </c>
      <c r="DH81" s="1" t="s">
        <v>115</v>
      </c>
    </row>
    <row r="82" spans="1:112" x14ac:dyDescent="0.25">
      <c r="A82" s="1" t="s">
        <v>1852</v>
      </c>
      <c r="C82" s="1" t="s">
        <v>1852</v>
      </c>
      <c r="D82" s="41">
        <v>44204</v>
      </c>
      <c r="G82" s="1" t="s">
        <v>1765</v>
      </c>
      <c r="H82" s="1">
        <v>8</v>
      </c>
      <c r="J82" s="3"/>
      <c r="K82" s="1" t="s">
        <v>1786</v>
      </c>
      <c r="L82" s="1" t="s">
        <v>1787</v>
      </c>
      <c r="M82" s="1"/>
      <c r="N82" s="1">
        <v>300</v>
      </c>
      <c r="P82" s="1" t="s">
        <v>2551</v>
      </c>
      <c r="Q82" s="1">
        <v>0.49298599140652699</v>
      </c>
      <c r="R82" s="1" t="s">
        <v>1785</v>
      </c>
      <c r="S82" s="1" t="s">
        <v>1788</v>
      </c>
      <c r="T82" s="1" t="s">
        <v>1789</v>
      </c>
      <c r="U82" s="3">
        <v>43575</v>
      </c>
      <c r="V82" s="1">
        <v>1.7806993189133569</v>
      </c>
      <c r="Y82" s="1">
        <v>1.7</v>
      </c>
      <c r="Z82" s="1">
        <v>3</v>
      </c>
      <c r="AA82" s="1">
        <v>18</v>
      </c>
      <c r="AB82" s="1">
        <v>29.938564463043399</v>
      </c>
      <c r="AC82" s="1">
        <v>2.89</v>
      </c>
      <c r="AD82" s="1">
        <v>13.997733333333301</v>
      </c>
      <c r="AH82" s="1">
        <v>3060</v>
      </c>
      <c r="AJ82" s="1">
        <v>1700</v>
      </c>
      <c r="AK82" s="1">
        <v>1360</v>
      </c>
      <c r="AU82" s="1" t="s">
        <v>1792</v>
      </c>
      <c r="AV82" s="1" t="s">
        <v>2530</v>
      </c>
      <c r="AY82" s="1" t="s">
        <v>1790</v>
      </c>
      <c r="AZ82" s="1"/>
      <c r="BA82" s="1" t="s">
        <v>1782</v>
      </c>
      <c r="BB82" s="1"/>
      <c r="BC82" s="42">
        <v>55.982399999999998</v>
      </c>
      <c r="BD82" s="1">
        <v>0.97707720316847346</v>
      </c>
      <c r="BE82" s="1">
        <v>57.218000000000004</v>
      </c>
      <c r="BF82" s="1">
        <v>0.99864249140611561</v>
      </c>
      <c r="BG82" s="1">
        <v>202.45079999999999</v>
      </c>
      <c r="BH82" s="1">
        <v>3.5334330332965358</v>
      </c>
      <c r="BI82" s="1">
        <v>7.8333000000000004</v>
      </c>
      <c r="BK82" s="1">
        <v>0.13671687629647183</v>
      </c>
      <c r="BL82" s="1">
        <v>1.5229E-3</v>
      </c>
      <c r="BM82" s="1">
        <v>42171.494444650198</v>
      </c>
      <c r="BN82" s="1">
        <v>35864.717413539962</v>
      </c>
      <c r="BO82" s="1">
        <v>35736.271475760441</v>
      </c>
      <c r="BP82" s="1">
        <v>1436.4408586624484</v>
      </c>
      <c r="BQ82" s="1">
        <v>1.0024777499999999</v>
      </c>
      <c r="BY82" s="1" t="s">
        <v>115</v>
      </c>
      <c r="BZ82" s="1" t="s">
        <v>115</v>
      </c>
      <c r="CA82" s="1" t="s">
        <v>115</v>
      </c>
      <c r="CB82" s="1" t="s">
        <v>115</v>
      </c>
      <c r="CD82" s="47">
        <v>2.3740795375000019</v>
      </c>
      <c r="CE82" s="1">
        <v>4.143550463359922E-2</v>
      </c>
      <c r="CF82" s="1">
        <v>111.9935348205</v>
      </c>
      <c r="CG82" s="1">
        <v>1.9546559235646417</v>
      </c>
      <c r="CH82" s="1" t="s">
        <v>2539</v>
      </c>
      <c r="CI82" s="1" t="s">
        <v>2539</v>
      </c>
      <c r="CJ82" s="1">
        <v>1.70079E-3</v>
      </c>
      <c r="CK82" s="1">
        <v>1.7421800000000007E-4</v>
      </c>
      <c r="CL82" s="1" t="s">
        <v>115</v>
      </c>
      <c r="CM82" s="1" t="s">
        <v>115</v>
      </c>
      <c r="CN82" s="1">
        <v>0</v>
      </c>
      <c r="CO82" s="1">
        <v>0</v>
      </c>
      <c r="CP82" s="1" t="s">
        <v>115</v>
      </c>
      <c r="CQ82" s="1" t="s">
        <v>115</v>
      </c>
      <c r="CR82" s="1" t="s">
        <v>115</v>
      </c>
      <c r="CS82" s="1" t="s">
        <v>115</v>
      </c>
      <c r="CT82" s="1" t="s">
        <v>115</v>
      </c>
      <c r="CU82" s="1" t="s">
        <v>115</v>
      </c>
      <c r="CV82" s="1" t="s">
        <v>115</v>
      </c>
      <c r="CW82" s="1" t="s">
        <v>115</v>
      </c>
      <c r="CY82" s="1" t="s">
        <v>115</v>
      </c>
      <c r="CZ82" s="1" t="s">
        <v>115</v>
      </c>
      <c r="DA82" s="1" t="s">
        <v>115</v>
      </c>
      <c r="DB82" s="1" t="s">
        <v>115</v>
      </c>
      <c r="DC82" s="1" t="s">
        <v>115</v>
      </c>
      <c r="DD82" s="1" t="s">
        <v>115</v>
      </c>
      <c r="DE82" s="1" t="s">
        <v>115</v>
      </c>
      <c r="DF82" s="1" t="s">
        <v>115</v>
      </c>
      <c r="DG82" s="1" t="s">
        <v>115</v>
      </c>
      <c r="DH82" s="1" t="s">
        <v>115</v>
      </c>
    </row>
    <row r="83" spans="1:112" x14ac:dyDescent="0.25">
      <c r="A83" s="1" t="s">
        <v>1951</v>
      </c>
      <c r="C83" s="1" t="s">
        <v>1951</v>
      </c>
      <c r="D83" s="41">
        <v>44231</v>
      </c>
      <c r="G83" s="1" t="s">
        <v>1765</v>
      </c>
      <c r="H83" s="1">
        <v>8</v>
      </c>
      <c r="J83" s="3"/>
      <c r="K83" s="1" t="s">
        <v>1786</v>
      </c>
      <c r="L83" s="1" t="s">
        <v>1787</v>
      </c>
      <c r="M83" s="1"/>
      <c r="N83" s="1">
        <v>300</v>
      </c>
      <c r="P83" s="1" t="s">
        <v>2551</v>
      </c>
      <c r="Q83" s="1">
        <v>0.49298599140652699</v>
      </c>
      <c r="R83" s="1" t="s">
        <v>1785</v>
      </c>
      <c r="S83" s="1" t="s">
        <v>1788</v>
      </c>
      <c r="T83" s="1" t="s">
        <v>1789</v>
      </c>
      <c r="U83" s="3">
        <v>43602</v>
      </c>
      <c r="V83" s="1">
        <v>1.7806993189133569</v>
      </c>
      <c r="Y83" s="1">
        <v>1.7</v>
      </c>
      <c r="Z83" s="1">
        <v>3</v>
      </c>
      <c r="AA83" s="1">
        <v>18</v>
      </c>
      <c r="AB83" s="1">
        <v>29.938564463043399</v>
      </c>
      <c r="AC83" s="1">
        <v>2.89</v>
      </c>
      <c r="AD83" s="1">
        <v>13.997733333333301</v>
      </c>
      <c r="AH83" s="1">
        <v>3060</v>
      </c>
      <c r="AJ83" s="1">
        <v>1700</v>
      </c>
      <c r="AK83" s="1">
        <v>1360</v>
      </c>
      <c r="AU83" s="1" t="s">
        <v>1808</v>
      </c>
      <c r="AV83" s="1" t="s">
        <v>2530</v>
      </c>
      <c r="AY83" s="1" t="s">
        <v>1790</v>
      </c>
      <c r="AZ83" s="1"/>
      <c r="BA83" s="1" t="s">
        <v>1782</v>
      </c>
      <c r="BB83" s="1"/>
      <c r="BC83" s="42">
        <v>0.29609999999999997</v>
      </c>
      <c r="BD83" s="1">
        <v>5.1679199151552094E-3</v>
      </c>
      <c r="BE83" s="1">
        <v>336.99239999999998</v>
      </c>
      <c r="BF83" s="1">
        <v>5.8816269341977385</v>
      </c>
      <c r="BG83" s="1">
        <v>216.1542</v>
      </c>
      <c r="BH83" s="1">
        <v>3.7726024820143271</v>
      </c>
      <c r="BI83" s="1">
        <v>150.35570000000001</v>
      </c>
      <c r="BK83" s="1">
        <v>2.6242020141408386</v>
      </c>
      <c r="BL83" s="1">
        <v>5.5570000000000001E-4</v>
      </c>
      <c r="BM83" s="1">
        <v>42165.759968981642</v>
      </c>
      <c r="BN83" s="1">
        <v>35818.191481796406</v>
      </c>
      <c r="BO83" s="1">
        <v>35771.328456166877</v>
      </c>
      <c r="BP83" s="1">
        <v>1436.1478779927743</v>
      </c>
      <c r="BQ83" s="1">
        <v>1.00268226</v>
      </c>
      <c r="BY83" s="1" t="s">
        <v>115</v>
      </c>
      <c r="BZ83" s="1" t="s">
        <v>115</v>
      </c>
      <c r="CA83" s="1" t="s">
        <v>115</v>
      </c>
      <c r="CB83" s="1" t="s">
        <v>115</v>
      </c>
      <c r="CD83" s="47">
        <v>0.11828625700000828</v>
      </c>
      <c r="CE83" s="1">
        <v>2.0644846445103345E-3</v>
      </c>
      <c r="CF83" s="1">
        <v>144.49074561399999</v>
      </c>
      <c r="CG83" s="1">
        <v>2.5218392496258555</v>
      </c>
      <c r="CH83" s="1" t="s">
        <v>2539</v>
      </c>
      <c r="CI83" s="1" t="s">
        <v>2539</v>
      </c>
      <c r="CJ83" s="1">
        <v>6.4031200000000009E-4</v>
      </c>
      <c r="CK83" s="1">
        <v>1.4646E-4</v>
      </c>
      <c r="CL83" s="1" t="s">
        <v>115</v>
      </c>
      <c r="CM83" s="1" t="s">
        <v>115</v>
      </c>
      <c r="CN83" s="1">
        <v>0</v>
      </c>
      <c r="CO83" s="1">
        <v>0</v>
      </c>
      <c r="CP83" s="1" t="s">
        <v>115</v>
      </c>
      <c r="CQ83" s="1" t="s">
        <v>115</v>
      </c>
      <c r="CR83" s="1" t="s">
        <v>115</v>
      </c>
      <c r="CS83" s="1" t="s">
        <v>115</v>
      </c>
      <c r="CT83" s="1" t="s">
        <v>115</v>
      </c>
      <c r="CU83" s="1" t="s">
        <v>115</v>
      </c>
      <c r="CV83" s="1" t="s">
        <v>115</v>
      </c>
      <c r="CW83" s="1" t="s">
        <v>115</v>
      </c>
      <c r="CY83" s="1" t="s">
        <v>115</v>
      </c>
      <c r="CZ83" s="1" t="s">
        <v>115</v>
      </c>
      <c r="DA83" s="1" t="s">
        <v>115</v>
      </c>
      <c r="DB83" s="1" t="s">
        <v>115</v>
      </c>
      <c r="DC83" s="1" t="s">
        <v>115</v>
      </c>
      <c r="DD83" s="1" t="s">
        <v>115</v>
      </c>
      <c r="DE83" s="1" t="s">
        <v>115</v>
      </c>
      <c r="DF83" s="1" t="s">
        <v>115</v>
      </c>
      <c r="DG83" s="1" t="s">
        <v>115</v>
      </c>
      <c r="DH83" s="1" t="s">
        <v>115</v>
      </c>
    </row>
    <row r="84" spans="1:112" x14ac:dyDescent="0.25">
      <c r="A84" s="1" t="s">
        <v>1837</v>
      </c>
      <c r="C84" s="1" t="s">
        <v>1837</v>
      </c>
      <c r="D84" s="41">
        <v>44337</v>
      </c>
      <c r="G84" s="1" t="s">
        <v>1765</v>
      </c>
      <c r="H84" s="1">
        <v>8</v>
      </c>
      <c r="J84" s="3"/>
      <c r="K84" s="1" t="s">
        <v>1786</v>
      </c>
      <c r="L84" s="1" t="s">
        <v>1787</v>
      </c>
      <c r="M84" s="1"/>
      <c r="N84" s="1">
        <v>300</v>
      </c>
      <c r="P84" s="1" t="s">
        <v>2551</v>
      </c>
      <c r="Q84" s="1">
        <v>0.49298599140652699</v>
      </c>
      <c r="R84" s="1" t="s">
        <v>1785</v>
      </c>
      <c r="S84" s="1" t="s">
        <v>1788</v>
      </c>
      <c r="T84" s="1" t="s">
        <v>1789</v>
      </c>
      <c r="U84" s="3">
        <v>43640</v>
      </c>
      <c r="V84" s="1">
        <v>1.7806993189133569</v>
      </c>
      <c r="Y84" s="1">
        <v>1.7</v>
      </c>
      <c r="Z84" s="1">
        <v>3</v>
      </c>
      <c r="AA84" s="1">
        <v>18</v>
      </c>
      <c r="AB84" s="1">
        <v>29.938564463043399</v>
      </c>
      <c r="AC84" s="1">
        <v>2.89</v>
      </c>
      <c r="AD84" s="1">
        <v>13.997733333333301</v>
      </c>
      <c r="AH84" s="1">
        <v>3060</v>
      </c>
      <c r="AJ84" s="1">
        <v>1700</v>
      </c>
      <c r="AK84" s="1">
        <v>1360</v>
      </c>
      <c r="AU84" s="1" t="s">
        <v>1792</v>
      </c>
      <c r="AV84" s="1" t="s">
        <v>2530</v>
      </c>
      <c r="AY84" s="1" t="s">
        <v>1790</v>
      </c>
      <c r="AZ84" s="1"/>
      <c r="BA84" s="1" t="s">
        <v>1782</v>
      </c>
      <c r="BB84" s="1"/>
      <c r="BC84" s="42">
        <v>55.087299999999999</v>
      </c>
      <c r="BD84" s="1">
        <v>0.96145476103387228</v>
      </c>
      <c r="BE84" s="1">
        <v>175.23830000000001</v>
      </c>
      <c r="BF84" s="1">
        <v>3.0584853105975793</v>
      </c>
      <c r="BG84" s="1">
        <v>192.0444</v>
      </c>
      <c r="BH84" s="1">
        <v>3.3518070900169978</v>
      </c>
      <c r="BI84" s="1">
        <v>165.70060000000001</v>
      </c>
      <c r="BK84" s="1">
        <v>2.892021042530116</v>
      </c>
      <c r="BL84" s="1">
        <v>2.0238999999999999E-3</v>
      </c>
      <c r="BM84" s="1">
        <v>42159.861250286835</v>
      </c>
      <c r="BN84" s="1">
        <v>35874.188593471292</v>
      </c>
      <c r="BO84" s="1">
        <v>35703.533907102377</v>
      </c>
      <c r="BP84" s="1">
        <v>1435.846526752063</v>
      </c>
      <c r="BQ84" s="1">
        <v>1.0028927000000001</v>
      </c>
      <c r="BY84" s="1" t="s">
        <v>115</v>
      </c>
      <c r="BZ84" s="1" t="s">
        <v>115</v>
      </c>
      <c r="CA84" s="1" t="s">
        <v>115</v>
      </c>
      <c r="CB84" s="1" t="s">
        <v>115</v>
      </c>
      <c r="CD84" s="47">
        <v>1.7420282634999964</v>
      </c>
      <c r="CE84" s="1">
        <v>3.0404128860874294E-2</v>
      </c>
      <c r="CF84" s="1">
        <v>105.90463235850001</v>
      </c>
      <c r="CG84" s="1">
        <v>1.8483845277699529</v>
      </c>
      <c r="CH84" s="1" t="s">
        <v>2539</v>
      </c>
      <c r="CI84" s="1" t="s">
        <v>2539</v>
      </c>
      <c r="CJ84" s="1">
        <v>1.8432959999999999E-3</v>
      </c>
      <c r="CK84" s="1">
        <v>2.004559999999999E-4</v>
      </c>
      <c r="CL84" s="1" t="s">
        <v>115</v>
      </c>
      <c r="CM84" s="1" t="s">
        <v>115</v>
      </c>
      <c r="CN84" s="1">
        <v>0</v>
      </c>
      <c r="CO84" s="1">
        <v>0</v>
      </c>
      <c r="CP84" s="1" t="s">
        <v>115</v>
      </c>
      <c r="CQ84" s="1" t="s">
        <v>115</v>
      </c>
      <c r="CR84" s="1" t="s">
        <v>115</v>
      </c>
      <c r="CS84" s="1" t="s">
        <v>115</v>
      </c>
      <c r="CT84" s="1" t="s">
        <v>115</v>
      </c>
      <c r="CU84" s="1" t="s">
        <v>115</v>
      </c>
      <c r="CV84" s="1" t="s">
        <v>115</v>
      </c>
      <c r="CW84" s="1" t="s">
        <v>115</v>
      </c>
      <c r="CY84" s="1" t="s">
        <v>115</v>
      </c>
      <c r="CZ84" s="1" t="s">
        <v>115</v>
      </c>
      <c r="DA84" s="1" t="s">
        <v>115</v>
      </c>
      <c r="DB84" s="1" t="s">
        <v>115</v>
      </c>
      <c r="DC84" s="1" t="s">
        <v>115</v>
      </c>
      <c r="DD84" s="1" t="s">
        <v>115</v>
      </c>
      <c r="DE84" s="1" t="s">
        <v>115</v>
      </c>
      <c r="DF84" s="1" t="s">
        <v>115</v>
      </c>
      <c r="DG84" s="1" t="s">
        <v>115</v>
      </c>
      <c r="DH84" s="1" t="s">
        <v>115</v>
      </c>
    </row>
    <row r="85" spans="1:112" x14ac:dyDescent="0.25">
      <c r="A85" s="1" t="s">
        <v>1941</v>
      </c>
      <c r="C85" s="1" t="s">
        <v>1941</v>
      </c>
      <c r="D85" s="41">
        <v>45807</v>
      </c>
      <c r="G85" s="1" t="s">
        <v>1765</v>
      </c>
      <c r="H85" s="1">
        <v>8</v>
      </c>
      <c r="J85" s="3"/>
      <c r="K85" s="1" t="s">
        <v>1786</v>
      </c>
      <c r="L85" s="1" t="s">
        <v>1787</v>
      </c>
      <c r="M85" s="1"/>
      <c r="N85" s="1">
        <v>300</v>
      </c>
      <c r="P85" s="1" t="s">
        <v>2551</v>
      </c>
      <c r="Q85" s="1">
        <v>0.49298599140652699</v>
      </c>
      <c r="R85" s="1" t="s">
        <v>1785</v>
      </c>
      <c r="S85" s="1" t="s">
        <v>1788</v>
      </c>
      <c r="T85" s="1" t="s">
        <v>1789</v>
      </c>
      <c r="U85" s="3">
        <v>44005</v>
      </c>
      <c r="V85" s="1">
        <v>1.7806993189133569</v>
      </c>
      <c r="Y85" s="1">
        <v>1.7</v>
      </c>
      <c r="Z85" s="1">
        <v>3</v>
      </c>
      <c r="AA85" s="1">
        <v>18</v>
      </c>
      <c r="AB85" s="1">
        <v>29.938600000000001</v>
      </c>
      <c r="AC85" s="1">
        <v>2.89</v>
      </c>
      <c r="AD85" s="1">
        <v>13.9977</v>
      </c>
      <c r="AH85" s="1">
        <v>3060</v>
      </c>
      <c r="AJ85" s="1">
        <v>1700</v>
      </c>
      <c r="AK85" s="1">
        <v>1360</v>
      </c>
      <c r="AU85" s="1" t="s">
        <v>1810</v>
      </c>
      <c r="AV85" s="1" t="s">
        <v>2530</v>
      </c>
      <c r="AW85" s="4"/>
      <c r="AY85" s="1" t="s">
        <v>1790</v>
      </c>
      <c r="AZ85" s="1"/>
      <c r="BA85" s="1" t="s">
        <v>1782</v>
      </c>
      <c r="BB85" s="1"/>
      <c r="BC85" s="42">
        <v>2.3452999999999999</v>
      </c>
      <c r="BD85" s="1">
        <v>4.0933206947023008E-2</v>
      </c>
      <c r="BE85" s="1">
        <v>298.56020000000001</v>
      </c>
      <c r="BF85" s="1">
        <v>5.2108585054127738</v>
      </c>
      <c r="BG85" s="1">
        <v>8.1774000000000004</v>
      </c>
      <c r="BH85" s="1">
        <v>0.14272255425258432</v>
      </c>
      <c r="BI85" s="1">
        <v>26.2944</v>
      </c>
      <c r="BK85" s="1">
        <v>0.45892385483639697</v>
      </c>
      <c r="BL85" s="1">
        <v>5.4140000000000004E-4</v>
      </c>
      <c r="BM85" s="1">
        <v>42164.402834291919</v>
      </c>
      <c r="BN85" s="1">
        <v>35816.230641986403</v>
      </c>
      <c r="BO85" s="1">
        <v>35770.575026597435</v>
      </c>
      <c r="BP85" s="1">
        <v>1436.0785434038817</v>
      </c>
      <c r="BQ85" s="1">
        <v>1.00273067</v>
      </c>
      <c r="BY85" s="1" t="s">
        <v>115</v>
      </c>
      <c r="BZ85" s="1" t="s">
        <v>115</v>
      </c>
      <c r="CA85" s="1" t="s">
        <v>115</v>
      </c>
      <c r="CB85" s="1" t="s">
        <v>115</v>
      </c>
      <c r="CD85" s="47">
        <v>0.115210912000002</v>
      </c>
      <c r="CE85" s="1">
        <v>2.0108097486254799E-3</v>
      </c>
      <c r="CF85" s="1">
        <v>110.47858577400001</v>
      </c>
      <c r="CG85" s="1">
        <v>1.9282150747032683</v>
      </c>
      <c r="CH85" s="1" t="s">
        <v>2539</v>
      </c>
      <c r="CI85" s="1" t="s">
        <v>2539</v>
      </c>
      <c r="CJ85" s="1">
        <v>7.3186200000000001E-4</v>
      </c>
      <c r="CK85" s="1">
        <v>3.1523199999999998E-4</v>
      </c>
      <c r="CL85" s="1" t="s">
        <v>115</v>
      </c>
      <c r="CM85" s="1" t="s">
        <v>115</v>
      </c>
      <c r="CN85" s="1">
        <v>0</v>
      </c>
      <c r="CO85" s="1">
        <v>0</v>
      </c>
      <c r="CP85" s="1" t="s">
        <v>115</v>
      </c>
      <c r="CQ85" s="1" t="s">
        <v>115</v>
      </c>
      <c r="CR85" s="1" t="s">
        <v>115</v>
      </c>
      <c r="CS85" s="1" t="s">
        <v>115</v>
      </c>
      <c r="CT85" s="1" t="s">
        <v>115</v>
      </c>
      <c r="CU85" s="1" t="s">
        <v>115</v>
      </c>
      <c r="CV85" s="1" t="s">
        <v>115</v>
      </c>
      <c r="CW85" s="1" t="s">
        <v>115</v>
      </c>
      <c r="CY85" s="1" t="s">
        <v>115</v>
      </c>
      <c r="CZ85" s="1" t="s">
        <v>115</v>
      </c>
      <c r="DA85" s="1" t="s">
        <v>115</v>
      </c>
      <c r="DB85" s="1" t="s">
        <v>115</v>
      </c>
      <c r="DC85" s="1" t="s">
        <v>115</v>
      </c>
      <c r="DD85" s="1" t="s">
        <v>115</v>
      </c>
      <c r="DE85" s="1" t="s">
        <v>115</v>
      </c>
      <c r="DF85" s="1" t="s">
        <v>115</v>
      </c>
      <c r="DG85" s="1" t="s">
        <v>115</v>
      </c>
      <c r="DH85" s="1" t="s">
        <v>115</v>
      </c>
    </row>
    <row r="86" spans="1:112" x14ac:dyDescent="0.25">
      <c r="A86" s="1" t="s">
        <v>2039</v>
      </c>
      <c r="C86" s="1" t="s">
        <v>2039</v>
      </c>
      <c r="D86" s="41">
        <v>45344</v>
      </c>
      <c r="G86" s="1" t="s">
        <v>1765</v>
      </c>
      <c r="H86" s="1">
        <v>8</v>
      </c>
      <c r="J86" s="3"/>
      <c r="K86" s="1" t="s">
        <v>1786</v>
      </c>
      <c r="L86" s="1" t="s">
        <v>1787</v>
      </c>
      <c r="M86" s="1"/>
      <c r="N86" s="1">
        <v>300</v>
      </c>
      <c r="P86" s="1" t="s">
        <v>2551</v>
      </c>
      <c r="Q86" s="1">
        <v>0.49298599140652699</v>
      </c>
      <c r="R86" s="1" t="s">
        <v>1785</v>
      </c>
      <c r="S86" s="1" t="s">
        <v>1788</v>
      </c>
      <c r="T86" s="1" t="s">
        <v>1789</v>
      </c>
      <c r="U86" s="3">
        <v>43899</v>
      </c>
      <c r="V86" s="1">
        <v>1.7806993189133569</v>
      </c>
      <c r="Y86" s="1">
        <v>1.7</v>
      </c>
      <c r="Z86" s="1">
        <v>3</v>
      </c>
      <c r="AA86" s="1">
        <v>18</v>
      </c>
      <c r="AB86" s="1">
        <v>29.938600000000001</v>
      </c>
      <c r="AC86" s="1">
        <v>2.89</v>
      </c>
      <c r="AD86" s="1">
        <v>13.9977</v>
      </c>
      <c r="AH86" s="1">
        <v>3060</v>
      </c>
      <c r="AJ86" s="1">
        <v>1700</v>
      </c>
      <c r="AK86" s="1">
        <v>1360</v>
      </c>
      <c r="AU86" s="1" t="s">
        <v>1810</v>
      </c>
      <c r="AV86" s="1" t="s">
        <v>2530</v>
      </c>
      <c r="AW86" s="4"/>
      <c r="AY86" s="1" t="s">
        <v>1790</v>
      </c>
      <c r="AZ86" s="1"/>
      <c r="BA86" s="1" t="s">
        <v>1782</v>
      </c>
      <c r="BB86" s="1"/>
      <c r="BC86" s="42">
        <v>2.4615999999999998</v>
      </c>
      <c r="BD86" s="1">
        <v>4.2963024867092407E-2</v>
      </c>
      <c r="BE86" s="1">
        <v>335.86750000000001</v>
      </c>
      <c r="BF86" s="1">
        <v>5.861993725442054</v>
      </c>
      <c r="BG86" s="1">
        <v>109.40600000000001</v>
      </c>
      <c r="BH86" s="1">
        <v>1.9094949214369163</v>
      </c>
      <c r="BI86" s="1">
        <v>215.1046</v>
      </c>
      <c r="BK86" s="1">
        <v>3.7542835061853945</v>
      </c>
      <c r="BL86" s="1">
        <v>3.5960000000000001E-4</v>
      </c>
      <c r="BM86" s="1">
        <v>42164.694660897032</v>
      </c>
      <c r="BN86" s="1">
        <v>35808.857085097086</v>
      </c>
      <c r="BO86" s="1">
        <v>35778.53223669697</v>
      </c>
      <c r="BP86" s="1">
        <v>1436.0934524251047</v>
      </c>
      <c r="BQ86" s="1">
        <v>1.00272026</v>
      </c>
      <c r="BY86" s="1" t="s">
        <v>115</v>
      </c>
      <c r="BZ86" s="1" t="s">
        <v>115</v>
      </c>
      <c r="CA86" s="1" t="s">
        <v>115</v>
      </c>
      <c r="CB86" s="1" t="s">
        <v>115</v>
      </c>
      <c r="CD86" s="47">
        <v>6.8551790000000778E-2</v>
      </c>
      <c r="CE86" s="1">
        <v>1.1964544436357371E-3</v>
      </c>
      <c r="CF86" s="1">
        <v>80.030055407999996</v>
      </c>
      <c r="CG86" s="1">
        <v>1.3967879674230939</v>
      </c>
      <c r="CH86" s="1" t="s">
        <v>2539</v>
      </c>
      <c r="CI86" s="1" t="s">
        <v>2539</v>
      </c>
      <c r="CJ86" s="1">
        <v>2.5305800000000002E-4</v>
      </c>
      <c r="CK86" s="1">
        <v>1.7016399999999999E-4</v>
      </c>
      <c r="CL86" s="1" t="s">
        <v>115</v>
      </c>
      <c r="CM86" s="1" t="s">
        <v>115</v>
      </c>
      <c r="CN86" s="1">
        <v>0</v>
      </c>
      <c r="CO86" s="1">
        <v>0</v>
      </c>
      <c r="CP86" s="1" t="s">
        <v>115</v>
      </c>
      <c r="CQ86" s="1" t="s">
        <v>115</v>
      </c>
      <c r="CR86" s="1" t="s">
        <v>115</v>
      </c>
      <c r="CS86" s="1" t="s">
        <v>115</v>
      </c>
      <c r="CT86" s="1" t="s">
        <v>115</v>
      </c>
      <c r="CU86" s="1" t="s">
        <v>115</v>
      </c>
      <c r="CV86" s="1" t="s">
        <v>115</v>
      </c>
      <c r="CW86" s="1" t="s">
        <v>115</v>
      </c>
      <c r="CY86" s="1" t="s">
        <v>115</v>
      </c>
      <c r="CZ86" s="1" t="s">
        <v>115</v>
      </c>
      <c r="DA86" s="1" t="s">
        <v>115</v>
      </c>
      <c r="DB86" s="1" t="s">
        <v>115</v>
      </c>
      <c r="DC86" s="1" t="s">
        <v>115</v>
      </c>
      <c r="DD86" s="1" t="s">
        <v>115</v>
      </c>
      <c r="DE86" s="1" t="s">
        <v>115</v>
      </c>
      <c r="DF86" s="1" t="s">
        <v>115</v>
      </c>
      <c r="DG86" s="1" t="s">
        <v>115</v>
      </c>
      <c r="DH86" s="1" t="s">
        <v>115</v>
      </c>
    </row>
    <row r="87" spans="1:112" x14ac:dyDescent="0.25">
      <c r="A87" s="1" t="s">
        <v>2211</v>
      </c>
      <c r="C87" s="1" t="s">
        <v>2211</v>
      </c>
      <c r="D87" s="41">
        <v>37210</v>
      </c>
      <c r="G87" s="1" t="s">
        <v>1765</v>
      </c>
      <c r="H87" s="1">
        <v>8</v>
      </c>
      <c r="J87" s="3"/>
      <c r="K87" s="1" t="s">
        <v>1786</v>
      </c>
      <c r="L87" s="1" t="s">
        <v>1787</v>
      </c>
      <c r="M87" s="1"/>
      <c r="N87" s="1">
        <v>300</v>
      </c>
      <c r="P87" s="1" t="s">
        <v>2551</v>
      </c>
      <c r="Q87" s="1">
        <v>0.49298599140652699</v>
      </c>
      <c r="R87" s="1" t="s">
        <v>1788</v>
      </c>
      <c r="S87" s="1" t="s">
        <v>1788</v>
      </c>
      <c r="T87" s="1" t="s">
        <v>1789</v>
      </c>
      <c r="U87" s="3">
        <v>40482</v>
      </c>
      <c r="V87" s="1">
        <v>1.7806993189133569</v>
      </c>
      <c r="Y87" s="1">
        <v>1.7</v>
      </c>
      <c r="Z87" s="1">
        <v>3</v>
      </c>
      <c r="AA87" s="1">
        <v>18</v>
      </c>
      <c r="AB87" s="1">
        <v>29.938564463043399</v>
      </c>
      <c r="AC87" s="1">
        <v>2.89</v>
      </c>
      <c r="AD87" s="1">
        <v>13.997733333333301</v>
      </c>
      <c r="AH87" s="1">
        <v>3060</v>
      </c>
      <c r="AJ87" s="1">
        <v>1700</v>
      </c>
      <c r="AK87" s="1">
        <v>1360</v>
      </c>
      <c r="AU87" s="1" t="s">
        <v>1808</v>
      </c>
      <c r="AV87" s="1" t="s">
        <v>2530</v>
      </c>
      <c r="AY87" s="1" t="s">
        <v>1790</v>
      </c>
      <c r="AZ87" s="1"/>
      <c r="BA87" s="1" t="s">
        <v>1782</v>
      </c>
      <c r="BB87" s="1"/>
      <c r="BC87" s="42">
        <v>0.80110000000000003</v>
      </c>
      <c r="BD87" s="1">
        <v>1.3981832637726576E-2</v>
      </c>
      <c r="BE87" s="1">
        <v>44.457799999999999</v>
      </c>
      <c r="BF87" s="1">
        <v>0.775934988193135</v>
      </c>
      <c r="BG87" s="1">
        <v>134.03020000000001</v>
      </c>
      <c r="BH87" s="1">
        <v>2.339268287106504</v>
      </c>
      <c r="BI87" s="1">
        <v>181.6054</v>
      </c>
      <c r="BK87" s="1">
        <v>3.1696121694013106</v>
      </c>
      <c r="BL87" s="1">
        <v>2.43E-4</v>
      </c>
      <c r="BM87" s="1">
        <v>42164.617288509857</v>
      </c>
      <c r="BN87" s="1">
        <v>35803.863290510963</v>
      </c>
      <c r="BO87" s="1">
        <v>35783.371286508751</v>
      </c>
      <c r="BP87" s="1">
        <v>1436.0894995708788</v>
      </c>
      <c r="BQ87" s="1">
        <v>1.0027230199999999</v>
      </c>
      <c r="BY87" s="1" t="s">
        <v>115</v>
      </c>
      <c r="BZ87" s="1" t="s">
        <v>115</v>
      </c>
      <c r="CA87" s="1" t="s">
        <v>115</v>
      </c>
      <c r="CB87" s="1" t="s">
        <v>115</v>
      </c>
      <c r="CD87" s="47">
        <v>0.13041795300000558</v>
      </c>
      <c r="CE87" s="1">
        <v>2.2762226835613135E-3</v>
      </c>
      <c r="CF87" s="1">
        <v>159.94741167399999</v>
      </c>
      <c r="CG87" s="1">
        <v>2.7916089637541148</v>
      </c>
      <c r="CH87" s="1" t="s">
        <v>2539</v>
      </c>
      <c r="CI87" s="1" t="s">
        <v>2539</v>
      </c>
      <c r="CJ87" s="1">
        <v>4.1380599999999996E-4</v>
      </c>
      <c r="CK87" s="1">
        <v>2.3899199999999999E-4</v>
      </c>
      <c r="CL87" s="1" t="s">
        <v>115</v>
      </c>
      <c r="CM87" s="1" t="s">
        <v>115</v>
      </c>
      <c r="CN87" s="1">
        <v>0</v>
      </c>
      <c r="CO87" s="1">
        <v>0</v>
      </c>
      <c r="CP87" s="1" t="s">
        <v>115</v>
      </c>
      <c r="CQ87" s="1" t="s">
        <v>115</v>
      </c>
      <c r="CR87" s="1" t="s">
        <v>115</v>
      </c>
      <c r="CS87" s="1" t="s">
        <v>115</v>
      </c>
      <c r="CT87" s="1" t="s">
        <v>115</v>
      </c>
      <c r="CU87" s="1" t="s">
        <v>115</v>
      </c>
      <c r="CV87" s="1" t="s">
        <v>115</v>
      </c>
      <c r="CW87" s="1" t="s">
        <v>115</v>
      </c>
      <c r="CY87" s="1" t="s">
        <v>115</v>
      </c>
      <c r="CZ87" s="1" t="s">
        <v>115</v>
      </c>
      <c r="DA87" s="1" t="s">
        <v>115</v>
      </c>
      <c r="DB87" s="1" t="s">
        <v>115</v>
      </c>
      <c r="DC87" s="1" t="s">
        <v>115</v>
      </c>
      <c r="DD87" s="1" t="s">
        <v>115</v>
      </c>
      <c r="DE87" s="1" t="s">
        <v>115</v>
      </c>
      <c r="DF87" s="1" t="s">
        <v>115</v>
      </c>
      <c r="DG87" s="1" t="s">
        <v>115</v>
      </c>
      <c r="DH87" s="1" t="s">
        <v>115</v>
      </c>
    </row>
    <row r="88" spans="1:112" x14ac:dyDescent="0.25">
      <c r="A88" s="1" t="s">
        <v>1868</v>
      </c>
      <c r="C88" s="1" t="s">
        <v>1868</v>
      </c>
      <c r="D88" s="41">
        <v>38091</v>
      </c>
      <c r="G88" s="1" t="s">
        <v>1765</v>
      </c>
      <c r="H88" s="1">
        <v>8</v>
      </c>
      <c r="J88" s="3"/>
      <c r="K88" s="1" t="s">
        <v>1786</v>
      </c>
      <c r="L88" s="1" t="s">
        <v>1787</v>
      </c>
      <c r="M88" s="1"/>
      <c r="N88" s="1">
        <v>300</v>
      </c>
      <c r="P88" s="1" t="s">
        <v>2551</v>
      </c>
      <c r="Q88" s="1">
        <v>0.49298599140652699</v>
      </c>
      <c r="R88" s="1" t="s">
        <v>1788</v>
      </c>
      <c r="S88" s="1" t="s">
        <v>1788</v>
      </c>
      <c r="T88" s="1" t="s">
        <v>1789</v>
      </c>
      <c r="U88" s="3">
        <v>40963</v>
      </c>
      <c r="V88" s="1">
        <v>1.7806993189133569</v>
      </c>
      <c r="Y88" s="1">
        <v>1.7</v>
      </c>
      <c r="Z88" s="1">
        <v>3</v>
      </c>
      <c r="AA88" s="1">
        <v>18</v>
      </c>
      <c r="AB88" s="1">
        <v>29.938564463043399</v>
      </c>
      <c r="AC88" s="1">
        <v>2.89</v>
      </c>
      <c r="AD88" s="1">
        <v>13.997733333333301</v>
      </c>
      <c r="AH88" s="1">
        <v>3060</v>
      </c>
      <c r="AJ88" s="1">
        <v>1700</v>
      </c>
      <c r="AK88" s="1">
        <v>1360</v>
      </c>
      <c r="AU88" s="1" t="s">
        <v>1808</v>
      </c>
      <c r="AV88" s="1" t="s">
        <v>2530</v>
      </c>
      <c r="AW88" s="4"/>
      <c r="AY88" s="1" t="s">
        <v>1790</v>
      </c>
      <c r="AZ88" s="1"/>
      <c r="BA88" s="1" t="s">
        <v>1782</v>
      </c>
      <c r="BB88" s="1"/>
      <c r="BC88" s="42">
        <v>1.4955000000000001</v>
      </c>
      <c r="BD88" s="1">
        <v>2.6101398963575197E-2</v>
      </c>
      <c r="BE88" s="1">
        <v>66.988</v>
      </c>
      <c r="BF88" s="1">
        <v>1.1691611593259614</v>
      </c>
      <c r="BG88" s="1">
        <v>320.8768</v>
      </c>
      <c r="BH88" s="1">
        <v>5.6003566532633409</v>
      </c>
      <c r="BI88" s="1">
        <v>249.6369</v>
      </c>
      <c r="BK88" s="1">
        <v>4.3569858394718324</v>
      </c>
      <c r="BL88" s="1">
        <v>8.5320000000000003E-4</v>
      </c>
      <c r="BM88" s="1">
        <v>42163.622412156379</v>
      </c>
      <c r="BN88" s="1">
        <v>35828.596414798434</v>
      </c>
      <c r="BO88" s="1">
        <v>35756.648409514324</v>
      </c>
      <c r="BP88" s="1">
        <v>1436.0386729602503</v>
      </c>
      <c r="BQ88" s="1">
        <v>1.00275851</v>
      </c>
      <c r="BY88" s="1" t="s">
        <v>115</v>
      </c>
      <c r="BZ88" s="1" t="s">
        <v>115</v>
      </c>
      <c r="CA88" s="1" t="s">
        <v>115</v>
      </c>
      <c r="CB88" s="1" t="s">
        <v>115</v>
      </c>
      <c r="CD88" s="47">
        <v>0.11244216549999919</v>
      </c>
      <c r="CE88" s="1">
        <v>1.9624860060473621E-3</v>
      </c>
      <c r="CF88" s="1">
        <v>58.740969185499999</v>
      </c>
      <c r="CG88" s="1">
        <v>1.0252233180995067</v>
      </c>
      <c r="CH88" s="1" t="s">
        <v>2539</v>
      </c>
      <c r="CI88" s="1" t="s">
        <v>2539</v>
      </c>
      <c r="CJ88" s="1">
        <v>6.3610649999999995E-4</v>
      </c>
      <c r="CK88" s="1">
        <v>2.7442950000000003E-4</v>
      </c>
      <c r="CL88" s="1" t="s">
        <v>115</v>
      </c>
      <c r="CM88" s="1" t="s">
        <v>115</v>
      </c>
      <c r="CN88" s="1">
        <v>0</v>
      </c>
      <c r="CO88" s="1">
        <v>0</v>
      </c>
      <c r="CP88" s="1" t="s">
        <v>115</v>
      </c>
      <c r="CQ88" s="1" t="s">
        <v>115</v>
      </c>
      <c r="CR88" s="1" t="s">
        <v>115</v>
      </c>
      <c r="CS88" s="1" t="s">
        <v>115</v>
      </c>
      <c r="CT88" s="1" t="s">
        <v>115</v>
      </c>
      <c r="CU88" s="1" t="s">
        <v>115</v>
      </c>
      <c r="CV88" s="1" t="s">
        <v>115</v>
      </c>
      <c r="CW88" s="1" t="s">
        <v>115</v>
      </c>
      <c r="CY88" s="1" t="s">
        <v>115</v>
      </c>
      <c r="CZ88" s="1" t="s">
        <v>115</v>
      </c>
      <c r="DA88" s="1" t="s">
        <v>115</v>
      </c>
      <c r="DB88" s="1" t="s">
        <v>115</v>
      </c>
      <c r="DC88" s="1" t="s">
        <v>115</v>
      </c>
      <c r="DD88" s="1" t="s">
        <v>115</v>
      </c>
      <c r="DE88" s="1" t="s">
        <v>115</v>
      </c>
      <c r="DF88" s="1" t="s">
        <v>115</v>
      </c>
      <c r="DG88" s="1" t="s">
        <v>115</v>
      </c>
      <c r="DH88" s="1" t="s">
        <v>115</v>
      </c>
    </row>
    <row r="89" spans="1:112" x14ac:dyDescent="0.25">
      <c r="A89" s="1" t="s">
        <v>1803</v>
      </c>
      <c r="C89" s="1" t="s">
        <v>1803</v>
      </c>
      <c r="D89" s="41">
        <v>36828</v>
      </c>
      <c r="G89" s="1" t="s">
        <v>1765</v>
      </c>
      <c r="H89" s="1">
        <v>8</v>
      </c>
      <c r="J89" s="3"/>
      <c r="K89" s="1" t="s">
        <v>1786</v>
      </c>
      <c r="L89" s="1" t="s">
        <v>1787</v>
      </c>
      <c r="M89" s="1"/>
      <c r="N89" s="1">
        <v>300</v>
      </c>
      <c r="P89" s="1" t="s">
        <v>2551</v>
      </c>
      <c r="Q89" s="1">
        <v>0.49298599140652699</v>
      </c>
      <c r="R89" s="1" t="s">
        <v>1788</v>
      </c>
      <c r="S89" s="1" t="s">
        <v>1788</v>
      </c>
      <c r="T89" s="1" t="s">
        <v>1789</v>
      </c>
      <c r="U89" s="3">
        <v>40390</v>
      </c>
      <c r="V89" s="1">
        <v>1.7806993189133569</v>
      </c>
      <c r="Y89" s="1">
        <v>1.7</v>
      </c>
      <c r="Z89" s="1">
        <v>3</v>
      </c>
      <c r="AA89" s="1">
        <v>18</v>
      </c>
      <c r="AB89" s="1">
        <v>29.938564463043399</v>
      </c>
      <c r="AC89" s="1">
        <v>2.89</v>
      </c>
      <c r="AD89" s="1">
        <v>13.997733333333301</v>
      </c>
      <c r="AH89" s="1">
        <v>2300</v>
      </c>
      <c r="AJ89" s="1">
        <v>1300</v>
      </c>
      <c r="AK89" s="1">
        <v>1000</v>
      </c>
      <c r="AU89" s="1" t="s">
        <v>1792</v>
      </c>
      <c r="AV89" s="1" t="s">
        <v>2530</v>
      </c>
      <c r="AY89" s="1" t="s">
        <v>1790</v>
      </c>
      <c r="AZ89" s="1"/>
      <c r="BA89" s="1" t="s">
        <v>1782</v>
      </c>
      <c r="BB89" s="1"/>
      <c r="BC89" s="42">
        <v>54.171599999999998</v>
      </c>
      <c r="BD89" s="1">
        <v>0.94547278107336008</v>
      </c>
      <c r="BE89" s="1">
        <v>179.84780000000001</v>
      </c>
      <c r="BF89" s="1">
        <v>3.1389362624682575</v>
      </c>
      <c r="BG89" s="1">
        <v>235.26240000000001</v>
      </c>
      <c r="BH89" s="1">
        <v>4.1061034861439083</v>
      </c>
      <c r="BI89" s="1">
        <v>313.8141</v>
      </c>
      <c r="BK89" s="1">
        <v>5.4770892841827372</v>
      </c>
      <c r="BL89" s="1">
        <v>1.128E-2</v>
      </c>
      <c r="BM89" s="1">
        <v>42165.373646852662</v>
      </c>
      <c r="BN89" s="1">
        <v>36269.999061589158</v>
      </c>
      <c r="BO89" s="1">
        <v>35318.748232116166</v>
      </c>
      <c r="BP89" s="1">
        <v>1436.1281410865015</v>
      </c>
      <c r="BQ89" s="1">
        <v>1.00269604</v>
      </c>
      <c r="BY89" s="1" t="s">
        <v>115</v>
      </c>
      <c r="BZ89" s="1" t="s">
        <v>115</v>
      </c>
      <c r="CA89" s="1" t="s">
        <v>115</v>
      </c>
      <c r="CB89" s="1" t="s">
        <v>115</v>
      </c>
      <c r="CD89" s="47">
        <v>2.254532192500001</v>
      </c>
      <c r="CE89" s="1">
        <v>3.9349009851331627E-2</v>
      </c>
      <c r="CF89" s="1">
        <v>116.9984256175</v>
      </c>
      <c r="CG89" s="1">
        <v>2.0420077466750546</v>
      </c>
      <c r="CH89" s="1" t="s">
        <v>2539</v>
      </c>
      <c r="CI89" s="1" t="s">
        <v>2539</v>
      </c>
      <c r="CJ89" s="1">
        <v>1.0735412999999999E-2</v>
      </c>
      <c r="CK89" s="1">
        <v>6.7145599999999996E-4</v>
      </c>
      <c r="CL89" s="1" t="s">
        <v>115</v>
      </c>
      <c r="CM89" s="1" t="s">
        <v>115</v>
      </c>
      <c r="CN89" s="1">
        <v>0</v>
      </c>
      <c r="CO89" s="1">
        <v>0</v>
      </c>
      <c r="CP89" s="1" t="s">
        <v>115</v>
      </c>
      <c r="CQ89" s="1" t="s">
        <v>115</v>
      </c>
      <c r="CR89" s="1" t="s">
        <v>115</v>
      </c>
      <c r="CS89" s="1" t="s">
        <v>115</v>
      </c>
      <c r="CT89" s="1" t="s">
        <v>115</v>
      </c>
      <c r="CU89" s="1" t="s">
        <v>115</v>
      </c>
      <c r="CV89" s="1" t="s">
        <v>115</v>
      </c>
      <c r="CW89" s="1" t="s">
        <v>115</v>
      </c>
      <c r="CY89" s="1" t="s">
        <v>115</v>
      </c>
      <c r="CZ89" s="1" t="s">
        <v>115</v>
      </c>
      <c r="DA89" s="1" t="s">
        <v>115</v>
      </c>
      <c r="DB89" s="1" t="s">
        <v>115</v>
      </c>
      <c r="DC89" s="1" t="s">
        <v>115</v>
      </c>
      <c r="DD89" s="1" t="s">
        <v>115</v>
      </c>
      <c r="DE89" s="1" t="s">
        <v>115</v>
      </c>
      <c r="DF89" s="1" t="s">
        <v>115</v>
      </c>
      <c r="DG89" s="1" t="s">
        <v>115</v>
      </c>
      <c r="DH89" s="1" t="s">
        <v>115</v>
      </c>
    </row>
    <row r="90" spans="1:112" x14ac:dyDescent="0.25">
      <c r="A90" s="1" t="s">
        <v>1804</v>
      </c>
      <c r="C90" s="1" t="s">
        <v>1804</v>
      </c>
      <c r="D90" s="41">
        <v>37256</v>
      </c>
      <c r="G90" s="1" t="s">
        <v>1765</v>
      </c>
      <c r="H90" s="1">
        <v>8</v>
      </c>
      <c r="J90" s="3"/>
      <c r="K90" s="1" t="s">
        <v>1786</v>
      </c>
      <c r="L90" s="1" t="s">
        <v>1787</v>
      </c>
      <c r="M90" s="1"/>
      <c r="N90" s="1">
        <v>300</v>
      </c>
      <c r="P90" s="1" t="s">
        <v>2551</v>
      </c>
      <c r="Q90" s="1">
        <v>0.49298599140652699</v>
      </c>
      <c r="R90" s="1" t="s">
        <v>1788</v>
      </c>
      <c r="S90" s="1" t="s">
        <v>1788</v>
      </c>
      <c r="T90" s="1" t="s">
        <v>1789</v>
      </c>
      <c r="U90" s="3">
        <v>40529</v>
      </c>
      <c r="V90" s="1">
        <v>1.7806993189133569</v>
      </c>
      <c r="Y90" s="1">
        <v>1.7</v>
      </c>
      <c r="Z90" s="1">
        <v>3</v>
      </c>
      <c r="AA90" s="1">
        <v>18</v>
      </c>
      <c r="AB90" s="1">
        <v>29.938564463043399</v>
      </c>
      <c r="AC90" s="1">
        <v>2.89</v>
      </c>
      <c r="AD90" s="1">
        <v>13.997733333333301</v>
      </c>
      <c r="AH90" s="1">
        <v>2300</v>
      </c>
      <c r="AJ90" s="1">
        <v>1300</v>
      </c>
      <c r="AK90" s="1">
        <v>1000</v>
      </c>
      <c r="AU90" s="1" t="s">
        <v>1792</v>
      </c>
      <c r="AV90" s="1" t="s">
        <v>2530</v>
      </c>
      <c r="AY90" s="1" t="s">
        <v>1790</v>
      </c>
      <c r="AZ90" s="1"/>
      <c r="BA90" s="1" t="s">
        <v>1782</v>
      </c>
      <c r="BB90" s="1"/>
      <c r="BC90" s="42">
        <v>50.908900000000003</v>
      </c>
      <c r="BD90" s="1">
        <v>0.88852792356854116</v>
      </c>
      <c r="BE90" s="1">
        <v>294.31259999999997</v>
      </c>
      <c r="BF90" s="1">
        <v>5.1367239001050624</v>
      </c>
      <c r="BG90" s="1">
        <v>215.1172</v>
      </c>
      <c r="BH90" s="1">
        <v>3.7545034176711458</v>
      </c>
      <c r="BI90" s="1">
        <v>151.91909999999999</v>
      </c>
      <c r="BK90" s="1">
        <v>2.6514884916665173</v>
      </c>
      <c r="BL90" s="1">
        <v>8.4256999999999995E-3</v>
      </c>
      <c r="BM90" s="1">
        <v>42167.161792667859</v>
      </c>
      <c r="BN90" s="1">
        <v>36151.449647784342</v>
      </c>
      <c r="BO90" s="1">
        <v>35440.873937551376</v>
      </c>
      <c r="BP90" s="1">
        <v>1436.2194968671777</v>
      </c>
      <c r="BQ90" s="1">
        <v>1.0026322599999999</v>
      </c>
      <c r="BY90" s="1" t="s">
        <v>115</v>
      </c>
      <c r="BZ90" s="1" t="s">
        <v>115</v>
      </c>
      <c r="CA90" s="1" t="s">
        <v>115</v>
      </c>
      <c r="CB90" s="1" t="s">
        <v>115</v>
      </c>
      <c r="CD90" s="47">
        <v>2.6205086795000057</v>
      </c>
      <c r="CE90" s="1">
        <v>4.5736504534363932E-2</v>
      </c>
      <c r="CF90" s="1">
        <v>117.1521094915</v>
      </c>
      <c r="CG90" s="1">
        <v>2.0446900362835749</v>
      </c>
      <c r="CH90" s="1" t="s">
        <v>2539</v>
      </c>
      <c r="CI90" s="1" t="s">
        <v>2539</v>
      </c>
      <c r="CJ90" s="1">
        <v>8.2364115000000005E-3</v>
      </c>
      <c r="CK90" s="1">
        <v>3.2917749999999968E-4</v>
      </c>
      <c r="CL90" s="1" t="s">
        <v>115</v>
      </c>
      <c r="CM90" s="1" t="s">
        <v>115</v>
      </c>
      <c r="CN90" s="1">
        <v>0</v>
      </c>
      <c r="CO90" s="1">
        <v>0</v>
      </c>
      <c r="CP90" s="1" t="s">
        <v>115</v>
      </c>
      <c r="CQ90" s="1" t="s">
        <v>115</v>
      </c>
      <c r="CR90" s="1" t="s">
        <v>115</v>
      </c>
      <c r="CS90" s="1" t="s">
        <v>115</v>
      </c>
      <c r="CT90" s="1" t="s">
        <v>115</v>
      </c>
      <c r="CU90" s="1" t="s">
        <v>115</v>
      </c>
      <c r="CV90" s="1" t="s">
        <v>115</v>
      </c>
      <c r="CW90" s="1" t="s">
        <v>115</v>
      </c>
      <c r="CY90" s="1" t="s">
        <v>115</v>
      </c>
      <c r="CZ90" s="1" t="s">
        <v>115</v>
      </c>
      <c r="DA90" s="1" t="s">
        <v>115</v>
      </c>
      <c r="DB90" s="1" t="s">
        <v>115</v>
      </c>
      <c r="DC90" s="1" t="s">
        <v>115</v>
      </c>
      <c r="DD90" s="1" t="s">
        <v>115</v>
      </c>
      <c r="DE90" s="1" t="s">
        <v>115</v>
      </c>
      <c r="DF90" s="1" t="s">
        <v>115</v>
      </c>
      <c r="DG90" s="1" t="s">
        <v>115</v>
      </c>
      <c r="DH90" s="1" t="s">
        <v>115</v>
      </c>
    </row>
    <row r="91" spans="1:112" x14ac:dyDescent="0.25">
      <c r="A91" s="1" t="s">
        <v>1814</v>
      </c>
      <c r="C91" s="1" t="s">
        <v>1814</v>
      </c>
      <c r="D91" s="41">
        <v>37384</v>
      </c>
      <c r="G91" s="1" t="s">
        <v>1765</v>
      </c>
      <c r="H91" s="1">
        <v>15</v>
      </c>
      <c r="J91" s="3"/>
      <c r="K91" s="1" t="s">
        <v>1786</v>
      </c>
      <c r="L91" s="1" t="s">
        <v>1787</v>
      </c>
      <c r="M91" s="1"/>
      <c r="N91" s="1">
        <v>300</v>
      </c>
      <c r="P91" s="1" t="s">
        <v>2551</v>
      </c>
      <c r="Q91" s="1">
        <v>0.49298599140652699</v>
      </c>
      <c r="R91" s="1" t="s">
        <v>1788</v>
      </c>
      <c r="S91" s="1" t="s">
        <v>1788</v>
      </c>
      <c r="T91" s="1" t="s">
        <v>1789</v>
      </c>
      <c r="U91" s="3">
        <v>40642</v>
      </c>
      <c r="V91" s="1">
        <v>1.7806993189133569</v>
      </c>
      <c r="Y91" s="1">
        <v>1.7</v>
      </c>
      <c r="Z91" s="1">
        <v>3</v>
      </c>
      <c r="AA91" s="1">
        <v>18</v>
      </c>
      <c r="AB91" s="1">
        <v>29.938564463043399</v>
      </c>
      <c r="AC91" s="1">
        <v>2.89</v>
      </c>
      <c r="AD91" s="1">
        <v>13.997733333333301</v>
      </c>
      <c r="AH91" s="1">
        <v>2300</v>
      </c>
      <c r="AJ91" s="1">
        <v>1300</v>
      </c>
      <c r="AK91" s="1">
        <v>1000</v>
      </c>
      <c r="AU91" s="1" t="s">
        <v>1792</v>
      </c>
      <c r="AV91" s="1" t="s">
        <v>2530</v>
      </c>
      <c r="AY91" s="1" t="s">
        <v>1790</v>
      </c>
      <c r="AZ91" s="1"/>
      <c r="BA91" s="1" t="s">
        <v>1782</v>
      </c>
      <c r="BB91" s="1"/>
      <c r="BC91" s="42">
        <v>59.742600000000003</v>
      </c>
      <c r="BD91" s="1">
        <v>1.0427050737019643</v>
      </c>
      <c r="BE91" s="1">
        <v>58.172400000000003</v>
      </c>
      <c r="BF91" s="1">
        <v>1.0152999137871495</v>
      </c>
      <c r="BG91" s="1">
        <v>206.85230000000001</v>
      </c>
      <c r="BH91" s="1">
        <v>3.6102537003230668</v>
      </c>
      <c r="BI91" s="1">
        <v>54.005299999999998</v>
      </c>
      <c r="BK91" s="1">
        <v>0.94257029852729357</v>
      </c>
      <c r="BL91" s="1">
        <v>5.2440999999999998E-3</v>
      </c>
      <c r="BM91" s="1">
        <v>42167.740219075065</v>
      </c>
      <c r="BN91" s="1">
        <v>36017.872065557924</v>
      </c>
      <c r="BO91" s="1">
        <v>35575.608372592214</v>
      </c>
      <c r="BP91" s="1">
        <v>1436.2490488964279</v>
      </c>
      <c r="BQ91" s="1">
        <v>1.0026116300000001</v>
      </c>
      <c r="BY91" s="1" t="s">
        <v>115</v>
      </c>
      <c r="BZ91" s="1" t="s">
        <v>115</v>
      </c>
      <c r="CA91" s="1" t="s">
        <v>115</v>
      </c>
      <c r="CB91" s="1" t="s">
        <v>115</v>
      </c>
      <c r="CD91" s="47">
        <v>1.8631968830000005</v>
      </c>
      <c r="CE91" s="1">
        <v>3.251892022124557E-2</v>
      </c>
      <c r="CF91" s="1">
        <v>117.948904066</v>
      </c>
      <c r="CG91" s="1">
        <v>2.0585967250706272</v>
      </c>
      <c r="CH91" s="1" t="s">
        <v>2539</v>
      </c>
      <c r="CI91" s="1" t="s">
        <v>2539</v>
      </c>
      <c r="CJ91" s="1">
        <v>5.3829719999999998E-3</v>
      </c>
      <c r="CK91" s="1">
        <v>1.9035199999999997E-4</v>
      </c>
      <c r="CL91" s="1" t="s">
        <v>115</v>
      </c>
      <c r="CM91" s="1" t="s">
        <v>115</v>
      </c>
      <c r="CN91" s="1">
        <v>0</v>
      </c>
      <c r="CO91" s="1">
        <v>0</v>
      </c>
      <c r="CP91" s="1" t="s">
        <v>115</v>
      </c>
      <c r="CQ91" s="1" t="s">
        <v>115</v>
      </c>
      <c r="CR91" s="1" t="s">
        <v>115</v>
      </c>
      <c r="CS91" s="1" t="s">
        <v>115</v>
      </c>
      <c r="CT91" s="1" t="s">
        <v>115</v>
      </c>
      <c r="CU91" s="1" t="s">
        <v>115</v>
      </c>
      <c r="CV91" s="1" t="s">
        <v>115</v>
      </c>
      <c r="CW91" s="1" t="s">
        <v>115</v>
      </c>
      <c r="CY91" s="1" t="s">
        <v>115</v>
      </c>
      <c r="CZ91" s="1" t="s">
        <v>115</v>
      </c>
      <c r="DA91" s="1" t="s">
        <v>115</v>
      </c>
      <c r="DB91" s="1" t="s">
        <v>115</v>
      </c>
      <c r="DC91" s="1" t="s">
        <v>115</v>
      </c>
      <c r="DD91" s="1" t="s">
        <v>115</v>
      </c>
      <c r="DE91" s="1" t="s">
        <v>115</v>
      </c>
      <c r="DF91" s="1" t="s">
        <v>115</v>
      </c>
      <c r="DG91" s="1" t="s">
        <v>115</v>
      </c>
      <c r="DH91" s="1" t="s">
        <v>115</v>
      </c>
    </row>
    <row r="92" spans="1:112" x14ac:dyDescent="0.25">
      <c r="A92" s="1" t="s">
        <v>1805</v>
      </c>
      <c r="C92" s="1" t="s">
        <v>1805</v>
      </c>
      <c r="D92" s="41">
        <v>37763</v>
      </c>
      <c r="G92" s="1" t="s">
        <v>1765</v>
      </c>
      <c r="H92" s="1">
        <v>8</v>
      </c>
      <c r="J92" s="3"/>
      <c r="K92" s="1" t="s">
        <v>1786</v>
      </c>
      <c r="L92" s="1" t="s">
        <v>1787</v>
      </c>
      <c r="M92" s="1"/>
      <c r="N92" s="1">
        <v>300</v>
      </c>
      <c r="P92" s="1" t="s">
        <v>2551</v>
      </c>
      <c r="Q92" s="1">
        <v>0.49298599140652699</v>
      </c>
      <c r="R92" s="1" t="s">
        <v>1788</v>
      </c>
      <c r="S92" s="1" t="s">
        <v>1788</v>
      </c>
      <c r="T92" s="1" t="s">
        <v>1789</v>
      </c>
      <c r="U92" s="3">
        <v>40750</v>
      </c>
      <c r="V92" s="1">
        <v>1.7806993189133569</v>
      </c>
      <c r="Y92" s="1">
        <v>1.7</v>
      </c>
      <c r="Z92" s="1">
        <v>3</v>
      </c>
      <c r="AA92" s="1">
        <v>18</v>
      </c>
      <c r="AB92" s="1">
        <v>29.938564463043399</v>
      </c>
      <c r="AC92" s="1">
        <v>2.89</v>
      </c>
      <c r="AD92" s="1">
        <v>13.997733333333301</v>
      </c>
      <c r="AH92" s="1">
        <v>2300</v>
      </c>
      <c r="AJ92" s="1">
        <v>1300</v>
      </c>
      <c r="AK92" s="1">
        <v>1000</v>
      </c>
      <c r="AU92" s="1" t="s">
        <v>1792</v>
      </c>
      <c r="AV92" s="1" t="s">
        <v>2530</v>
      </c>
      <c r="AY92" s="1" t="s">
        <v>1790</v>
      </c>
      <c r="AZ92" s="1"/>
      <c r="BA92" s="1" t="s">
        <v>1782</v>
      </c>
      <c r="BB92" s="1"/>
      <c r="BC92" s="42">
        <v>54.459699999999998</v>
      </c>
      <c r="BD92" s="1">
        <v>0.95050107464835587</v>
      </c>
      <c r="BE92" s="1">
        <v>182.28139999999999</v>
      </c>
      <c r="BF92" s="1">
        <v>3.1814105951447913</v>
      </c>
      <c r="BG92" s="1">
        <v>226.26480000000001</v>
      </c>
      <c r="BH92" s="1">
        <v>3.949065741366466</v>
      </c>
      <c r="BI92" s="1">
        <v>254.7456</v>
      </c>
      <c r="BK92" s="1">
        <v>4.4461494749684665</v>
      </c>
      <c r="BL92" s="1">
        <v>8.2819999999999994E-3</v>
      </c>
      <c r="BM92" s="1">
        <v>42165.059661510393</v>
      </c>
      <c r="BN92" s="1">
        <v>36143.270685627016</v>
      </c>
      <c r="BO92" s="1">
        <v>35444.848637393763</v>
      </c>
      <c r="BP92" s="1">
        <v>1436.1120998787237</v>
      </c>
      <c r="BQ92" s="1">
        <v>1.0027072400000001</v>
      </c>
      <c r="BY92" s="1" t="s">
        <v>115</v>
      </c>
      <c r="BZ92" s="1" t="s">
        <v>115</v>
      </c>
      <c r="CA92" s="1" t="s">
        <v>115</v>
      </c>
      <c r="CB92" s="1" t="s">
        <v>115</v>
      </c>
      <c r="CD92" s="47">
        <v>2.2516820829999986</v>
      </c>
      <c r="CE92" s="1">
        <v>3.9299266056514216E-2</v>
      </c>
      <c r="CF92" s="1">
        <v>93.643431243999999</v>
      </c>
      <c r="CG92" s="1">
        <v>1.6343861980727294</v>
      </c>
      <c r="CH92" s="1" t="s">
        <v>2539</v>
      </c>
      <c r="CI92" s="1" t="s">
        <v>2539</v>
      </c>
      <c r="CJ92" s="1">
        <v>7.8254960000000012E-3</v>
      </c>
      <c r="CK92" s="1">
        <v>5.4432600000000036E-4</v>
      </c>
      <c r="CL92" s="1" t="s">
        <v>115</v>
      </c>
      <c r="CM92" s="1" t="s">
        <v>115</v>
      </c>
      <c r="CN92" s="1">
        <v>0</v>
      </c>
      <c r="CO92" s="1">
        <v>0</v>
      </c>
      <c r="CP92" s="1" t="s">
        <v>115</v>
      </c>
      <c r="CQ92" s="1" t="s">
        <v>115</v>
      </c>
      <c r="CR92" s="1" t="s">
        <v>115</v>
      </c>
      <c r="CS92" s="1" t="s">
        <v>115</v>
      </c>
      <c r="CT92" s="1" t="s">
        <v>115</v>
      </c>
      <c r="CU92" s="1" t="s">
        <v>115</v>
      </c>
      <c r="CV92" s="1" t="s">
        <v>115</v>
      </c>
      <c r="CW92" s="1" t="s">
        <v>115</v>
      </c>
      <c r="CY92" s="1" t="s">
        <v>115</v>
      </c>
      <c r="CZ92" s="1" t="s">
        <v>115</v>
      </c>
      <c r="DA92" s="1" t="s">
        <v>115</v>
      </c>
      <c r="DB92" s="1" t="s">
        <v>115</v>
      </c>
      <c r="DC92" s="1" t="s">
        <v>115</v>
      </c>
      <c r="DD92" s="1" t="s">
        <v>115</v>
      </c>
      <c r="DE92" s="1" t="s">
        <v>115</v>
      </c>
      <c r="DF92" s="1" t="s">
        <v>115</v>
      </c>
      <c r="DG92" s="1" t="s">
        <v>115</v>
      </c>
      <c r="DH92" s="1" t="s">
        <v>115</v>
      </c>
    </row>
    <row r="93" spans="1:112" x14ac:dyDescent="0.25">
      <c r="A93" s="1" t="s">
        <v>1806</v>
      </c>
      <c r="C93" s="1" t="s">
        <v>1806</v>
      </c>
      <c r="D93" s="41">
        <v>37948</v>
      </c>
      <c r="G93" s="1" t="s">
        <v>1765</v>
      </c>
      <c r="H93" s="1">
        <v>8</v>
      </c>
      <c r="J93" s="3"/>
      <c r="K93" s="1" t="s">
        <v>1786</v>
      </c>
      <c r="L93" s="1" t="s">
        <v>1787</v>
      </c>
      <c r="M93" s="1"/>
      <c r="N93" s="1">
        <v>300</v>
      </c>
      <c r="P93" s="1" t="s">
        <v>2551</v>
      </c>
      <c r="Q93" s="1">
        <v>0.49298599140652699</v>
      </c>
      <c r="R93" s="1" t="s">
        <v>1788</v>
      </c>
      <c r="S93" s="1" t="s">
        <v>1788</v>
      </c>
      <c r="T93" s="1" t="s">
        <v>1789</v>
      </c>
      <c r="U93" s="3">
        <v>40878</v>
      </c>
      <c r="V93" s="1">
        <v>1.7806993189133569</v>
      </c>
      <c r="Y93" s="1">
        <v>1.7</v>
      </c>
      <c r="Z93" s="1">
        <v>3</v>
      </c>
      <c r="AA93" s="1">
        <v>18</v>
      </c>
      <c r="AB93" s="1">
        <v>29.938564463043399</v>
      </c>
      <c r="AC93" s="1">
        <v>2.89</v>
      </c>
      <c r="AD93" s="1">
        <v>13.997733333333301</v>
      </c>
      <c r="AH93" s="1">
        <v>2300</v>
      </c>
      <c r="AJ93" s="1">
        <v>1300</v>
      </c>
      <c r="AK93" s="1">
        <v>1000</v>
      </c>
      <c r="AU93" s="1" t="s">
        <v>1792</v>
      </c>
      <c r="AV93" s="1" t="s">
        <v>2530</v>
      </c>
      <c r="AY93" s="1" t="s">
        <v>1790</v>
      </c>
      <c r="AZ93" s="1"/>
      <c r="BA93" s="1" t="s">
        <v>1782</v>
      </c>
      <c r="BB93" s="1"/>
      <c r="BC93" s="42">
        <v>51.017000000000003</v>
      </c>
      <c r="BD93" s="1">
        <v>0.89041462448994713</v>
      </c>
      <c r="BE93" s="1">
        <v>293.92770000000002</v>
      </c>
      <c r="BF93" s="1">
        <v>5.1300061278141369</v>
      </c>
      <c r="BG93" s="1">
        <v>213.59649999999999</v>
      </c>
      <c r="BH93" s="1">
        <v>3.7279621957360676</v>
      </c>
      <c r="BI93" s="1">
        <v>142.47479999999999</v>
      </c>
      <c r="BK93" s="1">
        <v>2.4866543611204168</v>
      </c>
      <c r="BL93" s="1">
        <v>7.1124999999999999E-3</v>
      </c>
      <c r="BM93" s="1">
        <v>42168.21800359217</v>
      </c>
      <c r="BN93" s="1">
        <v>36097.139454142722</v>
      </c>
      <c r="BO93" s="1">
        <v>35497.296553041626</v>
      </c>
      <c r="BP93" s="1">
        <v>1436.2734592453758</v>
      </c>
      <c r="BQ93" s="1">
        <v>1.00259459</v>
      </c>
      <c r="BY93" s="1" t="s">
        <v>115</v>
      </c>
      <c r="BZ93" s="1" t="s">
        <v>115</v>
      </c>
      <c r="CA93" s="1" t="s">
        <v>115</v>
      </c>
      <c r="CB93" s="1" t="s">
        <v>115</v>
      </c>
      <c r="CD93" s="47">
        <v>1.5032826604999983</v>
      </c>
      <c r="CE93" s="1">
        <v>2.6237232013865075E-2</v>
      </c>
      <c r="CF93" s="1">
        <v>94.594740632499992</v>
      </c>
      <c r="CG93" s="1">
        <v>1.6509896791071883</v>
      </c>
      <c r="CH93" s="1" t="s">
        <v>2539</v>
      </c>
      <c r="CI93" s="1" t="s">
        <v>2539</v>
      </c>
      <c r="CJ93" s="1">
        <v>7.2230520000000006E-3</v>
      </c>
      <c r="CK93" s="1">
        <v>3.1406000000000012E-4</v>
      </c>
      <c r="CL93" s="1" t="s">
        <v>115</v>
      </c>
      <c r="CM93" s="1" t="s">
        <v>115</v>
      </c>
      <c r="CN93" s="1">
        <v>0</v>
      </c>
      <c r="CO93" s="1">
        <v>0</v>
      </c>
      <c r="CP93" s="1" t="s">
        <v>115</v>
      </c>
      <c r="CQ93" s="1" t="s">
        <v>115</v>
      </c>
      <c r="CR93" s="1" t="s">
        <v>115</v>
      </c>
      <c r="CS93" s="1" t="s">
        <v>115</v>
      </c>
      <c r="CT93" s="1" t="s">
        <v>115</v>
      </c>
      <c r="CU93" s="1" t="s">
        <v>115</v>
      </c>
      <c r="CV93" s="1" t="s">
        <v>115</v>
      </c>
      <c r="CW93" s="1" t="s">
        <v>115</v>
      </c>
      <c r="CY93" s="1" t="s">
        <v>115</v>
      </c>
      <c r="CZ93" s="1" t="s">
        <v>115</v>
      </c>
      <c r="DA93" s="1" t="s">
        <v>115</v>
      </c>
      <c r="DB93" s="1" t="s">
        <v>115</v>
      </c>
      <c r="DC93" s="1" t="s">
        <v>115</v>
      </c>
      <c r="DD93" s="1" t="s">
        <v>115</v>
      </c>
      <c r="DE93" s="1" t="s">
        <v>115</v>
      </c>
      <c r="DF93" s="1" t="s">
        <v>115</v>
      </c>
      <c r="DG93" s="1" t="s">
        <v>115</v>
      </c>
      <c r="DH93" s="1" t="s">
        <v>115</v>
      </c>
    </row>
    <row r="94" spans="1:112" x14ac:dyDescent="0.25">
      <c r="A94" s="1" t="s">
        <v>2322</v>
      </c>
      <c r="C94" s="1" t="s">
        <v>2322</v>
      </c>
      <c r="D94" s="41">
        <v>41238</v>
      </c>
      <c r="G94" s="1" t="s">
        <v>1765</v>
      </c>
      <c r="H94" s="1">
        <v>15</v>
      </c>
      <c r="J94" s="3"/>
      <c r="K94" s="1" t="s">
        <v>1786</v>
      </c>
      <c r="L94" s="1" t="s">
        <v>1787</v>
      </c>
      <c r="M94" s="1"/>
      <c r="N94" s="1">
        <v>300</v>
      </c>
      <c r="P94" s="1" t="s">
        <v>2551</v>
      </c>
      <c r="Q94" s="1">
        <v>0.49298599140652699</v>
      </c>
      <c r="R94" s="1" t="s">
        <v>2323</v>
      </c>
      <c r="S94" s="1" t="s">
        <v>2323</v>
      </c>
      <c r="T94" s="1" t="s">
        <v>2324</v>
      </c>
      <c r="U94" s="3">
        <v>42384</v>
      </c>
      <c r="V94" s="1">
        <v>1.7806993189133569</v>
      </c>
      <c r="Y94" s="1">
        <v>2.5</v>
      </c>
      <c r="Z94" s="1">
        <v>5</v>
      </c>
      <c r="AA94" s="1">
        <v>30</v>
      </c>
      <c r="AB94" s="1">
        <v>73.750702040974005</v>
      </c>
      <c r="AC94" s="1">
        <v>6.25</v>
      </c>
      <c r="AD94" s="1">
        <v>34.063333333333297</v>
      </c>
      <c r="AH94" s="1">
        <v>5200</v>
      </c>
      <c r="AJ94" s="1">
        <v>2500</v>
      </c>
      <c r="AK94" s="1">
        <v>2700</v>
      </c>
      <c r="AU94" s="1" t="s">
        <v>1808</v>
      </c>
      <c r="AV94" s="1" t="s">
        <v>2530</v>
      </c>
      <c r="AY94" s="1" t="s">
        <v>1768</v>
      </c>
      <c r="AZ94" s="1"/>
      <c r="BA94" s="1" t="s">
        <v>1772</v>
      </c>
      <c r="BB94" s="1"/>
      <c r="BC94" s="42">
        <v>6.6900000000000001E-2</v>
      </c>
      <c r="BD94" s="1">
        <v>1.1676252695842063E-3</v>
      </c>
      <c r="BE94" s="1">
        <v>112.60299999999999</v>
      </c>
      <c r="BF94" s="1">
        <v>1.9652930976231746</v>
      </c>
      <c r="BG94" s="1">
        <v>23.101500000000001</v>
      </c>
      <c r="BH94" s="1">
        <v>0.40319723714947009</v>
      </c>
      <c r="BI94" s="1">
        <v>108.1061</v>
      </c>
      <c r="BK94" s="1">
        <v>1.8868073864902417</v>
      </c>
      <c r="BL94" s="1">
        <v>1.8330000000000001E-4</v>
      </c>
      <c r="BM94" s="1">
        <v>42164.492540299667</v>
      </c>
      <c r="BN94" s="1">
        <v>35801.221291782305</v>
      </c>
      <c r="BO94" s="1">
        <v>35785.763788817028</v>
      </c>
      <c r="BP94" s="1">
        <v>1436.0831263553578</v>
      </c>
      <c r="BQ94" s="1">
        <v>1.00272747</v>
      </c>
      <c r="BY94" s="1" t="s">
        <v>115</v>
      </c>
      <c r="BZ94" s="1" t="s">
        <v>115</v>
      </c>
      <c r="CA94" s="1" t="s">
        <v>115</v>
      </c>
      <c r="CB94" s="1" t="s">
        <v>115</v>
      </c>
      <c r="CD94" s="47">
        <v>4.1748148500001747E-2</v>
      </c>
      <c r="CE94" s="1">
        <v>7.2864264793656242E-4</v>
      </c>
      <c r="CF94" s="1">
        <v>51.481027607499996</v>
      </c>
      <c r="CG94" s="1">
        <v>0.89851343406097395</v>
      </c>
      <c r="CH94" s="1" t="s">
        <v>2538</v>
      </c>
      <c r="CI94" s="1" t="s">
        <v>2539</v>
      </c>
      <c r="CJ94" s="1">
        <v>1.6218250000000001E-4</v>
      </c>
      <c r="CK94" s="1">
        <v>9.8673500000000003E-5</v>
      </c>
      <c r="CL94" s="1">
        <v>7.5845999999999997E-2</v>
      </c>
      <c r="CM94" s="1">
        <v>1.3237624244676191E-3</v>
      </c>
      <c r="CN94" s="1">
        <v>1</v>
      </c>
      <c r="CO94" s="1">
        <v>1</v>
      </c>
      <c r="CP94" s="1" t="s">
        <v>115</v>
      </c>
      <c r="CQ94" s="1" t="s">
        <v>115</v>
      </c>
      <c r="CR94" s="1" t="s">
        <v>115</v>
      </c>
      <c r="CS94" s="1" t="s">
        <v>115</v>
      </c>
      <c r="CT94" s="1" t="s">
        <v>115</v>
      </c>
      <c r="CU94" s="1" t="s">
        <v>115</v>
      </c>
      <c r="CV94" s="1" t="s">
        <v>115</v>
      </c>
      <c r="CW94" s="1" t="s">
        <v>115</v>
      </c>
      <c r="CY94" s="1" t="s">
        <v>115</v>
      </c>
      <c r="CZ94" s="1" t="s">
        <v>115</v>
      </c>
      <c r="DA94" s="1" t="s">
        <v>115</v>
      </c>
      <c r="DB94" s="1" t="s">
        <v>115</v>
      </c>
      <c r="DC94" s="1" t="s">
        <v>115</v>
      </c>
      <c r="DD94" s="1" t="s">
        <v>115</v>
      </c>
      <c r="DE94" s="1" t="s">
        <v>115</v>
      </c>
      <c r="DF94" s="1" t="s">
        <v>115</v>
      </c>
      <c r="DG94" s="1" t="s">
        <v>115</v>
      </c>
      <c r="DH94" s="1" t="s">
        <v>115</v>
      </c>
    </row>
    <row r="95" spans="1:112" x14ac:dyDescent="0.25">
      <c r="A95" s="1" t="s">
        <v>2193</v>
      </c>
      <c r="C95" s="1" t="s">
        <v>2193</v>
      </c>
      <c r="D95" s="41">
        <v>26469</v>
      </c>
      <c r="G95" s="1" t="s">
        <v>1765</v>
      </c>
      <c r="H95" s="1">
        <v>12</v>
      </c>
      <c r="J95" s="3"/>
      <c r="K95" s="1" t="s">
        <v>1786</v>
      </c>
      <c r="L95" s="1" t="s">
        <v>1787</v>
      </c>
      <c r="M95" s="1"/>
      <c r="N95" s="1">
        <v>300</v>
      </c>
      <c r="P95" s="1" t="s">
        <v>2548</v>
      </c>
      <c r="Q95" s="1">
        <v>9.1437799511982928E-2</v>
      </c>
      <c r="R95" s="1" t="s">
        <v>1995</v>
      </c>
      <c r="S95" s="1" t="s">
        <v>1995</v>
      </c>
      <c r="T95" s="1" t="s">
        <v>2059</v>
      </c>
      <c r="U95" s="3">
        <v>36755</v>
      </c>
      <c r="V95" s="1">
        <v>5.3622099674872183</v>
      </c>
      <c r="Y95" s="1">
        <v>3.4</v>
      </c>
      <c r="Z95" s="1">
        <v>8.3000000000000007</v>
      </c>
      <c r="AA95" s="1">
        <v>8.3000000000000007</v>
      </c>
      <c r="AB95" s="1">
        <v>29.644566499079399</v>
      </c>
      <c r="AC95" s="1">
        <v>9.0792027688745005</v>
      </c>
      <c r="AD95" s="1">
        <v>26.703537555513201</v>
      </c>
      <c r="AH95" s="1">
        <v>1750</v>
      </c>
      <c r="AJ95" s="1">
        <v>820</v>
      </c>
      <c r="AK95" s="1">
        <v>930</v>
      </c>
      <c r="AU95" s="1" t="s">
        <v>1808</v>
      </c>
      <c r="AV95" s="1" t="s">
        <v>2530</v>
      </c>
      <c r="AY95" s="1" t="s">
        <v>1780</v>
      </c>
      <c r="AZ95" s="1"/>
      <c r="BA95" s="1" t="s">
        <v>1772</v>
      </c>
      <c r="BB95" s="1"/>
      <c r="BC95" s="42">
        <v>4.7478999999999996</v>
      </c>
      <c r="BD95" s="1">
        <v>8.2866487555438767E-2</v>
      </c>
      <c r="BE95" s="1">
        <v>76.039000000000001</v>
      </c>
      <c r="BF95" s="1">
        <v>1.3271309099239683</v>
      </c>
      <c r="BG95" s="1">
        <v>343.79079999999999</v>
      </c>
      <c r="BH95" s="1">
        <v>6.0002813980653213</v>
      </c>
      <c r="BI95" s="1">
        <v>55.757899999999999</v>
      </c>
      <c r="BK95" s="1">
        <v>0.9731589389977463</v>
      </c>
      <c r="BL95" s="1">
        <v>2.521E-4</v>
      </c>
      <c r="BM95" s="1">
        <v>42164.553652790717</v>
      </c>
      <c r="BN95" s="1">
        <v>35804.183336766582</v>
      </c>
      <c r="BO95" s="1">
        <v>35782.923968814852</v>
      </c>
      <c r="BP95" s="1">
        <v>1436.0862485078035</v>
      </c>
      <c r="BQ95" s="1">
        <v>1.0027252900000001</v>
      </c>
      <c r="BY95" s="1" t="s">
        <v>115</v>
      </c>
      <c r="BZ95" s="1" t="s">
        <v>115</v>
      </c>
      <c r="CA95" s="1" t="s">
        <v>115</v>
      </c>
      <c r="CB95" s="1" t="s">
        <v>115</v>
      </c>
      <c r="CD95" s="47">
        <v>3.6583860000000003E-2</v>
      </c>
      <c r="CE95" s="1">
        <v>6.3850881008865282E-4</v>
      </c>
      <c r="CF95" s="1">
        <v>291.88830524500003</v>
      </c>
      <c r="CG95" s="1">
        <v>5.094411974591484</v>
      </c>
      <c r="CH95" s="1" t="s">
        <v>2539</v>
      </c>
      <c r="CI95" s="1" t="s">
        <v>2539</v>
      </c>
      <c r="CJ95" s="1">
        <v>2.3901E-4</v>
      </c>
      <c r="CK95" s="1">
        <v>4.118999999999999E-5</v>
      </c>
      <c r="CL95" s="1" t="s">
        <v>115</v>
      </c>
      <c r="CM95" s="1" t="s">
        <v>115</v>
      </c>
      <c r="CN95" s="1">
        <v>0</v>
      </c>
      <c r="CO95" s="1">
        <v>0</v>
      </c>
      <c r="CP95" s="1" t="s">
        <v>115</v>
      </c>
      <c r="CQ95" s="1" t="s">
        <v>115</v>
      </c>
      <c r="CR95" s="1" t="s">
        <v>115</v>
      </c>
      <c r="CS95" s="1" t="s">
        <v>115</v>
      </c>
      <c r="CT95" s="1" t="s">
        <v>115</v>
      </c>
      <c r="CU95" s="1" t="s">
        <v>115</v>
      </c>
      <c r="CV95" s="1" t="s">
        <v>115</v>
      </c>
      <c r="CW95" s="1" t="s">
        <v>115</v>
      </c>
      <c r="CY95" s="1" t="s">
        <v>115</v>
      </c>
      <c r="CZ95" s="1" t="s">
        <v>115</v>
      </c>
      <c r="DA95" s="1" t="s">
        <v>115</v>
      </c>
      <c r="DB95" s="1" t="s">
        <v>115</v>
      </c>
      <c r="DC95" s="1" t="s">
        <v>115</v>
      </c>
      <c r="DD95" s="1" t="s">
        <v>115</v>
      </c>
      <c r="DE95" s="1" t="s">
        <v>115</v>
      </c>
      <c r="DF95" s="1" t="s">
        <v>115</v>
      </c>
      <c r="DG95" s="1" t="s">
        <v>115</v>
      </c>
      <c r="DH95" s="1" t="s">
        <v>115</v>
      </c>
    </row>
    <row r="96" spans="1:112" x14ac:dyDescent="0.25">
      <c r="A96" s="1" t="s">
        <v>2257</v>
      </c>
      <c r="C96" s="1" t="s">
        <v>2257</v>
      </c>
      <c r="D96" s="41">
        <v>41591</v>
      </c>
      <c r="G96" s="1" t="s">
        <v>1765</v>
      </c>
      <c r="H96" s="1">
        <v>15</v>
      </c>
      <c r="J96" s="3"/>
      <c r="K96" s="1" t="s">
        <v>1786</v>
      </c>
      <c r="L96" s="1" t="s">
        <v>1787</v>
      </c>
      <c r="M96" s="1"/>
      <c r="N96" s="1">
        <v>300</v>
      </c>
      <c r="P96" s="1" t="s">
        <v>2548</v>
      </c>
      <c r="Q96" s="1">
        <v>9.1437799511982928E-2</v>
      </c>
      <c r="R96" s="1" t="s">
        <v>2221</v>
      </c>
      <c r="S96" s="1" t="s">
        <v>2221</v>
      </c>
      <c r="T96" s="1" t="s">
        <v>2258</v>
      </c>
      <c r="U96" s="3">
        <v>42540</v>
      </c>
      <c r="V96" s="1">
        <v>5.3622099674872183</v>
      </c>
      <c r="Y96" s="1">
        <v>2.8</v>
      </c>
      <c r="Z96" s="1">
        <v>3</v>
      </c>
      <c r="AA96" s="1">
        <v>31</v>
      </c>
      <c r="AB96" s="1">
        <v>77.401902177909506</v>
      </c>
      <c r="AC96" s="1">
        <v>7.84</v>
      </c>
      <c r="AD96" s="1">
        <v>33.484933333333302</v>
      </c>
      <c r="AH96" s="1">
        <v>3540</v>
      </c>
      <c r="AJ96" s="1">
        <v>2000</v>
      </c>
      <c r="AK96" s="1">
        <v>1540</v>
      </c>
      <c r="AU96" s="1" t="s">
        <v>1808</v>
      </c>
      <c r="AV96" s="1" t="s">
        <v>2530</v>
      </c>
      <c r="AY96" s="1" t="s">
        <v>1780</v>
      </c>
      <c r="AZ96" s="1"/>
      <c r="BA96" s="1" t="s">
        <v>1772</v>
      </c>
      <c r="BB96" s="1"/>
      <c r="BC96" s="42">
        <v>0.02</v>
      </c>
      <c r="BD96" s="1">
        <v>3.4906585039886593E-4</v>
      </c>
      <c r="BE96" s="1">
        <v>294.00630000000001</v>
      </c>
      <c r="BF96" s="1">
        <v>5.1313779566062045</v>
      </c>
      <c r="BG96" s="1">
        <v>114.8578</v>
      </c>
      <c r="BH96" s="1">
        <v>2.0046467815971427</v>
      </c>
      <c r="BI96" s="1">
        <v>120.1711</v>
      </c>
      <c r="BK96" s="1">
        <v>2.0973813607433578</v>
      </c>
      <c r="BL96" s="1">
        <v>2.1220000000000001E-4</v>
      </c>
      <c r="BM96" s="1">
        <v>42164.259025343767</v>
      </c>
      <c r="BN96" s="1">
        <v>35802.206281108942</v>
      </c>
      <c r="BO96" s="1">
        <v>35784.311769578591</v>
      </c>
      <c r="BP96" s="1">
        <v>1436.0711964208292</v>
      </c>
      <c r="BQ96" s="1">
        <v>1.0027358</v>
      </c>
      <c r="BY96" s="1" t="s">
        <v>115</v>
      </c>
      <c r="BZ96" s="1" t="s">
        <v>115</v>
      </c>
      <c r="CA96" s="1" t="s">
        <v>115</v>
      </c>
      <c r="CB96" s="1" t="s">
        <v>115</v>
      </c>
      <c r="CD96" s="47">
        <v>2.3863958000006846E-2</v>
      </c>
      <c r="CE96" s="1">
        <v>4.165046396577604E-4</v>
      </c>
      <c r="CF96" s="1">
        <v>150.49556007500001</v>
      </c>
      <c r="CG96" s="1">
        <v>2.6266430329416748</v>
      </c>
      <c r="CH96" s="1" t="s">
        <v>2538</v>
      </c>
      <c r="CI96" s="1" t="s">
        <v>2539</v>
      </c>
      <c r="CJ96" s="1">
        <v>2.1498749999999999E-4</v>
      </c>
      <c r="CK96" s="1">
        <v>3.0617499999999989E-5</v>
      </c>
      <c r="CL96" s="1">
        <v>2.4215E-2</v>
      </c>
      <c r="CM96" s="1">
        <v>4.226314783704269E-4</v>
      </c>
      <c r="CN96" s="1">
        <v>1</v>
      </c>
      <c r="CO96" s="1">
        <v>3</v>
      </c>
      <c r="CP96" s="1" t="s">
        <v>115</v>
      </c>
      <c r="CQ96" s="1" t="s">
        <v>115</v>
      </c>
      <c r="CR96" s="1" t="s">
        <v>115</v>
      </c>
      <c r="CS96" s="1" t="s">
        <v>115</v>
      </c>
      <c r="CT96" s="1" t="s">
        <v>115</v>
      </c>
      <c r="CU96" s="1" t="s">
        <v>115</v>
      </c>
      <c r="CV96" s="1" t="s">
        <v>115</v>
      </c>
      <c r="CW96" s="1" t="s">
        <v>115</v>
      </c>
      <c r="CY96" s="1" t="s">
        <v>115</v>
      </c>
      <c r="CZ96" s="1" t="s">
        <v>115</v>
      </c>
      <c r="DA96" s="1" t="s">
        <v>115</v>
      </c>
      <c r="DB96" s="1" t="s">
        <v>115</v>
      </c>
      <c r="DC96" s="1" t="s">
        <v>115</v>
      </c>
      <c r="DD96" s="1" t="s">
        <v>115</v>
      </c>
      <c r="DE96" s="1" t="s">
        <v>115</v>
      </c>
      <c r="DF96" s="1" t="s">
        <v>115</v>
      </c>
      <c r="DG96" s="1" t="s">
        <v>115</v>
      </c>
      <c r="DH96" s="1" t="s">
        <v>115</v>
      </c>
    </row>
    <row r="97" spans="1:112" x14ac:dyDescent="0.25">
      <c r="A97" s="1" t="s">
        <v>2470</v>
      </c>
      <c r="C97" s="1" t="s">
        <v>2470</v>
      </c>
      <c r="D97" s="41">
        <v>32019</v>
      </c>
      <c r="G97" s="1" t="s">
        <v>1765</v>
      </c>
      <c r="H97" s="1">
        <v>13</v>
      </c>
      <c r="J97" s="3"/>
      <c r="K97" s="1" t="s">
        <v>1786</v>
      </c>
      <c r="L97" s="1" t="s">
        <v>1787</v>
      </c>
      <c r="M97" s="1"/>
      <c r="N97" s="1">
        <v>300</v>
      </c>
      <c r="P97" s="1" t="s">
        <v>2548</v>
      </c>
      <c r="Q97" s="1">
        <v>9.1437799511982928E-2</v>
      </c>
      <c r="R97" s="1" t="s">
        <v>1794</v>
      </c>
      <c r="S97" s="1" t="s">
        <v>1794</v>
      </c>
      <c r="T97" s="1" t="s">
        <v>2008</v>
      </c>
      <c r="U97" s="3">
        <v>39308</v>
      </c>
      <c r="V97" s="1">
        <v>5.3622099674872183</v>
      </c>
      <c r="Y97" s="1">
        <v>1.9</v>
      </c>
      <c r="Z97" s="1">
        <v>3.8</v>
      </c>
      <c r="AA97" s="1">
        <v>14.7</v>
      </c>
      <c r="AB97" s="1">
        <v>30.286444797547201</v>
      </c>
      <c r="AC97" s="1">
        <v>3.61</v>
      </c>
      <c r="AD97" s="1">
        <v>15.563133333333299</v>
      </c>
      <c r="AH97" s="1">
        <v>1967</v>
      </c>
      <c r="AJ97" s="1">
        <v>930</v>
      </c>
      <c r="AK97" s="1">
        <v>1037</v>
      </c>
      <c r="AU97" s="1" t="s">
        <v>1808</v>
      </c>
      <c r="AV97" s="1" t="s">
        <v>2530</v>
      </c>
      <c r="AY97" s="1" t="s">
        <v>1780</v>
      </c>
      <c r="AZ97" s="1"/>
      <c r="BA97" s="1" t="s">
        <v>1772</v>
      </c>
      <c r="BB97" s="1"/>
      <c r="BC97" s="42">
        <v>5.0299999999999997E-2</v>
      </c>
      <c r="BD97" s="1">
        <v>8.7790061375314762E-4</v>
      </c>
      <c r="BE97" s="1">
        <v>235.7893</v>
      </c>
      <c r="BF97" s="1">
        <v>4.115299625972666</v>
      </c>
      <c r="BG97" s="1">
        <v>284.34440000000001</v>
      </c>
      <c r="BH97" s="1">
        <v>4.9627459896077646</v>
      </c>
      <c r="BI97" s="1">
        <v>324.8306</v>
      </c>
      <c r="BK97" s="1">
        <v>5.669363481228693</v>
      </c>
      <c r="BL97" s="1">
        <v>5.4599999999999999E-5</v>
      </c>
      <c r="BM97" s="1">
        <v>42165.691843319226</v>
      </c>
      <c r="BN97" s="1">
        <v>35796.994090093867</v>
      </c>
      <c r="BO97" s="1">
        <v>35792.389596544577</v>
      </c>
      <c r="BP97" s="1">
        <v>1436.1443974974839</v>
      </c>
      <c r="BQ97" s="1">
        <v>1.0026846899999999</v>
      </c>
      <c r="BY97" s="1" t="s">
        <v>115</v>
      </c>
      <c r="BZ97" s="1" t="s">
        <v>115</v>
      </c>
      <c r="CA97" s="1" t="s">
        <v>115</v>
      </c>
      <c r="CB97" s="1" t="s">
        <v>115</v>
      </c>
      <c r="CD97" s="47">
        <v>3.1349200499995789E-2</v>
      </c>
      <c r="CE97" s="1">
        <v>5.4714676659277915E-4</v>
      </c>
      <c r="CF97" s="1">
        <v>109.8363192695</v>
      </c>
      <c r="CG97" s="1">
        <v>1.9170054095244677</v>
      </c>
      <c r="CH97" s="1" t="s">
        <v>2538</v>
      </c>
      <c r="CI97" s="1" t="s">
        <v>2539</v>
      </c>
      <c r="CJ97" s="1">
        <v>1.7829500000000003E-4</v>
      </c>
      <c r="CK97" s="1">
        <v>1.6630800000000002E-4</v>
      </c>
      <c r="CL97" s="1">
        <v>9.8322999999999994E-2</v>
      </c>
      <c r="CM97" s="1">
        <v>1.7160600804383844E-3</v>
      </c>
      <c r="CN97" s="1">
        <v>4</v>
      </c>
      <c r="CO97" s="1">
        <v>3</v>
      </c>
      <c r="CP97" s="1" t="s">
        <v>2560</v>
      </c>
      <c r="CQ97" s="1">
        <v>3</v>
      </c>
      <c r="CR97" s="1">
        <v>109.8396268701625</v>
      </c>
      <c r="CS97" s="1">
        <v>1.9170631380463696</v>
      </c>
      <c r="CT97" s="1">
        <v>109.832068587875</v>
      </c>
      <c r="CU97" s="1">
        <v>1.9169312211346576</v>
      </c>
      <c r="CV97" s="1">
        <v>3.2392638375000615E-2</v>
      </c>
      <c r="CW97" s="1">
        <v>5.6535819305162641E-4</v>
      </c>
      <c r="CY97" s="1" t="s">
        <v>115</v>
      </c>
      <c r="CZ97" s="1" t="s">
        <v>115</v>
      </c>
      <c r="DA97" s="1" t="s">
        <v>115</v>
      </c>
      <c r="DB97" s="1" t="s">
        <v>115</v>
      </c>
      <c r="DC97" s="1" t="s">
        <v>115</v>
      </c>
      <c r="DD97" s="1" t="s">
        <v>115</v>
      </c>
      <c r="DE97" s="1" t="s">
        <v>115</v>
      </c>
      <c r="DF97" s="1" t="s">
        <v>115</v>
      </c>
      <c r="DG97" s="1" t="s">
        <v>115</v>
      </c>
      <c r="DH97" s="1" t="s">
        <v>115</v>
      </c>
    </row>
    <row r="98" spans="1:112" x14ac:dyDescent="0.25">
      <c r="A98" s="1" t="s">
        <v>2131</v>
      </c>
      <c r="C98" s="1" t="s">
        <v>2131</v>
      </c>
      <c r="D98" s="41">
        <v>37207</v>
      </c>
      <c r="G98" s="1" t="s">
        <v>1765</v>
      </c>
      <c r="H98" s="1">
        <v>15</v>
      </c>
      <c r="J98" s="3"/>
      <c r="K98" s="1" t="s">
        <v>1786</v>
      </c>
      <c r="L98" s="1" t="s">
        <v>1787</v>
      </c>
      <c r="M98" s="1"/>
      <c r="N98" s="1">
        <v>300</v>
      </c>
      <c r="P98" s="1" t="s">
        <v>2548</v>
      </c>
      <c r="Q98" s="1">
        <v>9.1437799511982928E-2</v>
      </c>
      <c r="R98" s="1" t="s">
        <v>1794</v>
      </c>
      <c r="S98" s="1" t="s">
        <v>1794</v>
      </c>
      <c r="T98" s="1" t="s">
        <v>2008</v>
      </c>
      <c r="U98" s="3">
        <v>40479</v>
      </c>
      <c r="V98" s="1">
        <v>5.3622099674872183</v>
      </c>
      <c r="Y98" s="1">
        <v>1.9</v>
      </c>
      <c r="Z98" s="1">
        <v>3.8</v>
      </c>
      <c r="AA98" s="1">
        <v>14.7</v>
      </c>
      <c r="AB98" s="1">
        <v>30.286444797547201</v>
      </c>
      <c r="AC98" s="1">
        <v>3.61</v>
      </c>
      <c r="AD98" s="1">
        <v>15.563133333333299</v>
      </c>
      <c r="AH98" s="1">
        <v>2060</v>
      </c>
      <c r="AJ98" s="1">
        <v>975</v>
      </c>
      <c r="AK98" s="1">
        <v>1085</v>
      </c>
      <c r="AU98" s="1" t="s">
        <v>1808</v>
      </c>
      <c r="AV98" s="1" t="s">
        <v>2530</v>
      </c>
      <c r="AY98" s="1" t="s">
        <v>1780</v>
      </c>
      <c r="AZ98" s="1"/>
      <c r="BA98" s="1" t="s">
        <v>1772</v>
      </c>
      <c r="BB98" s="1"/>
      <c r="BC98" s="42">
        <v>5.5300000000000002E-2</v>
      </c>
      <c r="BD98" s="1">
        <v>9.6516707635286431E-4</v>
      </c>
      <c r="BE98" s="1">
        <v>317.21780000000001</v>
      </c>
      <c r="BF98" s="1">
        <v>5.5364950559328685</v>
      </c>
      <c r="BG98" s="1">
        <v>38.581400000000002</v>
      </c>
      <c r="BH98" s="1">
        <v>0.67337246002894036</v>
      </c>
      <c r="BI98" s="1">
        <v>318.41770000000002</v>
      </c>
      <c r="BK98" s="1">
        <v>5.5574372616275491</v>
      </c>
      <c r="BL98" s="1">
        <v>2.7500000000000002E-4</v>
      </c>
      <c r="BM98" s="1">
        <v>42164.502351923235</v>
      </c>
      <c r="BN98" s="1">
        <v>35805.097590070014</v>
      </c>
      <c r="BO98" s="1">
        <v>35781.907113776455</v>
      </c>
      <c r="BP98" s="1">
        <v>1436.0836276174512</v>
      </c>
      <c r="BQ98" s="1">
        <v>1.0027271200000001</v>
      </c>
      <c r="BY98" s="1" t="s">
        <v>115</v>
      </c>
      <c r="BZ98" s="1" t="s">
        <v>115</v>
      </c>
      <c r="CA98" s="1" t="s">
        <v>115</v>
      </c>
      <c r="CB98" s="1" t="s">
        <v>115</v>
      </c>
      <c r="CD98" s="47">
        <v>3.8853872499998943E-2</v>
      </c>
      <c r="CE98" s="1">
        <v>6.7812800227506204E-4</v>
      </c>
      <c r="CF98" s="1">
        <v>109.8417134595</v>
      </c>
      <c r="CG98" s="1">
        <v>1.917099555900446</v>
      </c>
      <c r="CH98" s="1" t="s">
        <v>2538</v>
      </c>
      <c r="CI98" s="1" t="s">
        <v>2539</v>
      </c>
      <c r="CJ98" s="1">
        <v>3.2444799999999997E-4</v>
      </c>
      <c r="CK98" s="1">
        <v>1.4504599999999999E-4</v>
      </c>
      <c r="CL98" s="1">
        <v>0.117698</v>
      </c>
      <c r="CM98" s="1">
        <v>2.0542176230122855E-3</v>
      </c>
      <c r="CN98" s="1">
        <v>4</v>
      </c>
      <c r="CO98" s="1">
        <v>2</v>
      </c>
      <c r="CP98" s="1" t="s">
        <v>2560</v>
      </c>
      <c r="CQ98" s="1">
        <v>4</v>
      </c>
      <c r="CR98" s="1">
        <v>109.8547434347375</v>
      </c>
      <c r="CS98" s="1">
        <v>1.9173269718697941</v>
      </c>
      <c r="CT98" s="1">
        <v>109.832068587875</v>
      </c>
      <c r="CU98" s="1">
        <v>1.9169312211346576</v>
      </c>
      <c r="CV98" s="1">
        <v>3.2392638375000615E-2</v>
      </c>
      <c r="CW98" s="1">
        <v>5.6535819305162641E-4</v>
      </c>
      <c r="CY98" s="1" t="s">
        <v>115</v>
      </c>
      <c r="CZ98" s="1" t="s">
        <v>115</v>
      </c>
      <c r="DA98" s="1" t="s">
        <v>115</v>
      </c>
      <c r="DB98" s="1" t="s">
        <v>115</v>
      </c>
      <c r="DC98" s="1" t="s">
        <v>115</v>
      </c>
      <c r="DD98" s="1" t="s">
        <v>115</v>
      </c>
      <c r="DE98" s="1" t="s">
        <v>115</v>
      </c>
      <c r="DF98" s="1" t="s">
        <v>115</v>
      </c>
      <c r="DG98" s="1" t="s">
        <v>115</v>
      </c>
      <c r="DH98" s="1" t="s">
        <v>115</v>
      </c>
    </row>
    <row r="99" spans="1:112" x14ac:dyDescent="0.25">
      <c r="A99" s="1" t="s">
        <v>2456</v>
      </c>
      <c r="C99" s="1" t="s">
        <v>2456</v>
      </c>
      <c r="D99" s="41">
        <v>37776</v>
      </c>
      <c r="G99" s="1" t="s">
        <v>1765</v>
      </c>
      <c r="H99" s="1">
        <v>15</v>
      </c>
      <c r="J99" s="3"/>
      <c r="K99" s="1" t="s">
        <v>1786</v>
      </c>
      <c r="L99" s="1" t="s">
        <v>1787</v>
      </c>
      <c r="M99" s="1"/>
      <c r="N99" s="1">
        <v>300</v>
      </c>
      <c r="P99" s="1" t="s">
        <v>2548</v>
      </c>
      <c r="Q99" s="1">
        <v>9.1437799511982928E-2</v>
      </c>
      <c r="R99" s="1" t="s">
        <v>1794</v>
      </c>
      <c r="S99" s="1" t="s">
        <v>1794</v>
      </c>
      <c r="T99" s="1" t="s">
        <v>2457</v>
      </c>
      <c r="U99" s="3">
        <v>40761</v>
      </c>
      <c r="V99" s="1">
        <v>5.3622099674872183</v>
      </c>
      <c r="Y99" s="1">
        <v>1.9</v>
      </c>
      <c r="Z99" s="1">
        <v>5.3</v>
      </c>
      <c r="AA99" s="1">
        <v>18.899999999999999</v>
      </c>
      <c r="AB99" s="1">
        <v>40.532135887324898</v>
      </c>
      <c r="AC99" s="1">
        <v>3.61</v>
      </c>
      <c r="AD99" s="1">
        <v>20.555133333333298</v>
      </c>
      <c r="AH99" s="1">
        <v>2910</v>
      </c>
      <c r="AJ99" s="1">
        <v>1000</v>
      </c>
      <c r="AK99" s="1">
        <v>1910</v>
      </c>
      <c r="AU99" s="1" t="s">
        <v>1808</v>
      </c>
      <c r="AV99" s="1" t="s">
        <v>2530</v>
      </c>
      <c r="AY99" s="1" t="s">
        <v>1780</v>
      </c>
      <c r="AZ99" s="1"/>
      <c r="BA99" s="1" t="s">
        <v>1772</v>
      </c>
      <c r="BB99" s="1"/>
      <c r="BC99" s="42">
        <v>5.1999999999999998E-2</v>
      </c>
      <c r="BD99" s="1">
        <v>9.0757121103705136E-4</v>
      </c>
      <c r="BE99" s="1">
        <v>104.28279999999999</v>
      </c>
      <c r="BF99" s="1">
        <v>1.8200782131987425</v>
      </c>
      <c r="BG99" s="1">
        <v>19.596299999999999</v>
      </c>
      <c r="BH99" s="1">
        <v>0.34201995620856479</v>
      </c>
      <c r="BI99" s="1">
        <v>190.43350000000001</v>
      </c>
      <c r="BK99" s="1">
        <v>3.3236915810966212</v>
      </c>
      <c r="BL99" s="1">
        <v>5.3399999999999997E-5</v>
      </c>
      <c r="BM99" s="1">
        <v>42164.99490276062</v>
      </c>
      <c r="BN99" s="1">
        <v>35796.246513488433</v>
      </c>
      <c r="BO99" s="1">
        <v>35791.743292032814</v>
      </c>
      <c r="BP99" s="1">
        <v>1436.1087914241944</v>
      </c>
      <c r="BQ99" s="1">
        <v>1.0027095500000001</v>
      </c>
      <c r="BY99" s="1" t="s">
        <v>115</v>
      </c>
      <c r="BZ99" s="1" t="s">
        <v>115</v>
      </c>
      <c r="CA99" s="1" t="s">
        <v>115</v>
      </c>
      <c r="CB99" s="1" t="s">
        <v>115</v>
      </c>
      <c r="CD99" s="47">
        <v>3.5500378000001831E-2</v>
      </c>
      <c r="CE99" s="1">
        <v>6.1959848180259149E-4</v>
      </c>
      <c r="CF99" s="1">
        <v>109.950269236</v>
      </c>
      <c r="CG99" s="1">
        <v>1.9189942116224301</v>
      </c>
      <c r="CH99" s="1" t="s">
        <v>2538</v>
      </c>
      <c r="CI99" s="1" t="s">
        <v>2539</v>
      </c>
      <c r="CJ99" s="1">
        <v>4.3390499999999997E-5</v>
      </c>
      <c r="CK99" s="1">
        <v>4.1190499999999998E-5</v>
      </c>
      <c r="CL99" s="1">
        <v>7.1870000000000003E-2</v>
      </c>
      <c r="CM99" s="1">
        <v>1.2543681334083246E-3</v>
      </c>
      <c r="CN99" s="1">
        <v>1</v>
      </c>
      <c r="CO99" s="1">
        <v>5</v>
      </c>
      <c r="CP99" s="1" t="s">
        <v>115</v>
      </c>
      <c r="CQ99" s="1" t="s">
        <v>115</v>
      </c>
      <c r="CR99" s="1" t="s">
        <v>115</v>
      </c>
      <c r="CS99" s="1" t="s">
        <v>115</v>
      </c>
      <c r="CT99" s="1" t="s">
        <v>115</v>
      </c>
      <c r="CU99" s="1" t="s">
        <v>115</v>
      </c>
      <c r="CV99" s="1" t="s">
        <v>115</v>
      </c>
      <c r="CW99" s="1" t="s">
        <v>115</v>
      </c>
      <c r="CY99" s="1" t="s">
        <v>115</v>
      </c>
      <c r="CZ99" s="1" t="s">
        <v>115</v>
      </c>
      <c r="DA99" s="1" t="s">
        <v>115</v>
      </c>
      <c r="DB99" s="1" t="s">
        <v>115</v>
      </c>
      <c r="DC99" s="1" t="s">
        <v>115</v>
      </c>
      <c r="DD99" s="1" t="s">
        <v>115</v>
      </c>
      <c r="DE99" s="1" t="s">
        <v>115</v>
      </c>
      <c r="DF99" s="1" t="s">
        <v>115</v>
      </c>
      <c r="DG99" s="1" t="s">
        <v>115</v>
      </c>
      <c r="DH99" s="1" t="s">
        <v>115</v>
      </c>
    </row>
    <row r="100" spans="1:112" x14ac:dyDescent="0.25">
      <c r="A100" s="1" t="s">
        <v>2007</v>
      </c>
      <c r="C100" s="1" t="s">
        <v>2007</v>
      </c>
      <c r="D100" s="41">
        <v>42951</v>
      </c>
      <c r="G100" s="1" t="s">
        <v>1765</v>
      </c>
      <c r="H100" s="1">
        <v>15</v>
      </c>
      <c r="J100" s="3"/>
      <c r="K100" s="1" t="s">
        <v>1786</v>
      </c>
      <c r="L100" s="1" t="s">
        <v>1787</v>
      </c>
      <c r="M100" s="1"/>
      <c r="N100" s="1">
        <v>300</v>
      </c>
      <c r="P100" s="1" t="s">
        <v>2548</v>
      </c>
      <c r="Q100" s="1">
        <v>9.1437799511982928E-2</v>
      </c>
      <c r="R100" s="1" t="s">
        <v>1794</v>
      </c>
      <c r="S100" s="1" t="s">
        <v>1794</v>
      </c>
      <c r="T100" s="1" t="s">
        <v>2008</v>
      </c>
      <c r="U100" s="3">
        <v>43007</v>
      </c>
      <c r="V100" s="1">
        <v>5.3622099674872183</v>
      </c>
      <c r="Y100" s="1">
        <v>2.7</v>
      </c>
      <c r="Z100" s="1">
        <v>5.0999999999999996</v>
      </c>
      <c r="AA100" s="1">
        <v>24.7</v>
      </c>
      <c r="AB100" s="1">
        <v>68.314035090529003</v>
      </c>
      <c r="AC100" s="1">
        <v>7.29</v>
      </c>
      <c r="AD100" s="1">
        <v>33.3427333333333</v>
      </c>
      <c r="AH100" s="1">
        <v>3520</v>
      </c>
      <c r="AJ100" s="1">
        <v>1800</v>
      </c>
      <c r="AK100" s="1">
        <v>1720</v>
      </c>
      <c r="AU100" s="1" t="s">
        <v>1802</v>
      </c>
      <c r="AV100" s="1" t="s">
        <v>2530</v>
      </c>
      <c r="AY100" s="1" t="s">
        <v>1780</v>
      </c>
      <c r="AZ100" s="1"/>
      <c r="BA100" s="1" t="s">
        <v>1772</v>
      </c>
      <c r="BB100" s="1"/>
      <c r="BC100" s="42">
        <v>6.2300000000000001E-2</v>
      </c>
      <c r="BD100" s="1">
        <v>1.0873401239924673E-3</v>
      </c>
      <c r="BE100" s="1">
        <v>59.063800000000001</v>
      </c>
      <c r="BF100" s="1">
        <v>1.0308577787394269</v>
      </c>
      <c r="BG100" s="1">
        <v>357.60379999999998</v>
      </c>
      <c r="BH100" s="1">
        <v>6.2413637276432974</v>
      </c>
      <c r="BI100" s="1">
        <v>257.53269999999998</v>
      </c>
      <c r="BK100" s="1">
        <v>4.4947935465508007</v>
      </c>
      <c r="BL100" s="1">
        <v>4.2329999999999999E-4</v>
      </c>
      <c r="BM100" s="1">
        <v>42165.190020786627</v>
      </c>
      <c r="BN100" s="1">
        <v>35812.038545722426</v>
      </c>
      <c r="BO100" s="1">
        <v>35776.341495850829</v>
      </c>
      <c r="BP100" s="1">
        <v>1436.1187598009485</v>
      </c>
      <c r="BQ100" s="1">
        <v>1.0027025899999999</v>
      </c>
      <c r="BY100" s="1" t="s">
        <v>115</v>
      </c>
      <c r="BZ100" s="1" t="s">
        <v>115</v>
      </c>
      <c r="CA100" s="1" t="s">
        <v>115</v>
      </c>
      <c r="CB100" s="1" t="s">
        <v>115</v>
      </c>
      <c r="CD100" s="47">
        <v>2.7165133000004005E-2</v>
      </c>
      <c r="CE100" s="1">
        <v>4.7412101259223469E-4</v>
      </c>
      <c r="CF100" s="1">
        <v>109.828796866</v>
      </c>
      <c r="CG100" s="1">
        <v>1.9168741188157294</v>
      </c>
      <c r="CH100" s="1" t="s">
        <v>2538</v>
      </c>
      <c r="CI100" s="1" t="s">
        <v>2539</v>
      </c>
      <c r="CJ100" s="1">
        <v>3.6624599999999998E-4</v>
      </c>
      <c r="CK100" s="1">
        <v>1.2247199999999999E-4</v>
      </c>
      <c r="CL100" s="1">
        <v>9.4011999999999998E-2</v>
      </c>
      <c r="CM100" s="1">
        <v>1.6408189363849091E-3</v>
      </c>
      <c r="CN100" s="1">
        <v>4</v>
      </c>
      <c r="CO100" s="1">
        <v>1</v>
      </c>
      <c r="CP100" s="1" t="s">
        <v>2560</v>
      </c>
      <c r="CQ100" s="1">
        <v>2</v>
      </c>
      <c r="CR100" s="1">
        <v>109.82451030558749</v>
      </c>
      <c r="CS100" s="1">
        <v>1.9167993042229454</v>
      </c>
      <c r="CT100" s="1">
        <v>109.832068587875</v>
      </c>
      <c r="CU100" s="1">
        <v>1.9169312211346576</v>
      </c>
      <c r="CV100" s="1">
        <v>3.2392638375000615E-2</v>
      </c>
      <c r="CW100" s="1">
        <v>5.6535819305162641E-4</v>
      </c>
      <c r="CY100" s="1" t="s">
        <v>115</v>
      </c>
      <c r="CZ100" s="1" t="s">
        <v>115</v>
      </c>
      <c r="DA100" s="1" t="s">
        <v>115</v>
      </c>
      <c r="DB100" s="1" t="s">
        <v>115</v>
      </c>
      <c r="DC100" s="1" t="s">
        <v>115</v>
      </c>
      <c r="DD100" s="1" t="s">
        <v>115</v>
      </c>
      <c r="DE100" s="1" t="s">
        <v>115</v>
      </c>
      <c r="DF100" s="1" t="s">
        <v>115</v>
      </c>
      <c r="DG100" s="1" t="s">
        <v>115</v>
      </c>
      <c r="DH100" s="1" t="s">
        <v>115</v>
      </c>
    </row>
    <row r="101" spans="1:112" x14ac:dyDescent="0.25">
      <c r="A101" s="1" t="s">
        <v>2049</v>
      </c>
      <c r="C101" s="1" t="s">
        <v>2049</v>
      </c>
      <c r="D101" s="41">
        <v>46112</v>
      </c>
      <c r="G101" s="1" t="s">
        <v>1765</v>
      </c>
      <c r="H101" s="1">
        <v>15</v>
      </c>
      <c r="J101" s="3"/>
      <c r="K101" s="1" t="s">
        <v>1786</v>
      </c>
      <c r="L101" s="1" t="s">
        <v>1787</v>
      </c>
      <c r="M101" s="1"/>
      <c r="N101" s="1">
        <v>300</v>
      </c>
      <c r="P101" s="1" t="s">
        <v>2548</v>
      </c>
      <c r="Q101" s="1">
        <v>9.1437799511982928E-2</v>
      </c>
      <c r="R101" s="1" t="s">
        <v>1785</v>
      </c>
      <c r="S101" s="1" t="s">
        <v>1794</v>
      </c>
      <c r="T101" s="1" t="s">
        <v>2008</v>
      </c>
      <c r="U101" s="3">
        <v>44058</v>
      </c>
      <c r="V101" s="1">
        <v>5.3622099674872183</v>
      </c>
      <c r="Y101" s="1">
        <v>2.7</v>
      </c>
      <c r="Z101" s="1">
        <v>5.0999999999999996</v>
      </c>
      <c r="AA101" s="1">
        <v>24.7</v>
      </c>
      <c r="AB101" s="1">
        <v>68.313999999999993</v>
      </c>
      <c r="AC101" s="1">
        <v>7.29</v>
      </c>
      <c r="AD101" s="1">
        <v>33.342700000000001</v>
      </c>
      <c r="AH101" s="1">
        <v>3530</v>
      </c>
      <c r="AJ101" s="1">
        <v>1800</v>
      </c>
      <c r="AK101" s="1">
        <v>1730</v>
      </c>
      <c r="AU101" s="1" t="s">
        <v>1776</v>
      </c>
      <c r="AV101" s="1" t="s">
        <v>2530</v>
      </c>
      <c r="AY101" s="1" t="s">
        <v>1780</v>
      </c>
      <c r="AZ101" s="1"/>
      <c r="BA101" s="1" t="s">
        <v>1772</v>
      </c>
      <c r="BB101" s="1"/>
      <c r="BC101" s="42">
        <v>6.4699999999999994E-2</v>
      </c>
      <c r="BD101" s="1">
        <v>1.129228026040331E-3</v>
      </c>
      <c r="BE101" s="1">
        <v>129.19839999999999</v>
      </c>
      <c r="BF101" s="1">
        <v>2.2549374683086416</v>
      </c>
      <c r="BG101" s="1">
        <v>333.51920000000001</v>
      </c>
      <c r="BH101" s="1">
        <v>5.8210081586174729</v>
      </c>
      <c r="BI101" s="1">
        <v>211.48310000000001</v>
      </c>
      <c r="BK101" s="1">
        <v>3.6910764073244202</v>
      </c>
      <c r="BL101" s="1">
        <v>3.5300000000000002E-4</v>
      </c>
      <c r="BM101" s="1">
        <v>42164.98368914958</v>
      </c>
      <c r="BN101" s="1">
        <v>35808.867928391854</v>
      </c>
      <c r="BO101" s="1">
        <v>35779.099449907306</v>
      </c>
      <c r="BP101" s="1">
        <v>1436.1082185331848</v>
      </c>
      <c r="BQ101" s="1">
        <v>1.0027099500000001</v>
      </c>
      <c r="BY101" s="1" t="s">
        <v>115</v>
      </c>
      <c r="BZ101" s="1" t="s">
        <v>115</v>
      </c>
      <c r="CA101" s="1" t="s">
        <v>115</v>
      </c>
      <c r="CB101" s="1" t="s">
        <v>115</v>
      </c>
      <c r="CD101" s="47">
        <v>3.2202347500003725E-2</v>
      </c>
      <c r="CE101" s="1">
        <v>5.6203699074642969E-4</v>
      </c>
      <c r="CF101" s="1">
        <v>109.8214447565</v>
      </c>
      <c r="CG101" s="1">
        <v>1.9167458002979871</v>
      </c>
      <c r="CH101" s="1" t="s">
        <v>2538</v>
      </c>
      <c r="CI101" s="1" t="s">
        <v>2539</v>
      </c>
      <c r="CJ101" s="1">
        <v>2.1204500000000001E-4</v>
      </c>
      <c r="CK101" s="1">
        <v>1.8398500000000001E-4</v>
      </c>
      <c r="CL101" s="1">
        <v>0.10221</v>
      </c>
      <c r="CM101" s="1">
        <v>1.7839010284634042E-3</v>
      </c>
      <c r="CN101" s="1">
        <v>4</v>
      </c>
      <c r="CO101" s="1">
        <v>4</v>
      </c>
      <c r="CP101" s="1" t="s">
        <v>2560</v>
      </c>
      <c r="CQ101" s="1">
        <v>1</v>
      </c>
      <c r="CR101" s="1">
        <v>109.8093937410125</v>
      </c>
      <c r="CS101" s="1">
        <v>1.9165354703995214</v>
      </c>
      <c r="CT101" s="1">
        <v>109.832068587875</v>
      </c>
      <c r="CU101" s="1">
        <v>1.9169312211346576</v>
      </c>
      <c r="CV101" s="1">
        <v>3.2392638375000615E-2</v>
      </c>
      <c r="CW101" s="1">
        <v>5.6535819305162641E-4</v>
      </c>
      <c r="CY101" s="1" t="s">
        <v>115</v>
      </c>
      <c r="CZ101" s="1" t="s">
        <v>115</v>
      </c>
      <c r="DA101" s="1" t="s">
        <v>115</v>
      </c>
      <c r="DB101" s="1" t="s">
        <v>115</v>
      </c>
      <c r="DC101" s="1" t="s">
        <v>115</v>
      </c>
      <c r="DD101" s="1" t="s">
        <v>115</v>
      </c>
      <c r="DE101" s="1" t="s">
        <v>115</v>
      </c>
      <c r="DF101" s="1" t="s">
        <v>115</v>
      </c>
      <c r="DG101" s="1" t="s">
        <v>115</v>
      </c>
      <c r="DH101" s="1" t="s">
        <v>115</v>
      </c>
    </row>
    <row r="102" spans="1:112" x14ac:dyDescent="0.25">
      <c r="A102" s="1" t="s">
        <v>2185</v>
      </c>
      <c r="C102" s="1" t="s">
        <v>2185</v>
      </c>
      <c r="D102" s="41">
        <v>42801</v>
      </c>
      <c r="G102" s="1" t="s">
        <v>1765</v>
      </c>
      <c r="H102" s="1">
        <v>15</v>
      </c>
      <c r="J102" s="3"/>
      <c r="K102" s="1" t="s">
        <v>1786</v>
      </c>
      <c r="L102" s="1" t="s">
        <v>1787</v>
      </c>
      <c r="M102" s="1"/>
      <c r="N102" s="1">
        <v>300</v>
      </c>
      <c r="P102" s="1" t="s">
        <v>2549</v>
      </c>
      <c r="Q102" s="1">
        <v>0.49683706040105241</v>
      </c>
      <c r="R102" s="1" t="s">
        <v>1781</v>
      </c>
      <c r="S102" s="1" t="s">
        <v>159</v>
      </c>
      <c r="T102" s="1" t="s">
        <v>2186</v>
      </c>
      <c r="U102" s="3">
        <v>42909</v>
      </c>
      <c r="V102" s="1">
        <v>4.8776134829068196</v>
      </c>
      <c r="Y102" s="1">
        <v>2.8</v>
      </c>
      <c r="Z102" s="1">
        <v>5.6</v>
      </c>
      <c r="AA102" s="1">
        <v>31</v>
      </c>
      <c r="AB102" s="1">
        <v>86.688645347513997</v>
      </c>
      <c r="AC102" s="1">
        <v>7.84</v>
      </c>
      <c r="AD102" s="1">
        <v>40.764933333333303</v>
      </c>
      <c r="AH102" s="1">
        <v>4000</v>
      </c>
      <c r="AJ102" s="1">
        <v>3000</v>
      </c>
      <c r="AK102" s="1">
        <v>1000</v>
      </c>
      <c r="AU102" s="1" t="s">
        <v>1956</v>
      </c>
      <c r="AV102" s="1" t="s">
        <v>2530</v>
      </c>
      <c r="AY102" s="1" t="s">
        <v>1780</v>
      </c>
      <c r="AZ102" s="1"/>
      <c r="BA102" s="1" t="s">
        <v>1772</v>
      </c>
      <c r="BB102" s="1"/>
      <c r="BC102" s="42">
        <v>1.6899999999999998E-2</v>
      </c>
      <c r="BD102" s="1">
        <v>2.9496064358704166E-4</v>
      </c>
      <c r="BE102" s="1">
        <v>303.06880000000001</v>
      </c>
      <c r="BF102" s="1">
        <v>5.2895484200681908</v>
      </c>
      <c r="BG102" s="1">
        <v>118.43340000000001</v>
      </c>
      <c r="BH102" s="1">
        <v>2.0670527743314522</v>
      </c>
      <c r="BI102" s="1">
        <v>143.57210000000001</v>
      </c>
      <c r="BK102" s="1">
        <v>2.5058058590025509</v>
      </c>
      <c r="BL102" s="1">
        <v>2.6499999999999999E-4</v>
      </c>
      <c r="BM102" s="1">
        <v>42164.922014422023</v>
      </c>
      <c r="BN102" s="1">
        <v>35805.095718755845</v>
      </c>
      <c r="BO102" s="1">
        <v>35782.748310088202</v>
      </c>
      <c r="BP102" s="1">
        <v>1436.1050676407981</v>
      </c>
      <c r="BQ102" s="1">
        <v>1.00271215</v>
      </c>
      <c r="BY102" s="1" t="s">
        <v>115</v>
      </c>
      <c r="BZ102" s="1" t="s">
        <v>115</v>
      </c>
      <c r="CA102" s="1" t="s">
        <v>115</v>
      </c>
      <c r="CB102" s="1" t="s">
        <v>115</v>
      </c>
      <c r="CD102" s="47">
        <v>2.6739402500000065E-2</v>
      </c>
      <c r="CE102" s="1">
        <v>4.6669061364100413E-4</v>
      </c>
      <c r="CF102" s="1">
        <v>1.8883342125</v>
      </c>
      <c r="CG102" s="1">
        <v>3.2957649386179261E-2</v>
      </c>
      <c r="CH102" s="1" t="s">
        <v>2538</v>
      </c>
      <c r="CI102" s="1" t="s">
        <v>2539</v>
      </c>
      <c r="CJ102" s="1">
        <v>2.6340800000000002E-4</v>
      </c>
      <c r="CK102" s="1">
        <v>1.7652E-5</v>
      </c>
      <c r="CL102" s="1">
        <v>6.3880000000000006E-2</v>
      </c>
      <c r="CM102" s="1">
        <v>1.1149163261739779E-3</v>
      </c>
      <c r="CN102" s="1">
        <v>1</v>
      </c>
      <c r="CO102" s="1">
        <v>7</v>
      </c>
      <c r="CP102" s="1" t="s">
        <v>115</v>
      </c>
      <c r="CQ102" s="1" t="s">
        <v>115</v>
      </c>
      <c r="CR102" s="1" t="s">
        <v>115</v>
      </c>
      <c r="CS102" s="1" t="s">
        <v>115</v>
      </c>
      <c r="CT102" s="1" t="s">
        <v>115</v>
      </c>
      <c r="CU102" s="1" t="s">
        <v>115</v>
      </c>
      <c r="CV102" s="1" t="s">
        <v>115</v>
      </c>
      <c r="CW102" s="1" t="s">
        <v>115</v>
      </c>
      <c r="CY102" s="1" t="s">
        <v>115</v>
      </c>
      <c r="CZ102" s="1" t="s">
        <v>115</v>
      </c>
      <c r="DA102" s="1" t="s">
        <v>115</v>
      </c>
      <c r="DB102" s="1" t="s">
        <v>115</v>
      </c>
      <c r="DC102" s="1" t="s">
        <v>115</v>
      </c>
      <c r="DD102" s="1" t="s">
        <v>115</v>
      </c>
      <c r="DE102" s="1" t="s">
        <v>115</v>
      </c>
      <c r="DF102" s="1" t="s">
        <v>115</v>
      </c>
      <c r="DG102" s="1" t="s">
        <v>115</v>
      </c>
      <c r="DH102" s="1" t="s">
        <v>115</v>
      </c>
    </row>
    <row r="103" spans="1:112" x14ac:dyDescent="0.25">
      <c r="A103" s="1" t="s">
        <v>2123</v>
      </c>
      <c r="C103" s="1" t="s">
        <v>2123</v>
      </c>
      <c r="D103" s="41">
        <v>33453</v>
      </c>
      <c r="G103" s="1" t="s">
        <v>1765</v>
      </c>
      <c r="H103" s="1">
        <v>15</v>
      </c>
      <c r="J103" s="3"/>
      <c r="K103" s="1" t="s">
        <v>1766</v>
      </c>
      <c r="L103" s="1" t="s">
        <v>1767</v>
      </c>
      <c r="M103" s="1"/>
      <c r="N103" s="1">
        <v>300</v>
      </c>
      <c r="P103" s="5" t="s">
        <v>2550</v>
      </c>
      <c r="Q103" s="1">
        <v>0.80224059067919362</v>
      </c>
      <c r="R103" s="1" t="s">
        <v>1850</v>
      </c>
      <c r="S103" s="1" t="s">
        <v>1850</v>
      </c>
      <c r="T103" s="1" t="s">
        <v>2124</v>
      </c>
      <c r="U103" s="3">
        <v>39792</v>
      </c>
      <c r="V103" s="34">
        <v>1.1048806829750102</v>
      </c>
      <c r="Y103" s="1">
        <v>3</v>
      </c>
      <c r="Z103" s="1">
        <v>7.1</v>
      </c>
      <c r="AA103" s="1">
        <v>35</v>
      </c>
      <c r="AB103" s="5">
        <v>108.239193078783</v>
      </c>
      <c r="AC103" s="33">
        <v>9</v>
      </c>
      <c r="AD103" s="1">
        <v>51.522666666666701</v>
      </c>
      <c r="AH103" s="1">
        <v>5625</v>
      </c>
      <c r="AJ103" s="1">
        <v>3500</v>
      </c>
      <c r="AK103" s="1">
        <v>2125</v>
      </c>
      <c r="AU103" s="1" t="s">
        <v>1808</v>
      </c>
      <c r="AV103" s="1" t="s">
        <v>2530</v>
      </c>
      <c r="AY103" s="1" t="s">
        <v>1780</v>
      </c>
      <c r="AZ103" s="1"/>
      <c r="BA103" s="1" t="s">
        <v>1772</v>
      </c>
      <c r="BB103" s="1"/>
      <c r="BC103" s="42">
        <v>2.1999999999999999E-2</v>
      </c>
      <c r="BD103" s="1">
        <v>3.8397243543875244E-4</v>
      </c>
      <c r="BE103" s="1">
        <v>163.11840000000001</v>
      </c>
      <c r="BF103" s="1">
        <v>2.8469531505851187</v>
      </c>
      <c r="BG103" s="1">
        <v>257.68810000000002</v>
      </c>
      <c r="BH103" s="1">
        <v>4.4975057882084002</v>
      </c>
      <c r="BI103" s="1">
        <v>297.8449</v>
      </c>
      <c r="BK103" s="1">
        <v>5.1983741652732585</v>
      </c>
      <c r="BL103" s="1">
        <v>2.8969999999999999E-4</v>
      </c>
      <c r="BM103" s="1">
        <v>42164.841276937659</v>
      </c>
      <c r="BN103" s="1">
        <v>35806.056431455589</v>
      </c>
      <c r="BO103" s="1">
        <v>35781.62612241973</v>
      </c>
      <c r="BP103" s="1">
        <v>1436.1009428571128</v>
      </c>
      <c r="BQ103" s="1">
        <v>1.0027150300000001</v>
      </c>
      <c r="BS103" s="5"/>
      <c r="BT103" s="5"/>
      <c r="BU103" s="5"/>
      <c r="BV103" s="5"/>
      <c r="BW103" s="5"/>
      <c r="BY103" s="1" t="s">
        <v>115</v>
      </c>
      <c r="BZ103" s="1" t="s">
        <v>115</v>
      </c>
      <c r="CA103" s="1" t="s">
        <v>115</v>
      </c>
      <c r="CB103" s="1" t="s">
        <v>115</v>
      </c>
      <c r="CD103" s="47">
        <v>2.5882992500001478E-2</v>
      </c>
      <c r="CE103" s="1">
        <v>4.517434393940242E-4</v>
      </c>
      <c r="CF103" s="1">
        <v>231.13859905250001</v>
      </c>
      <c r="CG103" s="1">
        <v>4.0341295819131711</v>
      </c>
      <c r="CH103" s="1" t="s">
        <v>2538</v>
      </c>
      <c r="CI103" s="1" t="s">
        <v>2539</v>
      </c>
      <c r="CJ103" s="1">
        <v>3.0203000000000001E-4</v>
      </c>
      <c r="CK103" s="1">
        <v>3.0919999999999982E-5</v>
      </c>
      <c r="CL103" s="1">
        <v>6.1929999999999999E-2</v>
      </c>
      <c r="CM103" s="1">
        <v>1.0808824057600883E-3</v>
      </c>
      <c r="CN103" s="1">
        <v>1</v>
      </c>
      <c r="CO103" s="1">
        <v>7</v>
      </c>
      <c r="CP103" s="1" t="s">
        <v>115</v>
      </c>
      <c r="CQ103" s="1" t="s">
        <v>115</v>
      </c>
      <c r="CR103" s="1" t="s">
        <v>115</v>
      </c>
      <c r="CS103" s="1" t="s">
        <v>115</v>
      </c>
      <c r="CT103" s="1" t="s">
        <v>115</v>
      </c>
      <c r="CU103" s="1" t="s">
        <v>115</v>
      </c>
      <c r="CV103" s="1" t="s">
        <v>115</v>
      </c>
      <c r="CW103" s="1" t="s">
        <v>115</v>
      </c>
      <c r="CY103" s="1" t="s">
        <v>115</v>
      </c>
      <c r="CZ103" s="1" t="s">
        <v>115</v>
      </c>
      <c r="DA103" s="1" t="s">
        <v>115</v>
      </c>
      <c r="DB103" s="1" t="s">
        <v>115</v>
      </c>
      <c r="DC103" s="1" t="s">
        <v>115</v>
      </c>
      <c r="DD103" s="1" t="s">
        <v>115</v>
      </c>
      <c r="DE103" s="1" t="s">
        <v>115</v>
      </c>
      <c r="DF103" s="1" t="s">
        <v>115</v>
      </c>
      <c r="DG103" s="1" t="s">
        <v>115</v>
      </c>
      <c r="DH103" s="1" t="s">
        <v>115</v>
      </c>
    </row>
    <row r="104" spans="1:112" x14ac:dyDescent="0.25">
      <c r="A104" s="1" t="s">
        <v>2416</v>
      </c>
      <c r="C104" s="1" t="s">
        <v>2416</v>
      </c>
      <c r="D104" s="41">
        <v>36744</v>
      </c>
      <c r="G104" s="1" t="s">
        <v>1765</v>
      </c>
      <c r="H104" s="1">
        <v>15</v>
      </c>
      <c r="J104" s="3"/>
      <c r="K104" s="1" t="s">
        <v>1786</v>
      </c>
      <c r="L104" s="1" t="s">
        <v>1787</v>
      </c>
      <c r="M104" s="1"/>
      <c r="N104" s="1">
        <v>300</v>
      </c>
      <c r="P104" s="1" t="s">
        <v>2548</v>
      </c>
      <c r="Q104" s="1">
        <v>9.1437799511982928E-2</v>
      </c>
      <c r="R104" s="1" t="s">
        <v>2064</v>
      </c>
      <c r="S104" s="1" t="s">
        <v>2064</v>
      </c>
      <c r="T104" s="1" t="s">
        <v>2417</v>
      </c>
      <c r="U104" s="3">
        <v>40355</v>
      </c>
      <c r="V104" s="1">
        <v>5.3622099674872183</v>
      </c>
      <c r="Y104" s="1">
        <v>1.8</v>
      </c>
      <c r="Z104" s="1">
        <v>2.8</v>
      </c>
      <c r="AA104" s="1">
        <v>17.2</v>
      </c>
      <c r="AB104" s="1">
        <v>28.565987735386202</v>
      </c>
      <c r="AC104" s="1">
        <v>3.24</v>
      </c>
      <c r="AD104" s="1">
        <v>13.6248</v>
      </c>
      <c r="AH104" s="1">
        <v>2461</v>
      </c>
      <c r="AJ104" s="1">
        <v>1500</v>
      </c>
      <c r="AK104" s="1">
        <v>961</v>
      </c>
      <c r="AU104" s="1" t="s">
        <v>1808</v>
      </c>
      <c r="AV104" s="1" t="s">
        <v>2530</v>
      </c>
      <c r="AY104" s="1" t="s">
        <v>1768</v>
      </c>
      <c r="AZ104" s="1"/>
      <c r="BA104" s="1" t="s">
        <v>2418</v>
      </c>
      <c r="BB104" s="1"/>
      <c r="BC104" s="42">
        <v>0.13819999999999999</v>
      </c>
      <c r="BD104" s="1">
        <v>2.4120450262561633E-3</v>
      </c>
      <c r="BE104" s="1">
        <v>95.747500000000002</v>
      </c>
      <c r="BF104" s="1">
        <v>1.6711091255532706</v>
      </c>
      <c r="BG104" s="1">
        <v>315.23989999999998</v>
      </c>
      <c r="BH104" s="1">
        <v>5.5019741886576723</v>
      </c>
      <c r="BI104" s="1">
        <v>262.8236</v>
      </c>
      <c r="BK104" s="1">
        <v>4.587137171944569</v>
      </c>
      <c r="BL104" s="1">
        <v>9.6899999999999997E-5</v>
      </c>
      <c r="BM104" s="1">
        <v>42164.781565088488</v>
      </c>
      <c r="BN104" s="1">
        <v>35797.867332422145</v>
      </c>
      <c r="BO104" s="1">
        <v>35789.69579775483</v>
      </c>
      <c r="BP104" s="1">
        <v>1436.0978922510888</v>
      </c>
      <c r="BQ104" s="1">
        <v>1.00271716</v>
      </c>
      <c r="BY104" s="1" t="s">
        <v>115</v>
      </c>
      <c r="BZ104" s="1" t="s">
        <v>115</v>
      </c>
      <c r="CA104" s="1" t="s">
        <v>115</v>
      </c>
      <c r="CB104" s="1" t="s">
        <v>115</v>
      </c>
      <c r="CD104" s="47">
        <v>2.3632919500002458E-2</v>
      </c>
      <c r="CE104" s="1">
        <v>4.1247225713381494E-4</v>
      </c>
      <c r="CF104" s="1">
        <v>128.16057046050003</v>
      </c>
      <c r="CG104" s="1">
        <v>2.2368239257699107</v>
      </c>
      <c r="CH104" s="1" t="s">
        <v>2538</v>
      </c>
      <c r="CI104" s="1" t="s">
        <v>2539</v>
      </c>
      <c r="CJ104" s="1">
        <v>9.0343500000000007E-5</v>
      </c>
      <c r="CK104" s="1">
        <v>3.6643500000000002E-5</v>
      </c>
      <c r="CL104" s="1">
        <v>0.209145</v>
      </c>
      <c r="CM104" s="1">
        <v>3.6502688640835403E-3</v>
      </c>
      <c r="CN104" s="1">
        <v>1</v>
      </c>
      <c r="CO104" s="1">
        <v>11</v>
      </c>
      <c r="CP104" s="1" t="s">
        <v>115</v>
      </c>
      <c r="CQ104" s="1" t="s">
        <v>115</v>
      </c>
      <c r="CR104" s="1" t="s">
        <v>115</v>
      </c>
      <c r="CS104" s="1" t="s">
        <v>115</v>
      </c>
      <c r="CT104" s="1" t="s">
        <v>115</v>
      </c>
      <c r="CU104" s="1" t="s">
        <v>115</v>
      </c>
      <c r="CV104" s="1" t="s">
        <v>115</v>
      </c>
      <c r="CW104" s="1" t="s">
        <v>115</v>
      </c>
      <c r="CY104" s="1" t="s">
        <v>115</v>
      </c>
      <c r="CZ104" s="1" t="s">
        <v>115</v>
      </c>
      <c r="DA104" s="1" t="s">
        <v>115</v>
      </c>
      <c r="DB104" s="1" t="s">
        <v>115</v>
      </c>
      <c r="DC104" s="1" t="s">
        <v>115</v>
      </c>
      <c r="DD104" s="1" t="s">
        <v>115</v>
      </c>
      <c r="DE104" s="1" t="s">
        <v>115</v>
      </c>
      <c r="DF104" s="1" t="s">
        <v>115</v>
      </c>
      <c r="DG104" s="1" t="s">
        <v>115</v>
      </c>
      <c r="DH104" s="1" t="s">
        <v>115</v>
      </c>
    </row>
    <row r="105" spans="1:112" x14ac:dyDescent="0.25">
      <c r="A105" s="1" t="s">
        <v>2027</v>
      </c>
      <c r="C105" s="1" t="s">
        <v>2027</v>
      </c>
      <c r="D105" s="41">
        <v>35943</v>
      </c>
      <c r="G105" s="1" t="s">
        <v>1765</v>
      </c>
      <c r="H105" s="1">
        <v>15</v>
      </c>
      <c r="J105" s="3"/>
      <c r="K105" s="1" t="s">
        <v>1766</v>
      </c>
      <c r="L105" s="1" t="s">
        <v>1767</v>
      </c>
      <c r="M105" s="1"/>
      <c r="N105" s="1">
        <v>300</v>
      </c>
      <c r="P105" s="1" t="s">
        <v>2548</v>
      </c>
      <c r="Q105" s="1">
        <v>9.1437799511982928E-2</v>
      </c>
      <c r="R105" s="1" t="s">
        <v>2028</v>
      </c>
      <c r="S105" s="1" t="s">
        <v>2028</v>
      </c>
      <c r="T105" s="1" t="s">
        <v>2029</v>
      </c>
      <c r="U105" s="3">
        <v>40087</v>
      </c>
      <c r="V105" s="1">
        <v>5.3622099674872183</v>
      </c>
      <c r="Y105" s="1">
        <v>1.8</v>
      </c>
      <c r="Z105" s="1">
        <v>2.8</v>
      </c>
      <c r="AA105" s="1">
        <v>17.2</v>
      </c>
      <c r="AB105" s="1">
        <v>30.006036158150799</v>
      </c>
      <c r="AC105" s="1">
        <v>3.24</v>
      </c>
      <c r="AD105" s="1">
        <v>14.1129333333333</v>
      </c>
      <c r="AH105" s="1">
        <v>2440</v>
      </c>
      <c r="AJ105" s="1">
        <v>1040</v>
      </c>
      <c r="AK105" s="1">
        <v>1400</v>
      </c>
      <c r="AU105" s="1" t="s">
        <v>1808</v>
      </c>
      <c r="AV105" s="1" t="s">
        <v>2530</v>
      </c>
      <c r="AY105" s="1" t="s">
        <v>1771</v>
      </c>
      <c r="AZ105" s="1"/>
      <c r="BA105" s="1" t="s">
        <v>1772</v>
      </c>
      <c r="BB105" s="1"/>
      <c r="BC105" s="42">
        <v>1.9099999999999999E-2</v>
      </c>
      <c r="BD105" s="1">
        <v>3.3335788713091696E-4</v>
      </c>
      <c r="BE105" s="1">
        <v>303.21699999999998</v>
      </c>
      <c r="BF105" s="1">
        <v>5.2921349980196464</v>
      </c>
      <c r="BG105" s="1">
        <v>136.12979999999999</v>
      </c>
      <c r="BH105" s="1">
        <v>2.3759132200813764</v>
      </c>
      <c r="BI105" s="1">
        <v>172.0462</v>
      </c>
      <c r="BK105" s="1">
        <v>3.0027726555446677</v>
      </c>
      <c r="BL105" s="1">
        <v>3.771E-4</v>
      </c>
      <c r="BM105" s="1">
        <v>42164.937433082756</v>
      </c>
      <c r="BN105" s="1">
        <v>35809.83783098877</v>
      </c>
      <c r="BO105" s="1">
        <v>35778.037035176741</v>
      </c>
      <c r="BP105" s="1">
        <v>1436.1058553625978</v>
      </c>
      <c r="BQ105" s="1">
        <v>1.0027116</v>
      </c>
      <c r="BY105" s="1" t="s">
        <v>115</v>
      </c>
      <c r="BZ105" s="1" t="s">
        <v>115</v>
      </c>
      <c r="CA105" s="1" t="s">
        <v>115</v>
      </c>
      <c r="CB105" s="1" t="s">
        <v>115</v>
      </c>
      <c r="CD105" s="47">
        <v>4.8199810999999926E-2</v>
      </c>
      <c r="CE105" s="1">
        <v>8.4124540078897917E-4</v>
      </c>
      <c r="CF105" s="1">
        <v>63.003754768999997</v>
      </c>
      <c r="CG105" s="1">
        <v>1.0996229618381295</v>
      </c>
      <c r="CH105" s="1" t="s">
        <v>2538</v>
      </c>
      <c r="CI105" s="1" t="s">
        <v>2539</v>
      </c>
      <c r="CJ105" s="1">
        <v>2.9898450000000003E-4</v>
      </c>
      <c r="CK105" s="1">
        <v>1.265925E-4</v>
      </c>
      <c r="CL105" s="1">
        <v>7.4162000000000006E-2</v>
      </c>
      <c r="CM105" s="1">
        <v>1.2943710798640348E-3</v>
      </c>
      <c r="CN105" s="1">
        <v>1</v>
      </c>
      <c r="CO105" s="1">
        <v>7</v>
      </c>
      <c r="CP105" s="1" t="s">
        <v>115</v>
      </c>
      <c r="CQ105" s="1" t="s">
        <v>115</v>
      </c>
      <c r="CR105" s="1" t="s">
        <v>115</v>
      </c>
      <c r="CS105" s="1" t="s">
        <v>115</v>
      </c>
      <c r="CT105" s="1" t="s">
        <v>115</v>
      </c>
      <c r="CU105" s="1" t="s">
        <v>115</v>
      </c>
      <c r="CV105" s="1" t="s">
        <v>115</v>
      </c>
      <c r="CW105" s="1" t="s">
        <v>115</v>
      </c>
      <c r="CY105" s="1" t="s">
        <v>115</v>
      </c>
      <c r="CZ105" s="1" t="s">
        <v>115</v>
      </c>
      <c r="DA105" s="1" t="s">
        <v>115</v>
      </c>
      <c r="DB105" s="1" t="s">
        <v>115</v>
      </c>
      <c r="DC105" s="1" t="s">
        <v>115</v>
      </c>
      <c r="DD105" s="1" t="s">
        <v>115</v>
      </c>
      <c r="DE105" s="1" t="s">
        <v>115</v>
      </c>
      <c r="DF105" s="1" t="s">
        <v>115</v>
      </c>
      <c r="DG105" s="1" t="s">
        <v>115</v>
      </c>
      <c r="DH105" s="1" t="s">
        <v>115</v>
      </c>
    </row>
    <row r="106" spans="1:112" x14ac:dyDescent="0.25">
      <c r="A106" s="1" t="s">
        <v>2080</v>
      </c>
      <c r="C106" s="1" t="s">
        <v>2080</v>
      </c>
      <c r="D106" s="41">
        <v>36582</v>
      </c>
      <c r="G106" s="1" t="s">
        <v>1765</v>
      </c>
      <c r="H106" s="1">
        <v>15</v>
      </c>
      <c r="J106" s="3"/>
      <c r="K106" s="1" t="s">
        <v>1766</v>
      </c>
      <c r="L106" s="1" t="s">
        <v>1767</v>
      </c>
      <c r="M106" s="1"/>
      <c r="N106" s="1">
        <v>300</v>
      </c>
      <c r="P106" s="1" t="s">
        <v>2548</v>
      </c>
      <c r="Q106" s="1">
        <v>9.1437799511982928E-2</v>
      </c>
      <c r="R106" s="1" t="s">
        <v>2028</v>
      </c>
      <c r="S106" s="1" t="s">
        <v>2028</v>
      </c>
      <c r="T106" s="1" t="s">
        <v>2029</v>
      </c>
      <c r="U106" s="3">
        <v>40319</v>
      </c>
      <c r="V106" s="1">
        <v>5.3622099674872183</v>
      </c>
      <c r="Y106" s="1">
        <v>1.8</v>
      </c>
      <c r="Z106" s="1">
        <v>2.8</v>
      </c>
      <c r="AA106" s="1">
        <v>17.2</v>
      </c>
      <c r="AB106" s="1">
        <v>30.006036158150799</v>
      </c>
      <c r="AC106" s="1">
        <v>3.24</v>
      </c>
      <c r="AD106" s="1">
        <v>14.1129333333333</v>
      </c>
      <c r="AH106" s="1">
        <v>2440</v>
      </c>
      <c r="AJ106" s="1">
        <v>1040</v>
      </c>
      <c r="AK106" s="1">
        <v>1400</v>
      </c>
      <c r="AU106" s="1" t="s">
        <v>1808</v>
      </c>
      <c r="AV106" s="1" t="s">
        <v>2530</v>
      </c>
      <c r="AY106" s="1" t="s">
        <v>1771</v>
      </c>
      <c r="AZ106" s="1"/>
      <c r="BA106" s="1" t="s">
        <v>1772</v>
      </c>
      <c r="BB106" s="1"/>
      <c r="BC106" s="42">
        <v>1.89E-2</v>
      </c>
      <c r="BD106" s="1">
        <v>3.2986722862692828E-4</v>
      </c>
      <c r="BE106" s="1">
        <v>75.2316</v>
      </c>
      <c r="BF106" s="1">
        <v>1.3130391215433659</v>
      </c>
      <c r="BG106" s="1">
        <v>6.7788000000000004</v>
      </c>
      <c r="BH106" s="1">
        <v>0.11831237933419161</v>
      </c>
      <c r="BI106" s="1">
        <v>120.67870000000001</v>
      </c>
      <c r="BK106" s="1">
        <v>2.1062406520264809</v>
      </c>
      <c r="BL106" s="1">
        <v>3.1379999999999998E-4</v>
      </c>
      <c r="BM106" s="1">
        <v>42164.71624673505</v>
      </c>
      <c r="BN106" s="1">
        <v>35806.947534693274</v>
      </c>
      <c r="BO106" s="1">
        <v>35780.484958776826</v>
      </c>
      <c r="BP106" s="1">
        <v>1436.0945552180287</v>
      </c>
      <c r="BQ106" s="1">
        <v>1.00271949</v>
      </c>
      <c r="BY106" s="1" t="s">
        <v>115</v>
      </c>
      <c r="BZ106" s="1" t="s">
        <v>115</v>
      </c>
      <c r="CA106" s="1" t="s">
        <v>115</v>
      </c>
      <c r="CB106" s="1" t="s">
        <v>115</v>
      </c>
      <c r="CD106" s="47">
        <v>7.3961160500000567E-2</v>
      </c>
      <c r="CE106" s="1">
        <v>1.2908657693209854E-3</v>
      </c>
      <c r="CF106" s="1">
        <v>13.209880071499999</v>
      </c>
      <c r="CG106" s="1">
        <v>0.23055590104125892</v>
      </c>
      <c r="CH106" s="1" t="s">
        <v>2538</v>
      </c>
      <c r="CI106" s="1" t="s">
        <v>2539</v>
      </c>
      <c r="CJ106" s="1">
        <v>2.4679999999999998E-4</v>
      </c>
      <c r="CK106" s="1">
        <v>9.7999999999999983E-5</v>
      </c>
      <c r="CL106" s="1">
        <v>7.6499999999999999E-2</v>
      </c>
      <c r="CM106" s="1">
        <v>1.335176877775662E-3</v>
      </c>
      <c r="CN106" s="1">
        <v>1</v>
      </c>
      <c r="CO106" s="1">
        <v>5</v>
      </c>
      <c r="CP106" s="1" t="s">
        <v>115</v>
      </c>
      <c r="CQ106" s="1" t="s">
        <v>115</v>
      </c>
      <c r="CR106" s="1" t="s">
        <v>115</v>
      </c>
      <c r="CS106" s="1" t="s">
        <v>115</v>
      </c>
      <c r="CT106" s="1" t="s">
        <v>115</v>
      </c>
      <c r="CU106" s="1" t="s">
        <v>115</v>
      </c>
      <c r="CV106" s="1" t="s">
        <v>115</v>
      </c>
      <c r="CW106" s="1" t="s">
        <v>115</v>
      </c>
      <c r="CY106" s="1" t="s">
        <v>115</v>
      </c>
      <c r="CZ106" s="1" t="s">
        <v>115</v>
      </c>
      <c r="DA106" s="1" t="s">
        <v>115</v>
      </c>
      <c r="DB106" s="1" t="s">
        <v>115</v>
      </c>
      <c r="DC106" s="1" t="s">
        <v>115</v>
      </c>
      <c r="DD106" s="1" t="s">
        <v>115</v>
      </c>
      <c r="DE106" s="1" t="s">
        <v>115</v>
      </c>
      <c r="DF106" s="1" t="s">
        <v>115</v>
      </c>
      <c r="DG106" s="1" t="s">
        <v>115</v>
      </c>
      <c r="DH106" s="1" t="s">
        <v>115</v>
      </c>
    </row>
    <row r="107" spans="1:112" x14ac:dyDescent="0.25">
      <c r="A107" s="1" t="s">
        <v>2071</v>
      </c>
      <c r="C107" s="1" t="s">
        <v>2071</v>
      </c>
      <c r="D107" s="41">
        <v>41121</v>
      </c>
      <c r="G107" s="1" t="s">
        <v>1765</v>
      </c>
      <c r="H107" s="1">
        <v>15</v>
      </c>
      <c r="J107" s="3"/>
      <c r="K107" s="1" t="s">
        <v>1766</v>
      </c>
      <c r="L107" s="1" t="s">
        <v>1767</v>
      </c>
      <c r="M107" s="1"/>
      <c r="N107" s="1">
        <v>300</v>
      </c>
      <c r="P107" s="1" t="s">
        <v>2550</v>
      </c>
      <c r="Q107" s="1">
        <v>0.80224059067919362</v>
      </c>
      <c r="R107" s="1" t="s">
        <v>1770</v>
      </c>
      <c r="S107" s="1" t="s">
        <v>1770</v>
      </c>
      <c r="T107" s="1" t="s">
        <v>1783</v>
      </c>
      <c r="U107" s="3">
        <v>42348</v>
      </c>
      <c r="V107" s="1">
        <v>1.1048806829750102</v>
      </c>
      <c r="Y107" s="1">
        <v>2</v>
      </c>
      <c r="Z107" s="1">
        <v>6</v>
      </c>
      <c r="AA107" s="1">
        <v>27</v>
      </c>
      <c r="AB107" s="1">
        <v>52.405212787109903</v>
      </c>
      <c r="AC107" s="1">
        <v>3.14159265358979</v>
      </c>
      <c r="AD107" s="1">
        <v>24.4229076208976</v>
      </c>
      <c r="AH107" s="1">
        <v>2500</v>
      </c>
      <c r="AJ107" s="1">
        <v>1500</v>
      </c>
      <c r="AK107" s="1">
        <v>1000</v>
      </c>
      <c r="AU107" s="1" t="s">
        <v>1812</v>
      </c>
      <c r="AV107" s="1" t="s">
        <v>2530</v>
      </c>
      <c r="AY107" s="1" t="s">
        <v>1771</v>
      </c>
      <c r="AZ107" s="1"/>
      <c r="BA107" s="1" t="s">
        <v>1772</v>
      </c>
      <c r="BB107" s="1"/>
      <c r="BC107" s="42">
        <v>5.6599999999999998E-2</v>
      </c>
      <c r="BD107" s="1">
        <v>9.8785635662879036E-4</v>
      </c>
      <c r="BE107" s="1">
        <v>110.4802</v>
      </c>
      <c r="BF107" s="1">
        <v>1.9282432482618392</v>
      </c>
      <c r="BG107" s="1">
        <v>331.58359999999999</v>
      </c>
      <c r="BH107" s="1">
        <v>5.78722556561587</v>
      </c>
      <c r="BI107" s="1">
        <v>293.45949999999999</v>
      </c>
      <c r="BK107" s="1">
        <v>5.1218344962562989</v>
      </c>
      <c r="BL107" s="1">
        <v>3.2919999999999998E-4</v>
      </c>
      <c r="BM107" s="1">
        <v>42164.875197847556</v>
      </c>
      <c r="BN107" s="1">
        <v>35807.755874762683</v>
      </c>
      <c r="BO107" s="1">
        <v>35779.994520932421</v>
      </c>
      <c r="BP107" s="1">
        <v>1436.1026758362611</v>
      </c>
      <c r="BQ107" s="1">
        <v>1.0027138200000001</v>
      </c>
      <c r="BY107" s="1" t="s">
        <v>115</v>
      </c>
      <c r="BZ107" s="1" t="s">
        <v>115</v>
      </c>
      <c r="CA107" s="1" t="s">
        <v>115</v>
      </c>
      <c r="CB107" s="1" t="s">
        <v>115</v>
      </c>
      <c r="CD107" s="47">
        <v>3.1932114500001774E-2</v>
      </c>
      <c r="CE107" s="1">
        <v>5.5732053514885387E-4</v>
      </c>
      <c r="CF107" s="1">
        <v>80.234826431500011</v>
      </c>
      <c r="CG107" s="1">
        <v>1.4003618959958477</v>
      </c>
      <c r="CH107" s="1" t="s">
        <v>2538</v>
      </c>
      <c r="CI107" s="1" t="s">
        <v>2539</v>
      </c>
      <c r="CJ107" s="1">
        <v>2.7017799999999999E-4</v>
      </c>
      <c r="CK107" s="1">
        <v>1.12778E-4</v>
      </c>
      <c r="CL107" s="1">
        <v>7.3999999999999996E-2</v>
      </c>
      <c r="CM107" s="1">
        <v>1.2915436464758039E-3</v>
      </c>
      <c r="CN107" s="1">
        <v>1</v>
      </c>
      <c r="CO107" s="1">
        <v>6</v>
      </c>
      <c r="CP107" s="1" t="s">
        <v>115</v>
      </c>
      <c r="CQ107" s="1" t="s">
        <v>115</v>
      </c>
      <c r="CR107" s="1" t="s">
        <v>115</v>
      </c>
      <c r="CS107" s="1" t="s">
        <v>115</v>
      </c>
      <c r="CT107" s="1" t="s">
        <v>115</v>
      </c>
      <c r="CU107" s="1" t="s">
        <v>115</v>
      </c>
      <c r="CV107" s="1" t="s">
        <v>115</v>
      </c>
      <c r="CW107" s="1" t="s">
        <v>115</v>
      </c>
      <c r="CY107" s="1" t="s">
        <v>115</v>
      </c>
      <c r="CZ107" s="1" t="s">
        <v>115</v>
      </c>
      <c r="DA107" s="1" t="s">
        <v>115</v>
      </c>
      <c r="DB107" s="1" t="s">
        <v>115</v>
      </c>
      <c r="DC107" s="1" t="s">
        <v>115</v>
      </c>
      <c r="DD107" s="1" t="s">
        <v>115</v>
      </c>
      <c r="DE107" s="1" t="s">
        <v>115</v>
      </c>
      <c r="DF107" s="1" t="s">
        <v>115</v>
      </c>
      <c r="DG107" s="1" t="s">
        <v>115</v>
      </c>
      <c r="DH107" s="1" t="s">
        <v>115</v>
      </c>
    </row>
    <row r="108" spans="1:112" x14ac:dyDescent="0.25">
      <c r="A108" s="1" t="s">
        <v>2483</v>
      </c>
      <c r="C108" s="1" t="s">
        <v>2483</v>
      </c>
      <c r="D108" s="41">
        <v>42907</v>
      </c>
      <c r="G108" s="1" t="s">
        <v>1765</v>
      </c>
      <c r="H108" s="1">
        <v>15</v>
      </c>
      <c r="J108" s="3"/>
      <c r="K108" s="1" t="s">
        <v>1766</v>
      </c>
      <c r="L108" s="1" t="s">
        <v>1767</v>
      </c>
      <c r="M108" s="1"/>
      <c r="N108" s="1">
        <v>300</v>
      </c>
      <c r="P108" s="1" t="s">
        <v>2550</v>
      </c>
      <c r="Q108" s="1">
        <v>0.80224059067919362</v>
      </c>
      <c r="R108" s="1" t="s">
        <v>1770</v>
      </c>
      <c r="S108" s="1" t="s">
        <v>1770</v>
      </c>
      <c r="T108" s="1" t="s">
        <v>1783</v>
      </c>
      <c r="U108" s="3">
        <v>42963</v>
      </c>
      <c r="V108" s="1">
        <v>1.1048806829750102</v>
      </c>
      <c r="Y108" s="1">
        <v>2</v>
      </c>
      <c r="Z108" s="1">
        <v>6</v>
      </c>
      <c r="AA108" s="1">
        <v>27</v>
      </c>
      <c r="AB108" s="1">
        <v>52.405212787109903</v>
      </c>
      <c r="AC108" s="1">
        <v>3.14159265358979</v>
      </c>
      <c r="AD108" s="1">
        <v>24.4229076208976</v>
      </c>
      <c r="AH108" s="1">
        <v>2500</v>
      </c>
      <c r="AJ108" s="1">
        <v>1500</v>
      </c>
      <c r="AK108" s="1">
        <v>1000</v>
      </c>
      <c r="AU108" s="1" t="s">
        <v>1802</v>
      </c>
      <c r="AV108" s="1" t="s">
        <v>2530</v>
      </c>
      <c r="AY108" s="1" t="s">
        <v>1784</v>
      </c>
      <c r="AZ108" s="1"/>
      <c r="BA108" s="1" t="s">
        <v>1772</v>
      </c>
      <c r="BB108" s="1"/>
      <c r="BC108" s="42">
        <v>6.8999999999999999E-3</v>
      </c>
      <c r="BD108" s="1">
        <v>1.2042771838760874E-4</v>
      </c>
      <c r="BE108" s="1">
        <v>131.83240000000001</v>
      </c>
      <c r="BF108" s="1">
        <v>2.3009094408061728</v>
      </c>
      <c r="BG108" s="1">
        <v>40.091500000000003</v>
      </c>
      <c r="BH108" s="1">
        <v>0.69972867706330666</v>
      </c>
      <c r="BI108" s="1">
        <v>346.79860000000002</v>
      </c>
      <c r="BK108" s="1">
        <v>6.0527774113068071</v>
      </c>
      <c r="BL108" s="1">
        <v>3.1300000000000002E-5</v>
      </c>
      <c r="BM108" s="1">
        <v>42165.17768567217</v>
      </c>
      <c r="BN108" s="1">
        <v>35795.497455733734</v>
      </c>
      <c r="BO108" s="1">
        <v>35792.857915610613</v>
      </c>
      <c r="BP108" s="1">
        <v>1436.1181296121135</v>
      </c>
      <c r="BQ108" s="1">
        <v>1.0027030299999999</v>
      </c>
      <c r="BY108" s="1" t="s">
        <v>115</v>
      </c>
      <c r="BZ108" s="1" t="s">
        <v>115</v>
      </c>
      <c r="CA108" s="1" t="s">
        <v>115</v>
      </c>
      <c r="CB108" s="1" t="s">
        <v>115</v>
      </c>
      <c r="CD108" s="47">
        <v>4.2116564499998788E-2</v>
      </c>
      <c r="CE108" s="1">
        <v>7.3507272015353828E-4</v>
      </c>
      <c r="CF108" s="1">
        <v>44.997639907500002</v>
      </c>
      <c r="CG108" s="1">
        <v>0.78535697201267174</v>
      </c>
      <c r="CH108" s="1" t="s">
        <v>2538</v>
      </c>
      <c r="CI108" s="1" t="s">
        <v>2539</v>
      </c>
      <c r="CJ108" s="1">
        <v>6.9826000000000005E-5</v>
      </c>
      <c r="CK108" s="1">
        <v>6.6575000000000005E-5</v>
      </c>
      <c r="CL108" s="1">
        <v>5.1687999999999998E-2</v>
      </c>
      <c r="CM108" s="1">
        <v>9.0212578377082899E-4</v>
      </c>
      <c r="CN108" s="1">
        <v>1</v>
      </c>
      <c r="CO108" s="1">
        <v>8</v>
      </c>
      <c r="CP108" s="1" t="s">
        <v>115</v>
      </c>
      <c r="CQ108" s="1" t="s">
        <v>115</v>
      </c>
      <c r="CR108" s="1" t="s">
        <v>115</v>
      </c>
      <c r="CS108" s="1" t="s">
        <v>115</v>
      </c>
      <c r="CT108" s="1" t="s">
        <v>115</v>
      </c>
      <c r="CU108" s="1" t="s">
        <v>115</v>
      </c>
      <c r="CV108" s="1" t="s">
        <v>115</v>
      </c>
      <c r="CW108" s="1" t="s">
        <v>115</v>
      </c>
      <c r="CY108" s="1" t="s">
        <v>115</v>
      </c>
      <c r="CZ108" s="1" t="s">
        <v>115</v>
      </c>
      <c r="DA108" s="1" t="s">
        <v>115</v>
      </c>
      <c r="DB108" s="1" t="s">
        <v>115</v>
      </c>
      <c r="DC108" s="1" t="s">
        <v>115</v>
      </c>
      <c r="DD108" s="1" t="s">
        <v>115</v>
      </c>
      <c r="DE108" s="1" t="s">
        <v>115</v>
      </c>
      <c r="DF108" s="1" t="s">
        <v>115</v>
      </c>
      <c r="DG108" s="1" t="s">
        <v>115</v>
      </c>
      <c r="DH108" s="1" t="s">
        <v>115</v>
      </c>
    </row>
    <row r="109" spans="1:112" x14ac:dyDescent="0.25">
      <c r="A109" s="1" t="s">
        <v>2454</v>
      </c>
      <c r="C109" s="1" t="s">
        <v>2454</v>
      </c>
      <c r="D109" s="41">
        <v>43432</v>
      </c>
      <c r="G109" s="1" t="s">
        <v>1765</v>
      </c>
      <c r="H109" s="1">
        <v>15</v>
      </c>
      <c r="J109" s="3"/>
      <c r="K109" s="1" t="s">
        <v>1766</v>
      </c>
      <c r="L109" s="1" t="s">
        <v>1767</v>
      </c>
      <c r="M109" s="1"/>
      <c r="N109" s="1">
        <v>300</v>
      </c>
      <c r="P109" s="1" t="s">
        <v>2550</v>
      </c>
      <c r="Q109" s="1">
        <v>0.80224059067919362</v>
      </c>
      <c r="R109" s="1" t="s">
        <v>1770</v>
      </c>
      <c r="S109" s="1" t="s">
        <v>1770</v>
      </c>
      <c r="T109" s="1" t="s">
        <v>1783</v>
      </c>
      <c r="U109" s="3">
        <v>43208</v>
      </c>
      <c r="V109" s="1">
        <v>1.1048806829750102</v>
      </c>
      <c r="Y109" s="1">
        <v>2</v>
      </c>
      <c r="Z109" s="1">
        <v>6</v>
      </c>
      <c r="AA109" s="1">
        <v>27</v>
      </c>
      <c r="AB109" s="1">
        <v>52.405212787109903</v>
      </c>
      <c r="AC109" s="1">
        <v>3.14159265358979</v>
      </c>
      <c r="AD109" s="1">
        <v>24.4229076208976</v>
      </c>
      <c r="AH109" s="1">
        <v>3162</v>
      </c>
      <c r="AJ109" s="1">
        <v>2000</v>
      </c>
      <c r="AK109" s="1">
        <v>1162</v>
      </c>
      <c r="AU109" s="1" t="s">
        <v>1802</v>
      </c>
      <c r="AV109" s="1" t="s">
        <v>2530</v>
      </c>
      <c r="AY109" s="1" t="s">
        <v>1784</v>
      </c>
      <c r="AZ109" s="1"/>
      <c r="BA109" s="1" t="s">
        <v>1772</v>
      </c>
      <c r="BB109" s="1"/>
      <c r="BC109" s="42">
        <v>1.54E-2</v>
      </c>
      <c r="BD109" s="1">
        <v>2.6878070480712676E-4</v>
      </c>
      <c r="BE109" s="1">
        <v>137.62029999999999</v>
      </c>
      <c r="BF109" s="1">
        <v>2.4019273525823519</v>
      </c>
      <c r="BG109" s="1">
        <v>337.37169999999998</v>
      </c>
      <c r="BH109" s="1">
        <v>5.8882469680505523</v>
      </c>
      <c r="BI109" s="1">
        <v>198.7107</v>
      </c>
      <c r="BK109" s="1">
        <v>3.4681559739426961</v>
      </c>
      <c r="BL109" s="1">
        <v>3.5500000000000002E-5</v>
      </c>
      <c r="BM109" s="1">
        <v>42164.105966874668</v>
      </c>
      <c r="BN109" s="1">
        <v>35794.602792636491</v>
      </c>
      <c r="BO109" s="1">
        <v>35791.609141112844</v>
      </c>
      <c r="BP109" s="1">
        <v>1436.0633769074152</v>
      </c>
      <c r="BQ109" s="1">
        <v>1.0027412600000001</v>
      </c>
      <c r="BY109" s="1" t="s">
        <v>115</v>
      </c>
      <c r="BZ109" s="1" t="s">
        <v>115</v>
      </c>
      <c r="CA109" s="1" t="s">
        <v>115</v>
      </c>
      <c r="CB109" s="1" t="s">
        <v>115</v>
      </c>
      <c r="CD109" s="47">
        <v>4.3663990500000693E-2</v>
      </c>
      <c r="CE109" s="1">
        <v>7.6208039878453723E-4</v>
      </c>
      <c r="CF109" s="1">
        <v>128.03743912050001</v>
      </c>
      <c r="CG109" s="1">
        <v>2.2346748784745176</v>
      </c>
      <c r="CH109" s="1" t="s">
        <v>2538</v>
      </c>
      <c r="CI109" s="1" t="s">
        <v>2539</v>
      </c>
      <c r="CJ109" s="1">
        <v>5.6201500000000001E-5</v>
      </c>
      <c r="CK109" s="1">
        <v>5.0002500000000001E-5</v>
      </c>
      <c r="CL109" s="1">
        <v>5.1568000000000003E-2</v>
      </c>
      <c r="CM109" s="1">
        <v>9.000313886684359E-4</v>
      </c>
      <c r="CN109" s="1">
        <v>1</v>
      </c>
      <c r="CO109" s="1">
        <v>8</v>
      </c>
      <c r="CP109" s="1" t="s">
        <v>115</v>
      </c>
      <c r="CQ109" s="1" t="s">
        <v>115</v>
      </c>
      <c r="CR109" s="1" t="s">
        <v>115</v>
      </c>
      <c r="CS109" s="1" t="s">
        <v>115</v>
      </c>
      <c r="CT109" s="1" t="s">
        <v>115</v>
      </c>
      <c r="CU109" s="1" t="s">
        <v>115</v>
      </c>
      <c r="CV109" s="1" t="s">
        <v>115</v>
      </c>
      <c r="CW109" s="1" t="s">
        <v>115</v>
      </c>
      <c r="CY109" s="1" t="s">
        <v>115</v>
      </c>
      <c r="CZ109" s="1" t="s">
        <v>115</v>
      </c>
      <c r="DA109" s="1" t="s">
        <v>115</v>
      </c>
      <c r="DB109" s="1" t="s">
        <v>115</v>
      </c>
      <c r="DC109" s="1" t="s">
        <v>115</v>
      </c>
      <c r="DD109" s="1" t="s">
        <v>115</v>
      </c>
      <c r="DE109" s="1" t="s">
        <v>115</v>
      </c>
      <c r="DF109" s="1" t="s">
        <v>115</v>
      </c>
      <c r="DG109" s="1" t="s">
        <v>115</v>
      </c>
      <c r="DH109" s="1" t="s">
        <v>115</v>
      </c>
    </row>
    <row r="110" spans="1:112" x14ac:dyDescent="0.25">
      <c r="A110" s="1" t="s">
        <v>2503</v>
      </c>
      <c r="C110" s="1" t="s">
        <v>2503</v>
      </c>
      <c r="D110" s="41">
        <v>43867</v>
      </c>
      <c r="G110" s="1" t="s">
        <v>1765</v>
      </c>
      <c r="H110" s="1">
        <v>15</v>
      </c>
      <c r="J110" s="3"/>
      <c r="K110" s="1" t="s">
        <v>1766</v>
      </c>
      <c r="L110" s="1" t="s">
        <v>1767</v>
      </c>
      <c r="M110" s="1"/>
      <c r="N110" s="1">
        <v>300</v>
      </c>
      <c r="P110" s="1" t="s">
        <v>2550</v>
      </c>
      <c r="Q110" s="1">
        <v>0.80224059067919362</v>
      </c>
      <c r="R110" s="1" t="s">
        <v>1770</v>
      </c>
      <c r="S110" s="1" t="s">
        <v>1770</v>
      </c>
      <c r="T110" s="1" t="s">
        <v>1783</v>
      </c>
      <c r="U110" s="3">
        <v>43454</v>
      </c>
      <c r="V110" s="1">
        <v>1.1048806829750102</v>
      </c>
      <c r="Y110" s="1">
        <v>2</v>
      </c>
      <c r="Z110" s="1">
        <v>6</v>
      </c>
      <c r="AA110" s="1">
        <v>27</v>
      </c>
      <c r="AB110" s="1">
        <v>52.405212787109903</v>
      </c>
      <c r="AC110" s="1">
        <v>3.14159265358979</v>
      </c>
      <c r="AD110" s="1">
        <v>24.4229076208976</v>
      </c>
      <c r="AH110" s="1">
        <v>3162</v>
      </c>
      <c r="AJ110" s="1">
        <v>2000</v>
      </c>
      <c r="AK110" s="1">
        <v>1162</v>
      </c>
      <c r="AU110" s="1" t="s">
        <v>1802</v>
      </c>
      <c r="AV110" s="1" t="s">
        <v>2530</v>
      </c>
      <c r="AY110" s="1" t="s">
        <v>1784</v>
      </c>
      <c r="AZ110" s="1"/>
      <c r="BA110" s="1" t="s">
        <v>1772</v>
      </c>
      <c r="BB110" s="1"/>
      <c r="BC110" s="42">
        <v>3.0499999999999999E-2</v>
      </c>
      <c r="BD110" s="1">
        <v>5.3232542185827048E-4</v>
      </c>
      <c r="BE110" s="1">
        <v>105.4928</v>
      </c>
      <c r="BF110" s="1">
        <v>1.8411966971478739</v>
      </c>
      <c r="BG110" s="1">
        <v>151.9589</v>
      </c>
      <c r="BH110" s="1">
        <v>2.652183132708811</v>
      </c>
      <c r="BI110" s="1">
        <v>184.80080000000001</v>
      </c>
      <c r="BK110" s="1">
        <v>3.2253824203195367</v>
      </c>
      <c r="BL110" s="1">
        <v>8.3000000000000002E-6</v>
      </c>
      <c r="BM110" s="1">
        <v>42165.24328615718</v>
      </c>
      <c r="BN110" s="1">
        <v>35794.593257676454</v>
      </c>
      <c r="BO110" s="1">
        <v>35793.893314637906</v>
      </c>
      <c r="BP110" s="1">
        <v>1436.1214810772669</v>
      </c>
      <c r="BQ110" s="1">
        <v>1.00270069</v>
      </c>
      <c r="BY110" s="1" t="s">
        <v>115</v>
      </c>
      <c r="BZ110" s="1" t="s">
        <v>115</v>
      </c>
      <c r="CA110" s="1" t="s">
        <v>115</v>
      </c>
      <c r="CB110" s="1" t="s">
        <v>115</v>
      </c>
      <c r="CD110" s="47">
        <v>3.8120577999997352E-2</v>
      </c>
      <c r="CE110" s="1">
        <v>6.6532959886326875E-4</v>
      </c>
      <c r="CF110" s="1">
        <v>69.979391918000005</v>
      </c>
      <c r="CG110" s="1">
        <v>1.2213707975126096</v>
      </c>
      <c r="CH110" s="1" t="s">
        <v>2538</v>
      </c>
      <c r="CI110" s="1" t="s">
        <v>2539</v>
      </c>
      <c r="CJ110" s="1">
        <v>5.4693E-5</v>
      </c>
      <c r="CK110" s="1">
        <v>4.7058999999999998E-5</v>
      </c>
      <c r="CL110" s="1">
        <v>5.3400000000000003E-2</v>
      </c>
      <c r="CM110" s="1">
        <v>9.3200582056497195E-4</v>
      </c>
      <c r="CN110" s="1">
        <v>1</v>
      </c>
      <c r="CO110" s="1">
        <v>8</v>
      </c>
      <c r="CP110" s="1" t="s">
        <v>115</v>
      </c>
      <c r="CQ110" s="1" t="s">
        <v>115</v>
      </c>
      <c r="CR110" s="1" t="s">
        <v>115</v>
      </c>
      <c r="CS110" s="1" t="s">
        <v>115</v>
      </c>
      <c r="CT110" s="1" t="s">
        <v>115</v>
      </c>
      <c r="CU110" s="1" t="s">
        <v>115</v>
      </c>
      <c r="CV110" s="1" t="s">
        <v>115</v>
      </c>
      <c r="CW110" s="1" t="s">
        <v>115</v>
      </c>
      <c r="CY110" s="1" t="s">
        <v>115</v>
      </c>
      <c r="CZ110" s="1" t="s">
        <v>115</v>
      </c>
      <c r="DA110" s="1" t="s">
        <v>115</v>
      </c>
      <c r="DB110" s="1" t="s">
        <v>115</v>
      </c>
      <c r="DC110" s="1" t="s">
        <v>115</v>
      </c>
      <c r="DD110" s="1" t="s">
        <v>115</v>
      </c>
      <c r="DE110" s="1" t="s">
        <v>115</v>
      </c>
      <c r="DF110" s="1" t="s">
        <v>115</v>
      </c>
      <c r="DG110" s="1" t="s">
        <v>115</v>
      </c>
      <c r="DH110" s="1" t="s">
        <v>115</v>
      </c>
    </row>
    <row r="111" spans="1:112" x14ac:dyDescent="0.25">
      <c r="A111" s="1" t="s">
        <v>2441</v>
      </c>
      <c r="C111" s="1" t="s">
        <v>2441</v>
      </c>
      <c r="D111" s="41">
        <v>44457</v>
      </c>
      <c r="G111" s="1" t="s">
        <v>1765</v>
      </c>
      <c r="H111" s="1">
        <v>15</v>
      </c>
      <c r="J111" s="3"/>
      <c r="K111" s="1" t="s">
        <v>1766</v>
      </c>
      <c r="L111" s="1" t="s">
        <v>1767</v>
      </c>
      <c r="M111" s="1"/>
      <c r="N111" s="1">
        <v>300</v>
      </c>
      <c r="P111" s="1" t="s">
        <v>2550</v>
      </c>
      <c r="Q111" s="1">
        <v>0.80224059067919362</v>
      </c>
      <c r="R111" s="1" t="s">
        <v>1770</v>
      </c>
      <c r="S111" s="1" t="s">
        <v>1770</v>
      </c>
      <c r="T111" s="1" t="s">
        <v>1783</v>
      </c>
      <c r="U111" s="3">
        <v>43682</v>
      </c>
      <c r="V111" s="1">
        <v>1.1048806829750102</v>
      </c>
      <c r="Y111" s="1">
        <v>2</v>
      </c>
      <c r="Z111" s="1">
        <v>6</v>
      </c>
      <c r="AA111" s="1">
        <v>27</v>
      </c>
      <c r="AB111" s="1">
        <v>52.405212787109903</v>
      </c>
      <c r="AC111" s="1">
        <v>3.14159265358979</v>
      </c>
      <c r="AD111" s="1">
        <v>24.4229076208976</v>
      </c>
      <c r="AH111" s="1">
        <v>3162</v>
      </c>
      <c r="AJ111" s="1">
        <v>2000</v>
      </c>
      <c r="AK111" s="1">
        <v>1162</v>
      </c>
      <c r="AU111" s="1" t="s">
        <v>1808</v>
      </c>
      <c r="AV111" s="1" t="s">
        <v>2530</v>
      </c>
      <c r="AY111" s="1" t="s">
        <v>1784</v>
      </c>
      <c r="AZ111" s="1"/>
      <c r="BA111" s="1" t="s">
        <v>1772</v>
      </c>
      <c r="BB111" s="1"/>
      <c r="BC111" s="42">
        <v>4.2000000000000003E-2</v>
      </c>
      <c r="BD111" s="1">
        <v>7.3303828583761842E-4</v>
      </c>
      <c r="BE111" s="1">
        <v>105.38890000000001</v>
      </c>
      <c r="BF111" s="1">
        <v>1.8393833000550519</v>
      </c>
      <c r="BG111" s="1">
        <v>137.01070000000001</v>
      </c>
      <c r="BH111" s="1">
        <v>2.3912878254621952</v>
      </c>
      <c r="BI111" s="1">
        <v>261.774</v>
      </c>
      <c r="BK111" s="1">
        <v>4.568818196115636</v>
      </c>
      <c r="BL111" s="1">
        <v>5.3100000000000003E-5</v>
      </c>
      <c r="BM111" s="1">
        <v>42164.116338924876</v>
      </c>
      <c r="BN111" s="1">
        <v>35795.355253502472</v>
      </c>
      <c r="BO111" s="1">
        <v>35790.87742434728</v>
      </c>
      <c r="BP111" s="1">
        <v>1436.0639067984926</v>
      </c>
      <c r="BQ111" s="1">
        <v>1.0027408900000001</v>
      </c>
      <c r="BY111" s="1" t="s">
        <v>115</v>
      </c>
      <c r="BZ111" s="1" t="s">
        <v>115</v>
      </c>
      <c r="CA111" s="1" t="s">
        <v>115</v>
      </c>
      <c r="CB111" s="1" t="s">
        <v>115</v>
      </c>
      <c r="CD111" s="47">
        <v>3.7763323000000071E-2</v>
      </c>
      <c r="CE111" s="1">
        <v>6.5909432284410382E-4</v>
      </c>
      <c r="CF111" s="1">
        <v>11.982544295</v>
      </c>
      <c r="CG111" s="1">
        <v>0.20913485071381271</v>
      </c>
      <c r="CH111" s="1" t="s">
        <v>2538</v>
      </c>
      <c r="CI111" s="1" t="s">
        <v>2539</v>
      </c>
      <c r="CJ111" s="1">
        <v>6.2466000000000008E-5</v>
      </c>
      <c r="CK111" s="1">
        <v>5.2214000000000005E-5</v>
      </c>
      <c r="CL111" s="1">
        <v>4.5027999999999999E-2</v>
      </c>
      <c r="CM111" s="1">
        <v>7.8588685558800666E-4</v>
      </c>
      <c r="CN111" s="1">
        <v>1</v>
      </c>
      <c r="CO111" s="1">
        <v>8</v>
      </c>
      <c r="CP111" s="1" t="s">
        <v>115</v>
      </c>
      <c r="CQ111" s="1" t="s">
        <v>115</v>
      </c>
      <c r="CR111" s="1" t="s">
        <v>115</v>
      </c>
      <c r="CS111" s="1" t="s">
        <v>115</v>
      </c>
      <c r="CT111" s="1" t="s">
        <v>115</v>
      </c>
      <c r="CU111" s="1" t="s">
        <v>115</v>
      </c>
      <c r="CV111" s="1" t="s">
        <v>115</v>
      </c>
      <c r="CW111" s="1" t="s">
        <v>115</v>
      </c>
      <c r="CY111" s="1" t="s">
        <v>115</v>
      </c>
      <c r="CZ111" s="1" t="s">
        <v>115</v>
      </c>
      <c r="DA111" s="1" t="s">
        <v>115</v>
      </c>
      <c r="DB111" s="1" t="s">
        <v>115</v>
      </c>
      <c r="DC111" s="1" t="s">
        <v>115</v>
      </c>
      <c r="DD111" s="1" t="s">
        <v>115</v>
      </c>
      <c r="DE111" s="1" t="s">
        <v>115</v>
      </c>
      <c r="DF111" s="1" t="s">
        <v>115</v>
      </c>
      <c r="DG111" s="1" t="s">
        <v>115</v>
      </c>
      <c r="DH111" s="1" t="s">
        <v>115</v>
      </c>
    </row>
    <row r="112" spans="1:112" x14ac:dyDescent="0.25">
      <c r="A112" s="1" t="s">
        <v>2450</v>
      </c>
      <c r="C112" s="1" t="s">
        <v>2450</v>
      </c>
      <c r="D112" s="41">
        <v>31862</v>
      </c>
      <c r="G112" s="1" t="s">
        <v>1765</v>
      </c>
      <c r="H112" s="1">
        <v>15</v>
      </c>
      <c r="J112" s="3"/>
      <c r="K112" s="1" t="s">
        <v>1786</v>
      </c>
      <c r="L112" s="1" t="s">
        <v>1787</v>
      </c>
      <c r="M112" s="1"/>
      <c r="N112" s="1">
        <v>300</v>
      </c>
      <c r="P112" s="1" t="s">
        <v>2550</v>
      </c>
      <c r="Q112" s="1">
        <v>0.80224059067919362</v>
      </c>
      <c r="R112" s="1" t="s">
        <v>1774</v>
      </c>
      <c r="S112" s="1" t="s">
        <v>1774</v>
      </c>
      <c r="T112" s="1" t="s">
        <v>2062</v>
      </c>
      <c r="U112" s="3">
        <v>39270</v>
      </c>
      <c r="V112" s="1">
        <v>1.1048806829750102</v>
      </c>
      <c r="Y112" s="1">
        <v>3.3</v>
      </c>
      <c r="Z112" s="1">
        <v>8</v>
      </c>
      <c r="AA112" s="1">
        <v>48.1</v>
      </c>
      <c r="AB112" s="1">
        <v>157.16388879587501</v>
      </c>
      <c r="AC112" s="1">
        <v>10.89</v>
      </c>
      <c r="AD112" s="1">
        <v>71.435933333333296</v>
      </c>
      <c r="AH112" s="1">
        <v>5893</v>
      </c>
      <c r="AJ112" s="1">
        <v>2500</v>
      </c>
      <c r="AK112" s="1">
        <v>3393</v>
      </c>
      <c r="AU112" s="1" t="s">
        <v>1808</v>
      </c>
      <c r="AV112" s="1" t="s">
        <v>2530</v>
      </c>
      <c r="AY112" s="1" t="s">
        <v>1780</v>
      </c>
      <c r="AZ112" s="1"/>
      <c r="BA112" s="1" t="s">
        <v>1772</v>
      </c>
      <c r="BB112" s="1"/>
      <c r="BC112" s="42">
        <v>2E-3</v>
      </c>
      <c r="BD112" s="1">
        <v>3.4906585039886593E-5</v>
      </c>
      <c r="BE112" s="1">
        <v>127.16970000000001</v>
      </c>
      <c r="BF112" s="1">
        <v>2.2195299737734331</v>
      </c>
      <c r="BG112" s="1">
        <v>333.64339999999999</v>
      </c>
      <c r="BH112" s="1">
        <v>5.8231758575484491</v>
      </c>
      <c r="BI112" s="1">
        <v>259.86399999999998</v>
      </c>
      <c r="BK112" s="1">
        <v>4.5354824074025446</v>
      </c>
      <c r="BL112" s="1">
        <v>3.1699999999999998E-5</v>
      </c>
      <c r="BM112" s="1">
        <v>42163.796209937434</v>
      </c>
      <c r="BN112" s="1">
        <v>35794.132802277294</v>
      </c>
      <c r="BO112" s="1">
        <v>35791.459617597582</v>
      </c>
      <c r="BP112" s="1">
        <v>1436.0475519622591</v>
      </c>
      <c r="BQ112" s="1">
        <v>1.00275231</v>
      </c>
      <c r="BY112" s="1" t="s">
        <v>115</v>
      </c>
      <c r="BZ112" s="1" t="s">
        <v>115</v>
      </c>
      <c r="CA112" s="1" t="s">
        <v>115</v>
      </c>
      <c r="CB112" s="1" t="s">
        <v>115</v>
      </c>
      <c r="CD112" s="47">
        <v>2.8323069999999007E-2</v>
      </c>
      <c r="CE112" s="1">
        <v>4.9433082577281305E-4</v>
      </c>
      <c r="CF112" s="1">
        <v>257.19239499700001</v>
      </c>
      <c r="CG112" s="1">
        <v>4.4888541037874417</v>
      </c>
      <c r="CH112" s="1" t="s">
        <v>2538</v>
      </c>
      <c r="CI112" s="1" t="s">
        <v>2539</v>
      </c>
      <c r="CJ112" s="1">
        <v>2.1647499999999999E-5</v>
      </c>
      <c r="CK112" s="1">
        <v>1.9626499999999999E-5</v>
      </c>
      <c r="CL112" s="1">
        <v>5.21E-2</v>
      </c>
      <c r="CM112" s="1">
        <v>9.0931654028904578E-4</v>
      </c>
      <c r="CN112" s="1">
        <v>1</v>
      </c>
      <c r="CO112" s="1">
        <v>1</v>
      </c>
      <c r="CP112" s="1" t="s">
        <v>115</v>
      </c>
      <c r="CQ112" s="1" t="s">
        <v>115</v>
      </c>
      <c r="CR112" s="1" t="s">
        <v>115</v>
      </c>
      <c r="CS112" s="1" t="s">
        <v>115</v>
      </c>
      <c r="CT112" s="1" t="s">
        <v>115</v>
      </c>
      <c r="CU112" s="1" t="s">
        <v>115</v>
      </c>
      <c r="CV112" s="1" t="s">
        <v>115</v>
      </c>
      <c r="CW112" s="1" t="s">
        <v>115</v>
      </c>
      <c r="CY112" s="1" t="s">
        <v>115</v>
      </c>
      <c r="CZ112" s="1" t="s">
        <v>115</v>
      </c>
      <c r="DA112" s="1" t="s">
        <v>115</v>
      </c>
      <c r="DB112" s="1" t="s">
        <v>115</v>
      </c>
      <c r="DC112" s="1" t="s">
        <v>115</v>
      </c>
      <c r="DD112" s="1" t="s">
        <v>115</v>
      </c>
      <c r="DE112" s="1" t="s">
        <v>115</v>
      </c>
      <c r="DF112" s="1" t="s">
        <v>115</v>
      </c>
      <c r="DG112" s="1" t="s">
        <v>115</v>
      </c>
      <c r="DH112" s="1" t="s">
        <v>115</v>
      </c>
    </row>
    <row r="113" spans="1:112" x14ac:dyDescent="0.25">
      <c r="A113" s="1" t="s">
        <v>2488</v>
      </c>
      <c r="C113" s="1" t="s">
        <v>2488</v>
      </c>
      <c r="D113" s="41">
        <v>32729</v>
      </c>
      <c r="G113" s="1" t="s">
        <v>1765</v>
      </c>
      <c r="H113" s="1">
        <v>15</v>
      </c>
      <c r="J113" s="3"/>
      <c r="K113" s="1" t="s">
        <v>1766</v>
      </c>
      <c r="L113" s="1" t="s">
        <v>1767</v>
      </c>
      <c r="M113" s="1"/>
      <c r="N113" s="1">
        <v>300</v>
      </c>
      <c r="P113" s="1" t="s">
        <v>2562</v>
      </c>
      <c r="Q113" s="1">
        <v>1.7453292519943296E-5</v>
      </c>
      <c r="R113" s="1" t="s">
        <v>1774</v>
      </c>
      <c r="S113" s="1" t="s">
        <v>1774</v>
      </c>
      <c r="T113" s="1" t="s">
        <v>2062</v>
      </c>
      <c r="U113" s="3">
        <v>39526</v>
      </c>
      <c r="V113" s="1">
        <v>3.5953782591083185</v>
      </c>
      <c r="Y113" s="1">
        <v>3.3</v>
      </c>
      <c r="Z113" s="1">
        <v>8</v>
      </c>
      <c r="AA113" s="1">
        <v>48.1</v>
      </c>
      <c r="AB113" s="1">
        <v>157.16388879587501</v>
      </c>
      <c r="AC113" s="1">
        <v>10.89</v>
      </c>
      <c r="AD113" s="1">
        <v>71.435933333333296</v>
      </c>
      <c r="AH113" s="1">
        <v>6060</v>
      </c>
      <c r="AJ113" s="1">
        <v>3000</v>
      </c>
      <c r="AK113" s="1">
        <v>3060</v>
      </c>
      <c r="AU113" s="1" t="s">
        <v>1672</v>
      </c>
      <c r="AV113" s="1" t="s">
        <v>2530</v>
      </c>
      <c r="AY113" s="1" t="s">
        <v>1780</v>
      </c>
      <c r="AZ113" s="1"/>
      <c r="BA113" s="1" t="s">
        <v>1772</v>
      </c>
      <c r="BB113" s="1"/>
      <c r="BC113" s="42">
        <v>1.7600000000000001E-2</v>
      </c>
      <c r="BD113" s="1">
        <v>3.0717794835100201E-4</v>
      </c>
      <c r="BE113" s="1">
        <v>72.501999999999995</v>
      </c>
      <c r="BF113" s="1">
        <v>1.2653986142809288</v>
      </c>
      <c r="BG113" s="1">
        <v>356.85419999999999</v>
      </c>
      <c r="BH113" s="1">
        <v>6.2282807395703479</v>
      </c>
      <c r="BI113" s="1">
        <v>225.86869999999999</v>
      </c>
      <c r="BK113" s="1">
        <v>3.9421524921993156</v>
      </c>
      <c r="BL113" s="1">
        <v>1.95E-5</v>
      </c>
      <c r="BM113" s="1">
        <v>42164.887532740802</v>
      </c>
      <c r="BN113" s="1">
        <v>35794.709748047695</v>
      </c>
      <c r="BO113" s="1">
        <v>35793.065317433917</v>
      </c>
      <c r="BP113" s="1">
        <v>1436.103306011534</v>
      </c>
      <c r="BQ113" s="1">
        <v>1.0027133800000001</v>
      </c>
      <c r="BY113" s="1" t="s">
        <v>115</v>
      </c>
      <c r="BZ113" s="1" t="s">
        <v>115</v>
      </c>
      <c r="CA113" s="1" t="s">
        <v>115</v>
      </c>
      <c r="CB113" s="1" t="s">
        <v>115</v>
      </c>
      <c r="CD113" s="47">
        <v>2.3794578500002217E-2</v>
      </c>
      <c r="CE113" s="1">
        <v>4.1529373894929223E-4</v>
      </c>
      <c r="CF113" s="1">
        <v>260.8117785375</v>
      </c>
      <c r="CG113" s="1">
        <v>4.5520242634616563</v>
      </c>
      <c r="CH113" s="1" t="s">
        <v>2538</v>
      </c>
      <c r="CI113" s="1" t="s">
        <v>2539</v>
      </c>
      <c r="CJ113" s="1">
        <v>3.7925E-5</v>
      </c>
      <c r="CK113" s="1">
        <v>3.4625000000000001E-5</v>
      </c>
      <c r="CL113" s="1">
        <v>4.3999999999999997E-2</v>
      </c>
      <c r="CM113" s="1">
        <v>7.6794487087750488E-4</v>
      </c>
      <c r="CN113" s="1">
        <v>1</v>
      </c>
      <c r="CO113" s="1">
        <v>12</v>
      </c>
      <c r="CP113" s="1" t="s">
        <v>115</v>
      </c>
      <c r="CQ113" s="1" t="s">
        <v>115</v>
      </c>
      <c r="CR113" s="1" t="s">
        <v>115</v>
      </c>
      <c r="CS113" s="1" t="s">
        <v>115</v>
      </c>
      <c r="CT113" s="1" t="s">
        <v>115</v>
      </c>
      <c r="CU113" s="1" t="s">
        <v>115</v>
      </c>
      <c r="CV113" s="1" t="s">
        <v>115</v>
      </c>
      <c r="CW113" s="1" t="s">
        <v>115</v>
      </c>
      <c r="CY113" s="1" t="s">
        <v>115</v>
      </c>
      <c r="CZ113" s="1" t="s">
        <v>115</v>
      </c>
      <c r="DA113" s="1" t="s">
        <v>115</v>
      </c>
      <c r="DB113" s="1" t="s">
        <v>115</v>
      </c>
      <c r="DC113" s="1" t="s">
        <v>115</v>
      </c>
      <c r="DD113" s="1" t="s">
        <v>115</v>
      </c>
      <c r="DE113" s="1" t="s">
        <v>115</v>
      </c>
      <c r="DF113" s="1" t="s">
        <v>115</v>
      </c>
      <c r="DG113" s="1" t="s">
        <v>115</v>
      </c>
      <c r="DH113" s="1" t="s">
        <v>115</v>
      </c>
    </row>
    <row r="114" spans="1:112" x14ac:dyDescent="0.25">
      <c r="A114" s="1" t="s">
        <v>2482</v>
      </c>
      <c r="C114" s="1" t="s">
        <v>2482</v>
      </c>
      <c r="D114" s="41">
        <v>36131</v>
      </c>
      <c r="G114" s="1" t="s">
        <v>1765</v>
      </c>
      <c r="H114" s="1">
        <v>15</v>
      </c>
      <c r="J114" s="3"/>
      <c r="K114" s="1" t="s">
        <v>1766</v>
      </c>
      <c r="L114" s="1" t="s">
        <v>1767</v>
      </c>
      <c r="M114" s="1"/>
      <c r="N114" s="1">
        <v>300</v>
      </c>
      <c r="P114" s="1" t="s">
        <v>2550</v>
      </c>
      <c r="Q114" s="1">
        <v>0.80224059067919362</v>
      </c>
      <c r="R114" s="1" t="s">
        <v>1774</v>
      </c>
      <c r="S114" s="1" t="s">
        <v>1774</v>
      </c>
      <c r="T114" s="1" t="s">
        <v>2062</v>
      </c>
      <c r="U114" s="3">
        <v>40176</v>
      </c>
      <c r="V114" s="1">
        <v>1.1048806829750102</v>
      </c>
      <c r="Y114" s="1">
        <v>3.3</v>
      </c>
      <c r="Z114" s="1">
        <v>8</v>
      </c>
      <c r="AA114" s="1">
        <v>48.1</v>
      </c>
      <c r="AB114" s="1">
        <v>157.16388879587501</v>
      </c>
      <c r="AC114" s="1">
        <v>10.89</v>
      </c>
      <c r="AD114" s="1">
        <v>71.435933333333296</v>
      </c>
      <c r="AH114" s="1">
        <v>5900</v>
      </c>
      <c r="AJ114" s="1">
        <v>3000</v>
      </c>
      <c r="AK114" s="1">
        <v>2900</v>
      </c>
      <c r="AU114" s="1" t="s">
        <v>1672</v>
      </c>
      <c r="AV114" s="1" t="s">
        <v>2530</v>
      </c>
      <c r="AY114" s="1" t="s">
        <v>1780</v>
      </c>
      <c r="AZ114" s="1"/>
      <c r="BA114" s="1" t="s">
        <v>1772</v>
      </c>
      <c r="BB114" s="1"/>
      <c r="BC114" s="42">
        <v>4.1099999999999998E-2</v>
      </c>
      <c r="BD114" s="1">
        <v>7.173303225696694E-4</v>
      </c>
      <c r="BE114" s="1">
        <v>129.554</v>
      </c>
      <c r="BF114" s="1">
        <v>2.2611438591287336</v>
      </c>
      <c r="BG114" s="1">
        <v>226.43</v>
      </c>
      <c r="BH114" s="1">
        <v>3.9519490252907605</v>
      </c>
      <c r="BI114" s="1">
        <v>279.85570000000001</v>
      </c>
      <c r="BK114" s="1">
        <v>4.8844033954734947</v>
      </c>
      <c r="BL114" s="1">
        <v>2.37E-5</v>
      </c>
      <c r="BM114" s="1">
        <v>42164.855854510432</v>
      </c>
      <c r="BN114" s="1">
        <v>35794.855161594183</v>
      </c>
      <c r="BO114" s="1">
        <v>35792.85654742668</v>
      </c>
      <c r="BP114" s="1">
        <v>1436.1016876079707</v>
      </c>
      <c r="BQ114" s="1">
        <v>1.0027145099999999</v>
      </c>
      <c r="BY114" s="1" t="s">
        <v>115</v>
      </c>
      <c r="BZ114" s="1" t="s">
        <v>115</v>
      </c>
      <c r="CA114" s="1" t="s">
        <v>115</v>
      </c>
      <c r="CB114" s="1" t="s">
        <v>115</v>
      </c>
      <c r="CD114" s="47">
        <v>2.6225318000001607E-2</v>
      </c>
      <c r="CE114" s="1">
        <v>4.5771814648256227E-4</v>
      </c>
      <c r="CF114" s="1">
        <v>257.27536212400003</v>
      </c>
      <c r="CG114" s="1">
        <v>4.490302153324512</v>
      </c>
      <c r="CH114" s="1" t="s">
        <v>2538</v>
      </c>
      <c r="CI114" s="1" t="s">
        <v>2539</v>
      </c>
      <c r="CJ114" s="1">
        <v>3.5113500000000002E-5</v>
      </c>
      <c r="CK114" s="1">
        <v>3.2003499999999999E-5</v>
      </c>
      <c r="CL114" s="1">
        <v>5.5278000000000001E-2</v>
      </c>
      <c r="CM114" s="1">
        <v>9.6478310391742554E-4</v>
      </c>
      <c r="CN114" s="1">
        <v>1</v>
      </c>
      <c r="CO114" s="1">
        <v>5</v>
      </c>
      <c r="CP114" s="1" t="s">
        <v>115</v>
      </c>
      <c r="CQ114" s="1" t="s">
        <v>115</v>
      </c>
      <c r="CR114" s="1" t="s">
        <v>115</v>
      </c>
      <c r="CS114" s="1" t="s">
        <v>115</v>
      </c>
      <c r="CT114" s="1" t="s">
        <v>115</v>
      </c>
      <c r="CU114" s="1" t="s">
        <v>115</v>
      </c>
      <c r="CV114" s="1" t="s">
        <v>115</v>
      </c>
      <c r="CW114" s="1" t="s">
        <v>115</v>
      </c>
      <c r="CY114" s="1" t="s">
        <v>115</v>
      </c>
      <c r="CZ114" s="1" t="s">
        <v>115</v>
      </c>
      <c r="DA114" s="1" t="s">
        <v>115</v>
      </c>
      <c r="DB114" s="1" t="s">
        <v>115</v>
      </c>
      <c r="DC114" s="1" t="s">
        <v>115</v>
      </c>
      <c r="DD114" s="1" t="s">
        <v>115</v>
      </c>
      <c r="DE114" s="1" t="s">
        <v>115</v>
      </c>
      <c r="DF114" s="1" t="s">
        <v>115</v>
      </c>
      <c r="DG114" s="1" t="s">
        <v>115</v>
      </c>
      <c r="DH114" s="1" t="s">
        <v>115</v>
      </c>
    </row>
    <row r="115" spans="1:112" x14ac:dyDescent="0.25">
      <c r="A115" s="1" t="s">
        <v>2475</v>
      </c>
      <c r="C115" s="1" t="s">
        <v>2475</v>
      </c>
      <c r="D115" s="41">
        <v>40333</v>
      </c>
      <c r="G115" s="1" t="s">
        <v>1765</v>
      </c>
      <c r="H115" s="1">
        <v>15</v>
      </c>
      <c r="J115" s="3"/>
      <c r="K115" s="1" t="s">
        <v>1786</v>
      </c>
      <c r="L115" s="1" t="s">
        <v>1787</v>
      </c>
      <c r="M115" s="1"/>
      <c r="N115" s="1">
        <v>300</v>
      </c>
      <c r="P115" s="1" t="s">
        <v>2548</v>
      </c>
      <c r="Q115" s="1">
        <v>9.1437799511982928E-2</v>
      </c>
      <c r="R115" s="1" t="s">
        <v>1774</v>
      </c>
      <c r="S115" s="1" t="s">
        <v>1774</v>
      </c>
      <c r="T115" s="1" t="s">
        <v>2062</v>
      </c>
      <c r="U115" s="3">
        <v>41979</v>
      </c>
      <c r="V115" s="1">
        <v>5.3622099674872183</v>
      </c>
      <c r="Y115" s="1">
        <v>2.2000000000000002</v>
      </c>
      <c r="Z115" s="1">
        <v>5</v>
      </c>
      <c r="AA115" s="1">
        <v>32.5</v>
      </c>
      <c r="AB115" s="33">
        <v>69.620759957265093</v>
      </c>
      <c r="AC115" s="33">
        <v>4.84</v>
      </c>
      <c r="AD115" s="1">
        <v>31.308733333333301</v>
      </c>
      <c r="AH115" s="1">
        <v>6300</v>
      </c>
      <c r="AJ115" s="1">
        <v>4500</v>
      </c>
      <c r="AK115" s="1">
        <v>1800</v>
      </c>
      <c r="AU115" s="1" t="s">
        <v>1802</v>
      </c>
      <c r="AV115" s="1" t="s">
        <v>2530</v>
      </c>
      <c r="AY115" s="1" t="s">
        <v>1780</v>
      </c>
      <c r="AZ115" s="1"/>
      <c r="BA115" s="1" t="s">
        <v>1772</v>
      </c>
      <c r="BB115" s="1"/>
      <c r="BC115" s="42">
        <v>4.1000000000000003E-3</v>
      </c>
      <c r="BD115" s="1">
        <v>7.1558499331767511E-5</v>
      </c>
      <c r="BE115" s="1">
        <v>134.40860000000001</v>
      </c>
      <c r="BF115" s="1">
        <v>2.3458726129960508</v>
      </c>
      <c r="BG115" s="1">
        <v>192.9915</v>
      </c>
      <c r="BH115" s="1">
        <v>3.3683371033626366</v>
      </c>
      <c r="BI115" s="1">
        <v>37.095100000000002</v>
      </c>
      <c r="BK115" s="1">
        <v>0.64743163135654858</v>
      </c>
      <c r="BL115" s="1">
        <v>2.9200000000000002E-5</v>
      </c>
      <c r="BM115" s="1">
        <v>42164.732786551685</v>
      </c>
      <c r="BN115" s="1">
        <v>35794.963996749051</v>
      </c>
      <c r="BO115" s="1">
        <v>35792.50157635432</v>
      </c>
      <c r="BP115" s="1">
        <v>1436.0954002163492</v>
      </c>
      <c r="BQ115" s="1">
        <v>1.0027189000000001</v>
      </c>
      <c r="BY115" s="1" t="s">
        <v>115</v>
      </c>
      <c r="BZ115" s="1" t="s">
        <v>115</v>
      </c>
      <c r="CA115" s="1" t="s">
        <v>115</v>
      </c>
      <c r="CB115" s="1" t="s">
        <v>115</v>
      </c>
      <c r="CD115" s="47">
        <v>1.8458116999994445E-2</v>
      </c>
      <c r="CE115" s="1">
        <v>3.2215491536824123E-4</v>
      </c>
      <c r="CF115" s="1">
        <v>260.73338218799995</v>
      </c>
      <c r="CG115" s="1">
        <v>4.5506559890413358</v>
      </c>
      <c r="CH115" s="1" t="s">
        <v>2538</v>
      </c>
      <c r="CI115" s="1" t="s">
        <v>2539</v>
      </c>
      <c r="CJ115" s="1">
        <v>3.3623E-5</v>
      </c>
      <c r="CK115" s="1">
        <v>2.8946E-5</v>
      </c>
      <c r="CL115" s="1">
        <v>4.0869000000000003E-2</v>
      </c>
      <c r="CM115" s="1">
        <v>7.1329861199756256E-4</v>
      </c>
      <c r="CN115" s="1">
        <v>1</v>
      </c>
      <c r="CO115" s="1">
        <v>8</v>
      </c>
      <c r="CP115" s="1" t="s">
        <v>115</v>
      </c>
      <c r="CQ115" s="1" t="s">
        <v>115</v>
      </c>
      <c r="CR115" s="1" t="s">
        <v>115</v>
      </c>
      <c r="CS115" s="1" t="s">
        <v>115</v>
      </c>
      <c r="CT115" s="1" t="s">
        <v>115</v>
      </c>
      <c r="CU115" s="1" t="s">
        <v>115</v>
      </c>
      <c r="CV115" s="1" t="s">
        <v>115</v>
      </c>
      <c r="CW115" s="1" t="s">
        <v>115</v>
      </c>
      <c r="CY115" s="1" t="s">
        <v>115</v>
      </c>
      <c r="CZ115" s="1" t="s">
        <v>115</v>
      </c>
      <c r="DA115" s="1" t="s">
        <v>115</v>
      </c>
      <c r="DB115" s="1" t="s">
        <v>115</v>
      </c>
      <c r="DC115" s="1" t="s">
        <v>115</v>
      </c>
      <c r="DD115" s="1" t="s">
        <v>115</v>
      </c>
      <c r="DE115" s="1" t="s">
        <v>115</v>
      </c>
      <c r="DF115" s="1" t="s">
        <v>115</v>
      </c>
      <c r="DG115" s="1" t="s">
        <v>115</v>
      </c>
      <c r="DH115" s="1" t="s">
        <v>115</v>
      </c>
    </row>
    <row r="116" spans="1:112" x14ac:dyDescent="0.25">
      <c r="A116" s="1" t="s">
        <v>2443</v>
      </c>
      <c r="C116" s="1" t="s">
        <v>2443</v>
      </c>
      <c r="D116" s="41">
        <v>40663</v>
      </c>
      <c r="G116" s="1" t="s">
        <v>1765</v>
      </c>
      <c r="H116" s="1">
        <v>15</v>
      </c>
      <c r="J116" s="3"/>
      <c r="K116" s="1" t="s">
        <v>1786</v>
      </c>
      <c r="L116" s="1" t="s">
        <v>1787</v>
      </c>
      <c r="M116" s="1"/>
      <c r="N116" s="1">
        <v>300</v>
      </c>
      <c r="P116" s="1" t="s">
        <v>2548</v>
      </c>
      <c r="Q116" s="1">
        <v>9.1437799511982928E-2</v>
      </c>
      <c r="R116" s="1" t="s">
        <v>1781</v>
      </c>
      <c r="S116" s="1" t="s">
        <v>1774</v>
      </c>
      <c r="T116" s="1" t="s">
        <v>2062</v>
      </c>
      <c r="U116" s="3">
        <v>42151</v>
      </c>
      <c r="V116" s="1">
        <v>5.3622099674872183</v>
      </c>
      <c r="Y116" s="1">
        <v>2.6</v>
      </c>
      <c r="Z116" s="1">
        <v>6.2</v>
      </c>
      <c r="AA116" s="1">
        <v>45</v>
      </c>
      <c r="AB116" s="1">
        <v>111.971304835648</v>
      </c>
      <c r="AC116" s="1">
        <v>6.76</v>
      </c>
      <c r="AD116" s="1">
        <v>49.052533333333301</v>
      </c>
      <c r="AH116" s="1">
        <v>6205</v>
      </c>
      <c r="AJ116" s="1">
        <v>3381</v>
      </c>
      <c r="AK116" s="1">
        <v>2824</v>
      </c>
      <c r="AU116" s="1" t="s">
        <v>1802</v>
      </c>
      <c r="AV116" s="1" t="s">
        <v>2530</v>
      </c>
      <c r="AY116" s="1" t="s">
        <v>1780</v>
      </c>
      <c r="AZ116" s="1"/>
      <c r="BA116" s="1" t="s">
        <v>1772</v>
      </c>
      <c r="BB116" s="1"/>
      <c r="BC116" s="42">
        <v>2.5399999999999999E-2</v>
      </c>
      <c r="BD116" s="1">
        <v>4.433136300065597E-4</v>
      </c>
      <c r="BE116" s="1">
        <v>96.759</v>
      </c>
      <c r="BF116" s="1">
        <v>1.6887631309371933</v>
      </c>
      <c r="BG116" s="1">
        <v>96.119299999999996</v>
      </c>
      <c r="BH116" s="1">
        <v>1.6775982597121855</v>
      </c>
      <c r="BI116" s="1">
        <v>245.46180000000001</v>
      </c>
      <c r="BK116" s="1">
        <v>4.284116597871817</v>
      </c>
      <c r="BL116" s="1">
        <v>6.9900000000000005E-5</v>
      </c>
      <c r="BM116" s="1">
        <v>42164.83903423528</v>
      </c>
      <c r="BN116" s="1">
        <v>35796.786356483768</v>
      </c>
      <c r="BO116" s="1">
        <v>35790.891711986791</v>
      </c>
      <c r="BP116" s="1">
        <v>1436.1008282801267</v>
      </c>
      <c r="BQ116" s="1">
        <v>1.00271511</v>
      </c>
      <c r="BY116" s="1" t="s">
        <v>115</v>
      </c>
      <c r="BZ116" s="1" t="s">
        <v>115</v>
      </c>
      <c r="CA116" s="1" t="s">
        <v>115</v>
      </c>
      <c r="CB116" s="1" t="s">
        <v>115</v>
      </c>
      <c r="CD116" s="47">
        <v>3.2343808000007357E-2</v>
      </c>
      <c r="CE116" s="1">
        <v>5.6450594223301056E-4</v>
      </c>
      <c r="CF116" s="1">
        <v>257.12546605</v>
      </c>
      <c r="CG116" s="1">
        <v>4.487685973297399</v>
      </c>
      <c r="CH116" s="1" t="s">
        <v>2538</v>
      </c>
      <c r="CI116" s="1" t="s">
        <v>2539</v>
      </c>
      <c r="CJ116" s="1">
        <v>7.7944499999999992E-5</v>
      </c>
      <c r="CK116" s="1">
        <v>6.2155499999999998E-5</v>
      </c>
      <c r="CL116" s="1">
        <v>4.3401000000000002E-2</v>
      </c>
      <c r="CM116" s="1">
        <v>7.574903486580589E-4</v>
      </c>
      <c r="CN116" s="1">
        <v>1</v>
      </c>
      <c r="CO116" s="1">
        <v>8</v>
      </c>
      <c r="CP116" s="1" t="s">
        <v>115</v>
      </c>
      <c r="CQ116" s="1" t="s">
        <v>115</v>
      </c>
      <c r="CR116" s="1" t="s">
        <v>115</v>
      </c>
      <c r="CS116" s="1" t="s">
        <v>115</v>
      </c>
      <c r="CT116" s="1" t="s">
        <v>115</v>
      </c>
      <c r="CU116" s="1" t="s">
        <v>115</v>
      </c>
      <c r="CV116" s="1" t="s">
        <v>115</v>
      </c>
      <c r="CW116" s="1" t="s">
        <v>115</v>
      </c>
      <c r="CY116" s="1" t="s">
        <v>115</v>
      </c>
      <c r="CZ116" s="1" t="s">
        <v>115</v>
      </c>
      <c r="DA116" s="1" t="s">
        <v>115</v>
      </c>
      <c r="DB116" s="1" t="s">
        <v>115</v>
      </c>
      <c r="DC116" s="1" t="s">
        <v>115</v>
      </c>
      <c r="DD116" s="1" t="s">
        <v>115</v>
      </c>
      <c r="DE116" s="1" t="s">
        <v>115</v>
      </c>
      <c r="DF116" s="1" t="s">
        <v>115</v>
      </c>
      <c r="DG116" s="1" t="s">
        <v>115</v>
      </c>
      <c r="DH116" s="1" t="s">
        <v>115</v>
      </c>
    </row>
    <row r="117" spans="1:112" x14ac:dyDescent="0.25">
      <c r="A117" s="1" t="s">
        <v>2061</v>
      </c>
      <c r="C117" s="1" t="s">
        <v>2061</v>
      </c>
      <c r="D117" s="41">
        <v>27426</v>
      </c>
      <c r="G117" s="1" t="s">
        <v>1765</v>
      </c>
      <c r="H117" s="1">
        <v>15</v>
      </c>
      <c r="J117" s="3"/>
      <c r="K117" s="1" t="s">
        <v>1786</v>
      </c>
      <c r="L117" s="1" t="s">
        <v>1787</v>
      </c>
      <c r="M117" s="1"/>
      <c r="N117" s="1">
        <v>300</v>
      </c>
      <c r="P117" s="1" t="s">
        <v>2550</v>
      </c>
      <c r="Q117" s="1">
        <v>0.80224059067919362</v>
      </c>
      <c r="R117" s="1" t="s">
        <v>1774</v>
      </c>
      <c r="S117" s="1" t="s">
        <v>1774</v>
      </c>
      <c r="T117" s="1" t="s">
        <v>2062</v>
      </c>
      <c r="U117" s="3">
        <v>37383</v>
      </c>
      <c r="V117" s="1">
        <v>1.1048806829750102</v>
      </c>
      <c r="Y117" s="1">
        <v>2.8</v>
      </c>
      <c r="Z117" s="1">
        <v>5.6</v>
      </c>
      <c r="AA117" s="1">
        <v>31</v>
      </c>
      <c r="AB117" s="1">
        <v>86.688645347513997</v>
      </c>
      <c r="AC117" s="1">
        <v>7.84</v>
      </c>
      <c r="AD117" s="1">
        <v>40.764933333333303</v>
      </c>
      <c r="AH117" s="1">
        <v>3640</v>
      </c>
      <c r="AJ117" s="1">
        <v>2000</v>
      </c>
      <c r="AK117" s="1">
        <v>1640</v>
      </c>
      <c r="AU117" s="1" t="s">
        <v>1808</v>
      </c>
      <c r="AV117" s="1" t="s">
        <v>2530</v>
      </c>
      <c r="AY117" s="1" t="s">
        <v>1780</v>
      </c>
      <c r="AZ117" s="1"/>
      <c r="BA117" s="1" t="s">
        <v>1772</v>
      </c>
      <c r="BB117" s="1"/>
      <c r="BC117" s="42">
        <v>0.15190000000000001</v>
      </c>
      <c r="BD117" s="1">
        <v>2.6511551337793865E-3</v>
      </c>
      <c r="BE117" s="1">
        <v>97.784099999999995</v>
      </c>
      <c r="BF117" s="1">
        <v>1.7066545010993872</v>
      </c>
      <c r="BG117" s="1">
        <v>323.02699999999999</v>
      </c>
      <c r="BH117" s="1">
        <v>5.6378847228397229</v>
      </c>
      <c r="BI117" s="1">
        <v>317.92669999999998</v>
      </c>
      <c r="BK117" s="1">
        <v>5.548867695000256</v>
      </c>
      <c r="BL117" s="1">
        <v>3.3389999999999998E-4</v>
      </c>
      <c r="BM117" s="1">
        <v>42164.870151757481</v>
      </c>
      <c r="BN117" s="1">
        <v>35807.94900190115</v>
      </c>
      <c r="BO117" s="1">
        <v>35779.791301613812</v>
      </c>
      <c r="BP117" s="1">
        <v>1436.1024180374459</v>
      </c>
      <c r="BQ117" s="1">
        <v>1.0027140000000001</v>
      </c>
      <c r="BY117" s="1" t="s">
        <v>115</v>
      </c>
      <c r="BZ117" s="1" t="s">
        <v>115</v>
      </c>
      <c r="CA117" s="1" t="s">
        <v>115</v>
      </c>
      <c r="CB117" s="1" t="s">
        <v>115</v>
      </c>
      <c r="CD117" s="47">
        <v>2.3987591000008024E-2</v>
      </c>
      <c r="CE117" s="1">
        <v>4.1866244257189914E-4</v>
      </c>
      <c r="CF117" s="1">
        <v>249.87283400699999</v>
      </c>
      <c r="CG117" s="1">
        <v>4.3611036647114059</v>
      </c>
      <c r="CH117" s="1" t="s">
        <v>2538</v>
      </c>
      <c r="CI117" s="1" t="s">
        <v>2539</v>
      </c>
      <c r="CJ117" s="1">
        <v>3.2806900000000001E-4</v>
      </c>
      <c r="CK117" s="1">
        <v>3.4581E-5</v>
      </c>
      <c r="CL117" s="1">
        <v>0.219246</v>
      </c>
      <c r="CM117" s="1">
        <v>3.8265645718274875E-3</v>
      </c>
      <c r="CN117" s="1">
        <v>1</v>
      </c>
      <c r="CO117" s="1">
        <v>12</v>
      </c>
      <c r="CP117" s="1" t="s">
        <v>115</v>
      </c>
      <c r="CQ117" s="1" t="s">
        <v>115</v>
      </c>
      <c r="CR117" s="1" t="s">
        <v>115</v>
      </c>
      <c r="CS117" s="1" t="s">
        <v>115</v>
      </c>
      <c r="CT117" s="1" t="s">
        <v>115</v>
      </c>
      <c r="CU117" s="1" t="s">
        <v>115</v>
      </c>
      <c r="CV117" s="1" t="s">
        <v>115</v>
      </c>
      <c r="CW117" s="1" t="s">
        <v>115</v>
      </c>
      <c r="CY117" s="1" t="s">
        <v>115</v>
      </c>
      <c r="CZ117" s="1" t="s">
        <v>115</v>
      </c>
      <c r="DA117" s="1" t="s">
        <v>115</v>
      </c>
      <c r="DB117" s="1" t="s">
        <v>115</v>
      </c>
      <c r="DC117" s="1" t="s">
        <v>115</v>
      </c>
      <c r="DD117" s="1" t="s">
        <v>115</v>
      </c>
      <c r="DE117" s="1" t="s">
        <v>115</v>
      </c>
      <c r="DF117" s="1" t="s">
        <v>115</v>
      </c>
      <c r="DG117" s="1" t="s">
        <v>115</v>
      </c>
      <c r="DH117" s="1" t="s">
        <v>115</v>
      </c>
    </row>
    <row r="118" spans="1:112" x14ac:dyDescent="0.25">
      <c r="A118" s="1" t="s">
        <v>2522</v>
      </c>
      <c r="C118" s="1" t="s">
        <v>2522</v>
      </c>
      <c r="D118" s="41">
        <v>28238</v>
      </c>
      <c r="G118" s="1" t="s">
        <v>1765</v>
      </c>
      <c r="H118" s="1">
        <v>15</v>
      </c>
      <c r="J118" s="3"/>
      <c r="K118" s="1" t="s">
        <v>1786</v>
      </c>
      <c r="L118" s="1" t="s">
        <v>1787</v>
      </c>
      <c r="M118" s="1"/>
      <c r="N118" s="1">
        <v>300</v>
      </c>
      <c r="P118" s="1" t="s">
        <v>2562</v>
      </c>
      <c r="Q118" s="1">
        <v>1.7453292519943296E-5</v>
      </c>
      <c r="R118" s="1" t="s">
        <v>1774</v>
      </c>
      <c r="S118" s="1" t="s">
        <v>1774</v>
      </c>
      <c r="T118" s="1" t="s">
        <v>2062</v>
      </c>
      <c r="U118" s="3">
        <v>38111</v>
      </c>
      <c r="V118" s="1">
        <v>3.5953782591083185</v>
      </c>
      <c r="Y118" s="1">
        <v>2.8</v>
      </c>
      <c r="Z118" s="1">
        <v>5.6</v>
      </c>
      <c r="AA118" s="1">
        <v>31</v>
      </c>
      <c r="AB118" s="1">
        <v>86.688645347513997</v>
      </c>
      <c r="AC118" s="1">
        <v>7.84</v>
      </c>
      <c r="AD118" s="1">
        <v>40.764933333333303</v>
      </c>
      <c r="AH118" s="1">
        <v>5483</v>
      </c>
      <c r="AJ118" s="1">
        <v>2500</v>
      </c>
      <c r="AK118" s="1">
        <v>2983</v>
      </c>
      <c r="AU118" s="1" t="s">
        <v>1808</v>
      </c>
      <c r="AV118" s="1" t="s">
        <v>2530</v>
      </c>
      <c r="AY118" s="1" t="s">
        <v>1780</v>
      </c>
      <c r="AZ118" s="1"/>
      <c r="BA118" s="1" t="s">
        <v>1772</v>
      </c>
      <c r="BB118" s="1"/>
      <c r="BC118" s="42">
        <v>0.35070000000000001</v>
      </c>
      <c r="BD118" s="1">
        <v>6.120869686744114E-3</v>
      </c>
      <c r="BE118" s="1">
        <v>94.101299999999995</v>
      </c>
      <c r="BF118" s="1">
        <v>1.64237751540694</v>
      </c>
      <c r="BG118" s="1">
        <v>15.059200000000001</v>
      </c>
      <c r="BH118" s="1">
        <v>0.26283262271633007</v>
      </c>
      <c r="BI118" s="1">
        <v>210.6088</v>
      </c>
      <c r="BK118" s="1">
        <v>3.6758169936742333</v>
      </c>
      <c r="BL118" s="1">
        <v>7.6429999999999998E-4</v>
      </c>
      <c r="BM118" s="1">
        <v>42548.905061441474</v>
      </c>
      <c r="BN118" s="1">
        <v>36210.425189579932</v>
      </c>
      <c r="BO118" s="1">
        <v>36145.384933303008</v>
      </c>
      <c r="BP118" s="1">
        <v>1455.766916511988</v>
      </c>
      <c r="BQ118" s="1">
        <v>0.98916934000000001</v>
      </c>
      <c r="BY118" s="1" t="s">
        <v>115</v>
      </c>
      <c r="BZ118" s="1" t="s">
        <v>115</v>
      </c>
      <c r="CA118" s="1" t="s">
        <v>115</v>
      </c>
      <c r="CB118" s="1" t="s">
        <v>115</v>
      </c>
      <c r="CD118" s="47">
        <v>1.0949524E-2</v>
      </c>
      <c r="CE118" s="1">
        <v>1.9110524532613959E-4</v>
      </c>
      <c r="CF118" s="1">
        <v>240.91847809399999</v>
      </c>
      <c r="CG118" s="1">
        <v>4.204820671634133</v>
      </c>
      <c r="CH118" s="1" t="s">
        <v>2539</v>
      </c>
      <c r="CI118" s="1" t="s">
        <v>2539</v>
      </c>
      <c r="CJ118" s="1">
        <v>2.9560649999999997E-4</v>
      </c>
      <c r="CK118" s="1">
        <v>7.56675E-5</v>
      </c>
      <c r="CL118" s="1" t="s">
        <v>115</v>
      </c>
      <c r="CM118" s="1" t="s">
        <v>115</v>
      </c>
      <c r="CN118" s="1">
        <v>0</v>
      </c>
      <c r="CO118" s="1">
        <v>0</v>
      </c>
      <c r="CP118" s="1" t="s">
        <v>115</v>
      </c>
      <c r="CQ118" s="1" t="s">
        <v>115</v>
      </c>
      <c r="CR118" s="1" t="s">
        <v>115</v>
      </c>
      <c r="CS118" s="1" t="s">
        <v>115</v>
      </c>
      <c r="CT118" s="1" t="s">
        <v>115</v>
      </c>
      <c r="CU118" s="1" t="s">
        <v>115</v>
      </c>
      <c r="CV118" s="1" t="s">
        <v>115</v>
      </c>
      <c r="CW118" s="1" t="s">
        <v>115</v>
      </c>
      <c r="CY118" s="1" t="s">
        <v>115</v>
      </c>
      <c r="CZ118" s="1" t="s">
        <v>115</v>
      </c>
      <c r="DA118" s="1" t="s">
        <v>115</v>
      </c>
      <c r="DB118" s="1" t="s">
        <v>115</v>
      </c>
      <c r="DC118" s="1" t="s">
        <v>115</v>
      </c>
      <c r="DD118" s="1" t="s">
        <v>115</v>
      </c>
      <c r="DE118" s="1" t="s">
        <v>115</v>
      </c>
      <c r="DF118" s="1" t="s">
        <v>115</v>
      </c>
      <c r="DG118" s="1" t="s">
        <v>115</v>
      </c>
      <c r="DH118" s="1" t="s">
        <v>115</v>
      </c>
    </row>
    <row r="119" spans="1:112" x14ac:dyDescent="0.25">
      <c r="A119" s="1" t="s">
        <v>2191</v>
      </c>
      <c r="C119" s="1" t="s">
        <v>2191</v>
      </c>
      <c r="D119" s="41">
        <v>28659</v>
      </c>
      <c r="G119" s="1" t="s">
        <v>1765</v>
      </c>
      <c r="H119" s="1">
        <v>12</v>
      </c>
      <c r="J119" s="3"/>
      <c r="K119" s="1" t="s">
        <v>1786</v>
      </c>
      <c r="L119" s="1" t="s">
        <v>1787</v>
      </c>
      <c r="M119" s="1"/>
      <c r="N119" s="1">
        <v>300</v>
      </c>
      <c r="P119" s="1" t="s">
        <v>2550</v>
      </c>
      <c r="Q119" s="1">
        <v>0.80224059067919362</v>
      </c>
      <c r="R119" s="1" t="s">
        <v>1774</v>
      </c>
      <c r="S119" s="1" t="s">
        <v>1774</v>
      </c>
      <c r="T119" s="1" t="s">
        <v>2062</v>
      </c>
      <c r="U119" s="3">
        <v>38494</v>
      </c>
      <c r="V119" s="1">
        <v>1.1048806829750102</v>
      </c>
      <c r="Y119" s="1">
        <v>2.8</v>
      </c>
      <c r="Z119" s="1">
        <v>5.6</v>
      </c>
      <c r="AA119" s="1">
        <v>31</v>
      </c>
      <c r="AB119" s="1">
        <v>86.688645347513997</v>
      </c>
      <c r="AC119" s="1">
        <v>7.84</v>
      </c>
      <c r="AD119" s="1">
        <v>40.764933333333303</v>
      </c>
      <c r="AH119" s="1">
        <v>3711</v>
      </c>
      <c r="AJ119" s="1">
        <v>2000</v>
      </c>
      <c r="AK119" s="1">
        <v>1711</v>
      </c>
      <c r="AU119" s="1" t="s">
        <v>1808</v>
      </c>
      <c r="AV119" s="1" t="s">
        <v>2530</v>
      </c>
      <c r="AY119" s="1" t="s">
        <v>1780</v>
      </c>
      <c r="AZ119" s="1"/>
      <c r="BA119" s="1" t="s">
        <v>1772</v>
      </c>
      <c r="BB119" s="1"/>
      <c r="BC119" s="42">
        <v>1.7500000000000002E-2</v>
      </c>
      <c r="BD119" s="1">
        <v>3.0543261909900769E-4</v>
      </c>
      <c r="BE119" s="1">
        <v>293.22489999999999</v>
      </c>
      <c r="BF119" s="1">
        <v>5.1177399538311201</v>
      </c>
      <c r="BG119" s="1">
        <v>119.1019</v>
      </c>
      <c r="BH119" s="1">
        <v>2.0787203003810344</v>
      </c>
      <c r="BI119" s="1">
        <v>290.9228</v>
      </c>
      <c r="BK119" s="1">
        <v>5.0775607291209592</v>
      </c>
      <c r="BL119" s="1">
        <v>2.743E-4</v>
      </c>
      <c r="BM119" s="1">
        <v>42165.449340622159</v>
      </c>
      <c r="BN119" s="1">
        <v>35806.015323376298</v>
      </c>
      <c r="BO119" s="1">
        <v>35782.883357868028</v>
      </c>
      <c r="BP119" s="1">
        <v>1436.132008216988</v>
      </c>
      <c r="BQ119" s="1">
        <v>1.00269334</v>
      </c>
      <c r="BY119" s="1" t="s">
        <v>115</v>
      </c>
      <c r="BZ119" s="1" t="s">
        <v>115</v>
      </c>
      <c r="CA119" s="1" t="s">
        <v>115</v>
      </c>
      <c r="CB119" s="1" t="s">
        <v>115</v>
      </c>
      <c r="CD119" s="47">
        <v>3.3000617499993723E-2</v>
      </c>
      <c r="CE119" s="1">
        <v>5.7596943056615029E-4</v>
      </c>
      <c r="CF119" s="1">
        <v>240.9402990525</v>
      </c>
      <c r="CG119" s="1">
        <v>4.2052015192058994</v>
      </c>
      <c r="CH119" s="1" t="s">
        <v>2538</v>
      </c>
      <c r="CI119" s="1" t="s">
        <v>2539</v>
      </c>
      <c r="CJ119" s="1">
        <v>3.0033749999999998E-4</v>
      </c>
      <c r="CK119" s="1">
        <v>3.5137500000000007E-5</v>
      </c>
      <c r="CL119" s="1">
        <v>4.9924999999999997E-2</v>
      </c>
      <c r="CM119" s="1">
        <v>8.7135562905816903E-4</v>
      </c>
      <c r="CN119" s="1">
        <v>1</v>
      </c>
      <c r="CO119" s="1">
        <v>3</v>
      </c>
      <c r="CP119" s="1" t="s">
        <v>115</v>
      </c>
      <c r="CQ119" s="1" t="s">
        <v>115</v>
      </c>
      <c r="CR119" s="1" t="s">
        <v>115</v>
      </c>
      <c r="CS119" s="1" t="s">
        <v>115</v>
      </c>
      <c r="CT119" s="1" t="s">
        <v>115</v>
      </c>
      <c r="CU119" s="1" t="s">
        <v>115</v>
      </c>
      <c r="CV119" s="1" t="s">
        <v>115</v>
      </c>
      <c r="CW119" s="1" t="s">
        <v>115</v>
      </c>
      <c r="CY119" s="1" t="s">
        <v>115</v>
      </c>
      <c r="CZ119" s="1" t="s">
        <v>115</v>
      </c>
      <c r="DA119" s="1" t="s">
        <v>115</v>
      </c>
      <c r="DB119" s="1" t="s">
        <v>115</v>
      </c>
      <c r="DC119" s="1" t="s">
        <v>115</v>
      </c>
      <c r="DD119" s="1" t="s">
        <v>115</v>
      </c>
      <c r="DE119" s="1" t="s">
        <v>115</v>
      </c>
      <c r="DF119" s="1" t="s">
        <v>115</v>
      </c>
      <c r="DG119" s="1" t="s">
        <v>115</v>
      </c>
      <c r="DH119" s="1" t="s">
        <v>115</v>
      </c>
    </row>
    <row r="120" spans="1:112" x14ac:dyDescent="0.25">
      <c r="A120" s="1" t="s">
        <v>2099</v>
      </c>
      <c r="C120" s="1" t="s">
        <v>2099</v>
      </c>
      <c r="D120" s="41">
        <v>29494</v>
      </c>
      <c r="G120" s="1" t="s">
        <v>1765</v>
      </c>
      <c r="H120" s="1">
        <v>15</v>
      </c>
      <c r="J120" s="3"/>
      <c r="K120" s="1" t="s">
        <v>1786</v>
      </c>
      <c r="L120" s="1" t="s">
        <v>1787</v>
      </c>
      <c r="M120" s="1"/>
      <c r="N120" s="1">
        <v>300</v>
      </c>
      <c r="P120" s="1" t="s">
        <v>2548</v>
      </c>
      <c r="Q120" s="1">
        <v>9.1437799511982928E-2</v>
      </c>
      <c r="R120" s="1" t="s">
        <v>1774</v>
      </c>
      <c r="S120" s="1" t="s">
        <v>1774</v>
      </c>
      <c r="T120" s="1" t="s">
        <v>2062</v>
      </c>
      <c r="U120" s="3">
        <v>39003</v>
      </c>
      <c r="V120" s="1">
        <v>5.3622099674872183</v>
      </c>
      <c r="Y120" s="1">
        <v>2.9</v>
      </c>
      <c r="Z120" s="1">
        <v>7.5</v>
      </c>
      <c r="AA120" s="1">
        <v>31.3</v>
      </c>
      <c r="AB120" s="1">
        <v>97.776762560764496</v>
      </c>
      <c r="AC120" s="1">
        <v>8.41</v>
      </c>
      <c r="AD120" s="1">
        <v>48.027799999999999</v>
      </c>
      <c r="AH120" s="1">
        <v>5505</v>
      </c>
      <c r="AJ120" s="1">
        <v>2346</v>
      </c>
      <c r="AK120" s="1">
        <v>3159</v>
      </c>
      <c r="AU120" s="1" t="s">
        <v>1802</v>
      </c>
      <c r="AV120" s="1" t="s">
        <v>2530</v>
      </c>
      <c r="AY120" s="1" t="s">
        <v>1780</v>
      </c>
      <c r="AZ120" s="1"/>
      <c r="BA120" s="1" t="s">
        <v>1772</v>
      </c>
      <c r="BB120" s="1"/>
      <c r="BC120" s="42">
        <v>2.5899999999999999E-2</v>
      </c>
      <c r="BD120" s="1">
        <v>4.5204027626653131E-4</v>
      </c>
      <c r="BE120" s="1">
        <v>175.47669999999999</v>
      </c>
      <c r="BF120" s="1">
        <v>3.0626461755343333</v>
      </c>
      <c r="BG120" s="1">
        <v>241.88810000000001</v>
      </c>
      <c r="BH120" s="1">
        <v>4.2217437663932955</v>
      </c>
      <c r="BI120" s="1">
        <v>22.761700000000001</v>
      </c>
      <c r="BK120" s="1">
        <v>0.39726660835119332</v>
      </c>
      <c r="BL120" s="1">
        <v>3.0170000000000002E-4</v>
      </c>
      <c r="BM120" s="1">
        <v>42164.859498905556</v>
      </c>
      <c r="BN120" s="1">
        <v>35806.580637016377</v>
      </c>
      <c r="BO120" s="1">
        <v>35781.138360794735</v>
      </c>
      <c r="BP120" s="1">
        <v>1436.1018737958043</v>
      </c>
      <c r="BQ120" s="1">
        <v>1.00271438</v>
      </c>
      <c r="BY120" s="1" t="s">
        <v>115</v>
      </c>
      <c r="BZ120" s="1" t="s">
        <v>115</v>
      </c>
      <c r="CA120" s="1" t="s">
        <v>115</v>
      </c>
      <c r="CB120" s="1" t="s">
        <v>115</v>
      </c>
      <c r="CD120" s="47">
        <v>3.0034029000006512E-2</v>
      </c>
      <c r="CE120" s="1">
        <v>5.241926936895736E-4</v>
      </c>
      <c r="CF120" s="1">
        <v>258.78474458699998</v>
      </c>
      <c r="CG120" s="1">
        <v>4.5166458469757229</v>
      </c>
      <c r="CH120" s="1" t="s">
        <v>2538</v>
      </c>
      <c r="CI120" s="1" t="s">
        <v>2539</v>
      </c>
      <c r="CJ120" s="1">
        <v>2.9772199999999999E-4</v>
      </c>
      <c r="CK120" s="1">
        <v>3.8376000000000013E-5</v>
      </c>
      <c r="CL120" s="1">
        <v>4.1287999999999998E-2</v>
      </c>
      <c r="CM120" s="1">
        <v>7.206115415634188E-4</v>
      </c>
      <c r="CN120" s="1">
        <v>1</v>
      </c>
      <c r="CO120" s="1">
        <v>5</v>
      </c>
      <c r="CP120" s="1" t="s">
        <v>115</v>
      </c>
      <c r="CQ120" s="1" t="s">
        <v>115</v>
      </c>
      <c r="CR120" s="1" t="s">
        <v>115</v>
      </c>
      <c r="CS120" s="1" t="s">
        <v>115</v>
      </c>
      <c r="CT120" s="1" t="s">
        <v>115</v>
      </c>
      <c r="CU120" s="1" t="s">
        <v>115</v>
      </c>
      <c r="CV120" s="1" t="s">
        <v>115</v>
      </c>
      <c r="CW120" s="1" t="s">
        <v>115</v>
      </c>
      <c r="CY120" s="1" t="s">
        <v>115</v>
      </c>
      <c r="CZ120" s="1" t="s">
        <v>115</v>
      </c>
      <c r="DA120" s="1" t="s">
        <v>115</v>
      </c>
      <c r="DB120" s="1" t="s">
        <v>115</v>
      </c>
      <c r="DC120" s="1" t="s">
        <v>115</v>
      </c>
      <c r="DD120" s="1" t="s">
        <v>115</v>
      </c>
      <c r="DE120" s="1" t="s">
        <v>115</v>
      </c>
      <c r="DF120" s="1" t="s">
        <v>115</v>
      </c>
      <c r="DG120" s="1" t="s">
        <v>115</v>
      </c>
      <c r="DH120" s="1" t="s">
        <v>115</v>
      </c>
    </row>
    <row r="121" spans="1:112" x14ac:dyDescent="0.25">
      <c r="A121" s="1" t="s">
        <v>2082</v>
      </c>
      <c r="C121" s="1" t="s">
        <v>2082</v>
      </c>
      <c r="D121" s="41">
        <v>24936</v>
      </c>
      <c r="G121" s="1" t="s">
        <v>1765</v>
      </c>
      <c r="H121" s="1">
        <v>15</v>
      </c>
      <c r="J121" s="3"/>
      <c r="K121" s="1" t="s">
        <v>1786</v>
      </c>
      <c r="L121" s="1" t="s">
        <v>1787</v>
      </c>
      <c r="M121" s="1"/>
      <c r="N121" s="1">
        <v>300</v>
      </c>
      <c r="P121" s="1" t="s">
        <v>2549</v>
      </c>
      <c r="Q121" s="1">
        <v>0.49683706040105241</v>
      </c>
      <c r="R121" s="1" t="s">
        <v>1774</v>
      </c>
      <c r="S121" s="1" t="s">
        <v>1774</v>
      </c>
      <c r="T121" s="1" t="s">
        <v>2083</v>
      </c>
      <c r="U121" s="3">
        <v>35677</v>
      </c>
      <c r="V121" s="1">
        <v>4.8776134829068196</v>
      </c>
      <c r="Y121" s="1">
        <v>1.8</v>
      </c>
      <c r="Z121" s="1">
        <v>2.6</v>
      </c>
      <c r="AA121" s="1">
        <v>22</v>
      </c>
      <c r="AB121" s="1">
        <v>36.457731854076499</v>
      </c>
      <c r="AC121" s="1">
        <v>3.24</v>
      </c>
      <c r="AD121" s="1">
        <v>16.0729333333333</v>
      </c>
      <c r="AH121" s="1">
        <v>2845</v>
      </c>
      <c r="AJ121" s="1">
        <v>1300</v>
      </c>
      <c r="AK121" s="1">
        <v>1545</v>
      </c>
      <c r="AU121" s="1" t="s">
        <v>1808</v>
      </c>
      <c r="AV121" s="1" t="s">
        <v>2530</v>
      </c>
      <c r="AY121" s="1" t="s">
        <v>1780</v>
      </c>
      <c r="AZ121" s="1"/>
      <c r="BA121" s="1" t="s">
        <v>1772</v>
      </c>
      <c r="BB121" s="1"/>
      <c r="BC121" s="42">
        <v>3.6006999999999998</v>
      </c>
      <c r="BD121" s="1">
        <v>6.2844070376559827E-2</v>
      </c>
      <c r="BE121" s="1">
        <v>82.967399999999998</v>
      </c>
      <c r="BF121" s="1">
        <v>1.4480543018191434</v>
      </c>
      <c r="BG121" s="1">
        <v>342.61680000000001</v>
      </c>
      <c r="BH121" s="1">
        <v>5.9797912326469085</v>
      </c>
      <c r="BI121" s="1">
        <v>19.930599999999998</v>
      </c>
      <c r="BK121" s="1">
        <v>0.34785459189798179</v>
      </c>
      <c r="BL121" s="1">
        <v>3.1550000000000003E-4</v>
      </c>
      <c r="BM121" s="1">
        <v>42164.92257510034</v>
      </c>
      <c r="BN121" s="1">
        <v>35807.225608172783</v>
      </c>
      <c r="BO121" s="1">
        <v>35780.619542027896</v>
      </c>
      <c r="BP121" s="1">
        <v>1436.1050962852116</v>
      </c>
      <c r="BQ121" s="1">
        <v>1.0027121299999999</v>
      </c>
      <c r="BY121" s="1" t="s">
        <v>115</v>
      </c>
      <c r="BZ121" s="1" t="s">
        <v>115</v>
      </c>
      <c r="CA121" s="1" t="s">
        <v>115</v>
      </c>
      <c r="CB121" s="1" t="s">
        <v>115</v>
      </c>
      <c r="CD121" s="47">
        <v>2.3737212000014551E-2</v>
      </c>
      <c r="CE121" s="1">
        <v>4.1429250464416215E-4</v>
      </c>
      <c r="CF121" s="1">
        <v>287.985141559</v>
      </c>
      <c r="CG121" s="1">
        <v>5.0262889170265055</v>
      </c>
      <c r="CH121" s="1" t="s">
        <v>2539</v>
      </c>
      <c r="CI121" s="1" t="s">
        <v>2539</v>
      </c>
      <c r="CJ121" s="1">
        <v>3.1606899999999999E-4</v>
      </c>
      <c r="CK121" s="1">
        <v>4.1106999999999998E-5</v>
      </c>
      <c r="CL121" s="1" t="s">
        <v>115</v>
      </c>
      <c r="CM121" s="1" t="s">
        <v>115</v>
      </c>
      <c r="CN121" s="1">
        <v>0</v>
      </c>
      <c r="CO121" s="1">
        <v>0</v>
      </c>
      <c r="CP121" s="1" t="s">
        <v>115</v>
      </c>
      <c r="CQ121" s="1" t="s">
        <v>115</v>
      </c>
      <c r="CR121" s="1" t="s">
        <v>115</v>
      </c>
      <c r="CS121" s="1" t="s">
        <v>115</v>
      </c>
      <c r="CT121" s="1" t="s">
        <v>115</v>
      </c>
      <c r="CU121" s="1" t="s">
        <v>115</v>
      </c>
      <c r="CV121" s="1" t="s">
        <v>115</v>
      </c>
      <c r="CW121" s="1" t="s">
        <v>115</v>
      </c>
      <c r="CY121" s="1" t="s">
        <v>115</v>
      </c>
      <c r="CZ121" s="1" t="s">
        <v>115</v>
      </c>
      <c r="DA121" s="1" t="s">
        <v>115</v>
      </c>
      <c r="DB121" s="1" t="s">
        <v>115</v>
      </c>
      <c r="DC121" s="1" t="s">
        <v>115</v>
      </c>
      <c r="DD121" s="1" t="s">
        <v>115</v>
      </c>
      <c r="DE121" s="1" t="s">
        <v>115</v>
      </c>
      <c r="DF121" s="1" t="s">
        <v>115</v>
      </c>
      <c r="DG121" s="1" t="s">
        <v>115</v>
      </c>
      <c r="DH121" s="1" t="s">
        <v>115</v>
      </c>
    </row>
    <row r="122" spans="1:112" x14ac:dyDescent="0.25">
      <c r="A122" s="1" t="s">
        <v>2401</v>
      </c>
      <c r="C122" s="1" t="s">
        <v>2401</v>
      </c>
      <c r="D122" s="41">
        <v>28935</v>
      </c>
      <c r="G122" s="1" t="s">
        <v>1765</v>
      </c>
      <c r="H122" s="1">
        <v>15</v>
      </c>
      <c r="J122" s="3"/>
      <c r="K122" s="1" t="s">
        <v>1786</v>
      </c>
      <c r="L122" s="1" t="s">
        <v>1787</v>
      </c>
      <c r="M122" s="1"/>
      <c r="N122" s="1">
        <v>300</v>
      </c>
      <c r="P122" s="1" t="s">
        <v>2562</v>
      </c>
      <c r="Q122" s="1">
        <v>1.7453292519943296E-5</v>
      </c>
      <c r="R122" s="1" t="s">
        <v>1774</v>
      </c>
      <c r="S122" s="1" t="s">
        <v>1774</v>
      </c>
      <c r="T122" s="1" t="s">
        <v>2115</v>
      </c>
      <c r="U122" s="3">
        <v>38763</v>
      </c>
      <c r="V122" s="1">
        <v>3.5953782591083185</v>
      </c>
      <c r="Y122" s="1">
        <v>3.6</v>
      </c>
      <c r="Z122" s="1">
        <v>6</v>
      </c>
      <c r="AA122" s="1">
        <v>26</v>
      </c>
      <c r="AB122" s="1">
        <v>97.694964232634703</v>
      </c>
      <c r="AC122" s="1">
        <v>12.96</v>
      </c>
      <c r="AD122" s="1">
        <v>49.677866666666702</v>
      </c>
      <c r="AH122" s="1">
        <v>4333</v>
      </c>
      <c r="AJ122" s="1">
        <v>2000</v>
      </c>
      <c r="AK122" s="1">
        <v>2333</v>
      </c>
      <c r="AU122" s="1" t="s">
        <v>1808</v>
      </c>
      <c r="AV122" s="1" t="s">
        <v>2530</v>
      </c>
      <c r="AY122" s="1" t="s">
        <v>1780</v>
      </c>
      <c r="AZ122" s="1"/>
      <c r="BA122" s="1" t="s">
        <v>1772</v>
      </c>
      <c r="BB122" s="1"/>
      <c r="BC122" s="42">
        <v>1.8700000000000001E-2</v>
      </c>
      <c r="BD122" s="1">
        <v>3.2637657012293966E-4</v>
      </c>
      <c r="BE122" s="1">
        <v>267.06470000000002</v>
      </c>
      <c r="BF122" s="1">
        <v>4.6611583308509008</v>
      </c>
      <c r="BG122" s="1">
        <v>160.25909999999999</v>
      </c>
      <c r="BH122" s="1">
        <v>2.7970489512828443</v>
      </c>
      <c r="BI122" s="1">
        <v>311.33859999999999</v>
      </c>
      <c r="BK122" s="1">
        <v>5.4338836585496173</v>
      </c>
      <c r="BL122" s="1">
        <v>1.1959999999999999E-4</v>
      </c>
      <c r="BM122" s="1">
        <v>42164.967429426768</v>
      </c>
      <c r="BN122" s="1">
        <v>35799.010359531334</v>
      </c>
      <c r="BO122" s="1">
        <v>35788.924499322209</v>
      </c>
      <c r="BP122" s="1">
        <v>1436.1073878420309</v>
      </c>
      <c r="BQ122" s="1">
        <v>1.0027105300000001</v>
      </c>
      <c r="BY122" s="1" t="s">
        <v>115</v>
      </c>
      <c r="BZ122" s="1" t="s">
        <v>115</v>
      </c>
      <c r="CA122" s="1" t="s">
        <v>115</v>
      </c>
      <c r="CB122" s="1" t="s">
        <v>115</v>
      </c>
      <c r="CD122" s="47">
        <v>3.6360987500003716E-2</v>
      </c>
      <c r="CE122" s="1">
        <v>6.3461895115156657E-4</v>
      </c>
      <c r="CF122" s="1">
        <v>249.80190603350002</v>
      </c>
      <c r="CG122" s="1">
        <v>4.359865738042064</v>
      </c>
      <c r="CH122" s="1" t="s">
        <v>2538</v>
      </c>
      <c r="CI122" s="1" t="s">
        <v>2539</v>
      </c>
      <c r="CJ122" s="1">
        <v>1.5066500000000002E-4</v>
      </c>
      <c r="CK122" s="1">
        <v>6.8120000000000005E-5</v>
      </c>
      <c r="CL122" s="1">
        <v>6.5453999999999998E-2</v>
      </c>
      <c r="CM122" s="1">
        <v>1.1423878086003684E-3</v>
      </c>
      <c r="CN122" s="1">
        <v>1</v>
      </c>
      <c r="CO122" s="1">
        <v>7</v>
      </c>
      <c r="CP122" s="1" t="s">
        <v>115</v>
      </c>
      <c r="CQ122" s="1" t="s">
        <v>115</v>
      </c>
      <c r="CR122" s="1" t="s">
        <v>115</v>
      </c>
      <c r="CS122" s="1" t="s">
        <v>115</v>
      </c>
      <c r="CT122" s="1" t="s">
        <v>115</v>
      </c>
      <c r="CU122" s="1" t="s">
        <v>115</v>
      </c>
      <c r="CV122" s="1" t="s">
        <v>115</v>
      </c>
      <c r="CW122" s="1" t="s">
        <v>115</v>
      </c>
      <c r="CY122" s="1" t="s">
        <v>115</v>
      </c>
      <c r="CZ122" s="1" t="s">
        <v>115</v>
      </c>
      <c r="DA122" s="1" t="s">
        <v>115</v>
      </c>
      <c r="DB122" s="1" t="s">
        <v>115</v>
      </c>
      <c r="DC122" s="1" t="s">
        <v>115</v>
      </c>
      <c r="DD122" s="1" t="s">
        <v>115</v>
      </c>
      <c r="DE122" s="1" t="s">
        <v>115</v>
      </c>
      <c r="DF122" s="1" t="s">
        <v>115</v>
      </c>
      <c r="DG122" s="1" t="s">
        <v>115</v>
      </c>
      <c r="DH122" s="1" t="s">
        <v>115</v>
      </c>
    </row>
    <row r="123" spans="1:112" x14ac:dyDescent="0.25">
      <c r="A123" s="1" t="s">
        <v>2212</v>
      </c>
      <c r="C123" s="1" t="s">
        <v>2212</v>
      </c>
      <c r="D123" s="41">
        <v>33207</v>
      </c>
      <c r="G123" s="1" t="s">
        <v>1765</v>
      </c>
      <c r="H123" s="1">
        <v>15</v>
      </c>
      <c r="J123" s="3"/>
      <c r="K123" s="1" t="s">
        <v>1786</v>
      </c>
      <c r="L123" s="1" t="s">
        <v>1787</v>
      </c>
      <c r="M123" s="1"/>
      <c r="N123" s="1">
        <v>300</v>
      </c>
      <c r="P123" s="1" t="s">
        <v>2562</v>
      </c>
      <c r="Q123" s="1">
        <v>1.7453292519943296E-5</v>
      </c>
      <c r="R123" s="1" t="s">
        <v>1774</v>
      </c>
      <c r="S123" s="1" t="s">
        <v>1774</v>
      </c>
      <c r="T123" s="1" t="s">
        <v>2115</v>
      </c>
      <c r="U123" s="3">
        <v>39645</v>
      </c>
      <c r="V123" s="1">
        <v>3.5953782591083185</v>
      </c>
      <c r="Y123" s="1">
        <v>2.8</v>
      </c>
      <c r="Z123" s="1">
        <v>5.6</v>
      </c>
      <c r="AA123" s="1">
        <v>31</v>
      </c>
      <c r="AB123" s="1">
        <v>86.688645347513997</v>
      </c>
      <c r="AC123" s="1">
        <v>7.84</v>
      </c>
      <c r="AD123" s="1">
        <v>40.764933333333303</v>
      </c>
      <c r="AH123" s="1">
        <v>5525</v>
      </c>
      <c r="AJ123" s="1">
        <v>2000</v>
      </c>
      <c r="AK123" s="1">
        <v>3525</v>
      </c>
      <c r="AU123" s="1" t="s">
        <v>1802</v>
      </c>
      <c r="AV123" s="1" t="s">
        <v>2530</v>
      </c>
      <c r="AY123" s="1" t="s">
        <v>1780</v>
      </c>
      <c r="AZ123" s="1"/>
      <c r="BA123" s="1" t="s">
        <v>1772</v>
      </c>
      <c r="BB123" s="1"/>
      <c r="BC123" s="42">
        <v>4.2500000000000003E-2</v>
      </c>
      <c r="BD123" s="1">
        <v>7.417649320975902E-4</v>
      </c>
      <c r="BE123" s="1">
        <v>111.0329</v>
      </c>
      <c r="BF123" s="1">
        <v>1.937889683037612</v>
      </c>
      <c r="BG123" s="1">
        <v>287.67660000000001</v>
      </c>
      <c r="BH123" s="1">
        <v>5.0209038509427195</v>
      </c>
      <c r="BI123" s="1">
        <v>304.52030000000002</v>
      </c>
      <c r="BK123" s="1">
        <v>5.3148818741608883</v>
      </c>
      <c r="BL123" s="1">
        <v>2.5030000000000001E-4</v>
      </c>
      <c r="BM123" s="1">
        <v>42164.966588407013</v>
      </c>
      <c r="BN123" s="1">
        <v>35804.520479544095</v>
      </c>
      <c r="BO123" s="1">
        <v>35783.412697269931</v>
      </c>
      <c r="BP123" s="1">
        <v>1436.1073448752711</v>
      </c>
      <c r="BQ123" s="1">
        <v>1.0027105599999999</v>
      </c>
      <c r="BY123" s="1" t="s">
        <v>115</v>
      </c>
      <c r="BZ123" s="1" t="s">
        <v>115</v>
      </c>
      <c r="CA123" s="1" t="s">
        <v>115</v>
      </c>
      <c r="CB123" s="1" t="s">
        <v>115</v>
      </c>
      <c r="CD123" s="47">
        <v>2.8004030999994711E-2</v>
      </c>
      <c r="CE123" s="1">
        <v>4.8876254478046792E-4</v>
      </c>
      <c r="CF123" s="1">
        <v>249.99564503799999</v>
      </c>
      <c r="CG123" s="1">
        <v>4.3632471215601241</v>
      </c>
      <c r="CH123" s="1" t="s">
        <v>2538</v>
      </c>
      <c r="CI123" s="1" t="s">
        <v>2539</v>
      </c>
      <c r="CJ123" s="1">
        <v>2.4405949999999998E-4</v>
      </c>
      <c r="CK123" s="1">
        <v>3.1867499999999993E-5</v>
      </c>
      <c r="CL123" s="1">
        <v>6.9653999999999994E-2</v>
      </c>
      <c r="CM123" s="1">
        <v>1.2156916371841302E-3</v>
      </c>
      <c r="CN123" s="1">
        <v>1</v>
      </c>
      <c r="CO123" s="1">
        <v>7</v>
      </c>
      <c r="CP123" s="1" t="s">
        <v>115</v>
      </c>
      <c r="CQ123" s="1" t="s">
        <v>115</v>
      </c>
      <c r="CR123" s="1" t="s">
        <v>115</v>
      </c>
      <c r="CS123" s="1" t="s">
        <v>115</v>
      </c>
      <c r="CT123" s="1" t="s">
        <v>115</v>
      </c>
      <c r="CU123" s="1" t="s">
        <v>115</v>
      </c>
      <c r="CV123" s="1" t="s">
        <v>115</v>
      </c>
      <c r="CW123" s="1" t="s">
        <v>115</v>
      </c>
      <c r="CY123" s="1" t="s">
        <v>115</v>
      </c>
      <c r="CZ123" s="1" t="s">
        <v>115</v>
      </c>
      <c r="DA123" s="1" t="s">
        <v>115</v>
      </c>
      <c r="DB123" s="1" t="s">
        <v>115</v>
      </c>
      <c r="DC123" s="1" t="s">
        <v>115</v>
      </c>
      <c r="DD123" s="1" t="s">
        <v>115</v>
      </c>
      <c r="DE123" s="1" t="s">
        <v>115</v>
      </c>
      <c r="DF123" s="1" t="s">
        <v>115</v>
      </c>
      <c r="DG123" s="1" t="s">
        <v>115</v>
      </c>
      <c r="DH123" s="1" t="s">
        <v>115</v>
      </c>
    </row>
    <row r="124" spans="1:112" x14ac:dyDescent="0.25">
      <c r="A124" s="1" t="s">
        <v>2114</v>
      </c>
      <c r="C124" s="1" t="s">
        <v>2114</v>
      </c>
      <c r="D124" s="41">
        <v>36499</v>
      </c>
      <c r="G124" s="1" t="s">
        <v>1765</v>
      </c>
      <c r="H124" s="1">
        <v>15</v>
      </c>
      <c r="J124" s="3"/>
      <c r="K124" s="1" t="s">
        <v>1786</v>
      </c>
      <c r="L124" s="1" t="s">
        <v>1787</v>
      </c>
      <c r="M124" s="1"/>
      <c r="N124" s="1">
        <v>300</v>
      </c>
      <c r="P124" s="1" t="s">
        <v>2550</v>
      </c>
      <c r="Q124" s="1">
        <v>0.80224059067919362</v>
      </c>
      <c r="R124" s="1" t="s">
        <v>1774</v>
      </c>
      <c r="S124" s="1" t="s">
        <v>1774</v>
      </c>
      <c r="T124" s="1" t="s">
        <v>2115</v>
      </c>
      <c r="U124" s="3">
        <v>40257</v>
      </c>
      <c r="V124" s="1">
        <v>1.1048806829750102</v>
      </c>
      <c r="Y124" s="1">
        <v>2.8</v>
      </c>
      <c r="Z124" s="1">
        <v>5.6</v>
      </c>
      <c r="AA124" s="1">
        <v>31</v>
      </c>
      <c r="AB124" s="1">
        <v>86.688645347513997</v>
      </c>
      <c r="AC124" s="1">
        <v>7.84</v>
      </c>
      <c r="AD124" s="1">
        <v>40.764933333333303</v>
      </c>
      <c r="AH124" s="1">
        <v>6379</v>
      </c>
      <c r="AJ124" s="1">
        <v>3223</v>
      </c>
      <c r="AK124" s="1">
        <v>3156</v>
      </c>
      <c r="AU124" s="1" t="s">
        <v>1802</v>
      </c>
      <c r="AV124" s="1" t="s">
        <v>2530</v>
      </c>
      <c r="AY124" s="1" t="s">
        <v>1780</v>
      </c>
      <c r="AZ124" s="1"/>
      <c r="BA124" s="1" t="s">
        <v>1772</v>
      </c>
      <c r="BB124" s="1"/>
      <c r="BC124" s="42">
        <v>1.4200000000000001E-2</v>
      </c>
      <c r="BD124" s="1">
        <v>2.478367537831948E-4</v>
      </c>
      <c r="BE124" s="1">
        <v>282.49040000000002</v>
      </c>
      <c r="BF124" s="1">
        <v>4.9303875852757901</v>
      </c>
      <c r="BG124" s="1">
        <v>140.85509999999999</v>
      </c>
      <c r="BH124" s="1">
        <v>2.4583852632258645</v>
      </c>
      <c r="BI124" s="1">
        <v>305.9957</v>
      </c>
      <c r="BK124" s="1">
        <v>5.3406324619448124</v>
      </c>
      <c r="BL124" s="1">
        <v>2.8850000000000002E-4</v>
      </c>
      <c r="BM124" s="1">
        <v>42164.7473640307</v>
      </c>
      <c r="BN124" s="1">
        <v>35805.911893645221</v>
      </c>
      <c r="BO124" s="1">
        <v>35781.582834416178</v>
      </c>
      <c r="BP124" s="1">
        <v>1436.0961449614592</v>
      </c>
      <c r="BQ124" s="1">
        <v>1.0027183799999999</v>
      </c>
      <c r="BY124" s="1" t="s">
        <v>115</v>
      </c>
      <c r="BZ124" s="1" t="s">
        <v>115</v>
      </c>
      <c r="CA124" s="1" t="s">
        <v>115</v>
      </c>
      <c r="CB124" s="1" t="s">
        <v>115</v>
      </c>
      <c r="CD124" s="47">
        <v>2.4772863999999117E-2</v>
      </c>
      <c r="CE124" s="1">
        <v>4.3236804194875716E-4</v>
      </c>
      <c r="CF124" s="1">
        <v>241.09748019200001</v>
      </c>
      <c r="CG124" s="1">
        <v>4.207944847612211</v>
      </c>
      <c r="CH124" s="1" t="s">
        <v>2538</v>
      </c>
      <c r="CI124" s="1" t="s">
        <v>2539</v>
      </c>
      <c r="CJ124" s="1">
        <v>2.7707000000000003E-4</v>
      </c>
      <c r="CK124" s="1">
        <v>3.1145999999999989E-5</v>
      </c>
      <c r="CL124" s="1">
        <v>2.6032E-2</v>
      </c>
      <c r="CM124" s="1">
        <v>4.5434411087916384E-4</v>
      </c>
      <c r="CN124" s="1">
        <v>1</v>
      </c>
      <c r="CO124" s="1">
        <v>3</v>
      </c>
      <c r="CP124" s="1" t="s">
        <v>115</v>
      </c>
      <c r="CQ124" s="1" t="s">
        <v>115</v>
      </c>
      <c r="CR124" s="1" t="s">
        <v>115</v>
      </c>
      <c r="CS124" s="1" t="s">
        <v>115</v>
      </c>
      <c r="CT124" s="1" t="s">
        <v>115</v>
      </c>
      <c r="CU124" s="1" t="s">
        <v>115</v>
      </c>
      <c r="CV124" s="1" t="s">
        <v>115</v>
      </c>
      <c r="CW124" s="1" t="s">
        <v>115</v>
      </c>
      <c r="CY124" s="1" t="s">
        <v>115</v>
      </c>
      <c r="CZ124" s="1" t="s">
        <v>115</v>
      </c>
      <c r="DA124" s="1" t="s">
        <v>115</v>
      </c>
      <c r="DB124" s="1" t="s">
        <v>115</v>
      </c>
      <c r="DC124" s="1" t="s">
        <v>115</v>
      </c>
      <c r="DD124" s="1" t="s">
        <v>115</v>
      </c>
      <c r="DE124" s="1" t="s">
        <v>115</v>
      </c>
      <c r="DF124" s="1" t="s">
        <v>115</v>
      </c>
      <c r="DG124" s="1" t="s">
        <v>115</v>
      </c>
      <c r="DH124" s="1" t="s">
        <v>115</v>
      </c>
    </row>
    <row r="125" spans="1:112" x14ac:dyDescent="0.25">
      <c r="A125" s="1" t="s">
        <v>2282</v>
      </c>
      <c r="C125" s="1" t="s">
        <v>2282</v>
      </c>
      <c r="D125" s="41">
        <v>36792</v>
      </c>
      <c r="G125" s="1" t="s">
        <v>1765</v>
      </c>
      <c r="H125" s="1">
        <v>15</v>
      </c>
      <c r="J125" s="3"/>
      <c r="K125" s="1" t="s">
        <v>1786</v>
      </c>
      <c r="L125" s="1" t="s">
        <v>1787</v>
      </c>
      <c r="M125" s="1"/>
      <c r="N125" s="1">
        <v>300</v>
      </c>
      <c r="P125" s="1" t="s">
        <v>2550</v>
      </c>
      <c r="Q125" s="1">
        <v>0.80224059067919362</v>
      </c>
      <c r="R125" s="1" t="s">
        <v>1774</v>
      </c>
      <c r="S125" s="1" t="s">
        <v>1774</v>
      </c>
      <c r="T125" s="1" t="s">
        <v>2115</v>
      </c>
      <c r="U125" s="3">
        <v>40369</v>
      </c>
      <c r="V125" s="1">
        <v>1.1048806829750102</v>
      </c>
      <c r="Y125" s="1">
        <v>2.8</v>
      </c>
      <c r="Z125" s="1">
        <v>5.6</v>
      </c>
      <c r="AA125" s="1">
        <v>31</v>
      </c>
      <c r="AB125" s="1">
        <v>86.688645347513997</v>
      </c>
      <c r="AC125" s="1">
        <v>7.84</v>
      </c>
      <c r="AD125" s="1">
        <v>40.764933333333303</v>
      </c>
      <c r="AH125" s="1">
        <v>5521</v>
      </c>
      <c r="AJ125" s="1">
        <v>3000</v>
      </c>
      <c r="AK125" s="1">
        <v>2521</v>
      </c>
      <c r="AU125" s="1" t="s">
        <v>1802</v>
      </c>
      <c r="AV125" s="1" t="s">
        <v>2530</v>
      </c>
      <c r="AY125" s="1" t="s">
        <v>1780</v>
      </c>
      <c r="AZ125" s="1"/>
      <c r="BA125" s="1" t="s">
        <v>1772</v>
      </c>
      <c r="BB125" s="1"/>
      <c r="BC125" s="42">
        <v>1.46E-2</v>
      </c>
      <c r="BD125" s="1">
        <v>2.548180707911721E-4</v>
      </c>
      <c r="BE125" s="1">
        <v>306.23500000000001</v>
      </c>
      <c r="BF125" s="1">
        <v>5.3448090348448352</v>
      </c>
      <c r="BG125" s="1">
        <v>88.940299999999993</v>
      </c>
      <c r="BH125" s="1">
        <v>1.5523010727115125</v>
      </c>
      <c r="BI125" s="1">
        <v>87.321899999999999</v>
      </c>
      <c r="BK125" s="1">
        <v>1.5240546640972363</v>
      </c>
      <c r="BL125" s="1">
        <v>2.153E-4</v>
      </c>
      <c r="BM125" s="1">
        <v>42165.054895706489</v>
      </c>
      <c r="BN125" s="1">
        <v>35803.133032025537</v>
      </c>
      <c r="BO125" s="1">
        <v>35784.976759387442</v>
      </c>
      <c r="BP125" s="1">
        <v>1436.1118563988671</v>
      </c>
      <c r="BQ125" s="1">
        <v>1.00270741</v>
      </c>
      <c r="BY125" s="1" t="s">
        <v>115</v>
      </c>
      <c r="BZ125" s="1" t="s">
        <v>115</v>
      </c>
      <c r="CA125" s="1" t="s">
        <v>115</v>
      </c>
      <c r="CB125" s="1" t="s">
        <v>115</v>
      </c>
      <c r="CD125" s="47">
        <v>3.7770505499992169E-2</v>
      </c>
      <c r="CE125" s="1">
        <v>6.5921968111749038E-4</v>
      </c>
      <c r="CF125" s="1">
        <v>298.33818591349996</v>
      </c>
      <c r="CG125" s="1">
        <v>5.2069836286175413</v>
      </c>
      <c r="CH125" s="1" t="s">
        <v>2538</v>
      </c>
      <c r="CI125" s="1" t="s">
        <v>2539</v>
      </c>
      <c r="CJ125" s="1">
        <v>1.7069200000000001E-4</v>
      </c>
      <c r="CK125" s="1">
        <v>5.5824000000000006E-5</v>
      </c>
      <c r="CL125" s="1">
        <v>6.8680000000000005E-2</v>
      </c>
      <c r="CM125" s="1">
        <v>1.1986921302697057E-3</v>
      </c>
      <c r="CN125" s="1">
        <v>1</v>
      </c>
      <c r="CO125" s="1">
        <v>7</v>
      </c>
      <c r="CP125" s="1" t="s">
        <v>115</v>
      </c>
      <c r="CQ125" s="1" t="s">
        <v>115</v>
      </c>
      <c r="CR125" s="1" t="s">
        <v>115</v>
      </c>
      <c r="CS125" s="1" t="s">
        <v>115</v>
      </c>
      <c r="CT125" s="1" t="s">
        <v>115</v>
      </c>
      <c r="CU125" s="1" t="s">
        <v>115</v>
      </c>
      <c r="CV125" s="1" t="s">
        <v>115</v>
      </c>
      <c r="CW125" s="1" t="s">
        <v>115</v>
      </c>
      <c r="CY125" s="1" t="s">
        <v>115</v>
      </c>
      <c r="CZ125" s="1" t="s">
        <v>115</v>
      </c>
      <c r="DA125" s="1" t="s">
        <v>115</v>
      </c>
      <c r="DB125" s="1" t="s">
        <v>115</v>
      </c>
      <c r="DC125" s="1" t="s">
        <v>115</v>
      </c>
      <c r="DD125" s="1" t="s">
        <v>115</v>
      </c>
      <c r="DE125" s="1" t="s">
        <v>115</v>
      </c>
      <c r="DF125" s="1" t="s">
        <v>115</v>
      </c>
      <c r="DG125" s="1" t="s">
        <v>115</v>
      </c>
      <c r="DH125" s="1" t="s">
        <v>115</v>
      </c>
    </row>
    <row r="126" spans="1:112" x14ac:dyDescent="0.25">
      <c r="A126" s="1" t="s">
        <v>2289</v>
      </c>
      <c r="C126" s="1" t="s">
        <v>2289</v>
      </c>
      <c r="D126" s="41">
        <v>39008</v>
      </c>
      <c r="G126" s="1" t="s">
        <v>1765</v>
      </c>
      <c r="H126" s="1">
        <v>15</v>
      </c>
      <c r="J126" s="3"/>
      <c r="K126" s="1" t="s">
        <v>1786</v>
      </c>
      <c r="L126" s="1" t="s">
        <v>1787</v>
      </c>
      <c r="M126" s="1"/>
      <c r="N126" s="1">
        <v>300</v>
      </c>
      <c r="P126" s="1" t="s">
        <v>2550</v>
      </c>
      <c r="Q126" s="1">
        <v>0.80224059067919362</v>
      </c>
      <c r="R126" s="1" t="s">
        <v>1774</v>
      </c>
      <c r="S126" s="1" t="s">
        <v>1774</v>
      </c>
      <c r="T126" s="1" t="s">
        <v>2115</v>
      </c>
      <c r="U126" s="3">
        <v>41233</v>
      </c>
      <c r="V126" s="1">
        <v>1.1048806829750102</v>
      </c>
      <c r="Y126" s="1">
        <v>2.8</v>
      </c>
      <c r="Z126" s="1">
        <v>5.6</v>
      </c>
      <c r="AA126" s="1">
        <v>31</v>
      </c>
      <c r="AB126" s="1">
        <v>86.688645347513997</v>
      </c>
      <c r="AC126" s="1">
        <v>7.84</v>
      </c>
      <c r="AD126" s="1">
        <v>40.764933333333303</v>
      </c>
      <c r="AH126" s="1">
        <v>6650</v>
      </c>
      <c r="AJ126" s="1">
        <v>3520</v>
      </c>
      <c r="AK126" s="1">
        <v>3130</v>
      </c>
      <c r="AU126" s="1" t="s">
        <v>1808</v>
      </c>
      <c r="AV126" s="1" t="s">
        <v>2530</v>
      </c>
      <c r="AY126" s="1" t="s">
        <v>1780</v>
      </c>
      <c r="AZ126" s="1"/>
      <c r="BA126" s="1" t="s">
        <v>1772</v>
      </c>
      <c r="BB126" s="1"/>
      <c r="BC126" s="42">
        <v>1.3599999999999999E-2</v>
      </c>
      <c r="BD126" s="1">
        <v>2.3736477827122879E-4</v>
      </c>
      <c r="BE126" s="1">
        <v>289.08409999999998</v>
      </c>
      <c r="BF126" s="1">
        <v>5.0454693601645397</v>
      </c>
      <c r="BG126" s="1">
        <v>127.01349999999999</v>
      </c>
      <c r="BH126" s="1">
        <v>2.2168037694818179</v>
      </c>
      <c r="BI126" s="1">
        <v>297.00490000000002</v>
      </c>
      <c r="BK126" s="1">
        <v>5.183713399556507</v>
      </c>
      <c r="BL126" s="1">
        <v>2.0540000000000001E-4</v>
      </c>
      <c r="BM126" s="1">
        <v>42164.87127311065</v>
      </c>
      <c r="BN126" s="1">
        <v>35802.531937670145</v>
      </c>
      <c r="BO126" s="1">
        <v>35785.210608551155</v>
      </c>
      <c r="BP126" s="1">
        <v>1436.102475326061</v>
      </c>
      <c r="BQ126" s="1">
        <v>1.0027139599999999</v>
      </c>
      <c r="BY126" s="1" t="s">
        <v>115</v>
      </c>
      <c r="BZ126" s="1" t="s">
        <v>115</v>
      </c>
      <c r="CA126" s="1" t="s">
        <v>115</v>
      </c>
      <c r="CB126" s="1" t="s">
        <v>115</v>
      </c>
      <c r="CD126" s="47">
        <v>2.2761454499999445E-2</v>
      </c>
      <c r="CE126" s="1">
        <v>3.9726232356786993E-4</v>
      </c>
      <c r="CF126" s="1">
        <v>298.48765587449998</v>
      </c>
      <c r="CG126" s="1">
        <v>5.2095923715698191</v>
      </c>
      <c r="CH126" s="1" t="s">
        <v>2538</v>
      </c>
      <c r="CI126" s="1" t="s">
        <v>2539</v>
      </c>
      <c r="CJ126" s="1">
        <v>1.986685E-4</v>
      </c>
      <c r="CK126" s="1">
        <v>4.5641500000000014E-5</v>
      </c>
      <c r="CL126" s="1">
        <v>2.5721000000000001E-2</v>
      </c>
      <c r="CM126" s="1">
        <v>4.4891613690546146E-4</v>
      </c>
      <c r="CN126" s="1">
        <v>1</v>
      </c>
      <c r="CO126" s="1">
        <v>3</v>
      </c>
      <c r="CP126" s="1" t="s">
        <v>115</v>
      </c>
      <c r="CQ126" s="1" t="s">
        <v>115</v>
      </c>
      <c r="CR126" s="1" t="s">
        <v>115</v>
      </c>
      <c r="CS126" s="1" t="s">
        <v>115</v>
      </c>
      <c r="CT126" s="1" t="s">
        <v>115</v>
      </c>
      <c r="CU126" s="1" t="s">
        <v>115</v>
      </c>
      <c r="CV126" s="1" t="s">
        <v>115</v>
      </c>
      <c r="CW126" s="1" t="s">
        <v>115</v>
      </c>
      <c r="CY126" s="1" t="s">
        <v>115</v>
      </c>
      <c r="CZ126" s="1" t="s">
        <v>115</v>
      </c>
      <c r="DA126" s="1" t="s">
        <v>115</v>
      </c>
      <c r="DB126" s="1" t="s">
        <v>115</v>
      </c>
      <c r="DC126" s="1" t="s">
        <v>115</v>
      </c>
      <c r="DD126" s="1" t="s">
        <v>115</v>
      </c>
      <c r="DE126" s="1" t="s">
        <v>115</v>
      </c>
      <c r="DF126" s="1" t="s">
        <v>115</v>
      </c>
      <c r="DG126" s="1" t="s">
        <v>115</v>
      </c>
      <c r="DH126" s="1" t="s">
        <v>115</v>
      </c>
    </row>
    <row r="127" spans="1:112" x14ac:dyDescent="0.25">
      <c r="A127" s="1" t="s">
        <v>2277</v>
      </c>
      <c r="C127" s="1" t="s">
        <v>2277</v>
      </c>
      <c r="D127" s="41">
        <v>38551</v>
      </c>
      <c r="G127" s="1" t="s">
        <v>1765</v>
      </c>
      <c r="H127" s="1">
        <v>15</v>
      </c>
      <c r="J127" s="3"/>
      <c r="K127" s="1" t="s">
        <v>1786</v>
      </c>
      <c r="L127" s="1" t="s">
        <v>1787</v>
      </c>
      <c r="M127" s="1"/>
      <c r="N127" s="1">
        <v>300</v>
      </c>
      <c r="P127" s="1" t="s">
        <v>2548</v>
      </c>
      <c r="Q127" s="1">
        <v>9.1437799511982928E-2</v>
      </c>
      <c r="R127" s="1" t="s">
        <v>1774</v>
      </c>
      <c r="S127" s="1" t="s">
        <v>1774</v>
      </c>
      <c r="T127" s="1" t="s">
        <v>2115</v>
      </c>
      <c r="U127" s="3">
        <v>41095</v>
      </c>
      <c r="V127" s="1">
        <v>5.3622099674872183</v>
      </c>
      <c r="Y127" s="1">
        <v>3.1</v>
      </c>
      <c r="Z127" s="1">
        <v>8</v>
      </c>
      <c r="AA127" s="1">
        <v>26.1</v>
      </c>
      <c r="AB127" s="1">
        <v>93.4057447934225</v>
      </c>
      <c r="AC127" s="1">
        <v>9.61</v>
      </c>
      <c r="AD127" s="1">
        <v>48.7115333333333</v>
      </c>
      <c r="AH127" s="1">
        <v>6100</v>
      </c>
      <c r="AJ127" s="1">
        <v>4500</v>
      </c>
      <c r="AK127" s="1">
        <v>1600</v>
      </c>
      <c r="AU127" s="1" t="s">
        <v>1802</v>
      </c>
      <c r="AV127" s="1" t="s">
        <v>2530</v>
      </c>
      <c r="AY127" s="1" t="s">
        <v>1780</v>
      </c>
      <c r="AZ127" s="1"/>
      <c r="BA127" s="1" t="s">
        <v>1772</v>
      </c>
      <c r="BB127" s="1"/>
      <c r="BC127" s="42">
        <v>1.3599999999999999E-2</v>
      </c>
      <c r="BD127" s="1">
        <v>2.3736477827122879E-4</v>
      </c>
      <c r="BE127" s="1">
        <v>301.27210000000002</v>
      </c>
      <c r="BF127" s="1">
        <v>5.2581900893976092</v>
      </c>
      <c r="BG127" s="1">
        <v>121.01560000000001</v>
      </c>
      <c r="BH127" s="1">
        <v>2.11212066627645</v>
      </c>
      <c r="BI127" s="1">
        <v>175.27950000000001</v>
      </c>
      <c r="BK127" s="1">
        <v>3.0592043862494007</v>
      </c>
      <c r="BL127" s="1">
        <v>2.232E-4</v>
      </c>
      <c r="BM127" s="1">
        <v>42165.247210980619</v>
      </c>
      <c r="BN127" s="1">
        <v>35803.65849415811</v>
      </c>
      <c r="BO127" s="1">
        <v>35784.835927803128</v>
      </c>
      <c r="BP127" s="1">
        <v>1436.1216815927728</v>
      </c>
      <c r="BQ127" s="1">
        <v>1.0027005499999999</v>
      </c>
      <c r="BY127" s="1" t="s">
        <v>115</v>
      </c>
      <c r="BZ127" s="1" t="s">
        <v>115</v>
      </c>
      <c r="CA127" s="1" t="s">
        <v>115</v>
      </c>
      <c r="CB127" s="1" t="s">
        <v>115</v>
      </c>
      <c r="CD127" s="47">
        <v>2.4620308999999452E-2</v>
      </c>
      <c r="CE127" s="1">
        <v>4.29705454908383E-4</v>
      </c>
      <c r="CF127" s="1">
        <v>252.88616321399999</v>
      </c>
      <c r="CG127" s="1">
        <v>4.4136961808200654</v>
      </c>
      <c r="CH127" s="1" t="s">
        <v>2538</v>
      </c>
      <c r="CI127" s="1" t="s">
        <v>2539</v>
      </c>
      <c r="CJ127" s="1">
        <v>1.9894300000000001E-4</v>
      </c>
      <c r="CK127" s="1">
        <v>2.8179000000000002E-5</v>
      </c>
      <c r="CL127" s="1">
        <v>2.7904000000000002E-2</v>
      </c>
      <c r="CM127" s="1">
        <v>4.8701667447649771E-4</v>
      </c>
      <c r="CN127" s="1">
        <v>1</v>
      </c>
      <c r="CO127" s="1">
        <v>3</v>
      </c>
      <c r="CP127" s="1" t="s">
        <v>115</v>
      </c>
      <c r="CQ127" s="1" t="s">
        <v>115</v>
      </c>
      <c r="CR127" s="1" t="s">
        <v>115</v>
      </c>
      <c r="CS127" s="1" t="s">
        <v>115</v>
      </c>
      <c r="CT127" s="1" t="s">
        <v>115</v>
      </c>
      <c r="CU127" s="1" t="s">
        <v>115</v>
      </c>
      <c r="CV127" s="1" t="s">
        <v>115</v>
      </c>
      <c r="CW127" s="1" t="s">
        <v>115</v>
      </c>
      <c r="CY127" s="1" t="s">
        <v>115</v>
      </c>
      <c r="CZ127" s="1" t="s">
        <v>115</v>
      </c>
      <c r="DA127" s="1" t="s">
        <v>115</v>
      </c>
      <c r="DB127" s="1" t="s">
        <v>115</v>
      </c>
      <c r="DC127" s="1" t="s">
        <v>115</v>
      </c>
      <c r="DD127" s="1" t="s">
        <v>115</v>
      </c>
      <c r="DE127" s="1" t="s">
        <v>115</v>
      </c>
      <c r="DF127" s="1" t="s">
        <v>115</v>
      </c>
      <c r="DG127" s="1" t="s">
        <v>115</v>
      </c>
      <c r="DH127" s="1" t="s">
        <v>115</v>
      </c>
    </row>
    <row r="128" spans="1:112" x14ac:dyDescent="0.25">
      <c r="A128" s="1" t="s">
        <v>2366</v>
      </c>
      <c r="C128" s="1" t="s">
        <v>2366</v>
      </c>
      <c r="D128" s="41">
        <v>41592</v>
      </c>
      <c r="G128" s="1" t="s">
        <v>1765</v>
      </c>
      <c r="H128" s="1">
        <v>15</v>
      </c>
      <c r="J128" s="3"/>
      <c r="K128" s="1" t="s">
        <v>1786</v>
      </c>
      <c r="L128" s="1" t="s">
        <v>1787</v>
      </c>
      <c r="M128" s="1"/>
      <c r="N128" s="1">
        <v>300</v>
      </c>
      <c r="P128" s="1" t="s">
        <v>2548</v>
      </c>
      <c r="Q128" s="1">
        <v>9.1437799511982928E-2</v>
      </c>
      <c r="R128" s="1" t="s">
        <v>1774</v>
      </c>
      <c r="S128" s="1" t="s">
        <v>1774</v>
      </c>
      <c r="T128" s="1" t="s">
        <v>2115</v>
      </c>
      <c r="U128" s="3">
        <v>42540</v>
      </c>
      <c r="V128" s="1">
        <v>5.3622099674872183</v>
      </c>
      <c r="Y128" s="1">
        <v>2.8</v>
      </c>
      <c r="Z128" s="1">
        <v>5.6</v>
      </c>
      <c r="AA128" s="1">
        <v>31</v>
      </c>
      <c r="AB128" s="1">
        <v>86.688645347513997</v>
      </c>
      <c r="AC128" s="1">
        <v>7.84</v>
      </c>
      <c r="AD128" s="1">
        <v>40.764933333333303</v>
      </c>
      <c r="AH128" s="1">
        <v>6300</v>
      </c>
      <c r="AJ128" s="1">
        <v>3500</v>
      </c>
      <c r="AK128" s="1">
        <v>2800</v>
      </c>
      <c r="AU128" s="1" t="s">
        <v>1808</v>
      </c>
      <c r="AV128" s="1" t="s">
        <v>2530</v>
      </c>
      <c r="AY128" s="1" t="s">
        <v>1780</v>
      </c>
      <c r="AZ128" s="1"/>
      <c r="BA128" s="1" t="s">
        <v>1772</v>
      </c>
      <c r="BB128" s="1"/>
      <c r="BC128" s="42">
        <v>1.6199999999999999E-2</v>
      </c>
      <c r="BD128" s="1">
        <v>2.8274333882308137E-4</v>
      </c>
      <c r="BE128" s="1">
        <v>300.30450000000002</v>
      </c>
      <c r="BF128" s="1">
        <v>5.2413022835553118</v>
      </c>
      <c r="BG128" s="1">
        <v>121.6016</v>
      </c>
      <c r="BH128" s="1">
        <v>2.1223482956931368</v>
      </c>
      <c r="BI128" s="1">
        <v>213.64099999999999</v>
      </c>
      <c r="BK128" s="1">
        <v>3.7287388672532056</v>
      </c>
      <c r="BL128" s="1">
        <v>1.6009999999999999E-4</v>
      </c>
      <c r="BM128" s="1">
        <v>42165.336360787442</v>
      </c>
      <c r="BN128" s="1">
        <v>35801.087031138806</v>
      </c>
      <c r="BO128" s="1">
        <v>35787.585690436077</v>
      </c>
      <c r="BP128" s="1">
        <v>1436.1262361743284</v>
      </c>
      <c r="BQ128" s="1">
        <v>1.0026973699999999</v>
      </c>
      <c r="BY128" s="1" t="s">
        <v>115</v>
      </c>
      <c r="BZ128" s="1" t="s">
        <v>115</v>
      </c>
      <c r="CA128" s="1" t="s">
        <v>115</v>
      </c>
      <c r="CB128" s="1" t="s">
        <v>115</v>
      </c>
      <c r="CD128" s="47">
        <v>3.0176679500016235E-2</v>
      </c>
      <c r="CE128" s="1">
        <v>5.2668241459435949E-4</v>
      </c>
      <c r="CF128" s="1">
        <v>298.63867257449999</v>
      </c>
      <c r="CG128" s="1">
        <v>5.2122281102103161</v>
      </c>
      <c r="CH128" s="1" t="s">
        <v>2538</v>
      </c>
      <c r="CI128" s="1" t="s">
        <v>2539</v>
      </c>
      <c r="CJ128" s="1">
        <v>1.4856200000000001E-4</v>
      </c>
      <c r="CK128" s="1">
        <v>3.5723999999999999E-5</v>
      </c>
      <c r="CL128" s="1">
        <v>2.5961999999999999E-2</v>
      </c>
      <c r="CM128" s="1">
        <v>4.531223804027678E-4</v>
      </c>
      <c r="CN128" s="1">
        <v>1</v>
      </c>
      <c r="CO128" s="1">
        <v>3</v>
      </c>
      <c r="CP128" s="1" t="s">
        <v>115</v>
      </c>
      <c r="CQ128" s="1" t="s">
        <v>115</v>
      </c>
      <c r="CR128" s="1" t="s">
        <v>115</v>
      </c>
      <c r="CS128" s="1" t="s">
        <v>115</v>
      </c>
      <c r="CT128" s="1" t="s">
        <v>115</v>
      </c>
      <c r="CU128" s="1" t="s">
        <v>115</v>
      </c>
      <c r="CV128" s="1" t="s">
        <v>115</v>
      </c>
      <c r="CW128" s="1" t="s">
        <v>115</v>
      </c>
      <c r="CY128" s="1" t="s">
        <v>115</v>
      </c>
      <c r="CZ128" s="1" t="s">
        <v>115</v>
      </c>
      <c r="DA128" s="1" t="s">
        <v>115</v>
      </c>
      <c r="DB128" s="1" t="s">
        <v>115</v>
      </c>
      <c r="DC128" s="1" t="s">
        <v>115</v>
      </c>
      <c r="DD128" s="1" t="s">
        <v>115</v>
      </c>
      <c r="DE128" s="1" t="s">
        <v>115</v>
      </c>
      <c r="DF128" s="1" t="s">
        <v>115</v>
      </c>
      <c r="DG128" s="1" t="s">
        <v>115</v>
      </c>
      <c r="DH128" s="1" t="s">
        <v>115</v>
      </c>
    </row>
    <row r="129" spans="1:112" x14ac:dyDescent="0.25">
      <c r="A129" s="1" t="s">
        <v>2392</v>
      </c>
      <c r="C129" s="1" t="s">
        <v>2392</v>
      </c>
      <c r="D129" s="41">
        <v>41893</v>
      </c>
      <c r="G129" s="1" t="s">
        <v>1765</v>
      </c>
      <c r="H129" s="1">
        <v>15</v>
      </c>
      <c r="J129" s="3"/>
      <c r="K129" s="1" t="s">
        <v>1786</v>
      </c>
      <c r="L129" s="1" t="s">
        <v>1787</v>
      </c>
      <c r="M129" s="1"/>
      <c r="N129" s="1">
        <v>300</v>
      </c>
      <c r="P129" s="1" t="s">
        <v>2549</v>
      </c>
      <c r="Q129" s="1">
        <v>0.49683706040105241</v>
      </c>
      <c r="R129" s="1" t="s">
        <v>1774</v>
      </c>
      <c r="S129" s="1" t="s">
        <v>1774</v>
      </c>
      <c r="T129" s="1" t="s">
        <v>2393</v>
      </c>
      <c r="U129" s="3">
        <v>42722</v>
      </c>
      <c r="V129" s="1">
        <v>4.8776134829068196</v>
      </c>
      <c r="Y129" s="1">
        <v>3.1</v>
      </c>
      <c r="Z129" s="1">
        <v>8</v>
      </c>
      <c r="AA129" s="1">
        <v>26.1</v>
      </c>
      <c r="AB129" s="1">
        <v>93.4057447934225</v>
      </c>
      <c r="AC129" s="1">
        <v>9.61</v>
      </c>
      <c r="AD129" s="1">
        <v>48.7115333333333</v>
      </c>
      <c r="AH129" s="1">
        <v>6765</v>
      </c>
      <c r="AJ129" s="1">
        <v>4500</v>
      </c>
      <c r="AK129" s="1">
        <v>2265</v>
      </c>
      <c r="AU129" s="1" t="s">
        <v>1778</v>
      </c>
      <c r="AV129" s="1" t="s">
        <v>2530</v>
      </c>
      <c r="AY129" s="1" t="s">
        <v>1780</v>
      </c>
      <c r="AZ129" s="1"/>
      <c r="BA129" s="1" t="s">
        <v>1772</v>
      </c>
      <c r="BB129" s="1"/>
      <c r="BC129" s="42">
        <v>1.55E-2</v>
      </c>
      <c r="BD129" s="1">
        <v>2.7052603405912107E-4</v>
      </c>
      <c r="BE129" s="1">
        <v>301.25670000000002</v>
      </c>
      <c r="BF129" s="1">
        <v>5.2579213086928016</v>
      </c>
      <c r="BG129" s="1">
        <v>115.8646</v>
      </c>
      <c r="BH129" s="1">
        <v>2.0222187565062217</v>
      </c>
      <c r="BI129" s="1">
        <v>161.5138</v>
      </c>
      <c r="BK129" s="1">
        <v>2.8189475974076172</v>
      </c>
      <c r="BL129" s="1">
        <v>1.474E-4</v>
      </c>
      <c r="BM129" s="1">
        <v>42165.717635718705</v>
      </c>
      <c r="BN129" s="1">
        <v>35800.932862498208</v>
      </c>
      <c r="BO129" s="1">
        <v>35788.502408939203</v>
      </c>
      <c r="BP129" s="1">
        <v>1436.1457152138801</v>
      </c>
      <c r="BQ129" s="1">
        <v>1.00268377</v>
      </c>
      <c r="BY129" s="1" t="s">
        <v>115</v>
      </c>
      <c r="BZ129" s="1" t="s">
        <v>115</v>
      </c>
      <c r="CA129" s="1" t="s">
        <v>115</v>
      </c>
      <c r="CB129" s="1" t="s">
        <v>115</v>
      </c>
      <c r="CD129" s="47">
        <v>2.5570767000004935E-2</v>
      </c>
      <c r="CE129" s="1">
        <v>4.4629407641039902E-4</v>
      </c>
      <c r="CF129" s="1">
        <v>262.89234528700001</v>
      </c>
      <c r="CG129" s="1">
        <v>4.5883370035479469</v>
      </c>
      <c r="CH129" s="1" t="s">
        <v>2538</v>
      </c>
      <c r="CI129" s="1" t="s">
        <v>2539</v>
      </c>
      <c r="CJ129" s="1">
        <v>1.3139200000000001E-4</v>
      </c>
      <c r="CK129" s="1">
        <v>4.0152000000000005E-5</v>
      </c>
      <c r="CL129" s="1">
        <v>2.6720000000000001E-2</v>
      </c>
      <c r="CM129" s="1">
        <v>4.663519761328848E-4</v>
      </c>
      <c r="CN129" s="1">
        <v>1</v>
      </c>
      <c r="CO129" s="1">
        <v>3</v>
      </c>
      <c r="CP129" s="1" t="s">
        <v>115</v>
      </c>
      <c r="CQ129" s="1" t="s">
        <v>115</v>
      </c>
      <c r="CR129" s="1" t="s">
        <v>115</v>
      </c>
      <c r="CS129" s="1" t="s">
        <v>115</v>
      </c>
      <c r="CT129" s="1" t="s">
        <v>115</v>
      </c>
      <c r="CU129" s="1" t="s">
        <v>115</v>
      </c>
      <c r="CV129" s="1" t="s">
        <v>115</v>
      </c>
      <c r="CW129" s="1" t="s">
        <v>115</v>
      </c>
      <c r="CY129" s="1" t="s">
        <v>115</v>
      </c>
      <c r="CZ129" s="1" t="s">
        <v>115</v>
      </c>
      <c r="DA129" s="1" t="s">
        <v>115</v>
      </c>
      <c r="DB129" s="1" t="s">
        <v>115</v>
      </c>
      <c r="DC129" s="1" t="s">
        <v>115</v>
      </c>
      <c r="DD129" s="1" t="s">
        <v>115</v>
      </c>
      <c r="DE129" s="1" t="s">
        <v>115</v>
      </c>
      <c r="DF129" s="1" t="s">
        <v>115</v>
      </c>
      <c r="DG129" s="1" t="s">
        <v>115</v>
      </c>
      <c r="DH129" s="1" t="s">
        <v>115</v>
      </c>
    </row>
    <row r="130" spans="1:112" x14ac:dyDescent="0.25">
      <c r="A130" s="1" t="s">
        <v>2247</v>
      </c>
      <c r="C130" s="1" t="s">
        <v>2247</v>
      </c>
      <c r="D130" s="41">
        <v>42749</v>
      </c>
      <c r="G130" s="1" t="s">
        <v>1765</v>
      </c>
      <c r="H130" s="1">
        <v>15</v>
      </c>
      <c r="J130" s="3"/>
      <c r="K130" s="1" t="s">
        <v>1786</v>
      </c>
      <c r="L130" s="1" t="s">
        <v>1787</v>
      </c>
      <c r="M130" s="1"/>
      <c r="N130" s="1">
        <v>300</v>
      </c>
      <c r="P130" s="1" t="s">
        <v>2550</v>
      </c>
      <c r="Q130" s="1">
        <v>0.80224059067919362</v>
      </c>
      <c r="R130" s="1" t="s">
        <v>1779</v>
      </c>
      <c r="S130" s="1" t="s">
        <v>1774</v>
      </c>
      <c r="T130" s="1" t="s">
        <v>2115</v>
      </c>
      <c r="U130" s="3">
        <v>42893</v>
      </c>
      <c r="V130" s="1">
        <v>1.1048806829750102</v>
      </c>
      <c r="Y130" s="1">
        <v>2.8</v>
      </c>
      <c r="Z130" s="1">
        <v>7.6</v>
      </c>
      <c r="AA130" s="1">
        <v>32.4</v>
      </c>
      <c r="AB130" s="1">
        <v>97.403589010265506</v>
      </c>
      <c r="AC130" s="1">
        <v>7.84</v>
      </c>
      <c r="AD130" s="1">
        <v>47.414933333333302</v>
      </c>
      <c r="AH130" s="1">
        <v>6871</v>
      </c>
      <c r="AJ130" s="1">
        <v>3000</v>
      </c>
      <c r="AK130" s="1">
        <v>3871</v>
      </c>
      <c r="AU130" s="1" t="s">
        <v>1776</v>
      </c>
      <c r="AV130" s="1" t="s">
        <v>2530</v>
      </c>
      <c r="AY130" s="1" t="s">
        <v>1780</v>
      </c>
      <c r="AZ130" s="1"/>
      <c r="BA130" s="1" t="s">
        <v>1772</v>
      </c>
      <c r="BB130" s="1"/>
      <c r="BC130" s="42">
        <v>4.8070000000000004</v>
      </c>
      <c r="BD130" s="1">
        <v>8.3897977143367428E-2</v>
      </c>
      <c r="BE130" s="1">
        <v>311.4359</v>
      </c>
      <c r="BF130" s="1">
        <v>5.4355818639118079</v>
      </c>
      <c r="BG130" s="1">
        <v>102.6391</v>
      </c>
      <c r="BH130" s="1">
        <v>1.7913902362837117</v>
      </c>
      <c r="BI130" s="1">
        <v>157.3725</v>
      </c>
      <c r="BK130" s="1">
        <v>2.7466682770947761</v>
      </c>
      <c r="BL130" s="1">
        <v>2.253E-4</v>
      </c>
      <c r="BM130" s="1">
        <v>42164.549447795704</v>
      </c>
      <c r="BN130" s="1">
        <v>35803.049120786294</v>
      </c>
      <c r="BO130" s="1">
        <v>35784.049774805113</v>
      </c>
      <c r="BP130" s="1">
        <v>1436.0860336803651</v>
      </c>
      <c r="BQ130" s="1">
        <v>1.0027254400000001</v>
      </c>
      <c r="BY130" s="1" t="s">
        <v>115</v>
      </c>
      <c r="BZ130" s="1" t="s">
        <v>115</v>
      </c>
      <c r="CA130" s="1" t="s">
        <v>115</v>
      </c>
      <c r="CB130" s="1" t="s">
        <v>115</v>
      </c>
      <c r="CD130" s="47">
        <v>4.2768832499999299E-2</v>
      </c>
      <c r="CE130" s="1">
        <v>7.4645694435894548E-4</v>
      </c>
      <c r="CF130" s="1">
        <v>10.248768975499999</v>
      </c>
      <c r="CG130" s="1">
        <v>0.17887476289872106</v>
      </c>
      <c r="CH130" s="1" t="s">
        <v>2539</v>
      </c>
      <c r="CI130" s="1" t="s">
        <v>2539</v>
      </c>
      <c r="CJ130" s="1">
        <v>1.99567E-4</v>
      </c>
      <c r="CK130" s="1">
        <v>4.0633000000000002E-5</v>
      </c>
      <c r="CL130" s="1" t="s">
        <v>115</v>
      </c>
      <c r="CM130" s="1" t="s">
        <v>115</v>
      </c>
      <c r="CN130" s="1">
        <v>0</v>
      </c>
      <c r="CO130" s="1">
        <v>0</v>
      </c>
      <c r="CP130" s="1" t="s">
        <v>115</v>
      </c>
      <c r="CQ130" s="1" t="s">
        <v>115</v>
      </c>
      <c r="CR130" s="1" t="s">
        <v>115</v>
      </c>
      <c r="CS130" s="1" t="s">
        <v>115</v>
      </c>
      <c r="CT130" s="1" t="s">
        <v>115</v>
      </c>
      <c r="CU130" s="1" t="s">
        <v>115</v>
      </c>
      <c r="CV130" s="1" t="s">
        <v>115</v>
      </c>
      <c r="CW130" s="1" t="s">
        <v>115</v>
      </c>
      <c r="CY130" s="1" t="s">
        <v>115</v>
      </c>
      <c r="CZ130" s="1" t="s">
        <v>115</v>
      </c>
      <c r="DA130" s="1" t="s">
        <v>115</v>
      </c>
      <c r="DB130" s="1" t="s">
        <v>115</v>
      </c>
      <c r="DC130" s="1" t="s">
        <v>115</v>
      </c>
      <c r="DD130" s="1" t="s">
        <v>115</v>
      </c>
      <c r="DE130" s="1" t="s">
        <v>115</v>
      </c>
      <c r="DF130" s="1" t="s">
        <v>115</v>
      </c>
      <c r="DG130" s="1" t="s">
        <v>115</v>
      </c>
      <c r="DH130" s="1" t="s">
        <v>115</v>
      </c>
    </row>
    <row r="131" spans="1:112" x14ac:dyDescent="0.25">
      <c r="A131" s="1" t="s">
        <v>2305</v>
      </c>
      <c r="C131" s="1" t="s">
        <v>2305</v>
      </c>
      <c r="D131" s="41">
        <v>42070</v>
      </c>
      <c r="G131" s="1" t="s">
        <v>1765</v>
      </c>
      <c r="H131" s="1">
        <v>15</v>
      </c>
      <c r="J131" s="3"/>
      <c r="K131" s="1" t="s">
        <v>1786</v>
      </c>
      <c r="L131" s="1" t="s">
        <v>1787</v>
      </c>
      <c r="M131" s="1"/>
      <c r="N131" s="1">
        <v>300</v>
      </c>
      <c r="P131" s="1" t="s">
        <v>2549</v>
      </c>
      <c r="Q131" s="1">
        <v>0.49683706040105241</v>
      </c>
      <c r="R131" s="1" t="s">
        <v>1774</v>
      </c>
      <c r="S131" s="1" t="s">
        <v>1774</v>
      </c>
      <c r="T131" s="1" t="s">
        <v>2115</v>
      </c>
      <c r="U131" s="3">
        <v>42810</v>
      </c>
      <c r="V131" s="1">
        <v>4.8776134829068196</v>
      </c>
      <c r="Y131" s="1">
        <v>2.8</v>
      </c>
      <c r="Z131" s="1">
        <v>5.6</v>
      </c>
      <c r="AA131" s="1">
        <v>31</v>
      </c>
      <c r="AB131" s="1">
        <v>86.688645347513997</v>
      </c>
      <c r="AC131" s="1">
        <v>7.84</v>
      </c>
      <c r="AD131" s="1">
        <v>40.764933333333303</v>
      </c>
      <c r="AH131" s="1">
        <v>5600</v>
      </c>
      <c r="AJ131" s="1">
        <v>3500</v>
      </c>
      <c r="AK131" s="1">
        <v>2100</v>
      </c>
      <c r="AU131" s="1" t="s">
        <v>1812</v>
      </c>
      <c r="AV131" s="1" t="s">
        <v>2530</v>
      </c>
      <c r="AY131" s="1" t="s">
        <v>1780</v>
      </c>
      <c r="AZ131" s="1"/>
      <c r="BA131" s="1" t="s">
        <v>1772</v>
      </c>
      <c r="BB131" s="1"/>
      <c r="BC131" s="42">
        <v>1.5299999999999999E-2</v>
      </c>
      <c r="BD131" s="1">
        <v>2.670353755551324E-4</v>
      </c>
      <c r="BE131" s="1">
        <v>298.28070000000002</v>
      </c>
      <c r="BF131" s="1">
        <v>5.2059803101534508</v>
      </c>
      <c r="BG131" s="1">
        <v>129.8126</v>
      </c>
      <c r="BH131" s="1">
        <v>2.2656572805743909</v>
      </c>
      <c r="BI131" s="1">
        <v>252.2535</v>
      </c>
      <c r="BK131" s="1">
        <v>4.4026541246795157</v>
      </c>
      <c r="BL131" s="1">
        <v>2.2100000000000001E-4</v>
      </c>
      <c r="BM131" s="1">
        <v>42165.71735536636</v>
      </c>
      <c r="BN131" s="1">
        <v>35804.035978901898</v>
      </c>
      <c r="BO131" s="1">
        <v>35785.398731830821</v>
      </c>
      <c r="BP131" s="1">
        <v>1436.1457008908646</v>
      </c>
      <c r="BQ131" s="1">
        <v>1.0026837799999999</v>
      </c>
      <c r="BY131" s="1" t="s">
        <v>115</v>
      </c>
      <c r="BZ131" s="1" t="s">
        <v>115</v>
      </c>
      <c r="CA131" s="1" t="s">
        <v>115</v>
      </c>
      <c r="CB131" s="1" t="s">
        <v>115</v>
      </c>
      <c r="CD131" s="47">
        <v>2.5852455999995527E-2</v>
      </c>
      <c r="CE131" s="1">
        <v>4.5121047692688504E-4</v>
      </c>
      <c r="CF131" s="1">
        <v>292.08839478800002</v>
      </c>
      <c r="CG131" s="1">
        <v>5.0979041959156453</v>
      </c>
      <c r="CH131" s="1" t="s">
        <v>2538</v>
      </c>
      <c r="CI131" s="1" t="s">
        <v>2539</v>
      </c>
      <c r="CJ131" s="1">
        <v>1.998E-4</v>
      </c>
      <c r="CK131" s="1">
        <v>2.6699999999999998E-5</v>
      </c>
      <c r="CL131" s="1">
        <v>2.8639999999999999E-2</v>
      </c>
      <c r="CM131" s="1">
        <v>4.9986229777117589E-4</v>
      </c>
      <c r="CN131" s="1">
        <v>1</v>
      </c>
      <c r="CO131" s="1">
        <v>3</v>
      </c>
      <c r="CP131" s="1" t="s">
        <v>115</v>
      </c>
      <c r="CQ131" s="1" t="s">
        <v>115</v>
      </c>
      <c r="CR131" s="1" t="s">
        <v>115</v>
      </c>
      <c r="CS131" s="1" t="s">
        <v>115</v>
      </c>
      <c r="CT131" s="1" t="s">
        <v>115</v>
      </c>
      <c r="CU131" s="1" t="s">
        <v>115</v>
      </c>
      <c r="CV131" s="1" t="s">
        <v>115</v>
      </c>
      <c r="CW131" s="1" t="s">
        <v>115</v>
      </c>
      <c r="CY131" s="1" t="s">
        <v>115</v>
      </c>
      <c r="CZ131" s="1" t="s">
        <v>115</v>
      </c>
      <c r="DA131" s="1" t="s">
        <v>115</v>
      </c>
      <c r="DB131" s="1" t="s">
        <v>115</v>
      </c>
      <c r="DC131" s="1" t="s">
        <v>115</v>
      </c>
      <c r="DD131" s="1" t="s">
        <v>115</v>
      </c>
      <c r="DE131" s="1" t="s">
        <v>115</v>
      </c>
      <c r="DF131" s="1" t="s">
        <v>115</v>
      </c>
      <c r="DG131" s="1" t="s">
        <v>115</v>
      </c>
      <c r="DH131" s="1" t="s">
        <v>115</v>
      </c>
    </row>
    <row r="132" spans="1:112" x14ac:dyDescent="0.25">
      <c r="A132" s="1" t="s">
        <v>2157</v>
      </c>
      <c r="C132" s="1" t="s">
        <v>2157</v>
      </c>
      <c r="D132" s="41">
        <v>27378</v>
      </c>
      <c r="G132" s="1" t="s">
        <v>1765</v>
      </c>
      <c r="H132" s="1">
        <v>12</v>
      </c>
      <c r="J132" s="3"/>
      <c r="K132" s="1" t="s">
        <v>1786</v>
      </c>
      <c r="L132" s="1" t="s">
        <v>1787</v>
      </c>
      <c r="M132" s="1"/>
      <c r="N132" s="1">
        <v>300</v>
      </c>
      <c r="P132" s="1" t="s">
        <v>2549</v>
      </c>
      <c r="Q132" s="1">
        <v>0.49683706040105241</v>
      </c>
      <c r="R132" s="1" t="s">
        <v>1774</v>
      </c>
      <c r="S132" s="1" t="s">
        <v>1774</v>
      </c>
      <c r="T132" s="1" t="s">
        <v>2115</v>
      </c>
      <c r="U132" s="3">
        <v>37308</v>
      </c>
      <c r="V132" s="1">
        <v>4.8776134829068196</v>
      </c>
      <c r="Y132" s="1">
        <v>3.6</v>
      </c>
      <c r="Z132" s="1">
        <v>6</v>
      </c>
      <c r="AA132" s="1">
        <v>24</v>
      </c>
      <c r="AB132" s="1">
        <v>91.934932031508694</v>
      </c>
      <c r="AC132" s="1">
        <v>12.96</v>
      </c>
      <c r="AD132" s="1">
        <v>47.751199999999997</v>
      </c>
      <c r="AH132" s="1">
        <v>4026</v>
      </c>
      <c r="AJ132" s="1">
        <v>2000</v>
      </c>
      <c r="AK132" s="1">
        <v>2026</v>
      </c>
      <c r="AU132" s="1" t="s">
        <v>1808</v>
      </c>
      <c r="AV132" s="1" t="s">
        <v>2530</v>
      </c>
      <c r="AY132" s="1" t="s">
        <v>1780</v>
      </c>
      <c r="AZ132" s="1"/>
      <c r="BA132" s="1" t="s">
        <v>1772</v>
      </c>
      <c r="BB132" s="1"/>
      <c r="BC132" s="42">
        <v>1.03E-2</v>
      </c>
      <c r="BD132" s="1">
        <v>1.7976891295541595E-4</v>
      </c>
      <c r="BE132" s="1">
        <v>294.21870000000001</v>
      </c>
      <c r="BF132" s="1">
        <v>5.1350850359374407</v>
      </c>
      <c r="BG132" s="1">
        <v>75.273499999999999</v>
      </c>
      <c r="BH132" s="1">
        <v>1.3137704144999516</v>
      </c>
      <c r="BI132" s="1">
        <v>334.04840000000002</v>
      </c>
      <c r="BK132" s="1">
        <v>5.8302444410190253</v>
      </c>
      <c r="BL132" s="1">
        <v>2.7710000000000001E-4</v>
      </c>
      <c r="BM132" s="1">
        <v>42165.036393186412</v>
      </c>
      <c r="BN132" s="1">
        <v>35805.720324770962</v>
      </c>
      <c r="BO132" s="1">
        <v>35782.352461601862</v>
      </c>
      <c r="BP132" s="1">
        <v>1436.1109111249095</v>
      </c>
      <c r="BQ132" s="1">
        <v>1.00270807</v>
      </c>
      <c r="BY132" s="1" t="s">
        <v>115</v>
      </c>
      <c r="BZ132" s="1" t="s">
        <v>115</v>
      </c>
      <c r="CA132" s="1" t="s">
        <v>115</v>
      </c>
      <c r="CB132" s="1" t="s">
        <v>115</v>
      </c>
      <c r="CD132" s="47">
        <v>3.8958127499995499E-2</v>
      </c>
      <c r="CE132" s="1">
        <v>6.7994759528666856E-4</v>
      </c>
      <c r="CF132" s="1">
        <v>241.19472024949999</v>
      </c>
      <c r="CG132" s="1">
        <v>4.2096420067804141</v>
      </c>
      <c r="CH132" s="1" t="s">
        <v>2538</v>
      </c>
      <c r="CI132" s="1" t="s">
        <v>2539</v>
      </c>
      <c r="CJ132" s="1">
        <v>2.1316E-4</v>
      </c>
      <c r="CK132" s="1">
        <v>8.1317999999999996E-5</v>
      </c>
      <c r="CL132" s="1">
        <v>6.8900000000000003E-2</v>
      </c>
      <c r="CM132" s="1">
        <v>1.2025318546240932E-3</v>
      </c>
      <c r="CN132" s="1">
        <v>1</v>
      </c>
      <c r="CO132" s="1">
        <v>7</v>
      </c>
      <c r="CP132" s="1" t="s">
        <v>115</v>
      </c>
      <c r="CQ132" s="1" t="s">
        <v>115</v>
      </c>
      <c r="CR132" s="1" t="s">
        <v>115</v>
      </c>
      <c r="CS132" s="1" t="s">
        <v>115</v>
      </c>
      <c r="CT132" s="1" t="s">
        <v>115</v>
      </c>
      <c r="CU132" s="1" t="s">
        <v>115</v>
      </c>
      <c r="CV132" s="1" t="s">
        <v>115</v>
      </c>
      <c r="CW132" s="1" t="s">
        <v>115</v>
      </c>
      <c r="CY132" s="1" t="s">
        <v>115</v>
      </c>
      <c r="CZ132" s="1" t="s">
        <v>115</v>
      </c>
      <c r="DA132" s="1" t="s">
        <v>115</v>
      </c>
      <c r="DB132" s="1" t="s">
        <v>115</v>
      </c>
      <c r="DC132" s="1" t="s">
        <v>115</v>
      </c>
      <c r="DD132" s="1" t="s">
        <v>115</v>
      </c>
      <c r="DE132" s="1" t="s">
        <v>115</v>
      </c>
      <c r="DF132" s="1" t="s">
        <v>115</v>
      </c>
      <c r="DG132" s="1" t="s">
        <v>115</v>
      </c>
      <c r="DH132" s="1" t="s">
        <v>115</v>
      </c>
    </row>
    <row r="133" spans="1:112" x14ac:dyDescent="0.25">
      <c r="A133" s="1" t="s">
        <v>2073</v>
      </c>
      <c r="C133" s="1" t="s">
        <v>2073</v>
      </c>
      <c r="D133" s="41">
        <v>27854</v>
      </c>
      <c r="G133" s="1" t="s">
        <v>1765</v>
      </c>
      <c r="H133" s="1">
        <v>13</v>
      </c>
      <c r="J133" s="3"/>
      <c r="K133" s="1" t="s">
        <v>1786</v>
      </c>
      <c r="L133" s="1" t="s">
        <v>1787</v>
      </c>
      <c r="M133" s="1"/>
      <c r="N133" s="1">
        <v>300</v>
      </c>
      <c r="P133" s="1" t="s">
        <v>2562</v>
      </c>
      <c r="Q133" s="1">
        <v>1.7453292519943296E-5</v>
      </c>
      <c r="R133" s="1" t="s">
        <v>1774</v>
      </c>
      <c r="S133" s="1" t="s">
        <v>1774</v>
      </c>
      <c r="T133" s="1" t="s">
        <v>2074</v>
      </c>
      <c r="U133" s="3">
        <v>37841</v>
      </c>
      <c r="V133" s="1">
        <v>3.5953782591083185</v>
      </c>
      <c r="Y133" s="1">
        <v>2.8</v>
      </c>
      <c r="Z133" s="1">
        <v>5.6</v>
      </c>
      <c r="AA133" s="1">
        <v>31</v>
      </c>
      <c r="AB133" s="1">
        <v>86.688645347513997</v>
      </c>
      <c r="AC133" s="1">
        <v>7.84</v>
      </c>
      <c r="AD133" s="1">
        <v>40.764933333333303</v>
      </c>
      <c r="AH133" s="1">
        <v>4737</v>
      </c>
      <c r="AJ133" s="1">
        <v>2000</v>
      </c>
      <c r="AK133" s="1">
        <v>2737</v>
      </c>
      <c r="AU133" s="1" t="s">
        <v>1802</v>
      </c>
      <c r="AV133" s="1" t="s">
        <v>2530</v>
      </c>
      <c r="AY133" s="1" t="s">
        <v>1780</v>
      </c>
      <c r="AZ133" s="1"/>
      <c r="BA133" s="1" t="s">
        <v>1772</v>
      </c>
      <c r="BB133" s="1"/>
      <c r="BC133" s="42">
        <v>1.5100000000000001E-2</v>
      </c>
      <c r="BD133" s="1">
        <v>2.6354471705114377E-4</v>
      </c>
      <c r="BE133" s="1">
        <v>291.62979999999999</v>
      </c>
      <c r="BF133" s="1">
        <v>5.0899002069325592</v>
      </c>
      <c r="BG133" s="1">
        <v>139.19540000000001</v>
      </c>
      <c r="BH133" s="1">
        <v>2.4294180336305149</v>
      </c>
      <c r="BI133" s="1">
        <v>274.88810000000001</v>
      </c>
      <c r="BK133" s="1">
        <v>4.797702419551424</v>
      </c>
      <c r="BL133" s="1">
        <v>3.2239999999999998E-4</v>
      </c>
      <c r="BM133" s="1">
        <v>42164.731945543652</v>
      </c>
      <c r="BN133" s="1">
        <v>35807.325855122894</v>
      </c>
      <c r="BO133" s="1">
        <v>35780.13803596441</v>
      </c>
      <c r="BP133" s="1">
        <v>1436.0953572503081</v>
      </c>
      <c r="BQ133" s="1">
        <v>1.0027189299999999</v>
      </c>
      <c r="BY133" s="1" t="s">
        <v>115</v>
      </c>
      <c r="BZ133" s="1" t="s">
        <v>115</v>
      </c>
      <c r="CA133" s="1" t="s">
        <v>115</v>
      </c>
      <c r="CB133" s="1" t="s">
        <v>115</v>
      </c>
      <c r="CD133" s="47">
        <v>2.5337441499999613E-2</v>
      </c>
      <c r="CE133" s="1">
        <v>4.4222177820644408E-4</v>
      </c>
      <c r="CF133" s="1">
        <v>239.00155160450001</v>
      </c>
      <c r="CG133" s="1">
        <v>4.1713639928736619</v>
      </c>
      <c r="CH133" s="1" t="s">
        <v>2538</v>
      </c>
      <c r="CI133" s="1" t="s">
        <v>2539</v>
      </c>
      <c r="CJ133" s="1">
        <v>3.0706E-4</v>
      </c>
      <c r="CK133" s="1">
        <v>2.5695000000000004E-5</v>
      </c>
      <c r="CL133" s="1">
        <v>6.5079999999999999E-2</v>
      </c>
      <c r="CM133" s="1">
        <v>1.1358602771979096E-3</v>
      </c>
      <c r="CN133" s="1">
        <v>1</v>
      </c>
      <c r="CO133" s="1">
        <v>9</v>
      </c>
      <c r="CP133" s="1" t="s">
        <v>115</v>
      </c>
      <c r="CQ133" s="1" t="s">
        <v>115</v>
      </c>
      <c r="CR133" s="1" t="s">
        <v>115</v>
      </c>
      <c r="CS133" s="1" t="s">
        <v>115</v>
      </c>
      <c r="CT133" s="1" t="s">
        <v>115</v>
      </c>
      <c r="CU133" s="1" t="s">
        <v>115</v>
      </c>
      <c r="CV133" s="1" t="s">
        <v>115</v>
      </c>
      <c r="CW133" s="1" t="s">
        <v>115</v>
      </c>
      <c r="CY133" s="1" t="s">
        <v>115</v>
      </c>
      <c r="CZ133" s="1" t="s">
        <v>115</v>
      </c>
      <c r="DA133" s="1" t="s">
        <v>115</v>
      </c>
      <c r="DB133" s="1" t="s">
        <v>115</v>
      </c>
      <c r="DC133" s="1" t="s">
        <v>115</v>
      </c>
      <c r="DD133" s="1" t="s">
        <v>115</v>
      </c>
      <c r="DE133" s="1" t="s">
        <v>115</v>
      </c>
      <c r="DF133" s="1" t="s">
        <v>115</v>
      </c>
      <c r="DG133" s="1" t="s">
        <v>115</v>
      </c>
      <c r="DH133" s="1" t="s">
        <v>115</v>
      </c>
    </row>
    <row r="134" spans="1:112" x14ac:dyDescent="0.25">
      <c r="A134" s="1" t="s">
        <v>2298</v>
      </c>
      <c r="C134" s="1" t="s">
        <v>2298</v>
      </c>
      <c r="D134" s="41">
        <v>32763</v>
      </c>
      <c r="G134" s="1" t="s">
        <v>1765</v>
      </c>
      <c r="H134" s="1">
        <v>15</v>
      </c>
      <c r="J134" s="3"/>
      <c r="K134" s="1" t="s">
        <v>1786</v>
      </c>
      <c r="L134" s="1" t="s">
        <v>1787</v>
      </c>
      <c r="M134" s="1"/>
      <c r="N134" s="1">
        <v>300</v>
      </c>
      <c r="P134" s="5" t="s">
        <v>2549</v>
      </c>
      <c r="Q134" s="1">
        <v>0.49683706040105241</v>
      </c>
      <c r="R134" s="1" t="s">
        <v>1774</v>
      </c>
      <c r="S134" s="1" t="s">
        <v>1774</v>
      </c>
      <c r="T134" s="1" t="s">
        <v>2115</v>
      </c>
      <c r="U134" s="3">
        <v>39552</v>
      </c>
      <c r="V134" s="34">
        <v>4.8776134829068196</v>
      </c>
      <c r="Y134" s="1">
        <v>3</v>
      </c>
      <c r="Z134" s="1">
        <v>8.1999999999999993</v>
      </c>
      <c r="AA134" s="1">
        <v>30</v>
      </c>
      <c r="AB134" s="5">
        <v>100.73552148843299</v>
      </c>
      <c r="AC134" s="33">
        <v>9</v>
      </c>
      <c r="AD134" s="1">
        <v>50.805999999999997</v>
      </c>
      <c r="AH134" s="1">
        <v>6600</v>
      </c>
      <c r="AJ134" s="1">
        <v>3000</v>
      </c>
      <c r="AK134" s="1">
        <v>3600</v>
      </c>
      <c r="AU134" s="1" t="s">
        <v>1810</v>
      </c>
      <c r="AV134" s="1" t="s">
        <v>2530</v>
      </c>
      <c r="AY134" s="1" t="s">
        <v>1780</v>
      </c>
      <c r="AZ134" s="1"/>
      <c r="BA134" s="1" t="s">
        <v>1772</v>
      </c>
      <c r="BB134" s="1"/>
      <c r="BC134" s="42">
        <v>3.7534999999999998</v>
      </c>
      <c r="BD134" s="1">
        <v>6.5510933473607161E-2</v>
      </c>
      <c r="BE134" s="1">
        <v>19.492899999999999</v>
      </c>
      <c r="BF134" s="1">
        <v>0.34021528576200261</v>
      </c>
      <c r="BG134" s="1">
        <v>44.5182</v>
      </c>
      <c r="BH134" s="1">
        <v>0.77698916706133958</v>
      </c>
      <c r="BI134" s="1">
        <v>307.3184</v>
      </c>
      <c r="BK134" s="1">
        <v>5.3637179319609416</v>
      </c>
      <c r="BL134" s="1">
        <v>1.9349999999999999E-4</v>
      </c>
      <c r="BM134" s="1">
        <v>42164.476281050418</v>
      </c>
      <c r="BN134" s="1">
        <v>35801.635107210801</v>
      </c>
      <c r="BO134" s="1">
        <v>35785.317454890035</v>
      </c>
      <c r="BP134" s="1">
        <v>1436.0822956932352</v>
      </c>
      <c r="BQ134" s="1">
        <v>1.00272805</v>
      </c>
      <c r="BS134" s="5"/>
      <c r="BT134" s="5"/>
      <c r="BU134" s="5"/>
      <c r="BV134" s="5"/>
      <c r="BW134" s="5"/>
      <c r="BY134" s="1" t="s">
        <v>115</v>
      </c>
      <c r="BZ134" s="1" t="s">
        <v>115</v>
      </c>
      <c r="CA134" s="1" t="s">
        <v>115</v>
      </c>
      <c r="CB134" s="1" t="s">
        <v>115</v>
      </c>
      <c r="CD134" s="47">
        <v>1.8062032500012037E-2</v>
      </c>
      <c r="CE134" s="1">
        <v>3.1524193672743278E-4</v>
      </c>
      <c r="CF134" s="1">
        <v>267.13757676750004</v>
      </c>
      <c r="CG134" s="1">
        <v>4.6624302703919858</v>
      </c>
      <c r="CH134" s="1" t="s">
        <v>2539</v>
      </c>
      <c r="CI134" s="1" t="s">
        <v>2539</v>
      </c>
      <c r="CJ134" s="1">
        <v>2.1581000000000001E-4</v>
      </c>
      <c r="CK134" s="1">
        <v>3.0114000000000003E-5</v>
      </c>
      <c r="CL134" s="1" t="s">
        <v>115</v>
      </c>
      <c r="CM134" s="1" t="s">
        <v>115</v>
      </c>
      <c r="CN134" s="1">
        <v>0</v>
      </c>
      <c r="CO134" s="1">
        <v>0</v>
      </c>
      <c r="CP134" s="1" t="s">
        <v>115</v>
      </c>
      <c r="CQ134" s="1" t="s">
        <v>115</v>
      </c>
      <c r="CR134" s="1" t="s">
        <v>115</v>
      </c>
      <c r="CS134" s="1" t="s">
        <v>115</v>
      </c>
      <c r="CT134" s="1" t="s">
        <v>115</v>
      </c>
      <c r="CU134" s="1" t="s">
        <v>115</v>
      </c>
      <c r="CV134" s="1" t="s">
        <v>115</v>
      </c>
      <c r="CW134" s="1" t="s">
        <v>115</v>
      </c>
      <c r="CY134" s="1" t="s">
        <v>115</v>
      </c>
      <c r="CZ134" s="1" t="s">
        <v>115</v>
      </c>
      <c r="DA134" s="1" t="s">
        <v>115</v>
      </c>
      <c r="DB134" s="1" t="s">
        <v>115</v>
      </c>
      <c r="DC134" s="1" t="s">
        <v>115</v>
      </c>
      <c r="DD134" s="1" t="s">
        <v>115</v>
      </c>
      <c r="DE134" s="1" t="s">
        <v>115</v>
      </c>
      <c r="DF134" s="1" t="s">
        <v>115</v>
      </c>
      <c r="DG134" s="1" t="s">
        <v>115</v>
      </c>
      <c r="DH134" s="1" t="s">
        <v>115</v>
      </c>
    </row>
    <row r="135" spans="1:112" x14ac:dyDescent="0.25">
      <c r="A135" s="1" t="s">
        <v>2445</v>
      </c>
      <c r="C135" s="1" t="s">
        <v>2445</v>
      </c>
      <c r="D135" s="41">
        <v>44475</v>
      </c>
      <c r="G135" s="1" t="s">
        <v>1765</v>
      </c>
      <c r="H135" s="1">
        <v>15</v>
      </c>
      <c r="J135" s="3"/>
      <c r="K135" s="1" t="s">
        <v>1766</v>
      </c>
      <c r="L135" s="1" t="s">
        <v>1767</v>
      </c>
      <c r="M135" s="1"/>
      <c r="N135" s="1">
        <v>300</v>
      </c>
      <c r="P135" s="1" t="s">
        <v>2548</v>
      </c>
      <c r="Q135" s="1">
        <v>9.1437799511982928E-2</v>
      </c>
      <c r="R135" s="1" t="s">
        <v>1785</v>
      </c>
      <c r="S135" s="1" t="s">
        <v>4</v>
      </c>
      <c r="T135" s="1" t="s">
        <v>2446</v>
      </c>
      <c r="U135" s="3">
        <v>43683</v>
      </c>
      <c r="V135" s="1">
        <v>5.3622099674872183</v>
      </c>
      <c r="Y135" s="1">
        <v>2.5</v>
      </c>
      <c r="Z135" s="1">
        <v>3</v>
      </c>
      <c r="AA135" s="1">
        <v>20.8</v>
      </c>
      <c r="AB135" s="1">
        <v>48.911551607029502</v>
      </c>
      <c r="AC135" s="1">
        <v>6.25</v>
      </c>
      <c r="AD135" s="1">
        <v>22.899333333333299</v>
      </c>
      <c r="AH135" s="1">
        <v>3186</v>
      </c>
      <c r="AJ135" s="1">
        <v>1700</v>
      </c>
      <c r="AK135" s="1">
        <v>1486</v>
      </c>
      <c r="AU135" s="1" t="s">
        <v>1808</v>
      </c>
      <c r="AV135" s="1" t="s">
        <v>2530</v>
      </c>
      <c r="AY135" s="1" t="s">
        <v>1780</v>
      </c>
      <c r="AZ135" s="1"/>
      <c r="BA135" s="1" t="s">
        <v>1772</v>
      </c>
      <c r="BB135" s="1"/>
      <c r="BC135" s="42">
        <v>7.4899999999999994E-2</v>
      </c>
      <c r="BD135" s="1">
        <v>1.3072516097437528E-3</v>
      </c>
      <c r="BE135" s="1">
        <v>281.6927</v>
      </c>
      <c r="BF135" s="1">
        <v>4.9164650938326302</v>
      </c>
      <c r="BG135" s="1">
        <v>101.4033</v>
      </c>
      <c r="BH135" s="1">
        <v>1.7698214573875659</v>
      </c>
      <c r="BI135" s="1">
        <v>336.91899999999998</v>
      </c>
      <c r="BK135" s="1">
        <v>5.8803458625267746</v>
      </c>
      <c r="BL135" s="1">
        <v>8.4599999999999996E-5</v>
      </c>
      <c r="BM135" s="1">
        <v>42165.555873169469</v>
      </c>
      <c r="BN135" s="1">
        <v>35798.123079196346</v>
      </c>
      <c r="BO135" s="1">
        <v>35790.988667142599</v>
      </c>
      <c r="BP135" s="1">
        <v>1436.1374508803581</v>
      </c>
      <c r="BQ135" s="1">
        <v>1.00268954</v>
      </c>
      <c r="BY135" s="1" t="s">
        <v>115</v>
      </c>
      <c r="BZ135" s="1" t="s">
        <v>115</v>
      </c>
      <c r="CA135" s="1" t="s">
        <v>115</v>
      </c>
      <c r="CB135" s="1" t="s">
        <v>115</v>
      </c>
      <c r="CD135" s="47">
        <v>4.5745235000000051E-2</v>
      </c>
      <c r="CE135" s="1">
        <v>7.9840496784854909E-4</v>
      </c>
      <c r="CF135" s="1">
        <v>31.186971186000001</v>
      </c>
      <c r="CG135" s="1">
        <v>0.54431533092030093</v>
      </c>
      <c r="CH135" s="1" t="s">
        <v>2538</v>
      </c>
      <c r="CI135" s="1" t="s">
        <v>2539</v>
      </c>
      <c r="CJ135" s="1">
        <v>1.007555E-4</v>
      </c>
      <c r="CK135" s="1">
        <v>7.35785E-5</v>
      </c>
      <c r="CL135" s="1">
        <v>0.100282</v>
      </c>
      <c r="CM135" s="1">
        <v>1.7502510804849535E-3</v>
      </c>
      <c r="CN135" s="1">
        <v>1</v>
      </c>
      <c r="CO135" s="1">
        <v>9</v>
      </c>
      <c r="CP135" s="1" t="s">
        <v>115</v>
      </c>
      <c r="CQ135" s="1" t="s">
        <v>115</v>
      </c>
      <c r="CR135" s="1" t="s">
        <v>115</v>
      </c>
      <c r="CS135" s="1" t="s">
        <v>115</v>
      </c>
      <c r="CT135" s="1" t="s">
        <v>115</v>
      </c>
      <c r="CU135" s="1" t="s">
        <v>115</v>
      </c>
      <c r="CV135" s="1" t="s">
        <v>115</v>
      </c>
      <c r="CW135" s="1" t="s">
        <v>115</v>
      </c>
      <c r="CY135" s="1" t="s">
        <v>115</v>
      </c>
      <c r="CZ135" s="1" t="s">
        <v>115</v>
      </c>
      <c r="DA135" s="1" t="s">
        <v>115</v>
      </c>
      <c r="DB135" s="1" t="s">
        <v>115</v>
      </c>
      <c r="DC135" s="1" t="s">
        <v>115</v>
      </c>
      <c r="DD135" s="1" t="s">
        <v>115</v>
      </c>
      <c r="DE135" s="1" t="s">
        <v>115</v>
      </c>
      <c r="DF135" s="1" t="s">
        <v>115</v>
      </c>
      <c r="DG135" s="1" t="s">
        <v>115</v>
      </c>
      <c r="DH135" s="1" t="s">
        <v>115</v>
      </c>
    </row>
    <row r="136" spans="1:112" x14ac:dyDescent="0.25">
      <c r="A136" s="1" t="s">
        <v>2381</v>
      </c>
      <c r="C136" s="1" t="s">
        <v>2381</v>
      </c>
      <c r="D136" s="41">
        <v>41105</v>
      </c>
      <c r="G136" s="1" t="s">
        <v>1765</v>
      </c>
      <c r="H136" s="1">
        <v>10</v>
      </c>
      <c r="J136" s="3"/>
      <c r="K136" s="1" t="s">
        <v>1766</v>
      </c>
      <c r="L136" s="1" t="s">
        <v>1767</v>
      </c>
      <c r="M136" s="1"/>
      <c r="N136" s="1">
        <v>300</v>
      </c>
      <c r="P136" s="1" t="s">
        <v>2550</v>
      </c>
      <c r="Q136" s="1">
        <v>0.80224059067919362</v>
      </c>
      <c r="R136" s="1" t="s">
        <v>1770</v>
      </c>
      <c r="S136" s="1" t="s">
        <v>1770</v>
      </c>
      <c r="T136" s="1" t="s">
        <v>1859</v>
      </c>
      <c r="U136" s="3">
        <v>42349</v>
      </c>
      <c r="V136" s="1">
        <v>1.1048806829750102</v>
      </c>
      <c r="Y136" s="1">
        <v>2</v>
      </c>
      <c r="Z136" s="1">
        <v>2</v>
      </c>
      <c r="AA136" s="1">
        <v>10</v>
      </c>
      <c r="AB136" s="1">
        <v>21.51742940954</v>
      </c>
      <c r="AC136" s="1">
        <v>4</v>
      </c>
      <c r="AD136" s="1">
        <v>11.1053333333333</v>
      </c>
      <c r="AH136" s="1">
        <v>1855</v>
      </c>
      <c r="AJ136" s="1">
        <v>1591</v>
      </c>
      <c r="AK136" s="1">
        <v>264</v>
      </c>
      <c r="AU136" s="1" t="s">
        <v>1802</v>
      </c>
      <c r="AV136" s="1" t="s">
        <v>2530</v>
      </c>
      <c r="AY136" s="1" t="s">
        <v>1768</v>
      </c>
      <c r="AZ136" s="1"/>
      <c r="BA136" s="1" t="s">
        <v>1860</v>
      </c>
      <c r="BB136" s="1"/>
      <c r="BC136" s="42">
        <v>2.0179999999999998</v>
      </c>
      <c r="BD136" s="1">
        <v>3.5220744305245563E-2</v>
      </c>
      <c r="BE136" s="1">
        <v>92.769099999999995</v>
      </c>
      <c r="BF136" s="1">
        <v>1.6191262391118715</v>
      </c>
      <c r="BG136" s="1">
        <v>30.321300000000001</v>
      </c>
      <c r="BH136" s="1">
        <v>0.52920651848495659</v>
      </c>
      <c r="BI136" s="1">
        <v>75.901899999999998</v>
      </c>
      <c r="BK136" s="1">
        <v>1.3247380635194839</v>
      </c>
      <c r="BL136" s="1">
        <v>1.349E-4</v>
      </c>
      <c r="BM136" s="1">
        <v>42165.03695386857</v>
      </c>
      <c r="BN136" s="1">
        <v>35799.725017353645</v>
      </c>
      <c r="BO136" s="1">
        <v>35788.348890383488</v>
      </c>
      <c r="BP136" s="1">
        <v>1436.1109397695579</v>
      </c>
      <c r="BQ136" s="1">
        <v>1.0027080500000001</v>
      </c>
      <c r="BY136" s="1" t="s">
        <v>115</v>
      </c>
      <c r="BZ136" s="1" t="s">
        <v>115</v>
      </c>
      <c r="CA136" s="1" t="s">
        <v>115</v>
      </c>
      <c r="CB136" s="1" t="s">
        <v>115</v>
      </c>
      <c r="CD136" s="47">
        <v>8.9573097999988249E-2</v>
      </c>
      <c r="CE136" s="1">
        <v>1.5633454813113426E-3</v>
      </c>
      <c r="CF136" s="1">
        <v>345.49718296100002</v>
      </c>
      <c r="CG136" s="1">
        <v>6.0300633990347023</v>
      </c>
      <c r="CH136" s="1" t="s">
        <v>2539</v>
      </c>
      <c r="CI136" s="1" t="s">
        <v>2539</v>
      </c>
      <c r="CJ136" s="1">
        <v>1.205025E-4</v>
      </c>
      <c r="CK136" s="1">
        <v>9.4797500000000002E-5</v>
      </c>
      <c r="CL136" s="1" t="s">
        <v>115</v>
      </c>
      <c r="CM136" s="1" t="s">
        <v>115</v>
      </c>
      <c r="CN136" s="1">
        <v>0</v>
      </c>
      <c r="CO136" s="1">
        <v>0</v>
      </c>
      <c r="CP136" s="1" t="s">
        <v>115</v>
      </c>
      <c r="CQ136" s="1" t="s">
        <v>115</v>
      </c>
      <c r="CR136" s="1" t="s">
        <v>115</v>
      </c>
      <c r="CS136" s="1" t="s">
        <v>115</v>
      </c>
      <c r="CT136" s="1" t="s">
        <v>115</v>
      </c>
      <c r="CU136" s="1" t="s">
        <v>115</v>
      </c>
      <c r="CV136" s="1" t="s">
        <v>115</v>
      </c>
      <c r="CW136" s="1" t="s">
        <v>115</v>
      </c>
      <c r="CY136" s="1" t="s">
        <v>115</v>
      </c>
      <c r="CZ136" s="1" t="s">
        <v>115</v>
      </c>
      <c r="DA136" s="1" t="s">
        <v>115</v>
      </c>
      <c r="DB136" s="1" t="s">
        <v>115</v>
      </c>
      <c r="DC136" s="1" t="s">
        <v>115</v>
      </c>
      <c r="DD136" s="1" t="s">
        <v>115</v>
      </c>
      <c r="DE136" s="1" t="s">
        <v>115</v>
      </c>
      <c r="DF136" s="1" t="s">
        <v>115</v>
      </c>
      <c r="DG136" s="1" t="s">
        <v>115</v>
      </c>
      <c r="DH136" s="1" t="s">
        <v>115</v>
      </c>
    </row>
    <row r="137" spans="1:112" x14ac:dyDescent="0.25">
      <c r="A137" s="1" t="s">
        <v>2183</v>
      </c>
      <c r="C137" s="1" t="s">
        <v>2183</v>
      </c>
      <c r="D137" s="41">
        <v>44903</v>
      </c>
      <c r="G137" s="1" t="s">
        <v>1765</v>
      </c>
      <c r="H137" s="1">
        <v>10</v>
      </c>
      <c r="J137" s="3"/>
      <c r="K137" s="1" t="s">
        <v>1766</v>
      </c>
      <c r="L137" s="1" t="s">
        <v>1767</v>
      </c>
      <c r="M137" s="1"/>
      <c r="N137" s="1">
        <v>300</v>
      </c>
      <c r="P137" s="1" t="s">
        <v>2550</v>
      </c>
      <c r="Q137" s="1">
        <v>0.80224059067919362</v>
      </c>
      <c r="R137" s="1" t="s">
        <v>1770</v>
      </c>
      <c r="S137" s="1" t="s">
        <v>1770</v>
      </c>
      <c r="T137" s="1" t="s">
        <v>1859</v>
      </c>
      <c r="U137" s="3">
        <v>43823</v>
      </c>
      <c r="V137" s="1">
        <v>1.1048806829750102</v>
      </c>
      <c r="Y137" s="1">
        <v>2</v>
      </c>
      <c r="Z137" s="1">
        <v>2</v>
      </c>
      <c r="AA137" s="1">
        <v>10</v>
      </c>
      <c r="AB137" s="1">
        <v>21.517399999999999</v>
      </c>
      <c r="AC137" s="1">
        <v>4</v>
      </c>
      <c r="AD137" s="1">
        <v>11.1053</v>
      </c>
      <c r="AH137" s="1">
        <v>2283</v>
      </c>
      <c r="AJ137" s="1">
        <v>1589</v>
      </c>
      <c r="AK137" s="1">
        <v>694</v>
      </c>
      <c r="AU137" s="1" t="s">
        <v>1802</v>
      </c>
      <c r="AV137" s="1" t="s">
        <v>2530</v>
      </c>
      <c r="AY137" s="1" t="s">
        <v>1768</v>
      </c>
      <c r="AZ137" s="1"/>
      <c r="BA137" s="1" t="s">
        <v>1860</v>
      </c>
      <c r="BB137" s="1"/>
      <c r="BC137" s="42">
        <v>4.0399999999999998E-2</v>
      </c>
      <c r="BD137" s="1">
        <v>7.05113017805709E-4</v>
      </c>
      <c r="BE137" s="1">
        <v>262.04790000000003</v>
      </c>
      <c r="BF137" s="1">
        <v>4.5735986529368491</v>
      </c>
      <c r="BG137" s="1">
        <v>200.30770000000001</v>
      </c>
      <c r="BH137" s="1">
        <v>3.496028882097046</v>
      </c>
      <c r="BI137" s="1">
        <v>165.2422</v>
      </c>
      <c r="BK137" s="1">
        <v>2.8840204532389744</v>
      </c>
      <c r="BL137" s="1">
        <v>2.5670000000000001E-4</v>
      </c>
      <c r="BM137" s="1">
        <v>42164.512724217158</v>
      </c>
      <c r="BN137" s="1">
        <v>35804.336354633466</v>
      </c>
      <c r="BO137" s="1">
        <v>35782.689093800851</v>
      </c>
      <c r="BP137" s="1">
        <v>1436.0841575234706</v>
      </c>
      <c r="BQ137" s="1">
        <v>1.0027267499999999</v>
      </c>
      <c r="BY137" s="1" t="s">
        <v>115</v>
      </c>
      <c r="BZ137" s="1" t="s">
        <v>115</v>
      </c>
      <c r="CA137" s="1" t="s">
        <v>115</v>
      </c>
      <c r="CB137" s="1" t="s">
        <v>115</v>
      </c>
      <c r="CD137" s="47">
        <v>8.1153369500000849E-2</v>
      </c>
      <c r="CE137" s="1">
        <v>1.4163934968625591E-3</v>
      </c>
      <c r="CF137" s="1">
        <v>75.999871435499998</v>
      </c>
      <c r="CG137" s="1">
        <v>1.3264479876418642</v>
      </c>
      <c r="CH137" s="1" t="s">
        <v>2538</v>
      </c>
      <c r="CI137" s="1" t="s">
        <v>2539</v>
      </c>
      <c r="CJ137" s="1">
        <v>1.5772449999999999E-4</v>
      </c>
      <c r="CK137" s="1">
        <v>1.4727349999999999E-4</v>
      </c>
      <c r="CL137" s="1">
        <v>0.111149</v>
      </c>
      <c r="CM137" s="1">
        <v>1.9399160102991772E-3</v>
      </c>
      <c r="CN137" s="1">
        <v>1</v>
      </c>
      <c r="CO137" s="1">
        <v>7</v>
      </c>
      <c r="CP137" s="1" t="s">
        <v>115</v>
      </c>
      <c r="CQ137" s="1" t="s">
        <v>115</v>
      </c>
      <c r="CR137" s="1" t="s">
        <v>115</v>
      </c>
      <c r="CS137" s="1" t="s">
        <v>115</v>
      </c>
      <c r="CT137" s="1" t="s">
        <v>115</v>
      </c>
      <c r="CU137" s="1" t="s">
        <v>115</v>
      </c>
      <c r="CV137" s="1" t="s">
        <v>115</v>
      </c>
      <c r="CW137" s="1" t="s">
        <v>115</v>
      </c>
      <c r="CY137" s="1" t="s">
        <v>115</v>
      </c>
      <c r="CZ137" s="1" t="s">
        <v>115</v>
      </c>
      <c r="DA137" s="1" t="s">
        <v>115</v>
      </c>
      <c r="DB137" s="1" t="s">
        <v>115</v>
      </c>
      <c r="DC137" s="1" t="s">
        <v>115</v>
      </c>
      <c r="DD137" s="1" t="s">
        <v>115</v>
      </c>
      <c r="DE137" s="1" t="s">
        <v>115</v>
      </c>
      <c r="DF137" s="1" t="s">
        <v>115</v>
      </c>
      <c r="DG137" s="1" t="s">
        <v>115</v>
      </c>
      <c r="DH137" s="1" t="s">
        <v>115</v>
      </c>
    </row>
    <row r="138" spans="1:112" x14ac:dyDescent="0.25">
      <c r="A138" s="1" t="s">
        <v>2290</v>
      </c>
      <c r="C138" s="1" t="s">
        <v>2290</v>
      </c>
      <c r="D138" s="41">
        <v>39233</v>
      </c>
      <c r="G138" s="1" t="s">
        <v>1765</v>
      </c>
      <c r="H138" s="1">
        <v>15</v>
      </c>
      <c r="J138" s="3"/>
      <c r="K138" s="1" t="s">
        <v>1766</v>
      </c>
      <c r="L138" s="1" t="s">
        <v>1767</v>
      </c>
      <c r="M138" s="1"/>
      <c r="N138" s="1">
        <v>300</v>
      </c>
      <c r="P138" s="1" t="s">
        <v>2548</v>
      </c>
      <c r="Q138" s="1">
        <v>9.1437799511982928E-2</v>
      </c>
      <c r="R138" s="1" t="s">
        <v>1914</v>
      </c>
      <c r="S138" s="1" t="s">
        <v>1892</v>
      </c>
      <c r="T138" s="1" t="s">
        <v>2291</v>
      </c>
      <c r="U138" s="3">
        <v>41515</v>
      </c>
      <c r="V138" s="1">
        <v>5.3622099674872183</v>
      </c>
      <c r="Y138" s="1">
        <v>2.2000000000000002</v>
      </c>
      <c r="Z138" s="1">
        <v>7.2</v>
      </c>
      <c r="AA138" s="1">
        <v>25.5</v>
      </c>
      <c r="AB138" s="1">
        <v>63.926722325390998</v>
      </c>
      <c r="AC138" s="1">
        <v>4.84</v>
      </c>
      <c r="AD138" s="1">
        <v>32.018733333333302</v>
      </c>
      <c r="AH138" s="1">
        <v>6310</v>
      </c>
      <c r="AJ138" s="1">
        <v>3500</v>
      </c>
      <c r="AK138" s="1">
        <v>2810</v>
      </c>
      <c r="AU138" s="1" t="s">
        <v>1812</v>
      </c>
      <c r="AV138" s="1" t="s">
        <v>2530</v>
      </c>
      <c r="AY138" s="1" t="s">
        <v>1780</v>
      </c>
      <c r="AZ138" s="1"/>
      <c r="BA138" s="1" t="s">
        <v>1772</v>
      </c>
      <c r="BB138" s="1"/>
      <c r="BC138" s="42">
        <v>5.8200000000000002E-2</v>
      </c>
      <c r="BD138" s="1">
        <v>1.0157816246606998E-3</v>
      </c>
      <c r="BE138" s="1">
        <v>33.274900000000002</v>
      </c>
      <c r="BF138" s="1">
        <v>0.5807565632718612</v>
      </c>
      <c r="BG138" s="1">
        <v>26.526900000000001</v>
      </c>
      <c r="BH138" s="1">
        <v>0.46298174534728381</v>
      </c>
      <c r="BI138" s="1">
        <v>162.84479999999999</v>
      </c>
      <c r="BK138" s="1">
        <v>2.8421779297516618</v>
      </c>
      <c r="BL138" s="1">
        <v>1.975E-4</v>
      </c>
      <c r="BM138" s="1">
        <v>42164.56150211754</v>
      </c>
      <c r="BN138" s="1">
        <v>35801.889003014214</v>
      </c>
      <c r="BO138" s="1">
        <v>35785.234001220873</v>
      </c>
      <c r="BP138" s="1">
        <v>1436.0866495191929</v>
      </c>
      <c r="BQ138" s="1">
        <v>1.00272501</v>
      </c>
      <c r="BY138" s="1" t="s">
        <v>115</v>
      </c>
      <c r="BZ138" s="1" t="s">
        <v>115</v>
      </c>
      <c r="CA138" s="1" t="s">
        <v>115</v>
      </c>
      <c r="CB138" s="1" t="s">
        <v>115</v>
      </c>
      <c r="CD138" s="47">
        <v>5.5614042500000238E-2</v>
      </c>
      <c r="CE138" s="1">
        <v>9.7064815196906272E-4</v>
      </c>
      <c r="CF138" s="1">
        <v>25.485331286499999</v>
      </c>
      <c r="CG138" s="1">
        <v>0.44480294191094727</v>
      </c>
      <c r="CH138" s="1" t="s">
        <v>2538</v>
      </c>
      <c r="CI138" s="1" t="s">
        <v>2539</v>
      </c>
      <c r="CJ138" s="1">
        <v>2.2258900000000001E-4</v>
      </c>
      <c r="CK138" s="1">
        <v>6.4666999999999996E-5</v>
      </c>
      <c r="CL138" s="1">
        <v>8.0378000000000005E-2</v>
      </c>
      <c r="CM138" s="1">
        <v>1.4028607461680023E-3</v>
      </c>
      <c r="CN138" s="1">
        <v>1</v>
      </c>
      <c r="CO138" s="1">
        <v>2</v>
      </c>
      <c r="CP138" s="1" t="s">
        <v>115</v>
      </c>
      <c r="CQ138" s="1" t="s">
        <v>115</v>
      </c>
      <c r="CR138" s="1" t="s">
        <v>115</v>
      </c>
      <c r="CS138" s="1" t="s">
        <v>115</v>
      </c>
      <c r="CT138" s="1" t="s">
        <v>115</v>
      </c>
      <c r="CU138" s="1" t="s">
        <v>115</v>
      </c>
      <c r="CV138" s="1" t="s">
        <v>115</v>
      </c>
      <c r="CW138" s="1" t="s">
        <v>115</v>
      </c>
      <c r="CY138" s="1" t="s">
        <v>115</v>
      </c>
      <c r="CZ138" s="1" t="s">
        <v>115</v>
      </c>
      <c r="DA138" s="1" t="s">
        <v>115</v>
      </c>
      <c r="DB138" s="1" t="s">
        <v>115</v>
      </c>
      <c r="DC138" s="1" t="s">
        <v>115</v>
      </c>
      <c r="DD138" s="1" t="s">
        <v>115</v>
      </c>
      <c r="DE138" s="1" t="s">
        <v>115</v>
      </c>
      <c r="DF138" s="1" t="s">
        <v>115</v>
      </c>
      <c r="DG138" s="1" t="s">
        <v>115</v>
      </c>
      <c r="DH138" s="1" t="s">
        <v>115</v>
      </c>
    </row>
    <row r="139" spans="1:112" x14ac:dyDescent="0.25">
      <c r="A139" s="1" t="s">
        <v>2412</v>
      </c>
      <c r="C139" s="1" t="s">
        <v>2412</v>
      </c>
      <c r="D139" s="41">
        <v>43700</v>
      </c>
      <c r="G139" s="1" t="s">
        <v>1765</v>
      </c>
      <c r="H139" s="1">
        <v>15</v>
      </c>
      <c r="J139" s="3"/>
      <c r="K139" s="1" t="s">
        <v>1786</v>
      </c>
      <c r="L139" s="1" t="s">
        <v>1787</v>
      </c>
      <c r="M139" s="1"/>
      <c r="N139" s="1">
        <v>300</v>
      </c>
      <c r="P139" s="1" t="s">
        <v>2549</v>
      </c>
      <c r="Q139" s="1">
        <v>0.49683706040105241</v>
      </c>
      <c r="R139" s="1" t="s">
        <v>1781</v>
      </c>
      <c r="S139" s="1" t="s">
        <v>2413</v>
      </c>
      <c r="T139" s="1" t="s">
        <v>2414</v>
      </c>
      <c r="U139" s="3">
        <v>43419</v>
      </c>
      <c r="V139" s="1">
        <v>4.8776134829068196</v>
      </c>
      <c r="Y139" s="1">
        <v>3.8</v>
      </c>
      <c r="Z139" s="1">
        <v>6.2</v>
      </c>
      <c r="AA139" s="1">
        <v>25.3</v>
      </c>
      <c r="AB139" s="1">
        <v>101.67375133519199</v>
      </c>
      <c r="AC139" s="1">
        <v>14.44</v>
      </c>
      <c r="AD139" s="1">
        <v>52.6586</v>
      </c>
      <c r="AH139" s="1">
        <v>5300</v>
      </c>
      <c r="AJ139" s="1">
        <v>2000</v>
      </c>
      <c r="AK139" s="1">
        <v>3300</v>
      </c>
      <c r="AU139" s="1" t="s">
        <v>1808</v>
      </c>
      <c r="AV139" s="1" t="s">
        <v>2530</v>
      </c>
      <c r="AY139" s="1" t="s">
        <v>1784</v>
      </c>
      <c r="AZ139" s="1"/>
      <c r="BA139" s="1" t="s">
        <v>1772</v>
      </c>
      <c r="BB139" s="1"/>
      <c r="BC139" s="42">
        <v>1.8100000000000002E-2</v>
      </c>
      <c r="BD139" s="1">
        <v>3.1590459461097368E-4</v>
      </c>
      <c r="BE139" s="1">
        <v>295.03379999999999</v>
      </c>
      <c r="BF139" s="1">
        <v>5.1493112146704458</v>
      </c>
      <c r="BG139" s="1">
        <v>119.1118</v>
      </c>
      <c r="BH139" s="1">
        <v>2.078893087976982</v>
      </c>
      <c r="BI139" s="1">
        <v>162.1182</v>
      </c>
      <c r="BK139" s="1">
        <v>2.8294963674066711</v>
      </c>
      <c r="BL139" s="1">
        <v>1.17E-4</v>
      </c>
      <c r="BM139" s="1">
        <v>42165.474291605758</v>
      </c>
      <c r="BN139" s="1">
        <v>35799.407652097871</v>
      </c>
      <c r="BO139" s="1">
        <v>35789.540931113639</v>
      </c>
      <c r="BP139" s="1">
        <v>1436.1332829423395</v>
      </c>
      <c r="BQ139" s="1">
        <v>1.0026924500000001</v>
      </c>
      <c r="BY139" s="1" t="s">
        <v>115</v>
      </c>
      <c r="BZ139" s="1" t="s">
        <v>115</v>
      </c>
      <c r="CA139" s="1" t="s">
        <v>115</v>
      </c>
      <c r="CB139" s="1" t="s">
        <v>115</v>
      </c>
      <c r="CD139" s="47">
        <v>4.5937268999999503E-2</v>
      </c>
      <c r="CE139" s="1">
        <v>8.0175659342431439E-4</v>
      </c>
      <c r="CF139" s="1">
        <v>25.792063901999999</v>
      </c>
      <c r="CG139" s="1">
        <v>0.45015643597467603</v>
      </c>
      <c r="CH139" s="1" t="s">
        <v>2538</v>
      </c>
      <c r="CI139" s="1" t="s">
        <v>2539</v>
      </c>
      <c r="CJ139" s="1">
        <v>1.8650000000000001E-4</v>
      </c>
      <c r="CK139" s="1">
        <v>9.4160000000000006E-5</v>
      </c>
      <c r="CL139" s="1">
        <v>3.1320000000000001E-2</v>
      </c>
      <c r="CM139" s="1">
        <v>5.4663712172462408E-4</v>
      </c>
      <c r="CN139" s="1">
        <v>1</v>
      </c>
      <c r="CO139" s="1">
        <v>3</v>
      </c>
      <c r="CP139" s="1" t="s">
        <v>115</v>
      </c>
      <c r="CQ139" s="1" t="s">
        <v>115</v>
      </c>
      <c r="CR139" s="1" t="s">
        <v>115</v>
      </c>
      <c r="CS139" s="1" t="s">
        <v>115</v>
      </c>
      <c r="CT139" s="1" t="s">
        <v>115</v>
      </c>
      <c r="CU139" s="1" t="s">
        <v>115</v>
      </c>
      <c r="CV139" s="1" t="s">
        <v>115</v>
      </c>
      <c r="CW139" s="1" t="s">
        <v>115</v>
      </c>
      <c r="CY139" s="1" t="s">
        <v>115</v>
      </c>
      <c r="CZ139" s="1" t="s">
        <v>115</v>
      </c>
      <c r="DA139" s="1" t="s">
        <v>115</v>
      </c>
      <c r="DB139" s="1" t="s">
        <v>115</v>
      </c>
      <c r="DC139" s="1" t="s">
        <v>115</v>
      </c>
      <c r="DD139" s="1" t="s">
        <v>115</v>
      </c>
      <c r="DE139" s="1" t="s">
        <v>115</v>
      </c>
      <c r="DF139" s="1" t="s">
        <v>115</v>
      </c>
      <c r="DG139" s="1" t="s">
        <v>115</v>
      </c>
      <c r="DH139" s="1" t="s">
        <v>115</v>
      </c>
    </row>
    <row r="140" spans="1:112" x14ac:dyDescent="0.25">
      <c r="A140" s="1" t="s">
        <v>1947</v>
      </c>
      <c r="C140" s="1" t="s">
        <v>1947</v>
      </c>
      <c r="D140" s="41">
        <v>34710</v>
      </c>
      <c r="G140" s="1" t="s">
        <v>1765</v>
      </c>
      <c r="H140" s="1">
        <v>15</v>
      </c>
      <c r="J140" s="3"/>
      <c r="K140" s="1" t="s">
        <v>1766</v>
      </c>
      <c r="L140" s="1" t="s">
        <v>1767</v>
      </c>
      <c r="M140" s="1"/>
      <c r="N140" s="1">
        <v>300</v>
      </c>
      <c r="P140" s="1" t="s">
        <v>2550</v>
      </c>
      <c r="Q140" s="1">
        <v>0.80224059067919362</v>
      </c>
      <c r="R140" s="1" t="s">
        <v>1914</v>
      </c>
      <c r="S140" s="1" t="s">
        <v>1892</v>
      </c>
      <c r="T140" s="1" t="s">
        <v>1904</v>
      </c>
      <c r="U140" s="3">
        <v>39906</v>
      </c>
      <c r="V140" s="1">
        <v>1.1048806829750102</v>
      </c>
      <c r="Y140" s="1">
        <v>2.6</v>
      </c>
      <c r="Z140" s="1">
        <v>7.5</v>
      </c>
      <c r="AA140" s="1">
        <v>34</v>
      </c>
      <c r="AB140" s="1">
        <v>93.706387053042704</v>
      </c>
      <c r="AC140" s="1">
        <v>6.76</v>
      </c>
      <c r="AD140" s="1">
        <v>44.769199999999998</v>
      </c>
      <c r="AH140" s="1">
        <v>5922</v>
      </c>
      <c r="AJ140" s="1">
        <v>2828</v>
      </c>
      <c r="AK140" s="1">
        <v>3094</v>
      </c>
      <c r="AU140" s="1" t="s">
        <v>1808</v>
      </c>
      <c r="AV140" s="1" t="s">
        <v>2530</v>
      </c>
      <c r="AY140" s="1" t="s">
        <v>1780</v>
      </c>
      <c r="AZ140" s="1"/>
      <c r="BA140" s="1" t="s">
        <v>1772</v>
      </c>
      <c r="BB140" s="1"/>
      <c r="BC140" s="42">
        <v>7.0300000000000001E-2</v>
      </c>
      <c r="BD140" s="1">
        <v>1.2269664641520136E-3</v>
      </c>
      <c r="BE140" s="1">
        <v>21.0212</v>
      </c>
      <c r="BF140" s="1">
        <v>0.36688915272023204</v>
      </c>
      <c r="BG140" s="1">
        <v>35.105699999999999</v>
      </c>
      <c r="BH140" s="1">
        <v>0.61271005121737332</v>
      </c>
      <c r="BI140" s="1">
        <v>143.178</v>
      </c>
      <c r="BK140" s="1">
        <v>2.4989275164204412</v>
      </c>
      <c r="BL140" s="1">
        <v>5.3070000000000005E-4</v>
      </c>
      <c r="BM140" s="1">
        <v>42164.602150475606</v>
      </c>
      <c r="BN140" s="1">
        <v>35815.978904836869</v>
      </c>
      <c r="BO140" s="1">
        <v>35771.225396114351</v>
      </c>
      <c r="BP140" s="1">
        <v>1436.0887261889011</v>
      </c>
      <c r="BQ140" s="1">
        <v>1.00272356</v>
      </c>
      <c r="BS140" s="5"/>
      <c r="BY140" s="1" t="s">
        <v>115</v>
      </c>
      <c r="BZ140" s="1" t="s">
        <v>115</v>
      </c>
      <c r="CA140" s="1" t="s">
        <v>115</v>
      </c>
      <c r="CB140" s="1" t="s">
        <v>115</v>
      </c>
      <c r="CD140" s="47">
        <v>3.3059670000000096E-2</v>
      </c>
      <c r="CE140" s="1">
        <v>5.7700009112279544E-4</v>
      </c>
      <c r="CF140" s="1">
        <v>9.9921091089999994</v>
      </c>
      <c r="CG140" s="1">
        <v>0.17439520317056695</v>
      </c>
      <c r="CH140" s="1" t="s">
        <v>2538</v>
      </c>
      <c r="CI140" s="1" t="s">
        <v>2539</v>
      </c>
      <c r="CJ140" s="1">
        <v>5.4655049999999998E-4</v>
      </c>
      <c r="CK140" s="1">
        <v>2.5639499999999997E-5</v>
      </c>
      <c r="CL140" s="1">
        <v>9.2312000000000005E-2</v>
      </c>
      <c r="CM140" s="1">
        <v>1.6111483391010055E-3</v>
      </c>
      <c r="CN140" s="1">
        <v>1</v>
      </c>
      <c r="CO140" s="1">
        <v>2</v>
      </c>
      <c r="CP140" s="1" t="s">
        <v>115</v>
      </c>
      <c r="CQ140" s="1" t="s">
        <v>115</v>
      </c>
      <c r="CR140" s="1" t="s">
        <v>115</v>
      </c>
      <c r="CS140" s="1" t="s">
        <v>115</v>
      </c>
      <c r="CT140" s="1" t="s">
        <v>115</v>
      </c>
      <c r="CU140" s="1" t="s">
        <v>115</v>
      </c>
      <c r="CV140" s="1" t="s">
        <v>115</v>
      </c>
      <c r="CW140" s="1" t="s">
        <v>115</v>
      </c>
      <c r="CY140" s="1" t="s">
        <v>115</v>
      </c>
      <c r="CZ140" s="1" t="s">
        <v>115</v>
      </c>
      <c r="DA140" s="1" t="s">
        <v>115</v>
      </c>
      <c r="DB140" s="1" t="s">
        <v>115</v>
      </c>
      <c r="DC140" s="1" t="s">
        <v>115</v>
      </c>
      <c r="DD140" s="1" t="s">
        <v>115</v>
      </c>
      <c r="DE140" s="1" t="s">
        <v>115</v>
      </c>
      <c r="DF140" s="1" t="s">
        <v>115</v>
      </c>
      <c r="DG140" s="1" t="s">
        <v>115</v>
      </c>
      <c r="DH140" s="1" t="s">
        <v>115</v>
      </c>
    </row>
    <row r="141" spans="1:112" x14ac:dyDescent="0.25">
      <c r="A141" s="1" t="s">
        <v>2093</v>
      </c>
      <c r="C141" s="1" t="s">
        <v>2093</v>
      </c>
      <c r="D141" s="41">
        <v>29162</v>
      </c>
      <c r="G141" s="1" t="s">
        <v>1765</v>
      </c>
      <c r="H141" s="1">
        <v>15</v>
      </c>
      <c r="J141" s="3"/>
      <c r="K141" s="1" t="s">
        <v>1786</v>
      </c>
      <c r="L141" s="1" t="s">
        <v>1787</v>
      </c>
      <c r="M141" s="1"/>
      <c r="N141" s="1">
        <v>300</v>
      </c>
      <c r="P141" s="1" t="s">
        <v>2548</v>
      </c>
      <c r="Q141" s="1">
        <v>9.1437799511982928E-2</v>
      </c>
      <c r="R141" s="1" t="s">
        <v>2094</v>
      </c>
      <c r="S141" s="1" t="s">
        <v>1892</v>
      </c>
      <c r="T141" s="1" t="s">
        <v>2095</v>
      </c>
      <c r="U141" s="3">
        <v>38864</v>
      </c>
      <c r="V141" s="1">
        <v>5.3622099674872183</v>
      </c>
      <c r="Y141" s="1">
        <v>2.8</v>
      </c>
      <c r="Z141" s="1">
        <v>7.4</v>
      </c>
      <c r="AA141" s="1">
        <v>31.4</v>
      </c>
      <c r="AB141" s="1">
        <v>94.397843797103903</v>
      </c>
      <c r="AC141" s="1">
        <v>7.84</v>
      </c>
      <c r="AD141" s="1">
        <v>46.1049333333333</v>
      </c>
      <c r="AH141" s="1">
        <v>5456</v>
      </c>
      <c r="AJ141" s="1">
        <v>2310</v>
      </c>
      <c r="AK141" s="1">
        <v>3146</v>
      </c>
      <c r="AU141" s="1" t="s">
        <v>1808</v>
      </c>
      <c r="AV141" s="1" t="s">
        <v>2530</v>
      </c>
      <c r="AY141" s="1" t="s">
        <v>1780</v>
      </c>
      <c r="AZ141" s="1"/>
      <c r="BA141" s="1" t="s">
        <v>1772</v>
      </c>
      <c r="BB141" s="1"/>
      <c r="BC141" s="42">
        <v>1.6400000000000001E-2</v>
      </c>
      <c r="BD141" s="1">
        <v>2.8623399732707005E-4</v>
      </c>
      <c r="BE141" s="1">
        <v>259.28899999999999</v>
      </c>
      <c r="BF141" s="1">
        <v>4.5254467642035774</v>
      </c>
      <c r="BG141" s="1">
        <v>160.34630000000001</v>
      </c>
      <c r="BH141" s="1">
        <v>2.798570878390584</v>
      </c>
      <c r="BI141" s="1">
        <v>279.23289999999997</v>
      </c>
      <c r="BK141" s="1">
        <v>4.8735334848920733</v>
      </c>
      <c r="BL141" s="1">
        <v>3.0160000000000001E-4</v>
      </c>
      <c r="BM141" s="1">
        <v>42164.64167759355</v>
      </c>
      <c r="BN141" s="1">
        <v>35806.358533523511</v>
      </c>
      <c r="BO141" s="1">
        <v>35780.92482166359</v>
      </c>
      <c r="BP141" s="1">
        <v>1436.0907455769257</v>
      </c>
      <c r="BQ141" s="1">
        <v>1.0027221500000001</v>
      </c>
      <c r="BY141" s="1" t="s">
        <v>115</v>
      </c>
      <c r="BZ141" s="1" t="s">
        <v>115</v>
      </c>
      <c r="CA141" s="1" t="s">
        <v>115</v>
      </c>
      <c r="CB141" s="1" t="s">
        <v>115</v>
      </c>
      <c r="CD141" s="47">
        <v>2.5405329000008692E-2</v>
      </c>
      <c r="CE141" s="1">
        <v>4.4340663860255021E-4</v>
      </c>
      <c r="CF141" s="1">
        <v>246.99157600000001</v>
      </c>
      <c r="CG141" s="1">
        <v>4.3108162258898064</v>
      </c>
      <c r="CH141" s="1" t="s">
        <v>2538</v>
      </c>
      <c r="CI141" s="1" t="s">
        <v>2539</v>
      </c>
      <c r="CJ141" s="1">
        <v>3.0089750000000001E-4</v>
      </c>
      <c r="CK141" s="1">
        <v>1.8402499999999999E-5</v>
      </c>
      <c r="CL141" s="1">
        <v>6.948E-2</v>
      </c>
      <c r="CM141" s="1">
        <v>1.21265476428566E-3</v>
      </c>
      <c r="CN141" s="1">
        <v>1</v>
      </c>
      <c r="CO141" s="1">
        <v>7</v>
      </c>
      <c r="CP141" s="1" t="s">
        <v>115</v>
      </c>
      <c r="CQ141" s="1" t="s">
        <v>115</v>
      </c>
      <c r="CR141" s="1" t="s">
        <v>115</v>
      </c>
      <c r="CS141" s="1" t="s">
        <v>115</v>
      </c>
      <c r="CT141" s="1" t="s">
        <v>115</v>
      </c>
      <c r="CU141" s="1" t="s">
        <v>115</v>
      </c>
      <c r="CV141" s="1" t="s">
        <v>115</v>
      </c>
      <c r="CW141" s="1" t="s">
        <v>115</v>
      </c>
      <c r="CY141" s="1" t="s">
        <v>115</v>
      </c>
      <c r="CZ141" s="1" t="s">
        <v>115</v>
      </c>
      <c r="DA141" s="1" t="s">
        <v>115</v>
      </c>
      <c r="DB141" s="1" t="s">
        <v>115</v>
      </c>
      <c r="DC141" s="1" t="s">
        <v>115</v>
      </c>
      <c r="DD141" s="1" t="s">
        <v>115</v>
      </c>
      <c r="DE141" s="1" t="s">
        <v>115</v>
      </c>
      <c r="DF141" s="1" t="s">
        <v>115</v>
      </c>
      <c r="DG141" s="1" t="s">
        <v>115</v>
      </c>
      <c r="DH141" s="1" t="s">
        <v>115</v>
      </c>
    </row>
    <row r="142" spans="1:112" x14ac:dyDescent="0.25">
      <c r="A142" s="1" t="s">
        <v>2563</v>
      </c>
      <c r="C142" s="1" t="s">
        <v>2563</v>
      </c>
      <c r="D142" s="41">
        <v>40425</v>
      </c>
      <c r="G142" s="1" t="s">
        <v>1765</v>
      </c>
      <c r="H142" s="1">
        <v>15</v>
      </c>
      <c r="J142" s="3"/>
      <c r="K142" s="1" t="s">
        <v>1766</v>
      </c>
      <c r="L142" s="1" t="s">
        <v>1767</v>
      </c>
      <c r="M142" s="1"/>
      <c r="N142" s="1">
        <v>300</v>
      </c>
      <c r="P142" s="1" t="s">
        <v>2549</v>
      </c>
      <c r="Q142" s="1">
        <v>0.49683706040105241</v>
      </c>
      <c r="R142" s="1" t="s">
        <v>1781</v>
      </c>
      <c r="S142" s="1" t="s">
        <v>1892</v>
      </c>
      <c r="T142" s="1" t="s">
        <v>1904</v>
      </c>
      <c r="U142" s="3">
        <v>42065</v>
      </c>
      <c r="V142" s="1">
        <v>4.8776134829068196</v>
      </c>
      <c r="Y142" s="1">
        <v>2.1</v>
      </c>
      <c r="Z142" s="1">
        <v>4.5999999999999996</v>
      </c>
      <c r="AA142" s="1">
        <v>40</v>
      </c>
      <c r="AB142" s="1">
        <v>78.028599206475604</v>
      </c>
      <c r="AC142" s="1">
        <v>4.41</v>
      </c>
      <c r="AD142" s="1">
        <v>33.2265333333333</v>
      </c>
      <c r="AH142" s="1">
        <v>2205</v>
      </c>
      <c r="AJ142" s="1">
        <v>1500</v>
      </c>
      <c r="AK142" s="1">
        <v>705</v>
      </c>
      <c r="AU142" s="1" t="s">
        <v>1956</v>
      </c>
      <c r="AV142" s="1" t="s">
        <v>2530</v>
      </c>
      <c r="AY142" s="1" t="s">
        <v>1780</v>
      </c>
      <c r="AZ142" s="1"/>
      <c r="BA142" s="1" t="s">
        <v>1772</v>
      </c>
      <c r="BB142" s="1"/>
      <c r="BC142" s="42">
        <v>1.2500000000000001E-2</v>
      </c>
      <c r="BD142" s="1">
        <v>2.181661564992912E-4</v>
      </c>
      <c r="BE142" s="1">
        <v>107.7154</v>
      </c>
      <c r="BF142" s="1">
        <v>1.8799883851027002</v>
      </c>
      <c r="BG142" s="1">
        <v>231.8588</v>
      </c>
      <c r="BH142" s="1">
        <v>4.0466994597230288</v>
      </c>
      <c r="BI142" s="1">
        <v>294.38679999999999</v>
      </c>
      <c r="BK142" s="1">
        <v>5.1380189344100424</v>
      </c>
      <c r="BL142" s="1">
        <v>9.3000000000000007E-6</v>
      </c>
      <c r="BM142" s="1">
        <v>42165.306644132863</v>
      </c>
      <c r="BN142" s="1">
        <v>35794.698781484658</v>
      </c>
      <c r="BO142" s="1">
        <v>35793.914506781075</v>
      </c>
      <c r="BP142" s="1">
        <v>1436.1247179772695</v>
      </c>
      <c r="BQ142" s="1">
        <v>1.0026984299999999</v>
      </c>
      <c r="BY142" s="1" t="s">
        <v>115</v>
      </c>
      <c r="BZ142" s="1" t="s">
        <v>115</v>
      </c>
      <c r="CA142" s="1" t="s">
        <v>115</v>
      </c>
      <c r="CB142" s="1" t="s">
        <v>115</v>
      </c>
      <c r="CD142" s="47">
        <v>2.890268500000559E-2</v>
      </c>
      <c r="CE142" s="1">
        <v>5.044470159168748E-4</v>
      </c>
      <c r="CF142" s="1">
        <v>245.09538485899998</v>
      </c>
      <c r="CG142" s="1">
        <v>4.2777214472322074</v>
      </c>
      <c r="CH142" s="1" t="s">
        <v>2538</v>
      </c>
      <c r="CI142" s="1" t="s">
        <v>2539</v>
      </c>
      <c r="CJ142" s="1">
        <v>3.4882000000000002E-5</v>
      </c>
      <c r="CK142" s="1">
        <v>3.1838000000000002E-5</v>
      </c>
      <c r="CL142" s="1">
        <v>4.3200000000000002E-2</v>
      </c>
      <c r="CM142" s="1">
        <v>7.5398223686155038E-4</v>
      </c>
      <c r="CN142" s="1">
        <v>1</v>
      </c>
      <c r="CO142" s="1">
        <v>1</v>
      </c>
      <c r="CP142" s="1" t="s">
        <v>115</v>
      </c>
      <c r="CQ142" s="1" t="s">
        <v>115</v>
      </c>
      <c r="CR142" s="1" t="s">
        <v>115</v>
      </c>
      <c r="CS142" s="1" t="s">
        <v>115</v>
      </c>
      <c r="CT142" s="1" t="s">
        <v>115</v>
      </c>
      <c r="CU142" s="1" t="s">
        <v>115</v>
      </c>
      <c r="CV142" s="1" t="s">
        <v>115</v>
      </c>
      <c r="CW142" s="1" t="s">
        <v>115</v>
      </c>
      <c r="CY142" s="1" t="s">
        <v>115</v>
      </c>
      <c r="CZ142" s="1" t="s">
        <v>115</v>
      </c>
      <c r="DA142" s="1" t="s">
        <v>115</v>
      </c>
      <c r="DB142" s="1" t="s">
        <v>115</v>
      </c>
      <c r="DC142" s="1" t="s">
        <v>115</v>
      </c>
      <c r="DD142" s="1" t="s">
        <v>115</v>
      </c>
      <c r="DE142" s="1" t="s">
        <v>115</v>
      </c>
      <c r="DF142" s="1" t="s">
        <v>115</v>
      </c>
      <c r="DG142" s="1" t="s">
        <v>115</v>
      </c>
      <c r="DH142" s="1" t="s">
        <v>115</v>
      </c>
    </row>
    <row r="143" spans="1:112" x14ac:dyDescent="0.25">
      <c r="A143" s="1" t="s">
        <v>2108</v>
      </c>
      <c r="C143" s="1" t="s">
        <v>2108</v>
      </c>
      <c r="D143" s="41">
        <v>39122</v>
      </c>
      <c r="G143" s="1" t="s">
        <v>1765</v>
      </c>
      <c r="H143" s="1">
        <v>15</v>
      </c>
      <c r="J143" s="3"/>
      <c r="K143" s="1" t="s">
        <v>1786</v>
      </c>
      <c r="L143" s="1" t="s">
        <v>1787</v>
      </c>
      <c r="M143" s="1"/>
      <c r="N143" s="1">
        <v>300</v>
      </c>
      <c r="P143" s="1" t="s">
        <v>2550</v>
      </c>
      <c r="Q143" s="1">
        <v>0.80224059067919362</v>
      </c>
      <c r="R143" s="1" t="s">
        <v>2094</v>
      </c>
      <c r="S143" s="1" t="s">
        <v>1892</v>
      </c>
      <c r="T143" s="1" t="s">
        <v>2095</v>
      </c>
      <c r="U143" s="3">
        <v>41359</v>
      </c>
      <c r="V143" s="1">
        <v>1.1048806829750102</v>
      </c>
      <c r="Y143" s="1">
        <v>3</v>
      </c>
      <c r="Z143" s="1">
        <v>8</v>
      </c>
      <c r="AA143" s="1">
        <v>30</v>
      </c>
      <c r="AB143" s="1">
        <v>99.914680007338504</v>
      </c>
      <c r="AC143" s="1">
        <v>9</v>
      </c>
      <c r="AD143" s="1">
        <v>50.206000000000003</v>
      </c>
      <c r="AH143" s="1">
        <v>5500</v>
      </c>
      <c r="AJ143" s="1">
        <v>2300</v>
      </c>
      <c r="AK143" s="1">
        <v>3200</v>
      </c>
      <c r="AU143" s="1" t="s">
        <v>1808</v>
      </c>
      <c r="AV143" s="1" t="s">
        <v>2530</v>
      </c>
      <c r="AY143" s="1" t="s">
        <v>1780</v>
      </c>
      <c r="AZ143" s="1"/>
      <c r="BA143" s="1" t="s">
        <v>1772</v>
      </c>
      <c r="BB143" s="1"/>
      <c r="BC143" s="42">
        <v>4.5900000000000003E-2</v>
      </c>
      <c r="BD143" s="1">
        <v>8.0110612666539735E-4</v>
      </c>
      <c r="BE143" s="1">
        <v>81.120999999999995</v>
      </c>
      <c r="BF143" s="1">
        <v>1.4158285425103201</v>
      </c>
      <c r="BG143" s="1">
        <v>341.27370000000002</v>
      </c>
      <c r="BH143" s="1">
        <v>5.9563497154633724</v>
      </c>
      <c r="BI143" s="1">
        <v>283.2724</v>
      </c>
      <c r="BK143" s="1">
        <v>4.9440360600263853</v>
      </c>
      <c r="BL143" s="1">
        <v>2.9779999999999997E-4</v>
      </c>
      <c r="BM143" s="1">
        <v>42164.933788670714</v>
      </c>
      <c r="BN143" s="1">
        <v>35806.490505952985</v>
      </c>
      <c r="BO143" s="1">
        <v>35781.377071388444</v>
      </c>
      <c r="BP143" s="1">
        <v>1436.1056691737283</v>
      </c>
      <c r="BQ143" s="1">
        <v>1.0027117299999999</v>
      </c>
      <c r="BY143" s="1" t="s">
        <v>115</v>
      </c>
      <c r="BZ143" s="1" t="s">
        <v>115</v>
      </c>
      <c r="CA143" s="1" t="s">
        <v>115</v>
      </c>
      <c r="CB143" s="1" t="s">
        <v>115</v>
      </c>
      <c r="CD143" s="47">
        <v>3.0150682000012807E-2</v>
      </c>
      <c r="CE143" s="1">
        <v>5.2622867262201245E-4</v>
      </c>
      <c r="CF143" s="1">
        <v>243.18695759600001</v>
      </c>
      <c r="CG143" s="1">
        <v>4.2444131079580343</v>
      </c>
      <c r="CH143" s="1" t="s">
        <v>2538</v>
      </c>
      <c r="CI143" s="1" t="s">
        <v>2539</v>
      </c>
      <c r="CJ143" s="1">
        <v>2.8722199999999995E-4</v>
      </c>
      <c r="CK143" s="1">
        <v>3.6862E-5</v>
      </c>
      <c r="CL143" s="1">
        <v>6.6196000000000005E-2</v>
      </c>
      <c r="CM143" s="1">
        <v>1.1553381516501665E-3</v>
      </c>
      <c r="CN143" s="1">
        <v>1</v>
      </c>
      <c r="CO143" s="1">
        <v>4</v>
      </c>
      <c r="CP143" s="1" t="s">
        <v>115</v>
      </c>
      <c r="CQ143" s="1" t="s">
        <v>115</v>
      </c>
      <c r="CR143" s="1" t="s">
        <v>115</v>
      </c>
      <c r="CS143" s="1" t="s">
        <v>115</v>
      </c>
      <c r="CT143" s="1" t="s">
        <v>115</v>
      </c>
      <c r="CU143" s="1" t="s">
        <v>115</v>
      </c>
      <c r="CV143" s="1" t="s">
        <v>115</v>
      </c>
      <c r="CW143" s="1" t="s">
        <v>115</v>
      </c>
      <c r="CY143" s="1" t="s">
        <v>115</v>
      </c>
      <c r="CZ143" s="1" t="s">
        <v>115</v>
      </c>
      <c r="DA143" s="1" t="s">
        <v>115</v>
      </c>
      <c r="DB143" s="1" t="s">
        <v>115</v>
      </c>
      <c r="DC143" s="1" t="s">
        <v>115</v>
      </c>
      <c r="DD143" s="1" t="s">
        <v>115</v>
      </c>
      <c r="DE143" s="1" t="s">
        <v>115</v>
      </c>
      <c r="DF143" s="1" t="s">
        <v>115</v>
      </c>
      <c r="DG143" s="1" t="s">
        <v>115</v>
      </c>
      <c r="DH143" s="1" t="s">
        <v>115</v>
      </c>
    </row>
    <row r="144" spans="1:112" x14ac:dyDescent="0.25">
      <c r="A144" s="1" t="s">
        <v>2468</v>
      </c>
      <c r="C144" s="1" t="s">
        <v>2468</v>
      </c>
      <c r="D144" s="41">
        <v>41589</v>
      </c>
      <c r="G144" s="1" t="s">
        <v>1765</v>
      </c>
      <c r="H144" s="1">
        <v>15</v>
      </c>
      <c r="J144" s="3"/>
      <c r="K144" s="1" t="s">
        <v>1766</v>
      </c>
      <c r="L144" s="1" t="s">
        <v>1767</v>
      </c>
      <c r="M144" s="1"/>
      <c r="N144" s="1">
        <v>300</v>
      </c>
      <c r="P144" s="1" t="s">
        <v>2549</v>
      </c>
      <c r="Q144" s="1">
        <v>0.49683706040105241</v>
      </c>
      <c r="R144" s="1" t="s">
        <v>2094</v>
      </c>
      <c r="S144" s="1" t="s">
        <v>1892</v>
      </c>
      <c r="T144" s="1" t="s">
        <v>2095</v>
      </c>
      <c r="U144" s="3">
        <v>42536</v>
      </c>
      <c r="V144" s="1">
        <v>4.8776134829068196</v>
      </c>
      <c r="Y144" s="1">
        <v>2.1</v>
      </c>
      <c r="Z144" s="1">
        <v>4.8</v>
      </c>
      <c r="AA144" s="1">
        <v>32.6</v>
      </c>
      <c r="AB144" s="1">
        <v>66.162745041984095</v>
      </c>
      <c r="AC144" s="1">
        <v>4.41</v>
      </c>
      <c r="AD144" s="1">
        <v>29.477866666666699</v>
      </c>
      <c r="AH144" s="1">
        <v>1963</v>
      </c>
      <c r="AJ144" s="1">
        <v>1500</v>
      </c>
      <c r="AK144" s="1">
        <v>463</v>
      </c>
      <c r="AU144" s="1" t="s">
        <v>1956</v>
      </c>
      <c r="AV144" s="1" t="s">
        <v>2530</v>
      </c>
      <c r="AY144" s="1" t="s">
        <v>1780</v>
      </c>
      <c r="AZ144" s="1"/>
      <c r="BA144" s="1" t="s">
        <v>1772</v>
      </c>
      <c r="BB144" s="1"/>
      <c r="BC144" s="42">
        <v>1.1299999999999999E-2</v>
      </c>
      <c r="BD144" s="1">
        <v>1.9722220547535921E-4</v>
      </c>
      <c r="BE144" s="1">
        <v>157.8312</v>
      </c>
      <c r="BF144" s="1">
        <v>2.754674102373674</v>
      </c>
      <c r="BG144" s="1">
        <v>305.35149999999999</v>
      </c>
      <c r="BH144" s="1">
        <v>5.3293890509034645</v>
      </c>
      <c r="BI144" s="1">
        <v>268.16930000000002</v>
      </c>
      <c r="BK144" s="1">
        <v>4.6804372377684302</v>
      </c>
      <c r="BL144" s="1">
        <v>2.5299999999999998E-5</v>
      </c>
      <c r="BM144" s="1">
        <v>42164.308363168348</v>
      </c>
      <c r="BN144" s="1">
        <v>35794.375120169934</v>
      </c>
      <c r="BO144" s="1">
        <v>35792.241606166761</v>
      </c>
      <c r="BP144" s="1">
        <v>1436.0737170147329</v>
      </c>
      <c r="BQ144" s="1">
        <v>1.00273404</v>
      </c>
      <c r="BY144" s="1" t="s">
        <v>115</v>
      </c>
      <c r="BZ144" s="1" t="s">
        <v>115</v>
      </c>
      <c r="CA144" s="1" t="s">
        <v>115</v>
      </c>
      <c r="CB144" s="1" t="s">
        <v>115</v>
      </c>
      <c r="CD144" s="47">
        <v>2.5249461499996073E-2</v>
      </c>
      <c r="CE144" s="1">
        <v>4.4068623753047768E-4</v>
      </c>
      <c r="CF144" s="1">
        <v>242.99221289050001</v>
      </c>
      <c r="CG144" s="1">
        <v>4.2410141716462322</v>
      </c>
      <c r="CH144" s="1" t="s">
        <v>2538</v>
      </c>
      <c r="CI144" s="1" t="s">
        <v>2539</v>
      </c>
      <c r="CJ144" s="1">
        <v>3.5657999999999996E-5</v>
      </c>
      <c r="CK144" s="1">
        <v>3.2493999999999998E-5</v>
      </c>
      <c r="CL144" s="1">
        <v>4.2723999999999998E-2</v>
      </c>
      <c r="CM144" s="1">
        <v>7.4567446962205727E-4</v>
      </c>
      <c r="CN144" s="1">
        <v>1</v>
      </c>
      <c r="CO144" s="1">
        <v>1</v>
      </c>
      <c r="CP144" s="1" t="s">
        <v>115</v>
      </c>
      <c r="CQ144" s="1" t="s">
        <v>115</v>
      </c>
      <c r="CR144" s="1" t="s">
        <v>115</v>
      </c>
      <c r="CS144" s="1" t="s">
        <v>115</v>
      </c>
      <c r="CT144" s="1" t="s">
        <v>115</v>
      </c>
      <c r="CU144" s="1" t="s">
        <v>115</v>
      </c>
      <c r="CV144" s="1" t="s">
        <v>115</v>
      </c>
      <c r="CW144" s="1" t="s">
        <v>115</v>
      </c>
      <c r="CY144" s="1" t="s">
        <v>115</v>
      </c>
      <c r="CZ144" s="1" t="s">
        <v>115</v>
      </c>
      <c r="DA144" s="1" t="s">
        <v>115</v>
      </c>
      <c r="DB144" s="1" t="s">
        <v>115</v>
      </c>
      <c r="DC144" s="1" t="s">
        <v>115</v>
      </c>
      <c r="DD144" s="1" t="s">
        <v>115</v>
      </c>
      <c r="DE144" s="1" t="s">
        <v>115</v>
      </c>
      <c r="DF144" s="1" t="s">
        <v>115</v>
      </c>
      <c r="DG144" s="1" t="s">
        <v>115</v>
      </c>
      <c r="DH144" s="1" t="s">
        <v>115</v>
      </c>
    </row>
    <row r="145" spans="1:112" x14ac:dyDescent="0.25">
      <c r="A145" s="1" t="s">
        <v>1952</v>
      </c>
      <c r="C145" s="1" t="s">
        <v>1952</v>
      </c>
      <c r="D145" s="41">
        <v>26719</v>
      </c>
      <c r="G145" s="1" t="s">
        <v>1765</v>
      </c>
      <c r="H145" s="1">
        <v>12</v>
      </c>
      <c r="J145" s="3"/>
      <c r="K145" s="1" t="s">
        <v>1766</v>
      </c>
      <c r="L145" s="1" t="s">
        <v>1767</v>
      </c>
      <c r="M145" s="1"/>
      <c r="N145" s="1">
        <v>300</v>
      </c>
      <c r="P145" s="1" t="s">
        <v>2548</v>
      </c>
      <c r="Q145" s="1">
        <v>9.1437799511982928E-2</v>
      </c>
      <c r="R145" s="1" t="s">
        <v>1914</v>
      </c>
      <c r="S145" s="1" t="s">
        <v>1892</v>
      </c>
      <c r="T145" s="1" t="s">
        <v>1904</v>
      </c>
      <c r="U145" s="3">
        <v>36958</v>
      </c>
      <c r="V145" s="1">
        <v>5.3622099674872183</v>
      </c>
      <c r="Y145" s="1">
        <v>2.2999999999999998</v>
      </c>
      <c r="Z145" s="1">
        <v>3.5</v>
      </c>
      <c r="AA145" s="1">
        <v>29</v>
      </c>
      <c r="AB145" s="1">
        <v>61.682189045762399</v>
      </c>
      <c r="AC145" s="1">
        <v>5.29</v>
      </c>
      <c r="AD145" s="1">
        <v>27.172266666666701</v>
      </c>
      <c r="AH145" s="1">
        <v>3050</v>
      </c>
      <c r="AJ145" s="1">
        <v>1300</v>
      </c>
      <c r="AK145" s="1">
        <v>1750</v>
      </c>
      <c r="AU145" s="1" t="s">
        <v>1808</v>
      </c>
      <c r="AV145" s="1" t="s">
        <v>2530</v>
      </c>
      <c r="AY145" s="1" t="s">
        <v>1780</v>
      </c>
      <c r="AZ145" s="1"/>
      <c r="BA145" s="1" t="s">
        <v>1772</v>
      </c>
      <c r="BB145" s="1"/>
      <c r="BC145" s="42">
        <v>2.7637</v>
      </c>
      <c r="BD145" s="1">
        <v>4.8235664537367287E-2</v>
      </c>
      <c r="BE145" s="1">
        <v>86.256</v>
      </c>
      <c r="BF145" s="1">
        <v>1.5054511996002289</v>
      </c>
      <c r="BG145" s="1">
        <v>334.08350000000002</v>
      </c>
      <c r="BH145" s="1">
        <v>5.8308570515864755</v>
      </c>
      <c r="BI145" s="1">
        <v>271.4726</v>
      </c>
      <c r="BK145" s="1">
        <v>4.7380906989495584</v>
      </c>
      <c r="BL145" s="1">
        <v>5.3200000000000003E-4</v>
      </c>
      <c r="BM145" s="1">
        <v>42164.783247109539</v>
      </c>
      <c r="BN145" s="1">
        <v>35816.214911796997</v>
      </c>
      <c r="BO145" s="1">
        <v>35771.351582422081</v>
      </c>
      <c r="BP145" s="1">
        <v>1436.0979781834769</v>
      </c>
      <c r="BQ145" s="1">
        <v>1.0027170999999999</v>
      </c>
      <c r="BY145" s="1" t="s">
        <v>115</v>
      </c>
      <c r="BZ145" s="1" t="s">
        <v>115</v>
      </c>
      <c r="CA145" s="1" t="s">
        <v>115</v>
      </c>
      <c r="CB145" s="1" t="s">
        <v>115</v>
      </c>
      <c r="CD145" s="47">
        <v>5.2938153499994201E-2</v>
      </c>
      <c r="CE145" s="1">
        <v>9.2394507850105864E-4</v>
      </c>
      <c r="CF145" s="1">
        <v>227.13341122949998</v>
      </c>
      <c r="CG145" s="1">
        <v>3.9642258672410366</v>
      </c>
      <c r="CH145" s="1" t="s">
        <v>2539</v>
      </c>
      <c r="CI145" s="1" t="s">
        <v>2539</v>
      </c>
      <c r="CJ145" s="1">
        <v>5.0183849999999996E-4</v>
      </c>
      <c r="CK145" s="1">
        <v>4.9990500000000009E-5</v>
      </c>
      <c r="CL145" s="1" t="s">
        <v>115</v>
      </c>
      <c r="CM145" s="1" t="s">
        <v>115</v>
      </c>
      <c r="CN145" s="1">
        <v>0</v>
      </c>
      <c r="CO145" s="1">
        <v>0</v>
      </c>
      <c r="CP145" s="1" t="s">
        <v>115</v>
      </c>
      <c r="CQ145" s="1" t="s">
        <v>115</v>
      </c>
      <c r="CR145" s="1" t="s">
        <v>115</v>
      </c>
      <c r="CS145" s="1" t="s">
        <v>115</v>
      </c>
      <c r="CT145" s="1" t="s">
        <v>115</v>
      </c>
      <c r="CU145" s="1" t="s">
        <v>115</v>
      </c>
      <c r="CV145" s="1" t="s">
        <v>115</v>
      </c>
      <c r="CW145" s="1" t="s">
        <v>115</v>
      </c>
      <c r="CY145" s="1" t="s">
        <v>115</v>
      </c>
      <c r="CZ145" s="1" t="s">
        <v>115</v>
      </c>
      <c r="DA145" s="1" t="s">
        <v>115</v>
      </c>
      <c r="DB145" s="1" t="s">
        <v>115</v>
      </c>
      <c r="DC145" s="1" t="s">
        <v>115</v>
      </c>
      <c r="DD145" s="1" t="s">
        <v>115</v>
      </c>
      <c r="DE145" s="1" t="s">
        <v>115</v>
      </c>
      <c r="DF145" s="1" t="s">
        <v>115</v>
      </c>
      <c r="DG145" s="1" t="s">
        <v>115</v>
      </c>
      <c r="DH145" s="1" t="s">
        <v>115</v>
      </c>
    </row>
    <row r="146" spans="1:112" x14ac:dyDescent="0.25">
      <c r="A146" s="1" t="s">
        <v>1954</v>
      </c>
      <c r="C146" s="1" t="s">
        <v>1954</v>
      </c>
      <c r="D146" s="41">
        <v>37836</v>
      </c>
      <c r="G146" s="1" t="s">
        <v>1765</v>
      </c>
      <c r="H146" s="1">
        <v>15</v>
      </c>
      <c r="J146" s="3"/>
      <c r="K146" s="1" t="s">
        <v>1766</v>
      </c>
      <c r="L146" s="1" t="s">
        <v>1767</v>
      </c>
      <c r="M146" s="1"/>
      <c r="N146" s="1">
        <v>300</v>
      </c>
      <c r="P146" s="1" t="s">
        <v>2551</v>
      </c>
      <c r="Q146" s="1">
        <v>0.49298599140652699</v>
      </c>
      <c r="R146" s="1" t="s">
        <v>1914</v>
      </c>
      <c r="S146" s="1" t="s">
        <v>1892</v>
      </c>
      <c r="T146" s="1" t="s">
        <v>1904</v>
      </c>
      <c r="U146" s="3">
        <v>40823</v>
      </c>
      <c r="V146" s="1">
        <v>1.7806993189133569</v>
      </c>
      <c r="Y146" s="1">
        <v>2</v>
      </c>
      <c r="Z146" s="1">
        <v>5.8</v>
      </c>
      <c r="AA146" s="1">
        <v>34</v>
      </c>
      <c r="AB146" s="1">
        <v>68.0865067254026</v>
      </c>
      <c r="AC146" s="1">
        <v>4</v>
      </c>
      <c r="AD146" s="1">
        <v>30.783999999999999</v>
      </c>
      <c r="AH146" s="1">
        <v>5400</v>
      </c>
      <c r="AJ146" s="1">
        <v>3500</v>
      </c>
      <c r="AK146" s="1">
        <v>1900</v>
      </c>
      <c r="AU146" s="1" t="s">
        <v>1802</v>
      </c>
      <c r="AV146" s="1" t="s">
        <v>2530</v>
      </c>
      <c r="AY146" s="1" t="s">
        <v>1780</v>
      </c>
      <c r="AZ146" s="1"/>
      <c r="BA146" s="1" t="s">
        <v>1772</v>
      </c>
      <c r="BB146" s="1"/>
      <c r="BC146" s="42">
        <v>6.8099999999999994E-2</v>
      </c>
      <c r="BD146" s="1">
        <v>1.1885692206081383E-3</v>
      </c>
      <c r="BE146" s="1">
        <v>5.9092000000000002</v>
      </c>
      <c r="BF146" s="1">
        <v>0.10313499615884891</v>
      </c>
      <c r="BG146" s="1">
        <v>65.144599999999997</v>
      </c>
      <c r="BH146" s="1">
        <v>1.1369877598946978</v>
      </c>
      <c r="BI146" s="1">
        <v>144.1103</v>
      </c>
      <c r="BK146" s="1">
        <v>2.5151992210367839</v>
      </c>
      <c r="BL146" s="1">
        <v>5.4089999999999997E-4</v>
      </c>
      <c r="BM146" s="1">
        <v>42165.220578268163</v>
      </c>
      <c r="BN146" s="1">
        <v>35817.027746078951</v>
      </c>
      <c r="BO146" s="1">
        <v>35771.413410457382</v>
      </c>
      <c r="BP146" s="1">
        <v>1436.1203209529465</v>
      </c>
      <c r="BQ146" s="1">
        <v>1.0027014999999999</v>
      </c>
      <c r="BY146" s="1" t="s">
        <v>115</v>
      </c>
      <c r="BZ146" s="1" t="s">
        <v>115</v>
      </c>
      <c r="CA146" s="1" t="s">
        <v>115</v>
      </c>
      <c r="CB146" s="1" t="s">
        <v>115</v>
      </c>
      <c r="CD146" s="47">
        <v>3.6089965999999585E-2</v>
      </c>
      <c r="CE146" s="1">
        <v>6.2988873363280067E-4</v>
      </c>
      <c r="CF146" s="1">
        <v>15.993598272</v>
      </c>
      <c r="CG146" s="1">
        <v>0.27914094908767562</v>
      </c>
      <c r="CH146" s="1" t="s">
        <v>2538</v>
      </c>
      <c r="CI146" s="1" t="s">
        <v>2539</v>
      </c>
      <c r="CJ146" s="1">
        <v>5.2150000000000005E-4</v>
      </c>
      <c r="CK146" s="1">
        <v>4.5900000000000004E-5</v>
      </c>
      <c r="CL146" s="1">
        <v>7.2599999999999998E-2</v>
      </c>
      <c r="CM146" s="1">
        <v>1.2671090369478833E-3</v>
      </c>
      <c r="CN146" s="1">
        <v>1</v>
      </c>
      <c r="CO146" s="1">
        <v>2</v>
      </c>
      <c r="CP146" s="1" t="s">
        <v>115</v>
      </c>
      <c r="CQ146" s="1" t="s">
        <v>115</v>
      </c>
      <c r="CR146" s="1" t="s">
        <v>115</v>
      </c>
      <c r="CS146" s="1" t="s">
        <v>115</v>
      </c>
      <c r="CT146" s="1" t="s">
        <v>115</v>
      </c>
      <c r="CU146" s="1" t="s">
        <v>115</v>
      </c>
      <c r="CV146" s="1" t="s">
        <v>115</v>
      </c>
      <c r="CW146" s="1" t="s">
        <v>115</v>
      </c>
      <c r="CY146" s="1" t="s">
        <v>115</v>
      </c>
      <c r="CZ146" s="1" t="s">
        <v>115</v>
      </c>
      <c r="DA146" s="1" t="s">
        <v>115</v>
      </c>
      <c r="DB146" s="1" t="s">
        <v>115</v>
      </c>
      <c r="DC146" s="1" t="s">
        <v>115</v>
      </c>
      <c r="DD146" s="1" t="s">
        <v>115</v>
      </c>
      <c r="DE146" s="1" t="s">
        <v>115</v>
      </c>
      <c r="DF146" s="1" t="s">
        <v>115</v>
      </c>
      <c r="DG146" s="1" t="s">
        <v>115</v>
      </c>
      <c r="DH146" s="1" t="s">
        <v>115</v>
      </c>
    </row>
    <row r="147" spans="1:112" x14ac:dyDescent="0.25">
      <c r="A147" s="1" t="s">
        <v>2490</v>
      </c>
      <c r="C147" s="1" t="s">
        <v>2490</v>
      </c>
      <c r="D147" s="41">
        <v>42741</v>
      </c>
      <c r="G147" s="1" t="s">
        <v>1765</v>
      </c>
      <c r="H147" s="1">
        <v>15</v>
      </c>
      <c r="J147" s="3"/>
      <c r="K147" s="1" t="s">
        <v>1766</v>
      </c>
      <c r="L147" s="1" t="s">
        <v>1767</v>
      </c>
      <c r="M147" s="1"/>
      <c r="N147" s="1">
        <v>300</v>
      </c>
      <c r="P147" s="1" t="s">
        <v>2548</v>
      </c>
      <c r="Q147" s="1">
        <v>9.1437799511982928E-2</v>
      </c>
      <c r="R147" s="1" t="s">
        <v>1914</v>
      </c>
      <c r="S147" s="1" t="s">
        <v>1892</v>
      </c>
      <c r="T147" s="1" t="s">
        <v>1904</v>
      </c>
      <c r="U147" s="3">
        <v>42887</v>
      </c>
      <c r="V147" s="1">
        <v>5.3622099674872183</v>
      </c>
      <c r="Y147" s="1">
        <v>3</v>
      </c>
      <c r="Z147" s="1">
        <v>5.4</v>
      </c>
      <c r="AA147" s="1">
        <v>39.299999999999997</v>
      </c>
      <c r="AB147" s="1">
        <v>111.735399265862</v>
      </c>
      <c r="AC147" s="1">
        <v>9</v>
      </c>
      <c r="AD147" s="1">
        <v>49.877000000000002</v>
      </c>
      <c r="AH147" s="1">
        <v>3551</v>
      </c>
      <c r="AJ147" s="1">
        <v>2951</v>
      </c>
      <c r="AK147" s="1">
        <v>600</v>
      </c>
      <c r="AU147" s="1" t="s">
        <v>1812</v>
      </c>
      <c r="AV147" s="1" t="s">
        <v>2530</v>
      </c>
      <c r="AY147" s="1" t="s">
        <v>1780</v>
      </c>
      <c r="AZ147" s="1"/>
      <c r="BA147" s="1" t="s">
        <v>1772</v>
      </c>
      <c r="BB147" s="1"/>
      <c r="BC147" s="42">
        <v>1.4E-2</v>
      </c>
      <c r="BD147" s="1">
        <v>2.4434609527920612E-4</v>
      </c>
      <c r="BE147" s="1">
        <v>248.4873</v>
      </c>
      <c r="BF147" s="1">
        <v>4.3369215343909051</v>
      </c>
      <c r="BG147" s="1">
        <v>259.91559999999998</v>
      </c>
      <c r="BH147" s="1">
        <v>4.536382997296573</v>
      </c>
      <c r="BI147" s="1">
        <v>131.75190000000001</v>
      </c>
      <c r="BK147" s="1">
        <v>2.2995044507583171</v>
      </c>
      <c r="BL147" s="1">
        <v>2.0800000000000001E-5</v>
      </c>
      <c r="BM147" s="1">
        <v>42165.033870117084</v>
      </c>
      <c r="BN147" s="1">
        <v>35794.910902821583</v>
      </c>
      <c r="BO147" s="1">
        <v>35793.156837412585</v>
      </c>
      <c r="BP147" s="1">
        <v>1436.1107822240126</v>
      </c>
      <c r="BQ147" s="1">
        <v>1.0027081600000001</v>
      </c>
      <c r="BY147" s="1" t="s">
        <v>115</v>
      </c>
      <c r="BZ147" s="1" t="s">
        <v>115</v>
      </c>
      <c r="CA147" s="1" t="s">
        <v>115</v>
      </c>
      <c r="CB147" s="1" t="s">
        <v>115</v>
      </c>
      <c r="CD147" s="47">
        <v>3.7009695500003659E-2</v>
      </c>
      <c r="CE147" s="1">
        <v>6.459410416355929E-4</v>
      </c>
      <c r="CF147" s="1">
        <v>171.9871318305</v>
      </c>
      <c r="CG147" s="1">
        <v>3.0017417215037674</v>
      </c>
      <c r="CH147" s="1" t="s">
        <v>2538</v>
      </c>
      <c r="CI147" s="1" t="s">
        <v>2539</v>
      </c>
      <c r="CJ147" s="1">
        <v>2.6628E-5</v>
      </c>
      <c r="CK147" s="1">
        <v>2.387E-5</v>
      </c>
      <c r="CL147" s="1">
        <v>3.6041999999999998E-2</v>
      </c>
      <c r="CM147" s="1">
        <v>6.2905156900379627E-4</v>
      </c>
      <c r="CN147" s="1">
        <v>1</v>
      </c>
      <c r="CO147" s="1">
        <v>3</v>
      </c>
      <c r="CP147" s="1" t="s">
        <v>115</v>
      </c>
      <c r="CQ147" s="1" t="s">
        <v>115</v>
      </c>
      <c r="CR147" s="1" t="s">
        <v>115</v>
      </c>
      <c r="CS147" s="1" t="s">
        <v>115</v>
      </c>
      <c r="CT147" s="1" t="s">
        <v>115</v>
      </c>
      <c r="CU147" s="1" t="s">
        <v>115</v>
      </c>
      <c r="CV147" s="1" t="s">
        <v>115</v>
      </c>
      <c r="CW147" s="1" t="s">
        <v>115</v>
      </c>
      <c r="CY147" s="1" t="s">
        <v>115</v>
      </c>
      <c r="CZ147" s="1" t="s">
        <v>115</v>
      </c>
      <c r="DA147" s="1" t="s">
        <v>115</v>
      </c>
      <c r="DB147" s="1" t="s">
        <v>115</v>
      </c>
      <c r="DC147" s="1" t="s">
        <v>115</v>
      </c>
      <c r="DD147" s="1" t="s">
        <v>115</v>
      </c>
      <c r="DE147" s="1" t="s">
        <v>115</v>
      </c>
      <c r="DF147" s="1" t="s">
        <v>115</v>
      </c>
      <c r="DG147" s="1" t="s">
        <v>115</v>
      </c>
      <c r="DH147" s="1" t="s">
        <v>115</v>
      </c>
    </row>
    <row r="148" spans="1:112" x14ac:dyDescent="0.25">
      <c r="A148" s="1" t="s">
        <v>1903</v>
      </c>
      <c r="C148" s="1" t="s">
        <v>1903</v>
      </c>
      <c r="D148" s="41">
        <v>28924</v>
      </c>
      <c r="G148" s="1" t="s">
        <v>1765</v>
      </c>
      <c r="H148" s="1">
        <v>16</v>
      </c>
      <c r="J148" s="3"/>
      <c r="K148" s="1" t="s">
        <v>1766</v>
      </c>
      <c r="L148" s="1" t="s">
        <v>1767</v>
      </c>
      <c r="M148" s="1"/>
      <c r="N148" s="1">
        <v>300</v>
      </c>
      <c r="P148" s="1" t="s">
        <v>2550</v>
      </c>
      <c r="Q148" s="1">
        <v>0.80224059067919362</v>
      </c>
      <c r="R148" s="1" t="s">
        <v>1774</v>
      </c>
      <c r="S148" s="1" t="s">
        <v>1892</v>
      </c>
      <c r="T148" s="1" t="s">
        <v>1904</v>
      </c>
      <c r="U148" s="3">
        <v>38715</v>
      </c>
      <c r="V148" s="1">
        <v>1.1048806829750102</v>
      </c>
      <c r="Y148" s="1">
        <v>2.5</v>
      </c>
      <c r="Z148" s="1">
        <v>5.5</v>
      </c>
      <c r="AA148" s="1">
        <v>38</v>
      </c>
      <c r="AB148" s="1">
        <v>91.426067059877298</v>
      </c>
      <c r="AC148" s="1">
        <v>6.25</v>
      </c>
      <c r="AD148" s="1">
        <v>40.673333333333296</v>
      </c>
      <c r="AH148" s="1">
        <v>5035</v>
      </c>
      <c r="AJ148" s="1">
        <v>2400</v>
      </c>
      <c r="AK148" s="1">
        <v>2635</v>
      </c>
      <c r="AU148" s="1" t="s">
        <v>1808</v>
      </c>
      <c r="AV148" s="1" t="s">
        <v>2530</v>
      </c>
      <c r="AY148" s="1" t="s">
        <v>1780</v>
      </c>
      <c r="AZ148" s="1"/>
      <c r="BA148" s="1" t="s">
        <v>1772</v>
      </c>
      <c r="BB148" s="1"/>
      <c r="BC148" s="42">
        <v>5.8999999999999997E-2</v>
      </c>
      <c r="BD148" s="1">
        <v>1.0297442586766543E-3</v>
      </c>
      <c r="BE148" s="1">
        <v>28.5017</v>
      </c>
      <c r="BF148" s="1">
        <v>0.49744850741566782</v>
      </c>
      <c r="BG148" s="1">
        <v>34.825099999999999</v>
      </c>
      <c r="BH148" s="1">
        <v>0.60781265733627721</v>
      </c>
      <c r="BI148" s="1">
        <v>311.78039999999999</v>
      </c>
      <c r="BK148" s="1">
        <v>5.4415945231849285</v>
      </c>
      <c r="BL148" s="1">
        <v>6.4340000000000003E-4</v>
      </c>
      <c r="BM148" s="1">
        <v>42164.87099277239</v>
      </c>
      <c r="BN148" s="1">
        <v>35820.999870769141</v>
      </c>
      <c r="BO148" s="1">
        <v>35766.742114775639</v>
      </c>
      <c r="BP148" s="1">
        <v>1436.102461003909</v>
      </c>
      <c r="BQ148" s="1">
        <v>1.0027139700000001</v>
      </c>
      <c r="BY148" s="1" t="s">
        <v>115</v>
      </c>
      <c r="BZ148" s="1" t="s">
        <v>115</v>
      </c>
      <c r="CA148" s="1" t="s">
        <v>115</v>
      </c>
      <c r="CB148" s="1" t="s">
        <v>115</v>
      </c>
      <c r="CD148" s="47">
        <v>3.2857438999997157E-2</v>
      </c>
      <c r="CE148" s="1">
        <v>5.7347049432314348E-4</v>
      </c>
      <c r="CF148" s="1">
        <v>173.985355395</v>
      </c>
      <c r="CG148" s="1">
        <v>3.0366173018952294</v>
      </c>
      <c r="CH148" s="1" t="s">
        <v>2538</v>
      </c>
      <c r="CI148" s="1" t="s">
        <v>2539</v>
      </c>
      <c r="CJ148" s="1">
        <v>6.2800000000000009E-4</v>
      </c>
      <c r="CK148" s="1">
        <v>3.6194999999999988E-5</v>
      </c>
      <c r="CL148" s="1">
        <v>6.3789999999999999E-2</v>
      </c>
      <c r="CM148" s="1">
        <v>1.1133455298471828E-3</v>
      </c>
      <c r="CN148" s="1">
        <v>1</v>
      </c>
      <c r="CO148" s="1">
        <v>2</v>
      </c>
      <c r="CP148" s="1" t="s">
        <v>115</v>
      </c>
      <c r="CQ148" s="1" t="s">
        <v>115</v>
      </c>
      <c r="CR148" s="1" t="s">
        <v>115</v>
      </c>
      <c r="CS148" s="1" t="s">
        <v>115</v>
      </c>
      <c r="CT148" s="1" t="s">
        <v>115</v>
      </c>
      <c r="CU148" s="1" t="s">
        <v>115</v>
      </c>
      <c r="CV148" s="1" t="s">
        <v>115</v>
      </c>
      <c r="CW148" s="1" t="s">
        <v>115</v>
      </c>
      <c r="CY148" s="1" t="s">
        <v>115</v>
      </c>
      <c r="CZ148" s="1" t="s">
        <v>115</v>
      </c>
      <c r="DA148" s="1" t="s">
        <v>115</v>
      </c>
      <c r="DB148" s="1" t="s">
        <v>115</v>
      </c>
      <c r="DC148" s="1" t="s">
        <v>115</v>
      </c>
      <c r="DD148" s="1" t="s">
        <v>115</v>
      </c>
      <c r="DE148" s="1" t="s">
        <v>115</v>
      </c>
      <c r="DF148" s="1" t="s">
        <v>115</v>
      </c>
      <c r="DG148" s="1" t="s">
        <v>115</v>
      </c>
      <c r="DH148" s="1" t="s">
        <v>115</v>
      </c>
    </row>
    <row r="149" spans="1:112" x14ac:dyDescent="0.25">
      <c r="A149" s="1" t="s">
        <v>2160</v>
      </c>
      <c r="C149" s="1" t="s">
        <v>2160</v>
      </c>
      <c r="D149" s="41">
        <v>38992</v>
      </c>
      <c r="G149" s="1" t="s">
        <v>1765</v>
      </c>
      <c r="H149" s="1">
        <v>15</v>
      </c>
      <c r="J149" s="3"/>
      <c r="K149" s="1" t="s">
        <v>1766</v>
      </c>
      <c r="L149" s="1" t="s">
        <v>1767</v>
      </c>
      <c r="M149" s="1"/>
      <c r="N149" s="1">
        <v>300</v>
      </c>
      <c r="P149" s="1" t="s">
        <v>2548</v>
      </c>
      <c r="Q149" s="1">
        <v>9.1437799511982928E-2</v>
      </c>
      <c r="R149" s="1" t="s">
        <v>1914</v>
      </c>
      <c r="S149" s="1" t="s">
        <v>1892</v>
      </c>
      <c r="T149" s="1" t="s">
        <v>1904</v>
      </c>
      <c r="U149" s="3">
        <v>41223</v>
      </c>
      <c r="V149" s="1">
        <v>5.3622099674872183</v>
      </c>
      <c r="Y149" s="1">
        <v>2.2000000000000002</v>
      </c>
      <c r="Z149" s="1">
        <v>5.0999999999999996</v>
      </c>
      <c r="AA149" s="1">
        <v>37</v>
      </c>
      <c r="AB149" s="1">
        <v>77.838224162090896</v>
      </c>
      <c r="AC149" s="1">
        <v>4.84</v>
      </c>
      <c r="AD149" s="1">
        <v>34.183733333333301</v>
      </c>
      <c r="AH149" s="1">
        <v>5012</v>
      </c>
      <c r="AJ149" s="1">
        <v>2060</v>
      </c>
      <c r="AK149" s="1">
        <v>2952</v>
      </c>
      <c r="AU149" s="1" t="s">
        <v>1802</v>
      </c>
      <c r="AV149" s="1" t="s">
        <v>2530</v>
      </c>
      <c r="AY149" s="1" t="s">
        <v>1780</v>
      </c>
      <c r="AZ149" s="1"/>
      <c r="BA149" s="1" t="s">
        <v>1772</v>
      </c>
      <c r="BB149" s="1"/>
      <c r="BC149" s="42">
        <v>6.8400000000000002E-2</v>
      </c>
      <c r="BD149" s="1">
        <v>1.1938052083641214E-3</v>
      </c>
      <c r="BE149" s="1">
        <v>5.5690999999999997</v>
      </c>
      <c r="BF149" s="1">
        <v>9.7199131372816203E-2</v>
      </c>
      <c r="BG149" s="1">
        <v>65.949700000000007</v>
      </c>
      <c r="BH149" s="1">
        <v>1.1510394057025044</v>
      </c>
      <c r="BI149" s="1">
        <v>140.251</v>
      </c>
      <c r="BK149" s="1">
        <v>2.4478417292145673</v>
      </c>
      <c r="BL149" s="1">
        <v>2.8350000000000001E-4</v>
      </c>
      <c r="BM149" s="1">
        <v>42165.366357840983</v>
      </c>
      <c r="BN149" s="1">
        <v>35806.320239203436</v>
      </c>
      <c r="BO149" s="1">
        <v>35782.412476478537</v>
      </c>
      <c r="BP149" s="1">
        <v>1436.1277686972601</v>
      </c>
      <c r="BQ149" s="1">
        <v>1.0026963</v>
      </c>
      <c r="BY149" s="1" t="s">
        <v>115</v>
      </c>
      <c r="BZ149" s="1" t="s">
        <v>115</v>
      </c>
      <c r="CA149" s="1" t="s">
        <v>115</v>
      </c>
      <c r="CB149" s="1" t="s">
        <v>115</v>
      </c>
      <c r="CD149" s="47">
        <v>3.956831350000023E-2</v>
      </c>
      <c r="CE149" s="1">
        <v>6.9059735003632527E-4</v>
      </c>
      <c r="CF149" s="1">
        <v>21.591979112499999</v>
      </c>
      <c r="CG149" s="1">
        <v>0.37685112753496808</v>
      </c>
      <c r="CH149" s="1" t="s">
        <v>2538</v>
      </c>
      <c r="CI149" s="1" t="s">
        <v>2539</v>
      </c>
      <c r="CJ149" s="1">
        <v>2.5408400000000002E-4</v>
      </c>
      <c r="CK149" s="1">
        <v>4.5312000000000003E-5</v>
      </c>
      <c r="CL149" s="1">
        <v>7.2942000000000007E-2</v>
      </c>
      <c r="CM149" s="1">
        <v>1.2730780629897039E-3</v>
      </c>
      <c r="CN149" s="1">
        <v>1</v>
      </c>
      <c r="CO149" s="1">
        <v>2</v>
      </c>
      <c r="CP149" s="1" t="s">
        <v>115</v>
      </c>
      <c r="CQ149" s="1" t="s">
        <v>115</v>
      </c>
      <c r="CR149" s="1" t="s">
        <v>115</v>
      </c>
      <c r="CS149" s="1" t="s">
        <v>115</v>
      </c>
      <c r="CT149" s="1" t="s">
        <v>115</v>
      </c>
      <c r="CU149" s="1" t="s">
        <v>115</v>
      </c>
      <c r="CV149" s="1" t="s">
        <v>115</v>
      </c>
      <c r="CW149" s="1" t="s">
        <v>115</v>
      </c>
      <c r="CY149" s="1" t="s">
        <v>115</v>
      </c>
      <c r="CZ149" s="1" t="s">
        <v>115</v>
      </c>
      <c r="DA149" s="1" t="s">
        <v>115</v>
      </c>
      <c r="DB149" s="1" t="s">
        <v>115</v>
      </c>
      <c r="DC149" s="1" t="s">
        <v>115</v>
      </c>
      <c r="DD149" s="1" t="s">
        <v>115</v>
      </c>
      <c r="DE149" s="1" t="s">
        <v>115</v>
      </c>
      <c r="DF149" s="1" t="s">
        <v>115</v>
      </c>
      <c r="DG149" s="1" t="s">
        <v>115</v>
      </c>
      <c r="DH149" s="1" t="s">
        <v>115</v>
      </c>
    </row>
    <row r="150" spans="1:112" x14ac:dyDescent="0.25">
      <c r="A150" s="1" t="s">
        <v>1993</v>
      </c>
      <c r="C150" s="1" t="s">
        <v>1993</v>
      </c>
      <c r="D150" s="41">
        <v>33750</v>
      </c>
      <c r="G150" s="1" t="s">
        <v>1765</v>
      </c>
      <c r="H150" s="1">
        <v>15</v>
      </c>
      <c r="J150" s="3"/>
      <c r="K150" s="1" t="s">
        <v>1786</v>
      </c>
      <c r="L150" s="1" t="s">
        <v>1787</v>
      </c>
      <c r="M150" s="1"/>
      <c r="N150" s="1">
        <v>300</v>
      </c>
      <c r="P150" s="1" t="s">
        <v>2548</v>
      </c>
      <c r="Q150" s="1">
        <v>9.1437799511982928E-2</v>
      </c>
      <c r="R150" s="1" t="s">
        <v>1914</v>
      </c>
      <c r="S150" s="1" t="s">
        <v>1892</v>
      </c>
      <c r="T150" s="1" t="s">
        <v>1904</v>
      </c>
      <c r="U150" s="3">
        <v>39855</v>
      </c>
      <c r="V150" s="1">
        <v>5.3622099674872183</v>
      </c>
      <c r="Y150" s="1">
        <v>2.7</v>
      </c>
      <c r="Z150" s="1">
        <v>6.3</v>
      </c>
      <c r="AA150" s="1">
        <v>39</v>
      </c>
      <c r="AB150" s="1">
        <v>103.54496762565</v>
      </c>
      <c r="AC150" s="1">
        <v>7.29</v>
      </c>
      <c r="AD150" s="1">
        <v>46.926400000000001</v>
      </c>
      <c r="AH150" s="1">
        <v>4892</v>
      </c>
      <c r="AJ150" s="1">
        <v>2500</v>
      </c>
      <c r="AK150" s="1">
        <v>2392</v>
      </c>
      <c r="AU150" s="1" t="s">
        <v>1802</v>
      </c>
      <c r="AV150" s="1" t="s">
        <v>2530</v>
      </c>
      <c r="AY150" s="1" t="s">
        <v>1780</v>
      </c>
      <c r="AZ150" s="1"/>
      <c r="BA150" s="1" t="s">
        <v>1772</v>
      </c>
      <c r="BB150" s="1"/>
      <c r="BC150" s="42">
        <v>6.1499999999999999E-2</v>
      </c>
      <c r="BD150" s="1">
        <v>1.0733774899765126E-3</v>
      </c>
      <c r="BE150" s="1">
        <v>29.0044</v>
      </c>
      <c r="BF150" s="1">
        <v>0.50622227756544336</v>
      </c>
      <c r="BG150" s="1">
        <v>25.541</v>
      </c>
      <c r="BH150" s="1">
        <v>0.44577454425187174</v>
      </c>
      <c r="BI150" s="1">
        <v>175.7081</v>
      </c>
      <c r="BK150" s="1">
        <v>3.0666848674234486</v>
      </c>
      <c r="BL150" s="1">
        <v>4.2999999999999999E-4</v>
      </c>
      <c r="BM150" s="1">
        <v>42164.497866608872</v>
      </c>
      <c r="BN150" s="1">
        <v>35811.628600691511</v>
      </c>
      <c r="BO150" s="1">
        <v>35775.367132526226</v>
      </c>
      <c r="BP150" s="1">
        <v>1436.0833984690209</v>
      </c>
      <c r="BQ150" s="1">
        <v>1.00272728</v>
      </c>
      <c r="BY150" s="1" t="s">
        <v>115</v>
      </c>
      <c r="BZ150" s="1" t="s">
        <v>115</v>
      </c>
      <c r="CA150" s="1" t="s">
        <v>115</v>
      </c>
      <c r="CB150" s="1" t="s">
        <v>115</v>
      </c>
      <c r="CD150" s="47">
        <v>4.8464950500001436E-2</v>
      </c>
      <c r="CE150" s="1">
        <v>8.4587295804109709E-4</v>
      </c>
      <c r="CF150" s="1">
        <v>33.080696662500003</v>
      </c>
      <c r="CG150" s="1">
        <v>0.57736707561412448</v>
      </c>
      <c r="CH150" s="1" t="s">
        <v>2538</v>
      </c>
      <c r="CI150" s="1" t="s">
        <v>2539</v>
      </c>
      <c r="CJ150" s="1">
        <v>3.9924999999999997E-4</v>
      </c>
      <c r="CK150" s="1">
        <v>4.6349999999999988E-5</v>
      </c>
      <c r="CL150" s="1">
        <v>8.3400000000000002E-2</v>
      </c>
      <c r="CM150" s="1">
        <v>1.4556045961632708E-3</v>
      </c>
      <c r="CN150" s="1">
        <v>1</v>
      </c>
      <c r="CO150" s="1">
        <v>2</v>
      </c>
      <c r="CP150" s="1" t="s">
        <v>115</v>
      </c>
      <c r="CQ150" s="1" t="s">
        <v>115</v>
      </c>
      <c r="CR150" s="1" t="s">
        <v>115</v>
      </c>
      <c r="CS150" s="1" t="s">
        <v>115</v>
      </c>
      <c r="CT150" s="1" t="s">
        <v>115</v>
      </c>
      <c r="CU150" s="1" t="s">
        <v>115</v>
      </c>
      <c r="CV150" s="1" t="s">
        <v>115</v>
      </c>
      <c r="CW150" s="1" t="s">
        <v>115</v>
      </c>
      <c r="CY150" s="1" t="s">
        <v>115</v>
      </c>
      <c r="CZ150" s="1" t="s">
        <v>115</v>
      </c>
      <c r="DA150" s="1" t="s">
        <v>115</v>
      </c>
      <c r="DB150" s="1" t="s">
        <v>115</v>
      </c>
      <c r="DC150" s="1" t="s">
        <v>115</v>
      </c>
      <c r="DD150" s="1" t="s">
        <v>115</v>
      </c>
      <c r="DE150" s="1" t="s">
        <v>115</v>
      </c>
      <c r="DF150" s="1" t="s">
        <v>115</v>
      </c>
      <c r="DG150" s="1" t="s">
        <v>115</v>
      </c>
      <c r="DH150" s="1" t="s">
        <v>115</v>
      </c>
    </row>
    <row r="151" spans="1:112" x14ac:dyDescent="0.25">
      <c r="A151" s="1" t="s">
        <v>2510</v>
      </c>
      <c r="C151" s="1" t="s">
        <v>2510</v>
      </c>
      <c r="D151" s="41">
        <v>26369</v>
      </c>
      <c r="G151" s="1" t="s">
        <v>1765</v>
      </c>
      <c r="H151" s="1">
        <v>12</v>
      </c>
      <c r="J151" s="3"/>
      <c r="K151" s="1" t="s">
        <v>1766</v>
      </c>
      <c r="L151" s="1" t="s">
        <v>1767</v>
      </c>
      <c r="M151" s="1"/>
      <c r="N151" s="1">
        <v>300</v>
      </c>
      <c r="P151" s="1" t="s">
        <v>2549</v>
      </c>
      <c r="Q151" s="1">
        <v>0.49683706040105241</v>
      </c>
      <c r="R151" s="1" t="s">
        <v>1914</v>
      </c>
      <c r="S151" s="1" t="s">
        <v>1892</v>
      </c>
      <c r="T151" s="1" t="s">
        <v>1904</v>
      </c>
      <c r="U151" s="3">
        <v>36670</v>
      </c>
      <c r="V151" s="1">
        <v>4.8776134829068196</v>
      </c>
      <c r="Y151" s="1">
        <v>2.5</v>
      </c>
      <c r="Z151" s="1">
        <v>4.5999999999999996</v>
      </c>
      <c r="AA151" s="1">
        <v>29</v>
      </c>
      <c r="AB151" s="1">
        <v>70.423722674034195</v>
      </c>
      <c r="AC151" s="1">
        <v>6.25</v>
      </c>
      <c r="AD151" s="1">
        <v>32.393333333333302</v>
      </c>
      <c r="AH151" s="1">
        <v>3190</v>
      </c>
      <c r="AJ151" s="1">
        <v>1285</v>
      </c>
      <c r="AK151" s="1">
        <v>1905</v>
      </c>
      <c r="AU151" s="1" t="s">
        <v>1808</v>
      </c>
      <c r="AV151" s="1" t="s">
        <v>2530</v>
      </c>
      <c r="AY151" s="1" t="s">
        <v>1780</v>
      </c>
      <c r="AZ151" s="1"/>
      <c r="BA151" s="1" t="s">
        <v>1772</v>
      </c>
      <c r="BB151" s="1"/>
      <c r="BC151" s="42">
        <v>4.1722000000000001</v>
      </c>
      <c r="BD151" s="1">
        <v>7.2818627051707427E-2</v>
      </c>
      <c r="BE151" s="1">
        <v>78.697199999999995</v>
      </c>
      <c r="BF151" s="1">
        <v>1.3735252521004815</v>
      </c>
      <c r="BG151" s="1">
        <v>274.21010000000001</v>
      </c>
      <c r="BH151" s="1">
        <v>4.7858690872229035</v>
      </c>
      <c r="BI151" s="1">
        <v>223.505</v>
      </c>
      <c r="BK151" s="1">
        <v>3.9008981446699265</v>
      </c>
      <c r="BL151" s="1">
        <v>1.3789999999999999E-4</v>
      </c>
      <c r="BM151" s="1">
        <v>42242.561122529107</v>
      </c>
      <c r="BN151" s="1">
        <v>35877.3863717079</v>
      </c>
      <c r="BO151" s="1">
        <v>35865.735873350306</v>
      </c>
      <c r="BP151" s="1">
        <v>1440.0733861397546</v>
      </c>
      <c r="BQ151" s="1">
        <v>0.99994903999999996</v>
      </c>
      <c r="BY151" s="1" t="s">
        <v>115</v>
      </c>
      <c r="BZ151" s="1" t="s">
        <v>115</v>
      </c>
      <c r="CA151" s="1" t="s">
        <v>115</v>
      </c>
      <c r="CB151" s="1" t="s">
        <v>115</v>
      </c>
      <c r="CD151" s="47">
        <v>9.1055838E-2</v>
      </c>
      <c r="CE151" s="1">
        <v>1.5892241762625683E-3</v>
      </c>
      <c r="CF151" s="1">
        <v>48.274723037999998</v>
      </c>
      <c r="CG151" s="1">
        <v>0.84255286250145955</v>
      </c>
      <c r="CH151" s="1" t="s">
        <v>2539</v>
      </c>
      <c r="CI151" s="1" t="s">
        <v>2539</v>
      </c>
      <c r="CJ151" s="1">
        <v>4.6438000000000002E-4</v>
      </c>
      <c r="CK151" s="1">
        <v>6.6453999999999998E-5</v>
      </c>
      <c r="CL151" s="1" t="s">
        <v>115</v>
      </c>
      <c r="CM151" s="1" t="s">
        <v>115</v>
      </c>
      <c r="CN151" s="1">
        <v>0</v>
      </c>
      <c r="CO151" s="1">
        <v>0</v>
      </c>
      <c r="CP151" s="1" t="s">
        <v>115</v>
      </c>
      <c r="CQ151" s="1" t="s">
        <v>115</v>
      </c>
      <c r="CR151" s="1" t="s">
        <v>115</v>
      </c>
      <c r="CS151" s="1" t="s">
        <v>115</v>
      </c>
      <c r="CT151" s="1" t="s">
        <v>115</v>
      </c>
      <c r="CU151" s="1" t="s">
        <v>115</v>
      </c>
      <c r="CV151" s="1" t="s">
        <v>115</v>
      </c>
      <c r="CW151" s="1" t="s">
        <v>115</v>
      </c>
      <c r="CY151" s="1" t="s">
        <v>115</v>
      </c>
      <c r="CZ151" s="1" t="s">
        <v>115</v>
      </c>
      <c r="DA151" s="1" t="s">
        <v>115</v>
      </c>
      <c r="DB151" s="1" t="s">
        <v>115</v>
      </c>
      <c r="DC151" s="1" t="s">
        <v>115</v>
      </c>
      <c r="DD151" s="1" t="s">
        <v>115</v>
      </c>
      <c r="DE151" s="1" t="s">
        <v>115</v>
      </c>
      <c r="DF151" s="1" t="s">
        <v>115</v>
      </c>
      <c r="DG151" s="1" t="s">
        <v>115</v>
      </c>
      <c r="DH151" s="1" t="s">
        <v>115</v>
      </c>
    </row>
    <row r="152" spans="1:112" x14ac:dyDescent="0.25">
      <c r="A152" s="1" t="s">
        <v>1943</v>
      </c>
      <c r="C152" s="1" t="s">
        <v>1943</v>
      </c>
      <c r="D152" s="41">
        <v>36101</v>
      </c>
      <c r="G152" s="1" t="s">
        <v>1765</v>
      </c>
      <c r="H152" s="1">
        <v>15</v>
      </c>
      <c r="J152" s="3"/>
      <c r="K152" s="1" t="s">
        <v>1766</v>
      </c>
      <c r="L152" s="1" t="s">
        <v>1767</v>
      </c>
      <c r="M152" s="1"/>
      <c r="N152" s="1">
        <v>300</v>
      </c>
      <c r="P152" s="1" t="s">
        <v>2550</v>
      </c>
      <c r="Q152" s="1">
        <v>0.80224059067919362</v>
      </c>
      <c r="R152" s="1" t="s">
        <v>1914</v>
      </c>
      <c r="S152" s="1" t="s">
        <v>1892</v>
      </c>
      <c r="T152" s="1" t="s">
        <v>1904</v>
      </c>
      <c r="U152" s="3">
        <v>40141</v>
      </c>
      <c r="V152" s="1">
        <v>1.1048806829750102</v>
      </c>
      <c r="Y152" s="1">
        <v>2.6</v>
      </c>
      <c r="Z152" s="1">
        <v>7.5</v>
      </c>
      <c r="AA152" s="1">
        <v>34</v>
      </c>
      <c r="AB152" s="1">
        <v>93.706387053042704</v>
      </c>
      <c r="AC152" s="1">
        <v>6.76</v>
      </c>
      <c r="AD152" s="1">
        <v>44.769199999999998</v>
      </c>
      <c r="AH152" s="1">
        <v>5627</v>
      </c>
      <c r="AJ152" s="1">
        <v>2800</v>
      </c>
      <c r="AK152" s="1">
        <v>2827</v>
      </c>
      <c r="AU152" s="1" t="s">
        <v>1808</v>
      </c>
      <c r="AV152" s="1" t="s">
        <v>2530</v>
      </c>
      <c r="AY152" s="1" t="s">
        <v>1780</v>
      </c>
      <c r="AZ152" s="1"/>
      <c r="BA152" s="1" t="s">
        <v>1772</v>
      </c>
      <c r="BB152" s="1"/>
      <c r="BC152" s="42">
        <v>7.0000000000000007E-2</v>
      </c>
      <c r="BD152" s="1">
        <v>1.2217304763960308E-3</v>
      </c>
      <c r="BE152" s="1">
        <v>17.551500000000001</v>
      </c>
      <c r="BF152" s="1">
        <v>0.30633146366378478</v>
      </c>
      <c r="BG152" s="1">
        <v>47.395899999999997</v>
      </c>
      <c r="BH152" s="1">
        <v>0.82721450694598042</v>
      </c>
      <c r="BI152" s="1">
        <v>183.70760000000001</v>
      </c>
      <c r="BK152" s="1">
        <v>3.2063024809367353</v>
      </c>
      <c r="BL152" s="1">
        <v>5.3919999999999999E-4</v>
      </c>
      <c r="BM152" s="1">
        <v>42164.650367965245</v>
      </c>
      <c r="BN152" s="1">
        <v>35816.38554744365</v>
      </c>
      <c r="BO152" s="1">
        <v>35770.915188486841</v>
      </c>
      <c r="BP152" s="1">
        <v>1436.0911895566148</v>
      </c>
      <c r="BQ152" s="1">
        <v>1.00272184</v>
      </c>
      <c r="BY152" s="1" t="s">
        <v>115</v>
      </c>
      <c r="BZ152" s="1" t="s">
        <v>115</v>
      </c>
      <c r="CA152" s="1" t="s">
        <v>115</v>
      </c>
      <c r="CB152" s="1" t="s">
        <v>115</v>
      </c>
      <c r="CD152" s="47">
        <v>4.0817678999999885E-2</v>
      </c>
      <c r="CE152" s="1">
        <v>7.1240289157214445E-4</v>
      </c>
      <c r="CF152" s="1">
        <v>35.884268206000002</v>
      </c>
      <c r="CG152" s="1">
        <v>0.62629862986341878</v>
      </c>
      <c r="CH152" s="1" t="s">
        <v>2538</v>
      </c>
      <c r="CI152" s="1" t="s">
        <v>2539</v>
      </c>
      <c r="CJ152" s="1">
        <v>5.1054149999999994E-4</v>
      </c>
      <c r="CK152" s="1">
        <v>5.8641500000000018E-5</v>
      </c>
      <c r="CL152" s="1">
        <v>7.3799000000000003E-2</v>
      </c>
      <c r="CM152" s="1">
        <v>1.2880355346792953E-3</v>
      </c>
      <c r="CN152" s="1">
        <v>1</v>
      </c>
      <c r="CO152" s="1">
        <v>2</v>
      </c>
      <c r="CP152" s="1" t="s">
        <v>115</v>
      </c>
      <c r="CQ152" s="1" t="s">
        <v>115</v>
      </c>
      <c r="CR152" s="1" t="s">
        <v>115</v>
      </c>
      <c r="CS152" s="1" t="s">
        <v>115</v>
      </c>
      <c r="CT152" s="1" t="s">
        <v>115</v>
      </c>
      <c r="CU152" s="1" t="s">
        <v>115</v>
      </c>
      <c r="CV152" s="1" t="s">
        <v>115</v>
      </c>
      <c r="CW152" s="1" t="s">
        <v>115</v>
      </c>
      <c r="CY152" s="1" t="s">
        <v>115</v>
      </c>
      <c r="CZ152" s="1" t="s">
        <v>115</v>
      </c>
      <c r="DA152" s="1" t="s">
        <v>115</v>
      </c>
      <c r="DB152" s="1" t="s">
        <v>115</v>
      </c>
      <c r="DC152" s="1" t="s">
        <v>115</v>
      </c>
      <c r="DD152" s="1" t="s">
        <v>115</v>
      </c>
      <c r="DE152" s="1" t="s">
        <v>115</v>
      </c>
      <c r="DF152" s="1" t="s">
        <v>115</v>
      </c>
      <c r="DG152" s="1" t="s">
        <v>115</v>
      </c>
      <c r="DH152" s="1" t="s">
        <v>115</v>
      </c>
    </row>
    <row r="153" spans="1:112" x14ac:dyDescent="0.25">
      <c r="A153" s="1" t="s">
        <v>1953</v>
      </c>
      <c r="C153" s="1" t="s">
        <v>1953</v>
      </c>
      <c r="D153" s="41">
        <v>39773</v>
      </c>
      <c r="G153" s="1" t="s">
        <v>1765</v>
      </c>
      <c r="H153" s="1">
        <v>15</v>
      </c>
      <c r="J153" s="3"/>
      <c r="K153" s="1" t="s">
        <v>1786</v>
      </c>
      <c r="L153" s="1" t="s">
        <v>1787</v>
      </c>
      <c r="M153" s="1"/>
      <c r="N153" s="1">
        <v>300</v>
      </c>
      <c r="P153" s="1" t="s">
        <v>2562</v>
      </c>
      <c r="Q153" s="1">
        <v>1.7453292519943296E-5</v>
      </c>
      <c r="R153" s="1" t="s">
        <v>1914</v>
      </c>
      <c r="S153" s="1" t="s">
        <v>1892</v>
      </c>
      <c r="T153" s="1" t="s">
        <v>1904</v>
      </c>
      <c r="U153" s="3">
        <v>41785</v>
      </c>
      <c r="V153" s="1">
        <v>3.5953782591083185</v>
      </c>
      <c r="Y153" s="1">
        <v>2.8</v>
      </c>
      <c r="Z153" s="1">
        <v>7.5</v>
      </c>
      <c r="AA153" s="1">
        <v>31</v>
      </c>
      <c r="AB153" s="1">
        <v>93.884530488593697</v>
      </c>
      <c r="AC153" s="1">
        <v>7.84</v>
      </c>
      <c r="AD153" s="1">
        <v>46.084933333333296</v>
      </c>
      <c r="AH153" s="1">
        <v>5967</v>
      </c>
      <c r="AJ153" s="1">
        <v>4500</v>
      </c>
      <c r="AK153" s="1">
        <v>1467</v>
      </c>
      <c r="AU153" s="1" t="s">
        <v>1776</v>
      </c>
      <c r="AV153" s="1" t="s">
        <v>2530</v>
      </c>
      <c r="AY153" s="1" t="s">
        <v>1780</v>
      </c>
      <c r="AZ153" s="1"/>
      <c r="BA153" s="1" t="s">
        <v>1772</v>
      </c>
      <c r="BB153" s="1"/>
      <c r="BC153" s="42">
        <v>6.4399999999999999E-2</v>
      </c>
      <c r="BD153" s="1">
        <v>1.1239920382843482E-3</v>
      </c>
      <c r="BE153" s="1">
        <v>353.92930000000001</v>
      </c>
      <c r="BF153" s="1">
        <v>6.1772316042787665</v>
      </c>
      <c r="BG153" s="1">
        <v>156.0461</v>
      </c>
      <c r="BH153" s="1">
        <v>2.7235182298963232</v>
      </c>
      <c r="BI153" s="1">
        <v>41.938899999999997</v>
      </c>
      <c r="BK153" s="1">
        <v>0.73197188966464988</v>
      </c>
      <c r="BL153" s="1">
        <v>5.3939999999999999E-4</v>
      </c>
      <c r="BM153" s="1">
        <v>42165.151333412432</v>
      </c>
      <c r="BN153" s="1">
        <v>35816.895216041681</v>
      </c>
      <c r="BO153" s="1">
        <v>35771.40745078319</v>
      </c>
      <c r="BP153" s="1">
        <v>1436.1167833014561</v>
      </c>
      <c r="BQ153" s="1">
        <v>1.00270397</v>
      </c>
      <c r="BY153" s="1" t="s">
        <v>115</v>
      </c>
      <c r="BZ153" s="1" t="s">
        <v>115</v>
      </c>
      <c r="CA153" s="1" t="s">
        <v>115</v>
      </c>
      <c r="CB153" s="1" t="s">
        <v>115</v>
      </c>
      <c r="CD153" s="47">
        <v>3.9446564499999948E-2</v>
      </c>
      <c r="CE153" s="1">
        <v>6.8847242912530981E-4</v>
      </c>
      <c r="CF153" s="1">
        <v>3.0795977345000001</v>
      </c>
      <c r="CG153" s="1">
        <v>5.3749120103983167E-2</v>
      </c>
      <c r="CH153" s="1" t="s">
        <v>2538</v>
      </c>
      <c r="CI153" s="1" t="s">
        <v>2539</v>
      </c>
      <c r="CJ153" s="1">
        <v>4.4132500000000001E-4</v>
      </c>
      <c r="CK153" s="1">
        <v>2.2623000000000001E-4</v>
      </c>
      <c r="CL153" s="1">
        <v>8.2500000000000004E-2</v>
      </c>
      <c r="CM153" s="1">
        <v>1.4398966328953221E-3</v>
      </c>
      <c r="CN153" s="1">
        <v>1</v>
      </c>
      <c r="CO153" s="1">
        <v>2</v>
      </c>
      <c r="CP153" s="1" t="s">
        <v>115</v>
      </c>
      <c r="CQ153" s="1" t="s">
        <v>115</v>
      </c>
      <c r="CR153" s="1" t="s">
        <v>115</v>
      </c>
      <c r="CS153" s="1" t="s">
        <v>115</v>
      </c>
      <c r="CT153" s="1" t="s">
        <v>115</v>
      </c>
      <c r="CU153" s="1" t="s">
        <v>115</v>
      </c>
      <c r="CV153" s="1" t="s">
        <v>115</v>
      </c>
      <c r="CW153" s="1" t="s">
        <v>115</v>
      </c>
      <c r="CY153" s="1" t="s">
        <v>115</v>
      </c>
      <c r="CZ153" s="1" t="s">
        <v>115</v>
      </c>
      <c r="DA153" s="1" t="s">
        <v>115</v>
      </c>
      <c r="DB153" s="1" t="s">
        <v>115</v>
      </c>
      <c r="DC153" s="1" t="s">
        <v>115</v>
      </c>
      <c r="DD153" s="1" t="s">
        <v>115</v>
      </c>
      <c r="DE153" s="1" t="s">
        <v>115</v>
      </c>
      <c r="DF153" s="1" t="s">
        <v>115</v>
      </c>
      <c r="DG153" s="1" t="s">
        <v>115</v>
      </c>
      <c r="DH153" s="1" t="s">
        <v>115</v>
      </c>
    </row>
    <row r="154" spans="1:112" x14ac:dyDescent="0.25">
      <c r="A154" s="1" t="s">
        <v>2066</v>
      </c>
      <c r="C154" s="1" t="s">
        <v>2066</v>
      </c>
      <c r="D154" s="41">
        <v>33460</v>
      </c>
      <c r="G154" s="1" t="s">
        <v>1765</v>
      </c>
      <c r="H154" s="1">
        <v>15</v>
      </c>
      <c r="J154" s="3"/>
      <c r="K154" s="1" t="s">
        <v>1786</v>
      </c>
      <c r="L154" s="1" t="s">
        <v>1787</v>
      </c>
      <c r="M154" s="1"/>
      <c r="N154" s="1">
        <v>300</v>
      </c>
      <c r="P154" s="1" t="s">
        <v>2548</v>
      </c>
      <c r="Q154" s="1">
        <v>9.1437799511982928E-2</v>
      </c>
      <c r="R154" s="1" t="s">
        <v>1914</v>
      </c>
      <c r="S154" s="1" t="s">
        <v>1892</v>
      </c>
      <c r="T154" s="1" t="s">
        <v>1904</v>
      </c>
      <c r="U154" s="3">
        <v>39802</v>
      </c>
      <c r="V154" s="1">
        <v>5.3622099674872183</v>
      </c>
      <c r="Y154" s="1">
        <v>1.8</v>
      </c>
      <c r="Z154" s="1">
        <v>5</v>
      </c>
      <c r="AA154" s="1">
        <v>15.7</v>
      </c>
      <c r="AB154" s="1">
        <v>33.150337521791698</v>
      </c>
      <c r="AC154" s="1">
        <v>3.24</v>
      </c>
      <c r="AD154" s="1">
        <v>17.347933333333302</v>
      </c>
      <c r="AH154" s="1">
        <v>3460</v>
      </c>
      <c r="AJ154" s="1">
        <v>1555</v>
      </c>
      <c r="AK154" s="1">
        <v>1905</v>
      </c>
      <c r="AU154" s="1" t="s">
        <v>1808</v>
      </c>
      <c r="AV154" s="1" t="s">
        <v>2530</v>
      </c>
      <c r="AY154" s="1" t="s">
        <v>1780</v>
      </c>
      <c r="AZ154" s="1"/>
      <c r="BA154" s="1" t="s">
        <v>1772</v>
      </c>
      <c r="BB154" s="1"/>
      <c r="BC154" s="42">
        <v>0.48670000000000002</v>
      </c>
      <c r="BD154" s="1">
        <v>8.4945174694564026E-3</v>
      </c>
      <c r="BE154" s="1">
        <v>97.706699999999998</v>
      </c>
      <c r="BF154" s="1">
        <v>1.7053036162583435</v>
      </c>
      <c r="BG154" s="1">
        <v>316.80720000000002</v>
      </c>
      <c r="BH154" s="1">
        <v>5.5293287340241797</v>
      </c>
      <c r="BI154" s="1">
        <v>103.22320000000001</v>
      </c>
      <c r="BK154" s="1">
        <v>1.8015847044446107</v>
      </c>
      <c r="BL154" s="1">
        <v>3.3619999999999999E-4</v>
      </c>
      <c r="BM154" s="1">
        <v>42165.010882169292</v>
      </c>
      <c r="BN154" s="1">
        <v>35808.186758827876</v>
      </c>
      <c r="BO154" s="1">
        <v>35779.835005510708</v>
      </c>
      <c r="BP154" s="1">
        <v>1436.1096077946754</v>
      </c>
      <c r="BQ154" s="1">
        <v>1.00270898</v>
      </c>
      <c r="BY154" s="1" t="s">
        <v>115</v>
      </c>
      <c r="BZ154" s="1" t="s">
        <v>115</v>
      </c>
      <c r="CA154" s="1" t="s">
        <v>115</v>
      </c>
      <c r="CB154" s="1" t="s">
        <v>115</v>
      </c>
      <c r="CD154" s="47">
        <v>4.4627264999999999E-2</v>
      </c>
      <c r="CE154" s="1">
        <v>7.7889271041002724E-4</v>
      </c>
      <c r="CF154" s="1">
        <v>347.49517358600002</v>
      </c>
      <c r="CG154" s="1">
        <v>6.0649349138649313</v>
      </c>
      <c r="CH154" s="1" t="s">
        <v>2539</v>
      </c>
      <c r="CI154" s="1" t="s">
        <v>2539</v>
      </c>
      <c r="CJ154" s="1">
        <v>3.4356999999999996E-4</v>
      </c>
      <c r="CK154" s="1">
        <v>1.49796E-4</v>
      </c>
      <c r="CL154" s="1" t="s">
        <v>115</v>
      </c>
      <c r="CM154" s="1" t="s">
        <v>115</v>
      </c>
      <c r="CN154" s="1">
        <v>0</v>
      </c>
      <c r="CO154" s="1">
        <v>0</v>
      </c>
      <c r="CP154" s="1" t="s">
        <v>115</v>
      </c>
      <c r="CQ154" s="1" t="s">
        <v>115</v>
      </c>
      <c r="CR154" s="1" t="s">
        <v>115</v>
      </c>
      <c r="CS154" s="1" t="s">
        <v>115</v>
      </c>
      <c r="CT154" s="1" t="s">
        <v>115</v>
      </c>
      <c r="CU154" s="1" t="s">
        <v>115</v>
      </c>
      <c r="CV154" s="1" t="s">
        <v>115</v>
      </c>
      <c r="CW154" s="1" t="s">
        <v>115</v>
      </c>
      <c r="CY154" s="1" t="s">
        <v>115</v>
      </c>
      <c r="CZ154" s="1" t="s">
        <v>115</v>
      </c>
      <c r="DA154" s="1" t="s">
        <v>115</v>
      </c>
      <c r="DB154" s="1" t="s">
        <v>115</v>
      </c>
      <c r="DC154" s="1" t="s">
        <v>115</v>
      </c>
      <c r="DD154" s="1" t="s">
        <v>115</v>
      </c>
      <c r="DE154" s="1" t="s">
        <v>115</v>
      </c>
      <c r="DF154" s="1" t="s">
        <v>115</v>
      </c>
      <c r="DG154" s="1" t="s">
        <v>115</v>
      </c>
      <c r="DH154" s="1" t="s">
        <v>115</v>
      </c>
    </row>
    <row r="155" spans="1:112" x14ac:dyDescent="0.25">
      <c r="A155" s="1" t="s">
        <v>1913</v>
      </c>
      <c r="C155" s="1" t="s">
        <v>1913</v>
      </c>
      <c r="D155" s="41">
        <v>27460</v>
      </c>
      <c r="G155" s="1" t="s">
        <v>1765</v>
      </c>
      <c r="H155" s="1">
        <v>15</v>
      </c>
      <c r="J155" s="3"/>
      <c r="K155" s="1" t="s">
        <v>1766</v>
      </c>
      <c r="L155" s="1" t="s">
        <v>1767</v>
      </c>
      <c r="M155" s="1"/>
      <c r="N155" s="1">
        <v>300</v>
      </c>
      <c r="P155" s="1" t="s">
        <v>2548</v>
      </c>
      <c r="Q155" s="1">
        <v>9.1437799511982928E-2</v>
      </c>
      <c r="R155" s="1" t="s">
        <v>1914</v>
      </c>
      <c r="S155" s="1" t="s">
        <v>1892</v>
      </c>
      <c r="T155" s="1" t="s">
        <v>1904</v>
      </c>
      <c r="U155" s="3">
        <v>37442</v>
      </c>
      <c r="V155" s="1">
        <v>5.3622099674872183</v>
      </c>
      <c r="Y155" s="1">
        <v>2.4</v>
      </c>
      <c r="Z155" s="1">
        <v>5.5</v>
      </c>
      <c r="AA155" s="1">
        <v>37</v>
      </c>
      <c r="AB155" s="1">
        <v>85.968971101640605</v>
      </c>
      <c r="AC155" s="1">
        <v>5.76</v>
      </c>
      <c r="AD155" s="1">
        <v>38.352133333333299</v>
      </c>
      <c r="AH155" s="1">
        <v>4050</v>
      </c>
      <c r="AJ155" s="1">
        <v>1805</v>
      </c>
      <c r="AK155" s="1">
        <v>2245</v>
      </c>
      <c r="AU155" s="1" t="s">
        <v>1808</v>
      </c>
      <c r="AV155" s="1" t="s">
        <v>2530</v>
      </c>
      <c r="AY155" s="1" t="s">
        <v>1780</v>
      </c>
      <c r="AZ155" s="1"/>
      <c r="BA155" s="1" t="s">
        <v>1772</v>
      </c>
      <c r="BB155" s="1"/>
      <c r="BC155" s="42">
        <v>1.3665</v>
      </c>
      <c r="BD155" s="1">
        <v>2.3849924228502514E-2</v>
      </c>
      <c r="BE155" s="1">
        <v>93.493899999999996</v>
      </c>
      <c r="BF155" s="1">
        <v>1.6317763855303262</v>
      </c>
      <c r="BG155" s="1">
        <v>321.7672</v>
      </c>
      <c r="BH155" s="1">
        <v>5.6158970649230984</v>
      </c>
      <c r="BI155" s="1">
        <v>128.012</v>
      </c>
      <c r="BK155" s="1">
        <v>2.234230882062981</v>
      </c>
      <c r="BL155" s="1">
        <v>5.9659999999999997E-4</v>
      </c>
      <c r="BM155" s="1">
        <v>42164.726619160538</v>
      </c>
      <c r="BN155" s="1">
        <v>35818.882095061526</v>
      </c>
      <c r="BO155" s="1">
        <v>35768.571143259549</v>
      </c>
      <c r="BP155" s="1">
        <v>1436.0950851321138</v>
      </c>
      <c r="BQ155" s="1">
        <v>1.0027191200000001</v>
      </c>
      <c r="BY155" s="1" t="s">
        <v>115</v>
      </c>
      <c r="BZ155" s="1" t="s">
        <v>115</v>
      </c>
      <c r="CA155" s="1" t="s">
        <v>115</v>
      </c>
      <c r="CB155" s="1" t="s">
        <v>115</v>
      </c>
      <c r="CD155" s="47">
        <v>3.4593877500014969E-2</v>
      </c>
      <c r="CE155" s="1">
        <v>6.0377706340684597E-4</v>
      </c>
      <c r="CF155" s="1">
        <v>354.99939649449999</v>
      </c>
      <c r="CG155" s="1">
        <v>6.1959083114218405</v>
      </c>
      <c r="CH155" s="1" t="s">
        <v>2539</v>
      </c>
      <c r="CI155" s="1" t="s">
        <v>2539</v>
      </c>
      <c r="CJ155" s="1">
        <v>5.9580950000000005E-4</v>
      </c>
      <c r="CK155" s="1">
        <v>5.4947499999999968E-5</v>
      </c>
      <c r="CL155" s="1" t="s">
        <v>115</v>
      </c>
      <c r="CM155" s="1" t="s">
        <v>115</v>
      </c>
      <c r="CN155" s="1">
        <v>0</v>
      </c>
      <c r="CO155" s="1">
        <v>0</v>
      </c>
      <c r="CP155" s="1" t="s">
        <v>115</v>
      </c>
      <c r="CQ155" s="1" t="s">
        <v>115</v>
      </c>
      <c r="CR155" s="1" t="s">
        <v>115</v>
      </c>
      <c r="CS155" s="1" t="s">
        <v>115</v>
      </c>
      <c r="CT155" s="1" t="s">
        <v>115</v>
      </c>
      <c r="CU155" s="1" t="s">
        <v>115</v>
      </c>
      <c r="CV155" s="1" t="s">
        <v>115</v>
      </c>
      <c r="CW155" s="1" t="s">
        <v>115</v>
      </c>
      <c r="CY155" s="1" t="s">
        <v>115</v>
      </c>
      <c r="CZ155" s="1" t="s">
        <v>115</v>
      </c>
      <c r="DA155" s="1" t="s">
        <v>115</v>
      </c>
      <c r="DB155" s="1" t="s">
        <v>115</v>
      </c>
      <c r="DC155" s="1" t="s">
        <v>115</v>
      </c>
      <c r="DD155" s="1" t="s">
        <v>115</v>
      </c>
      <c r="DE155" s="1" t="s">
        <v>115</v>
      </c>
      <c r="DF155" s="1" t="s">
        <v>115</v>
      </c>
      <c r="DG155" s="1" t="s">
        <v>115</v>
      </c>
      <c r="DH155" s="1" t="s">
        <v>115</v>
      </c>
    </row>
    <row r="156" spans="1:112" x14ac:dyDescent="0.25">
      <c r="A156" s="1" t="s">
        <v>1920</v>
      </c>
      <c r="C156" s="1" t="s">
        <v>1920</v>
      </c>
      <c r="D156" s="41">
        <v>44624</v>
      </c>
      <c r="G156" s="1" t="s">
        <v>1765</v>
      </c>
      <c r="H156" s="1">
        <v>15</v>
      </c>
      <c r="J156" s="3"/>
      <c r="K156" s="1" t="s">
        <v>1786</v>
      </c>
      <c r="L156" s="1" t="s">
        <v>1787</v>
      </c>
      <c r="M156" s="1"/>
      <c r="N156" s="1">
        <v>300</v>
      </c>
      <c r="P156" s="1" t="s">
        <v>2550</v>
      </c>
      <c r="Q156" s="1">
        <v>0.80224059067919362</v>
      </c>
      <c r="R156" s="1" t="s">
        <v>1914</v>
      </c>
      <c r="S156" s="1" t="s">
        <v>1892</v>
      </c>
      <c r="T156" s="1" t="s">
        <v>1904</v>
      </c>
      <c r="U156" s="3">
        <v>43747</v>
      </c>
      <c r="V156" s="1">
        <v>1.1048806829750102</v>
      </c>
      <c r="Y156" s="1">
        <v>2.5</v>
      </c>
      <c r="Z156" s="1">
        <v>4.7</v>
      </c>
      <c r="AA156" s="1">
        <v>22.4</v>
      </c>
      <c r="AB156" s="1">
        <v>57.554000000000002</v>
      </c>
      <c r="AC156" s="1">
        <v>6.25</v>
      </c>
      <c r="AD156" s="1">
        <v>28.221299999999999</v>
      </c>
      <c r="AH156" s="1">
        <v>2864</v>
      </c>
      <c r="AJ156" s="1">
        <v>2200</v>
      </c>
      <c r="AK156" s="1">
        <v>664</v>
      </c>
      <c r="AU156" s="1" t="s">
        <v>1778</v>
      </c>
      <c r="AV156" s="1" t="s">
        <v>2530</v>
      </c>
      <c r="AY156" s="1" t="s">
        <v>1780</v>
      </c>
      <c r="AZ156" s="1"/>
      <c r="BA156" s="1" t="s">
        <v>1772</v>
      </c>
      <c r="BB156" s="1"/>
      <c r="BC156" s="42">
        <v>7.5899999999999995E-2</v>
      </c>
      <c r="BD156" s="1">
        <v>1.3247049022636959E-3</v>
      </c>
      <c r="BE156" s="1">
        <v>36.817399999999999</v>
      </c>
      <c r="BF156" s="1">
        <v>0.64258485202376026</v>
      </c>
      <c r="BG156" s="1">
        <v>52.039099999999998</v>
      </c>
      <c r="BH156" s="1">
        <v>0.9082536347745811</v>
      </c>
      <c r="BI156" s="1">
        <v>111.33750000000001</v>
      </c>
      <c r="BK156" s="1">
        <v>1.9432059559391865</v>
      </c>
      <c r="BL156" s="1">
        <v>5.8940000000000002E-4</v>
      </c>
      <c r="BM156" s="1">
        <v>42164.705593980354</v>
      </c>
      <c r="BN156" s="1">
        <v>35818.557471457447</v>
      </c>
      <c r="BO156" s="1">
        <v>35768.853716503261</v>
      </c>
      <c r="BP156" s="1">
        <v>1436.0940109823473</v>
      </c>
      <c r="BQ156" s="1">
        <v>1.00271987</v>
      </c>
      <c r="BY156" s="1" t="s">
        <v>115</v>
      </c>
      <c r="BZ156" s="1" t="s">
        <v>115</v>
      </c>
      <c r="CA156" s="1" t="s">
        <v>115</v>
      </c>
      <c r="CB156" s="1" t="s">
        <v>115</v>
      </c>
      <c r="CD156" s="47">
        <v>2.6104375500011656E-2</v>
      </c>
      <c r="CE156" s="1">
        <v>4.5560730165214447E-4</v>
      </c>
      <c r="CF156" s="1">
        <v>354.99274671850003</v>
      </c>
      <c r="CG156" s="1">
        <v>6.1957922509361207</v>
      </c>
      <c r="CH156" s="1" t="s">
        <v>2538</v>
      </c>
      <c r="CI156" s="1" t="s">
        <v>2539</v>
      </c>
      <c r="CJ156" s="1">
        <v>3.4144799999999995E-4</v>
      </c>
      <c r="CK156" s="1">
        <v>3.1596799999999997E-4</v>
      </c>
      <c r="CL156" s="1">
        <v>0.108892</v>
      </c>
      <c r="CM156" s="1">
        <v>1.9005239290816652E-3</v>
      </c>
      <c r="CN156" s="1">
        <v>1</v>
      </c>
      <c r="CO156" s="1">
        <v>2</v>
      </c>
      <c r="CP156" s="1" t="s">
        <v>115</v>
      </c>
      <c r="CQ156" s="1" t="s">
        <v>115</v>
      </c>
      <c r="CR156" s="1" t="s">
        <v>115</v>
      </c>
      <c r="CS156" s="1" t="s">
        <v>115</v>
      </c>
      <c r="CT156" s="1" t="s">
        <v>115</v>
      </c>
      <c r="CU156" s="1" t="s">
        <v>115</v>
      </c>
      <c r="CV156" s="1" t="s">
        <v>115</v>
      </c>
      <c r="CW156" s="1" t="s">
        <v>115</v>
      </c>
      <c r="CY156" s="1" t="s">
        <v>115</v>
      </c>
      <c r="CZ156" s="1" t="s">
        <v>115</v>
      </c>
      <c r="DA156" s="1" t="s">
        <v>115</v>
      </c>
      <c r="DB156" s="1" t="s">
        <v>115</v>
      </c>
      <c r="DC156" s="1" t="s">
        <v>115</v>
      </c>
      <c r="DD156" s="1" t="s">
        <v>115</v>
      </c>
      <c r="DE156" s="1" t="s">
        <v>115</v>
      </c>
      <c r="DF156" s="1" t="s">
        <v>115</v>
      </c>
      <c r="DG156" s="1" t="s">
        <v>115</v>
      </c>
      <c r="DH156" s="1" t="s">
        <v>115</v>
      </c>
    </row>
    <row r="157" spans="1:112" x14ac:dyDescent="0.25">
      <c r="A157" s="1" t="s">
        <v>2283</v>
      </c>
      <c r="C157" s="1" t="s">
        <v>2283</v>
      </c>
      <c r="D157" s="41">
        <v>41382</v>
      </c>
      <c r="G157" s="1" t="s">
        <v>1765</v>
      </c>
      <c r="H157" s="1">
        <v>15</v>
      </c>
      <c r="J157" s="3"/>
      <c r="K157" s="1" t="s">
        <v>1786</v>
      </c>
      <c r="L157" s="1" t="s">
        <v>1787</v>
      </c>
      <c r="M157" s="1"/>
      <c r="N157" s="1">
        <v>300</v>
      </c>
      <c r="P157" s="1" t="s">
        <v>2548</v>
      </c>
      <c r="Q157" s="1">
        <v>9.1437799511982928E-2</v>
      </c>
      <c r="R157" s="1" t="s">
        <v>1914</v>
      </c>
      <c r="S157" s="1" t="s">
        <v>1892</v>
      </c>
      <c r="T157" s="1" t="s">
        <v>1904</v>
      </c>
      <c r="U157" s="3">
        <v>42438</v>
      </c>
      <c r="V157" s="1">
        <v>5.3622099674872183</v>
      </c>
      <c r="Y157" s="1">
        <v>3.2</v>
      </c>
      <c r="Z157" s="1">
        <v>7.9</v>
      </c>
      <c r="AA157" s="1">
        <v>26</v>
      </c>
      <c r="AB157" s="1">
        <v>95.557369336992593</v>
      </c>
      <c r="AC157" s="1">
        <v>10.24</v>
      </c>
      <c r="AD157" s="1">
        <v>49.949066666666702</v>
      </c>
      <c r="AH157" s="1">
        <v>6564</v>
      </c>
      <c r="AJ157" s="1">
        <v>3500</v>
      </c>
      <c r="AK157" s="1">
        <v>3064</v>
      </c>
      <c r="AU157" s="1" t="s">
        <v>1802</v>
      </c>
      <c r="AV157" s="1" t="s">
        <v>2530</v>
      </c>
      <c r="AY157" s="1" t="s">
        <v>1780</v>
      </c>
      <c r="AZ157" s="1"/>
      <c r="BA157" s="1" t="s">
        <v>1772</v>
      </c>
      <c r="BB157" s="1"/>
      <c r="BC157" s="42">
        <v>5.6899999999999999E-2</v>
      </c>
      <c r="BD157" s="1">
        <v>9.9309234438477363E-4</v>
      </c>
      <c r="BE157" s="1">
        <v>30.661300000000001</v>
      </c>
      <c r="BF157" s="1">
        <v>0.53514063794173738</v>
      </c>
      <c r="BG157" s="1">
        <v>34.4634</v>
      </c>
      <c r="BH157" s="1">
        <v>0.6014998014318137</v>
      </c>
      <c r="BI157" s="1">
        <v>48.3018</v>
      </c>
      <c r="BK157" s="1">
        <v>0.84302544463979701</v>
      </c>
      <c r="BL157" s="1">
        <v>2.1130000000000001E-4</v>
      </c>
      <c r="BM157" s="1">
        <v>42164.907436792077</v>
      </c>
      <c r="BN157" s="1">
        <v>35802.816881733466</v>
      </c>
      <c r="BO157" s="1">
        <v>35784.99799185068</v>
      </c>
      <c r="BP157" s="1">
        <v>1436.1043228864351</v>
      </c>
      <c r="BQ157" s="1">
        <v>1.00271267</v>
      </c>
      <c r="BY157" s="1" t="s">
        <v>115</v>
      </c>
      <c r="BZ157" s="1" t="s">
        <v>115</v>
      </c>
      <c r="CA157" s="1" t="s">
        <v>115</v>
      </c>
      <c r="CB157" s="1" t="s">
        <v>115</v>
      </c>
      <c r="CD157" s="47">
        <v>3.5941322000013542E-2</v>
      </c>
      <c r="CE157" s="1">
        <v>6.2729440641970976E-4</v>
      </c>
      <c r="CF157" s="1">
        <v>294.78811515500001</v>
      </c>
      <c r="CG157" s="1">
        <v>5.1450232052029445</v>
      </c>
      <c r="CH157" s="1" t="s">
        <v>2538</v>
      </c>
      <c r="CI157" s="1" t="s">
        <v>2539</v>
      </c>
      <c r="CJ157" s="1">
        <v>2.072815E-4</v>
      </c>
      <c r="CK157" s="1">
        <v>4.230250000000001E-5</v>
      </c>
      <c r="CL157" s="1">
        <v>6.4441999999999999E-2</v>
      </c>
      <c r="CM157" s="1">
        <v>1.1247250765701858E-3</v>
      </c>
      <c r="CN157" s="1">
        <v>1</v>
      </c>
      <c r="CO157" s="1">
        <v>2</v>
      </c>
      <c r="CP157" s="1" t="s">
        <v>115</v>
      </c>
      <c r="CQ157" s="1" t="s">
        <v>115</v>
      </c>
      <c r="CR157" s="1" t="s">
        <v>115</v>
      </c>
      <c r="CS157" s="1" t="s">
        <v>115</v>
      </c>
      <c r="CT157" s="1" t="s">
        <v>115</v>
      </c>
      <c r="CU157" s="1" t="s">
        <v>115</v>
      </c>
      <c r="CV157" s="1" t="s">
        <v>115</v>
      </c>
      <c r="CW157" s="1" t="s">
        <v>115</v>
      </c>
      <c r="CY157" s="1" t="s">
        <v>115</v>
      </c>
      <c r="CZ157" s="1" t="s">
        <v>115</v>
      </c>
      <c r="DA157" s="1" t="s">
        <v>115</v>
      </c>
      <c r="DB157" s="1" t="s">
        <v>115</v>
      </c>
      <c r="DC157" s="1" t="s">
        <v>115</v>
      </c>
      <c r="DD157" s="1" t="s">
        <v>115</v>
      </c>
      <c r="DE157" s="1" t="s">
        <v>115</v>
      </c>
      <c r="DF157" s="1" t="s">
        <v>115</v>
      </c>
      <c r="DG157" s="1" t="s">
        <v>115</v>
      </c>
      <c r="DH157" s="1" t="s">
        <v>115</v>
      </c>
    </row>
    <row r="158" spans="1:112" x14ac:dyDescent="0.25">
      <c r="A158" s="1" t="s">
        <v>1944</v>
      </c>
      <c r="C158" s="1" t="s">
        <v>1944</v>
      </c>
      <c r="D158" s="41">
        <v>37816</v>
      </c>
      <c r="G158" s="1" t="s">
        <v>1765</v>
      </c>
      <c r="H158" s="1">
        <v>15</v>
      </c>
      <c r="J158" s="3"/>
      <c r="K158" s="1" t="s">
        <v>1786</v>
      </c>
      <c r="L158" s="1" t="s">
        <v>1787</v>
      </c>
      <c r="M158" s="1"/>
      <c r="N158" s="1">
        <v>300</v>
      </c>
      <c r="P158" s="1" t="s">
        <v>2562</v>
      </c>
      <c r="Q158" s="1">
        <v>1.7453292519943296E-5</v>
      </c>
      <c r="R158" s="1" t="s">
        <v>1914</v>
      </c>
      <c r="S158" s="1" t="s">
        <v>1892</v>
      </c>
      <c r="T158" s="1" t="s">
        <v>1926</v>
      </c>
      <c r="U158" s="3">
        <v>40810</v>
      </c>
      <c r="V158" s="1">
        <v>3.5953782591083185</v>
      </c>
      <c r="Y158" s="1">
        <v>2.7</v>
      </c>
      <c r="Z158" s="1">
        <v>6.3</v>
      </c>
      <c r="AA158" s="1">
        <v>39</v>
      </c>
      <c r="AB158" s="1">
        <v>103.54496762565</v>
      </c>
      <c r="AC158" s="1">
        <v>7.29</v>
      </c>
      <c r="AD158" s="1">
        <v>46.926400000000001</v>
      </c>
      <c r="AH158" s="1">
        <v>4600</v>
      </c>
      <c r="AJ158" s="1">
        <v>2500</v>
      </c>
      <c r="AK158" s="1">
        <v>2100</v>
      </c>
      <c r="AU158" s="1" t="s">
        <v>1802</v>
      </c>
      <c r="AV158" s="1" t="s">
        <v>2530</v>
      </c>
      <c r="AY158" s="1" t="s">
        <v>1780</v>
      </c>
      <c r="AZ158" s="1"/>
      <c r="BA158" s="1" t="s">
        <v>1772</v>
      </c>
      <c r="BB158" s="1"/>
      <c r="BC158" s="42">
        <v>6.5299999999999997E-2</v>
      </c>
      <c r="BD158" s="1">
        <v>1.1397000015522971E-3</v>
      </c>
      <c r="BE158" s="1">
        <v>14.8538</v>
      </c>
      <c r="BF158" s="1">
        <v>0.2592477164327337</v>
      </c>
      <c r="BG158" s="1">
        <v>126.95359999999999</v>
      </c>
      <c r="BH158" s="1">
        <v>2.2157583172598732</v>
      </c>
      <c r="BI158" s="1">
        <v>60.6021</v>
      </c>
      <c r="BK158" s="1">
        <v>1.0577061786228557</v>
      </c>
      <c r="BL158" s="1">
        <v>5.488E-4</v>
      </c>
      <c r="BM158" s="1">
        <v>42165.066950389511</v>
      </c>
      <c r="BN158" s="1">
        <v>35817.207139131882</v>
      </c>
      <c r="BO158" s="1">
        <v>35770.926761647141</v>
      </c>
      <c r="BP158" s="1">
        <v>1436.1124722598386</v>
      </c>
      <c r="BQ158" s="1">
        <v>1.0027069799999999</v>
      </c>
      <c r="BY158" s="1" t="s">
        <v>115</v>
      </c>
      <c r="BZ158" s="1" t="s">
        <v>115</v>
      </c>
      <c r="CA158" s="1" t="s">
        <v>115</v>
      </c>
      <c r="CB158" s="1" t="s">
        <v>115</v>
      </c>
      <c r="CD158" s="47">
        <v>3.4523487999990721E-2</v>
      </c>
      <c r="CE158" s="1">
        <v>6.0254853487259018E-4</v>
      </c>
      <c r="CF158" s="1">
        <v>352.69714741600001</v>
      </c>
      <c r="CG158" s="1">
        <v>6.1557264848010096</v>
      </c>
      <c r="CH158" s="1" t="s">
        <v>2538</v>
      </c>
      <c r="CI158" s="1" t="s">
        <v>2539</v>
      </c>
      <c r="CJ158" s="1">
        <v>3.6873599999999999E-4</v>
      </c>
      <c r="CK158" s="1">
        <v>2.6861399999999997E-4</v>
      </c>
      <c r="CL158" s="1">
        <v>0.106998</v>
      </c>
      <c r="CM158" s="1">
        <v>1.8674673930488927E-3</v>
      </c>
      <c r="CN158" s="1">
        <v>1</v>
      </c>
      <c r="CO158" s="1">
        <v>2</v>
      </c>
      <c r="CP158" s="1" t="s">
        <v>115</v>
      </c>
      <c r="CQ158" s="1" t="s">
        <v>115</v>
      </c>
      <c r="CR158" s="1" t="s">
        <v>115</v>
      </c>
      <c r="CS158" s="1" t="s">
        <v>115</v>
      </c>
      <c r="CT158" s="1" t="s">
        <v>115</v>
      </c>
      <c r="CU158" s="1" t="s">
        <v>115</v>
      </c>
      <c r="CV158" s="1" t="s">
        <v>115</v>
      </c>
      <c r="CW158" s="1" t="s">
        <v>115</v>
      </c>
      <c r="CY158" s="1" t="s">
        <v>115</v>
      </c>
      <c r="CZ158" s="1" t="s">
        <v>115</v>
      </c>
      <c r="DA158" s="1" t="s">
        <v>115</v>
      </c>
      <c r="DB158" s="1" t="s">
        <v>115</v>
      </c>
      <c r="DC158" s="1" t="s">
        <v>115</v>
      </c>
      <c r="DD158" s="1" t="s">
        <v>115</v>
      </c>
      <c r="DE158" s="1" t="s">
        <v>115</v>
      </c>
      <c r="DF158" s="1" t="s">
        <v>115</v>
      </c>
      <c r="DG158" s="1" t="s">
        <v>115</v>
      </c>
      <c r="DH158" s="1" t="s">
        <v>115</v>
      </c>
    </row>
    <row r="159" spans="1:112" x14ac:dyDescent="0.25">
      <c r="A159" s="1" t="s">
        <v>2301</v>
      </c>
      <c r="C159" s="1" t="s">
        <v>2301</v>
      </c>
      <c r="D159" s="41">
        <v>39020</v>
      </c>
      <c r="G159" s="1" t="s">
        <v>1765</v>
      </c>
      <c r="H159" s="1">
        <v>15</v>
      </c>
      <c r="J159" s="3"/>
      <c r="K159" s="1" t="s">
        <v>1786</v>
      </c>
      <c r="L159" s="1" t="s">
        <v>1787</v>
      </c>
      <c r="M159" s="1"/>
      <c r="N159" s="1">
        <v>300</v>
      </c>
      <c r="P159" s="1" t="s">
        <v>2562</v>
      </c>
      <c r="Q159" s="1">
        <v>1.7453292519943296E-5</v>
      </c>
      <c r="R159" s="1" t="s">
        <v>1914</v>
      </c>
      <c r="S159" s="1" t="s">
        <v>1892</v>
      </c>
      <c r="T159" s="1" t="s">
        <v>1904</v>
      </c>
      <c r="U159" s="3">
        <v>41246</v>
      </c>
      <c r="V159" s="1">
        <v>3.5953782591083185</v>
      </c>
      <c r="Y159" s="1">
        <v>2.5</v>
      </c>
      <c r="Z159" s="1">
        <v>7</v>
      </c>
      <c r="AA159" s="1">
        <v>30</v>
      </c>
      <c r="AB159" s="1">
        <v>80.526424361801702</v>
      </c>
      <c r="AC159" s="1">
        <v>6.25</v>
      </c>
      <c r="AD159" s="1">
        <v>39.063333333333297</v>
      </c>
      <c r="AH159" s="1">
        <v>5250</v>
      </c>
      <c r="AJ159" s="1">
        <v>2800</v>
      </c>
      <c r="AK159" s="1">
        <v>2450</v>
      </c>
      <c r="AU159" s="1" t="s">
        <v>1802</v>
      </c>
      <c r="AV159" s="1" t="s">
        <v>2530</v>
      </c>
      <c r="AY159" s="1" t="s">
        <v>1780</v>
      </c>
      <c r="AZ159" s="1"/>
      <c r="BA159" s="1" t="s">
        <v>1772</v>
      </c>
      <c r="BB159" s="1"/>
      <c r="BC159" s="42">
        <v>6.6199999999999995E-2</v>
      </c>
      <c r="BD159" s="1">
        <v>1.1554079648202461E-3</v>
      </c>
      <c r="BE159" s="1">
        <v>37.4923</v>
      </c>
      <c r="BF159" s="1">
        <v>0.65436407914547001</v>
      </c>
      <c r="BG159" s="1">
        <v>81.206900000000005</v>
      </c>
      <c r="BH159" s="1">
        <v>1.4173277803377833</v>
      </c>
      <c r="BI159" s="1">
        <v>145.42930000000001</v>
      </c>
      <c r="BK159" s="1">
        <v>2.5382201138705898</v>
      </c>
      <c r="BL159" s="1">
        <v>1.9239999999999999E-4</v>
      </c>
      <c r="BM159" s="1">
        <v>42164.479364699859</v>
      </c>
      <c r="BN159" s="1">
        <v>35801.59181052963</v>
      </c>
      <c r="BO159" s="1">
        <v>35785.366918870088</v>
      </c>
      <c r="BP159" s="1">
        <v>1436.0824532325255</v>
      </c>
      <c r="BQ159" s="1">
        <v>1.00272794</v>
      </c>
      <c r="BY159" s="1" t="s">
        <v>115</v>
      </c>
      <c r="BZ159" s="1" t="s">
        <v>115</v>
      </c>
      <c r="CA159" s="1" t="s">
        <v>115</v>
      </c>
      <c r="CB159" s="1" t="s">
        <v>115</v>
      </c>
      <c r="CD159" s="47">
        <v>5.1781968499994946E-2</v>
      </c>
      <c r="CE159" s="1">
        <v>9.0376584348890118E-4</v>
      </c>
      <c r="CF159" s="1">
        <v>70.484281601500001</v>
      </c>
      <c r="CG159" s="1">
        <v>1.2301827848490368</v>
      </c>
      <c r="CH159" s="1" t="s">
        <v>2538</v>
      </c>
      <c r="CI159" s="1" t="s">
        <v>2539</v>
      </c>
      <c r="CJ159" s="1">
        <v>3.0630999999999996E-4</v>
      </c>
      <c r="CK159" s="1">
        <v>2.1214799999999998E-4</v>
      </c>
      <c r="CL159" s="1">
        <v>9.2392000000000002E-2</v>
      </c>
      <c r="CM159" s="1">
        <v>1.6125446025026008E-3</v>
      </c>
      <c r="CN159" s="1">
        <v>1</v>
      </c>
      <c r="CO159" s="1">
        <v>2</v>
      </c>
      <c r="CP159" s="1" t="s">
        <v>115</v>
      </c>
      <c r="CQ159" s="1" t="s">
        <v>115</v>
      </c>
      <c r="CR159" s="1" t="s">
        <v>115</v>
      </c>
      <c r="CS159" s="1" t="s">
        <v>115</v>
      </c>
      <c r="CT159" s="1" t="s">
        <v>115</v>
      </c>
      <c r="CU159" s="1" t="s">
        <v>115</v>
      </c>
      <c r="CV159" s="1" t="s">
        <v>115</v>
      </c>
      <c r="CW159" s="1" t="s">
        <v>115</v>
      </c>
      <c r="CY159" s="1" t="s">
        <v>115</v>
      </c>
      <c r="CZ159" s="1" t="s">
        <v>115</v>
      </c>
      <c r="DA159" s="1" t="s">
        <v>115</v>
      </c>
      <c r="DB159" s="1" t="s">
        <v>115</v>
      </c>
      <c r="DC159" s="1" t="s">
        <v>115</v>
      </c>
      <c r="DD159" s="1" t="s">
        <v>115</v>
      </c>
      <c r="DE159" s="1" t="s">
        <v>115</v>
      </c>
      <c r="DF159" s="1" t="s">
        <v>115</v>
      </c>
      <c r="DG159" s="1" t="s">
        <v>115</v>
      </c>
      <c r="DH159" s="1" t="s">
        <v>115</v>
      </c>
    </row>
    <row r="160" spans="1:112" x14ac:dyDescent="0.25">
      <c r="A160" s="1" t="s">
        <v>1980</v>
      </c>
      <c r="C160" s="1" t="s">
        <v>1980</v>
      </c>
      <c r="D160" s="41">
        <v>28187</v>
      </c>
      <c r="G160" s="1" t="s">
        <v>1765</v>
      </c>
      <c r="H160" s="1">
        <v>15</v>
      </c>
      <c r="J160" s="3"/>
      <c r="K160" s="1" t="s">
        <v>1786</v>
      </c>
      <c r="L160" s="1" t="s">
        <v>1787</v>
      </c>
      <c r="M160" s="1"/>
      <c r="N160" s="1">
        <v>300</v>
      </c>
      <c r="P160" s="1" t="s">
        <v>2550</v>
      </c>
      <c r="Q160" s="1">
        <v>0.80224059067919362</v>
      </c>
      <c r="R160" s="1" t="s">
        <v>1914</v>
      </c>
      <c r="S160" s="1" t="s">
        <v>1892</v>
      </c>
      <c r="T160" s="1" t="s">
        <v>1904</v>
      </c>
      <c r="U160" s="3">
        <v>38061</v>
      </c>
      <c r="V160" s="1">
        <v>1.1048806829750102</v>
      </c>
      <c r="Y160" s="1">
        <v>2.9</v>
      </c>
      <c r="Z160" s="1">
        <v>5.8</v>
      </c>
      <c r="AA160" s="1">
        <v>35</v>
      </c>
      <c r="AB160" s="1">
        <v>99.702706261824503</v>
      </c>
      <c r="AC160" s="1">
        <v>8.41</v>
      </c>
      <c r="AD160" s="1">
        <v>45.9714666666667</v>
      </c>
      <c r="AH160" s="1">
        <v>4300</v>
      </c>
      <c r="AJ160" s="1">
        <v>2000</v>
      </c>
      <c r="AK160" s="1">
        <v>2300</v>
      </c>
      <c r="AU160" s="1" t="s">
        <v>1808</v>
      </c>
      <c r="AV160" s="1" t="s">
        <v>2530</v>
      </c>
      <c r="AY160" s="1" t="s">
        <v>1780</v>
      </c>
      <c r="AZ160" s="1"/>
      <c r="BA160" s="1" t="s">
        <v>1772</v>
      </c>
      <c r="BB160" s="1"/>
      <c r="BC160" s="42">
        <v>1.1415999999999999</v>
      </c>
      <c r="BD160" s="1">
        <v>1.9924678740767265E-2</v>
      </c>
      <c r="BE160" s="1">
        <v>90.912000000000006</v>
      </c>
      <c r="BF160" s="1">
        <v>1.5867137295730851</v>
      </c>
      <c r="BG160" s="1">
        <v>338.70310000000001</v>
      </c>
      <c r="BH160" s="1">
        <v>5.9114842817116067</v>
      </c>
      <c r="BI160" s="1">
        <v>303.8449</v>
      </c>
      <c r="BK160" s="1">
        <v>5.3030939203929188</v>
      </c>
      <c r="BL160" s="1">
        <v>4.7909999999999999E-4</v>
      </c>
      <c r="BM160" s="1">
        <v>42165.255621319666</v>
      </c>
      <c r="BN160" s="1">
        <v>35814.456995287837</v>
      </c>
      <c r="BO160" s="1">
        <v>35774.054247351494</v>
      </c>
      <c r="BP160" s="1">
        <v>1436.1221112690459</v>
      </c>
      <c r="BQ160" s="1">
        <v>1.00270025</v>
      </c>
      <c r="BY160" s="1" t="s">
        <v>115</v>
      </c>
      <c r="BZ160" s="1" t="s">
        <v>115</v>
      </c>
      <c r="CA160" s="1" t="s">
        <v>115</v>
      </c>
      <c r="CB160" s="1" t="s">
        <v>115</v>
      </c>
      <c r="CD160" s="47">
        <v>2.7855517999999999E-2</v>
      </c>
      <c r="CE160" s="1">
        <v>4.8617050394854583E-4</v>
      </c>
      <c r="CF160" s="1">
        <v>220.79850657700001</v>
      </c>
      <c r="CG160" s="1">
        <v>3.853660923255005</v>
      </c>
      <c r="CH160" s="1" t="s">
        <v>2539</v>
      </c>
      <c r="CI160" s="1" t="s">
        <v>2539</v>
      </c>
      <c r="CJ160" s="1">
        <v>4.4599899999999998E-4</v>
      </c>
      <c r="CK160" s="1">
        <v>7.1798999999999995E-5</v>
      </c>
      <c r="CL160" s="1" t="s">
        <v>115</v>
      </c>
      <c r="CM160" s="1" t="s">
        <v>115</v>
      </c>
      <c r="CN160" s="1">
        <v>0</v>
      </c>
      <c r="CO160" s="1">
        <v>0</v>
      </c>
      <c r="CP160" s="1" t="s">
        <v>115</v>
      </c>
      <c r="CQ160" s="1" t="s">
        <v>115</v>
      </c>
      <c r="CR160" s="1" t="s">
        <v>115</v>
      </c>
      <c r="CS160" s="1" t="s">
        <v>115</v>
      </c>
      <c r="CT160" s="1" t="s">
        <v>115</v>
      </c>
      <c r="CU160" s="1" t="s">
        <v>115</v>
      </c>
      <c r="CV160" s="1" t="s">
        <v>115</v>
      </c>
      <c r="CW160" s="1" t="s">
        <v>115</v>
      </c>
      <c r="CY160" s="1" t="s">
        <v>115</v>
      </c>
      <c r="CZ160" s="1" t="s">
        <v>115</v>
      </c>
      <c r="DA160" s="1" t="s">
        <v>115</v>
      </c>
      <c r="DB160" s="1" t="s">
        <v>115</v>
      </c>
      <c r="DC160" s="1" t="s">
        <v>115</v>
      </c>
      <c r="DD160" s="1" t="s">
        <v>115</v>
      </c>
      <c r="DE160" s="1" t="s">
        <v>115</v>
      </c>
      <c r="DF160" s="1" t="s">
        <v>115</v>
      </c>
      <c r="DG160" s="1" t="s">
        <v>115</v>
      </c>
      <c r="DH160" s="1" t="s">
        <v>115</v>
      </c>
    </row>
    <row r="161" spans="1:112" x14ac:dyDescent="0.25">
      <c r="A161" s="1" t="s">
        <v>1959</v>
      </c>
      <c r="C161" s="1" t="s">
        <v>1959</v>
      </c>
      <c r="D161" s="41">
        <v>39163</v>
      </c>
      <c r="G161" s="1" t="s">
        <v>1765</v>
      </c>
      <c r="H161" s="1">
        <v>15</v>
      </c>
      <c r="J161" s="3"/>
      <c r="K161" s="1" t="s">
        <v>1766</v>
      </c>
      <c r="L161" s="1" t="s">
        <v>1767</v>
      </c>
      <c r="M161" s="1"/>
      <c r="N161" s="1">
        <v>300</v>
      </c>
      <c r="P161" s="1" t="s">
        <v>2550</v>
      </c>
      <c r="Q161" s="1">
        <v>0.80224059067919362</v>
      </c>
      <c r="R161" s="1" t="s">
        <v>1914</v>
      </c>
      <c r="S161" s="1" t="s">
        <v>1892</v>
      </c>
      <c r="T161" s="1" t="s">
        <v>1904</v>
      </c>
      <c r="U161" s="3">
        <v>41408</v>
      </c>
      <c r="V161" s="1">
        <v>1.1048806829750102</v>
      </c>
      <c r="Y161" s="1">
        <v>2.6</v>
      </c>
      <c r="Z161" s="1">
        <v>7</v>
      </c>
      <c r="AA161" s="1">
        <v>30</v>
      </c>
      <c r="AB161" s="1">
        <v>83.604280322746305</v>
      </c>
      <c r="AC161" s="1">
        <v>6.76</v>
      </c>
      <c r="AD161" s="1">
        <v>40.682533333333303</v>
      </c>
      <c r="AH161" s="1">
        <v>5470</v>
      </c>
      <c r="AJ161" s="1">
        <v>3000</v>
      </c>
      <c r="AK161" s="1">
        <v>2470</v>
      </c>
      <c r="AU161" s="1" t="s">
        <v>1808</v>
      </c>
      <c r="AV161" s="1" t="s">
        <v>2530</v>
      </c>
      <c r="AY161" s="1" t="s">
        <v>1780</v>
      </c>
      <c r="AZ161" s="1"/>
      <c r="BA161" s="1" t="s">
        <v>1772</v>
      </c>
      <c r="BB161" s="1"/>
      <c r="BC161" s="42">
        <v>7.4899999999999994E-2</v>
      </c>
      <c r="BD161" s="1">
        <v>1.3072516097437528E-3</v>
      </c>
      <c r="BE161" s="1">
        <v>29.9755</v>
      </c>
      <c r="BF161" s="1">
        <v>0.52317116993156021</v>
      </c>
      <c r="BG161" s="1">
        <v>5.048</v>
      </c>
      <c r="BH161" s="1">
        <v>8.8104220640673747E-2</v>
      </c>
      <c r="BI161" s="1">
        <v>175.15620000000001</v>
      </c>
      <c r="BK161" s="1">
        <v>3.0570523952816919</v>
      </c>
      <c r="BL161" s="1">
        <v>5.0600000000000005E-4</v>
      </c>
      <c r="BM161" s="1">
        <v>42164.63607090454</v>
      </c>
      <c r="BN161" s="1">
        <v>35814.971376756417</v>
      </c>
      <c r="BO161" s="1">
        <v>35772.300765052663</v>
      </c>
      <c r="BP161" s="1">
        <v>1436.0904591385633</v>
      </c>
      <c r="BQ161" s="1">
        <v>1.00272235</v>
      </c>
      <c r="BY161" s="1" t="s">
        <v>115</v>
      </c>
      <c r="BZ161" s="1" t="s">
        <v>115</v>
      </c>
      <c r="CA161" s="1" t="s">
        <v>115</v>
      </c>
      <c r="CB161" s="1" t="s">
        <v>115</v>
      </c>
      <c r="CD161" s="47">
        <v>3.5590492000000307E-2</v>
      </c>
      <c r="CE161" s="1">
        <v>6.2117126780470702E-4</v>
      </c>
      <c r="CF161" s="1">
        <v>6.9850329339999995</v>
      </c>
      <c r="CG161" s="1">
        <v>0.12191182305853976</v>
      </c>
      <c r="CH161" s="1" t="s">
        <v>2538</v>
      </c>
      <c r="CI161" s="1" t="s">
        <v>2539</v>
      </c>
      <c r="CJ161" s="1">
        <v>5.28397E-4</v>
      </c>
      <c r="CK161" s="1">
        <v>7.3895999999999971E-5</v>
      </c>
      <c r="CL161" s="1">
        <v>7.7998999999999999E-2</v>
      </c>
      <c r="CM161" s="1">
        <v>1.361339363263057E-3</v>
      </c>
      <c r="CN161" s="1">
        <v>2</v>
      </c>
      <c r="CO161" s="1">
        <v>5</v>
      </c>
      <c r="CP161" s="1" t="s">
        <v>2564</v>
      </c>
      <c r="CQ161" s="1">
        <v>1</v>
      </c>
      <c r="CR161" s="1">
        <v>6.9623615171250002</v>
      </c>
      <c r="CS161" s="1">
        <v>0.12151613218797881</v>
      </c>
      <c r="CT161" s="1">
        <v>6.9883594847500001</v>
      </c>
      <c r="CU161" s="1">
        <v>0.12196988232186197</v>
      </c>
      <c r="CV161" s="1">
        <v>3.7139953750000121E-2</v>
      </c>
      <c r="CW161" s="1">
        <v>6.4821447697591703E-4</v>
      </c>
      <c r="CY161" s="1" t="s">
        <v>115</v>
      </c>
      <c r="CZ161" s="1" t="s">
        <v>115</v>
      </c>
      <c r="DA161" s="1" t="s">
        <v>115</v>
      </c>
      <c r="DB161" s="1" t="s">
        <v>115</v>
      </c>
      <c r="DC161" s="1" t="s">
        <v>115</v>
      </c>
      <c r="DD161" s="1" t="s">
        <v>115</v>
      </c>
      <c r="DE161" s="1" t="s">
        <v>115</v>
      </c>
      <c r="DF161" s="1" t="s">
        <v>115</v>
      </c>
      <c r="DG161" s="1" t="s">
        <v>115</v>
      </c>
      <c r="DH161" s="1" t="s">
        <v>115</v>
      </c>
    </row>
    <row r="162" spans="1:112" x14ac:dyDescent="0.25">
      <c r="A162" s="1" t="s">
        <v>2057</v>
      </c>
      <c r="C162" s="1" t="s">
        <v>2057</v>
      </c>
      <c r="D162" s="41">
        <v>44334</v>
      </c>
      <c r="G162" s="1" t="s">
        <v>1765</v>
      </c>
      <c r="H162" s="1">
        <v>15</v>
      </c>
      <c r="J162" s="3"/>
      <c r="K162" s="1" t="s">
        <v>1786</v>
      </c>
      <c r="L162" s="1" t="s">
        <v>1787</v>
      </c>
      <c r="M162" s="1"/>
      <c r="N162" s="1">
        <v>300</v>
      </c>
      <c r="P162" s="1" t="s">
        <v>2548</v>
      </c>
      <c r="Q162" s="1">
        <v>9.1437799511982928E-2</v>
      </c>
      <c r="R162" s="1" t="s">
        <v>1914</v>
      </c>
      <c r="S162" s="1" t="s">
        <v>1892</v>
      </c>
      <c r="T162" s="1" t="s">
        <v>1904</v>
      </c>
      <c r="U162" s="3">
        <v>43636</v>
      </c>
      <c r="V162" s="1">
        <v>5.3622099674872183</v>
      </c>
      <c r="Y162" s="1">
        <v>6.5</v>
      </c>
      <c r="Z162" s="1">
        <v>8</v>
      </c>
      <c r="AA162" s="1">
        <v>26.1</v>
      </c>
      <c r="AB162" s="1">
        <v>186.732165802026</v>
      </c>
      <c r="AC162" s="1">
        <v>42.25</v>
      </c>
      <c r="AD162" s="1">
        <v>107.198333333333</v>
      </c>
      <c r="AH162" s="1">
        <v>3400</v>
      </c>
      <c r="AJ162" s="1">
        <v>2200</v>
      </c>
      <c r="AK162" s="1">
        <v>1200</v>
      </c>
      <c r="AU162" s="1" t="s">
        <v>1956</v>
      </c>
      <c r="AV162" s="1" t="s">
        <v>2530</v>
      </c>
      <c r="AY162" s="1" t="s">
        <v>1780</v>
      </c>
      <c r="AZ162" s="1"/>
      <c r="BA162" s="1" t="s">
        <v>1772</v>
      </c>
      <c r="BB162" s="1"/>
      <c r="BC162" s="42">
        <v>2.0500000000000001E-2</v>
      </c>
      <c r="BD162" s="1">
        <v>3.577924966588376E-4</v>
      </c>
      <c r="BE162" s="1">
        <v>266.30459999999999</v>
      </c>
      <c r="BF162" s="1">
        <v>4.6478920832064912</v>
      </c>
      <c r="BG162" s="1">
        <v>135.13249999999999</v>
      </c>
      <c r="BH162" s="1">
        <v>2.358507051451237</v>
      </c>
      <c r="BI162" s="1">
        <v>168.7242</v>
      </c>
      <c r="BK162" s="1">
        <v>2.9447928177934166</v>
      </c>
      <c r="BL162" s="1">
        <v>3.3859999999999999E-4</v>
      </c>
      <c r="BM162" s="1">
        <v>42164.891457481397</v>
      </c>
      <c r="BN162" s="1">
        <v>35808.168489728901</v>
      </c>
      <c r="BO162" s="1">
        <v>35779.614425233893</v>
      </c>
      <c r="BP162" s="1">
        <v>1436.1035065219614</v>
      </c>
      <c r="BQ162" s="1">
        <v>1.0027132400000001</v>
      </c>
      <c r="BY162" s="1" t="s">
        <v>115</v>
      </c>
      <c r="BZ162" s="1" t="s">
        <v>115</v>
      </c>
      <c r="CA162" s="1" t="s">
        <v>115</v>
      </c>
      <c r="CB162" s="1" t="s">
        <v>115</v>
      </c>
      <c r="CD162" s="47">
        <v>3.8689415499999935E-2</v>
      </c>
      <c r="CE162" s="1">
        <v>6.7525768614712703E-4</v>
      </c>
      <c r="CF162" s="1">
        <v>6.9916860355000008</v>
      </c>
      <c r="CG162" s="1">
        <v>0.12202794158518415</v>
      </c>
      <c r="CH162" s="1" t="s">
        <v>2538</v>
      </c>
      <c r="CI162" s="1" t="s">
        <v>2539</v>
      </c>
      <c r="CJ162" s="1">
        <v>3.2273000000000002E-4</v>
      </c>
      <c r="CK162" s="1">
        <v>3.8541999999999998E-5</v>
      </c>
      <c r="CL162" s="1">
        <v>2.8115999999999999E-2</v>
      </c>
      <c r="CM162" s="1">
        <v>4.9071677249072567E-4</v>
      </c>
      <c r="CN162" s="1">
        <v>2</v>
      </c>
      <c r="CO162" s="1">
        <v>6</v>
      </c>
      <c r="CP162" s="1" t="s">
        <v>2564</v>
      </c>
      <c r="CQ162" s="1">
        <v>2</v>
      </c>
      <c r="CR162" s="1">
        <v>7.0143574523750001</v>
      </c>
      <c r="CS162" s="1">
        <v>0.1224236324557451</v>
      </c>
      <c r="CT162" s="1">
        <v>6.9883594847500001</v>
      </c>
      <c r="CU162" s="1">
        <v>0.12196988232186197</v>
      </c>
      <c r="CV162" s="1">
        <v>3.7139953750000121E-2</v>
      </c>
      <c r="CW162" s="1">
        <v>6.4821447697591703E-4</v>
      </c>
      <c r="CY162" s="1" t="s">
        <v>115</v>
      </c>
      <c r="CZ162" s="1" t="s">
        <v>115</v>
      </c>
      <c r="DA162" s="1" t="s">
        <v>115</v>
      </c>
      <c r="DB162" s="1" t="s">
        <v>115</v>
      </c>
      <c r="DC162" s="1" t="s">
        <v>115</v>
      </c>
      <c r="DD162" s="1" t="s">
        <v>115</v>
      </c>
      <c r="DE162" s="1" t="s">
        <v>115</v>
      </c>
      <c r="DF162" s="1" t="s">
        <v>115</v>
      </c>
      <c r="DG162" s="1" t="s">
        <v>115</v>
      </c>
      <c r="DH162" s="1" t="s">
        <v>115</v>
      </c>
    </row>
    <row r="163" spans="1:112" x14ac:dyDescent="0.25">
      <c r="A163" s="43" t="s">
        <v>1925</v>
      </c>
      <c r="B163" s="43"/>
      <c r="C163" s="43" t="s">
        <v>1925</v>
      </c>
      <c r="D163" s="44">
        <v>40875</v>
      </c>
      <c r="E163" s="43"/>
      <c r="F163" s="43"/>
      <c r="G163" s="43" t="s">
        <v>1765</v>
      </c>
      <c r="H163" s="43">
        <v>15</v>
      </c>
      <c r="I163" s="43"/>
      <c r="J163" s="45"/>
      <c r="K163" s="43" t="s">
        <v>1766</v>
      </c>
      <c r="L163" s="43" t="s">
        <v>1767</v>
      </c>
      <c r="M163" s="43"/>
      <c r="N163" s="43">
        <v>300</v>
      </c>
      <c r="O163" s="43"/>
      <c r="P163" s="43" t="s">
        <v>2548</v>
      </c>
      <c r="Q163" s="43">
        <v>9.1437799511982928E-2</v>
      </c>
      <c r="R163" s="43" t="s">
        <v>1914</v>
      </c>
      <c r="S163" s="43" t="s">
        <v>1892</v>
      </c>
      <c r="T163" s="43" t="s">
        <v>1926</v>
      </c>
      <c r="U163" s="45">
        <v>42236</v>
      </c>
      <c r="V163" s="43">
        <v>5.3622099674872183</v>
      </c>
      <c r="W163" s="43"/>
      <c r="X163" s="43"/>
      <c r="Y163" s="43">
        <v>2</v>
      </c>
      <c r="Z163" s="43">
        <v>5.5</v>
      </c>
      <c r="AA163" s="43">
        <v>37</v>
      </c>
      <c r="AB163" s="43">
        <v>72.063481286205899</v>
      </c>
      <c r="AC163" s="43">
        <v>4</v>
      </c>
      <c r="AD163" s="43">
        <v>31.794</v>
      </c>
      <c r="AE163" s="43"/>
      <c r="AF163" s="43"/>
      <c r="AG163" s="43"/>
      <c r="AH163" s="43">
        <v>5782</v>
      </c>
      <c r="AI163" s="43"/>
      <c r="AJ163" s="43">
        <v>3000</v>
      </c>
      <c r="AK163" s="43">
        <v>2782</v>
      </c>
      <c r="AL163" s="43"/>
      <c r="AM163" s="43"/>
      <c r="AN163" s="43"/>
      <c r="AO163" s="43"/>
      <c r="AP163" s="43"/>
      <c r="AQ163" s="43"/>
      <c r="AR163" s="43"/>
      <c r="AS163" s="43"/>
      <c r="AT163" s="43"/>
      <c r="AU163" s="43" t="s">
        <v>1802</v>
      </c>
      <c r="AV163" s="43" t="s">
        <v>2530</v>
      </c>
      <c r="AW163" s="43"/>
      <c r="AX163" s="43"/>
      <c r="AY163" s="43" t="s">
        <v>1780</v>
      </c>
      <c r="AZ163" s="43"/>
      <c r="BA163" s="43" t="s">
        <v>1772</v>
      </c>
      <c r="BB163" s="43"/>
      <c r="BC163" s="46">
        <v>6.7599999999999993E-2</v>
      </c>
      <c r="BD163" s="43">
        <v>1.1798425743481666E-3</v>
      </c>
      <c r="BE163" s="43">
        <v>17.114999999999998</v>
      </c>
      <c r="BF163" s="43">
        <v>0.29871310147882946</v>
      </c>
      <c r="BG163" s="43">
        <v>50.661499999999997</v>
      </c>
      <c r="BH163" s="43">
        <v>0.88420997899910725</v>
      </c>
      <c r="BI163" s="43">
        <v>133.91040000000001</v>
      </c>
      <c r="BJ163" s="43"/>
      <c r="BK163" s="43">
        <v>2.337177382662615</v>
      </c>
      <c r="BL163" s="43">
        <v>5.7640000000000002E-4</v>
      </c>
      <c r="BM163" s="43">
        <v>42164.731384871688</v>
      </c>
      <c r="BN163" s="43">
        <v>35818.035136041923</v>
      </c>
      <c r="BO163" s="43">
        <v>35769.427633701445</v>
      </c>
      <c r="BP163" s="43">
        <v>1436.0953286062838</v>
      </c>
      <c r="BQ163" s="43">
        <v>1.00271895</v>
      </c>
      <c r="BR163" s="43"/>
      <c r="BS163" s="43"/>
      <c r="BT163" s="43"/>
      <c r="BU163" s="43"/>
      <c r="BV163" s="43"/>
      <c r="BW163" s="43"/>
      <c r="BX163" s="43"/>
      <c r="BY163" s="43" t="s">
        <v>115</v>
      </c>
      <c r="BZ163" s="43" t="s">
        <v>115</v>
      </c>
      <c r="CA163" s="43" t="s">
        <v>115</v>
      </c>
      <c r="CB163" s="43" t="s">
        <v>115</v>
      </c>
      <c r="CC163" s="43"/>
      <c r="CD163" s="48">
        <v>2.4035577500001182E-2</v>
      </c>
      <c r="CE163" s="43">
        <v>4.1949996499328801E-4</v>
      </c>
      <c r="CF163" s="1">
        <v>351.99381664750001</v>
      </c>
      <c r="CG163" s="1">
        <v>6.143451047160104</v>
      </c>
      <c r="CH163" s="1" t="s">
        <v>2538</v>
      </c>
      <c r="CI163" s="1" t="s">
        <v>2539</v>
      </c>
      <c r="CJ163" s="1">
        <v>3.8166199999999995E-4</v>
      </c>
      <c r="CK163" s="1">
        <v>2.1044899999999998E-4</v>
      </c>
      <c r="CL163" s="1">
        <v>7.4911000000000005E-2</v>
      </c>
      <c r="CM163" s="1">
        <v>1.3074435959614722E-3</v>
      </c>
      <c r="CN163" s="1">
        <v>1</v>
      </c>
      <c r="CO163" s="1">
        <v>2</v>
      </c>
      <c r="CP163" s="1" t="s">
        <v>115</v>
      </c>
      <c r="CQ163" s="1" t="s">
        <v>115</v>
      </c>
      <c r="CR163" s="1" t="s">
        <v>115</v>
      </c>
      <c r="CS163" s="1" t="s">
        <v>115</v>
      </c>
      <c r="CT163" s="1" t="s">
        <v>115</v>
      </c>
      <c r="CU163" s="1" t="s">
        <v>115</v>
      </c>
      <c r="CV163" s="1" t="s">
        <v>115</v>
      </c>
      <c r="CW163" s="1" t="s">
        <v>115</v>
      </c>
      <c r="CY163" s="1" t="s">
        <v>115</v>
      </c>
      <c r="CZ163" s="1" t="s">
        <v>115</v>
      </c>
      <c r="DA163" s="1" t="s">
        <v>115</v>
      </c>
      <c r="DB163" s="1" t="s">
        <v>115</v>
      </c>
      <c r="DC163" s="1" t="s">
        <v>115</v>
      </c>
      <c r="DD163" s="1" t="s">
        <v>115</v>
      </c>
      <c r="DE163" s="1" t="s">
        <v>115</v>
      </c>
      <c r="DF163" s="1" t="s">
        <v>115</v>
      </c>
      <c r="DG163" s="1" t="s">
        <v>115</v>
      </c>
      <c r="DH163" s="1" t="s">
        <v>115</v>
      </c>
    </row>
    <row r="164" spans="1:112" x14ac:dyDescent="0.25">
      <c r="A164" s="1" t="s">
        <v>2271</v>
      </c>
      <c r="C164" s="1" t="s">
        <v>2271</v>
      </c>
      <c r="D164" s="41">
        <v>41310</v>
      </c>
      <c r="G164" s="1" t="s">
        <v>1765</v>
      </c>
      <c r="H164" s="1">
        <v>15</v>
      </c>
      <c r="J164" s="3"/>
      <c r="K164" s="1" t="s">
        <v>1786</v>
      </c>
      <c r="L164" s="1" t="s">
        <v>1787</v>
      </c>
      <c r="M164" s="1"/>
      <c r="N164" s="1">
        <v>300</v>
      </c>
      <c r="P164" s="1" t="s">
        <v>2550</v>
      </c>
      <c r="Q164" s="1">
        <v>0.80224059067919362</v>
      </c>
      <c r="R164" s="1" t="s">
        <v>1914</v>
      </c>
      <c r="S164" s="1" t="s">
        <v>1892</v>
      </c>
      <c r="T164" s="1" t="s">
        <v>1904</v>
      </c>
      <c r="U164" s="3">
        <v>42398</v>
      </c>
      <c r="V164" s="1">
        <v>1.1048806829750102</v>
      </c>
      <c r="Y164" s="1">
        <v>2.8</v>
      </c>
      <c r="Z164" s="1">
        <v>5.5</v>
      </c>
      <c r="AA164" s="1">
        <v>39</v>
      </c>
      <c r="AB164" s="1">
        <v>104.235863414948</v>
      </c>
      <c r="AC164" s="1">
        <v>7.84</v>
      </c>
      <c r="AD164" s="1">
        <v>46.484933333333302</v>
      </c>
      <c r="AH164" s="1">
        <v>5162</v>
      </c>
      <c r="AJ164" s="1">
        <v>3000</v>
      </c>
      <c r="AK164" s="1">
        <v>2162</v>
      </c>
      <c r="AU164" s="1" t="s">
        <v>1802</v>
      </c>
      <c r="AV164" s="1" t="s">
        <v>2530</v>
      </c>
      <c r="AY164" s="1" t="s">
        <v>1780</v>
      </c>
      <c r="AZ164" s="1"/>
      <c r="BA164" s="1" t="s">
        <v>1772</v>
      </c>
      <c r="BB164" s="1"/>
      <c r="BC164" s="42">
        <v>7.3999999999999996E-2</v>
      </c>
      <c r="BD164" s="1">
        <v>1.2915436464758039E-3</v>
      </c>
      <c r="BE164" s="1">
        <v>82.142499999999998</v>
      </c>
      <c r="BF164" s="1">
        <v>1.4336570808194422</v>
      </c>
      <c r="BG164" s="1">
        <v>247.28290000000001</v>
      </c>
      <c r="BH164" s="1">
        <v>4.3159007888798859</v>
      </c>
      <c r="BI164" s="1">
        <v>228.8348</v>
      </c>
      <c r="BK164" s="1">
        <v>3.9939207031427202</v>
      </c>
      <c r="BL164" s="1">
        <v>2.2699999999999999E-4</v>
      </c>
      <c r="BM164" s="1">
        <v>42165.200954191117</v>
      </c>
      <c r="BN164" s="1">
        <v>35803.772454807717</v>
      </c>
      <c r="BO164" s="1">
        <v>35784.629453574518</v>
      </c>
      <c r="BP164" s="1">
        <v>1436.1193183778803</v>
      </c>
      <c r="BQ164" s="1">
        <v>1.0027022000000001</v>
      </c>
      <c r="BY164" s="1" t="s">
        <v>115</v>
      </c>
      <c r="BZ164" s="1" t="s">
        <v>115</v>
      </c>
      <c r="CA164" s="1" t="s">
        <v>115</v>
      </c>
      <c r="CB164" s="1" t="s">
        <v>115</v>
      </c>
      <c r="CD164" s="47">
        <v>3.5005487999999474E-2</v>
      </c>
      <c r="CE164" s="1">
        <v>6.1096102186735562E-4</v>
      </c>
      <c r="CF164" s="1">
        <v>8.988652471</v>
      </c>
      <c r="CG164" s="1">
        <v>0.15688158093647411</v>
      </c>
      <c r="CH164" s="1" t="s">
        <v>2538</v>
      </c>
      <c r="CI164" s="1" t="s">
        <v>2539</v>
      </c>
      <c r="CJ164" s="1">
        <v>3.4246400000000001E-4</v>
      </c>
      <c r="CK164" s="1">
        <v>2.4578800000000004E-4</v>
      </c>
      <c r="CL164" s="1">
        <v>0.106548</v>
      </c>
      <c r="CM164" s="1">
        <v>1.8596134114149182E-3</v>
      </c>
      <c r="CN164" s="1">
        <v>2</v>
      </c>
      <c r="CO164" s="1">
        <v>7</v>
      </c>
      <c r="CP164" s="1" t="s">
        <v>2565</v>
      </c>
      <c r="CQ164" s="1">
        <v>2</v>
      </c>
      <c r="CR164" s="1">
        <v>9.0216003225999994</v>
      </c>
      <c r="CS164" s="1">
        <v>0.15745662942835259</v>
      </c>
      <c r="CT164" s="1">
        <v>8.9840453939999989</v>
      </c>
      <c r="CU164" s="1">
        <v>0.1568011722739312</v>
      </c>
      <c r="CV164" s="1">
        <v>5.3649897999999752E-2</v>
      </c>
      <c r="CW164" s="1">
        <v>9.3636736345911633E-4</v>
      </c>
      <c r="CY164" s="1" t="s">
        <v>115</v>
      </c>
      <c r="CZ164" s="1" t="s">
        <v>115</v>
      </c>
      <c r="DA164" s="1" t="s">
        <v>115</v>
      </c>
      <c r="DB164" s="1" t="s">
        <v>115</v>
      </c>
      <c r="DC164" s="1" t="s">
        <v>115</v>
      </c>
      <c r="DD164" s="1" t="s">
        <v>115</v>
      </c>
      <c r="DE164" s="1" t="s">
        <v>115</v>
      </c>
      <c r="DF164" s="1" t="s">
        <v>115</v>
      </c>
      <c r="DG164" s="1" t="s">
        <v>115</v>
      </c>
      <c r="DH164" s="1" t="s">
        <v>115</v>
      </c>
    </row>
    <row r="165" spans="1:112" x14ac:dyDescent="0.25">
      <c r="A165" s="1" t="s">
        <v>1987</v>
      </c>
      <c r="C165" s="1" t="s">
        <v>1987</v>
      </c>
      <c r="D165" s="41">
        <v>29270</v>
      </c>
      <c r="G165" s="1" t="s">
        <v>1765</v>
      </c>
      <c r="H165" s="1">
        <v>15</v>
      </c>
      <c r="J165" s="3"/>
      <c r="K165" s="1" t="s">
        <v>1786</v>
      </c>
      <c r="L165" s="1" t="s">
        <v>1787</v>
      </c>
      <c r="M165" s="1"/>
      <c r="N165" s="1">
        <v>300</v>
      </c>
      <c r="P165" s="1" t="s">
        <v>2550</v>
      </c>
      <c r="Q165" s="1">
        <v>0.80224059067919362</v>
      </c>
      <c r="R165" s="1" t="s">
        <v>1914</v>
      </c>
      <c r="S165" s="1" t="s">
        <v>1892</v>
      </c>
      <c r="T165" s="1" t="s">
        <v>1904</v>
      </c>
      <c r="U165" s="3">
        <v>38933</v>
      </c>
      <c r="V165" s="1">
        <v>1.1048806829750102</v>
      </c>
      <c r="Y165" s="1">
        <v>2.5</v>
      </c>
      <c r="Z165" s="1">
        <v>5.8</v>
      </c>
      <c r="AA165" s="1">
        <v>39</v>
      </c>
      <c r="AB165" s="1">
        <v>94.438332344997903</v>
      </c>
      <c r="AC165" s="1">
        <v>6.25</v>
      </c>
      <c r="AD165" s="1">
        <v>42.093333333333298</v>
      </c>
      <c r="AH165" s="1">
        <v>4875</v>
      </c>
      <c r="AJ165" s="1">
        <v>2000</v>
      </c>
      <c r="AK165" s="1">
        <v>2875</v>
      </c>
      <c r="AU165" s="1" t="s">
        <v>1808</v>
      </c>
      <c r="AV165" s="1" t="s">
        <v>2530</v>
      </c>
      <c r="AY165" s="1" t="s">
        <v>1780</v>
      </c>
      <c r="AZ165" s="1"/>
      <c r="BA165" s="1" t="s">
        <v>1772</v>
      </c>
      <c r="BB165" s="1"/>
      <c r="BC165" s="42">
        <v>6.6799999999999998E-2</v>
      </c>
      <c r="BD165" s="1">
        <v>1.1658799403322119E-3</v>
      </c>
      <c r="BE165" s="1">
        <v>359.01229999999998</v>
      </c>
      <c r="BF165" s="1">
        <v>6.2659466901576382</v>
      </c>
      <c r="BG165" s="1">
        <v>46.244799999999998</v>
      </c>
      <c r="BH165" s="1">
        <v>0.80712402192627364</v>
      </c>
      <c r="BI165" s="1">
        <v>157.279</v>
      </c>
      <c r="BK165" s="1">
        <v>2.7450363942441616</v>
      </c>
      <c r="BL165" s="1">
        <v>4.5600000000000003E-4</v>
      </c>
      <c r="BM165" s="1">
        <v>42165.158061645045</v>
      </c>
      <c r="BN165" s="1">
        <v>35813.385373721154</v>
      </c>
      <c r="BO165" s="1">
        <v>35774.930749568935</v>
      </c>
      <c r="BP165" s="1">
        <v>1436.1171270401073</v>
      </c>
      <c r="BQ165" s="1">
        <v>1.0027037299999999</v>
      </c>
      <c r="BY165" s="1" t="s">
        <v>115</v>
      </c>
      <c r="BZ165" s="1" t="s">
        <v>115</v>
      </c>
      <c r="CA165" s="1" t="s">
        <v>115</v>
      </c>
      <c r="CB165" s="1" t="s">
        <v>115</v>
      </c>
      <c r="CD165" s="47">
        <v>4.0498246000000293E-2</v>
      </c>
      <c r="CE165" s="1">
        <v>7.0682773398262851E-4</v>
      </c>
      <c r="CF165" s="1">
        <v>12.986141454</v>
      </c>
      <c r="CG165" s="1">
        <v>0.22665092550202376</v>
      </c>
      <c r="CH165" s="1" t="s">
        <v>2538</v>
      </c>
      <c r="CI165" s="1" t="s">
        <v>2539</v>
      </c>
      <c r="CJ165" s="1">
        <v>4.7611649999999996E-4</v>
      </c>
      <c r="CK165" s="1">
        <v>8.8758499999999987E-5</v>
      </c>
      <c r="CL165" s="1">
        <v>0.104</v>
      </c>
      <c r="CM165" s="1">
        <v>1.8151424220741027E-3</v>
      </c>
      <c r="CN165" s="1">
        <v>2</v>
      </c>
      <c r="CO165" s="1">
        <v>10</v>
      </c>
      <c r="CP165" s="1" t="s">
        <v>2566</v>
      </c>
      <c r="CQ165" s="1">
        <v>1</v>
      </c>
      <c r="CR165" s="1">
        <v>12.958437945924999</v>
      </c>
      <c r="CS165" s="1">
        <v>0.22616740807176214</v>
      </c>
      <c r="CT165" s="1">
        <v>12.986429129249998</v>
      </c>
      <c r="CU165" s="1">
        <v>0.22665594638231271</v>
      </c>
      <c r="CV165" s="1">
        <v>3.9987404750000177E-2</v>
      </c>
      <c r="CW165" s="1">
        <v>6.979118722151231E-4</v>
      </c>
      <c r="CY165" s="1" t="s">
        <v>115</v>
      </c>
      <c r="CZ165" s="1" t="s">
        <v>115</v>
      </c>
      <c r="DA165" s="1" t="s">
        <v>115</v>
      </c>
      <c r="DB165" s="1" t="s">
        <v>115</v>
      </c>
      <c r="DC165" s="1" t="s">
        <v>115</v>
      </c>
      <c r="DD165" s="1" t="s">
        <v>115</v>
      </c>
      <c r="DE165" s="1" t="s">
        <v>115</v>
      </c>
      <c r="DF165" s="1" t="s">
        <v>115</v>
      </c>
      <c r="DG165" s="1" t="s">
        <v>115</v>
      </c>
      <c r="DH165" s="1" t="s">
        <v>115</v>
      </c>
    </row>
    <row r="166" spans="1:112" x14ac:dyDescent="0.25">
      <c r="A166" s="1" t="s">
        <v>1929</v>
      </c>
      <c r="C166" s="1" t="s">
        <v>1929</v>
      </c>
      <c r="D166" s="41">
        <v>33459</v>
      </c>
      <c r="G166" s="1" t="s">
        <v>1765</v>
      </c>
      <c r="H166" s="1">
        <v>15</v>
      </c>
      <c r="J166" s="3"/>
      <c r="K166" s="1" t="s">
        <v>1786</v>
      </c>
      <c r="L166" s="1" t="s">
        <v>1787</v>
      </c>
      <c r="M166" s="1"/>
      <c r="N166" s="1">
        <v>300</v>
      </c>
      <c r="P166" s="1" t="s">
        <v>2548</v>
      </c>
      <c r="Q166" s="1">
        <v>9.1437799511982928E-2</v>
      </c>
      <c r="R166" s="1" t="s">
        <v>1914</v>
      </c>
      <c r="S166" s="1" t="s">
        <v>1892</v>
      </c>
      <c r="T166" s="1" t="s">
        <v>1904</v>
      </c>
      <c r="U166" s="3">
        <v>39802</v>
      </c>
      <c r="V166" s="1">
        <v>5.3622099674872183</v>
      </c>
      <c r="Y166" s="1">
        <v>2.7</v>
      </c>
      <c r="Z166" s="1">
        <v>6.3</v>
      </c>
      <c r="AA166" s="1">
        <v>39.4</v>
      </c>
      <c r="AB166" s="1">
        <v>104.408976755151</v>
      </c>
      <c r="AC166" s="1">
        <v>7.29</v>
      </c>
      <c r="AD166" s="1">
        <v>47.215733333333297</v>
      </c>
      <c r="AH166" s="1">
        <v>4880</v>
      </c>
      <c r="AJ166" s="1">
        <v>2338</v>
      </c>
      <c r="AK166" s="1">
        <v>2542</v>
      </c>
      <c r="AU166" s="1" t="s">
        <v>1808</v>
      </c>
      <c r="AV166" s="1" t="s">
        <v>2530</v>
      </c>
      <c r="AY166" s="1" t="s">
        <v>1780</v>
      </c>
      <c r="AZ166" s="1"/>
      <c r="BA166" s="1" t="s">
        <v>1772</v>
      </c>
      <c r="BB166" s="1"/>
      <c r="BC166" s="42">
        <v>0.05</v>
      </c>
      <c r="BD166" s="1">
        <v>8.726646259971648E-4</v>
      </c>
      <c r="BE166" s="1">
        <v>46.7087</v>
      </c>
      <c r="BF166" s="1">
        <v>0.81522060432627541</v>
      </c>
      <c r="BG166" s="1">
        <v>22.354500000000002</v>
      </c>
      <c r="BH166" s="1">
        <v>0.3901596276370724</v>
      </c>
      <c r="BI166" s="1">
        <v>133.47280000000001</v>
      </c>
      <c r="BK166" s="1">
        <v>2.3295398218558874</v>
      </c>
      <c r="BL166" s="1">
        <v>5.8410000000000005E-4</v>
      </c>
      <c r="BM166" s="1">
        <v>42165.129466674945</v>
      </c>
      <c r="BN166" s="1">
        <v>35818.758118796432</v>
      </c>
      <c r="BO166" s="1">
        <v>35769.500814553459</v>
      </c>
      <c r="BP166" s="1">
        <v>1436.1156661519749</v>
      </c>
      <c r="BQ166" s="1">
        <v>1.0027047499999999</v>
      </c>
      <c r="BY166" s="1" t="s">
        <v>115</v>
      </c>
      <c r="BZ166" s="1" t="s">
        <v>115</v>
      </c>
      <c r="CA166" s="1" t="s">
        <v>115</v>
      </c>
      <c r="CB166" s="1" t="s">
        <v>115</v>
      </c>
      <c r="CD166" s="47">
        <v>3.9476563500000061E-2</v>
      </c>
      <c r="CE166" s="1">
        <v>6.8899601044761759E-4</v>
      </c>
      <c r="CF166" s="1">
        <v>12.986716804499999</v>
      </c>
      <c r="CG166" s="1">
        <v>0.22666096726260171</v>
      </c>
      <c r="CH166" s="1" t="s">
        <v>2538</v>
      </c>
      <c r="CI166" s="1" t="s">
        <v>2539</v>
      </c>
      <c r="CJ166" s="1">
        <v>4.0289000000000004E-4</v>
      </c>
      <c r="CK166" s="1">
        <v>2.176E-4</v>
      </c>
      <c r="CL166" s="1">
        <v>7.739E-2</v>
      </c>
      <c r="CM166" s="1">
        <v>1.3507103081184116E-3</v>
      </c>
      <c r="CN166" s="1">
        <v>2</v>
      </c>
      <c r="CO166" s="1">
        <v>7</v>
      </c>
      <c r="CP166" s="1" t="s">
        <v>2566</v>
      </c>
      <c r="CQ166" s="1">
        <v>2</v>
      </c>
      <c r="CR166" s="1">
        <v>13.014420312574998</v>
      </c>
      <c r="CS166" s="1">
        <v>0.2271444846928633</v>
      </c>
      <c r="CT166" s="1">
        <v>12.986429129249998</v>
      </c>
      <c r="CU166" s="1">
        <v>0.22665594638231271</v>
      </c>
      <c r="CV166" s="1">
        <v>3.9987404750000177E-2</v>
      </c>
      <c r="CW166" s="1">
        <v>6.979118722151231E-4</v>
      </c>
      <c r="CY166" s="1" t="s">
        <v>115</v>
      </c>
      <c r="CZ166" s="1" t="s">
        <v>115</v>
      </c>
      <c r="DA166" s="1" t="s">
        <v>115</v>
      </c>
      <c r="DB166" s="1" t="s">
        <v>115</v>
      </c>
      <c r="DC166" s="1" t="s">
        <v>115</v>
      </c>
      <c r="DD166" s="1" t="s">
        <v>115</v>
      </c>
      <c r="DE166" s="1" t="s">
        <v>115</v>
      </c>
      <c r="DF166" s="1" t="s">
        <v>115</v>
      </c>
      <c r="DG166" s="1" t="s">
        <v>115</v>
      </c>
      <c r="DH166" s="1" t="s">
        <v>115</v>
      </c>
    </row>
    <row r="167" spans="1:112" x14ac:dyDescent="0.25">
      <c r="A167" s="1" t="s">
        <v>2269</v>
      </c>
      <c r="C167" s="1" t="s">
        <v>2269</v>
      </c>
      <c r="D167" s="41">
        <v>28945</v>
      </c>
      <c r="G167" s="1" t="s">
        <v>1765</v>
      </c>
      <c r="H167" s="1">
        <v>15</v>
      </c>
      <c r="J167" s="3"/>
      <c r="K167" s="1" t="s">
        <v>1786</v>
      </c>
      <c r="L167" s="1" t="s">
        <v>1787</v>
      </c>
      <c r="M167" s="1"/>
      <c r="N167" s="1">
        <v>300</v>
      </c>
      <c r="P167" s="1" t="s">
        <v>2548</v>
      </c>
      <c r="Q167" s="1">
        <v>9.1437799511982928E-2</v>
      </c>
      <c r="R167" s="1" t="s">
        <v>1914</v>
      </c>
      <c r="S167" s="1" t="s">
        <v>1892</v>
      </c>
      <c r="T167" s="1" t="s">
        <v>1904</v>
      </c>
      <c r="U167" s="3">
        <v>38787</v>
      </c>
      <c r="V167" s="1">
        <v>5.3622099674872183</v>
      </c>
      <c r="Y167" s="1">
        <v>2.2000000000000002</v>
      </c>
      <c r="Z167" s="1">
        <v>5.4</v>
      </c>
      <c r="AA167" s="1">
        <v>31.4</v>
      </c>
      <c r="AB167" s="1">
        <v>68.876960101307006</v>
      </c>
      <c r="AC167" s="1">
        <v>4.84</v>
      </c>
      <c r="AD167" s="1">
        <v>31.539733333333299</v>
      </c>
      <c r="AH167" s="1">
        <v>3683</v>
      </c>
      <c r="AJ167" s="1">
        <v>1467</v>
      </c>
      <c r="AK167" s="1">
        <v>2216</v>
      </c>
      <c r="AU167" s="1" t="s">
        <v>1808</v>
      </c>
      <c r="AV167" s="1" t="s">
        <v>2530</v>
      </c>
      <c r="AY167" s="1" t="s">
        <v>1780</v>
      </c>
      <c r="AZ167" s="1"/>
      <c r="BA167" s="1" t="s">
        <v>1772</v>
      </c>
      <c r="BB167" s="1"/>
      <c r="BC167" s="42">
        <v>3.04E-2</v>
      </c>
      <c r="BD167" s="1">
        <v>5.3058009260627617E-4</v>
      </c>
      <c r="BE167" s="1">
        <v>167.15090000000001</v>
      </c>
      <c r="BF167" s="1">
        <v>2.9173335526717898</v>
      </c>
      <c r="BG167" s="1">
        <v>259.28370000000001</v>
      </c>
      <c r="BH167" s="1">
        <v>4.525354261753221</v>
      </c>
      <c r="BI167" s="1">
        <v>293.59980000000002</v>
      </c>
      <c r="BK167" s="1">
        <v>5.124283193196848</v>
      </c>
      <c r="BL167" s="1">
        <v>2.207E-4</v>
      </c>
      <c r="BM167" s="1">
        <v>42164.915286283554</v>
      </c>
      <c r="BN167" s="1">
        <v>35803.221083087243</v>
      </c>
      <c r="BO167" s="1">
        <v>35784.609489479873</v>
      </c>
      <c r="BP167" s="1">
        <v>1436.1047239079189</v>
      </c>
      <c r="BQ167" s="1">
        <v>1.0027123899999999</v>
      </c>
      <c r="BY167" s="1" t="s">
        <v>115</v>
      </c>
      <c r="BZ167" s="1" t="s">
        <v>115</v>
      </c>
      <c r="CA167" s="1" t="s">
        <v>115</v>
      </c>
      <c r="CB167" s="1" t="s">
        <v>115</v>
      </c>
      <c r="CD167" s="47">
        <v>4.4033423000001903E-2</v>
      </c>
      <c r="CE167" s="1">
        <v>7.6852821227343232E-4</v>
      </c>
      <c r="CF167" s="1">
        <v>330.00060857699998</v>
      </c>
      <c r="CG167" s="1">
        <v>5.7595971532536892</v>
      </c>
      <c r="CH167" s="1" t="s">
        <v>2538</v>
      </c>
      <c r="CI167" s="1" t="s">
        <v>2539</v>
      </c>
      <c r="CJ167" s="1">
        <v>4.0216700000000004E-4</v>
      </c>
      <c r="CK167" s="1">
        <v>2.0784500000000001E-4</v>
      </c>
      <c r="CL167" s="1">
        <v>6.4799999999999996E-2</v>
      </c>
      <c r="CM167" s="1">
        <v>1.1309733552923255E-3</v>
      </c>
      <c r="CN167" s="1">
        <v>1</v>
      </c>
      <c r="CO167" s="1">
        <v>9</v>
      </c>
      <c r="CP167" s="1" t="s">
        <v>115</v>
      </c>
      <c r="CQ167" s="1" t="s">
        <v>115</v>
      </c>
      <c r="CR167" s="1" t="s">
        <v>115</v>
      </c>
      <c r="CS167" s="1" t="s">
        <v>115</v>
      </c>
      <c r="CT167" s="1" t="s">
        <v>115</v>
      </c>
      <c r="CU167" s="1" t="s">
        <v>115</v>
      </c>
      <c r="CV167" s="1" t="s">
        <v>115</v>
      </c>
      <c r="CW167" s="1" t="s">
        <v>115</v>
      </c>
      <c r="CY167" s="1" t="s">
        <v>115</v>
      </c>
      <c r="CZ167" s="1" t="s">
        <v>115</v>
      </c>
      <c r="DA167" s="1" t="s">
        <v>115</v>
      </c>
      <c r="DB167" s="1" t="s">
        <v>115</v>
      </c>
      <c r="DC167" s="1" t="s">
        <v>115</v>
      </c>
      <c r="DD167" s="1" t="s">
        <v>115</v>
      </c>
      <c r="DE167" s="1" t="s">
        <v>115</v>
      </c>
      <c r="DF167" s="1" t="s">
        <v>115</v>
      </c>
      <c r="DG167" s="1" t="s">
        <v>115</v>
      </c>
      <c r="DH167" s="1" t="s">
        <v>115</v>
      </c>
    </row>
    <row r="168" spans="1:112" x14ac:dyDescent="0.25">
      <c r="A168" s="1" t="s">
        <v>1932</v>
      </c>
      <c r="C168" s="1" t="s">
        <v>1932</v>
      </c>
      <c r="D168" s="41">
        <v>37258</v>
      </c>
      <c r="G168" s="1" t="s">
        <v>1765</v>
      </c>
      <c r="H168" s="1">
        <v>15</v>
      </c>
      <c r="J168" s="3"/>
      <c r="K168" s="1" t="s">
        <v>1786</v>
      </c>
      <c r="L168" s="1" t="s">
        <v>1787</v>
      </c>
      <c r="M168" s="1"/>
      <c r="N168" s="1">
        <v>300</v>
      </c>
      <c r="P168" s="1" t="s">
        <v>2550</v>
      </c>
      <c r="Q168" s="1">
        <v>0.80224059067919362</v>
      </c>
      <c r="R168" s="1" t="s">
        <v>1914</v>
      </c>
      <c r="S168" s="1" t="s">
        <v>1892</v>
      </c>
      <c r="T168" s="1" t="s">
        <v>1904</v>
      </c>
      <c r="U168" s="3">
        <v>40538</v>
      </c>
      <c r="V168" s="1">
        <v>1.1048806829750102</v>
      </c>
      <c r="Y168" s="1">
        <v>2.4</v>
      </c>
      <c r="Z168" s="1">
        <v>4.5</v>
      </c>
      <c r="AA168" s="1">
        <v>39.4</v>
      </c>
      <c r="AB168" s="1">
        <v>87.3645029435759</v>
      </c>
      <c r="AC168" s="1">
        <v>5.76</v>
      </c>
      <c r="AD168" s="1">
        <v>37.496133333333297</v>
      </c>
      <c r="AH168" s="1">
        <v>5800</v>
      </c>
      <c r="AJ168" s="1">
        <v>3000</v>
      </c>
      <c r="AK168" s="1">
        <v>2800</v>
      </c>
      <c r="AU168" s="1" t="s">
        <v>1808</v>
      </c>
      <c r="AV168" s="1" t="s">
        <v>2530</v>
      </c>
      <c r="AY168" s="1" t="s">
        <v>1780</v>
      </c>
      <c r="AZ168" s="1"/>
      <c r="BA168" s="1" t="s">
        <v>1772</v>
      </c>
      <c r="BB168" s="1"/>
      <c r="BC168" s="42">
        <v>5.7799999999999997E-2</v>
      </c>
      <c r="BD168" s="1">
        <v>1.0088003076527223E-3</v>
      </c>
      <c r="BE168" s="1">
        <v>279.84719999999999</v>
      </c>
      <c r="BF168" s="1">
        <v>4.8842550424870748</v>
      </c>
      <c r="BG168" s="1">
        <v>185.90260000000001</v>
      </c>
      <c r="BH168" s="1">
        <v>3.2446124580180107</v>
      </c>
      <c r="BI168" s="1">
        <v>63.298699999999997</v>
      </c>
      <c r="BK168" s="1">
        <v>1.1047707272321345</v>
      </c>
      <c r="BL168" s="1">
        <v>5.6420000000000005E-4</v>
      </c>
      <c r="BM168" s="1">
        <v>42164.397227682239</v>
      </c>
      <c r="BN168" s="1">
        <v>35817.18638059809</v>
      </c>
      <c r="BO168" s="1">
        <v>35769.60807476638</v>
      </c>
      <c r="BP168" s="1">
        <v>1436.078256970384</v>
      </c>
      <c r="BQ168" s="1">
        <v>1.0027308699999999</v>
      </c>
      <c r="BY168" s="1" t="s">
        <v>115</v>
      </c>
      <c r="BZ168" s="1" t="s">
        <v>115</v>
      </c>
      <c r="CA168" s="1" t="s">
        <v>115</v>
      </c>
      <c r="CB168" s="1" t="s">
        <v>115</v>
      </c>
      <c r="CD168" s="47">
        <v>7.2294308000000029E-2</v>
      </c>
      <c r="CE168" s="1">
        <v>1.2617737050508772E-3</v>
      </c>
      <c r="CF168" s="1">
        <v>8.9794383169999996</v>
      </c>
      <c r="CG168" s="1">
        <v>0.15672076361138829</v>
      </c>
      <c r="CH168" s="1" t="s">
        <v>2538</v>
      </c>
      <c r="CI168" s="1" t="s">
        <v>2539</v>
      </c>
      <c r="CJ168" s="1">
        <v>3.5676749999999998E-4</v>
      </c>
      <c r="CK168" s="1">
        <v>2.9377249999999999E-4</v>
      </c>
      <c r="CL168" s="1">
        <v>7.1620000000000003E-2</v>
      </c>
      <c r="CM168" s="1">
        <v>1.2500048102783389E-3</v>
      </c>
      <c r="CN168" s="1">
        <v>2</v>
      </c>
      <c r="CO168" s="1">
        <v>9</v>
      </c>
      <c r="CP168" s="1" t="s">
        <v>2565</v>
      </c>
      <c r="CQ168" s="1">
        <v>1</v>
      </c>
      <c r="CR168" s="1">
        <v>8.9464904653999984</v>
      </c>
      <c r="CS168" s="1">
        <v>0.15614571511950981</v>
      </c>
      <c r="CT168" s="1">
        <v>8.9840453939999989</v>
      </c>
      <c r="CU168" s="1">
        <v>0.1568011722739312</v>
      </c>
      <c r="CV168" s="1">
        <v>5.3649897999999752E-2</v>
      </c>
      <c r="CW168" s="1">
        <v>9.3636736345911633E-4</v>
      </c>
      <c r="CY168" s="1" t="s">
        <v>115</v>
      </c>
      <c r="CZ168" s="1" t="s">
        <v>115</v>
      </c>
      <c r="DA168" s="1" t="s">
        <v>115</v>
      </c>
      <c r="DB168" s="1" t="s">
        <v>115</v>
      </c>
      <c r="DC168" s="1" t="s">
        <v>115</v>
      </c>
      <c r="DD168" s="1" t="s">
        <v>115</v>
      </c>
      <c r="DE168" s="1" t="s">
        <v>115</v>
      </c>
      <c r="DF168" s="1" t="s">
        <v>115</v>
      </c>
      <c r="DG168" s="1" t="s">
        <v>115</v>
      </c>
      <c r="DH168" s="1" t="s">
        <v>115</v>
      </c>
    </row>
    <row r="169" spans="1:112" x14ac:dyDescent="0.25">
      <c r="A169" s="1" t="s">
        <v>2455</v>
      </c>
      <c r="C169" s="1" t="s">
        <v>2455</v>
      </c>
      <c r="D169" s="41">
        <v>45027</v>
      </c>
      <c r="G169" s="1" t="s">
        <v>1765</v>
      </c>
      <c r="H169" s="1">
        <v>15</v>
      </c>
      <c r="J169" s="3"/>
      <c r="K169" s="1" t="s">
        <v>1766</v>
      </c>
      <c r="L169" s="1" t="s">
        <v>1767</v>
      </c>
      <c r="M169" s="1"/>
      <c r="N169" s="1">
        <v>300</v>
      </c>
      <c r="P169" s="1" t="s">
        <v>2548</v>
      </c>
      <c r="Q169" s="1">
        <v>9.1437799511982928E-2</v>
      </c>
      <c r="R169" s="1" t="s">
        <v>1785</v>
      </c>
      <c r="S169" s="1" t="s">
        <v>1892</v>
      </c>
      <c r="T169" s="1" t="s">
        <v>1904</v>
      </c>
      <c r="U169" s="3">
        <v>43846</v>
      </c>
      <c r="V169" s="1">
        <v>5.3622099674872183</v>
      </c>
      <c r="Y169" s="1">
        <v>2.5</v>
      </c>
      <c r="Z169" s="1">
        <v>5</v>
      </c>
      <c r="AA169" s="1">
        <v>30</v>
      </c>
      <c r="AB169" s="1">
        <v>73.750699999999995</v>
      </c>
      <c r="AC169" s="1">
        <v>6.25</v>
      </c>
      <c r="AD169" s="1">
        <v>34.063299999999998</v>
      </c>
      <c r="AH169" s="1">
        <v>3619</v>
      </c>
      <c r="AJ169" s="1">
        <v>2000</v>
      </c>
      <c r="AK169" s="1">
        <v>1619</v>
      </c>
      <c r="AU169" s="1" t="s">
        <v>1812</v>
      </c>
      <c r="AV169" s="1" t="s">
        <v>2530</v>
      </c>
      <c r="AY169" s="1" t="s">
        <v>1780</v>
      </c>
      <c r="AZ169" s="1"/>
      <c r="BA169" s="1" t="s">
        <v>1772</v>
      </c>
      <c r="BB169" s="1"/>
      <c r="BC169" s="42">
        <v>4.8800000000000003E-2</v>
      </c>
      <c r="BD169" s="1">
        <v>8.5172067497323283E-4</v>
      </c>
      <c r="BE169" s="1">
        <v>116.25230000000001</v>
      </c>
      <c r="BF169" s="1">
        <v>2.028985398016204</v>
      </c>
      <c r="BG169" s="1">
        <v>247.7664</v>
      </c>
      <c r="BH169" s="1">
        <v>4.3243394558132779</v>
      </c>
      <c r="BI169" s="1">
        <v>140.4966</v>
      </c>
      <c r="BK169" s="1">
        <v>2.4521282578574652</v>
      </c>
      <c r="BL169" s="1">
        <v>4.57E-5</v>
      </c>
      <c r="BM169" s="1">
        <v>42164.658497671859</v>
      </c>
      <c r="BN169" s="1">
        <v>35795.585422565207</v>
      </c>
      <c r="BO169" s="1">
        <v>35791.73157277851</v>
      </c>
      <c r="BP169" s="1">
        <v>1436.0916048927022</v>
      </c>
      <c r="BQ169" s="1">
        <v>1.00272155</v>
      </c>
      <c r="BY169" s="1" t="s">
        <v>115</v>
      </c>
      <c r="BZ169" s="1" t="s">
        <v>115</v>
      </c>
      <c r="CA169" s="1" t="s">
        <v>115</v>
      </c>
      <c r="CB169" s="1" t="s">
        <v>115</v>
      </c>
      <c r="CD169" s="47">
        <v>3.4872008499999829E-2</v>
      </c>
      <c r="CE169" s="1">
        <v>6.0863136510844597E-4</v>
      </c>
      <c r="CF169" s="1">
        <v>7.1920695485000001</v>
      </c>
      <c r="CG169" s="1">
        <v>0.12552529365374701</v>
      </c>
      <c r="CH169" s="1" t="s">
        <v>2538</v>
      </c>
      <c r="CI169" s="1" t="s">
        <v>2539</v>
      </c>
      <c r="CJ169" s="1">
        <v>7.4693000000000011E-5</v>
      </c>
      <c r="CK169" s="1">
        <v>6.627400000000001E-5</v>
      </c>
      <c r="CL169" s="1">
        <v>6.2300000000000001E-2</v>
      </c>
      <c r="CM169" s="1">
        <v>1.0873401239924673E-3</v>
      </c>
      <c r="CN169" s="1">
        <v>1</v>
      </c>
      <c r="CO169" s="1">
        <v>8</v>
      </c>
      <c r="CP169" s="1" t="s">
        <v>115</v>
      </c>
      <c r="CQ169" s="1" t="s">
        <v>115</v>
      </c>
      <c r="CR169" s="1" t="s">
        <v>115</v>
      </c>
      <c r="CS169" s="1" t="s">
        <v>115</v>
      </c>
      <c r="CT169" s="1" t="s">
        <v>115</v>
      </c>
      <c r="CU169" s="1" t="s">
        <v>115</v>
      </c>
      <c r="CV169" s="1" t="s">
        <v>115</v>
      </c>
      <c r="CW169" s="1" t="s">
        <v>115</v>
      </c>
      <c r="CY169" s="1" t="s">
        <v>115</v>
      </c>
      <c r="CZ169" s="1" t="s">
        <v>115</v>
      </c>
      <c r="DA169" s="1" t="s">
        <v>115</v>
      </c>
      <c r="DB169" s="1" t="s">
        <v>115</v>
      </c>
      <c r="DC169" s="1" t="s">
        <v>115</v>
      </c>
      <c r="DD169" s="1" t="s">
        <v>115</v>
      </c>
      <c r="DE169" s="1" t="s">
        <v>115</v>
      </c>
      <c r="DF169" s="1" t="s">
        <v>115</v>
      </c>
      <c r="DG169" s="1" t="s">
        <v>115</v>
      </c>
      <c r="DH169" s="1" t="s">
        <v>115</v>
      </c>
    </row>
    <row r="170" spans="1:112" x14ac:dyDescent="0.25">
      <c r="A170" s="1" t="s">
        <v>2429</v>
      </c>
      <c r="C170" s="1" t="s">
        <v>2429</v>
      </c>
      <c r="D170" s="41">
        <v>45986</v>
      </c>
      <c r="G170" s="1" t="s">
        <v>1765</v>
      </c>
      <c r="H170" s="1">
        <v>15</v>
      </c>
      <c r="J170" s="3"/>
      <c r="K170" s="1" t="s">
        <v>1766</v>
      </c>
      <c r="L170" s="1" t="s">
        <v>1767</v>
      </c>
      <c r="M170" s="1"/>
      <c r="N170" s="1">
        <v>300</v>
      </c>
      <c r="P170" s="1" t="s">
        <v>2550</v>
      </c>
      <c r="Q170" s="1">
        <v>0.80224059067919362</v>
      </c>
      <c r="R170" s="1" t="s">
        <v>1785</v>
      </c>
      <c r="S170" s="1" t="s">
        <v>1770</v>
      </c>
      <c r="T170" s="1" t="s">
        <v>2140</v>
      </c>
      <c r="U170" s="3">
        <v>44042</v>
      </c>
      <c r="V170" s="1">
        <v>1.1048806829750102</v>
      </c>
      <c r="Y170" s="1">
        <v>2</v>
      </c>
      <c r="Z170" s="1">
        <v>4</v>
      </c>
      <c r="AA170" s="1">
        <v>15</v>
      </c>
      <c r="AB170" s="1">
        <v>32.800400000000003</v>
      </c>
      <c r="AC170" s="1">
        <v>4</v>
      </c>
      <c r="AD170" s="1">
        <v>16.987300000000001</v>
      </c>
      <c r="AH170" s="1">
        <v>2110</v>
      </c>
      <c r="AJ170" s="1">
        <v>1800</v>
      </c>
      <c r="AK170" s="1">
        <v>310</v>
      </c>
      <c r="AU170" s="1" t="s">
        <v>1672</v>
      </c>
      <c r="AV170" s="1" t="s">
        <v>2530</v>
      </c>
      <c r="AY170" s="1" t="s">
        <v>1780</v>
      </c>
      <c r="AZ170" s="1"/>
      <c r="BA170" s="1" t="s">
        <v>1772</v>
      </c>
      <c r="BB170" s="1"/>
      <c r="BC170" s="42">
        <v>1.2E-2</v>
      </c>
      <c r="BD170" s="1">
        <v>2.0943951023931956E-4</v>
      </c>
      <c r="BE170" s="1">
        <v>202.5839</v>
      </c>
      <c r="BF170" s="1">
        <v>3.5357560665309404</v>
      </c>
      <c r="BG170" s="1">
        <v>151.75389999999999</v>
      </c>
      <c r="BH170" s="1">
        <v>2.6486052077422224</v>
      </c>
      <c r="BI170" s="1">
        <v>191.797</v>
      </c>
      <c r="BK170" s="1">
        <v>3.3474891454475642</v>
      </c>
      <c r="BL170" s="1">
        <v>8.2299999999999995E-5</v>
      </c>
      <c r="BM170" s="1">
        <v>42164.804272386493</v>
      </c>
      <c r="BN170" s="1">
        <v>35797.274435778112</v>
      </c>
      <c r="BO170" s="1">
        <v>35790.334108994874</v>
      </c>
      <c r="BP170" s="1">
        <v>1436.0990523391761</v>
      </c>
      <c r="BQ170" s="1">
        <v>1.00271635</v>
      </c>
      <c r="BS170" s="5"/>
      <c r="BY170" s="1" t="s">
        <v>115</v>
      </c>
      <c r="BZ170" s="1" t="s">
        <v>115</v>
      </c>
      <c r="CA170" s="1" t="s">
        <v>115</v>
      </c>
      <c r="CB170" s="1" t="s">
        <v>115</v>
      </c>
      <c r="CD170" s="47">
        <v>3.5566044500001226E-2</v>
      </c>
      <c r="CE170" s="1">
        <v>6.2074457843584176E-4</v>
      </c>
      <c r="CF170" s="1">
        <v>79.975680158499998</v>
      </c>
      <c r="CG170" s="1">
        <v>1.3958389402877254</v>
      </c>
      <c r="CH170" s="1" t="s">
        <v>2538</v>
      </c>
      <c r="CI170" s="1" t="s">
        <v>2539</v>
      </c>
      <c r="CJ170" s="1">
        <v>1.18472E-4</v>
      </c>
      <c r="CK170" s="1">
        <v>1.02836E-4</v>
      </c>
      <c r="CL170" s="1">
        <v>7.732E-2</v>
      </c>
      <c r="CM170" s="1">
        <v>1.3494885776420156E-3</v>
      </c>
      <c r="CN170" s="1">
        <v>1</v>
      </c>
      <c r="CO170" s="1">
        <v>9</v>
      </c>
      <c r="CP170" s="1" t="s">
        <v>115</v>
      </c>
      <c r="CQ170" s="1" t="s">
        <v>115</v>
      </c>
      <c r="CR170" s="1" t="s">
        <v>115</v>
      </c>
      <c r="CS170" s="1" t="s">
        <v>115</v>
      </c>
      <c r="CT170" s="1" t="s">
        <v>115</v>
      </c>
      <c r="CU170" s="1" t="s">
        <v>115</v>
      </c>
      <c r="CV170" s="1" t="s">
        <v>115</v>
      </c>
      <c r="CW170" s="1" t="s">
        <v>115</v>
      </c>
      <c r="CY170" s="1" t="s">
        <v>115</v>
      </c>
      <c r="CZ170" s="1" t="s">
        <v>115</v>
      </c>
      <c r="DA170" s="1" t="s">
        <v>115</v>
      </c>
      <c r="DB170" s="1" t="s">
        <v>115</v>
      </c>
      <c r="DC170" s="1" t="s">
        <v>115</v>
      </c>
      <c r="DD170" s="1" t="s">
        <v>115</v>
      </c>
      <c r="DE170" s="1" t="s">
        <v>115</v>
      </c>
      <c r="DF170" s="1" t="s">
        <v>115</v>
      </c>
      <c r="DG170" s="1" t="s">
        <v>115</v>
      </c>
      <c r="DH170" s="1" t="s">
        <v>115</v>
      </c>
    </row>
    <row r="171" spans="1:112" x14ac:dyDescent="0.25">
      <c r="A171" s="1" t="s">
        <v>2462</v>
      </c>
      <c r="C171" s="1" t="s">
        <v>2462</v>
      </c>
      <c r="D171" s="41">
        <v>45985</v>
      </c>
      <c r="G171" s="1" t="s">
        <v>1765</v>
      </c>
      <c r="H171" s="1">
        <v>15</v>
      </c>
      <c r="J171" s="3"/>
      <c r="K171" s="1" t="s">
        <v>1766</v>
      </c>
      <c r="L171" s="1" t="s">
        <v>1767</v>
      </c>
      <c r="M171" s="1"/>
      <c r="N171" s="1">
        <v>300</v>
      </c>
      <c r="P171" s="1" t="s">
        <v>2550</v>
      </c>
      <c r="Q171" s="1">
        <v>0.80224059067919362</v>
      </c>
      <c r="R171" s="1" t="s">
        <v>1785</v>
      </c>
      <c r="S171" s="1" t="s">
        <v>1770</v>
      </c>
      <c r="T171" s="1" t="s">
        <v>2140</v>
      </c>
      <c r="U171" s="3">
        <v>44042</v>
      </c>
      <c r="V171" s="1">
        <v>1.1048806829750102</v>
      </c>
      <c r="Y171" s="1">
        <v>2</v>
      </c>
      <c r="Z171" s="1">
        <v>4</v>
      </c>
      <c r="AA171" s="1">
        <v>15</v>
      </c>
      <c r="AB171" s="1">
        <v>32.800400000000003</v>
      </c>
      <c r="AC171" s="1">
        <v>4</v>
      </c>
      <c r="AD171" s="1">
        <v>16.987300000000001</v>
      </c>
      <c r="AH171" s="1">
        <v>2280</v>
      </c>
      <c r="AJ171" s="1">
        <v>1800</v>
      </c>
      <c r="AK171" s="1">
        <v>480</v>
      </c>
      <c r="AU171" s="1" t="s">
        <v>1672</v>
      </c>
      <c r="AV171" s="1" t="s">
        <v>2530</v>
      </c>
      <c r="AY171" s="1" t="s">
        <v>1780</v>
      </c>
      <c r="AZ171" s="1"/>
      <c r="BA171" s="1" t="s">
        <v>1772</v>
      </c>
      <c r="BB171" s="1"/>
      <c r="BC171" s="42">
        <v>1.7100000000000001E-2</v>
      </c>
      <c r="BD171" s="1">
        <v>2.9845130209103034E-4</v>
      </c>
      <c r="BE171" s="1">
        <v>291.9914</v>
      </c>
      <c r="BF171" s="1">
        <v>5.0962113175077706</v>
      </c>
      <c r="BG171" s="1">
        <v>32.690199999999997</v>
      </c>
      <c r="BH171" s="1">
        <v>0.57055162313545027</v>
      </c>
      <c r="BI171" s="1">
        <v>101.90170000000001</v>
      </c>
      <c r="BK171" s="1">
        <v>1.7785201783795057</v>
      </c>
      <c r="BL171" s="1">
        <v>3.7799999999999997E-5</v>
      </c>
      <c r="BM171" s="1">
        <v>42164.550288794628</v>
      </c>
      <c r="BN171" s="1">
        <v>35795.144108795546</v>
      </c>
      <c r="BO171" s="1">
        <v>35791.956468793709</v>
      </c>
      <c r="BP171" s="1">
        <v>1436.0860766458477</v>
      </c>
      <c r="BQ171" s="1">
        <v>1.00272541</v>
      </c>
      <c r="BY171" s="1" t="s">
        <v>115</v>
      </c>
      <c r="BZ171" s="1" t="s">
        <v>115</v>
      </c>
      <c r="CA171" s="1" t="s">
        <v>115</v>
      </c>
      <c r="CB171" s="1" t="s">
        <v>115</v>
      </c>
      <c r="CD171" s="47">
        <v>5.6312978E-2</v>
      </c>
      <c r="CE171" s="1">
        <v>9.8284687770313142E-4</v>
      </c>
      <c r="CF171" s="1">
        <v>102.93664856700001</v>
      </c>
      <c r="CG171" s="1">
        <v>1.7965834384624531</v>
      </c>
      <c r="CH171" s="1" t="s">
        <v>2538</v>
      </c>
      <c r="CI171" s="1" t="s">
        <v>2539</v>
      </c>
      <c r="CJ171" s="1">
        <v>1.6349499999999999E-4</v>
      </c>
      <c r="CK171" s="1">
        <v>1.6057499999999999E-4</v>
      </c>
      <c r="CL171" s="1">
        <v>5.7529999999999998E-2</v>
      </c>
      <c r="CM171" s="1">
        <v>1.0040879186723377E-3</v>
      </c>
      <c r="CN171" s="1">
        <v>1</v>
      </c>
      <c r="CO171" s="1">
        <v>9</v>
      </c>
      <c r="CP171" s="1" t="s">
        <v>115</v>
      </c>
      <c r="CQ171" s="1" t="s">
        <v>115</v>
      </c>
      <c r="CR171" s="1" t="s">
        <v>115</v>
      </c>
      <c r="CS171" s="1" t="s">
        <v>115</v>
      </c>
      <c r="CT171" s="1" t="s">
        <v>115</v>
      </c>
      <c r="CU171" s="1" t="s">
        <v>115</v>
      </c>
      <c r="CV171" s="1" t="s">
        <v>115</v>
      </c>
      <c r="CW171" s="1" t="s">
        <v>115</v>
      </c>
      <c r="CY171" s="1" t="s">
        <v>115</v>
      </c>
      <c r="CZ171" s="1" t="s">
        <v>115</v>
      </c>
      <c r="DA171" s="1" t="s">
        <v>115</v>
      </c>
      <c r="DB171" s="1" t="s">
        <v>115</v>
      </c>
      <c r="DC171" s="1" t="s">
        <v>115</v>
      </c>
      <c r="DD171" s="1" t="s">
        <v>115</v>
      </c>
      <c r="DE171" s="1" t="s">
        <v>115</v>
      </c>
      <c r="DF171" s="1" t="s">
        <v>115</v>
      </c>
      <c r="DG171" s="1" t="s">
        <v>115</v>
      </c>
      <c r="DH171" s="1" t="s">
        <v>115</v>
      </c>
    </row>
    <row r="172" spans="1:112" x14ac:dyDescent="0.25">
      <c r="A172" s="1" t="s">
        <v>2139</v>
      </c>
      <c r="C172" s="1" t="s">
        <v>2139</v>
      </c>
      <c r="D172" s="41">
        <v>41191</v>
      </c>
      <c r="G172" s="1" t="s">
        <v>1765</v>
      </c>
      <c r="H172" s="1">
        <v>15</v>
      </c>
      <c r="J172" s="3"/>
      <c r="K172" s="1" t="s">
        <v>1786</v>
      </c>
      <c r="L172" s="1" t="s">
        <v>1787</v>
      </c>
      <c r="M172" s="1"/>
      <c r="N172" s="1">
        <v>300</v>
      </c>
      <c r="P172" s="1" t="s">
        <v>2550</v>
      </c>
      <c r="Q172" s="1">
        <v>0.80224059067919362</v>
      </c>
      <c r="R172" s="1" t="s">
        <v>1770</v>
      </c>
      <c r="S172" s="1" t="s">
        <v>1770</v>
      </c>
      <c r="T172" s="1" t="s">
        <v>2140</v>
      </c>
      <c r="U172" s="3">
        <v>42362</v>
      </c>
      <c r="V172" s="1">
        <v>1.1048806829750102</v>
      </c>
      <c r="Y172" s="1">
        <v>2.8</v>
      </c>
      <c r="Z172" s="1">
        <v>4.5</v>
      </c>
      <c r="AA172" s="1">
        <v>39.799999999999997</v>
      </c>
      <c r="AB172" s="1">
        <v>96.904926996276103</v>
      </c>
      <c r="AC172" s="1">
        <v>6.1575216010359899</v>
      </c>
      <c r="AD172" s="1">
        <v>40.739710992659198</v>
      </c>
      <c r="AH172" s="1">
        <v>5700</v>
      </c>
      <c r="AJ172" s="1">
        <v>2500</v>
      </c>
      <c r="AK172" s="1">
        <v>3200</v>
      </c>
      <c r="AU172" s="1" t="s">
        <v>1812</v>
      </c>
      <c r="AV172" s="1" t="s">
        <v>2530</v>
      </c>
      <c r="AY172" s="1" t="s">
        <v>1780</v>
      </c>
      <c r="AZ172" s="1"/>
      <c r="BA172" s="1" t="s">
        <v>1772</v>
      </c>
      <c r="BB172" s="1"/>
      <c r="BC172" s="42">
        <v>1.2999999999999999E-2</v>
      </c>
      <c r="BD172" s="1">
        <v>2.2689280275926284E-4</v>
      </c>
      <c r="BE172" s="1">
        <v>334.30509999999998</v>
      </c>
      <c r="BF172" s="1">
        <v>5.834724701208895</v>
      </c>
      <c r="BG172" s="1">
        <v>83.508499999999998</v>
      </c>
      <c r="BH172" s="1">
        <v>1.4574982784016846</v>
      </c>
      <c r="BI172" s="1">
        <v>175.38579999999999</v>
      </c>
      <c r="BK172" s="1">
        <v>3.0610596712442706</v>
      </c>
      <c r="BL172" s="1">
        <v>2.7579999999999998E-4</v>
      </c>
      <c r="BM172" s="1">
        <v>42164.714284384994</v>
      </c>
      <c r="BN172" s="1">
        <v>35805.343312584628</v>
      </c>
      <c r="BO172" s="1">
        <v>35782.085256185361</v>
      </c>
      <c r="BP172" s="1">
        <v>1436.0944549640562</v>
      </c>
      <c r="BQ172" s="1">
        <v>1.0027195600000001</v>
      </c>
      <c r="BY172" s="1" t="s">
        <v>115</v>
      </c>
      <c r="BZ172" s="1" t="s">
        <v>115</v>
      </c>
      <c r="CA172" s="1" t="s">
        <v>115</v>
      </c>
      <c r="CB172" s="1" t="s">
        <v>115</v>
      </c>
      <c r="CD172" s="47">
        <v>4.6380961499998818E-2</v>
      </c>
      <c r="CE172" s="1">
        <v>8.0950048841570729E-4</v>
      </c>
      <c r="CF172" s="1">
        <v>36.080782917500002</v>
      </c>
      <c r="CG172" s="1">
        <v>0.62972845860770055</v>
      </c>
      <c r="CH172" s="1" t="s">
        <v>2538</v>
      </c>
      <c r="CI172" s="1" t="s">
        <v>2539</v>
      </c>
      <c r="CJ172" s="1">
        <v>2.66168E-4</v>
      </c>
      <c r="CK172" s="1">
        <v>4.3014000000000005E-5</v>
      </c>
      <c r="CL172" s="1">
        <v>3.1730000000000001E-2</v>
      </c>
      <c r="CM172" s="1">
        <v>5.5379297165780077E-4</v>
      </c>
      <c r="CN172" s="1">
        <v>1</v>
      </c>
      <c r="CO172" s="1">
        <v>3</v>
      </c>
      <c r="CP172" s="1" t="s">
        <v>115</v>
      </c>
      <c r="CQ172" s="1" t="s">
        <v>115</v>
      </c>
      <c r="CR172" s="1" t="s">
        <v>115</v>
      </c>
      <c r="CS172" s="1" t="s">
        <v>115</v>
      </c>
      <c r="CT172" s="1" t="s">
        <v>115</v>
      </c>
      <c r="CU172" s="1" t="s">
        <v>115</v>
      </c>
      <c r="CV172" s="1" t="s">
        <v>115</v>
      </c>
      <c r="CW172" s="1" t="s">
        <v>115</v>
      </c>
      <c r="CY172" s="1" t="s">
        <v>115</v>
      </c>
      <c r="CZ172" s="1" t="s">
        <v>115</v>
      </c>
      <c r="DA172" s="1" t="s">
        <v>115</v>
      </c>
      <c r="DB172" s="1" t="s">
        <v>115</v>
      </c>
      <c r="DC172" s="1" t="s">
        <v>115</v>
      </c>
      <c r="DD172" s="1" t="s">
        <v>115</v>
      </c>
      <c r="DE172" s="1" t="s">
        <v>115</v>
      </c>
      <c r="DF172" s="1" t="s">
        <v>115</v>
      </c>
      <c r="DG172" s="1" t="s">
        <v>115</v>
      </c>
      <c r="DH172" s="1" t="s">
        <v>115</v>
      </c>
    </row>
    <row r="173" spans="1:112" x14ac:dyDescent="0.25">
      <c r="A173" s="1" t="s">
        <v>2440</v>
      </c>
      <c r="C173" s="1" t="s">
        <v>2440</v>
      </c>
      <c r="D173" s="41">
        <v>28707</v>
      </c>
      <c r="G173" s="1" t="s">
        <v>1765</v>
      </c>
      <c r="H173" s="1">
        <v>12</v>
      </c>
      <c r="J173" s="3"/>
      <c r="K173" s="1" t="s">
        <v>1766</v>
      </c>
      <c r="L173" s="1" t="s">
        <v>1767</v>
      </c>
      <c r="M173" s="1"/>
      <c r="N173" s="1">
        <v>300</v>
      </c>
      <c r="P173" s="1" t="s">
        <v>2550</v>
      </c>
      <c r="Q173" s="1">
        <v>0.80224059067919362</v>
      </c>
      <c r="R173" s="1" t="s">
        <v>1770</v>
      </c>
      <c r="S173" s="1" t="s">
        <v>1770</v>
      </c>
      <c r="T173" s="1" t="s">
        <v>2140</v>
      </c>
      <c r="U173" s="3">
        <v>38527</v>
      </c>
      <c r="V173" s="1">
        <v>1.1048806829750102</v>
      </c>
      <c r="Y173" s="1">
        <v>2</v>
      </c>
      <c r="Z173" s="1">
        <v>2</v>
      </c>
      <c r="AA173" s="1">
        <v>27</v>
      </c>
      <c r="AB173" s="1">
        <v>45.087011143372798</v>
      </c>
      <c r="AC173" s="1">
        <v>3.14159265358979</v>
      </c>
      <c r="AD173" s="1">
        <v>18.139722313718</v>
      </c>
      <c r="AH173" s="1">
        <v>2555</v>
      </c>
      <c r="AJ173" s="1">
        <v>2200</v>
      </c>
      <c r="AK173" s="1">
        <v>355</v>
      </c>
      <c r="AU173" s="1" t="s">
        <v>1808</v>
      </c>
      <c r="AV173" s="1" t="s">
        <v>2530</v>
      </c>
      <c r="AY173" s="1" t="s">
        <v>1780</v>
      </c>
      <c r="AZ173" s="1"/>
      <c r="BA173" s="1" t="s">
        <v>1772</v>
      </c>
      <c r="BB173" s="1"/>
      <c r="BC173" s="42">
        <v>2.6153</v>
      </c>
      <c r="BD173" s="1">
        <v>4.5645595927407703E-2</v>
      </c>
      <c r="BE173" s="1">
        <v>87.417199999999994</v>
      </c>
      <c r="BF173" s="1">
        <v>1.5257179628743871</v>
      </c>
      <c r="BG173" s="1">
        <v>172.21559999999999</v>
      </c>
      <c r="BH173" s="1">
        <v>3.0057292432975462</v>
      </c>
      <c r="BI173" s="1">
        <v>339.49720000000002</v>
      </c>
      <c r="BK173" s="1">
        <v>5.9253439413016942</v>
      </c>
      <c r="BL173" s="1">
        <v>6.7999999999999999E-5</v>
      </c>
      <c r="BM173" s="1">
        <v>42164.59710446719</v>
      </c>
      <c r="BN173" s="1">
        <v>35796.464297070292</v>
      </c>
      <c r="BO173" s="1">
        <v>35790.729911864088</v>
      </c>
      <c r="BP173" s="1">
        <v>1436.0884683950924</v>
      </c>
      <c r="BQ173" s="1">
        <v>1.00272374</v>
      </c>
      <c r="BY173" s="1" t="s">
        <v>115</v>
      </c>
      <c r="BZ173" s="1" t="s">
        <v>115</v>
      </c>
      <c r="CA173" s="1" t="s">
        <v>115</v>
      </c>
      <c r="CB173" s="1" t="s">
        <v>115</v>
      </c>
      <c r="CD173" s="47">
        <v>3.8330674000000002E-2</v>
      </c>
      <c r="CE173" s="1">
        <v>6.68996465808585E-4</v>
      </c>
      <c r="CF173" s="1">
        <v>22.987502194000001</v>
      </c>
      <c r="CG173" s="1">
        <v>0.40120760009472028</v>
      </c>
      <c r="CH173" s="1" t="s">
        <v>2539</v>
      </c>
      <c r="CI173" s="1" t="s">
        <v>2539</v>
      </c>
      <c r="CJ173" s="1">
        <v>1.6036800000000001E-4</v>
      </c>
      <c r="CK173" s="1">
        <v>1.2904E-4</v>
      </c>
      <c r="CL173" s="1" t="s">
        <v>115</v>
      </c>
      <c r="CM173" s="1" t="s">
        <v>115</v>
      </c>
      <c r="CN173" s="1">
        <v>0</v>
      </c>
      <c r="CO173" s="1">
        <v>0</v>
      </c>
      <c r="CP173" s="1" t="s">
        <v>115</v>
      </c>
      <c r="CQ173" s="1" t="s">
        <v>115</v>
      </c>
      <c r="CR173" s="1" t="s">
        <v>115</v>
      </c>
      <c r="CS173" s="1" t="s">
        <v>115</v>
      </c>
      <c r="CT173" s="1" t="s">
        <v>115</v>
      </c>
      <c r="CU173" s="1" t="s">
        <v>115</v>
      </c>
      <c r="CV173" s="1" t="s">
        <v>115</v>
      </c>
      <c r="CW173" s="1" t="s">
        <v>115</v>
      </c>
      <c r="CY173" s="1" t="s">
        <v>115</v>
      </c>
      <c r="CZ173" s="1" t="s">
        <v>115</v>
      </c>
      <c r="DA173" s="1" t="s">
        <v>115</v>
      </c>
      <c r="DB173" s="1" t="s">
        <v>115</v>
      </c>
      <c r="DC173" s="1" t="s">
        <v>115</v>
      </c>
      <c r="DD173" s="1" t="s">
        <v>115</v>
      </c>
      <c r="DE173" s="1" t="s">
        <v>115</v>
      </c>
      <c r="DF173" s="1" t="s">
        <v>115</v>
      </c>
      <c r="DG173" s="1" t="s">
        <v>115</v>
      </c>
      <c r="DH173" s="1" t="s">
        <v>115</v>
      </c>
    </row>
    <row r="174" spans="1:112" x14ac:dyDescent="0.25">
      <c r="A174" s="1" t="s">
        <v>2509</v>
      </c>
      <c r="C174" s="1" t="s">
        <v>2509</v>
      </c>
      <c r="D174" s="41">
        <v>32478</v>
      </c>
      <c r="G174" s="1" t="s">
        <v>1765</v>
      </c>
      <c r="H174" s="1">
        <v>12</v>
      </c>
      <c r="J174" s="3"/>
      <c r="K174" s="1" t="s">
        <v>1766</v>
      </c>
      <c r="L174" s="1" t="s">
        <v>1767</v>
      </c>
      <c r="M174" s="1"/>
      <c r="N174" s="1">
        <v>300</v>
      </c>
      <c r="P174" s="1" t="s">
        <v>2550</v>
      </c>
      <c r="Q174" s="1">
        <v>0.80224059067919362</v>
      </c>
      <c r="R174" s="1" t="s">
        <v>1770</v>
      </c>
      <c r="S174" s="1" t="s">
        <v>1770</v>
      </c>
      <c r="T174" s="1" t="s">
        <v>2140</v>
      </c>
      <c r="U174" s="3">
        <v>39475</v>
      </c>
      <c r="V174" s="1">
        <v>1.1048806829750102</v>
      </c>
      <c r="Y174" s="1">
        <v>2</v>
      </c>
      <c r="Z174" s="1">
        <v>6</v>
      </c>
      <c r="AA174" s="1">
        <v>26.5</v>
      </c>
      <c r="AB174" s="1">
        <v>51.605197423481798</v>
      </c>
      <c r="AC174" s="1">
        <v>3.14159265358979</v>
      </c>
      <c r="AD174" s="1">
        <v>24.154574287564301</v>
      </c>
      <c r="AH174" s="1">
        <v>2579</v>
      </c>
      <c r="AJ174" s="1">
        <v>1500</v>
      </c>
      <c r="AK174" s="1">
        <v>1079</v>
      </c>
      <c r="AU174" s="1" t="s">
        <v>1808</v>
      </c>
      <c r="AV174" s="1" t="s">
        <v>2530</v>
      </c>
      <c r="AY174" s="1" t="s">
        <v>1780</v>
      </c>
      <c r="AZ174" s="1"/>
      <c r="BA174" s="1" t="s">
        <v>1772</v>
      </c>
      <c r="BB174" s="1"/>
      <c r="BC174" s="42">
        <v>8.0100000000000005E-2</v>
      </c>
      <c r="BD174" s="1">
        <v>1.3980087308474581E-3</v>
      </c>
      <c r="BE174" s="1">
        <v>90.226799999999997</v>
      </c>
      <c r="BF174" s="1">
        <v>1.5747547335384195</v>
      </c>
      <c r="BG174" s="1">
        <v>0.1244</v>
      </c>
      <c r="BH174" s="1">
        <v>2.1711895894809458E-3</v>
      </c>
      <c r="BI174" s="1">
        <v>161.65289999999999</v>
      </c>
      <c r="BK174" s="1">
        <v>2.8213753503971413</v>
      </c>
      <c r="BL174" s="1">
        <v>5.6780000000000003E-4</v>
      </c>
      <c r="BM174" s="1">
        <v>42243.264089191129</v>
      </c>
      <c r="BN174" s="1">
        <v>35896.24981454097</v>
      </c>
      <c r="BO174" s="1">
        <v>35848.278363841288</v>
      </c>
      <c r="BP174" s="1">
        <v>1440.1093331005679</v>
      </c>
      <c r="BQ174" s="1">
        <v>0.99992407999999999</v>
      </c>
      <c r="BY174" s="1" t="s">
        <v>115</v>
      </c>
      <c r="BZ174" s="1" t="s">
        <v>115</v>
      </c>
      <c r="CA174" s="1" t="s">
        <v>115</v>
      </c>
      <c r="CB174" s="1" t="s">
        <v>115</v>
      </c>
      <c r="CD174" s="47">
        <v>3.2751603999999997E-2</v>
      </c>
      <c r="CE174" s="1">
        <v>5.7162332510934477E-4</v>
      </c>
      <c r="CF174" s="1">
        <v>96.46297801</v>
      </c>
      <c r="CG174" s="1">
        <v>1.6835965725533877</v>
      </c>
      <c r="CH174" s="1" t="s">
        <v>2538</v>
      </c>
      <c r="CI174" s="1" t="s">
        <v>2539</v>
      </c>
      <c r="CJ174" s="1">
        <v>8.9549999999999995E-5</v>
      </c>
      <c r="CK174" s="1">
        <v>8.1649999999999992E-5</v>
      </c>
      <c r="CL174" s="1">
        <v>6.4871999999999999E-2</v>
      </c>
      <c r="CM174" s="1">
        <v>1.1322299923537615E-3</v>
      </c>
      <c r="CN174" s="1">
        <v>1</v>
      </c>
      <c r="CO174" s="1">
        <v>10</v>
      </c>
      <c r="CP174" s="1" t="s">
        <v>115</v>
      </c>
      <c r="CQ174" s="1" t="s">
        <v>115</v>
      </c>
      <c r="CR174" s="1" t="s">
        <v>115</v>
      </c>
      <c r="CS174" s="1" t="s">
        <v>115</v>
      </c>
      <c r="CT174" s="1" t="s">
        <v>115</v>
      </c>
      <c r="CU174" s="1" t="s">
        <v>115</v>
      </c>
      <c r="CV174" s="1" t="s">
        <v>115</v>
      </c>
      <c r="CW174" s="1" t="s">
        <v>115</v>
      </c>
      <c r="CY174" s="1" t="s">
        <v>115</v>
      </c>
      <c r="CZ174" s="1" t="s">
        <v>115</v>
      </c>
      <c r="DA174" s="1" t="s">
        <v>115</v>
      </c>
      <c r="DB174" s="1" t="s">
        <v>115</v>
      </c>
      <c r="DC174" s="1" t="s">
        <v>115</v>
      </c>
      <c r="DD174" s="1" t="s">
        <v>115</v>
      </c>
      <c r="DE174" s="1" t="s">
        <v>115</v>
      </c>
      <c r="DF174" s="1" t="s">
        <v>115</v>
      </c>
      <c r="DG174" s="1" t="s">
        <v>115</v>
      </c>
      <c r="DH174" s="1" t="s">
        <v>115</v>
      </c>
    </row>
    <row r="175" spans="1:112" x14ac:dyDescent="0.25">
      <c r="A175" s="1" t="s">
        <v>2368</v>
      </c>
      <c r="C175" s="1" t="s">
        <v>2368</v>
      </c>
      <c r="D175" s="41">
        <v>33595</v>
      </c>
      <c r="G175" s="1" t="s">
        <v>1765</v>
      </c>
      <c r="H175" s="1">
        <v>12</v>
      </c>
      <c r="J175" s="3"/>
      <c r="K175" s="1" t="s">
        <v>1766</v>
      </c>
      <c r="L175" s="1" t="s">
        <v>1767</v>
      </c>
      <c r="M175" s="1"/>
      <c r="N175" s="1">
        <v>300</v>
      </c>
      <c r="P175" s="1" t="s">
        <v>2550</v>
      </c>
      <c r="Q175" s="1">
        <v>0.80224059067919362</v>
      </c>
      <c r="R175" s="1" t="s">
        <v>1770</v>
      </c>
      <c r="S175" s="1" t="s">
        <v>1770</v>
      </c>
      <c r="T175" s="1" t="s">
        <v>2140</v>
      </c>
      <c r="U175" s="3">
        <v>39855</v>
      </c>
      <c r="V175" s="1">
        <v>1.1048806829750102</v>
      </c>
      <c r="Y175" s="1">
        <v>2</v>
      </c>
      <c r="Z175" s="1">
        <v>6</v>
      </c>
      <c r="AA175" s="1">
        <v>27</v>
      </c>
      <c r="AB175" s="1">
        <v>52.405212787109903</v>
      </c>
      <c r="AC175" s="1">
        <v>3.14159265358979</v>
      </c>
      <c r="AD175" s="1">
        <v>24.4229076208976</v>
      </c>
      <c r="AH175" s="1">
        <v>2532</v>
      </c>
      <c r="AJ175" s="1">
        <v>1500</v>
      </c>
      <c r="AK175" s="1">
        <v>1032</v>
      </c>
      <c r="AU175" s="1" t="s">
        <v>1802</v>
      </c>
      <c r="AV175" s="1" t="s">
        <v>2530</v>
      </c>
      <c r="AY175" s="1" t="s">
        <v>1780</v>
      </c>
      <c r="AZ175" s="1"/>
      <c r="BA175" s="1" t="s">
        <v>1772</v>
      </c>
      <c r="BB175" s="1"/>
      <c r="BC175" s="42">
        <v>1.15E-2</v>
      </c>
      <c r="BD175" s="1">
        <v>2.0071286397934789E-4</v>
      </c>
      <c r="BE175" s="1">
        <v>299.11340000000001</v>
      </c>
      <c r="BF175" s="1">
        <v>5.2205136668348064</v>
      </c>
      <c r="BG175" s="1">
        <v>177.62970000000001</v>
      </c>
      <c r="BH175" s="1">
        <v>3.100223114329772</v>
      </c>
      <c r="BI175" s="1">
        <v>264.61750000000001</v>
      </c>
      <c r="BK175" s="1">
        <v>4.6184466333960952</v>
      </c>
      <c r="BL175" s="1">
        <v>1.3630000000000001E-4</v>
      </c>
      <c r="BM175" s="1">
        <v>42164.451611874414</v>
      </c>
      <c r="BN175" s="1">
        <v>35799.198626629113</v>
      </c>
      <c r="BO175" s="1">
        <v>35787.704597119715</v>
      </c>
      <c r="BP175" s="1">
        <v>1436.0810353801169</v>
      </c>
      <c r="BQ175" s="1">
        <v>1.00272893</v>
      </c>
      <c r="BY175" s="1" t="s">
        <v>115</v>
      </c>
      <c r="BZ175" s="1" t="s">
        <v>115</v>
      </c>
      <c r="CA175" s="1" t="s">
        <v>115</v>
      </c>
      <c r="CB175" s="1" t="s">
        <v>115</v>
      </c>
      <c r="CD175" s="47">
        <v>3.3704226500020695E-2</v>
      </c>
      <c r="CE175" s="1">
        <v>5.8824972426328574E-4</v>
      </c>
      <c r="CF175" s="1">
        <v>348.98814588749997</v>
      </c>
      <c r="CG175" s="1">
        <v>6.090992196167182</v>
      </c>
      <c r="CH175" s="1" t="s">
        <v>2538</v>
      </c>
      <c r="CI175" s="1" t="s">
        <v>2539</v>
      </c>
      <c r="CJ175" s="1">
        <v>7.8123499999999992E-5</v>
      </c>
      <c r="CK175" s="1">
        <v>5.8029499999999997E-5</v>
      </c>
      <c r="CL175" s="1">
        <v>5.1957999999999997E-2</v>
      </c>
      <c r="CM175" s="1">
        <v>9.068381727512137E-4</v>
      </c>
      <c r="CN175" s="1">
        <v>1</v>
      </c>
      <c r="CO175" s="1">
        <v>10</v>
      </c>
      <c r="CP175" s="1" t="s">
        <v>115</v>
      </c>
      <c r="CQ175" s="1" t="s">
        <v>115</v>
      </c>
      <c r="CR175" s="1" t="s">
        <v>115</v>
      </c>
      <c r="CS175" s="1" t="s">
        <v>115</v>
      </c>
      <c r="CT175" s="1" t="s">
        <v>115</v>
      </c>
      <c r="CU175" s="1" t="s">
        <v>115</v>
      </c>
      <c r="CV175" s="1" t="s">
        <v>115</v>
      </c>
      <c r="CW175" s="1" t="s">
        <v>115</v>
      </c>
      <c r="CY175" s="1" t="s">
        <v>115</v>
      </c>
      <c r="CZ175" s="1" t="s">
        <v>115</v>
      </c>
      <c r="DA175" s="1" t="s">
        <v>115</v>
      </c>
      <c r="DB175" s="1" t="s">
        <v>115</v>
      </c>
      <c r="DC175" s="1" t="s">
        <v>115</v>
      </c>
      <c r="DD175" s="1" t="s">
        <v>115</v>
      </c>
      <c r="DE175" s="1" t="s">
        <v>115</v>
      </c>
      <c r="DF175" s="1" t="s">
        <v>115</v>
      </c>
      <c r="DG175" s="1" t="s">
        <v>115</v>
      </c>
      <c r="DH175" s="1" t="s">
        <v>115</v>
      </c>
    </row>
    <row r="176" spans="1:112" x14ac:dyDescent="0.25">
      <c r="A176" s="1" t="s">
        <v>2449</v>
      </c>
      <c r="C176" s="1" t="s">
        <v>2449</v>
      </c>
      <c r="D176" s="41">
        <v>39487</v>
      </c>
      <c r="G176" s="1" t="s">
        <v>1765</v>
      </c>
      <c r="H176" s="1">
        <v>15</v>
      </c>
      <c r="J176" s="3"/>
      <c r="K176" s="1" t="s">
        <v>1766</v>
      </c>
      <c r="L176" s="1" t="s">
        <v>1767</v>
      </c>
      <c r="M176" s="1"/>
      <c r="N176" s="1">
        <v>300</v>
      </c>
      <c r="P176" s="1" t="s">
        <v>2550</v>
      </c>
      <c r="Q176" s="1">
        <v>0.80224059067919362</v>
      </c>
      <c r="R176" s="1" t="s">
        <v>1770</v>
      </c>
      <c r="S176" s="1" t="s">
        <v>1770</v>
      </c>
      <c r="T176" s="1" t="s">
        <v>2140</v>
      </c>
      <c r="U176" s="3">
        <v>41634</v>
      </c>
      <c r="V176" s="1">
        <v>1.1048806829750102</v>
      </c>
      <c r="Y176" s="1">
        <v>2</v>
      </c>
      <c r="Z176" s="1">
        <v>6</v>
      </c>
      <c r="AA176" s="1">
        <v>27</v>
      </c>
      <c r="AB176" s="1">
        <v>52.405212787109903</v>
      </c>
      <c r="AC176" s="1">
        <v>3.14159265358979</v>
      </c>
      <c r="AD176" s="1">
        <v>24.4229076208976</v>
      </c>
      <c r="AH176" s="1">
        <v>3200</v>
      </c>
      <c r="AJ176" s="1">
        <v>2500</v>
      </c>
      <c r="AK176" s="1">
        <v>700</v>
      </c>
      <c r="AU176" s="1" t="s">
        <v>1802</v>
      </c>
      <c r="AV176" s="1" t="s">
        <v>2530</v>
      </c>
      <c r="AY176" s="1" t="s">
        <v>1780</v>
      </c>
      <c r="AZ176" s="1"/>
      <c r="BA176" s="1" t="s">
        <v>1772</v>
      </c>
      <c r="BB176" s="1"/>
      <c r="BC176" s="42">
        <v>4.0000000000000001E-3</v>
      </c>
      <c r="BD176" s="1">
        <v>6.9813170079773186E-5</v>
      </c>
      <c r="BE176" s="1">
        <v>180.4375</v>
      </c>
      <c r="BF176" s="1">
        <v>3.1492284690672685</v>
      </c>
      <c r="BG176" s="1">
        <v>193.1104</v>
      </c>
      <c r="BH176" s="1">
        <v>3.3704122998432573</v>
      </c>
      <c r="BI176" s="1">
        <v>117.86960000000001</v>
      </c>
      <c r="BK176" s="1">
        <v>2.0572126080087081</v>
      </c>
      <c r="BL176" s="1">
        <v>6.4499999999999996E-5</v>
      </c>
      <c r="BM176" s="1">
        <v>42165.174041208273</v>
      </c>
      <c r="BN176" s="1">
        <v>35796.893694933926</v>
      </c>
      <c r="BO176" s="1">
        <v>35791.454387482612</v>
      </c>
      <c r="BP176" s="1">
        <v>1436.117943420064</v>
      </c>
      <c r="BQ176" s="1">
        <v>1.00270316</v>
      </c>
      <c r="BY176" s="1" t="s">
        <v>115</v>
      </c>
      <c r="BZ176" s="1" t="s">
        <v>115</v>
      </c>
      <c r="CA176" s="1" t="s">
        <v>115</v>
      </c>
      <c r="CB176" s="1" t="s">
        <v>115</v>
      </c>
      <c r="CD176" s="47">
        <v>3.2635492000011368E-2</v>
      </c>
      <c r="CE176" s="1">
        <v>5.6959678840846765E-4</v>
      </c>
      <c r="CF176" s="1">
        <v>140.01767346100002</v>
      </c>
      <c r="CG176" s="1">
        <v>2.4437694128767342</v>
      </c>
      <c r="CH176" s="1" t="s">
        <v>2538</v>
      </c>
      <c r="CI176" s="1" t="s">
        <v>2539</v>
      </c>
      <c r="CJ176" s="1">
        <v>8.6725000000000007E-5</v>
      </c>
      <c r="CK176" s="1">
        <v>5.3925000000000003E-5</v>
      </c>
      <c r="CL176" s="1">
        <v>5.8075000000000002E-2</v>
      </c>
      <c r="CM176" s="1">
        <v>1.0135999630957069E-3</v>
      </c>
      <c r="CN176" s="1">
        <v>1</v>
      </c>
      <c r="CO176" s="1">
        <v>10</v>
      </c>
      <c r="CP176" s="1" t="s">
        <v>115</v>
      </c>
      <c r="CQ176" s="1" t="s">
        <v>115</v>
      </c>
      <c r="CR176" s="1" t="s">
        <v>115</v>
      </c>
      <c r="CS176" s="1" t="s">
        <v>115</v>
      </c>
      <c r="CT176" s="1" t="s">
        <v>115</v>
      </c>
      <c r="CU176" s="1" t="s">
        <v>115</v>
      </c>
      <c r="CV176" s="1" t="s">
        <v>115</v>
      </c>
      <c r="CW176" s="1" t="s">
        <v>115</v>
      </c>
      <c r="CY176" s="1" t="s">
        <v>115</v>
      </c>
      <c r="CZ176" s="1" t="s">
        <v>115</v>
      </c>
      <c r="DA176" s="1" t="s">
        <v>115</v>
      </c>
      <c r="DB176" s="1" t="s">
        <v>115</v>
      </c>
      <c r="DC176" s="1" t="s">
        <v>115</v>
      </c>
      <c r="DD176" s="1" t="s">
        <v>115</v>
      </c>
      <c r="DE176" s="1" t="s">
        <v>115</v>
      </c>
      <c r="DF176" s="1" t="s">
        <v>115</v>
      </c>
      <c r="DG176" s="1" t="s">
        <v>115</v>
      </c>
      <c r="DH176" s="1" t="s">
        <v>115</v>
      </c>
    </row>
    <row r="177" spans="1:112" x14ac:dyDescent="0.25">
      <c r="A177" s="1" t="s">
        <v>2476</v>
      </c>
      <c r="C177" s="1" t="s">
        <v>2476</v>
      </c>
      <c r="D177" s="41">
        <v>40277</v>
      </c>
      <c r="G177" s="1" t="s">
        <v>1765</v>
      </c>
      <c r="H177" s="1">
        <v>15</v>
      </c>
      <c r="J177" s="3"/>
      <c r="K177" s="1" t="s">
        <v>1766</v>
      </c>
      <c r="L177" s="1" t="s">
        <v>1767</v>
      </c>
      <c r="M177" s="1"/>
      <c r="N177" s="1">
        <v>300</v>
      </c>
      <c r="P177" s="1" t="s">
        <v>2550</v>
      </c>
      <c r="Q177" s="1">
        <v>0.80224059067919362</v>
      </c>
      <c r="R177" s="1" t="s">
        <v>1770</v>
      </c>
      <c r="S177" s="1" t="s">
        <v>1770</v>
      </c>
      <c r="T177" s="1" t="s">
        <v>2140</v>
      </c>
      <c r="U177" s="3">
        <v>41933</v>
      </c>
      <c r="V177" s="1">
        <v>1.1048806829750102</v>
      </c>
      <c r="Y177" s="1">
        <v>2</v>
      </c>
      <c r="Z177" s="1">
        <v>6</v>
      </c>
      <c r="AA177" s="1">
        <v>27</v>
      </c>
      <c r="AB177" s="1">
        <v>52.405212787109903</v>
      </c>
      <c r="AC177" s="1">
        <v>3.14159265358979</v>
      </c>
      <c r="AD177" s="1">
        <v>24.4229076208976</v>
      </c>
      <c r="AH177" s="1">
        <v>3361</v>
      </c>
      <c r="AJ177" s="1">
        <v>2500</v>
      </c>
      <c r="AK177" s="1">
        <v>861</v>
      </c>
      <c r="AU177" s="1" t="s">
        <v>1776</v>
      </c>
      <c r="AV177" s="1" t="s">
        <v>2530</v>
      </c>
      <c r="AY177" s="1" t="s">
        <v>1780</v>
      </c>
      <c r="AZ177" s="1"/>
      <c r="BA177" s="1" t="s">
        <v>1772</v>
      </c>
      <c r="BB177" s="1"/>
      <c r="BC177" s="42">
        <v>1.55E-2</v>
      </c>
      <c r="BD177" s="1">
        <v>2.7052603405912107E-4</v>
      </c>
      <c r="BE177" s="1">
        <v>260.68470000000002</v>
      </c>
      <c r="BF177" s="1">
        <v>4.5498063245736624</v>
      </c>
      <c r="BG177" s="1">
        <v>217.90710000000001</v>
      </c>
      <c r="BH177" s="1">
        <v>3.8031963584725359</v>
      </c>
      <c r="BI177" s="1">
        <v>152.745</v>
      </c>
      <c r="BK177" s="1">
        <v>2.6659031659587389</v>
      </c>
      <c r="BL177" s="1">
        <v>2.3099999999999999E-5</v>
      </c>
      <c r="BM177" s="1">
        <v>42164.578322115929</v>
      </c>
      <c r="BN177" s="1">
        <v>35794.55232387517</v>
      </c>
      <c r="BO177" s="1">
        <v>35792.604320356688</v>
      </c>
      <c r="BP177" s="1">
        <v>1436.0875088300697</v>
      </c>
      <c r="BQ177" s="1">
        <v>1.0027244099999999</v>
      </c>
      <c r="BY177" s="1" t="s">
        <v>115</v>
      </c>
      <c r="BZ177" s="1" t="s">
        <v>115</v>
      </c>
      <c r="CA177" s="1" t="s">
        <v>115</v>
      </c>
      <c r="CB177" s="1" t="s">
        <v>115</v>
      </c>
      <c r="CD177" s="47">
        <v>2.6094526000001395E-2</v>
      </c>
      <c r="CE177" s="1">
        <v>4.5543539544729011E-4</v>
      </c>
      <c r="CF177" s="1">
        <v>52.991495352000001</v>
      </c>
      <c r="CG177" s="1">
        <v>0.92487606944767153</v>
      </c>
      <c r="CH177" s="1" t="s">
        <v>2538</v>
      </c>
      <c r="CI177" s="1" t="s">
        <v>2539</v>
      </c>
      <c r="CJ177" s="1">
        <v>4.7544499999999999E-5</v>
      </c>
      <c r="CK177" s="1">
        <v>4.3174499999999998E-5</v>
      </c>
      <c r="CL177" s="1">
        <v>6.9891999999999996E-2</v>
      </c>
      <c r="CM177" s="1">
        <v>1.2198455208038766E-3</v>
      </c>
      <c r="CN177" s="1">
        <v>1</v>
      </c>
      <c r="CO177" s="1">
        <v>10</v>
      </c>
      <c r="CP177" s="1" t="s">
        <v>115</v>
      </c>
      <c r="CQ177" s="1" t="s">
        <v>115</v>
      </c>
      <c r="CR177" s="1" t="s">
        <v>115</v>
      </c>
      <c r="CS177" s="1" t="s">
        <v>115</v>
      </c>
      <c r="CT177" s="1" t="s">
        <v>115</v>
      </c>
      <c r="CU177" s="1" t="s">
        <v>115</v>
      </c>
      <c r="CV177" s="1" t="s">
        <v>115</v>
      </c>
      <c r="CW177" s="1" t="s">
        <v>115</v>
      </c>
      <c r="CY177" s="1" t="s">
        <v>115</v>
      </c>
      <c r="CZ177" s="1" t="s">
        <v>115</v>
      </c>
      <c r="DA177" s="1" t="s">
        <v>115</v>
      </c>
      <c r="DB177" s="1" t="s">
        <v>115</v>
      </c>
      <c r="DC177" s="1" t="s">
        <v>115</v>
      </c>
      <c r="DD177" s="1" t="s">
        <v>115</v>
      </c>
      <c r="DE177" s="1" t="s">
        <v>115</v>
      </c>
      <c r="DF177" s="1" t="s">
        <v>115</v>
      </c>
      <c r="DG177" s="1" t="s">
        <v>115</v>
      </c>
      <c r="DH177" s="1" t="s">
        <v>115</v>
      </c>
    </row>
    <row r="178" spans="1:112" x14ac:dyDescent="0.25">
      <c r="A178" s="1" t="s">
        <v>2178</v>
      </c>
      <c r="C178" s="1" t="s">
        <v>2178</v>
      </c>
      <c r="D178" s="41">
        <v>40505</v>
      </c>
      <c r="G178" s="1" t="s">
        <v>1765</v>
      </c>
      <c r="H178" s="1">
        <v>15</v>
      </c>
      <c r="J178" s="3"/>
      <c r="K178" s="1" t="s">
        <v>1786</v>
      </c>
      <c r="L178" s="1" t="s">
        <v>1787</v>
      </c>
      <c r="M178" s="1"/>
      <c r="N178" s="1">
        <v>300</v>
      </c>
      <c r="P178" s="1" t="s">
        <v>2550</v>
      </c>
      <c r="Q178" s="1">
        <v>0.80224059067919362</v>
      </c>
      <c r="R178" s="1" t="s">
        <v>1770</v>
      </c>
      <c r="S178" s="1" t="s">
        <v>1770</v>
      </c>
      <c r="T178" s="1" t="s">
        <v>2140</v>
      </c>
      <c r="U178" s="3">
        <v>42081</v>
      </c>
      <c r="V178" s="1">
        <v>1.1048806829750102</v>
      </c>
      <c r="Y178" s="1">
        <v>2.8</v>
      </c>
      <c r="Z178" s="1">
        <v>4.5</v>
      </c>
      <c r="AA178" s="1">
        <v>39.799999999999997</v>
      </c>
      <c r="AB178" s="1">
        <v>96.904926996276103</v>
      </c>
      <c r="AC178" s="1">
        <v>6.1575216010359899</v>
      </c>
      <c r="AD178" s="1">
        <v>40.739710992659198</v>
      </c>
      <c r="AH178" s="1">
        <v>5712</v>
      </c>
      <c r="AJ178" s="1">
        <v>2500</v>
      </c>
      <c r="AK178" s="1">
        <v>3212</v>
      </c>
      <c r="AU178" s="1" t="s">
        <v>1808</v>
      </c>
      <c r="AV178" s="1" t="s">
        <v>2530</v>
      </c>
      <c r="AY178" s="1" t="s">
        <v>1780</v>
      </c>
      <c r="AZ178" s="1"/>
      <c r="BA178" s="1" t="s">
        <v>1772</v>
      </c>
      <c r="BB178" s="1"/>
      <c r="BC178" s="42">
        <v>5.3E-3</v>
      </c>
      <c r="BD178" s="1">
        <v>9.2502450355699473E-5</v>
      </c>
      <c r="BE178" s="1">
        <v>291.71780000000001</v>
      </c>
      <c r="BF178" s="1">
        <v>5.0914360966743146</v>
      </c>
      <c r="BG178" s="1">
        <v>123.1159</v>
      </c>
      <c r="BH178" s="1">
        <v>2.1487778165560867</v>
      </c>
      <c r="BI178" s="1">
        <v>202.57060000000001</v>
      </c>
      <c r="BK178" s="1">
        <v>3.5355239377404253</v>
      </c>
      <c r="BL178" s="1">
        <v>2.7540000000000003E-4</v>
      </c>
      <c r="BM178" s="1">
        <v>42165.280011326468</v>
      </c>
      <c r="BN178" s="1">
        <v>35805.892329441587</v>
      </c>
      <c r="BO178" s="1">
        <v>35782.667693211348</v>
      </c>
      <c r="BP178" s="1">
        <v>1436.1233573316852</v>
      </c>
      <c r="BQ178" s="1">
        <v>1.0026993799999999</v>
      </c>
      <c r="BY178" s="1" t="s">
        <v>115</v>
      </c>
      <c r="BZ178" s="1" t="s">
        <v>115</v>
      </c>
      <c r="CA178" s="1" t="s">
        <v>115</v>
      </c>
      <c r="CB178" s="1" t="s">
        <v>115</v>
      </c>
      <c r="CD178" s="47">
        <v>4.5435821499999918E-2</v>
      </c>
      <c r="CE178" s="1">
        <v>7.9300468352342724E-4</v>
      </c>
      <c r="CF178" s="1">
        <v>39.993329104499999</v>
      </c>
      <c r="CG178" s="1">
        <v>0.69801527170720035</v>
      </c>
      <c r="CH178" s="1" t="s">
        <v>2538</v>
      </c>
      <c r="CI178" s="1" t="s">
        <v>2539</v>
      </c>
      <c r="CJ178" s="1">
        <v>2.9127250000000003E-4</v>
      </c>
      <c r="CK178" s="1">
        <v>5.0919499999999999E-5</v>
      </c>
      <c r="CL178" s="1">
        <v>3.0991999999999999E-2</v>
      </c>
      <c r="CM178" s="1">
        <v>5.409124417780826E-4</v>
      </c>
      <c r="CN178" s="1">
        <v>1</v>
      </c>
      <c r="CO178" s="1">
        <v>1</v>
      </c>
      <c r="CP178" s="1" t="s">
        <v>115</v>
      </c>
      <c r="CQ178" s="1" t="s">
        <v>115</v>
      </c>
      <c r="CR178" s="1" t="s">
        <v>115</v>
      </c>
      <c r="CS178" s="1" t="s">
        <v>115</v>
      </c>
      <c r="CT178" s="1" t="s">
        <v>115</v>
      </c>
      <c r="CU178" s="1" t="s">
        <v>115</v>
      </c>
      <c r="CV178" s="1" t="s">
        <v>115</v>
      </c>
      <c r="CW178" s="1" t="s">
        <v>115</v>
      </c>
      <c r="CY178" s="1" t="s">
        <v>115</v>
      </c>
      <c r="CZ178" s="1" t="s">
        <v>115</v>
      </c>
      <c r="DA178" s="1" t="s">
        <v>115</v>
      </c>
      <c r="DB178" s="1" t="s">
        <v>115</v>
      </c>
      <c r="DC178" s="1" t="s">
        <v>115</v>
      </c>
      <c r="DD178" s="1" t="s">
        <v>115</v>
      </c>
      <c r="DE178" s="1" t="s">
        <v>115</v>
      </c>
      <c r="DF178" s="1" t="s">
        <v>115</v>
      </c>
      <c r="DG178" s="1" t="s">
        <v>115</v>
      </c>
      <c r="DH178" s="1" t="s">
        <v>115</v>
      </c>
    </row>
    <row r="179" spans="1:112" x14ac:dyDescent="0.25">
      <c r="A179" s="1" t="s">
        <v>2492</v>
      </c>
      <c r="C179" s="1" t="s">
        <v>2492</v>
      </c>
      <c r="D179" s="41">
        <v>40895</v>
      </c>
      <c r="G179" s="1" t="s">
        <v>1765</v>
      </c>
      <c r="H179" s="1">
        <v>15</v>
      </c>
      <c r="J179" s="3"/>
      <c r="K179" s="1" t="s">
        <v>1766</v>
      </c>
      <c r="L179" s="1" t="s">
        <v>1767</v>
      </c>
      <c r="M179" s="1"/>
      <c r="N179" s="1">
        <v>3000</v>
      </c>
      <c r="P179" s="1" t="s">
        <v>2550</v>
      </c>
      <c r="Q179" s="1">
        <v>0.80224059067919362</v>
      </c>
      <c r="R179" s="1" t="s">
        <v>1770</v>
      </c>
      <c r="S179" s="1" t="s">
        <v>1770</v>
      </c>
      <c r="T179" s="1" t="s">
        <v>2140</v>
      </c>
      <c r="U179" s="3">
        <v>42261</v>
      </c>
      <c r="V179" s="1">
        <v>1.1048806829750102</v>
      </c>
      <c r="Y179" s="1">
        <v>2</v>
      </c>
      <c r="Z179" s="1">
        <v>4</v>
      </c>
      <c r="AA179" s="1">
        <v>15</v>
      </c>
      <c r="AB179" s="1">
        <v>32.800430860922098</v>
      </c>
      <c r="AC179" s="1">
        <v>4</v>
      </c>
      <c r="AD179" s="1">
        <v>16.9873333333333</v>
      </c>
      <c r="AH179" s="1">
        <v>2163</v>
      </c>
      <c r="AJ179" s="1">
        <v>1900</v>
      </c>
      <c r="AK179" s="1">
        <v>263</v>
      </c>
      <c r="AU179" s="1" t="s">
        <v>1802</v>
      </c>
      <c r="AV179" s="1" t="s">
        <v>2530</v>
      </c>
      <c r="AY179" s="1" t="s">
        <v>1780</v>
      </c>
      <c r="AZ179" s="1"/>
      <c r="BA179" s="1" t="s">
        <v>1772</v>
      </c>
      <c r="BB179" s="1"/>
      <c r="BC179" s="42">
        <v>3.2000000000000002E-3</v>
      </c>
      <c r="BD179" s="1">
        <v>5.5850536063818541E-5</v>
      </c>
      <c r="BE179" s="1">
        <v>223.20740000000001</v>
      </c>
      <c r="BF179" s="1">
        <v>3.8957040448159912</v>
      </c>
      <c r="BG179" s="1">
        <v>223.45400000000001</v>
      </c>
      <c r="BH179" s="1">
        <v>3.9000080267514092</v>
      </c>
      <c r="BI179" s="1">
        <v>265.5609</v>
      </c>
      <c r="BK179" s="1">
        <v>4.6349120695594097</v>
      </c>
      <c r="BL179" s="1">
        <v>1.36E-5</v>
      </c>
      <c r="BM179" s="1">
        <v>42164.797544295048</v>
      </c>
      <c r="BN179" s="1">
        <v>35794.370985541645</v>
      </c>
      <c r="BO179" s="1">
        <v>35793.224103048451</v>
      </c>
      <c r="BP179" s="1">
        <v>1436.0987086091789</v>
      </c>
      <c r="BQ179" s="1">
        <v>1.0027165899999999</v>
      </c>
      <c r="BY179" s="1" t="s">
        <v>115</v>
      </c>
      <c r="BZ179" s="1" t="s">
        <v>115</v>
      </c>
      <c r="CA179" s="1" t="s">
        <v>115</v>
      </c>
      <c r="CB179" s="1" t="s">
        <v>115</v>
      </c>
      <c r="CD179" s="47">
        <v>3.2322603500006153E-2</v>
      </c>
      <c r="CE179" s="1">
        <v>5.6413585389175039E-4</v>
      </c>
      <c r="CF179" s="1">
        <v>345.98749421849999</v>
      </c>
      <c r="CG179" s="1">
        <v>6.0386209448376702</v>
      </c>
      <c r="CH179" s="1" t="s">
        <v>2538</v>
      </c>
      <c r="CI179" s="1" t="s">
        <v>2539</v>
      </c>
      <c r="CJ179" s="1">
        <v>5.9272000000000004E-5</v>
      </c>
      <c r="CK179" s="1">
        <v>5.4215000000000002E-5</v>
      </c>
      <c r="CL179" s="1">
        <v>5.2514999999999999E-2</v>
      </c>
      <c r="CM179" s="1">
        <v>9.1655965668482203E-4</v>
      </c>
      <c r="CN179" s="1">
        <v>1</v>
      </c>
      <c r="CO179" s="1">
        <v>10</v>
      </c>
      <c r="CP179" s="1" t="s">
        <v>115</v>
      </c>
      <c r="CQ179" s="1" t="s">
        <v>115</v>
      </c>
      <c r="CR179" s="1" t="s">
        <v>115</v>
      </c>
      <c r="CS179" s="1" t="s">
        <v>115</v>
      </c>
      <c r="CT179" s="1" t="s">
        <v>115</v>
      </c>
      <c r="CU179" s="1" t="s">
        <v>115</v>
      </c>
      <c r="CV179" s="1" t="s">
        <v>115</v>
      </c>
      <c r="CW179" s="1" t="s">
        <v>115</v>
      </c>
      <c r="CY179" s="1" t="s">
        <v>115</v>
      </c>
      <c r="CZ179" s="1" t="s">
        <v>115</v>
      </c>
      <c r="DA179" s="1" t="s">
        <v>115</v>
      </c>
      <c r="DB179" s="1" t="s">
        <v>115</v>
      </c>
      <c r="DC179" s="1" t="s">
        <v>115</v>
      </c>
      <c r="DD179" s="1" t="s">
        <v>115</v>
      </c>
      <c r="DE179" s="1" t="s">
        <v>115</v>
      </c>
      <c r="DF179" s="1" t="s">
        <v>115</v>
      </c>
      <c r="DG179" s="1" t="s">
        <v>115</v>
      </c>
      <c r="DH179" s="1" t="s">
        <v>115</v>
      </c>
    </row>
    <row r="180" spans="1:112" x14ac:dyDescent="0.25">
      <c r="A180" s="1" t="s">
        <v>2477</v>
      </c>
      <c r="C180" s="1" t="s">
        <v>2477</v>
      </c>
      <c r="D180" s="41">
        <v>39612</v>
      </c>
      <c r="G180" s="1" t="s">
        <v>1765</v>
      </c>
      <c r="H180" s="1">
        <v>15</v>
      </c>
      <c r="J180" s="3"/>
      <c r="K180" s="1" t="s">
        <v>1766</v>
      </c>
      <c r="L180" s="1" t="s">
        <v>1767</v>
      </c>
      <c r="M180" s="1"/>
      <c r="N180" s="1">
        <v>3000</v>
      </c>
      <c r="P180" s="1" t="s">
        <v>2550</v>
      </c>
      <c r="Q180" s="1">
        <v>0.80224059067919362</v>
      </c>
      <c r="R180" s="1" t="s">
        <v>1770</v>
      </c>
      <c r="S180" s="1" t="s">
        <v>1770</v>
      </c>
      <c r="T180" s="1" t="s">
        <v>2140</v>
      </c>
      <c r="U180" s="3">
        <v>41713</v>
      </c>
      <c r="V180" s="1">
        <v>1.1048806829750102</v>
      </c>
      <c r="Y180" s="1">
        <v>2</v>
      </c>
      <c r="Z180" s="1">
        <v>4</v>
      </c>
      <c r="AA180" s="1">
        <v>15</v>
      </c>
      <c r="AB180" s="1">
        <v>32.800430860922098</v>
      </c>
      <c r="AC180" s="1">
        <v>4</v>
      </c>
      <c r="AD180" s="1">
        <v>16.9873333333333</v>
      </c>
      <c r="AH180" s="1">
        <v>1672</v>
      </c>
      <c r="AJ180" s="1">
        <v>1532</v>
      </c>
      <c r="AK180" s="1">
        <v>140</v>
      </c>
      <c r="AU180" s="1" t="s">
        <v>1802</v>
      </c>
      <c r="AV180" s="1" t="s">
        <v>2530</v>
      </c>
      <c r="AY180" s="1" t="s">
        <v>1780</v>
      </c>
      <c r="AZ180" s="1"/>
      <c r="BA180" s="1" t="s">
        <v>1772</v>
      </c>
      <c r="BB180" s="1"/>
      <c r="BC180" s="42">
        <v>1.2999999999999999E-3</v>
      </c>
      <c r="BD180" s="1">
        <v>2.268928027592628E-5</v>
      </c>
      <c r="BE180" s="1">
        <v>76.221199999999996</v>
      </c>
      <c r="BF180" s="1">
        <v>1.3303108998211017</v>
      </c>
      <c r="BG180" s="1">
        <v>41.561399999999999</v>
      </c>
      <c r="BH180" s="1">
        <v>0.72538327173837125</v>
      </c>
      <c r="BI180" s="1">
        <v>156.79480000000001</v>
      </c>
      <c r="BK180" s="1">
        <v>2.7365855100060048</v>
      </c>
      <c r="BL180" s="1">
        <v>1.42E-5</v>
      </c>
      <c r="BM180" s="1">
        <v>42164.247251566092</v>
      </c>
      <c r="BN180" s="1">
        <v>35793.845983877065</v>
      </c>
      <c r="BO180" s="1">
        <v>35792.648519255119</v>
      </c>
      <c r="BP180" s="1">
        <v>1436.0705949167757</v>
      </c>
      <c r="BQ180" s="1">
        <v>1.0027362200000001</v>
      </c>
      <c r="BY180" s="1" t="s">
        <v>115</v>
      </c>
      <c r="BZ180" s="1" t="s">
        <v>115</v>
      </c>
      <c r="CA180" s="1" t="s">
        <v>115</v>
      </c>
      <c r="CB180" s="1" t="s">
        <v>115</v>
      </c>
      <c r="CD180" s="47">
        <v>3.5550345499999025E-2</v>
      </c>
      <c r="CE180" s="1">
        <v>6.2047057919653278E-4</v>
      </c>
      <c r="CF180" s="1">
        <v>55.995824316499998</v>
      </c>
      <c r="CG180" s="1">
        <v>0.97731150169122827</v>
      </c>
      <c r="CH180" s="1" t="s">
        <v>2538</v>
      </c>
      <c r="CI180" s="1" t="s">
        <v>2539</v>
      </c>
      <c r="CJ180" s="1">
        <v>6.1749500000000002E-5</v>
      </c>
      <c r="CK180" s="1">
        <v>5.3490499999999999E-5</v>
      </c>
      <c r="CL180" s="1">
        <v>5.8645999999999997E-2</v>
      </c>
      <c r="CM180" s="1">
        <v>1.0235657931245944E-3</v>
      </c>
      <c r="CN180" s="1">
        <v>1</v>
      </c>
      <c r="CO180" s="1">
        <v>10</v>
      </c>
      <c r="CP180" s="1" t="s">
        <v>115</v>
      </c>
      <c r="CQ180" s="1" t="s">
        <v>115</v>
      </c>
      <c r="CR180" s="1" t="s">
        <v>115</v>
      </c>
      <c r="CS180" s="1" t="s">
        <v>115</v>
      </c>
      <c r="CT180" s="1" t="s">
        <v>115</v>
      </c>
      <c r="CU180" s="1" t="s">
        <v>115</v>
      </c>
      <c r="CV180" s="1" t="s">
        <v>115</v>
      </c>
      <c r="CW180" s="1" t="s">
        <v>115</v>
      </c>
      <c r="CY180" s="1" t="s">
        <v>115</v>
      </c>
      <c r="CZ180" s="1" t="s">
        <v>115</v>
      </c>
      <c r="DA180" s="1" t="s">
        <v>115</v>
      </c>
      <c r="DB180" s="1" t="s">
        <v>115</v>
      </c>
      <c r="DC180" s="1" t="s">
        <v>115</v>
      </c>
      <c r="DD180" s="1" t="s">
        <v>115</v>
      </c>
      <c r="DE180" s="1" t="s">
        <v>115</v>
      </c>
      <c r="DF180" s="1" t="s">
        <v>115</v>
      </c>
      <c r="DG180" s="1" t="s">
        <v>115</v>
      </c>
      <c r="DH180" s="1" t="s">
        <v>115</v>
      </c>
    </row>
    <row r="181" spans="1:112" x14ac:dyDescent="0.25">
      <c r="A181" s="1" t="s">
        <v>2493</v>
      </c>
      <c r="C181" s="1" t="s">
        <v>2493</v>
      </c>
      <c r="D181" s="41">
        <v>39613</v>
      </c>
      <c r="G181" s="1" t="s">
        <v>1765</v>
      </c>
      <c r="H181" s="1">
        <v>15</v>
      </c>
      <c r="J181" s="3"/>
      <c r="K181" s="1" t="s">
        <v>1766</v>
      </c>
      <c r="L181" s="1" t="s">
        <v>1767</v>
      </c>
      <c r="M181" s="1"/>
      <c r="N181" s="1">
        <v>3000</v>
      </c>
      <c r="P181" s="1" t="s">
        <v>2550</v>
      </c>
      <c r="Q181" s="1">
        <v>0.80224059067919362</v>
      </c>
      <c r="R181" s="1" t="s">
        <v>1770</v>
      </c>
      <c r="S181" s="1" t="s">
        <v>1770</v>
      </c>
      <c r="T181" s="1" t="s">
        <v>2140</v>
      </c>
      <c r="U181" s="3">
        <v>41713</v>
      </c>
      <c r="V181" s="1">
        <v>1.1048806829750102</v>
      </c>
      <c r="Y181" s="1">
        <v>2</v>
      </c>
      <c r="Z181" s="1">
        <v>4</v>
      </c>
      <c r="AA181" s="1">
        <v>15</v>
      </c>
      <c r="AB181" s="1">
        <v>32.800430860922098</v>
      </c>
      <c r="AC181" s="1">
        <v>4</v>
      </c>
      <c r="AD181" s="1">
        <v>16.9873333333333</v>
      </c>
      <c r="AH181" s="1">
        <v>1326</v>
      </c>
      <c r="AJ181" s="1">
        <v>1186</v>
      </c>
      <c r="AK181" s="1">
        <v>140</v>
      </c>
      <c r="AU181" s="1" t="s">
        <v>1802</v>
      </c>
      <c r="AV181" s="1" t="s">
        <v>2530</v>
      </c>
      <c r="AY181" s="1" t="s">
        <v>1780</v>
      </c>
      <c r="AZ181" s="1"/>
      <c r="BA181" s="1" t="s">
        <v>1772</v>
      </c>
      <c r="BB181" s="1"/>
      <c r="BC181" s="42">
        <v>7.7000000000000002E-3</v>
      </c>
      <c r="BD181" s="1">
        <v>1.3439035240356338E-4</v>
      </c>
      <c r="BE181" s="1">
        <v>223.54920000000001</v>
      </c>
      <c r="BF181" s="1">
        <v>3.9016695801993082</v>
      </c>
      <c r="BG181" s="1">
        <v>188.94110000000001</v>
      </c>
      <c r="BH181" s="1">
        <v>3.2976442873398581</v>
      </c>
      <c r="BI181" s="1">
        <v>311.87240000000003</v>
      </c>
      <c r="BK181" s="1">
        <v>5.4432002260967636</v>
      </c>
      <c r="BL181" s="1">
        <v>1.29E-5</v>
      </c>
      <c r="BM181" s="1">
        <v>42164.83426849368</v>
      </c>
      <c r="BN181" s="1">
        <v>35794.378194855744</v>
      </c>
      <c r="BO181" s="1">
        <v>35793.290342131615</v>
      </c>
      <c r="BP181" s="1">
        <v>1436.10058480409</v>
      </c>
      <c r="BQ181" s="1">
        <v>1.0027152800000001</v>
      </c>
      <c r="BY181" s="1" t="s">
        <v>115</v>
      </c>
      <c r="BZ181" s="1" t="s">
        <v>115</v>
      </c>
      <c r="CA181" s="1" t="s">
        <v>115</v>
      </c>
      <c r="CB181" s="1" t="s">
        <v>115</v>
      </c>
      <c r="CD181" s="47">
        <v>2.7237187500006144E-2</v>
      </c>
      <c r="CE181" s="1">
        <v>4.7537860085815028E-4</v>
      </c>
      <c r="CF181" s="1">
        <v>139.83459780049998</v>
      </c>
      <c r="CG181" s="1">
        <v>2.4405741398207454</v>
      </c>
      <c r="CH181" s="1" t="s">
        <v>2538</v>
      </c>
      <c r="CI181" s="1" t="s">
        <v>2539</v>
      </c>
      <c r="CJ181" s="1">
        <v>4.1284E-5</v>
      </c>
      <c r="CK181" s="1">
        <v>3.9545999999999997E-5</v>
      </c>
      <c r="CL181" s="1">
        <v>6.2399999999999997E-2</v>
      </c>
      <c r="CM181" s="1">
        <v>1.0890854532444615E-3</v>
      </c>
      <c r="CN181" s="1">
        <v>1</v>
      </c>
      <c r="CO181" s="1">
        <v>10</v>
      </c>
      <c r="CP181" s="1" t="s">
        <v>115</v>
      </c>
      <c r="CQ181" s="1" t="s">
        <v>115</v>
      </c>
      <c r="CR181" s="1" t="s">
        <v>115</v>
      </c>
      <c r="CS181" s="1" t="s">
        <v>115</v>
      </c>
      <c r="CT181" s="1" t="s">
        <v>115</v>
      </c>
      <c r="CU181" s="1" t="s">
        <v>115</v>
      </c>
      <c r="CV181" s="1" t="s">
        <v>115</v>
      </c>
      <c r="CW181" s="1" t="s">
        <v>115</v>
      </c>
      <c r="CY181" s="1" t="s">
        <v>115</v>
      </c>
      <c r="CZ181" s="1" t="s">
        <v>115</v>
      </c>
      <c r="DA181" s="1" t="s">
        <v>115</v>
      </c>
      <c r="DB181" s="1" t="s">
        <v>115</v>
      </c>
      <c r="DC181" s="1" t="s">
        <v>115</v>
      </c>
      <c r="DD181" s="1" t="s">
        <v>115</v>
      </c>
      <c r="DE181" s="1" t="s">
        <v>115</v>
      </c>
      <c r="DF181" s="1" t="s">
        <v>115</v>
      </c>
      <c r="DG181" s="1" t="s">
        <v>115</v>
      </c>
      <c r="DH181" s="1" t="s">
        <v>115</v>
      </c>
    </row>
    <row r="182" spans="1:112" x14ac:dyDescent="0.25">
      <c r="A182" s="1" t="s">
        <v>2050</v>
      </c>
      <c r="C182" s="1" t="s">
        <v>2050</v>
      </c>
      <c r="D182" s="41">
        <v>38049</v>
      </c>
      <c r="G182" s="1" t="s">
        <v>1773</v>
      </c>
      <c r="H182" s="1">
        <v>3</v>
      </c>
      <c r="J182" s="3"/>
      <c r="K182" s="1" t="s">
        <v>1766</v>
      </c>
      <c r="L182" s="1" t="s">
        <v>1767</v>
      </c>
      <c r="M182" s="1"/>
      <c r="N182" s="1">
        <v>300</v>
      </c>
      <c r="P182" s="1" t="s">
        <v>2551</v>
      </c>
      <c r="Q182" s="1">
        <v>0.49298599140652699</v>
      </c>
      <c r="R182" s="1" t="s">
        <v>1788</v>
      </c>
      <c r="S182" s="1" t="s">
        <v>1788</v>
      </c>
      <c r="T182" s="1" t="s">
        <v>2021</v>
      </c>
      <c r="U182" s="3">
        <v>40920</v>
      </c>
      <c r="V182" s="1">
        <v>1.7806993189133569</v>
      </c>
      <c r="Y182" s="1">
        <v>2.1</v>
      </c>
      <c r="Z182" s="1">
        <v>3</v>
      </c>
      <c r="AA182" s="1">
        <v>3</v>
      </c>
      <c r="AB182" s="1">
        <v>7.1893369537497396</v>
      </c>
      <c r="AC182" s="1">
        <v>3.46360590058275</v>
      </c>
      <c r="AD182" s="1">
        <v>6.6798113796953</v>
      </c>
      <c r="AH182" s="1">
        <v>651</v>
      </c>
      <c r="AJ182" s="1">
        <v>600</v>
      </c>
      <c r="AK182" s="1">
        <v>51</v>
      </c>
      <c r="AU182" s="1" t="s">
        <v>1808</v>
      </c>
      <c r="AV182" s="1" t="s">
        <v>2530</v>
      </c>
      <c r="AY182" s="1" t="s">
        <v>1768</v>
      </c>
      <c r="AZ182" s="1"/>
      <c r="BA182" s="1" t="s">
        <v>1860</v>
      </c>
      <c r="BB182" s="1"/>
      <c r="BC182" s="42">
        <v>2.8529</v>
      </c>
      <c r="BD182" s="1">
        <v>4.9792498230146226E-2</v>
      </c>
      <c r="BE182" s="1">
        <v>82.170400000000001</v>
      </c>
      <c r="BF182" s="1">
        <v>1.4341440276807484</v>
      </c>
      <c r="BG182" s="1">
        <v>54.922800000000002</v>
      </c>
      <c r="BH182" s="1">
        <v>0.95858369441434177</v>
      </c>
      <c r="BI182" s="1">
        <v>171.86340000000001</v>
      </c>
      <c r="BK182" s="1">
        <v>2.9995821936720226</v>
      </c>
      <c r="BL182" s="1">
        <v>3.6279999999999998E-4</v>
      </c>
      <c r="BM182" s="1">
        <v>42165.442051577695</v>
      </c>
      <c r="BN182" s="1">
        <v>35809.739673954005</v>
      </c>
      <c r="BO182" s="1">
        <v>35779.144429201384</v>
      </c>
      <c r="BP182" s="1">
        <v>1436.1316358257375</v>
      </c>
      <c r="BQ182" s="1">
        <v>1.0026936</v>
      </c>
      <c r="BY182" s="1" t="s">
        <v>115</v>
      </c>
      <c r="BZ182" s="1" t="s">
        <v>115</v>
      </c>
      <c r="CA182" s="1" t="s">
        <v>115</v>
      </c>
      <c r="CB182" s="1" t="s">
        <v>115</v>
      </c>
      <c r="CD182" s="47">
        <v>0.42564862100000056</v>
      </c>
      <c r="CE182" s="1">
        <v>7.4289698930234882E-3</v>
      </c>
      <c r="CF182" s="1">
        <v>111.88780909900001</v>
      </c>
      <c r="CG182" s="1">
        <v>1.9528106616204204</v>
      </c>
      <c r="CH182" s="1" t="s">
        <v>2539</v>
      </c>
      <c r="CI182" s="1" t="s">
        <v>2539</v>
      </c>
      <c r="CJ182" s="1">
        <v>3.7684000000000003E-4</v>
      </c>
      <c r="CK182" s="1">
        <v>7.375599999999999E-5</v>
      </c>
      <c r="CL182" s="1" t="s">
        <v>115</v>
      </c>
      <c r="CM182" s="1" t="s">
        <v>115</v>
      </c>
      <c r="CN182" s="1">
        <v>0</v>
      </c>
      <c r="CO182" s="1">
        <v>0</v>
      </c>
      <c r="CP182" s="1" t="s">
        <v>115</v>
      </c>
      <c r="CQ182" s="1" t="s">
        <v>115</v>
      </c>
      <c r="CR182" s="1" t="s">
        <v>115</v>
      </c>
      <c r="CS182" s="1" t="s">
        <v>115</v>
      </c>
      <c r="CT182" s="1" t="s">
        <v>115</v>
      </c>
      <c r="CU182" s="1" t="s">
        <v>115</v>
      </c>
      <c r="CV182" s="1" t="s">
        <v>115</v>
      </c>
      <c r="CW182" s="1" t="s">
        <v>115</v>
      </c>
      <c r="CY182" s="1" t="s">
        <v>115</v>
      </c>
      <c r="CZ182" s="1" t="s">
        <v>115</v>
      </c>
      <c r="DA182" s="1" t="s">
        <v>115</v>
      </c>
      <c r="DB182" s="1" t="s">
        <v>115</v>
      </c>
      <c r="DC182" s="1" t="s">
        <v>115</v>
      </c>
      <c r="DD182" s="1" t="s">
        <v>115</v>
      </c>
      <c r="DE182" s="1" t="s">
        <v>115</v>
      </c>
      <c r="DF182" s="1" t="s">
        <v>115</v>
      </c>
      <c r="DG182" s="1" t="s">
        <v>115</v>
      </c>
      <c r="DH182" s="1" t="s">
        <v>115</v>
      </c>
    </row>
    <row r="183" spans="1:112" x14ac:dyDescent="0.25">
      <c r="A183" s="1" t="s">
        <v>2363</v>
      </c>
      <c r="C183" s="1" t="s">
        <v>2363</v>
      </c>
      <c r="D183" s="41">
        <v>40367</v>
      </c>
      <c r="G183" s="1" t="s">
        <v>1773</v>
      </c>
      <c r="H183" s="1">
        <v>15</v>
      </c>
      <c r="J183" s="3"/>
      <c r="K183" s="1" t="s">
        <v>1766</v>
      </c>
      <c r="L183" s="1" t="s">
        <v>1767</v>
      </c>
      <c r="M183" s="1"/>
      <c r="N183" s="1">
        <v>3000</v>
      </c>
      <c r="P183" s="1" t="s">
        <v>2551</v>
      </c>
      <c r="Q183" s="1">
        <v>0.49298599140652699</v>
      </c>
      <c r="R183" s="1" t="s">
        <v>1781</v>
      </c>
      <c r="S183" s="1" t="s">
        <v>1788</v>
      </c>
      <c r="T183" s="1" t="s">
        <v>2021</v>
      </c>
      <c r="U183" s="3">
        <v>42004</v>
      </c>
      <c r="V183" s="1">
        <v>1.7806993189133569</v>
      </c>
      <c r="Y183" s="1">
        <v>2.1</v>
      </c>
      <c r="Z183" s="1">
        <v>3</v>
      </c>
      <c r="AA183" s="1">
        <v>3</v>
      </c>
      <c r="AB183" s="1">
        <v>7.1893369537497396</v>
      </c>
      <c r="AC183" s="1">
        <v>3.46360590058275</v>
      </c>
      <c r="AD183" s="1">
        <v>6.6798113796953</v>
      </c>
      <c r="AH183" s="1">
        <v>651</v>
      </c>
      <c r="AJ183" s="1">
        <v>600</v>
      </c>
      <c r="AK183" s="1">
        <v>51</v>
      </c>
      <c r="AU183" s="1" t="s">
        <v>1808</v>
      </c>
      <c r="AV183" s="1" t="s">
        <v>2530</v>
      </c>
      <c r="AY183" s="1" t="s">
        <v>1768</v>
      </c>
      <c r="AZ183" s="1"/>
      <c r="BA183" s="1" t="s">
        <v>1860</v>
      </c>
      <c r="BB183" s="1"/>
      <c r="BC183" s="42">
        <v>0.96630000000000005</v>
      </c>
      <c r="BD183" s="1">
        <v>1.6865116562021207E-2</v>
      </c>
      <c r="BE183" s="1">
        <v>92.502799999999993</v>
      </c>
      <c r="BF183" s="1">
        <v>1.6144784273138106</v>
      </c>
      <c r="BG183" s="1">
        <v>290.55939999999998</v>
      </c>
      <c r="BH183" s="1">
        <v>5.0712182026192121</v>
      </c>
      <c r="BI183" s="1">
        <v>298.35419999999999</v>
      </c>
      <c r="BK183" s="1">
        <v>5.2072631271536656</v>
      </c>
      <c r="BL183" s="1">
        <v>9.0699999999999996E-5</v>
      </c>
      <c r="BM183" s="1">
        <v>42162.279464208958</v>
      </c>
      <c r="BN183" s="1">
        <v>35795.103582956363</v>
      </c>
      <c r="BO183" s="1">
        <v>35787.455345461552</v>
      </c>
      <c r="BP183" s="1">
        <v>1435.9700648904893</v>
      </c>
      <c r="BQ183" s="1">
        <v>1.00280642</v>
      </c>
      <c r="BY183" s="1" t="s">
        <v>115</v>
      </c>
      <c r="BZ183" s="1" t="s">
        <v>115</v>
      </c>
      <c r="CA183" s="1" t="s">
        <v>115</v>
      </c>
      <c r="CB183" s="1" t="s">
        <v>115</v>
      </c>
      <c r="CD183" s="47">
        <v>0.46174762249999901</v>
      </c>
      <c r="CE183" s="1">
        <v>8.0590163258808332E-3</v>
      </c>
      <c r="CF183" s="1">
        <v>99.5224496055</v>
      </c>
      <c r="CG183" s="1">
        <v>1.7369944252661067</v>
      </c>
      <c r="CH183" s="1" t="s">
        <v>2539</v>
      </c>
      <c r="CI183" s="1" t="s">
        <v>2539</v>
      </c>
      <c r="CJ183" s="1">
        <v>2.3914599999999998E-4</v>
      </c>
      <c r="CK183" s="1">
        <v>1.6171E-4</v>
      </c>
      <c r="CL183" s="1" t="s">
        <v>115</v>
      </c>
      <c r="CM183" s="1" t="s">
        <v>115</v>
      </c>
      <c r="CN183" s="1">
        <v>0</v>
      </c>
      <c r="CO183" s="1">
        <v>0</v>
      </c>
      <c r="CP183" s="1" t="s">
        <v>115</v>
      </c>
      <c r="CQ183" s="1" t="s">
        <v>115</v>
      </c>
      <c r="CR183" s="1" t="s">
        <v>115</v>
      </c>
      <c r="CS183" s="1" t="s">
        <v>115</v>
      </c>
      <c r="CT183" s="1" t="s">
        <v>115</v>
      </c>
      <c r="CU183" s="1" t="s">
        <v>115</v>
      </c>
      <c r="CV183" s="1" t="s">
        <v>115</v>
      </c>
      <c r="CW183" s="1" t="s">
        <v>115</v>
      </c>
      <c r="CY183" s="1" t="s">
        <v>115</v>
      </c>
      <c r="CZ183" s="1" t="s">
        <v>115</v>
      </c>
      <c r="DA183" s="1" t="s">
        <v>115</v>
      </c>
      <c r="DB183" s="1" t="s">
        <v>115</v>
      </c>
      <c r="DC183" s="1" t="s">
        <v>115</v>
      </c>
      <c r="DD183" s="1" t="s">
        <v>115</v>
      </c>
      <c r="DE183" s="1" t="s">
        <v>115</v>
      </c>
      <c r="DF183" s="1" t="s">
        <v>115</v>
      </c>
      <c r="DG183" s="1" t="s">
        <v>115</v>
      </c>
      <c r="DH183" s="1" t="s">
        <v>115</v>
      </c>
    </row>
    <row r="184" spans="1:112" x14ac:dyDescent="0.25">
      <c r="A184" s="1" t="s">
        <v>2149</v>
      </c>
      <c r="C184" s="1" t="s">
        <v>2149</v>
      </c>
      <c r="D184" s="41">
        <v>41882</v>
      </c>
      <c r="G184" s="1" t="s">
        <v>1765</v>
      </c>
      <c r="H184" s="1">
        <v>15</v>
      </c>
      <c r="J184" s="3"/>
      <c r="K184" s="1" t="s">
        <v>1766</v>
      </c>
      <c r="L184" s="1" t="s">
        <v>1767</v>
      </c>
      <c r="M184" s="1"/>
      <c r="N184" s="1">
        <v>300</v>
      </c>
      <c r="P184" s="1" t="s">
        <v>2551</v>
      </c>
      <c r="Q184" s="1">
        <v>0.49298599140652699</v>
      </c>
      <c r="R184" s="1" t="s">
        <v>1788</v>
      </c>
      <c r="S184" s="1" t="s">
        <v>1788</v>
      </c>
      <c r="T184" s="1" t="s">
        <v>2021</v>
      </c>
      <c r="U184" s="3">
        <v>42714</v>
      </c>
      <c r="V184" s="1">
        <v>1.7806993189133569</v>
      </c>
      <c r="Y184" s="1">
        <v>3.3</v>
      </c>
      <c r="Z184" s="1">
        <v>4.2</v>
      </c>
      <c r="AA184" s="1">
        <v>10</v>
      </c>
      <c r="AB184" s="1">
        <v>37.735140879285503</v>
      </c>
      <c r="AC184" s="1">
        <v>10.89</v>
      </c>
      <c r="AD184" s="1">
        <v>24.4371333333333</v>
      </c>
      <c r="AH184" s="1">
        <v>5380</v>
      </c>
      <c r="AJ184" s="1">
        <v>3000</v>
      </c>
      <c r="AK184" s="1">
        <v>2380</v>
      </c>
      <c r="AU184" s="1" t="s">
        <v>1808</v>
      </c>
      <c r="AV184" s="1" t="s">
        <v>2530</v>
      </c>
      <c r="AY184" s="1" t="s">
        <v>1768</v>
      </c>
      <c r="AZ184" s="1"/>
      <c r="BA184" s="1" t="s">
        <v>1860</v>
      </c>
      <c r="BB184" s="1"/>
      <c r="BC184" s="42">
        <v>9.5200000000000007E-2</v>
      </c>
      <c r="BD184" s="1">
        <v>1.6615534478986017E-3</v>
      </c>
      <c r="BE184" s="1">
        <v>290.11200000000002</v>
      </c>
      <c r="BF184" s="1">
        <v>5.0634095995457891</v>
      </c>
      <c r="BG184" s="1">
        <v>203.79939999999999</v>
      </c>
      <c r="BH184" s="1">
        <v>3.5569705435889314</v>
      </c>
      <c r="BI184" s="1">
        <v>176.66909999999999</v>
      </c>
      <c r="BK184" s="1">
        <v>3.0834574815351137</v>
      </c>
      <c r="BL184" s="1">
        <v>3.0590000000000001E-4</v>
      </c>
      <c r="BM184" s="1">
        <v>42166.170410894418</v>
      </c>
      <c r="BN184" s="1">
        <v>35808.069042423114</v>
      </c>
      <c r="BO184" s="1">
        <v>35782.271779365728</v>
      </c>
      <c r="BP184" s="1">
        <v>1436.1688472596727</v>
      </c>
      <c r="BQ184" s="1">
        <v>1.00266762</v>
      </c>
      <c r="BY184" s="1" t="s">
        <v>115</v>
      </c>
      <c r="BZ184" s="1" t="s">
        <v>115</v>
      </c>
      <c r="CA184" s="1" t="s">
        <v>115</v>
      </c>
      <c r="CB184" s="1" t="s">
        <v>115</v>
      </c>
      <c r="CD184" s="47">
        <v>0.17644015300000149</v>
      </c>
      <c r="CE184" s="1">
        <v>3.0794616025725764E-3</v>
      </c>
      <c r="CF184" s="1">
        <v>104.574600813</v>
      </c>
      <c r="CG184" s="1">
        <v>1.8251710981455889</v>
      </c>
      <c r="CH184" s="1" t="s">
        <v>2538</v>
      </c>
      <c r="CI184" s="1" t="s">
        <v>2539</v>
      </c>
      <c r="CJ184" s="1">
        <v>4.0034249999999999E-4</v>
      </c>
      <c r="CK184" s="1">
        <v>1.5012749999999999E-4</v>
      </c>
      <c r="CL184" s="1">
        <v>0.24526999999999999</v>
      </c>
      <c r="CM184" s="1">
        <v>4.2807690563664924E-3</v>
      </c>
      <c r="CN184" s="1">
        <v>1</v>
      </c>
      <c r="CO184" s="1">
        <v>7</v>
      </c>
      <c r="CP184" s="1" t="s">
        <v>115</v>
      </c>
      <c r="CQ184" s="1" t="s">
        <v>115</v>
      </c>
      <c r="CR184" s="1" t="s">
        <v>115</v>
      </c>
      <c r="CS184" s="1" t="s">
        <v>115</v>
      </c>
      <c r="CT184" s="1" t="s">
        <v>115</v>
      </c>
      <c r="CU184" s="1" t="s">
        <v>115</v>
      </c>
      <c r="CV184" s="1" t="s">
        <v>115</v>
      </c>
      <c r="CW184" s="1" t="s">
        <v>115</v>
      </c>
      <c r="CY184" s="1" t="s">
        <v>115</v>
      </c>
      <c r="CZ184" s="1" t="s">
        <v>115</v>
      </c>
      <c r="DA184" s="1" t="s">
        <v>115</v>
      </c>
      <c r="DB184" s="1" t="s">
        <v>115</v>
      </c>
      <c r="DC184" s="1" t="s">
        <v>115</v>
      </c>
      <c r="DD184" s="1" t="s">
        <v>115</v>
      </c>
      <c r="DE184" s="1" t="s">
        <v>115</v>
      </c>
      <c r="DF184" s="1" t="s">
        <v>115</v>
      </c>
      <c r="DG184" s="1" t="s">
        <v>115</v>
      </c>
      <c r="DH184" s="1" t="s">
        <v>115</v>
      </c>
    </row>
    <row r="185" spans="1:112" x14ac:dyDescent="0.25">
      <c r="A185" s="1" t="s">
        <v>2020</v>
      </c>
      <c r="C185" s="1" t="s">
        <v>2020</v>
      </c>
      <c r="D185" s="41">
        <v>43491</v>
      </c>
      <c r="G185" s="1" t="s">
        <v>1773</v>
      </c>
      <c r="H185" s="1">
        <v>5</v>
      </c>
      <c r="J185" s="3"/>
      <c r="K185" s="1" t="s">
        <v>1766</v>
      </c>
      <c r="L185" s="1" t="s">
        <v>1767</v>
      </c>
      <c r="M185" s="1"/>
      <c r="N185" s="1">
        <v>300</v>
      </c>
      <c r="P185" s="1" t="s">
        <v>2551</v>
      </c>
      <c r="Q185" s="1">
        <v>0.49298599140652699</v>
      </c>
      <c r="R185" s="1" t="s">
        <v>1788</v>
      </c>
      <c r="S185" s="1" t="s">
        <v>1788</v>
      </c>
      <c r="T185" s="1" t="s">
        <v>2021</v>
      </c>
      <c r="U185" s="3">
        <v>43256</v>
      </c>
      <c r="V185" s="1">
        <v>1.7806993189133569</v>
      </c>
      <c r="Y185" s="1">
        <v>2.1</v>
      </c>
      <c r="Z185" s="1">
        <v>3</v>
      </c>
      <c r="AA185" s="1">
        <v>3</v>
      </c>
      <c r="AB185" s="1">
        <v>7.1893369537497396</v>
      </c>
      <c r="AC185" s="1">
        <v>3.46360590058275</v>
      </c>
      <c r="AD185" s="1">
        <v>6.6798113796953</v>
      </c>
      <c r="AH185" s="1">
        <v>651</v>
      </c>
      <c r="AJ185" s="1">
        <v>600</v>
      </c>
      <c r="AK185" s="1">
        <v>51</v>
      </c>
      <c r="AU185" s="1" t="s">
        <v>1808</v>
      </c>
      <c r="AV185" s="1" t="s">
        <v>2530</v>
      </c>
      <c r="AY185" s="1" t="s">
        <v>1768</v>
      </c>
      <c r="AZ185" s="1"/>
      <c r="BA185" s="1" t="s">
        <v>1860</v>
      </c>
      <c r="BB185" s="1"/>
      <c r="BC185" s="42">
        <v>0.18360000000000001</v>
      </c>
      <c r="BD185" s="1">
        <v>3.2044245066615894E-3</v>
      </c>
      <c r="BE185" s="1">
        <v>122.3433</v>
      </c>
      <c r="BF185" s="1">
        <v>2.1352934027551784</v>
      </c>
      <c r="BG185" s="1">
        <v>2.2751999999999999</v>
      </c>
      <c r="BH185" s="1">
        <v>3.9709731141374986E-2</v>
      </c>
      <c r="BI185" s="1">
        <v>1.6589</v>
      </c>
      <c r="BK185" s="1">
        <v>2.8953266961333934E-2</v>
      </c>
      <c r="BL185" s="1">
        <v>4.0559999999999999E-4</v>
      </c>
      <c r="BM185" s="1">
        <v>42165.665490256084</v>
      </c>
      <c r="BN185" s="1">
        <v>35811.767884178924</v>
      </c>
      <c r="BO185" s="1">
        <v>35777.563096333237</v>
      </c>
      <c r="BP185" s="1">
        <v>1436.1430511375729</v>
      </c>
      <c r="BQ185" s="1">
        <v>1.00268563</v>
      </c>
      <c r="BY185" s="1" t="s">
        <v>115</v>
      </c>
      <c r="BZ185" s="1" t="s">
        <v>115</v>
      </c>
      <c r="CA185" s="1" t="s">
        <v>115</v>
      </c>
      <c r="CB185" s="1" t="s">
        <v>115</v>
      </c>
      <c r="CD185" s="47">
        <v>0.29649495349999455</v>
      </c>
      <c r="CE185" s="1">
        <v>5.1748131541223897E-3</v>
      </c>
      <c r="CF185" s="1">
        <v>79.147630791500006</v>
      </c>
      <c r="CG185" s="1">
        <v>1.3813867524645207</v>
      </c>
      <c r="CH185" s="1" t="s">
        <v>2538</v>
      </c>
      <c r="CI185" s="1" t="s">
        <v>2539</v>
      </c>
      <c r="CJ185" s="1">
        <v>3.3826549999999998E-4</v>
      </c>
      <c r="CK185" s="1">
        <v>1.184075E-4</v>
      </c>
      <c r="CL185" s="1">
        <v>0.248552</v>
      </c>
      <c r="CM185" s="1">
        <v>4.338050762416946E-3</v>
      </c>
      <c r="CN185" s="1">
        <v>1</v>
      </c>
      <c r="CO185" s="1">
        <v>6</v>
      </c>
      <c r="CP185" s="1" t="s">
        <v>115</v>
      </c>
      <c r="CQ185" s="1" t="s">
        <v>115</v>
      </c>
      <c r="CR185" s="1" t="s">
        <v>115</v>
      </c>
      <c r="CS185" s="1" t="s">
        <v>115</v>
      </c>
      <c r="CT185" s="1" t="s">
        <v>115</v>
      </c>
      <c r="CU185" s="1" t="s">
        <v>115</v>
      </c>
      <c r="CV185" s="1" t="s">
        <v>115</v>
      </c>
      <c r="CW185" s="1" t="s">
        <v>115</v>
      </c>
      <c r="CY185" s="1" t="s">
        <v>115</v>
      </c>
      <c r="CZ185" s="1" t="s">
        <v>115</v>
      </c>
      <c r="DA185" s="1" t="s">
        <v>115</v>
      </c>
      <c r="DB185" s="1" t="s">
        <v>115</v>
      </c>
      <c r="DC185" s="1" t="s">
        <v>115</v>
      </c>
      <c r="DD185" s="1" t="s">
        <v>115</v>
      </c>
      <c r="DE185" s="1" t="s">
        <v>115</v>
      </c>
      <c r="DF185" s="1" t="s">
        <v>115</v>
      </c>
      <c r="DG185" s="1" t="s">
        <v>115</v>
      </c>
      <c r="DH185" s="1" t="s">
        <v>115</v>
      </c>
    </row>
    <row r="186" spans="1:112" x14ac:dyDescent="0.25">
      <c r="A186" s="1" t="s">
        <v>2491</v>
      </c>
      <c r="C186" s="1" t="s">
        <v>2491</v>
      </c>
      <c r="D186" s="41">
        <v>26038</v>
      </c>
      <c r="G186" s="1" t="s">
        <v>1765</v>
      </c>
      <c r="H186" s="1">
        <v>14</v>
      </c>
      <c r="J186" s="3"/>
      <c r="K186" s="1" t="s">
        <v>1786</v>
      </c>
      <c r="L186" s="1" t="s">
        <v>1787</v>
      </c>
      <c r="M186" s="1"/>
      <c r="N186" s="1">
        <v>3000</v>
      </c>
      <c r="P186" s="1" t="s">
        <v>2548</v>
      </c>
      <c r="Q186" s="1">
        <v>9.1437799511982928E-2</v>
      </c>
      <c r="R186" s="1" t="s">
        <v>1774</v>
      </c>
      <c r="S186" s="1" t="s">
        <v>1774</v>
      </c>
      <c r="T186" s="1" t="s">
        <v>1826</v>
      </c>
      <c r="U186" s="3">
        <v>36181</v>
      </c>
      <c r="V186" s="1">
        <v>5.3622099674872183</v>
      </c>
      <c r="Y186" s="1">
        <v>3.3</v>
      </c>
      <c r="Z186" s="1">
        <v>6.2</v>
      </c>
      <c r="AA186" s="1">
        <v>34</v>
      </c>
      <c r="AB186" s="1">
        <v>111.964861346628</v>
      </c>
      <c r="AC186" s="1">
        <v>10.89</v>
      </c>
      <c r="AD186" s="1">
        <v>53.0409333333333</v>
      </c>
      <c r="AH186" s="1">
        <v>4484</v>
      </c>
      <c r="AJ186" s="1">
        <v>4400</v>
      </c>
      <c r="AK186" s="1">
        <v>84</v>
      </c>
      <c r="AU186" s="1" t="s">
        <v>1672</v>
      </c>
      <c r="AV186" s="1" t="s">
        <v>2530</v>
      </c>
      <c r="AY186" s="1" t="s">
        <v>1780</v>
      </c>
      <c r="AZ186" s="1"/>
      <c r="BA186" s="1" t="s">
        <v>1772</v>
      </c>
      <c r="BB186" s="1"/>
      <c r="BC186" s="42">
        <v>2.0169999999999999</v>
      </c>
      <c r="BD186" s="1">
        <v>3.5203291012725624E-2</v>
      </c>
      <c r="BE186" s="1">
        <v>92.881299999999996</v>
      </c>
      <c r="BF186" s="1">
        <v>1.6210844985326092</v>
      </c>
      <c r="BG186" s="1">
        <v>169.9111</v>
      </c>
      <c r="BH186" s="1">
        <v>2.965508130685337</v>
      </c>
      <c r="BI186" s="1">
        <v>186.04069999999999</v>
      </c>
      <c r="BK186" s="1">
        <v>3.2470227577150146</v>
      </c>
      <c r="BL186" s="1">
        <v>2.0299999999999999E-5</v>
      </c>
      <c r="BM186" s="1">
        <v>42165.067230731096</v>
      </c>
      <c r="BN186" s="1">
        <v>35794.923181595885</v>
      </c>
      <c r="BO186" s="1">
        <v>35793.211279866315</v>
      </c>
      <c r="BP186" s="1">
        <v>1436.1124865821939</v>
      </c>
      <c r="BQ186" s="1">
        <v>1.00270697</v>
      </c>
      <c r="BY186" s="1" t="s">
        <v>115</v>
      </c>
      <c r="BZ186" s="1" t="s">
        <v>115</v>
      </c>
      <c r="CA186" s="1" t="s">
        <v>115</v>
      </c>
      <c r="CB186" s="1" t="s">
        <v>115</v>
      </c>
      <c r="CD186" s="47">
        <v>2.6701626000004808E-2</v>
      </c>
      <c r="CE186" s="1">
        <v>4.6603128933620733E-4</v>
      </c>
      <c r="CF186" s="1">
        <v>266.90017005200002</v>
      </c>
      <c r="CG186" s="1">
        <v>4.6582867415401656</v>
      </c>
      <c r="CH186" s="1" t="s">
        <v>2539</v>
      </c>
      <c r="CI186" s="1" t="s">
        <v>2539</v>
      </c>
      <c r="CJ186" s="1">
        <v>7.4065000000000003E-5</v>
      </c>
      <c r="CK186" s="1">
        <v>6.8295000000000009E-5</v>
      </c>
      <c r="CL186" s="1" t="s">
        <v>115</v>
      </c>
      <c r="CM186" s="1" t="s">
        <v>115</v>
      </c>
      <c r="CN186" s="1">
        <v>0</v>
      </c>
      <c r="CO186" s="1">
        <v>0</v>
      </c>
      <c r="CP186" s="1" t="s">
        <v>115</v>
      </c>
      <c r="CQ186" s="1" t="s">
        <v>115</v>
      </c>
      <c r="CR186" s="1" t="s">
        <v>115</v>
      </c>
      <c r="CS186" s="1" t="s">
        <v>115</v>
      </c>
      <c r="CT186" s="1" t="s">
        <v>115</v>
      </c>
      <c r="CU186" s="1" t="s">
        <v>115</v>
      </c>
      <c r="CV186" s="1" t="s">
        <v>115</v>
      </c>
      <c r="CW186" s="1" t="s">
        <v>115</v>
      </c>
      <c r="CY186" s="1" t="s">
        <v>115</v>
      </c>
      <c r="CZ186" s="1" t="s">
        <v>115</v>
      </c>
      <c r="DA186" s="1" t="s">
        <v>115</v>
      </c>
      <c r="DB186" s="1" t="s">
        <v>115</v>
      </c>
      <c r="DC186" s="1" t="s">
        <v>115</v>
      </c>
      <c r="DD186" s="1" t="s">
        <v>115</v>
      </c>
      <c r="DE186" s="1" t="s">
        <v>115</v>
      </c>
      <c r="DF186" s="1" t="s">
        <v>115</v>
      </c>
      <c r="DG186" s="1" t="s">
        <v>115</v>
      </c>
      <c r="DH186" s="1" t="s">
        <v>115</v>
      </c>
    </row>
    <row r="187" spans="1:112" x14ac:dyDescent="0.25">
      <c r="A187" s="1" t="s">
        <v>2255</v>
      </c>
      <c r="C187" s="1" t="s">
        <v>2255</v>
      </c>
      <c r="D187" s="41">
        <v>27715</v>
      </c>
      <c r="G187" s="1" t="s">
        <v>1765</v>
      </c>
      <c r="H187" s="1">
        <v>15</v>
      </c>
      <c r="J187" s="3"/>
      <c r="K187" s="1" t="s">
        <v>1786</v>
      </c>
      <c r="L187" s="1" t="s">
        <v>1787</v>
      </c>
      <c r="M187" s="1"/>
      <c r="N187" s="1">
        <v>300</v>
      </c>
      <c r="P187" s="1" t="s">
        <v>2548</v>
      </c>
      <c r="Q187" s="1">
        <v>9.1437799511982928E-2</v>
      </c>
      <c r="R187" s="1" t="s">
        <v>1774</v>
      </c>
      <c r="S187" s="1" t="s">
        <v>1774</v>
      </c>
      <c r="T187" s="1" t="s">
        <v>1826</v>
      </c>
      <c r="U187" s="3">
        <v>37720</v>
      </c>
      <c r="V187" s="1">
        <v>5.3622099674872183</v>
      </c>
      <c r="Y187" s="1">
        <v>1.5</v>
      </c>
      <c r="Z187" s="1">
        <v>3.3</v>
      </c>
      <c r="AA187" s="1">
        <v>12.6</v>
      </c>
      <c r="AB187" s="1">
        <v>20.673544700089799</v>
      </c>
      <c r="AC187" s="1">
        <v>2.25</v>
      </c>
      <c r="AD187" s="1">
        <v>10.56</v>
      </c>
      <c r="AH187" s="1">
        <v>1760</v>
      </c>
      <c r="AJ187" s="1">
        <v>800</v>
      </c>
      <c r="AK187" s="1">
        <v>960</v>
      </c>
      <c r="AU187" s="1" t="s">
        <v>1802</v>
      </c>
      <c r="AV187" s="1" t="s">
        <v>2530</v>
      </c>
      <c r="AY187" s="1" t="s">
        <v>1780</v>
      </c>
      <c r="AZ187" s="1"/>
      <c r="BA187" s="1" t="s">
        <v>1772</v>
      </c>
      <c r="BB187" s="1"/>
      <c r="BC187" s="42">
        <v>2.3064</v>
      </c>
      <c r="BD187" s="1">
        <v>4.0254273867997216E-2</v>
      </c>
      <c r="BE187" s="1">
        <v>89.447999999999993</v>
      </c>
      <c r="BF187" s="1">
        <v>1.5611621093238879</v>
      </c>
      <c r="BG187" s="1">
        <v>334.14640000000003</v>
      </c>
      <c r="BH187" s="1">
        <v>5.831954863685981</v>
      </c>
      <c r="BI187" s="1">
        <v>294.93290000000002</v>
      </c>
      <c r="BK187" s="1">
        <v>5.1475501774551846</v>
      </c>
      <c r="BL187" s="1">
        <v>2.0320000000000001E-4</v>
      </c>
      <c r="BM187" s="1">
        <v>42163.799854103614</v>
      </c>
      <c r="BN187" s="1">
        <v>35801.367538233972</v>
      </c>
      <c r="BO187" s="1">
        <v>35784.232169973264</v>
      </c>
      <c r="BP187" s="1">
        <v>1436.0477381360563</v>
      </c>
      <c r="BQ187" s="1">
        <v>1.0027521800000001</v>
      </c>
      <c r="BY187" s="1" t="s">
        <v>115</v>
      </c>
      <c r="BZ187" s="1" t="s">
        <v>115</v>
      </c>
      <c r="CA187" s="1" t="s">
        <v>115</v>
      </c>
      <c r="CB187" s="1" t="s">
        <v>115</v>
      </c>
      <c r="CD187" s="47">
        <v>3.2357412999999724E-2</v>
      </c>
      <c r="CE187" s="1">
        <v>5.6474339427761114E-4</v>
      </c>
      <c r="CF187" s="1">
        <v>230.98923290799999</v>
      </c>
      <c r="CG187" s="1">
        <v>4.0315226509006363</v>
      </c>
      <c r="CH187" s="1" t="s">
        <v>2539</v>
      </c>
      <c r="CI187" s="1" t="s">
        <v>2539</v>
      </c>
      <c r="CJ187" s="1">
        <v>1.9268700000000001E-4</v>
      </c>
      <c r="CK187" s="1">
        <v>2.9880999999999994E-5</v>
      </c>
      <c r="CL187" s="1" t="s">
        <v>115</v>
      </c>
      <c r="CM187" s="1" t="s">
        <v>115</v>
      </c>
      <c r="CN187" s="1">
        <v>0</v>
      </c>
      <c r="CO187" s="1">
        <v>0</v>
      </c>
      <c r="CP187" s="1" t="s">
        <v>115</v>
      </c>
      <c r="CQ187" s="1" t="s">
        <v>115</v>
      </c>
      <c r="CR187" s="1" t="s">
        <v>115</v>
      </c>
      <c r="CS187" s="1" t="s">
        <v>115</v>
      </c>
      <c r="CT187" s="1" t="s">
        <v>115</v>
      </c>
      <c r="CU187" s="1" t="s">
        <v>115</v>
      </c>
      <c r="CV187" s="1" t="s">
        <v>115</v>
      </c>
      <c r="CW187" s="1" t="s">
        <v>115</v>
      </c>
      <c r="CY187" s="1" t="s">
        <v>115</v>
      </c>
      <c r="CZ187" s="1" t="s">
        <v>115</v>
      </c>
      <c r="DA187" s="1" t="s">
        <v>115</v>
      </c>
      <c r="DB187" s="1" t="s">
        <v>115</v>
      </c>
      <c r="DC187" s="1" t="s">
        <v>115</v>
      </c>
      <c r="DD187" s="1" t="s">
        <v>115</v>
      </c>
      <c r="DE187" s="1" t="s">
        <v>115</v>
      </c>
      <c r="DF187" s="1" t="s">
        <v>115</v>
      </c>
      <c r="DG187" s="1" t="s">
        <v>115</v>
      </c>
      <c r="DH187" s="1" t="s">
        <v>115</v>
      </c>
    </row>
    <row r="188" spans="1:112" x14ac:dyDescent="0.25">
      <c r="A188" s="1" t="s">
        <v>2087</v>
      </c>
      <c r="C188" s="1" t="s">
        <v>2087</v>
      </c>
      <c r="D188" s="41">
        <v>27954</v>
      </c>
      <c r="G188" s="1" t="s">
        <v>1765</v>
      </c>
      <c r="H188" s="1">
        <v>15</v>
      </c>
      <c r="J188" s="3"/>
      <c r="K188" s="1" t="s">
        <v>1786</v>
      </c>
      <c r="L188" s="1" t="s">
        <v>1787</v>
      </c>
      <c r="M188" s="1"/>
      <c r="N188" s="1">
        <v>300</v>
      </c>
      <c r="P188" s="1" t="s">
        <v>2562</v>
      </c>
      <c r="Q188" s="1">
        <v>1.7453292519943296E-5</v>
      </c>
      <c r="R188" s="1" t="s">
        <v>1774</v>
      </c>
      <c r="S188" s="1" t="s">
        <v>2085</v>
      </c>
      <c r="T188" s="1" t="s">
        <v>2088</v>
      </c>
      <c r="U188" s="3">
        <v>37895</v>
      </c>
      <c r="V188" s="1">
        <v>3.5953782591083185</v>
      </c>
      <c r="Y188" s="1">
        <v>3.4</v>
      </c>
      <c r="Z188" s="1">
        <v>5.8</v>
      </c>
      <c r="AA188" s="1">
        <v>26.2</v>
      </c>
      <c r="AB188" s="1">
        <v>92.205686093089597</v>
      </c>
      <c r="AC188" s="1">
        <v>11.56</v>
      </c>
      <c r="AD188" s="1">
        <v>46.2661333333333</v>
      </c>
      <c r="AH188" s="1">
        <v>4090</v>
      </c>
      <c r="AJ188" s="1">
        <v>2000</v>
      </c>
      <c r="AK188" s="1">
        <v>2090</v>
      </c>
      <c r="AU188" s="1" t="s">
        <v>1808</v>
      </c>
      <c r="AV188" s="1" t="s">
        <v>2530</v>
      </c>
      <c r="AY188" s="1" t="s">
        <v>1780</v>
      </c>
      <c r="AZ188" s="1"/>
      <c r="BA188" s="1" t="s">
        <v>1772</v>
      </c>
      <c r="BB188" s="1"/>
      <c r="BC188" s="42">
        <v>1.55E-2</v>
      </c>
      <c r="BD188" s="1">
        <v>2.7052603405912107E-4</v>
      </c>
      <c r="BE188" s="1">
        <v>92.887600000000006</v>
      </c>
      <c r="BF188" s="1">
        <v>1.621194454275485</v>
      </c>
      <c r="BG188" s="1">
        <v>103.1675</v>
      </c>
      <c r="BH188" s="1">
        <v>1.80061255605125</v>
      </c>
      <c r="BI188" s="1">
        <v>164.5506</v>
      </c>
      <c r="BK188" s="1">
        <v>2.8719497561321812</v>
      </c>
      <c r="BL188" s="1">
        <v>3.1859999999999999E-4</v>
      </c>
      <c r="BM188" s="1">
        <v>42165.185254945893</v>
      </c>
      <c r="BN188" s="1">
        <v>35807.619082968115</v>
      </c>
      <c r="BO188" s="1">
        <v>35780.751426923671</v>
      </c>
      <c r="BP188" s="1">
        <v>1436.1185163188336</v>
      </c>
      <c r="BQ188" s="1">
        <v>1.00270276</v>
      </c>
      <c r="BY188" s="1" t="s">
        <v>115</v>
      </c>
      <c r="BZ188" s="1" t="s">
        <v>115</v>
      </c>
      <c r="CA188" s="1" t="s">
        <v>115</v>
      </c>
      <c r="CB188" s="1" t="s">
        <v>115</v>
      </c>
      <c r="CD188" s="47">
        <v>3.9298767999994766E-2</v>
      </c>
      <c r="CE188" s="1">
        <v>6.858928935772955E-4</v>
      </c>
      <c r="CF188" s="1">
        <v>232.97495974200001</v>
      </c>
      <c r="CG188" s="1">
        <v>4.0661801221991389</v>
      </c>
      <c r="CH188" s="1" t="s">
        <v>2538</v>
      </c>
      <c r="CI188" s="1" t="s">
        <v>2539</v>
      </c>
      <c r="CJ188" s="1">
        <v>1.85327E-4</v>
      </c>
      <c r="CK188" s="1">
        <v>1.7065400000000001E-4</v>
      </c>
      <c r="CL188" s="1">
        <v>4.5718000000000002E-2</v>
      </c>
      <c r="CM188" s="1">
        <v>7.9792962742676761E-4</v>
      </c>
      <c r="CN188" s="1">
        <v>1</v>
      </c>
      <c r="CO188" s="1">
        <v>7</v>
      </c>
      <c r="CP188" s="1" t="s">
        <v>115</v>
      </c>
      <c r="CQ188" s="1" t="s">
        <v>115</v>
      </c>
      <c r="CR188" s="1" t="s">
        <v>115</v>
      </c>
      <c r="CS188" s="1" t="s">
        <v>115</v>
      </c>
      <c r="CT188" s="1" t="s">
        <v>115</v>
      </c>
      <c r="CU188" s="1" t="s">
        <v>115</v>
      </c>
      <c r="CV188" s="1" t="s">
        <v>115</v>
      </c>
      <c r="CW188" s="1" t="s">
        <v>115</v>
      </c>
      <c r="CY188" s="1" t="s">
        <v>115</v>
      </c>
      <c r="CZ188" s="1" t="s">
        <v>115</v>
      </c>
      <c r="DA188" s="1" t="s">
        <v>115</v>
      </c>
      <c r="DB188" s="1" t="s">
        <v>115</v>
      </c>
      <c r="DC188" s="1" t="s">
        <v>115</v>
      </c>
      <c r="DD188" s="1" t="s">
        <v>115</v>
      </c>
      <c r="DE188" s="1" t="s">
        <v>115</v>
      </c>
      <c r="DF188" s="1" t="s">
        <v>115</v>
      </c>
      <c r="DG188" s="1" t="s">
        <v>115</v>
      </c>
      <c r="DH188" s="1" t="s">
        <v>115</v>
      </c>
    </row>
    <row r="189" spans="1:112" x14ac:dyDescent="0.25">
      <c r="A189" s="1" t="s">
        <v>1844</v>
      </c>
      <c r="C189" s="1" t="s">
        <v>1844</v>
      </c>
      <c r="D189" s="41">
        <v>28790</v>
      </c>
      <c r="G189" s="1" t="s">
        <v>1765</v>
      </c>
      <c r="H189" s="1">
        <v>15</v>
      </c>
      <c r="J189" s="3"/>
      <c r="K189" s="1" t="s">
        <v>1786</v>
      </c>
      <c r="L189" s="1" t="s">
        <v>1787</v>
      </c>
      <c r="M189" s="1"/>
      <c r="N189" s="1">
        <v>300</v>
      </c>
      <c r="P189" s="1" t="s">
        <v>2550</v>
      </c>
      <c r="Q189" s="1">
        <v>0.80224059067919362</v>
      </c>
      <c r="R189" s="1" t="s">
        <v>1774</v>
      </c>
      <c r="S189" s="1" t="s">
        <v>1774</v>
      </c>
      <c r="T189" s="1" t="s">
        <v>1826</v>
      </c>
      <c r="U189" s="3">
        <v>38577</v>
      </c>
      <c r="V189" s="1">
        <v>1.1048806829750102</v>
      </c>
      <c r="Y189" s="1">
        <v>1.9</v>
      </c>
      <c r="Z189" s="1">
        <v>3.3</v>
      </c>
      <c r="AA189" s="1">
        <v>12.6</v>
      </c>
      <c r="AB189" s="1">
        <v>25.838193622832499</v>
      </c>
      <c r="AC189" s="1">
        <v>3.61</v>
      </c>
      <c r="AD189" s="1">
        <v>13.5421333333333</v>
      </c>
      <c r="AH189" s="1">
        <v>2087</v>
      </c>
      <c r="AJ189" s="1">
        <v>850</v>
      </c>
      <c r="AK189" s="1">
        <v>1237</v>
      </c>
      <c r="AU189" s="1" t="s">
        <v>1808</v>
      </c>
      <c r="AV189" s="1" t="s">
        <v>2530</v>
      </c>
      <c r="AY189" s="1" t="s">
        <v>1780</v>
      </c>
      <c r="AZ189" s="1"/>
      <c r="BA189" s="1" t="s">
        <v>1772</v>
      </c>
      <c r="BB189" s="1"/>
      <c r="BC189" s="42">
        <v>0.28870000000000001</v>
      </c>
      <c r="BD189" s="1">
        <v>5.0387655505076297E-3</v>
      </c>
      <c r="BE189" s="1">
        <v>94.691100000000006</v>
      </c>
      <c r="BF189" s="1">
        <v>1.6526714673352028</v>
      </c>
      <c r="BG189" s="1">
        <v>304.43540000000002</v>
      </c>
      <c r="BH189" s="1">
        <v>5.3134000896259455</v>
      </c>
      <c r="BI189" s="1">
        <v>98.271000000000001</v>
      </c>
      <c r="BK189" s="1">
        <v>1.7151525092273476</v>
      </c>
      <c r="BL189" s="1">
        <v>3.099E-4</v>
      </c>
      <c r="BM189" s="1">
        <v>42098.072186213547</v>
      </c>
      <c r="BN189" s="1">
        <v>35740.118378784056</v>
      </c>
      <c r="BO189" s="1">
        <v>35714.025993643038</v>
      </c>
      <c r="BP189" s="1">
        <v>1432.6911404737839</v>
      </c>
      <c r="BQ189" s="1">
        <v>1.0051014899999999</v>
      </c>
      <c r="BY189" s="1" t="s">
        <v>115</v>
      </c>
      <c r="BZ189" s="1" t="s">
        <v>115</v>
      </c>
      <c r="CA189" s="1" t="s">
        <v>115</v>
      </c>
      <c r="CB189" s="1" t="s">
        <v>115</v>
      </c>
      <c r="CD189" s="47">
        <v>2.6988420999999999E-2</v>
      </c>
      <c r="CE189" s="1">
        <v>4.7103680636438052E-4</v>
      </c>
      <c r="CF189" s="1">
        <v>234.97308131599999</v>
      </c>
      <c r="CG189" s="1">
        <v>4.1010539225205696</v>
      </c>
      <c r="CH189" s="1" t="s">
        <v>2538</v>
      </c>
      <c r="CI189" s="1" t="s">
        <v>2539</v>
      </c>
      <c r="CJ189" s="1">
        <v>1.426705E-4</v>
      </c>
      <c r="CK189" s="1">
        <v>1.3281750000000001E-4</v>
      </c>
      <c r="CL189" s="1">
        <v>4.4900000000000002E-2</v>
      </c>
      <c r="CM189" s="1">
        <v>7.8365283414545401E-4</v>
      </c>
      <c r="CN189" s="1">
        <v>1</v>
      </c>
      <c r="CO189" s="1">
        <v>2</v>
      </c>
      <c r="CP189" s="1" t="s">
        <v>115</v>
      </c>
      <c r="CQ189" s="1" t="s">
        <v>115</v>
      </c>
      <c r="CR189" s="1" t="s">
        <v>115</v>
      </c>
      <c r="CS189" s="1" t="s">
        <v>115</v>
      </c>
      <c r="CT189" s="1" t="s">
        <v>115</v>
      </c>
      <c r="CU189" s="1" t="s">
        <v>115</v>
      </c>
      <c r="CV189" s="1" t="s">
        <v>115</v>
      </c>
      <c r="CW189" s="1" t="s">
        <v>115</v>
      </c>
      <c r="CY189" s="1" t="s">
        <v>115</v>
      </c>
      <c r="CZ189" s="1" t="s">
        <v>115</v>
      </c>
      <c r="DA189" s="1" t="s">
        <v>115</v>
      </c>
      <c r="DB189" s="1" t="s">
        <v>115</v>
      </c>
      <c r="DC189" s="1" t="s">
        <v>115</v>
      </c>
      <c r="DD189" s="1" t="s">
        <v>115</v>
      </c>
      <c r="DE189" s="1" t="s">
        <v>115</v>
      </c>
      <c r="DF189" s="1" t="s">
        <v>115</v>
      </c>
      <c r="DG189" s="1" t="s">
        <v>115</v>
      </c>
      <c r="DH189" s="1" t="s">
        <v>115</v>
      </c>
    </row>
    <row r="190" spans="1:112" x14ac:dyDescent="0.25">
      <c r="A190" s="1" t="s">
        <v>2150</v>
      </c>
      <c r="C190" s="1" t="s">
        <v>2150</v>
      </c>
      <c r="D190" s="41">
        <v>29236</v>
      </c>
      <c r="G190" s="1" t="s">
        <v>1765</v>
      </c>
      <c r="H190" s="1">
        <v>15</v>
      </c>
      <c r="J190" s="3"/>
      <c r="K190" s="1" t="s">
        <v>1786</v>
      </c>
      <c r="L190" s="1" t="s">
        <v>1787</v>
      </c>
      <c r="M190" s="1"/>
      <c r="N190" s="1">
        <v>300</v>
      </c>
      <c r="P190" s="1" t="s">
        <v>2562</v>
      </c>
      <c r="Q190" s="1">
        <v>1.7453292519943296E-5</v>
      </c>
      <c r="R190" s="1" t="s">
        <v>1774</v>
      </c>
      <c r="S190" s="1" t="s">
        <v>1774</v>
      </c>
      <c r="T190" s="1" t="s">
        <v>1826</v>
      </c>
      <c r="U190" s="3">
        <v>38886</v>
      </c>
      <c r="V190" s="1">
        <v>3.5953782591083185</v>
      </c>
      <c r="Y190" s="1">
        <v>2.8</v>
      </c>
      <c r="Z190" s="1">
        <v>5.6</v>
      </c>
      <c r="AA190" s="1">
        <v>31</v>
      </c>
      <c r="AB190" s="1">
        <v>86.688645347513997</v>
      </c>
      <c r="AC190" s="1">
        <v>7.84</v>
      </c>
      <c r="AD190" s="1">
        <v>40.764933333333303</v>
      </c>
      <c r="AH190" s="1">
        <v>4640</v>
      </c>
      <c r="AJ190" s="1">
        <v>2000</v>
      </c>
      <c r="AK190" s="1">
        <v>2640</v>
      </c>
      <c r="AU190" s="1" t="s">
        <v>1808</v>
      </c>
      <c r="AV190" s="1" t="s">
        <v>2530</v>
      </c>
      <c r="AY190" s="1" t="s">
        <v>1780</v>
      </c>
      <c r="AZ190" s="1"/>
      <c r="BA190" s="1" t="s">
        <v>1772</v>
      </c>
      <c r="BB190" s="1"/>
      <c r="BC190" s="42">
        <v>5.2400000000000002E-2</v>
      </c>
      <c r="BD190" s="1">
        <v>9.1455252804502861E-4</v>
      </c>
      <c r="BE190" s="1">
        <v>101.4855</v>
      </c>
      <c r="BF190" s="1">
        <v>1.7712561180327053</v>
      </c>
      <c r="BG190" s="1">
        <v>320.94490000000002</v>
      </c>
      <c r="BH190" s="1">
        <v>5.6015452224839493</v>
      </c>
      <c r="BI190" s="1">
        <v>20.045100000000001</v>
      </c>
      <c r="BK190" s="1">
        <v>0.34985299389151536</v>
      </c>
      <c r="BL190" s="1">
        <v>2.7329999999999998E-4</v>
      </c>
      <c r="BM190" s="1">
        <v>42164.798945980532</v>
      </c>
      <c r="BN190" s="1">
        <v>35805.322585532464</v>
      </c>
      <c r="BO190" s="1">
        <v>35782.275306428593</v>
      </c>
      <c r="BP190" s="1">
        <v>1436.0987802195812</v>
      </c>
      <c r="BQ190" s="1">
        <v>1.00271654</v>
      </c>
      <c r="BY190" s="1" t="s">
        <v>115</v>
      </c>
      <c r="BZ190" s="1" t="s">
        <v>115</v>
      </c>
      <c r="CA190" s="1" t="s">
        <v>115</v>
      </c>
      <c r="CB190" s="1" t="s">
        <v>115</v>
      </c>
      <c r="CD190" s="47">
        <v>2.4729468999993287E-2</v>
      </c>
      <c r="CE190" s="1">
        <v>4.3161065631975242E-4</v>
      </c>
      <c r="CF190" s="1">
        <v>260.98454414000003</v>
      </c>
      <c r="CG190" s="1">
        <v>4.5550395920594733</v>
      </c>
      <c r="CH190" s="1" t="s">
        <v>2538</v>
      </c>
      <c r="CI190" s="1" t="s">
        <v>2539</v>
      </c>
      <c r="CJ190" s="1">
        <v>2.7605750000000002E-4</v>
      </c>
      <c r="CK190" s="1">
        <v>4.573250000000001E-5</v>
      </c>
      <c r="CL190" s="1">
        <v>6.4685000000000006E-2</v>
      </c>
      <c r="CM190" s="1">
        <v>1.1289662266525322E-3</v>
      </c>
      <c r="CN190" s="1">
        <v>1</v>
      </c>
      <c r="CO190" s="1">
        <v>7</v>
      </c>
      <c r="CP190" s="1" t="s">
        <v>115</v>
      </c>
      <c r="CQ190" s="1" t="s">
        <v>115</v>
      </c>
      <c r="CR190" s="1" t="s">
        <v>115</v>
      </c>
      <c r="CS190" s="1" t="s">
        <v>115</v>
      </c>
      <c r="CT190" s="1" t="s">
        <v>115</v>
      </c>
      <c r="CU190" s="1" t="s">
        <v>115</v>
      </c>
      <c r="CV190" s="1" t="s">
        <v>115</v>
      </c>
      <c r="CW190" s="1" t="s">
        <v>115</v>
      </c>
      <c r="CY190" s="1" t="s">
        <v>115</v>
      </c>
      <c r="CZ190" s="1" t="s">
        <v>115</v>
      </c>
      <c r="DA190" s="1" t="s">
        <v>115</v>
      </c>
      <c r="DB190" s="1" t="s">
        <v>115</v>
      </c>
      <c r="DC190" s="1" t="s">
        <v>115</v>
      </c>
      <c r="DD190" s="1" t="s">
        <v>115</v>
      </c>
      <c r="DE190" s="1" t="s">
        <v>115</v>
      </c>
      <c r="DF190" s="1" t="s">
        <v>115</v>
      </c>
      <c r="DG190" s="1" t="s">
        <v>115</v>
      </c>
      <c r="DH190" s="1" t="s">
        <v>115</v>
      </c>
    </row>
    <row r="191" spans="1:112" x14ac:dyDescent="0.25">
      <c r="A191" s="1" t="s">
        <v>2068</v>
      </c>
      <c r="C191" s="1" t="s">
        <v>2068</v>
      </c>
      <c r="D191" s="41">
        <v>31307</v>
      </c>
      <c r="G191" s="1" t="s">
        <v>1765</v>
      </c>
      <c r="H191" s="1">
        <v>15</v>
      </c>
      <c r="J191" s="3"/>
      <c r="K191" s="1" t="s">
        <v>1766</v>
      </c>
      <c r="L191" s="1" t="s">
        <v>1767</v>
      </c>
      <c r="M191" s="1"/>
      <c r="N191" s="1">
        <v>300</v>
      </c>
      <c r="P191" s="1" t="s">
        <v>2548</v>
      </c>
      <c r="Q191" s="1">
        <v>9.1437799511982928E-2</v>
      </c>
      <c r="R191" s="1" t="s">
        <v>1774</v>
      </c>
      <c r="S191" s="1" t="s">
        <v>1774</v>
      </c>
      <c r="T191" s="1" t="s">
        <v>1871</v>
      </c>
      <c r="U191" s="3">
        <v>39206</v>
      </c>
      <c r="V191" s="1">
        <v>5.3622099674872183</v>
      </c>
      <c r="Y191" s="1">
        <v>1.8</v>
      </c>
      <c r="Z191" s="1">
        <v>3.8</v>
      </c>
      <c r="AA191" s="1">
        <v>36.9</v>
      </c>
      <c r="AB191" s="1">
        <v>60.746638607255797</v>
      </c>
      <c r="AC191" s="1">
        <v>3.24</v>
      </c>
      <c r="AD191" s="1">
        <v>25.4346</v>
      </c>
      <c r="AH191" s="1">
        <v>4107</v>
      </c>
      <c r="AJ191" s="1">
        <v>1750</v>
      </c>
      <c r="AK191" s="1">
        <v>2357</v>
      </c>
      <c r="AU191" s="1" t="s">
        <v>1802</v>
      </c>
      <c r="AV191" s="1" t="s">
        <v>2530</v>
      </c>
      <c r="AY191" s="1" t="s">
        <v>1780</v>
      </c>
      <c r="AZ191" s="1"/>
      <c r="BA191" s="1" t="s">
        <v>1772</v>
      </c>
      <c r="BB191" s="1"/>
      <c r="BC191" s="42">
        <v>5.2699999999999997E-2</v>
      </c>
      <c r="BD191" s="1">
        <v>9.1978851580101155E-4</v>
      </c>
      <c r="BE191" s="1">
        <v>98.925299999999993</v>
      </c>
      <c r="BF191" s="1">
        <v>1.7265721985231461</v>
      </c>
      <c r="BG191" s="1">
        <v>315.99889999999999</v>
      </c>
      <c r="BH191" s="1">
        <v>5.5152212376803096</v>
      </c>
      <c r="BI191" s="1">
        <v>36.128700000000002</v>
      </c>
      <c r="BK191" s="1">
        <v>0.6305647694652754</v>
      </c>
      <c r="BL191" s="1">
        <v>3.1869999999999999E-4</v>
      </c>
      <c r="BM191" s="1">
        <v>42164.352655201968</v>
      </c>
      <c r="BN191" s="1">
        <v>35806.79043439318</v>
      </c>
      <c r="BO191" s="1">
        <v>35779.914876010756</v>
      </c>
      <c r="BP191" s="1">
        <v>1436.0759798281599</v>
      </c>
      <c r="BQ191" s="1">
        <v>1.00273246</v>
      </c>
      <c r="BY191" s="1" t="s">
        <v>115</v>
      </c>
      <c r="BZ191" s="1" t="s">
        <v>115</v>
      </c>
      <c r="CA191" s="1" t="s">
        <v>115</v>
      </c>
      <c r="CB191" s="1" t="s">
        <v>115</v>
      </c>
      <c r="CD191" s="47">
        <v>2.8764684000009311E-2</v>
      </c>
      <c r="CE191" s="1">
        <v>5.0203844409589516E-4</v>
      </c>
      <c r="CF191" s="1">
        <v>268.99313105800002</v>
      </c>
      <c r="CG191" s="1">
        <v>4.6948158022107176</v>
      </c>
      <c r="CH191" s="1" t="s">
        <v>2538</v>
      </c>
      <c r="CI191" s="1" t="s">
        <v>2539</v>
      </c>
      <c r="CJ191" s="1">
        <v>3.4623800000000001E-4</v>
      </c>
      <c r="CK191" s="1">
        <v>4.5614000000000001E-5</v>
      </c>
      <c r="CL191" s="1">
        <v>5.8192000000000001E-2</v>
      </c>
      <c r="CM191" s="1">
        <v>1.0156419983205402E-3</v>
      </c>
      <c r="CN191" s="1">
        <v>1</v>
      </c>
      <c r="CO191" s="1">
        <v>8</v>
      </c>
      <c r="CP191" s="1" t="s">
        <v>115</v>
      </c>
      <c r="CQ191" s="1" t="s">
        <v>115</v>
      </c>
      <c r="CR191" s="1" t="s">
        <v>115</v>
      </c>
      <c r="CS191" s="1" t="s">
        <v>115</v>
      </c>
      <c r="CT191" s="1" t="s">
        <v>115</v>
      </c>
      <c r="CU191" s="1" t="s">
        <v>115</v>
      </c>
      <c r="CV191" s="1" t="s">
        <v>115</v>
      </c>
      <c r="CW191" s="1" t="s">
        <v>115</v>
      </c>
      <c r="CY191" s="1" t="s">
        <v>115</v>
      </c>
      <c r="CZ191" s="1" t="s">
        <v>115</v>
      </c>
      <c r="DA191" s="1" t="s">
        <v>115</v>
      </c>
      <c r="DB191" s="1" t="s">
        <v>115</v>
      </c>
      <c r="DC191" s="1" t="s">
        <v>115</v>
      </c>
      <c r="DD191" s="1" t="s">
        <v>115</v>
      </c>
      <c r="DE191" s="1" t="s">
        <v>115</v>
      </c>
      <c r="DF191" s="1" t="s">
        <v>115</v>
      </c>
      <c r="DG191" s="1" t="s">
        <v>115</v>
      </c>
      <c r="DH191" s="1" t="s">
        <v>115</v>
      </c>
    </row>
    <row r="192" spans="1:112" x14ac:dyDescent="0.25">
      <c r="A192" s="1" t="s">
        <v>2089</v>
      </c>
      <c r="C192" s="1" t="s">
        <v>2089</v>
      </c>
      <c r="D192" s="41">
        <v>32951</v>
      </c>
      <c r="G192" s="1" t="s">
        <v>1765</v>
      </c>
      <c r="H192" s="1">
        <v>15</v>
      </c>
      <c r="J192" s="3"/>
      <c r="K192" s="1" t="s">
        <v>1786</v>
      </c>
      <c r="L192" s="1" t="s">
        <v>1787</v>
      </c>
      <c r="M192" s="1"/>
      <c r="N192" s="1">
        <v>300</v>
      </c>
      <c r="P192" s="1" t="s">
        <v>2562</v>
      </c>
      <c r="Q192" s="1">
        <v>1.7453292519943296E-5</v>
      </c>
      <c r="R192" s="1" t="s">
        <v>1774</v>
      </c>
      <c r="S192" s="1" t="s">
        <v>1774</v>
      </c>
      <c r="T192" s="1" t="s">
        <v>1871</v>
      </c>
      <c r="U192" s="3">
        <v>39589</v>
      </c>
      <c r="V192" s="1">
        <v>3.5953782591083185</v>
      </c>
      <c r="Y192" s="1">
        <v>2.8</v>
      </c>
      <c r="Z192" s="1">
        <v>5.6</v>
      </c>
      <c r="AA192" s="1">
        <v>31</v>
      </c>
      <c r="AB192" s="1">
        <v>86.688645347513997</v>
      </c>
      <c r="AC192" s="1">
        <v>7.84</v>
      </c>
      <c r="AD192" s="1">
        <v>40.764933333333303</v>
      </c>
      <c r="AH192" s="1">
        <v>4640</v>
      </c>
      <c r="AJ192" s="1">
        <v>2000</v>
      </c>
      <c r="AK192" s="1">
        <v>2640</v>
      </c>
      <c r="AU192" s="1" t="s">
        <v>1808</v>
      </c>
      <c r="AV192" s="1" t="s">
        <v>2530</v>
      </c>
      <c r="AY192" s="1" t="s">
        <v>1780</v>
      </c>
      <c r="AZ192" s="1"/>
      <c r="BA192" s="1" t="s">
        <v>1772</v>
      </c>
      <c r="BB192" s="1"/>
      <c r="BC192" s="42">
        <v>2.75E-2</v>
      </c>
      <c r="BD192" s="1">
        <v>4.7996554429844058E-4</v>
      </c>
      <c r="BE192" s="1">
        <v>75.954499999999996</v>
      </c>
      <c r="BF192" s="1">
        <v>1.3256561067060328</v>
      </c>
      <c r="BG192" s="1">
        <v>338.40190000000001</v>
      </c>
      <c r="BH192" s="1">
        <v>5.906227350004599</v>
      </c>
      <c r="BI192" s="1">
        <v>286.72980000000001</v>
      </c>
      <c r="BK192" s="1">
        <v>5.004379073584837</v>
      </c>
      <c r="BL192" s="1">
        <v>3.0430000000000002E-4</v>
      </c>
      <c r="BM192" s="1">
        <v>42164.635790570166</v>
      </c>
      <c r="BN192" s="1">
        <v>35806.46648924124</v>
      </c>
      <c r="BO192" s="1">
        <v>35780.805091899092</v>
      </c>
      <c r="BP192" s="1">
        <v>1436.0904448166498</v>
      </c>
      <c r="BQ192" s="1">
        <v>1.0027223599999999</v>
      </c>
      <c r="BY192" s="1" t="s">
        <v>115</v>
      </c>
      <c r="BZ192" s="1" t="s">
        <v>115</v>
      </c>
      <c r="CA192" s="1" t="s">
        <v>115</v>
      </c>
      <c r="CB192" s="1" t="s">
        <v>115</v>
      </c>
      <c r="CD192" s="47">
        <v>2.6046126500006039E-2</v>
      </c>
      <c r="CE192" s="1">
        <v>4.5459066481605219E-4</v>
      </c>
      <c r="CF192" s="1">
        <v>236.9824588125</v>
      </c>
      <c r="CG192" s="1">
        <v>4.136124175749976</v>
      </c>
      <c r="CH192" s="1" t="s">
        <v>2538</v>
      </c>
      <c r="CI192" s="1" t="s">
        <v>2539</v>
      </c>
      <c r="CJ192" s="1">
        <v>3.0094949999999996E-4</v>
      </c>
      <c r="CK192" s="1">
        <v>3.7649499999999986E-5</v>
      </c>
      <c r="CL192" s="1">
        <v>4.2888000000000003E-2</v>
      </c>
      <c r="CM192" s="1">
        <v>7.4853680959532812E-4</v>
      </c>
      <c r="CN192" s="1">
        <v>1</v>
      </c>
      <c r="CO192" s="1">
        <v>3</v>
      </c>
      <c r="CP192" s="1" t="s">
        <v>115</v>
      </c>
      <c r="CQ192" s="1" t="s">
        <v>115</v>
      </c>
      <c r="CR192" s="1" t="s">
        <v>115</v>
      </c>
      <c r="CS192" s="1" t="s">
        <v>115</v>
      </c>
      <c r="CT192" s="1" t="s">
        <v>115</v>
      </c>
      <c r="CU192" s="1" t="s">
        <v>115</v>
      </c>
      <c r="CV192" s="1" t="s">
        <v>115</v>
      </c>
      <c r="CW192" s="1" t="s">
        <v>115</v>
      </c>
      <c r="CY192" s="1" t="s">
        <v>115</v>
      </c>
      <c r="CZ192" s="1" t="s">
        <v>115</v>
      </c>
      <c r="DA192" s="1" t="s">
        <v>115</v>
      </c>
      <c r="DB192" s="1" t="s">
        <v>115</v>
      </c>
      <c r="DC192" s="1" t="s">
        <v>115</v>
      </c>
      <c r="DD192" s="1" t="s">
        <v>115</v>
      </c>
      <c r="DE192" s="1" t="s">
        <v>115</v>
      </c>
      <c r="DF192" s="1" t="s">
        <v>115</v>
      </c>
      <c r="DG192" s="1" t="s">
        <v>115</v>
      </c>
      <c r="DH192" s="1" t="s">
        <v>115</v>
      </c>
    </row>
    <row r="193" spans="1:112" x14ac:dyDescent="0.25">
      <c r="A193" s="1" t="s">
        <v>2075</v>
      </c>
      <c r="C193" s="1" t="s">
        <v>2075</v>
      </c>
      <c r="D193" s="41">
        <v>33376</v>
      </c>
      <c r="G193" s="1" t="s">
        <v>1765</v>
      </c>
      <c r="H193" s="1">
        <v>15</v>
      </c>
      <c r="J193" s="3"/>
      <c r="K193" s="1" t="s">
        <v>1786</v>
      </c>
      <c r="L193" s="1" t="s">
        <v>1787</v>
      </c>
      <c r="M193" s="1"/>
      <c r="N193" s="1">
        <v>300</v>
      </c>
      <c r="P193" s="1" t="s">
        <v>2562</v>
      </c>
      <c r="Q193" s="1">
        <v>1.7453292519943296E-5</v>
      </c>
      <c r="R193" s="1" t="s">
        <v>1774</v>
      </c>
      <c r="S193" s="1" t="s">
        <v>1774</v>
      </c>
      <c r="T193" s="1" t="s">
        <v>1871</v>
      </c>
      <c r="U193" s="3">
        <v>39715</v>
      </c>
      <c r="V193" s="1">
        <v>3.5953782591083185</v>
      </c>
      <c r="Y193" s="1">
        <v>2.8</v>
      </c>
      <c r="Z193" s="1">
        <v>5.6</v>
      </c>
      <c r="AA193" s="1">
        <v>31</v>
      </c>
      <c r="AB193" s="1">
        <v>86.688645347513997</v>
      </c>
      <c r="AC193" s="1">
        <v>7.84</v>
      </c>
      <c r="AD193" s="1">
        <v>40.764933333333303</v>
      </c>
      <c r="AH193" s="1">
        <v>4640</v>
      </c>
      <c r="AJ193" s="1">
        <v>2000</v>
      </c>
      <c r="AK193" s="1">
        <v>2640</v>
      </c>
      <c r="AU193" s="1" t="s">
        <v>1802</v>
      </c>
      <c r="AV193" s="1" t="s">
        <v>2530</v>
      </c>
      <c r="AY193" s="1" t="s">
        <v>1780</v>
      </c>
      <c r="AZ193" s="1"/>
      <c r="BA193" s="1" t="s">
        <v>1772</v>
      </c>
      <c r="BB193" s="1"/>
      <c r="BC193" s="42">
        <v>3.4799999999999998E-2</v>
      </c>
      <c r="BD193" s="1">
        <v>6.0737457969402666E-4</v>
      </c>
      <c r="BE193" s="1">
        <v>94.525099999999995</v>
      </c>
      <c r="BF193" s="1">
        <v>1.6497742207768917</v>
      </c>
      <c r="BG193" s="1">
        <v>329.37549999999999</v>
      </c>
      <c r="BH193" s="1">
        <v>5.7486869504025826</v>
      </c>
      <c r="BI193" s="1">
        <v>20.739000000000001</v>
      </c>
      <c r="BK193" s="1">
        <v>0.36196383357110401</v>
      </c>
      <c r="BL193" s="1">
        <v>3.1920000000000001E-4</v>
      </c>
      <c r="BM193" s="1">
        <v>42164.609999825014</v>
      </c>
      <c r="BN193" s="1">
        <v>35807.068943336963</v>
      </c>
      <c r="BO193" s="1">
        <v>35780.151056313072</v>
      </c>
      <c r="BP193" s="1">
        <v>1436.089127201675</v>
      </c>
      <c r="BQ193" s="1">
        <v>1.0027232800000001</v>
      </c>
      <c r="BY193" s="1" t="s">
        <v>115</v>
      </c>
      <c r="BZ193" s="1" t="s">
        <v>115</v>
      </c>
      <c r="CA193" s="1" t="s">
        <v>115</v>
      </c>
      <c r="CB193" s="1" t="s">
        <v>115</v>
      </c>
      <c r="CD193" s="47">
        <v>2.6397623000008252E-2</v>
      </c>
      <c r="CE193" s="1">
        <v>4.6072543605032713E-4</v>
      </c>
      <c r="CF193" s="1">
        <v>262.99169352800004</v>
      </c>
      <c r="CG193" s="1">
        <v>4.5900709574594627</v>
      </c>
      <c r="CH193" s="1" t="s">
        <v>2538</v>
      </c>
      <c r="CI193" s="1" t="s">
        <v>2539</v>
      </c>
      <c r="CJ193" s="1">
        <v>3.2012300000000001E-4</v>
      </c>
      <c r="CK193" s="1">
        <v>4.6323999999999985E-5</v>
      </c>
      <c r="CL193" s="1">
        <v>4.1807999999999998E-2</v>
      </c>
      <c r="CM193" s="1">
        <v>7.2968725367378924E-4</v>
      </c>
      <c r="CN193" s="1">
        <v>1</v>
      </c>
      <c r="CO193" s="1">
        <v>3</v>
      </c>
      <c r="CP193" s="1" t="s">
        <v>115</v>
      </c>
      <c r="CQ193" s="1" t="s">
        <v>115</v>
      </c>
      <c r="CR193" s="1" t="s">
        <v>115</v>
      </c>
      <c r="CS193" s="1" t="s">
        <v>115</v>
      </c>
      <c r="CT193" s="1" t="s">
        <v>115</v>
      </c>
      <c r="CU193" s="1" t="s">
        <v>115</v>
      </c>
      <c r="CV193" s="1" t="s">
        <v>115</v>
      </c>
      <c r="CW193" s="1" t="s">
        <v>115</v>
      </c>
      <c r="CY193" s="1" t="s">
        <v>115</v>
      </c>
      <c r="CZ193" s="1" t="s">
        <v>115</v>
      </c>
      <c r="DA193" s="1" t="s">
        <v>115</v>
      </c>
      <c r="DB193" s="1" t="s">
        <v>115</v>
      </c>
      <c r="DC193" s="1" t="s">
        <v>115</v>
      </c>
      <c r="DD193" s="1" t="s">
        <v>115</v>
      </c>
      <c r="DE193" s="1" t="s">
        <v>115</v>
      </c>
      <c r="DF193" s="1" t="s">
        <v>115</v>
      </c>
      <c r="DG193" s="1" t="s">
        <v>115</v>
      </c>
      <c r="DH193" s="1" t="s">
        <v>115</v>
      </c>
    </row>
    <row r="194" spans="1:112" x14ac:dyDescent="0.25">
      <c r="A194" s="1" t="s">
        <v>1927</v>
      </c>
      <c r="C194" s="1" t="s">
        <v>1927</v>
      </c>
      <c r="D194" s="41">
        <v>24812</v>
      </c>
      <c r="G194" s="1" t="s">
        <v>1765</v>
      </c>
      <c r="H194" s="1">
        <v>13</v>
      </c>
      <c r="J194" s="3"/>
      <c r="K194" s="1" t="s">
        <v>1786</v>
      </c>
      <c r="L194" s="1" t="s">
        <v>1787</v>
      </c>
      <c r="M194" s="1"/>
      <c r="N194" s="1">
        <v>300</v>
      </c>
      <c r="P194" s="1" t="s">
        <v>2550</v>
      </c>
      <c r="Q194" s="1">
        <v>0.80224059067919362</v>
      </c>
      <c r="R194" s="1" t="s">
        <v>1774</v>
      </c>
      <c r="S194" s="1" t="s">
        <v>1774</v>
      </c>
      <c r="T194" s="1" t="s">
        <v>1928</v>
      </c>
      <c r="U194" s="3">
        <v>35574</v>
      </c>
      <c r="V194" s="1">
        <v>1.1048806829750102</v>
      </c>
      <c r="Y194" s="1">
        <v>7.49</v>
      </c>
      <c r="Z194" s="1">
        <v>2.2000000000000002</v>
      </c>
      <c r="AA194" s="1">
        <v>25.67</v>
      </c>
      <c r="AB194" s="1">
        <v>169.68237171300299</v>
      </c>
      <c r="AC194" s="1">
        <v>12.9417909364632</v>
      </c>
      <c r="AD194" s="1">
        <v>71.639392056678801</v>
      </c>
      <c r="AH194" s="1">
        <v>3900</v>
      </c>
      <c r="AJ194" s="1">
        <v>1469</v>
      </c>
      <c r="AK194" s="1">
        <v>2431</v>
      </c>
      <c r="AU194" s="1" t="s">
        <v>1808</v>
      </c>
      <c r="AV194" s="1" t="s">
        <v>2530</v>
      </c>
      <c r="AY194" s="1" t="s">
        <v>1780</v>
      </c>
      <c r="AZ194" s="1"/>
      <c r="BA194" s="1" t="s">
        <v>1772</v>
      </c>
      <c r="BB194" s="1"/>
      <c r="BC194" s="42">
        <v>2.7336</v>
      </c>
      <c r="BD194" s="1">
        <v>4.7710320432516995E-2</v>
      </c>
      <c r="BE194" s="1">
        <v>87.420199999999994</v>
      </c>
      <c r="BF194" s="1">
        <v>1.5257703227519468</v>
      </c>
      <c r="BG194" s="1">
        <v>1.6904999999999999</v>
      </c>
      <c r="BH194" s="1">
        <v>2.9504791004964139E-2</v>
      </c>
      <c r="BI194" s="1">
        <v>108.8378</v>
      </c>
      <c r="BK194" s="1">
        <v>1.8995779606270844</v>
      </c>
      <c r="BL194" s="1">
        <v>5.6090000000000003E-4</v>
      </c>
      <c r="BM194" s="1">
        <v>42164.148856745196</v>
      </c>
      <c r="BN194" s="1">
        <v>35816.798727838941</v>
      </c>
      <c r="BO194" s="1">
        <v>35769.498985651451</v>
      </c>
      <c r="BP194" s="1">
        <v>1436.0655680811594</v>
      </c>
      <c r="BQ194" s="1">
        <v>1.0027397300000001</v>
      </c>
      <c r="BY194" s="1" t="s">
        <v>115</v>
      </c>
      <c r="BZ194" s="1" t="s">
        <v>115</v>
      </c>
      <c r="CA194" s="1" t="s">
        <v>115</v>
      </c>
      <c r="CB194" s="1" t="s">
        <v>115</v>
      </c>
      <c r="CD194" s="47">
        <v>2.8470479500001034E-2</v>
      </c>
      <c r="CE194" s="1">
        <v>4.96903606896567E-4</v>
      </c>
      <c r="CF194" s="1">
        <v>32.858459652500002</v>
      </c>
      <c r="CG194" s="1">
        <v>0.57348830806983686</v>
      </c>
      <c r="CH194" s="1" t="s">
        <v>2539</v>
      </c>
      <c r="CI194" s="1" t="s">
        <v>2539</v>
      </c>
      <c r="CJ194" s="1">
        <v>4.1604999999999995E-4</v>
      </c>
      <c r="CK194" s="1">
        <v>2.1972999999999999E-4</v>
      </c>
      <c r="CL194" s="1" t="s">
        <v>115</v>
      </c>
      <c r="CM194" s="1" t="s">
        <v>115</v>
      </c>
      <c r="CN194" s="1">
        <v>0</v>
      </c>
      <c r="CO194" s="1">
        <v>0</v>
      </c>
      <c r="CP194" s="1" t="s">
        <v>115</v>
      </c>
      <c r="CQ194" s="1" t="s">
        <v>115</v>
      </c>
      <c r="CR194" s="1" t="s">
        <v>115</v>
      </c>
      <c r="CS194" s="1" t="s">
        <v>115</v>
      </c>
      <c r="CT194" s="1" t="s">
        <v>115</v>
      </c>
      <c r="CU194" s="1" t="s">
        <v>115</v>
      </c>
      <c r="CV194" s="1" t="s">
        <v>115</v>
      </c>
      <c r="CW194" s="1" t="s">
        <v>115</v>
      </c>
      <c r="CY194" s="1" t="s">
        <v>115</v>
      </c>
      <c r="CZ194" s="1" t="s">
        <v>115</v>
      </c>
      <c r="DA194" s="1" t="s">
        <v>115</v>
      </c>
      <c r="DB194" s="1" t="s">
        <v>115</v>
      </c>
      <c r="DC194" s="1" t="s">
        <v>115</v>
      </c>
      <c r="DD194" s="1" t="s">
        <v>115</v>
      </c>
      <c r="DE194" s="1" t="s">
        <v>115</v>
      </c>
      <c r="DF194" s="1" t="s">
        <v>115</v>
      </c>
      <c r="DG194" s="1" t="s">
        <v>115</v>
      </c>
      <c r="DH194" s="1" t="s">
        <v>115</v>
      </c>
    </row>
    <row r="195" spans="1:112" x14ac:dyDescent="0.25">
      <c r="A195" s="1" t="s">
        <v>2119</v>
      </c>
      <c r="C195" s="1" t="s">
        <v>2119</v>
      </c>
      <c r="D195" s="41">
        <v>28702</v>
      </c>
      <c r="G195" s="1" t="s">
        <v>1765</v>
      </c>
      <c r="H195" s="1">
        <v>13</v>
      </c>
      <c r="J195" s="3"/>
      <c r="K195" s="1" t="s">
        <v>1786</v>
      </c>
      <c r="L195" s="1" t="s">
        <v>1787</v>
      </c>
      <c r="M195" s="1"/>
      <c r="N195" s="1">
        <v>300</v>
      </c>
      <c r="P195" s="1" t="s">
        <v>2562</v>
      </c>
      <c r="Q195" s="1">
        <v>1.7453292519943296E-5</v>
      </c>
      <c r="R195" s="1" t="s">
        <v>1774</v>
      </c>
      <c r="S195" s="1" t="s">
        <v>1774</v>
      </c>
      <c r="T195" s="1" t="s">
        <v>1871</v>
      </c>
      <c r="U195" s="3">
        <v>38526</v>
      </c>
      <c r="V195" s="1">
        <v>3.5953782591083185</v>
      </c>
      <c r="Y195" s="1">
        <v>2.6</v>
      </c>
      <c r="Z195" s="1">
        <v>7</v>
      </c>
      <c r="AA195" s="1">
        <v>27</v>
      </c>
      <c r="AB195" s="1">
        <v>77.364210074454604</v>
      </c>
      <c r="AC195" s="1">
        <v>6.76</v>
      </c>
      <c r="AD195" s="1">
        <v>38.5925333333333</v>
      </c>
      <c r="AH195" s="1">
        <v>5493</v>
      </c>
      <c r="AJ195" s="1">
        <v>3000</v>
      </c>
      <c r="AK195" s="1">
        <v>2493</v>
      </c>
      <c r="AU195" s="1" t="s">
        <v>1808</v>
      </c>
      <c r="AV195" s="1" t="s">
        <v>2530</v>
      </c>
      <c r="AY195" s="1" t="s">
        <v>1780</v>
      </c>
      <c r="AZ195" s="1"/>
      <c r="BA195" s="1" t="s">
        <v>1772</v>
      </c>
      <c r="BB195" s="1"/>
      <c r="BC195" s="42">
        <v>4.8999999999999998E-3</v>
      </c>
      <c r="BD195" s="1">
        <v>8.5521133347722143E-5</v>
      </c>
      <c r="BE195" s="1">
        <v>27.672799999999999</v>
      </c>
      <c r="BF195" s="1">
        <v>0.48298147324588681</v>
      </c>
      <c r="BG195" s="1">
        <v>343.34289999999999</v>
      </c>
      <c r="BH195" s="1">
        <v>5.9924640683456385</v>
      </c>
      <c r="BI195" s="1">
        <v>260.8073</v>
      </c>
      <c r="BK195" s="1">
        <v>4.5519460982366073</v>
      </c>
      <c r="BL195" s="1">
        <v>2.8140000000000001E-4</v>
      </c>
      <c r="BM195" s="1">
        <v>42164.463105463336</v>
      </c>
      <c r="BN195" s="1">
        <v>35805.328185381215</v>
      </c>
      <c r="BO195" s="1">
        <v>35781.598025545456</v>
      </c>
      <c r="BP195" s="1">
        <v>1436.0816225711831</v>
      </c>
      <c r="BQ195" s="1">
        <v>1.00272852</v>
      </c>
      <c r="BY195" s="1" t="s">
        <v>115</v>
      </c>
      <c r="BZ195" s="1" t="s">
        <v>115</v>
      </c>
      <c r="CA195" s="1" t="s">
        <v>115</v>
      </c>
      <c r="CB195" s="1" t="s">
        <v>115</v>
      </c>
      <c r="CD195" s="47">
        <v>3.7895711499999152E-2</v>
      </c>
      <c r="CE195" s="1">
        <v>6.6140493806086432E-4</v>
      </c>
      <c r="CF195" s="1">
        <v>270.99229057150001</v>
      </c>
      <c r="CG195" s="1">
        <v>4.7297077179938611</v>
      </c>
      <c r="CH195" s="1" t="s">
        <v>2538</v>
      </c>
      <c r="CI195" s="1" t="s">
        <v>2539</v>
      </c>
      <c r="CJ195" s="1">
        <v>2.430845E-4</v>
      </c>
      <c r="CK195" s="1">
        <v>1.0809750000000001E-4</v>
      </c>
      <c r="CL195" s="1">
        <v>4.2999999999999997E-2</v>
      </c>
      <c r="CM195" s="1">
        <v>7.5049157835756154E-4</v>
      </c>
      <c r="CN195" s="1">
        <v>1</v>
      </c>
      <c r="CO195" s="1">
        <v>1</v>
      </c>
      <c r="CP195" s="1" t="s">
        <v>115</v>
      </c>
      <c r="CQ195" s="1" t="s">
        <v>115</v>
      </c>
      <c r="CR195" s="1" t="s">
        <v>115</v>
      </c>
      <c r="CS195" s="1" t="s">
        <v>115</v>
      </c>
      <c r="CT195" s="1" t="s">
        <v>115</v>
      </c>
      <c r="CU195" s="1" t="s">
        <v>115</v>
      </c>
      <c r="CV195" s="1" t="s">
        <v>115</v>
      </c>
      <c r="CW195" s="1" t="s">
        <v>115</v>
      </c>
      <c r="CY195" s="1" t="s">
        <v>115</v>
      </c>
      <c r="CZ195" s="1" t="s">
        <v>115</v>
      </c>
      <c r="DA195" s="1" t="s">
        <v>115</v>
      </c>
      <c r="DB195" s="1" t="s">
        <v>115</v>
      </c>
      <c r="DC195" s="1" t="s">
        <v>115</v>
      </c>
      <c r="DD195" s="1" t="s">
        <v>115</v>
      </c>
      <c r="DE195" s="1" t="s">
        <v>115</v>
      </c>
      <c r="DF195" s="1" t="s">
        <v>115</v>
      </c>
      <c r="DG195" s="1" t="s">
        <v>115</v>
      </c>
      <c r="DH195" s="1" t="s">
        <v>115</v>
      </c>
    </row>
    <row r="196" spans="1:112" x14ac:dyDescent="0.25">
      <c r="A196" s="1" t="s">
        <v>2254</v>
      </c>
      <c r="C196" s="1" t="s">
        <v>2254</v>
      </c>
      <c r="D196" s="41">
        <v>46114</v>
      </c>
      <c r="G196" s="1" t="s">
        <v>1765</v>
      </c>
      <c r="H196" s="1">
        <v>15</v>
      </c>
      <c r="J196" s="3"/>
      <c r="K196" s="1" t="s">
        <v>1786</v>
      </c>
      <c r="L196" s="1" t="s">
        <v>1787</v>
      </c>
      <c r="M196" s="1"/>
      <c r="N196" s="1">
        <v>300</v>
      </c>
      <c r="P196" s="1" t="s">
        <v>2548</v>
      </c>
      <c r="Q196" s="1">
        <v>9.1437799511982928E-2</v>
      </c>
      <c r="R196" s="1" t="s">
        <v>1785</v>
      </c>
      <c r="S196" s="1" t="s">
        <v>1774</v>
      </c>
      <c r="T196" s="1" t="s">
        <v>1871</v>
      </c>
      <c r="U196" s="3">
        <v>44058</v>
      </c>
      <c r="V196" s="1">
        <v>5.3622099674872183</v>
      </c>
      <c r="Y196" s="1">
        <v>2.5</v>
      </c>
      <c r="Z196" s="1">
        <v>5</v>
      </c>
      <c r="AA196" s="1">
        <v>23</v>
      </c>
      <c r="AB196" s="1">
        <v>59.750500000000002</v>
      </c>
      <c r="AC196" s="1">
        <v>6.25</v>
      </c>
      <c r="AD196" s="1">
        <v>29.3733</v>
      </c>
      <c r="AH196" s="1">
        <v>3298</v>
      </c>
      <c r="AJ196" s="1">
        <v>2500</v>
      </c>
      <c r="AK196" s="1">
        <v>798</v>
      </c>
      <c r="AU196" s="1" t="s">
        <v>1812</v>
      </c>
      <c r="AV196" s="1" t="s">
        <v>2530</v>
      </c>
      <c r="AY196" s="1" t="s">
        <v>1780</v>
      </c>
      <c r="AZ196" s="1"/>
      <c r="BA196" s="1" t="s">
        <v>1772</v>
      </c>
      <c r="BB196" s="1"/>
      <c r="BC196" s="42">
        <v>1.89E-2</v>
      </c>
      <c r="BD196" s="1">
        <v>3.2986722862692828E-4</v>
      </c>
      <c r="BE196" s="1">
        <v>299.85980000000001</v>
      </c>
      <c r="BF196" s="1">
        <v>5.2335408043716924</v>
      </c>
      <c r="BG196" s="1">
        <v>130.6824</v>
      </c>
      <c r="BH196" s="1">
        <v>2.2808381544082375</v>
      </c>
      <c r="BI196" s="1">
        <v>292.2432</v>
      </c>
      <c r="BK196" s="1">
        <v>5.1006060565642919</v>
      </c>
      <c r="BL196" s="1">
        <v>2.2939999999999999E-4</v>
      </c>
      <c r="BM196" s="1">
        <v>42164.862302286987</v>
      </c>
      <c r="BN196" s="1">
        <v>35803.534921699131</v>
      </c>
      <c r="BO196" s="1">
        <v>35784.189682874843</v>
      </c>
      <c r="BP196" s="1">
        <v>1436.1020170172487</v>
      </c>
      <c r="BQ196" s="1">
        <v>1.00271428</v>
      </c>
      <c r="BY196" s="1" t="s">
        <v>115</v>
      </c>
      <c r="BZ196" s="1" t="s">
        <v>115</v>
      </c>
      <c r="CA196" s="1" t="s">
        <v>115</v>
      </c>
      <c r="CB196" s="1" t="s">
        <v>115</v>
      </c>
      <c r="CD196" s="47">
        <v>2.9678778999999999E-2</v>
      </c>
      <c r="CE196" s="1">
        <v>5.1799241152175016E-4</v>
      </c>
      <c r="CF196" s="1">
        <v>234.99265724200001</v>
      </c>
      <c r="CG196" s="1">
        <v>4.101395586883398</v>
      </c>
      <c r="CH196" s="1" t="s">
        <v>2538</v>
      </c>
      <c r="CI196" s="1" t="s">
        <v>2539</v>
      </c>
      <c r="CJ196" s="1">
        <v>1.7498749999999999E-4</v>
      </c>
      <c r="CK196" s="1">
        <v>7.2216500000000009E-5</v>
      </c>
      <c r="CL196" s="1">
        <v>6.4799999999999996E-2</v>
      </c>
      <c r="CM196" s="1">
        <v>1.1309733552923255E-3</v>
      </c>
      <c r="CN196" s="1">
        <v>1</v>
      </c>
      <c r="CO196" s="1">
        <v>3</v>
      </c>
      <c r="CP196" s="1" t="s">
        <v>115</v>
      </c>
      <c r="CQ196" s="1" t="s">
        <v>115</v>
      </c>
      <c r="CR196" s="1" t="s">
        <v>115</v>
      </c>
      <c r="CS196" s="1" t="s">
        <v>115</v>
      </c>
      <c r="CT196" s="1" t="s">
        <v>115</v>
      </c>
      <c r="CU196" s="1" t="s">
        <v>115</v>
      </c>
      <c r="CV196" s="1" t="s">
        <v>115</v>
      </c>
      <c r="CW196" s="1" t="s">
        <v>115</v>
      </c>
      <c r="CY196" s="1" t="s">
        <v>115</v>
      </c>
      <c r="CZ196" s="1" t="s">
        <v>115</v>
      </c>
      <c r="DA196" s="1" t="s">
        <v>115</v>
      </c>
      <c r="DB196" s="1" t="s">
        <v>115</v>
      </c>
      <c r="DC196" s="1" t="s">
        <v>115</v>
      </c>
      <c r="DD196" s="1" t="s">
        <v>115</v>
      </c>
      <c r="DE196" s="1" t="s">
        <v>115</v>
      </c>
      <c r="DF196" s="1" t="s">
        <v>115</v>
      </c>
      <c r="DG196" s="1" t="s">
        <v>115</v>
      </c>
      <c r="DH196" s="1" t="s">
        <v>115</v>
      </c>
    </row>
    <row r="197" spans="1:112" x14ac:dyDescent="0.25">
      <c r="A197" s="1" t="s">
        <v>2373</v>
      </c>
      <c r="C197" s="1" t="s">
        <v>2373</v>
      </c>
      <c r="D197" s="41">
        <v>27445</v>
      </c>
      <c r="G197" s="1" t="s">
        <v>1765</v>
      </c>
      <c r="H197" s="1">
        <v>15</v>
      </c>
      <c r="J197" s="3"/>
      <c r="K197" s="1" t="s">
        <v>1786</v>
      </c>
      <c r="L197" s="1" t="s">
        <v>1787</v>
      </c>
      <c r="M197" s="1"/>
      <c r="N197" s="1">
        <v>300</v>
      </c>
      <c r="P197" s="1" t="s">
        <v>2562</v>
      </c>
      <c r="Q197" s="1">
        <v>1.7453292519943296E-5</v>
      </c>
      <c r="R197" s="1" t="s">
        <v>1774</v>
      </c>
      <c r="S197" s="1" t="s">
        <v>1774</v>
      </c>
      <c r="T197" s="1" t="s">
        <v>2374</v>
      </c>
      <c r="U197" s="3">
        <v>37422</v>
      </c>
      <c r="V197" s="1">
        <v>3.5953782591083185</v>
      </c>
      <c r="Y197" s="1">
        <v>3.3</v>
      </c>
      <c r="Z197" s="1">
        <v>7</v>
      </c>
      <c r="AA197" s="1">
        <v>47.8</v>
      </c>
      <c r="AB197" s="1">
        <v>151.916477209194</v>
      </c>
      <c r="AC197" s="1">
        <v>10.89</v>
      </c>
      <c r="AD197" s="1">
        <v>67.870933333333298</v>
      </c>
      <c r="AH197" s="1">
        <v>4850</v>
      </c>
      <c r="AJ197" s="1">
        <v>2000</v>
      </c>
      <c r="AK197" s="1">
        <v>2850</v>
      </c>
      <c r="AU197" s="1" t="s">
        <v>1808</v>
      </c>
      <c r="AV197" s="1" t="s">
        <v>2530</v>
      </c>
      <c r="AY197" s="1" t="s">
        <v>1780</v>
      </c>
      <c r="AZ197" s="1"/>
      <c r="BA197" s="1" t="s">
        <v>1772</v>
      </c>
      <c r="BB197" s="1"/>
      <c r="BC197" s="42">
        <v>1.6799999999999999E-2</v>
      </c>
      <c r="BD197" s="1">
        <v>2.9321531433504735E-4</v>
      </c>
      <c r="BE197" s="1">
        <v>305.29640000000001</v>
      </c>
      <c r="BF197" s="1">
        <v>5.3284273744856163</v>
      </c>
      <c r="BG197" s="1">
        <v>25.418700000000001</v>
      </c>
      <c r="BH197" s="1">
        <v>0.44364000657668262</v>
      </c>
      <c r="BI197" s="1">
        <v>12.3415</v>
      </c>
      <c r="BK197" s="1">
        <v>0.21539980963488017</v>
      </c>
      <c r="BL197" s="1">
        <v>1.618E-4</v>
      </c>
      <c r="BM197" s="1">
        <v>42165.830337753148</v>
      </c>
      <c r="BN197" s="1">
        <v>35801.652769101798</v>
      </c>
      <c r="BO197" s="1">
        <v>35788.007906404498</v>
      </c>
      <c r="BP197" s="1">
        <v>1436.1514730899851</v>
      </c>
      <c r="BQ197" s="1">
        <v>1.00267975</v>
      </c>
      <c r="BY197" s="1" t="s">
        <v>115</v>
      </c>
      <c r="BZ197" s="1" t="s">
        <v>115</v>
      </c>
      <c r="CA197" s="1" t="s">
        <v>115</v>
      </c>
      <c r="CB197" s="1" t="s">
        <v>115</v>
      </c>
      <c r="CD197" s="47">
        <v>3.2873903499989865E-2</v>
      </c>
      <c r="CE197" s="1">
        <v>5.7375785405771077E-4</v>
      </c>
      <c r="CF197" s="1">
        <v>264.93810071050001</v>
      </c>
      <c r="CG197" s="1">
        <v>4.6240421713785533</v>
      </c>
      <c r="CH197" s="1" t="s">
        <v>2538</v>
      </c>
      <c r="CI197" s="1" t="s">
        <v>2539</v>
      </c>
      <c r="CJ197" s="1">
        <v>1.9955800000000002E-4</v>
      </c>
      <c r="CK197" s="1">
        <v>5.6974000000000014E-5</v>
      </c>
      <c r="CL197" s="1">
        <v>4.0724000000000003E-2</v>
      </c>
      <c r="CM197" s="1">
        <v>7.107678845821707E-4</v>
      </c>
      <c r="CN197" s="1">
        <v>1</v>
      </c>
      <c r="CO197" s="1">
        <v>9</v>
      </c>
      <c r="CP197" s="1" t="s">
        <v>115</v>
      </c>
      <c r="CQ197" s="1" t="s">
        <v>115</v>
      </c>
      <c r="CR197" s="1" t="s">
        <v>115</v>
      </c>
      <c r="CS197" s="1" t="s">
        <v>115</v>
      </c>
      <c r="CT197" s="1" t="s">
        <v>115</v>
      </c>
      <c r="CU197" s="1" t="s">
        <v>115</v>
      </c>
      <c r="CV197" s="1" t="s">
        <v>115</v>
      </c>
      <c r="CW197" s="1" t="s">
        <v>115</v>
      </c>
      <c r="CY197" s="1" t="s">
        <v>115</v>
      </c>
      <c r="CZ197" s="1" t="s">
        <v>115</v>
      </c>
      <c r="DA197" s="1" t="s">
        <v>115</v>
      </c>
      <c r="DB197" s="1" t="s">
        <v>115</v>
      </c>
      <c r="DC197" s="1" t="s">
        <v>115</v>
      </c>
      <c r="DD197" s="1" t="s">
        <v>115</v>
      </c>
      <c r="DE197" s="1" t="s">
        <v>115</v>
      </c>
      <c r="DF197" s="1" t="s">
        <v>115</v>
      </c>
      <c r="DG197" s="1" t="s">
        <v>115</v>
      </c>
      <c r="DH197" s="1" t="s">
        <v>115</v>
      </c>
    </row>
    <row r="198" spans="1:112" x14ac:dyDescent="0.25">
      <c r="A198" s="1" t="s">
        <v>1948</v>
      </c>
      <c r="C198" s="1" t="s">
        <v>1948</v>
      </c>
      <c r="D198" s="41">
        <v>46610</v>
      </c>
      <c r="G198" s="1" t="s">
        <v>1765</v>
      </c>
      <c r="H198" s="1">
        <v>8</v>
      </c>
      <c r="J198" s="3"/>
      <c r="K198" s="1" t="s">
        <v>1786</v>
      </c>
      <c r="L198" s="1" t="s">
        <v>1787</v>
      </c>
      <c r="M198" s="1"/>
      <c r="N198" s="1">
        <v>300</v>
      </c>
      <c r="P198" s="1" t="s">
        <v>2551</v>
      </c>
      <c r="Q198" s="1">
        <v>0.49298599140652699</v>
      </c>
      <c r="R198" s="1" t="s">
        <v>1785</v>
      </c>
      <c r="S198" s="1" t="s">
        <v>1788</v>
      </c>
      <c r="T198" s="1" t="s">
        <v>1949</v>
      </c>
      <c r="U198" s="3">
        <v>44115</v>
      </c>
      <c r="V198" s="1">
        <v>1.7806993189133569</v>
      </c>
      <c r="Y198" s="1">
        <v>2.5</v>
      </c>
      <c r="Z198" s="1">
        <v>5</v>
      </c>
      <c r="AA198" s="1">
        <v>30</v>
      </c>
      <c r="AB198" s="1">
        <v>73.750699999999995</v>
      </c>
      <c r="AC198" s="1">
        <v>6.25</v>
      </c>
      <c r="AD198" s="1">
        <v>34.063299999999998</v>
      </c>
      <c r="AH198" s="1">
        <v>4600</v>
      </c>
      <c r="AJ198" s="1">
        <v>2500</v>
      </c>
      <c r="AK198" s="1">
        <v>2100</v>
      </c>
      <c r="AU198" s="1" t="s">
        <v>1808</v>
      </c>
      <c r="AV198" s="1" t="s">
        <v>2530</v>
      </c>
      <c r="AY198" s="1" t="s">
        <v>1768</v>
      </c>
      <c r="AZ198" s="1"/>
      <c r="BA198" s="1" t="s">
        <v>1860</v>
      </c>
      <c r="BB198" s="1"/>
      <c r="BC198" s="42">
        <v>1.4666999999999999</v>
      </c>
      <c r="BD198" s="1">
        <v>2.5598744139000828E-2</v>
      </c>
      <c r="BE198" s="1">
        <v>279.05360000000002</v>
      </c>
      <c r="BF198" s="1">
        <v>4.8704041095432489</v>
      </c>
      <c r="BG198" s="1">
        <v>252.0857</v>
      </c>
      <c r="BH198" s="1">
        <v>4.3997254621946693</v>
      </c>
      <c r="BI198" s="1">
        <v>153.00559999999999</v>
      </c>
      <c r="BK198" s="1">
        <v>2.6704514939894355</v>
      </c>
      <c r="BL198" s="1">
        <v>5.3379999999999996E-4</v>
      </c>
      <c r="BM198" s="1">
        <v>42164.78268643585</v>
      </c>
      <c r="BN198" s="1">
        <v>35816.29024743387</v>
      </c>
      <c r="BO198" s="1">
        <v>35771.275125437831</v>
      </c>
      <c r="BP198" s="1">
        <v>1436.0979495393469</v>
      </c>
      <c r="BQ198" s="1">
        <v>1.00271712</v>
      </c>
      <c r="BY198" s="1" t="s">
        <v>115</v>
      </c>
      <c r="BZ198" s="1" t="s">
        <v>115</v>
      </c>
      <c r="CA198" s="1" t="s">
        <v>115</v>
      </c>
      <c r="CB198" s="1" t="s">
        <v>115</v>
      </c>
      <c r="CD198" s="47">
        <v>6.1725965500002644E-2</v>
      </c>
      <c r="CE198" s="1">
        <v>1.0773213319474741E-3</v>
      </c>
      <c r="CF198" s="1">
        <v>117.7861020875</v>
      </c>
      <c r="CG198" s="1">
        <v>2.055755294517041</v>
      </c>
      <c r="CH198" s="1" t="s">
        <v>2539</v>
      </c>
      <c r="CI198" s="1" t="s">
        <v>2539</v>
      </c>
      <c r="CJ198" s="1">
        <v>4.1116700000000004E-4</v>
      </c>
      <c r="CK198" s="1">
        <v>1.75052E-4</v>
      </c>
      <c r="CL198" s="1" t="s">
        <v>115</v>
      </c>
      <c r="CM198" s="1" t="s">
        <v>115</v>
      </c>
      <c r="CN198" s="1">
        <v>0</v>
      </c>
      <c r="CO198" s="1">
        <v>0</v>
      </c>
      <c r="CP198" s="1" t="s">
        <v>115</v>
      </c>
      <c r="CQ198" s="1" t="s">
        <v>115</v>
      </c>
      <c r="CR198" s="1" t="s">
        <v>115</v>
      </c>
      <c r="CS198" s="1" t="s">
        <v>115</v>
      </c>
      <c r="CT198" s="1" t="s">
        <v>115</v>
      </c>
      <c r="CU198" s="1" t="s">
        <v>115</v>
      </c>
      <c r="CV198" s="1" t="s">
        <v>115</v>
      </c>
      <c r="CW198" s="1" t="s">
        <v>115</v>
      </c>
      <c r="CY198" s="1" t="s">
        <v>115</v>
      </c>
      <c r="CZ198" s="1" t="s">
        <v>115</v>
      </c>
      <c r="DA198" s="1" t="s">
        <v>115</v>
      </c>
      <c r="DB198" s="1" t="s">
        <v>115</v>
      </c>
      <c r="DC198" s="1" t="s">
        <v>115</v>
      </c>
      <c r="DD198" s="1" t="s">
        <v>115</v>
      </c>
      <c r="DE198" s="1" t="s">
        <v>115</v>
      </c>
      <c r="DF198" s="1" t="s">
        <v>115</v>
      </c>
      <c r="DG198" s="1" t="s">
        <v>115</v>
      </c>
      <c r="DH198" s="1" t="s">
        <v>115</v>
      </c>
    </row>
    <row r="199" spans="1:112" x14ac:dyDescent="0.25">
      <c r="A199" s="1" t="s">
        <v>2387</v>
      </c>
      <c r="C199" s="1" t="s">
        <v>2387</v>
      </c>
      <c r="D199" s="41">
        <v>41194</v>
      </c>
      <c r="G199" s="1" t="s">
        <v>1765</v>
      </c>
      <c r="H199" s="1">
        <v>8</v>
      </c>
      <c r="J199" s="3"/>
      <c r="K199" s="1" t="s">
        <v>1786</v>
      </c>
      <c r="L199" s="1" t="s">
        <v>1787</v>
      </c>
      <c r="M199" s="1"/>
      <c r="N199" s="1">
        <v>300</v>
      </c>
      <c r="P199" s="1" t="s">
        <v>2551</v>
      </c>
      <c r="Q199" s="1">
        <v>0.49298599140652699</v>
      </c>
      <c r="R199" s="1" t="s">
        <v>1788</v>
      </c>
      <c r="S199" s="1" t="s">
        <v>1788</v>
      </c>
      <c r="T199" s="1" t="s">
        <v>1949</v>
      </c>
      <c r="U199" s="3">
        <v>42366</v>
      </c>
      <c r="V199" s="1">
        <v>1.7806993189133569</v>
      </c>
      <c r="Y199" s="1">
        <v>2.5</v>
      </c>
      <c r="Z199" s="1">
        <v>5</v>
      </c>
      <c r="AA199" s="1">
        <v>30</v>
      </c>
      <c r="AB199" s="1">
        <v>73.750702040974005</v>
      </c>
      <c r="AC199" s="1">
        <v>6.25</v>
      </c>
      <c r="AD199" s="1">
        <v>34.063333333333297</v>
      </c>
      <c r="AH199" s="1">
        <v>5000</v>
      </c>
      <c r="AJ199" s="1">
        <v>2500</v>
      </c>
      <c r="AK199" s="1">
        <v>2500</v>
      </c>
      <c r="AU199" s="1" t="s">
        <v>1808</v>
      </c>
      <c r="AV199" s="1" t="s">
        <v>2530</v>
      </c>
      <c r="AY199" s="1" t="s">
        <v>1768</v>
      </c>
      <c r="AZ199" s="1"/>
      <c r="BA199" s="1" t="s">
        <v>1860</v>
      </c>
      <c r="BB199" s="1"/>
      <c r="BC199" s="42">
        <v>2.0400000000000001E-2</v>
      </c>
      <c r="BD199" s="1">
        <v>3.5604716740684323E-4</v>
      </c>
      <c r="BE199" s="1">
        <v>314.0188</v>
      </c>
      <c r="BF199" s="1">
        <v>5.4806619731615696</v>
      </c>
      <c r="BG199" s="1">
        <v>66.804699999999997</v>
      </c>
      <c r="BH199" s="1">
        <v>1.1659619708070557</v>
      </c>
      <c r="BI199" s="1">
        <v>289.45960000000002</v>
      </c>
      <c r="BK199" s="1">
        <v>5.0520230715057783</v>
      </c>
      <c r="BL199" s="1">
        <v>1.282E-4</v>
      </c>
      <c r="BM199" s="1">
        <v>42164.793619576223</v>
      </c>
      <c r="BN199" s="1">
        <v>35799.199146118255</v>
      </c>
      <c r="BO199" s="1">
        <v>35788.388093034191</v>
      </c>
      <c r="BP199" s="1">
        <v>1436.0985081000874</v>
      </c>
      <c r="BQ199" s="1">
        <v>1.0027167299999999</v>
      </c>
      <c r="BY199" s="1" t="s">
        <v>115</v>
      </c>
      <c r="BZ199" s="1" t="s">
        <v>115</v>
      </c>
      <c r="CA199" s="1" t="s">
        <v>115</v>
      </c>
      <c r="CB199" s="1" t="s">
        <v>115</v>
      </c>
      <c r="CD199" s="47">
        <v>8.8730892999997479E-2</v>
      </c>
      <c r="CE199" s="1">
        <v>1.548646231084745E-3</v>
      </c>
      <c r="CF199" s="1">
        <v>105.68419069000001</v>
      </c>
      <c r="CG199" s="1">
        <v>1.844537094846038</v>
      </c>
      <c r="CH199" s="1" t="s">
        <v>2538</v>
      </c>
      <c r="CI199" s="1" t="s">
        <v>2539</v>
      </c>
      <c r="CJ199" s="1">
        <v>3.4762850000000001E-4</v>
      </c>
      <c r="CK199" s="1">
        <v>3.0910049999999999E-4</v>
      </c>
      <c r="CL199" s="1">
        <v>0.146762</v>
      </c>
      <c r="CM199" s="1">
        <v>2.5614801168119179E-3</v>
      </c>
      <c r="CN199" s="1">
        <v>1</v>
      </c>
      <c r="CO199" s="1">
        <v>7</v>
      </c>
      <c r="CP199" s="1" t="s">
        <v>115</v>
      </c>
      <c r="CQ199" s="1" t="s">
        <v>115</v>
      </c>
      <c r="CR199" s="1" t="s">
        <v>115</v>
      </c>
      <c r="CS199" s="1" t="s">
        <v>115</v>
      </c>
      <c r="CT199" s="1" t="s">
        <v>115</v>
      </c>
      <c r="CU199" s="1" t="s">
        <v>115</v>
      </c>
      <c r="CV199" s="1" t="s">
        <v>115</v>
      </c>
      <c r="CW199" s="1" t="s">
        <v>115</v>
      </c>
      <c r="CY199" s="1" t="s">
        <v>115</v>
      </c>
      <c r="CZ199" s="1" t="s">
        <v>115</v>
      </c>
      <c r="DA199" s="1" t="s">
        <v>115</v>
      </c>
      <c r="DB199" s="1" t="s">
        <v>115</v>
      </c>
      <c r="DC199" s="1" t="s">
        <v>115</v>
      </c>
      <c r="DD199" s="1" t="s">
        <v>115</v>
      </c>
      <c r="DE199" s="1" t="s">
        <v>115</v>
      </c>
      <c r="DF199" s="1" t="s">
        <v>115</v>
      </c>
      <c r="DG199" s="1" t="s">
        <v>115</v>
      </c>
      <c r="DH199" s="1" t="s">
        <v>115</v>
      </c>
    </row>
    <row r="200" spans="1:112" x14ac:dyDescent="0.25">
      <c r="A200" s="1" t="s">
        <v>2425</v>
      </c>
      <c r="C200" s="1" t="s">
        <v>2425</v>
      </c>
      <c r="D200" s="41">
        <v>43823</v>
      </c>
      <c r="G200" s="1" t="s">
        <v>1765</v>
      </c>
      <c r="H200" s="1">
        <v>10</v>
      </c>
      <c r="J200" s="3"/>
      <c r="K200" s="1" t="s">
        <v>1766</v>
      </c>
      <c r="L200" s="1" t="s">
        <v>1767</v>
      </c>
      <c r="M200" s="1"/>
      <c r="N200" s="1">
        <v>300</v>
      </c>
      <c r="P200" s="1" t="s">
        <v>2548</v>
      </c>
      <c r="Q200" s="1">
        <v>9.1437799511982928E-2</v>
      </c>
      <c r="R200" s="1" t="s">
        <v>1781</v>
      </c>
      <c r="S200" s="1" t="s">
        <v>2064</v>
      </c>
      <c r="T200" s="1" t="s">
        <v>2265</v>
      </c>
      <c r="U200" s="3">
        <v>43438</v>
      </c>
      <c r="V200" s="1">
        <v>5.3622099674872183</v>
      </c>
      <c r="Y200" s="1">
        <v>2</v>
      </c>
      <c r="Z200" s="1">
        <v>5</v>
      </c>
      <c r="AA200" s="1">
        <v>10</v>
      </c>
      <c r="AB200" s="1">
        <v>27.497228453413999</v>
      </c>
      <c r="AC200" s="1">
        <v>4</v>
      </c>
      <c r="AD200" s="1">
        <v>16.303999999999998</v>
      </c>
      <c r="AH200" s="1">
        <v>3507</v>
      </c>
      <c r="AJ200" s="1">
        <v>2000</v>
      </c>
      <c r="AK200" s="1">
        <v>1507</v>
      </c>
      <c r="AU200" s="1" t="s">
        <v>1808</v>
      </c>
      <c r="AV200" s="1" t="s">
        <v>2530</v>
      </c>
      <c r="AY200" s="1" t="s">
        <v>1768</v>
      </c>
      <c r="AZ200" s="1"/>
      <c r="BA200" s="1" t="s">
        <v>1860</v>
      </c>
      <c r="BB200" s="1"/>
      <c r="BC200" s="42">
        <v>1.32E-2</v>
      </c>
      <c r="BD200" s="1">
        <v>2.3038346126325149E-4</v>
      </c>
      <c r="BE200" s="1">
        <v>236.7371</v>
      </c>
      <c r="BF200" s="1">
        <v>4.1318418566230681</v>
      </c>
      <c r="BG200" s="1">
        <v>115.6125</v>
      </c>
      <c r="BH200" s="1">
        <v>2.0178187814619442</v>
      </c>
      <c r="BI200" s="1">
        <v>321.5376</v>
      </c>
      <c r="BK200" s="1">
        <v>5.6118897889605197</v>
      </c>
      <c r="BL200" s="1">
        <v>7.8200000000000003E-5</v>
      </c>
      <c r="BM200" s="1">
        <v>42164.310045142134</v>
      </c>
      <c r="BN200" s="1">
        <v>35796.607294187663</v>
      </c>
      <c r="BO200" s="1">
        <v>35790.012796096606</v>
      </c>
      <c r="BP200" s="1">
        <v>1436.0738029442241</v>
      </c>
      <c r="BQ200" s="1">
        <v>1.0027339799999999</v>
      </c>
      <c r="BY200" s="1" t="s">
        <v>115</v>
      </c>
      <c r="BZ200" s="1" t="s">
        <v>115</v>
      </c>
      <c r="CA200" s="1" t="s">
        <v>115</v>
      </c>
      <c r="CB200" s="1" t="s">
        <v>115</v>
      </c>
      <c r="CD200" s="47">
        <v>3.1663343499999996E-2</v>
      </c>
      <c r="CE200" s="1">
        <v>5.5262959626494509E-4</v>
      </c>
      <c r="CF200" s="1">
        <v>128.24128016949999</v>
      </c>
      <c r="CG200" s="1">
        <v>2.2382325759302866</v>
      </c>
      <c r="CH200" s="1" t="s">
        <v>2538</v>
      </c>
      <c r="CI200" s="1" t="s">
        <v>2539</v>
      </c>
      <c r="CJ200" s="1">
        <v>1.423675E-4</v>
      </c>
      <c r="CK200" s="1">
        <v>1.112745E-4</v>
      </c>
      <c r="CL200" s="1">
        <v>6.5204999999999999E-2</v>
      </c>
      <c r="CM200" s="1">
        <v>1.1380419387629025E-3</v>
      </c>
      <c r="CN200" s="1">
        <v>2</v>
      </c>
      <c r="CO200" s="1">
        <v>3</v>
      </c>
      <c r="CP200" s="1" t="s">
        <v>2567</v>
      </c>
      <c r="CQ200" s="1">
        <v>2</v>
      </c>
      <c r="CR200" s="1">
        <v>128.26452577494999</v>
      </c>
      <c r="CS200" s="1">
        <v>2.2386382882820084</v>
      </c>
      <c r="CT200" s="1">
        <v>128.23973579749997</v>
      </c>
      <c r="CU200" s="1">
        <v>2.2382056215540107</v>
      </c>
      <c r="CV200" s="1">
        <v>3.5414253500000825E-2</v>
      </c>
      <c r="CW200" s="1">
        <v>6.1809532571094003E-4</v>
      </c>
      <c r="CY200" s="1" t="s">
        <v>115</v>
      </c>
      <c r="CZ200" s="1" t="s">
        <v>115</v>
      </c>
      <c r="DA200" s="1" t="s">
        <v>115</v>
      </c>
      <c r="DB200" s="1" t="s">
        <v>115</v>
      </c>
      <c r="DC200" s="1" t="s">
        <v>115</v>
      </c>
      <c r="DD200" s="1" t="s">
        <v>115</v>
      </c>
      <c r="DE200" s="1" t="s">
        <v>115</v>
      </c>
      <c r="DF200" s="1" t="s">
        <v>115</v>
      </c>
      <c r="DG200" s="1" t="s">
        <v>115</v>
      </c>
      <c r="DH200" s="1" t="s">
        <v>115</v>
      </c>
    </row>
    <row r="201" spans="1:112" x14ac:dyDescent="0.25">
      <c r="A201" s="1" t="s">
        <v>2264</v>
      </c>
      <c r="C201" s="1" t="s">
        <v>2264</v>
      </c>
      <c r="D201" s="41">
        <v>45246</v>
      </c>
      <c r="G201" s="1" t="s">
        <v>1765</v>
      </c>
      <c r="H201" s="1">
        <v>10</v>
      </c>
      <c r="J201" s="3"/>
      <c r="K201" s="1" t="s">
        <v>1766</v>
      </c>
      <c r="L201" s="1" t="s">
        <v>1767</v>
      </c>
      <c r="M201" s="1"/>
      <c r="N201" s="1">
        <v>300</v>
      </c>
      <c r="P201" s="1" t="s">
        <v>2548</v>
      </c>
      <c r="Q201" s="1">
        <v>9.1437799511982928E-2</v>
      </c>
      <c r="R201" s="1" t="s">
        <v>2064</v>
      </c>
      <c r="S201" s="1" t="s">
        <v>2064</v>
      </c>
      <c r="T201" s="1" t="s">
        <v>2265</v>
      </c>
      <c r="U201" s="3">
        <v>43879</v>
      </c>
      <c r="V201" s="1">
        <v>5.3622099674872183</v>
      </c>
      <c r="Y201" s="1">
        <v>2.4</v>
      </c>
      <c r="Z201" s="1">
        <v>3.8</v>
      </c>
      <c r="AA201" s="1">
        <v>8.9</v>
      </c>
      <c r="AB201" s="1">
        <v>23.9175</v>
      </c>
      <c r="AC201" s="1">
        <v>5.76</v>
      </c>
      <c r="AD201" s="1">
        <v>15.2874</v>
      </c>
      <c r="AH201" s="1">
        <v>3379</v>
      </c>
      <c r="AJ201" s="1">
        <v>2500</v>
      </c>
      <c r="AK201" s="1">
        <v>879</v>
      </c>
      <c r="AU201" s="1" t="s">
        <v>1802</v>
      </c>
      <c r="AV201" s="1" t="s">
        <v>2530</v>
      </c>
      <c r="AY201" s="1" t="s">
        <v>1768</v>
      </c>
      <c r="AZ201" s="1"/>
      <c r="BA201" s="1" t="s">
        <v>1860</v>
      </c>
      <c r="BB201" s="1"/>
      <c r="BC201" s="42">
        <v>1.3599999999999999E-2</v>
      </c>
      <c r="BD201" s="1">
        <v>2.3736477827122879E-4</v>
      </c>
      <c r="BE201" s="1">
        <v>107.16930000000001</v>
      </c>
      <c r="BF201" s="1">
        <v>1.8704571420575591</v>
      </c>
      <c r="BG201" s="1">
        <v>323.85109999999997</v>
      </c>
      <c r="BH201" s="1">
        <v>5.6522679812054077</v>
      </c>
      <c r="BI201" s="1">
        <v>242.8785</v>
      </c>
      <c r="BK201" s="1">
        <v>4.2390295073050472</v>
      </c>
      <c r="BL201" s="1">
        <v>2.1249999999999999E-4</v>
      </c>
      <c r="BM201" s="1">
        <v>42164.503473252014</v>
      </c>
      <c r="BN201" s="1">
        <v>35802.463430240081</v>
      </c>
      <c r="BO201" s="1">
        <v>35784.543516263948</v>
      </c>
      <c r="BP201" s="1">
        <v>1436.0836849045702</v>
      </c>
      <c r="BQ201" s="1">
        <v>1.0027270800000001</v>
      </c>
      <c r="BY201" s="1" t="s">
        <v>115</v>
      </c>
      <c r="BZ201" s="1" t="s">
        <v>115</v>
      </c>
      <c r="CA201" s="1" t="s">
        <v>115</v>
      </c>
      <c r="CB201" s="1" t="s">
        <v>115</v>
      </c>
      <c r="CD201" s="47">
        <v>3.9165163500001654E-2</v>
      </c>
      <c r="CE201" s="1">
        <v>6.8356105515693496E-4</v>
      </c>
      <c r="CF201" s="1">
        <v>128.23819142549999</v>
      </c>
      <c r="CG201" s="1">
        <v>2.2381786671777353</v>
      </c>
      <c r="CH201" s="1" t="s">
        <v>2538</v>
      </c>
      <c r="CI201" s="1" t="s">
        <v>2539</v>
      </c>
      <c r="CJ201" s="1">
        <v>1.5884699999999999E-4</v>
      </c>
      <c r="CK201" s="1">
        <v>1.13025E-4</v>
      </c>
      <c r="CL201" s="1">
        <v>5.9200000000000003E-2</v>
      </c>
      <c r="CM201" s="1">
        <v>1.0332349171806431E-3</v>
      </c>
      <c r="CN201" s="1">
        <v>2</v>
      </c>
      <c r="CO201" s="1">
        <v>4</v>
      </c>
      <c r="CP201" s="1" t="s">
        <v>2567</v>
      </c>
      <c r="CQ201" s="1">
        <v>1</v>
      </c>
      <c r="CR201" s="1">
        <v>128.21494582004996</v>
      </c>
      <c r="CS201" s="1">
        <v>2.237772954826013</v>
      </c>
      <c r="CT201" s="1">
        <v>128.23973579749997</v>
      </c>
      <c r="CU201" s="1">
        <v>2.2382056215540107</v>
      </c>
      <c r="CV201" s="1">
        <v>3.5414253500000825E-2</v>
      </c>
      <c r="CW201" s="1">
        <v>6.1809532571094003E-4</v>
      </c>
      <c r="CY201" s="1" t="s">
        <v>115</v>
      </c>
      <c r="CZ201" s="1" t="s">
        <v>115</v>
      </c>
      <c r="DA201" s="1" t="s">
        <v>115</v>
      </c>
      <c r="DB201" s="1" t="s">
        <v>115</v>
      </c>
      <c r="DC201" s="1" t="s">
        <v>115</v>
      </c>
      <c r="DD201" s="1" t="s">
        <v>115</v>
      </c>
      <c r="DE201" s="1" t="s">
        <v>115</v>
      </c>
      <c r="DF201" s="1" t="s">
        <v>115</v>
      </c>
      <c r="DG201" s="1" t="s">
        <v>115</v>
      </c>
      <c r="DH201" s="1" t="s">
        <v>115</v>
      </c>
    </row>
    <row r="202" spans="1:112" x14ac:dyDescent="0.25">
      <c r="A202" s="1" t="s">
        <v>2111</v>
      </c>
      <c r="C202" s="1" t="s">
        <v>2111</v>
      </c>
      <c r="D202" s="41">
        <v>29155</v>
      </c>
      <c r="G202" s="1" t="s">
        <v>1765</v>
      </c>
      <c r="H202" s="1">
        <v>7</v>
      </c>
      <c r="J202" s="3"/>
      <c r="K202" s="1" t="s">
        <v>1786</v>
      </c>
      <c r="L202" s="1" t="s">
        <v>1787</v>
      </c>
      <c r="M202" s="1"/>
      <c r="N202" s="1">
        <v>300</v>
      </c>
      <c r="P202" s="1" t="s">
        <v>2549</v>
      </c>
      <c r="Q202" s="1">
        <v>0.49683706040105241</v>
      </c>
      <c r="R202" s="1" t="s">
        <v>1774</v>
      </c>
      <c r="S202" s="1" t="s">
        <v>1774</v>
      </c>
      <c r="T202" s="1" t="s">
        <v>1882</v>
      </c>
      <c r="U202" s="3">
        <v>38861</v>
      </c>
      <c r="V202" s="1">
        <v>4.8776134829068196</v>
      </c>
      <c r="Y202" s="1">
        <v>2.9</v>
      </c>
      <c r="Z202" s="1">
        <v>8.4</v>
      </c>
      <c r="AA202" s="1">
        <v>10</v>
      </c>
      <c r="AB202" s="1">
        <v>39.665687923792099</v>
      </c>
      <c r="AC202" s="1">
        <v>8.41</v>
      </c>
      <c r="AD202" s="1">
        <v>30.033066666666699</v>
      </c>
      <c r="AH202" s="1">
        <v>3209</v>
      </c>
      <c r="AJ202" s="1">
        <v>1543</v>
      </c>
      <c r="AK202" s="1">
        <v>1666</v>
      </c>
      <c r="AU202" s="1" t="s">
        <v>1808</v>
      </c>
      <c r="AV202" s="1" t="s">
        <v>2530</v>
      </c>
      <c r="AY202" s="1" t="s">
        <v>1771</v>
      </c>
      <c r="AZ202" s="1"/>
      <c r="BA202" s="1" t="s">
        <v>1860</v>
      </c>
      <c r="BB202" s="1"/>
      <c r="BC202" s="42">
        <v>0.17799999999999999</v>
      </c>
      <c r="BD202" s="1">
        <v>3.1066860685499062E-3</v>
      </c>
      <c r="BE202" s="1">
        <v>268.66109999999998</v>
      </c>
      <c r="BF202" s="1">
        <v>4.6890207670297377</v>
      </c>
      <c r="BG202" s="1">
        <v>274.20170000000002</v>
      </c>
      <c r="BH202" s="1">
        <v>4.7857224795657354</v>
      </c>
      <c r="BI202" s="1">
        <v>67.280600000000007</v>
      </c>
      <c r="BK202" s="1">
        <v>1.174267992717297</v>
      </c>
      <c r="BL202" s="1">
        <v>2.6830000000000002E-4</v>
      </c>
      <c r="BM202" s="1">
        <v>42163.841341589628</v>
      </c>
      <c r="BN202" s="1">
        <v>35804.15390022158</v>
      </c>
      <c r="BO202" s="1">
        <v>35781.528782957677</v>
      </c>
      <c r="BP202" s="1">
        <v>1436.0498576565446</v>
      </c>
      <c r="BQ202" s="1">
        <v>1.0027507</v>
      </c>
      <c r="BY202" s="1" t="s">
        <v>115</v>
      </c>
      <c r="BZ202" s="1" t="s">
        <v>115</v>
      </c>
      <c r="CA202" s="1" t="s">
        <v>115</v>
      </c>
      <c r="CB202" s="1" t="s">
        <v>115</v>
      </c>
      <c r="CD202" s="47">
        <v>0.18852201900000054</v>
      </c>
      <c r="CE202" s="1">
        <v>3.2903299440573174E-3</v>
      </c>
      <c r="CF202" s="1">
        <v>61.601160696999997</v>
      </c>
      <c r="CG202" s="1">
        <v>1.075143077212775</v>
      </c>
      <c r="CH202" s="1" t="s">
        <v>2538</v>
      </c>
      <c r="CI202" s="1" t="s">
        <v>2539</v>
      </c>
      <c r="CJ202" s="1">
        <v>4.6006999999999998E-4</v>
      </c>
      <c r="CK202" s="1">
        <v>2.5379999999999999E-4</v>
      </c>
      <c r="CL202" s="1">
        <v>0.43928</v>
      </c>
      <c r="CM202" s="1">
        <v>7.6668823381606903E-3</v>
      </c>
      <c r="CN202" s="1">
        <v>1</v>
      </c>
      <c r="CO202" s="1">
        <v>7</v>
      </c>
      <c r="CP202" s="1" t="s">
        <v>115</v>
      </c>
      <c r="CQ202" s="1" t="s">
        <v>115</v>
      </c>
      <c r="CR202" s="1" t="s">
        <v>115</v>
      </c>
      <c r="CS202" s="1" t="s">
        <v>115</v>
      </c>
      <c r="CT202" s="1" t="s">
        <v>115</v>
      </c>
      <c r="CU202" s="1" t="s">
        <v>115</v>
      </c>
      <c r="CV202" s="1" t="s">
        <v>115</v>
      </c>
      <c r="CW202" s="1" t="s">
        <v>115</v>
      </c>
      <c r="CY202" s="1" t="s">
        <v>115</v>
      </c>
      <c r="CZ202" s="1" t="s">
        <v>115</v>
      </c>
      <c r="DA202" s="1" t="s">
        <v>115</v>
      </c>
      <c r="DB202" s="1" t="s">
        <v>115</v>
      </c>
      <c r="DC202" s="1" t="s">
        <v>115</v>
      </c>
      <c r="DD202" s="1" t="s">
        <v>115</v>
      </c>
      <c r="DE202" s="1" t="s">
        <v>115</v>
      </c>
      <c r="DF202" s="1" t="s">
        <v>115</v>
      </c>
      <c r="DG202" s="1" t="s">
        <v>115</v>
      </c>
      <c r="DH202" s="1" t="s">
        <v>115</v>
      </c>
    </row>
    <row r="203" spans="1:112" x14ac:dyDescent="0.25">
      <c r="A203" s="1" t="s">
        <v>1862</v>
      </c>
      <c r="C203" s="1" t="s">
        <v>1862</v>
      </c>
      <c r="D203" s="41">
        <v>35491</v>
      </c>
      <c r="G203" s="1" t="s">
        <v>1765</v>
      </c>
      <c r="H203" s="1">
        <v>10</v>
      </c>
      <c r="J203" s="3"/>
      <c r="K203" s="1" t="s">
        <v>1786</v>
      </c>
      <c r="L203" s="1" t="s">
        <v>1787</v>
      </c>
      <c r="M203" s="1"/>
      <c r="N203" s="1">
        <v>300</v>
      </c>
      <c r="P203" s="1" t="s">
        <v>2549</v>
      </c>
      <c r="Q203" s="1">
        <v>0.49683706040105241</v>
      </c>
      <c r="R203" s="1" t="s">
        <v>1774</v>
      </c>
      <c r="S203" s="1" t="s">
        <v>1774</v>
      </c>
      <c r="T203" s="1" t="s">
        <v>1863</v>
      </c>
      <c r="U203" s="3">
        <v>39991</v>
      </c>
      <c r="V203" s="1">
        <v>4.8776134829068196</v>
      </c>
      <c r="Y203" s="1">
        <v>2.2999999999999998</v>
      </c>
      <c r="Z203" s="1">
        <v>3.6</v>
      </c>
      <c r="AA203" s="1">
        <v>8.1999999999999993</v>
      </c>
      <c r="AB203" s="1">
        <v>22.467207879848601</v>
      </c>
      <c r="AC203" s="1">
        <v>5.29</v>
      </c>
      <c r="AD203" s="1">
        <v>14.281466666666701</v>
      </c>
      <c r="AH203" s="1">
        <v>3209</v>
      </c>
      <c r="AJ203" s="1">
        <v>1543</v>
      </c>
      <c r="AK203" s="1">
        <v>1666</v>
      </c>
      <c r="AU203" s="1" t="s">
        <v>1808</v>
      </c>
      <c r="AV203" s="1" t="s">
        <v>2530</v>
      </c>
      <c r="AY203" s="1" t="s">
        <v>1768</v>
      </c>
      <c r="AZ203" s="1"/>
      <c r="BA203" s="1" t="s">
        <v>1860</v>
      </c>
      <c r="BB203" s="1"/>
      <c r="BC203" s="42">
        <v>0.23930000000000001</v>
      </c>
      <c r="BD203" s="1">
        <v>4.1765729000224306E-3</v>
      </c>
      <c r="BE203" s="1">
        <v>111.4686</v>
      </c>
      <c r="BF203" s="1">
        <v>1.9454940825885509</v>
      </c>
      <c r="BG203" s="1">
        <v>102.2016</v>
      </c>
      <c r="BH203" s="1">
        <v>1.7837544208062366</v>
      </c>
      <c r="BI203" s="1">
        <v>137.08670000000001</v>
      </c>
      <c r="BK203" s="1">
        <v>2.3926142756937105</v>
      </c>
      <c r="BL203" s="1">
        <v>9.7429999999999999E-4</v>
      </c>
      <c r="BM203" s="1">
        <v>42164.779322394075</v>
      </c>
      <c r="BN203" s="1">
        <v>35834.860466887883</v>
      </c>
      <c r="BO203" s="1">
        <v>35752.698177900267</v>
      </c>
      <c r="BP203" s="1">
        <v>1436.0977776745908</v>
      </c>
      <c r="BQ203" s="1">
        <v>1.00271724</v>
      </c>
      <c r="BY203" s="1" t="s">
        <v>115</v>
      </c>
      <c r="BZ203" s="1" t="s">
        <v>115</v>
      </c>
      <c r="CA203" s="1" t="s">
        <v>115</v>
      </c>
      <c r="CB203" s="1" t="s">
        <v>115</v>
      </c>
      <c r="CD203" s="47">
        <v>9.1284064500001705E-2</v>
      </c>
      <c r="CE203" s="1">
        <v>1.5932074801279009E-3</v>
      </c>
      <c r="CF203" s="1">
        <v>255.70354391250001</v>
      </c>
      <c r="CG203" s="1">
        <v>4.4628687502910278</v>
      </c>
      <c r="CH203" s="1" t="s">
        <v>2538</v>
      </c>
      <c r="CI203" s="1" t="s">
        <v>2539</v>
      </c>
      <c r="CJ203" s="1">
        <v>1.105602E-3</v>
      </c>
      <c r="CK203" s="1">
        <v>1.5450199999999999E-4</v>
      </c>
      <c r="CL203" s="1">
        <v>0.305002</v>
      </c>
      <c r="CM203" s="1">
        <v>5.3232891251677452E-3</v>
      </c>
      <c r="CN203" s="1">
        <v>1</v>
      </c>
      <c r="CO203" s="1">
        <v>6</v>
      </c>
      <c r="CP203" s="1" t="s">
        <v>115</v>
      </c>
      <c r="CQ203" s="1" t="s">
        <v>115</v>
      </c>
      <c r="CR203" s="1" t="s">
        <v>115</v>
      </c>
      <c r="CS203" s="1" t="s">
        <v>115</v>
      </c>
      <c r="CT203" s="1" t="s">
        <v>115</v>
      </c>
      <c r="CU203" s="1" t="s">
        <v>115</v>
      </c>
      <c r="CV203" s="1" t="s">
        <v>115</v>
      </c>
      <c r="CW203" s="1" t="s">
        <v>115</v>
      </c>
      <c r="CY203" s="1" t="s">
        <v>115</v>
      </c>
      <c r="CZ203" s="1" t="s">
        <v>115</v>
      </c>
      <c r="DA203" s="1" t="s">
        <v>115</v>
      </c>
      <c r="DB203" s="1" t="s">
        <v>115</v>
      </c>
      <c r="DC203" s="1" t="s">
        <v>115</v>
      </c>
      <c r="DD203" s="1" t="s">
        <v>115</v>
      </c>
      <c r="DE203" s="1" t="s">
        <v>115</v>
      </c>
      <c r="DF203" s="1" t="s">
        <v>115</v>
      </c>
      <c r="DG203" s="1" t="s">
        <v>115</v>
      </c>
      <c r="DH203" s="1" t="s">
        <v>115</v>
      </c>
    </row>
    <row r="204" spans="1:112" x14ac:dyDescent="0.25">
      <c r="A204" s="1" t="s">
        <v>2006</v>
      </c>
      <c r="C204" s="1" t="s">
        <v>2006</v>
      </c>
      <c r="D204" s="41">
        <v>36411</v>
      </c>
      <c r="G204" s="1" t="s">
        <v>1765</v>
      </c>
      <c r="H204" s="1">
        <v>10</v>
      </c>
      <c r="J204" s="3"/>
      <c r="K204" s="1" t="s">
        <v>1786</v>
      </c>
      <c r="L204" s="1" t="s">
        <v>1787</v>
      </c>
      <c r="M204" s="1"/>
      <c r="N204" s="1">
        <v>300</v>
      </c>
      <c r="P204" s="1" t="s">
        <v>2549</v>
      </c>
      <c r="Q204" s="1">
        <v>0.49683706040105241</v>
      </c>
      <c r="R204" s="1" t="s">
        <v>1774</v>
      </c>
      <c r="S204" s="1" t="s">
        <v>1774</v>
      </c>
      <c r="T204" s="1" t="s">
        <v>1863</v>
      </c>
      <c r="U204" s="3">
        <v>40241</v>
      </c>
      <c r="V204" s="1">
        <v>4.8776134829068196</v>
      </c>
      <c r="Y204" s="1">
        <v>2.9</v>
      </c>
      <c r="Z204" s="1">
        <v>8.4</v>
      </c>
      <c r="AA204" s="1">
        <v>8.4</v>
      </c>
      <c r="AB204" s="1">
        <v>78.520906770107999</v>
      </c>
      <c r="AC204" s="1">
        <v>24.36</v>
      </c>
      <c r="AD204" s="1">
        <v>59.64</v>
      </c>
      <c r="AH204" s="1">
        <v>3215</v>
      </c>
      <c r="AJ204" s="1">
        <v>1543</v>
      </c>
      <c r="AK204" s="1">
        <v>1672</v>
      </c>
      <c r="AU204" s="1" t="s">
        <v>1808</v>
      </c>
      <c r="AV204" s="1" t="s">
        <v>2530</v>
      </c>
      <c r="AY204" s="1" t="s">
        <v>1768</v>
      </c>
      <c r="AZ204" s="1"/>
      <c r="BA204" s="1" t="s">
        <v>1860</v>
      </c>
      <c r="BB204" s="1"/>
      <c r="BC204" s="42">
        <v>8.2900000000000001E-2</v>
      </c>
      <c r="BD204" s="1">
        <v>1.4468779499032991E-3</v>
      </c>
      <c r="BE204" s="1">
        <v>160.1927</v>
      </c>
      <c r="BF204" s="1">
        <v>2.7958900526595203</v>
      </c>
      <c r="BG204" s="1">
        <v>242.3039</v>
      </c>
      <c r="BH204" s="1">
        <v>4.2290008454230881</v>
      </c>
      <c r="BI204" s="1">
        <v>316.75740000000002</v>
      </c>
      <c r="BK204" s="1">
        <v>5.528459560056687</v>
      </c>
      <c r="BL204" s="1">
        <v>4.5790000000000002E-4</v>
      </c>
      <c r="BM204" s="1">
        <v>42166.46675392161</v>
      </c>
      <c r="BN204" s="1">
        <v>35814.774779048232</v>
      </c>
      <c r="BO204" s="1">
        <v>35776.158728794988</v>
      </c>
      <c r="BP204" s="1">
        <v>1436.183987336447</v>
      </c>
      <c r="BQ204" s="1">
        <v>1.00265705</v>
      </c>
      <c r="BY204" s="1" t="s">
        <v>115</v>
      </c>
      <c r="BZ204" s="1" t="s">
        <v>115</v>
      </c>
      <c r="CA204" s="1" t="s">
        <v>115</v>
      </c>
      <c r="CB204" s="1" t="s">
        <v>115</v>
      </c>
      <c r="CD204" s="47">
        <v>0.53644183449999616</v>
      </c>
      <c r="CE204" s="1">
        <v>9.3626762574634433E-3</v>
      </c>
      <c r="CF204" s="1">
        <v>232.06173360449998</v>
      </c>
      <c r="CG204" s="1">
        <v>4.0502413192844937</v>
      </c>
      <c r="CH204" s="1" t="s">
        <v>2538</v>
      </c>
      <c r="CI204" s="1" t="s">
        <v>2539</v>
      </c>
      <c r="CJ204" s="1">
        <v>3.2215200000000003E-4</v>
      </c>
      <c r="CK204" s="1">
        <v>1.7167000000000001E-4</v>
      </c>
      <c r="CL204" s="1">
        <v>0.44842599999999999</v>
      </c>
      <c r="CM204" s="1">
        <v>7.8265101515480918E-3</v>
      </c>
      <c r="CN204" s="1">
        <v>1</v>
      </c>
      <c r="CO204" s="1">
        <v>6</v>
      </c>
      <c r="CP204" s="1" t="s">
        <v>115</v>
      </c>
      <c r="CQ204" s="1" t="s">
        <v>115</v>
      </c>
      <c r="CR204" s="1" t="s">
        <v>115</v>
      </c>
      <c r="CS204" s="1" t="s">
        <v>115</v>
      </c>
      <c r="CT204" s="1" t="s">
        <v>115</v>
      </c>
      <c r="CU204" s="1" t="s">
        <v>115</v>
      </c>
      <c r="CV204" s="1" t="s">
        <v>115</v>
      </c>
      <c r="CW204" s="1" t="s">
        <v>115</v>
      </c>
      <c r="CY204" s="1" t="s">
        <v>115</v>
      </c>
      <c r="CZ204" s="1" t="s">
        <v>115</v>
      </c>
      <c r="DA204" s="1" t="s">
        <v>115</v>
      </c>
      <c r="DB204" s="1" t="s">
        <v>115</v>
      </c>
      <c r="DC204" s="1" t="s">
        <v>115</v>
      </c>
      <c r="DD204" s="1" t="s">
        <v>115</v>
      </c>
      <c r="DE204" s="1" t="s">
        <v>115</v>
      </c>
      <c r="DF204" s="1" t="s">
        <v>115</v>
      </c>
      <c r="DG204" s="1" t="s">
        <v>115</v>
      </c>
      <c r="DH204" s="1" t="s">
        <v>115</v>
      </c>
    </row>
    <row r="205" spans="1:112" x14ac:dyDescent="0.25">
      <c r="A205" s="1" t="s">
        <v>2461</v>
      </c>
      <c r="C205" s="1" t="s">
        <v>2461</v>
      </c>
      <c r="D205" s="41">
        <v>41866</v>
      </c>
      <c r="G205" s="1" t="s">
        <v>1765</v>
      </c>
      <c r="H205" s="1">
        <v>20</v>
      </c>
      <c r="J205" s="3"/>
      <c r="K205" s="1" t="s">
        <v>1786</v>
      </c>
      <c r="L205" s="1" t="s">
        <v>1787</v>
      </c>
      <c r="M205" s="1"/>
      <c r="N205" s="1">
        <v>300</v>
      </c>
      <c r="P205" s="1" t="s">
        <v>2549</v>
      </c>
      <c r="Q205" s="1">
        <v>0.49683706040105241</v>
      </c>
      <c r="R205" s="1" t="s">
        <v>1774</v>
      </c>
      <c r="S205" s="1" t="s">
        <v>1774</v>
      </c>
      <c r="T205" s="1" t="s">
        <v>1863</v>
      </c>
      <c r="U205" s="3">
        <v>42693</v>
      </c>
      <c r="V205" s="1">
        <v>4.8776134829068196</v>
      </c>
      <c r="Y205" s="1">
        <v>3.9</v>
      </c>
      <c r="Z205" s="1">
        <v>6.1</v>
      </c>
      <c r="AA205" s="1">
        <v>12</v>
      </c>
      <c r="AB205" s="1">
        <v>55.330638511363198</v>
      </c>
      <c r="AC205" s="1">
        <v>15.21</v>
      </c>
      <c r="AD205" s="1">
        <v>37.561066666666697</v>
      </c>
      <c r="AH205" s="1">
        <v>5192</v>
      </c>
      <c r="AJ205" s="1">
        <v>2857</v>
      </c>
      <c r="AK205" s="1">
        <v>2335</v>
      </c>
      <c r="AU205" s="1" t="s">
        <v>1808</v>
      </c>
      <c r="AV205" s="1" t="s">
        <v>2530</v>
      </c>
      <c r="AY205" s="1" t="s">
        <v>1768</v>
      </c>
      <c r="AZ205" s="1"/>
      <c r="BA205" s="1" t="s">
        <v>1860</v>
      </c>
      <c r="BB205" s="1"/>
      <c r="BC205" s="42">
        <v>3.2899999999999999E-2</v>
      </c>
      <c r="BD205" s="1">
        <v>5.742133239061344E-4</v>
      </c>
      <c r="BE205" s="1">
        <v>112.62050000000001</v>
      </c>
      <c r="BF205" s="1">
        <v>1.965598530242274</v>
      </c>
      <c r="BG205" s="1">
        <v>332.95389999999998</v>
      </c>
      <c r="BH205" s="1">
        <v>5.8111418123559471</v>
      </c>
      <c r="BI205" s="1">
        <v>22.4238</v>
      </c>
      <c r="BK205" s="1">
        <v>0.39136914080870444</v>
      </c>
      <c r="BL205" s="1">
        <v>4.1900000000000002E-5</v>
      </c>
      <c r="BM205" s="1">
        <v>42164.709518678697</v>
      </c>
      <c r="BN205" s="1">
        <v>35795.476220007535</v>
      </c>
      <c r="BO205" s="1">
        <v>35791.94281734986</v>
      </c>
      <c r="BP205" s="1">
        <v>1436.0942114901834</v>
      </c>
      <c r="BQ205" s="1">
        <v>1.0027197299999999</v>
      </c>
      <c r="BY205" s="1" t="s">
        <v>115</v>
      </c>
      <c r="BZ205" s="1" t="s">
        <v>115</v>
      </c>
      <c r="CA205" s="1" t="s">
        <v>115</v>
      </c>
      <c r="CB205" s="1" t="s">
        <v>115</v>
      </c>
      <c r="CD205" s="47">
        <v>4.3761920999997983E-2</v>
      </c>
      <c r="CE205" s="1">
        <v>7.637896084476143E-4</v>
      </c>
      <c r="CF205" s="1">
        <v>284.792897289</v>
      </c>
      <c r="CG205" s="1">
        <v>4.9705737439870825</v>
      </c>
      <c r="CH205" s="1" t="s">
        <v>2538</v>
      </c>
      <c r="CI205" s="1" t="s">
        <v>2539</v>
      </c>
      <c r="CJ205" s="1">
        <v>9.9165000000000003E-5</v>
      </c>
      <c r="CK205" s="1">
        <v>7.7810000000000002E-5</v>
      </c>
      <c r="CL205" s="1">
        <v>7.8509999999999996E-2</v>
      </c>
      <c r="CM205" s="1">
        <v>1.370257995740748E-3</v>
      </c>
      <c r="CN205" s="1">
        <v>1</v>
      </c>
      <c r="CO205" s="1">
        <v>7</v>
      </c>
      <c r="CP205" s="1" t="s">
        <v>115</v>
      </c>
      <c r="CQ205" s="1" t="s">
        <v>115</v>
      </c>
      <c r="CR205" s="1" t="s">
        <v>115</v>
      </c>
      <c r="CS205" s="1" t="s">
        <v>115</v>
      </c>
      <c r="CT205" s="1" t="s">
        <v>115</v>
      </c>
      <c r="CU205" s="1" t="s">
        <v>115</v>
      </c>
      <c r="CV205" s="1" t="s">
        <v>115</v>
      </c>
      <c r="CW205" s="1" t="s">
        <v>115</v>
      </c>
      <c r="CY205" s="1" t="s">
        <v>115</v>
      </c>
      <c r="CZ205" s="1" t="s">
        <v>115</v>
      </c>
      <c r="DA205" s="1" t="s">
        <v>115</v>
      </c>
      <c r="DB205" s="1" t="s">
        <v>115</v>
      </c>
      <c r="DC205" s="1" t="s">
        <v>115</v>
      </c>
      <c r="DD205" s="1" t="s">
        <v>115</v>
      </c>
      <c r="DE205" s="1" t="s">
        <v>115</v>
      </c>
      <c r="DF205" s="1" t="s">
        <v>115</v>
      </c>
      <c r="DG205" s="1" t="s">
        <v>115</v>
      </c>
      <c r="DH205" s="1" t="s">
        <v>115</v>
      </c>
    </row>
    <row r="206" spans="1:112" x14ac:dyDescent="0.25">
      <c r="A206" s="1" t="s">
        <v>2451</v>
      </c>
      <c r="C206" s="1" t="s">
        <v>2451</v>
      </c>
      <c r="D206" s="41">
        <v>43226</v>
      </c>
      <c r="G206" s="1" t="s">
        <v>1765</v>
      </c>
      <c r="H206" s="1">
        <v>15</v>
      </c>
      <c r="J206" s="3"/>
      <c r="K206" s="1" t="s">
        <v>1786</v>
      </c>
      <c r="L206" s="1" t="s">
        <v>1787</v>
      </c>
      <c r="M206" s="1"/>
      <c r="N206" s="1">
        <v>300</v>
      </c>
      <c r="P206" s="1" t="s">
        <v>2549</v>
      </c>
      <c r="Q206" s="1">
        <v>0.49683706040105241</v>
      </c>
      <c r="R206" s="1" t="s">
        <v>1774</v>
      </c>
      <c r="S206" s="1" t="s">
        <v>1774</v>
      </c>
      <c r="T206" s="1" t="s">
        <v>1863</v>
      </c>
      <c r="U206" s="3">
        <v>43160</v>
      </c>
      <c r="V206" s="1">
        <v>4.8776134829068196</v>
      </c>
      <c r="Y206" s="1">
        <v>3.9</v>
      </c>
      <c r="Z206" s="1">
        <v>6.1</v>
      </c>
      <c r="AA206" s="1">
        <v>12</v>
      </c>
      <c r="AB206" s="1">
        <v>57.706395653833802</v>
      </c>
      <c r="AC206" s="1">
        <v>15.21</v>
      </c>
      <c r="AD206" s="1">
        <v>38.5377333333333</v>
      </c>
      <c r="AH206" s="1">
        <v>5192</v>
      </c>
      <c r="AJ206" s="1">
        <v>2857</v>
      </c>
      <c r="AK206" s="1">
        <v>2335</v>
      </c>
      <c r="AU206" s="1" t="s">
        <v>1808</v>
      </c>
      <c r="AV206" s="1" t="s">
        <v>2530</v>
      </c>
      <c r="AY206" s="1" t="s">
        <v>1768</v>
      </c>
      <c r="AZ206" s="1"/>
      <c r="BA206" s="1" t="s">
        <v>1860</v>
      </c>
      <c r="BB206" s="1"/>
      <c r="BC206" s="42">
        <v>3.5799999999999998E-2</v>
      </c>
      <c r="BD206" s="1">
        <v>6.2482787221396999E-4</v>
      </c>
      <c r="BE206" s="1">
        <v>258.6155</v>
      </c>
      <c r="BF206" s="1">
        <v>4.5136919716913955</v>
      </c>
      <c r="BG206" s="1">
        <v>171.45959999999999</v>
      </c>
      <c r="BH206" s="1">
        <v>2.9925345541524688</v>
      </c>
      <c r="BI206" s="1">
        <v>305.55430000000001</v>
      </c>
      <c r="BK206" s="1">
        <v>5.3329285786265102</v>
      </c>
      <c r="BL206" s="1">
        <v>4.7700000000000001E-5</v>
      </c>
      <c r="BM206" s="1">
        <v>42164.555615122059</v>
      </c>
      <c r="BN206" s="1">
        <v>35795.566864424902</v>
      </c>
      <c r="BO206" s="1">
        <v>35791.544365819216</v>
      </c>
      <c r="BP206" s="1">
        <v>1436.0863487606289</v>
      </c>
      <c r="BQ206" s="1">
        <v>1.0027252200000001</v>
      </c>
      <c r="BY206" s="1" t="s">
        <v>115</v>
      </c>
      <c r="BZ206" s="1" t="s">
        <v>115</v>
      </c>
      <c r="CA206" s="1" t="s">
        <v>115</v>
      </c>
      <c r="CB206" s="1" t="s">
        <v>115</v>
      </c>
      <c r="CD206" s="47">
        <v>4.2761827500001459E-2</v>
      </c>
      <c r="CE206" s="1">
        <v>7.4633468404488093E-4</v>
      </c>
      <c r="CF206" s="1">
        <v>222.77593178249998</v>
      </c>
      <c r="CG206" s="1">
        <v>3.8881735038029048</v>
      </c>
      <c r="CH206" s="1" t="s">
        <v>2538</v>
      </c>
      <c r="CI206" s="1" t="s">
        <v>2539</v>
      </c>
      <c r="CJ206" s="1">
        <v>4.6821000000000005E-5</v>
      </c>
      <c r="CK206" s="1">
        <v>3.1163E-5</v>
      </c>
      <c r="CL206" s="1">
        <v>6.9426000000000002E-2</v>
      </c>
      <c r="CM206" s="1">
        <v>1.2117122864895833E-3</v>
      </c>
      <c r="CN206" s="1">
        <v>1</v>
      </c>
      <c r="CO206" s="1">
        <v>10</v>
      </c>
      <c r="CP206" s="1" t="s">
        <v>115</v>
      </c>
      <c r="CQ206" s="1" t="s">
        <v>115</v>
      </c>
      <c r="CR206" s="1" t="s">
        <v>115</v>
      </c>
      <c r="CS206" s="1" t="s">
        <v>115</v>
      </c>
      <c r="CT206" s="1" t="s">
        <v>115</v>
      </c>
      <c r="CU206" s="1" t="s">
        <v>115</v>
      </c>
      <c r="CV206" s="1" t="s">
        <v>115</v>
      </c>
      <c r="CW206" s="1" t="s">
        <v>115</v>
      </c>
      <c r="CY206" s="1" t="s">
        <v>115</v>
      </c>
      <c r="CZ206" s="1" t="s">
        <v>115</v>
      </c>
      <c r="DA206" s="1" t="s">
        <v>115</v>
      </c>
      <c r="DB206" s="1" t="s">
        <v>115</v>
      </c>
      <c r="DC206" s="1" t="s">
        <v>115</v>
      </c>
      <c r="DD206" s="1" t="s">
        <v>115</v>
      </c>
      <c r="DE206" s="1" t="s">
        <v>115</v>
      </c>
      <c r="DF206" s="1" t="s">
        <v>115</v>
      </c>
      <c r="DG206" s="1" t="s">
        <v>115</v>
      </c>
      <c r="DH206" s="1" t="s">
        <v>115</v>
      </c>
    </row>
    <row r="207" spans="1:112" x14ac:dyDescent="0.25">
      <c r="A207" s="1" t="s">
        <v>2780</v>
      </c>
      <c r="C207" s="1" t="s">
        <v>2780</v>
      </c>
      <c r="D207" s="41">
        <v>47256</v>
      </c>
      <c r="G207" s="1" t="s">
        <v>1765</v>
      </c>
      <c r="H207" s="1">
        <v>15</v>
      </c>
      <c r="J207" s="3"/>
      <c r="K207" s="1" t="s">
        <v>1786</v>
      </c>
      <c r="L207" s="1" t="s">
        <v>1787</v>
      </c>
      <c r="M207" s="1"/>
      <c r="N207" s="1">
        <v>300</v>
      </c>
      <c r="P207" s="1" t="s">
        <v>2561</v>
      </c>
      <c r="Q207" s="1">
        <v>0.23945810678352358</v>
      </c>
      <c r="R207" s="1" t="s">
        <v>1785</v>
      </c>
      <c r="S207" s="1" t="s">
        <v>1833</v>
      </c>
      <c r="T207" s="1" t="s">
        <v>1834</v>
      </c>
      <c r="U207" s="3">
        <v>44182</v>
      </c>
      <c r="V207" s="1">
        <v>1.4002850765243715</v>
      </c>
      <c r="Y207" s="1">
        <v>1.5</v>
      </c>
      <c r="Z207" s="1">
        <v>1.5</v>
      </c>
      <c r="AA207" s="1">
        <v>10</v>
      </c>
      <c r="AB207" s="1">
        <v>14.0975</v>
      </c>
      <c r="AC207" s="1">
        <v>2.25</v>
      </c>
      <c r="AD207" s="1">
        <v>6.8113000000000001</v>
      </c>
      <c r="AH207" s="1">
        <v>1410</v>
      </c>
      <c r="AJ207" s="1">
        <v>559</v>
      </c>
      <c r="AK207" s="1">
        <v>851</v>
      </c>
      <c r="AU207" s="1" t="s">
        <v>1802</v>
      </c>
      <c r="AV207" s="1" t="s">
        <v>2530</v>
      </c>
      <c r="AY207" s="1" t="s">
        <v>1768</v>
      </c>
      <c r="AZ207" s="1"/>
      <c r="BA207" s="1" t="s">
        <v>1772</v>
      </c>
      <c r="BB207" s="1"/>
      <c r="BC207" s="42">
        <v>5.79E-2</v>
      </c>
      <c r="BD207" s="1">
        <v>1.0105456369047167E-3</v>
      </c>
      <c r="BE207" s="1">
        <v>108.8436</v>
      </c>
      <c r="BF207" s="1">
        <v>1.8996791897236998</v>
      </c>
      <c r="BG207" s="1">
        <v>184.3135</v>
      </c>
      <c r="BH207" s="1">
        <v>3.2168774308745682</v>
      </c>
      <c r="BI207" s="1">
        <v>355.94869999999997</v>
      </c>
      <c r="BK207" s="1">
        <v>6.2124767831935399</v>
      </c>
      <c r="BL207" s="1">
        <v>4.1219999999999999E-4</v>
      </c>
      <c r="BM207" s="1">
        <v>42165.112365784647</v>
      </c>
      <c r="BN207" s="1">
        <v>35811.492825101821</v>
      </c>
      <c r="BO207" s="1">
        <v>35776.731906467474</v>
      </c>
      <c r="BP207" s="1">
        <v>1436.1147924850038</v>
      </c>
      <c r="BQ207" s="1">
        <v>1.00270536</v>
      </c>
      <c r="BY207" s="1" t="s">
        <v>115</v>
      </c>
      <c r="BZ207" s="1" t="s">
        <v>115</v>
      </c>
      <c r="CA207" s="1" t="s">
        <v>115</v>
      </c>
      <c r="CB207" s="1" t="s">
        <v>115</v>
      </c>
      <c r="CD207" s="47">
        <v>5.0615742999999998E-2</v>
      </c>
      <c r="CE207" s="1">
        <v>8.8341136869327216E-4</v>
      </c>
      <c r="CF207" s="1">
        <v>83.031625481999995</v>
      </c>
      <c r="CG207" s="1">
        <v>1.4491752479437237</v>
      </c>
      <c r="CH207" s="1" t="s">
        <v>2538</v>
      </c>
      <c r="CI207" s="1" t="s">
        <v>2539</v>
      </c>
      <c r="CJ207" s="1">
        <v>4.1693500000000001E-4</v>
      </c>
      <c r="CK207" s="1">
        <v>3.6116499999999999E-4</v>
      </c>
      <c r="CL207" s="1">
        <v>0.116975</v>
      </c>
      <c r="CM207" s="1">
        <v>2.041598892520367E-3</v>
      </c>
      <c r="CN207" s="1">
        <v>3</v>
      </c>
      <c r="CO207" s="1">
        <v>4</v>
      </c>
      <c r="CP207" s="1" t="s">
        <v>2568</v>
      </c>
      <c r="CQ207" s="1">
        <v>3</v>
      </c>
      <c r="CR207" s="1">
        <v>83.657469427266662</v>
      </c>
      <c r="CS207" s="1">
        <v>1.4600982853922981</v>
      </c>
      <c r="CT207" s="1">
        <v>83.004428649833329</v>
      </c>
      <c r="CU207" s="1">
        <v>1.448700573676303</v>
      </c>
      <c r="CV207" s="1">
        <v>0.93291539633333309</v>
      </c>
      <c r="CW207" s="1">
        <v>1.6282445308564496E-2</v>
      </c>
      <c r="CY207" s="1" t="s">
        <v>115</v>
      </c>
      <c r="CZ207" s="1" t="s">
        <v>115</v>
      </c>
      <c r="DA207" s="1" t="s">
        <v>115</v>
      </c>
      <c r="DB207" s="1" t="s">
        <v>115</v>
      </c>
      <c r="DC207" s="1" t="s">
        <v>115</v>
      </c>
      <c r="DD207" s="1" t="s">
        <v>115</v>
      </c>
      <c r="DE207" s="1" t="s">
        <v>115</v>
      </c>
      <c r="DF207" s="1" t="s">
        <v>115</v>
      </c>
      <c r="DG207" s="1" t="s">
        <v>115</v>
      </c>
      <c r="DH207" s="1" t="s">
        <v>115</v>
      </c>
    </row>
    <row r="208" spans="1:112" x14ac:dyDescent="0.25">
      <c r="A208" s="1" t="s">
        <v>2396</v>
      </c>
      <c r="C208" s="1" t="s">
        <v>2396</v>
      </c>
      <c r="D208" s="41">
        <v>38779</v>
      </c>
      <c r="G208" s="1" t="s">
        <v>1765</v>
      </c>
      <c r="H208" s="1">
        <v>15</v>
      </c>
      <c r="J208" s="3"/>
      <c r="K208" s="1" t="s">
        <v>1786</v>
      </c>
      <c r="L208" s="1" t="s">
        <v>1787</v>
      </c>
      <c r="M208" s="1"/>
      <c r="N208" s="1">
        <v>300</v>
      </c>
      <c r="P208" s="1" t="s">
        <v>2548</v>
      </c>
      <c r="Q208" s="1">
        <v>9.1437799511982928E-2</v>
      </c>
      <c r="R208" s="1" t="s">
        <v>1833</v>
      </c>
      <c r="S208" s="1" t="s">
        <v>1833</v>
      </c>
      <c r="T208" s="1" t="s">
        <v>1834</v>
      </c>
      <c r="U208" s="3">
        <v>41180</v>
      </c>
      <c r="V208" s="1">
        <v>5.3622099674872183</v>
      </c>
      <c r="Y208" s="1">
        <v>2</v>
      </c>
      <c r="Z208" s="1">
        <v>3.1</v>
      </c>
      <c r="AA208" s="1">
        <v>15.4</v>
      </c>
      <c r="AB208" s="1">
        <v>31.077869668553401</v>
      </c>
      <c r="AC208" s="1">
        <v>4</v>
      </c>
      <c r="AD208" s="1">
        <v>15.401999999999999</v>
      </c>
      <c r="AH208" s="1">
        <v>3400</v>
      </c>
      <c r="AJ208" s="1">
        <v>1494</v>
      </c>
      <c r="AK208" s="1">
        <v>1906</v>
      </c>
      <c r="AU208" s="1" t="s">
        <v>1808</v>
      </c>
      <c r="AV208" s="1" t="s">
        <v>2530</v>
      </c>
      <c r="AY208" s="1" t="s">
        <v>1768</v>
      </c>
      <c r="AZ208" s="1"/>
      <c r="BA208" s="1" t="s">
        <v>1772</v>
      </c>
      <c r="BB208" s="1"/>
      <c r="BC208" s="42">
        <v>1.18E-2</v>
      </c>
      <c r="BD208" s="1">
        <v>2.0594885173533088E-4</v>
      </c>
      <c r="BE208" s="1">
        <v>260.78750000000002</v>
      </c>
      <c r="BF208" s="1">
        <v>4.5516005230447121</v>
      </c>
      <c r="BG208" s="1">
        <v>170.39680000000001</v>
      </c>
      <c r="BH208" s="1">
        <v>2.9739851948622738</v>
      </c>
      <c r="BI208" s="1">
        <v>125.92659999999999</v>
      </c>
      <c r="BK208" s="1">
        <v>2.1978337858418913</v>
      </c>
      <c r="BL208" s="1">
        <v>1.3129999999999999E-4</v>
      </c>
      <c r="BM208" s="1">
        <v>42165.313372427408</v>
      </c>
      <c r="BN208" s="1">
        <v>35799.849678073209</v>
      </c>
      <c r="BO208" s="1">
        <v>35788.777066781608</v>
      </c>
      <c r="BP208" s="1">
        <v>1436.1250617197177</v>
      </c>
      <c r="BQ208" s="1">
        <v>1.00269819</v>
      </c>
      <c r="BY208" s="1" t="s">
        <v>115</v>
      </c>
      <c r="BZ208" s="1" t="s">
        <v>115</v>
      </c>
      <c r="CA208" s="1" t="s">
        <v>115</v>
      </c>
      <c r="CB208" s="1" t="s">
        <v>115</v>
      </c>
      <c r="CD208" s="47">
        <v>4.0510710500001323E-2</v>
      </c>
      <c r="CE208" s="1">
        <v>7.0704528054726142E-4</v>
      </c>
      <c r="CF208" s="1">
        <v>83.007626755499999</v>
      </c>
      <c r="CG208" s="1">
        <v>1.4487563911500132</v>
      </c>
      <c r="CH208" s="1" t="s">
        <v>2538</v>
      </c>
      <c r="CI208" s="1" t="s">
        <v>2539</v>
      </c>
      <c r="CJ208" s="1">
        <v>1.8090200000000001E-4</v>
      </c>
      <c r="CK208" s="1">
        <v>1.72103E-4</v>
      </c>
      <c r="CL208" s="1">
        <v>0.125809</v>
      </c>
      <c r="CM208" s="1">
        <v>2.195781278641546E-3</v>
      </c>
      <c r="CN208" s="1">
        <v>3</v>
      </c>
      <c r="CO208" s="1">
        <v>3</v>
      </c>
      <c r="CP208" s="1" t="s">
        <v>2568</v>
      </c>
      <c r="CQ208" s="1">
        <v>2</v>
      </c>
      <c r="CR208" s="1">
        <v>83.004428649833329</v>
      </c>
      <c r="CS208" s="1">
        <v>1.448700573676303</v>
      </c>
      <c r="CT208" s="1">
        <v>83.004428649833329</v>
      </c>
      <c r="CU208" s="1">
        <v>1.448700573676303</v>
      </c>
      <c r="CV208" s="1">
        <v>0.93291539633333309</v>
      </c>
      <c r="CW208" s="1">
        <v>1.6282445308564496E-2</v>
      </c>
      <c r="CY208" s="1" t="s">
        <v>115</v>
      </c>
      <c r="CZ208" s="1" t="s">
        <v>115</v>
      </c>
      <c r="DA208" s="1" t="s">
        <v>115</v>
      </c>
      <c r="DB208" s="1" t="s">
        <v>115</v>
      </c>
      <c r="DC208" s="1" t="s">
        <v>115</v>
      </c>
      <c r="DD208" s="1" t="s">
        <v>115</v>
      </c>
      <c r="DE208" s="1" t="s">
        <v>115</v>
      </c>
      <c r="DF208" s="1" t="s">
        <v>115</v>
      </c>
      <c r="DG208" s="1" t="s">
        <v>115</v>
      </c>
      <c r="DH208" s="1" t="s">
        <v>115</v>
      </c>
    </row>
    <row r="209" spans="1:112" x14ac:dyDescent="0.25">
      <c r="A209" s="1" t="s">
        <v>1888</v>
      </c>
      <c r="C209" s="1" t="s">
        <v>1888</v>
      </c>
      <c r="D209" s="41">
        <v>43824</v>
      </c>
      <c r="G209" s="1" t="s">
        <v>1765</v>
      </c>
      <c r="H209" s="1">
        <v>15</v>
      </c>
      <c r="J209" s="3"/>
      <c r="K209" s="1" t="s">
        <v>1766</v>
      </c>
      <c r="L209" s="1" t="s">
        <v>1767</v>
      </c>
      <c r="M209" s="1"/>
      <c r="N209" s="1">
        <v>300</v>
      </c>
      <c r="P209" s="1" t="s">
        <v>2548</v>
      </c>
      <c r="Q209" s="1">
        <v>9.1437799511982928E-2</v>
      </c>
      <c r="R209" s="1" t="s">
        <v>1833</v>
      </c>
      <c r="S209" s="1" t="s">
        <v>1833</v>
      </c>
      <c r="T209" s="1" t="s">
        <v>1834</v>
      </c>
      <c r="U209" s="3">
        <v>43438</v>
      </c>
      <c r="V209" s="1">
        <v>5.3622099674872183</v>
      </c>
      <c r="Y209" s="1">
        <v>2</v>
      </c>
      <c r="Z209" s="1">
        <v>5</v>
      </c>
      <c r="AA209" s="1">
        <v>20</v>
      </c>
      <c r="AB209" s="1">
        <v>43.4975187286311</v>
      </c>
      <c r="AC209" s="1">
        <v>4</v>
      </c>
      <c r="AD209" s="1">
        <v>21.670666666666701</v>
      </c>
      <c r="AH209" s="1">
        <v>5855</v>
      </c>
      <c r="AJ209" s="1">
        <v>3000</v>
      </c>
      <c r="AK209" s="1">
        <v>2855</v>
      </c>
      <c r="AU209" s="1" t="s">
        <v>1808</v>
      </c>
      <c r="AV209" s="1" t="s">
        <v>2530</v>
      </c>
      <c r="AY209" s="1" t="s">
        <v>1768</v>
      </c>
      <c r="AZ209" s="1"/>
      <c r="BA209" s="1" t="s">
        <v>1772</v>
      </c>
      <c r="BB209" s="1"/>
      <c r="BC209" s="42">
        <v>1.5699999999999999E-2</v>
      </c>
      <c r="BD209" s="1">
        <v>2.740166925631097E-4</v>
      </c>
      <c r="BE209" s="1">
        <v>263.86989999999997</v>
      </c>
      <c r="BF209" s="1">
        <v>4.605398551908185</v>
      </c>
      <c r="BG209" s="1">
        <v>173.57810000000001</v>
      </c>
      <c r="BH209" s="1">
        <v>3.0295093543559695</v>
      </c>
      <c r="BI209" s="1">
        <v>203.9923</v>
      </c>
      <c r="BK209" s="1">
        <v>3.5603372837160285</v>
      </c>
      <c r="BL209" s="1">
        <v>7.2300000000000001E-4</v>
      </c>
      <c r="BM209" s="1">
        <v>42164.898185610378</v>
      </c>
      <c r="BN209" s="1">
        <v>35824.383406998575</v>
      </c>
      <c r="BO209" s="1">
        <v>35763.412964222181</v>
      </c>
      <c r="BP209" s="1">
        <v>1436.1038502542588</v>
      </c>
      <c r="BQ209" s="1">
        <v>1.002713</v>
      </c>
      <c r="BY209" s="1" t="s">
        <v>115</v>
      </c>
      <c r="BZ209" s="1" t="s">
        <v>115</v>
      </c>
      <c r="CA209" s="1" t="s">
        <v>115</v>
      </c>
      <c r="CB209" s="1" t="s">
        <v>115</v>
      </c>
      <c r="CD209" s="47">
        <v>3.8048908000000381E-2</v>
      </c>
      <c r="CE209" s="1">
        <v>6.6407872138841723E-4</v>
      </c>
      <c r="CF209" s="1">
        <v>73.985261589000004</v>
      </c>
      <c r="CG209" s="1">
        <v>1.2912864126773418</v>
      </c>
      <c r="CH209" s="1" t="s">
        <v>2538</v>
      </c>
      <c r="CI209" s="1" t="s">
        <v>2539</v>
      </c>
      <c r="CJ209" s="1">
        <v>5.5784849999999996E-4</v>
      </c>
      <c r="CK209" s="1">
        <v>2.0143649999999997E-4</v>
      </c>
      <c r="CL209" s="1">
        <v>0.13435800000000001</v>
      </c>
      <c r="CM209" s="1">
        <v>2.344989476394541E-3</v>
      </c>
      <c r="CN209" s="1">
        <v>4</v>
      </c>
      <c r="CO209" s="1">
        <v>2</v>
      </c>
      <c r="CP209" s="1" t="s">
        <v>2569</v>
      </c>
      <c r="CQ209" s="1">
        <v>1</v>
      </c>
      <c r="CR209" s="1">
        <v>73.964612377462501</v>
      </c>
      <c r="CS209" s="1">
        <v>1.2909260159480715</v>
      </c>
      <c r="CT209" s="1">
        <v>73.990857556125007</v>
      </c>
      <c r="CU209" s="1">
        <v>1.2913840807285064</v>
      </c>
      <c r="CV209" s="1">
        <v>3.7493112375001303E-2</v>
      </c>
      <c r="CW209" s="1">
        <v>6.5437825776400367E-4</v>
      </c>
      <c r="CY209" s="1" t="s">
        <v>115</v>
      </c>
      <c r="CZ209" s="1" t="s">
        <v>115</v>
      </c>
      <c r="DA209" s="1" t="s">
        <v>115</v>
      </c>
      <c r="DB209" s="1" t="s">
        <v>115</v>
      </c>
      <c r="DC209" s="1" t="s">
        <v>115</v>
      </c>
      <c r="DD209" s="1" t="s">
        <v>115</v>
      </c>
      <c r="DE209" s="1" t="s">
        <v>115</v>
      </c>
      <c r="DF209" s="1" t="s">
        <v>115</v>
      </c>
      <c r="DG209" s="1" t="s">
        <v>115</v>
      </c>
      <c r="DH209" s="1" t="s">
        <v>115</v>
      </c>
    </row>
    <row r="210" spans="1:112" x14ac:dyDescent="0.25">
      <c r="A210" s="1" t="s">
        <v>1853</v>
      </c>
      <c r="C210" s="1" t="s">
        <v>1853</v>
      </c>
      <c r="D210" s="41">
        <v>37746</v>
      </c>
      <c r="G210" s="1" t="s">
        <v>1765</v>
      </c>
      <c r="H210" s="1">
        <v>8</v>
      </c>
      <c r="J210" s="3"/>
      <c r="K210" s="1" t="s">
        <v>1786</v>
      </c>
      <c r="L210" s="1" t="s">
        <v>1787</v>
      </c>
      <c r="M210" s="1"/>
      <c r="N210" s="1">
        <v>300</v>
      </c>
      <c r="P210" s="1" t="s">
        <v>2561</v>
      </c>
      <c r="Q210" s="1">
        <v>0.23945810678352358</v>
      </c>
      <c r="R210" s="1" t="s">
        <v>1833</v>
      </c>
      <c r="S210" s="1" t="s">
        <v>1833</v>
      </c>
      <c r="T210" s="1" t="s">
        <v>1834</v>
      </c>
      <c r="U210" s="3">
        <v>40739</v>
      </c>
      <c r="V210" s="1">
        <v>1.4002850765243715</v>
      </c>
      <c r="Y210" s="1">
        <v>1.5</v>
      </c>
      <c r="Z210" s="1">
        <v>1.5</v>
      </c>
      <c r="AA210" s="1">
        <v>10</v>
      </c>
      <c r="AB210" s="1">
        <v>14.097496711822799</v>
      </c>
      <c r="AC210" s="1">
        <v>2.25</v>
      </c>
      <c r="AD210" s="1">
        <v>6.8113333333333301</v>
      </c>
      <c r="AH210" s="1">
        <v>1410</v>
      </c>
      <c r="AJ210" s="1">
        <v>559</v>
      </c>
      <c r="AK210" s="1">
        <v>851</v>
      </c>
      <c r="AU210" s="1" t="s">
        <v>1802</v>
      </c>
      <c r="AV210" s="1" t="s">
        <v>2530</v>
      </c>
      <c r="AY210" s="1" t="s">
        <v>1768</v>
      </c>
      <c r="AZ210" s="1"/>
      <c r="BA210" s="1" t="s">
        <v>1772</v>
      </c>
      <c r="BB210" s="1"/>
      <c r="BC210" s="42">
        <v>0.4042</v>
      </c>
      <c r="BD210" s="1">
        <v>7.0546208365610801E-3</v>
      </c>
      <c r="BE210" s="1">
        <v>97.031700000000001</v>
      </c>
      <c r="BF210" s="1">
        <v>1.6935226438073818</v>
      </c>
      <c r="BG210" s="1">
        <v>346.22789999999998</v>
      </c>
      <c r="BH210" s="1">
        <v>6.0428168172656749</v>
      </c>
      <c r="BI210" s="1">
        <v>156.6925</v>
      </c>
      <c r="BK210" s="1">
        <v>2.734800038181215</v>
      </c>
      <c r="BL210" s="1">
        <v>1.1314999999999999E-3</v>
      </c>
      <c r="BM210" s="1">
        <v>42164.351533883193</v>
      </c>
      <c r="BN210" s="1">
        <v>35841.060497643783</v>
      </c>
      <c r="BO210" s="1">
        <v>35745.642570122604</v>
      </c>
      <c r="BP210" s="1">
        <v>1436.0759225416541</v>
      </c>
      <c r="BQ210" s="1">
        <v>1.0027325</v>
      </c>
      <c r="BY210" s="1" t="s">
        <v>115</v>
      </c>
      <c r="BZ210" s="1" t="s">
        <v>115</v>
      </c>
      <c r="CA210" s="1" t="s">
        <v>115</v>
      </c>
      <c r="CB210" s="1" t="s">
        <v>115</v>
      </c>
      <c r="CD210" s="47">
        <v>2.2517229E-2</v>
      </c>
      <c r="CE210" s="1">
        <v>3.9299978447555022E-4</v>
      </c>
      <c r="CF210" s="1">
        <v>47.876813509000002</v>
      </c>
      <c r="CG210" s="1">
        <v>0.83560803109534987</v>
      </c>
      <c r="CH210" s="1" t="s">
        <v>2539</v>
      </c>
      <c r="CI210" s="1" t="s">
        <v>2539</v>
      </c>
      <c r="CJ210" s="1">
        <v>6.9883E-4</v>
      </c>
      <c r="CK210" s="1">
        <v>6.0074000000000021E-5</v>
      </c>
      <c r="CL210" s="1" t="s">
        <v>115</v>
      </c>
      <c r="CM210" s="1" t="s">
        <v>115</v>
      </c>
      <c r="CN210" s="1">
        <v>0</v>
      </c>
      <c r="CO210" s="1">
        <v>0</v>
      </c>
      <c r="CP210" s="1" t="s">
        <v>115</v>
      </c>
      <c r="CQ210" s="1" t="s">
        <v>115</v>
      </c>
      <c r="CR210" s="1" t="s">
        <v>115</v>
      </c>
      <c r="CS210" s="1" t="s">
        <v>115</v>
      </c>
      <c r="CT210" s="1" t="s">
        <v>115</v>
      </c>
      <c r="CU210" s="1" t="s">
        <v>115</v>
      </c>
      <c r="CV210" s="1" t="s">
        <v>115</v>
      </c>
      <c r="CW210" s="1" t="s">
        <v>115</v>
      </c>
      <c r="CY210" s="1" t="s">
        <v>115</v>
      </c>
      <c r="CZ210" s="1" t="s">
        <v>115</v>
      </c>
      <c r="DA210" s="1" t="s">
        <v>115</v>
      </c>
      <c r="DB210" s="1" t="s">
        <v>115</v>
      </c>
      <c r="DC210" s="1" t="s">
        <v>115</v>
      </c>
      <c r="DD210" s="1" t="s">
        <v>115</v>
      </c>
      <c r="DE210" s="1" t="s">
        <v>115</v>
      </c>
      <c r="DF210" s="1" t="s">
        <v>115</v>
      </c>
      <c r="DG210" s="1" t="s">
        <v>115</v>
      </c>
      <c r="DH210" s="1" t="s">
        <v>115</v>
      </c>
    </row>
    <row r="211" spans="1:112" x14ac:dyDescent="0.25">
      <c r="A211" s="1" t="s">
        <v>2332</v>
      </c>
      <c r="C211" s="1" t="s">
        <v>2332</v>
      </c>
      <c r="D211" s="41">
        <v>39498</v>
      </c>
      <c r="G211" s="1" t="s">
        <v>1765</v>
      </c>
      <c r="H211" s="1">
        <v>12</v>
      </c>
      <c r="J211" s="3"/>
      <c r="K211" s="1" t="s">
        <v>1786</v>
      </c>
      <c r="L211" s="1" t="s">
        <v>1787</v>
      </c>
      <c r="M211" s="1"/>
      <c r="N211" s="1">
        <v>300</v>
      </c>
      <c r="P211" s="1" t="s">
        <v>2561</v>
      </c>
      <c r="Q211" s="1">
        <v>0.23945810678352358</v>
      </c>
      <c r="R211" s="1" t="s">
        <v>1833</v>
      </c>
      <c r="S211" s="1" t="s">
        <v>1833</v>
      </c>
      <c r="T211" s="1" t="s">
        <v>1834</v>
      </c>
      <c r="U211" s="3">
        <v>41644</v>
      </c>
      <c r="V211" s="1">
        <v>1.4002850765243715</v>
      </c>
      <c r="Y211" s="1">
        <v>2</v>
      </c>
      <c r="Z211" s="1">
        <v>3.6</v>
      </c>
      <c r="AA211" s="1">
        <v>9.5</v>
      </c>
      <c r="AB211" s="1">
        <v>22.940112503410599</v>
      </c>
      <c r="AC211" s="1">
        <v>4</v>
      </c>
      <c r="AD211" s="1">
        <v>13.235666666666701</v>
      </c>
      <c r="AH211" s="1">
        <v>1982</v>
      </c>
      <c r="AJ211" s="1">
        <v>851</v>
      </c>
      <c r="AK211" s="1">
        <v>1131</v>
      </c>
      <c r="AU211" s="1" t="s">
        <v>1802</v>
      </c>
      <c r="AV211" s="1" t="s">
        <v>2530</v>
      </c>
      <c r="AY211" s="1" t="s">
        <v>1768</v>
      </c>
      <c r="AZ211" s="1"/>
      <c r="BA211" s="1" t="s">
        <v>1772</v>
      </c>
      <c r="BB211" s="1"/>
      <c r="BC211" s="42">
        <v>1.29E-2</v>
      </c>
      <c r="BD211" s="1">
        <v>2.251474735072685E-4</v>
      </c>
      <c r="BE211" s="1">
        <v>89.541600000000003</v>
      </c>
      <c r="BF211" s="1">
        <v>1.5627957375037544</v>
      </c>
      <c r="BG211" s="1">
        <v>206.61600000000001</v>
      </c>
      <c r="BH211" s="1">
        <v>3.606129487300604</v>
      </c>
      <c r="BI211" s="1">
        <v>345.27289999999999</v>
      </c>
      <c r="BK211" s="1">
        <v>6.0261489229091287</v>
      </c>
      <c r="BL211" s="1">
        <v>2.007E-4</v>
      </c>
      <c r="BM211" s="1">
        <v>42165.373927199355</v>
      </c>
      <c r="BN211" s="1">
        <v>35802.836517746538</v>
      </c>
      <c r="BO211" s="1">
        <v>35785.911336652163</v>
      </c>
      <c r="BP211" s="1">
        <v>1436.1281554091699</v>
      </c>
      <c r="BQ211" s="1">
        <v>1.0026960300000001</v>
      </c>
      <c r="BY211" s="1" t="s">
        <v>115</v>
      </c>
      <c r="BZ211" s="1" t="s">
        <v>115</v>
      </c>
      <c r="CA211" s="1" t="s">
        <v>115</v>
      </c>
      <c r="CB211" s="1" t="s">
        <v>115</v>
      </c>
      <c r="CD211" s="47">
        <v>3.3194827500004465E-2</v>
      </c>
      <c r="CE211" s="1">
        <v>5.7935903450663593E-4</v>
      </c>
      <c r="CF211" s="1">
        <v>73.991296819500008</v>
      </c>
      <c r="CG211" s="1">
        <v>1.2913917473206835</v>
      </c>
      <c r="CH211" s="1" t="s">
        <v>2538</v>
      </c>
      <c r="CI211" s="1" t="s">
        <v>2539</v>
      </c>
      <c r="CJ211" s="1">
        <v>3.3463399999999999E-4</v>
      </c>
      <c r="CK211" s="1">
        <v>1.7597399999999997E-4</v>
      </c>
      <c r="CL211" s="1">
        <v>8.6506E-2</v>
      </c>
      <c r="CM211" s="1">
        <v>1.5098145227302147E-3</v>
      </c>
      <c r="CN211" s="1">
        <v>4</v>
      </c>
      <c r="CO211" s="1">
        <v>3</v>
      </c>
      <c r="CP211" s="1" t="s">
        <v>2569</v>
      </c>
      <c r="CQ211" s="1">
        <v>3</v>
      </c>
      <c r="CR211" s="1">
        <v>73.999605949012505</v>
      </c>
      <c r="CS211" s="1">
        <v>1.2915367689886514</v>
      </c>
      <c r="CT211" s="1">
        <v>73.990857556125007</v>
      </c>
      <c r="CU211" s="1">
        <v>1.2913840807285064</v>
      </c>
      <c r="CV211" s="1">
        <v>3.7493112375001303E-2</v>
      </c>
      <c r="CW211" s="1">
        <v>6.5437825776400367E-4</v>
      </c>
      <c r="CY211" s="1" t="s">
        <v>115</v>
      </c>
      <c r="CZ211" s="1" t="s">
        <v>115</v>
      </c>
      <c r="DA211" s="1" t="s">
        <v>115</v>
      </c>
      <c r="DB211" s="1" t="s">
        <v>115</v>
      </c>
      <c r="DC211" s="1" t="s">
        <v>115</v>
      </c>
      <c r="DD211" s="1" t="s">
        <v>115</v>
      </c>
      <c r="DE211" s="1" t="s">
        <v>115</v>
      </c>
      <c r="DF211" s="1" t="s">
        <v>115</v>
      </c>
      <c r="DG211" s="1" t="s">
        <v>115</v>
      </c>
      <c r="DH211" s="1" t="s">
        <v>115</v>
      </c>
    </row>
    <row r="212" spans="1:112" x14ac:dyDescent="0.25">
      <c r="A212" s="1" t="s">
        <v>2002</v>
      </c>
      <c r="C212" s="1" t="s">
        <v>2002</v>
      </c>
      <c r="D212" s="41">
        <v>41028</v>
      </c>
      <c r="G212" s="1" t="s">
        <v>1765</v>
      </c>
      <c r="H212" s="1">
        <v>12</v>
      </c>
      <c r="J212" s="3"/>
      <c r="K212" s="1" t="s">
        <v>1786</v>
      </c>
      <c r="L212" s="1" t="s">
        <v>1787</v>
      </c>
      <c r="M212" s="1"/>
      <c r="N212" s="1">
        <v>300</v>
      </c>
      <c r="P212" s="1" t="s">
        <v>2548</v>
      </c>
      <c r="Q212" s="1">
        <v>9.1437799511982928E-2</v>
      </c>
      <c r="R212" s="1" t="s">
        <v>1833</v>
      </c>
      <c r="S212" s="1" t="s">
        <v>1833</v>
      </c>
      <c r="T212" s="1" t="s">
        <v>1834</v>
      </c>
      <c r="U212" s="3">
        <v>42014</v>
      </c>
      <c r="V212" s="1">
        <v>5.3622099674872183</v>
      </c>
      <c r="Y212" s="1">
        <v>1.8</v>
      </c>
      <c r="Z212" s="1">
        <v>4</v>
      </c>
      <c r="AA212" s="1">
        <v>15.5</v>
      </c>
      <c r="AB212" s="1">
        <v>30.4138886074414</v>
      </c>
      <c r="AC212" s="1">
        <v>3.24</v>
      </c>
      <c r="AD212" s="1">
        <v>15.451266666666699</v>
      </c>
      <c r="AH212" s="1">
        <v>3165</v>
      </c>
      <c r="AJ212" s="1">
        <v>1200</v>
      </c>
      <c r="AK212" s="1">
        <v>1965</v>
      </c>
      <c r="AU212" s="1" t="s">
        <v>1802</v>
      </c>
      <c r="AV212" s="1" t="s">
        <v>2530</v>
      </c>
      <c r="AY212" s="1" t="s">
        <v>1768</v>
      </c>
      <c r="AZ212" s="1"/>
      <c r="BA212" s="1" t="s">
        <v>1772</v>
      </c>
      <c r="BB212" s="1"/>
      <c r="BC212" s="42">
        <v>1.52E-2</v>
      </c>
      <c r="BD212" s="1">
        <v>2.6529004630313808E-4</v>
      </c>
      <c r="BE212" s="1">
        <v>284.76690000000002</v>
      </c>
      <c r="BF212" s="1">
        <v>4.9701200056974404</v>
      </c>
      <c r="BG212" s="1">
        <v>136.7157</v>
      </c>
      <c r="BH212" s="1">
        <v>2.3861391041688114</v>
      </c>
      <c r="BI212" s="1">
        <v>204.97370000000001</v>
      </c>
      <c r="BK212" s="1">
        <v>3.577465944995101</v>
      </c>
      <c r="BL212" s="1">
        <v>4.1980000000000001E-4</v>
      </c>
      <c r="BM212" s="1">
        <v>42164.689614860916</v>
      </c>
      <c r="BN212" s="1">
        <v>35811.390351561233</v>
      </c>
      <c r="BO212" s="1">
        <v>35775.988878160599</v>
      </c>
      <c r="BP212" s="1">
        <v>1436.0931946295982</v>
      </c>
      <c r="BQ212" s="1">
        <v>1.00272044</v>
      </c>
      <c r="BY212" s="1" t="s">
        <v>115</v>
      </c>
      <c r="BZ212" s="1" t="s">
        <v>115</v>
      </c>
      <c r="CA212" s="1" t="s">
        <v>115</v>
      </c>
      <c r="CB212" s="1" t="s">
        <v>115</v>
      </c>
      <c r="CD212" s="47">
        <v>3.6699215999995261E-2</v>
      </c>
      <c r="CE212" s="1">
        <v>6.4052215210050052E-4</v>
      </c>
      <c r="CF212" s="1">
        <v>93.478572721000006</v>
      </c>
      <c r="CG212" s="1">
        <v>1.6315088740464048</v>
      </c>
      <c r="CH212" s="1" t="s">
        <v>2538</v>
      </c>
      <c r="CI212" s="1" t="s">
        <v>2539</v>
      </c>
      <c r="CJ212" s="1">
        <v>2.5864999999999997E-4</v>
      </c>
      <c r="CK212" s="1">
        <v>2.0674999999999998E-4</v>
      </c>
      <c r="CL212" s="1">
        <v>0.1103</v>
      </c>
      <c r="CM212" s="1">
        <v>1.9250981649497454E-3</v>
      </c>
      <c r="CN212" s="1">
        <v>2</v>
      </c>
      <c r="CO212" s="1">
        <v>10</v>
      </c>
      <c r="CP212" s="1" t="s">
        <v>2570</v>
      </c>
      <c r="CQ212" s="1">
        <v>1</v>
      </c>
      <c r="CR212" s="1">
        <v>93.450722313325002</v>
      </c>
      <c r="CS212" s="1">
        <v>1.6310227927344534</v>
      </c>
      <c r="CT212" s="1">
        <v>93.478948975250006</v>
      </c>
      <c r="CU212" s="1">
        <v>1.6315154409218917</v>
      </c>
      <c r="CV212" s="1">
        <v>4.0323802749995252E-2</v>
      </c>
      <c r="CW212" s="1">
        <v>7.0378312491216094E-4</v>
      </c>
      <c r="CY212" s="1" t="s">
        <v>115</v>
      </c>
      <c r="CZ212" s="1" t="s">
        <v>115</v>
      </c>
      <c r="DA212" s="1" t="s">
        <v>115</v>
      </c>
      <c r="DB212" s="1" t="s">
        <v>115</v>
      </c>
      <c r="DC212" s="1" t="s">
        <v>115</v>
      </c>
      <c r="DD212" s="1" t="s">
        <v>115</v>
      </c>
      <c r="DE212" s="1" t="s">
        <v>115</v>
      </c>
      <c r="DF212" s="1" t="s">
        <v>115</v>
      </c>
      <c r="DG212" s="1" t="s">
        <v>115</v>
      </c>
      <c r="DH212" s="1" t="s">
        <v>115</v>
      </c>
    </row>
    <row r="213" spans="1:112" x14ac:dyDescent="0.25">
      <c r="A213" s="1" t="s">
        <v>1883</v>
      </c>
      <c r="C213" s="1" t="s">
        <v>1883</v>
      </c>
      <c r="D213" s="41">
        <v>40332</v>
      </c>
      <c r="G213" s="1" t="s">
        <v>1765</v>
      </c>
      <c r="H213" s="1">
        <v>15</v>
      </c>
      <c r="J213" s="3"/>
      <c r="K213" s="1" t="s">
        <v>1786</v>
      </c>
      <c r="L213" s="1" t="s">
        <v>1787</v>
      </c>
      <c r="M213" s="1"/>
      <c r="N213" s="1">
        <v>300</v>
      </c>
      <c r="P213" s="1" t="s">
        <v>2548</v>
      </c>
      <c r="Q213" s="1">
        <v>9.1437799511982928E-2</v>
      </c>
      <c r="R213" s="1" t="s">
        <v>1884</v>
      </c>
      <c r="S213" s="1" t="s">
        <v>1833</v>
      </c>
      <c r="T213" s="1" t="s">
        <v>1834</v>
      </c>
      <c r="U213" s="3">
        <v>41979</v>
      </c>
      <c r="V213" s="1">
        <v>5.3622099674872183</v>
      </c>
      <c r="Y213" s="1">
        <v>1.7</v>
      </c>
      <c r="Z213" s="1">
        <v>3.1</v>
      </c>
      <c r="AA213" s="1">
        <v>15.4</v>
      </c>
      <c r="AB213" s="1">
        <v>26.626139726076101</v>
      </c>
      <c r="AC213" s="1">
        <v>2.89</v>
      </c>
      <c r="AD213" s="1">
        <v>12.980399999999999</v>
      </c>
      <c r="AH213" s="1">
        <v>3180</v>
      </c>
      <c r="AJ213" s="1">
        <v>2000</v>
      </c>
      <c r="AK213" s="1">
        <v>1180</v>
      </c>
      <c r="AU213" s="1" t="s">
        <v>1802</v>
      </c>
      <c r="AV213" s="1" t="s">
        <v>2530</v>
      </c>
      <c r="AY213" s="1" t="s">
        <v>1768</v>
      </c>
      <c r="AZ213" s="1"/>
      <c r="BA213" s="1" t="s">
        <v>1772</v>
      </c>
      <c r="BB213" s="1"/>
      <c r="BC213" s="42">
        <v>1.55E-2</v>
      </c>
      <c r="BD213" s="1">
        <v>2.7052603405912107E-4</v>
      </c>
      <c r="BE213" s="1">
        <v>277.15109999999999</v>
      </c>
      <c r="BF213" s="1">
        <v>4.8371992205240559</v>
      </c>
      <c r="BG213" s="1">
        <v>162.5926</v>
      </c>
      <c r="BH213" s="1">
        <v>2.8377762093781325</v>
      </c>
      <c r="BI213" s="1">
        <v>167.9083</v>
      </c>
      <c r="BK213" s="1">
        <v>2.9305526764263945</v>
      </c>
      <c r="BL213" s="1">
        <v>7.3789999999999999E-4</v>
      </c>
      <c r="BM213" s="1">
        <v>42164.936031385703</v>
      </c>
      <c r="BN213" s="1">
        <v>35825.049537683262</v>
      </c>
      <c r="BO213" s="1">
        <v>35762.822525088144</v>
      </c>
      <c r="BP213" s="1">
        <v>1436.1057837514875</v>
      </c>
      <c r="BQ213" s="1">
        <v>1.00271165</v>
      </c>
      <c r="BY213" s="1" t="s">
        <v>115</v>
      </c>
      <c r="BZ213" s="1" t="s">
        <v>115</v>
      </c>
      <c r="CA213" s="1" t="s">
        <v>115</v>
      </c>
      <c r="CB213" s="1" t="s">
        <v>115</v>
      </c>
      <c r="CD213" s="47">
        <v>6.3965426500001143E-2</v>
      </c>
      <c r="CE213" s="1">
        <v>1.1164072998674525E-3</v>
      </c>
      <c r="CF213" s="1">
        <v>55.051353657500002</v>
      </c>
      <c r="CG213" s="1">
        <v>0.9608273790031977</v>
      </c>
      <c r="CH213" s="1" t="s">
        <v>2538</v>
      </c>
      <c r="CI213" s="1" t="s">
        <v>2539</v>
      </c>
      <c r="CJ213" s="1">
        <v>5.1635950000000004E-4</v>
      </c>
      <c r="CK213" s="1">
        <v>2.647595E-4</v>
      </c>
      <c r="CL213" s="1">
        <v>0.111094</v>
      </c>
      <c r="CM213" s="1">
        <v>1.9389560792105803E-3</v>
      </c>
      <c r="CN213" s="1">
        <v>3</v>
      </c>
      <c r="CO213" s="1">
        <v>8</v>
      </c>
      <c r="CP213" s="1" t="s">
        <v>2571</v>
      </c>
      <c r="CQ213" s="1">
        <v>2</v>
      </c>
      <c r="CR213" s="1">
        <v>55.0569662005</v>
      </c>
      <c r="CS213" s="1">
        <v>0.96092533635795752</v>
      </c>
      <c r="CT213" s="1">
        <v>55.0569662005</v>
      </c>
      <c r="CU213" s="1">
        <v>0.96092533635795752</v>
      </c>
      <c r="CV213" s="1">
        <v>5.2950251500000434E-2</v>
      </c>
      <c r="CW213" s="1">
        <v>9.2415622843407383E-4</v>
      </c>
      <c r="CY213" s="1" t="s">
        <v>115</v>
      </c>
      <c r="CZ213" s="1" t="s">
        <v>115</v>
      </c>
      <c r="DA213" s="1" t="s">
        <v>115</v>
      </c>
      <c r="DB213" s="1" t="s">
        <v>115</v>
      </c>
      <c r="DC213" s="1" t="s">
        <v>115</v>
      </c>
      <c r="DD213" s="1" t="s">
        <v>115</v>
      </c>
      <c r="DE213" s="1" t="s">
        <v>115</v>
      </c>
      <c r="DF213" s="1" t="s">
        <v>115</v>
      </c>
      <c r="DG213" s="1" t="s">
        <v>115</v>
      </c>
      <c r="DH213" s="1" t="s">
        <v>115</v>
      </c>
    </row>
    <row r="214" spans="1:112" x14ac:dyDescent="0.25">
      <c r="A214" s="1" t="s">
        <v>2326</v>
      </c>
      <c r="C214" s="1" t="s">
        <v>2326</v>
      </c>
      <c r="D214" s="41">
        <v>42815</v>
      </c>
      <c r="G214" s="1" t="s">
        <v>1765</v>
      </c>
      <c r="H214" s="1">
        <v>15</v>
      </c>
      <c r="J214" s="3"/>
      <c r="K214" s="1" t="s">
        <v>1766</v>
      </c>
      <c r="L214" s="1" t="s">
        <v>1767</v>
      </c>
      <c r="M214" s="1"/>
      <c r="N214" s="1">
        <v>300</v>
      </c>
      <c r="P214" s="1" t="s">
        <v>2548</v>
      </c>
      <c r="Q214" s="1">
        <v>9.1437799511982928E-2</v>
      </c>
      <c r="R214" s="1" t="s">
        <v>1833</v>
      </c>
      <c r="S214" s="1" t="s">
        <v>1833</v>
      </c>
      <c r="T214" s="1" t="s">
        <v>1834</v>
      </c>
      <c r="U214" s="3">
        <v>42914</v>
      </c>
      <c r="V214" s="1">
        <v>5.3622099674872183</v>
      </c>
      <c r="Y214" s="1">
        <v>1.7</v>
      </c>
      <c r="Z214" s="1">
        <v>3.1</v>
      </c>
      <c r="AA214" s="1">
        <v>20</v>
      </c>
      <c r="AB214" s="1">
        <v>32.8823038509518</v>
      </c>
      <c r="AC214" s="1">
        <v>2.89</v>
      </c>
      <c r="AD214" s="1">
        <v>15.0810666666667</v>
      </c>
      <c r="AH214" s="1">
        <v>3477</v>
      </c>
      <c r="AJ214" s="1">
        <v>1400</v>
      </c>
      <c r="AK214" s="1">
        <v>2077</v>
      </c>
      <c r="AU214" s="1" t="s">
        <v>1802</v>
      </c>
      <c r="AV214" s="1" t="s">
        <v>2530</v>
      </c>
      <c r="AY214" s="1" t="s">
        <v>1768</v>
      </c>
      <c r="AZ214" s="1"/>
      <c r="BA214" s="1" t="s">
        <v>1772</v>
      </c>
      <c r="BB214" s="1"/>
      <c r="BC214" s="42">
        <v>5.3400000000000003E-2</v>
      </c>
      <c r="BD214" s="1">
        <v>9.3200582056497195E-4</v>
      </c>
      <c r="BE214" s="1">
        <v>120.2597</v>
      </c>
      <c r="BF214" s="1">
        <v>2.0989277224606249</v>
      </c>
      <c r="BG214" s="1">
        <v>211.8817</v>
      </c>
      <c r="BH214" s="1">
        <v>3.6980332897228689</v>
      </c>
      <c r="BI214" s="1">
        <v>300.71260000000001</v>
      </c>
      <c r="BK214" s="1">
        <v>5.2484249722327005</v>
      </c>
      <c r="BL214" s="1">
        <v>1.962E-4</v>
      </c>
      <c r="BM214" s="1">
        <v>42165.094423885508</v>
      </c>
      <c r="BN214" s="1">
        <v>35802.367215411476</v>
      </c>
      <c r="BO214" s="1">
        <v>35785.821632359541</v>
      </c>
      <c r="BP214" s="1">
        <v>1436.1138758519421</v>
      </c>
      <c r="BQ214" s="1">
        <v>1.0027060000000001</v>
      </c>
      <c r="BY214" s="1" t="s">
        <v>115</v>
      </c>
      <c r="BZ214" s="1" t="s">
        <v>115</v>
      </c>
      <c r="CA214" s="1" t="s">
        <v>115</v>
      </c>
      <c r="CB214" s="1" t="s">
        <v>115</v>
      </c>
      <c r="CD214" s="47">
        <v>4.3948389499995244E-2</v>
      </c>
      <c r="CE214" s="1">
        <v>7.6704409772382137E-4</v>
      </c>
      <c r="CF214" s="1">
        <v>93.479325229500006</v>
      </c>
      <c r="CG214" s="1">
        <v>1.6315220077973789</v>
      </c>
      <c r="CH214" s="1" t="s">
        <v>2538</v>
      </c>
      <c r="CI214" s="1" t="s">
        <v>2539</v>
      </c>
      <c r="CJ214" s="1">
        <v>3.8652549999999998E-4</v>
      </c>
      <c r="CK214" s="1">
        <v>2.4875849999999997E-4</v>
      </c>
      <c r="CL214" s="1">
        <v>0.119743</v>
      </c>
      <c r="CM214" s="1">
        <v>2.08990960621557E-3</v>
      </c>
      <c r="CN214" s="1">
        <v>2</v>
      </c>
      <c r="CO214" s="1">
        <v>12</v>
      </c>
      <c r="CP214" s="1" t="s">
        <v>2570</v>
      </c>
      <c r="CQ214" s="1">
        <v>2</v>
      </c>
      <c r="CR214" s="1">
        <v>93.50717563717501</v>
      </c>
      <c r="CS214" s="1">
        <v>1.6320080891093305</v>
      </c>
      <c r="CT214" s="1">
        <v>93.478948975250006</v>
      </c>
      <c r="CU214" s="1">
        <v>1.6315154409218917</v>
      </c>
      <c r="CV214" s="1">
        <v>4.0323802749995252E-2</v>
      </c>
      <c r="CW214" s="1">
        <v>7.0378312491216094E-4</v>
      </c>
      <c r="CY214" s="1" t="s">
        <v>115</v>
      </c>
      <c r="CZ214" s="1" t="s">
        <v>115</v>
      </c>
      <c r="DA214" s="1" t="s">
        <v>115</v>
      </c>
      <c r="DB214" s="1" t="s">
        <v>115</v>
      </c>
      <c r="DC214" s="1" t="s">
        <v>115</v>
      </c>
      <c r="DD214" s="1" t="s">
        <v>115</v>
      </c>
      <c r="DE214" s="1" t="s">
        <v>115</v>
      </c>
      <c r="DF214" s="1" t="s">
        <v>115</v>
      </c>
      <c r="DG214" s="1" t="s">
        <v>115</v>
      </c>
      <c r="DH214" s="1" t="s">
        <v>115</v>
      </c>
    </row>
    <row r="215" spans="1:112" x14ac:dyDescent="0.25">
      <c r="A215" s="1" t="s">
        <v>2122</v>
      </c>
      <c r="C215" s="1" t="s">
        <v>2122</v>
      </c>
      <c r="D215" s="41">
        <v>41793</v>
      </c>
      <c r="G215" s="1" t="s">
        <v>1765</v>
      </c>
      <c r="H215" s="1">
        <v>15</v>
      </c>
      <c r="J215" s="3"/>
      <c r="K215" s="1" t="s">
        <v>1786</v>
      </c>
      <c r="L215" s="1" t="s">
        <v>1787</v>
      </c>
      <c r="M215" s="1"/>
      <c r="N215" s="1">
        <v>300</v>
      </c>
      <c r="P215" s="1" t="s">
        <v>2548</v>
      </c>
      <c r="Q215" s="1">
        <v>9.1437799511982928E-2</v>
      </c>
      <c r="R215" s="1" t="s">
        <v>1833</v>
      </c>
      <c r="S215" s="1" t="s">
        <v>1833</v>
      </c>
      <c r="T215" s="1" t="s">
        <v>1834</v>
      </c>
      <c r="U215" s="3">
        <v>42648</v>
      </c>
      <c r="V215" s="1">
        <v>5.3622099674872183</v>
      </c>
      <c r="Y215" s="1">
        <v>1.7</v>
      </c>
      <c r="Z215" s="1">
        <v>3.1</v>
      </c>
      <c r="AA215" s="1">
        <v>15.5</v>
      </c>
      <c r="AB215" s="1">
        <v>26.7621432586315</v>
      </c>
      <c r="AC215" s="1">
        <v>2.89</v>
      </c>
      <c r="AD215" s="1">
        <v>13.026066666666701</v>
      </c>
      <c r="AH215" s="1">
        <v>3404</v>
      </c>
      <c r="AJ215" s="1">
        <v>1200</v>
      </c>
      <c r="AK215" s="1">
        <v>2204</v>
      </c>
      <c r="AU215" s="1" t="s">
        <v>1808</v>
      </c>
      <c r="AV215" s="1" t="s">
        <v>2530</v>
      </c>
      <c r="AY215" s="1" t="s">
        <v>1768</v>
      </c>
      <c r="AZ215" s="1"/>
      <c r="BA215" s="1" t="s">
        <v>1772</v>
      </c>
      <c r="BB215" s="1"/>
      <c r="BC215" s="42">
        <v>6.0999999999999999E-2</v>
      </c>
      <c r="BD215" s="1">
        <v>1.064650843716541E-3</v>
      </c>
      <c r="BE215" s="1">
        <v>106.5187</v>
      </c>
      <c r="BF215" s="1">
        <v>1.8591020299440837</v>
      </c>
      <c r="BG215" s="1">
        <v>295.887</v>
      </c>
      <c r="BH215" s="1">
        <v>5.1642023638484611</v>
      </c>
      <c r="BI215" s="1">
        <v>225.5196</v>
      </c>
      <c r="BK215" s="1">
        <v>3.9360595477806037</v>
      </c>
      <c r="BL215" s="1">
        <v>2.9260000000000001E-4</v>
      </c>
      <c r="BM215" s="1">
        <v>42164.952851757596</v>
      </c>
      <c r="BN215" s="1">
        <v>35806.290316962026</v>
      </c>
      <c r="BO215" s="1">
        <v>35781.615386553174</v>
      </c>
      <c r="BP215" s="1">
        <v>1436.1066430852625</v>
      </c>
      <c r="BQ215" s="1">
        <v>1.00271105</v>
      </c>
      <c r="BY215" s="1" t="s">
        <v>115</v>
      </c>
      <c r="BZ215" s="1" t="s">
        <v>115</v>
      </c>
      <c r="CA215" s="1" t="s">
        <v>115</v>
      </c>
      <c r="CB215" s="1" t="s">
        <v>115</v>
      </c>
      <c r="CD215" s="47">
        <v>3.4084958500002926E-2</v>
      </c>
      <c r="CE215" s="1">
        <v>5.9489475123067868E-4</v>
      </c>
      <c r="CF215" s="1">
        <v>73.9895071965</v>
      </c>
      <c r="CG215" s="1">
        <v>1.291360512506964</v>
      </c>
      <c r="CH215" s="1" t="s">
        <v>2538</v>
      </c>
      <c r="CI215" s="1" t="s">
        <v>2539</v>
      </c>
      <c r="CJ215" s="1">
        <v>2.18211E-4</v>
      </c>
      <c r="CK215" s="1">
        <v>9.1721000000000012E-5</v>
      </c>
      <c r="CL215" s="1">
        <v>0.123032</v>
      </c>
      <c r="CM215" s="1">
        <v>2.1473134853136635E-3</v>
      </c>
      <c r="CN215" s="1">
        <v>4</v>
      </c>
      <c r="CO215" s="1">
        <v>4</v>
      </c>
      <c r="CP215" s="1" t="s">
        <v>2569</v>
      </c>
      <c r="CQ215" s="1">
        <v>2</v>
      </c>
      <c r="CR215" s="1">
        <v>73.98210916323751</v>
      </c>
      <c r="CS215" s="1">
        <v>1.2912313924683616</v>
      </c>
      <c r="CT215" s="1">
        <v>73.990857556125007</v>
      </c>
      <c r="CU215" s="1">
        <v>1.2913840807285064</v>
      </c>
      <c r="CV215" s="1">
        <v>3.7493112375001303E-2</v>
      </c>
      <c r="CW215" s="1">
        <v>6.5437825776400367E-4</v>
      </c>
      <c r="CY215" s="1" t="s">
        <v>115</v>
      </c>
      <c r="CZ215" s="1" t="s">
        <v>115</v>
      </c>
      <c r="DA215" s="1" t="s">
        <v>115</v>
      </c>
      <c r="DB215" s="1" t="s">
        <v>115</v>
      </c>
      <c r="DC215" s="1" t="s">
        <v>115</v>
      </c>
      <c r="DD215" s="1" t="s">
        <v>115</v>
      </c>
      <c r="DE215" s="1" t="s">
        <v>115</v>
      </c>
      <c r="DF215" s="1" t="s">
        <v>115</v>
      </c>
      <c r="DG215" s="1" t="s">
        <v>115</v>
      </c>
      <c r="DH215" s="1" t="s">
        <v>115</v>
      </c>
    </row>
    <row r="216" spans="1:112" x14ac:dyDescent="0.25">
      <c r="A216" s="1" t="s">
        <v>1880</v>
      </c>
      <c r="C216" s="1" t="s">
        <v>1880</v>
      </c>
      <c r="D216" s="41">
        <v>42747</v>
      </c>
      <c r="G216" s="1" t="s">
        <v>1765</v>
      </c>
      <c r="H216" s="1">
        <v>10</v>
      </c>
      <c r="J216" s="3"/>
      <c r="K216" s="1" t="s">
        <v>1766</v>
      </c>
      <c r="L216" s="1" t="s">
        <v>1767</v>
      </c>
      <c r="M216" s="1"/>
      <c r="N216" s="1">
        <v>300</v>
      </c>
      <c r="P216" s="1" t="s">
        <v>2561</v>
      </c>
      <c r="Q216" s="1">
        <v>0.23945810678352358</v>
      </c>
      <c r="R216" s="1" t="s">
        <v>1833</v>
      </c>
      <c r="S216" s="1" t="s">
        <v>1833</v>
      </c>
      <c r="T216" s="1" t="s">
        <v>1834</v>
      </c>
      <c r="U216" s="3">
        <v>42889</v>
      </c>
      <c r="V216" s="1">
        <v>1.4002850765243715</v>
      </c>
      <c r="Y216" s="1">
        <v>1.8</v>
      </c>
      <c r="Z216" s="1">
        <v>3.1</v>
      </c>
      <c r="AA216" s="1">
        <v>20</v>
      </c>
      <c r="AB216" s="1">
        <v>34.739204600587598</v>
      </c>
      <c r="AC216" s="1">
        <v>3.24</v>
      </c>
      <c r="AD216" s="1">
        <v>16.006266666666701</v>
      </c>
      <c r="AH216" s="1">
        <v>3136</v>
      </c>
      <c r="AJ216" s="1">
        <v>1394</v>
      </c>
      <c r="AK216" s="1">
        <v>1742</v>
      </c>
      <c r="AU216" s="1" t="s">
        <v>1812</v>
      </c>
      <c r="AV216" s="1" t="s">
        <v>2530</v>
      </c>
      <c r="AY216" s="1" t="s">
        <v>1768</v>
      </c>
      <c r="AZ216" s="1"/>
      <c r="BA216" s="1" t="s">
        <v>1772</v>
      </c>
      <c r="BB216" s="1"/>
      <c r="BC216" s="42">
        <v>2.3599999999999999E-2</v>
      </c>
      <c r="BD216" s="1">
        <v>4.1189770347066176E-4</v>
      </c>
      <c r="BE216" s="1">
        <v>262.94940000000003</v>
      </c>
      <c r="BF216" s="1">
        <v>4.5893327961435784</v>
      </c>
      <c r="BG216" s="1">
        <v>164.55359999999999</v>
      </c>
      <c r="BH216" s="1">
        <v>2.8720021160097411</v>
      </c>
      <c r="BI216" s="1">
        <v>172.44399999999999</v>
      </c>
      <c r="BK216" s="1">
        <v>3.0097155753091012</v>
      </c>
      <c r="BL216" s="1">
        <v>7.8089999999999995E-4</v>
      </c>
      <c r="BM216" s="1">
        <v>42164.843239302463</v>
      </c>
      <c r="BN216" s="1">
        <v>35826.769765388039</v>
      </c>
      <c r="BO216" s="1">
        <v>35760.916713216895</v>
      </c>
      <c r="BP216" s="1">
        <v>1436.1010431119898</v>
      </c>
      <c r="BQ216" s="1">
        <v>1.00271496</v>
      </c>
      <c r="BY216" s="1" t="s">
        <v>115</v>
      </c>
      <c r="BZ216" s="1" t="s">
        <v>115</v>
      </c>
      <c r="CA216" s="1" t="s">
        <v>115</v>
      </c>
      <c r="CB216" s="1" t="s">
        <v>115</v>
      </c>
      <c r="CD216" s="47">
        <v>4.7909529500000048E-2</v>
      </c>
      <c r="CE216" s="1">
        <v>8.3617903285635343E-4</v>
      </c>
      <c r="CF216" s="1">
        <v>47.859662782499996</v>
      </c>
      <c r="CG216" s="1">
        <v>0.83530869444881561</v>
      </c>
      <c r="CH216" s="1" t="s">
        <v>2538</v>
      </c>
      <c r="CI216" s="1" t="s">
        <v>2539</v>
      </c>
      <c r="CJ216" s="1">
        <v>4.8486200000000002E-4</v>
      </c>
      <c r="CK216" s="1">
        <v>3.2762600000000002E-4</v>
      </c>
      <c r="CL216" s="1">
        <v>0.11234</v>
      </c>
      <c r="CM216" s="1">
        <v>1.9607028816904298E-3</v>
      </c>
      <c r="CN216" s="1">
        <v>2</v>
      </c>
      <c r="CO216" s="1">
        <v>4</v>
      </c>
      <c r="CP216" s="1" t="s">
        <v>2572</v>
      </c>
      <c r="CQ216" s="1">
        <v>1</v>
      </c>
      <c r="CR216" s="1">
        <v>47.829841400250004</v>
      </c>
      <c r="CS216" s="1">
        <v>0.83478821314105744</v>
      </c>
      <c r="CT216" s="1">
        <v>47.862102120000003</v>
      </c>
      <c r="CU216" s="1">
        <v>0.83535126891975819</v>
      </c>
      <c r="CV216" s="1">
        <v>4.60867425E-2</v>
      </c>
      <c r="CW216" s="1">
        <v>8.0436539814380279E-4</v>
      </c>
      <c r="CY216" s="1" t="s">
        <v>115</v>
      </c>
      <c r="CZ216" s="1" t="s">
        <v>115</v>
      </c>
      <c r="DA216" s="1" t="s">
        <v>115</v>
      </c>
      <c r="DB216" s="1" t="s">
        <v>115</v>
      </c>
      <c r="DC216" s="1" t="s">
        <v>115</v>
      </c>
      <c r="DD216" s="1" t="s">
        <v>115</v>
      </c>
      <c r="DE216" s="1" t="s">
        <v>115</v>
      </c>
      <c r="DF216" s="1" t="s">
        <v>115</v>
      </c>
      <c r="DG216" s="1" t="s">
        <v>115</v>
      </c>
      <c r="DH216" s="1" t="s">
        <v>115</v>
      </c>
    </row>
    <row r="217" spans="1:112" x14ac:dyDescent="0.25">
      <c r="A217" s="1" t="s">
        <v>2127</v>
      </c>
      <c r="C217" s="1" t="s">
        <v>2127</v>
      </c>
      <c r="D217" s="41">
        <v>43698</v>
      </c>
      <c r="G217" s="1" t="s">
        <v>1765</v>
      </c>
      <c r="H217" s="1">
        <v>10</v>
      </c>
      <c r="J217" s="3"/>
      <c r="K217" s="1" t="s">
        <v>1766</v>
      </c>
      <c r="L217" s="1" t="s">
        <v>1767</v>
      </c>
      <c r="M217" s="1"/>
      <c r="N217" s="1">
        <v>300</v>
      </c>
      <c r="P217" s="1" t="s">
        <v>2561</v>
      </c>
      <c r="Q217" s="1">
        <v>0.23945810678352358</v>
      </c>
      <c r="R217" s="1" t="s">
        <v>1833</v>
      </c>
      <c r="S217" s="1" t="s">
        <v>1833</v>
      </c>
      <c r="T217" s="1" t="s">
        <v>1834</v>
      </c>
      <c r="U217" s="3">
        <v>43418</v>
      </c>
      <c r="V217" s="1">
        <v>1.4002850765243715</v>
      </c>
      <c r="Y217" s="1">
        <v>1.8</v>
      </c>
      <c r="Z217" s="1">
        <v>3.1</v>
      </c>
      <c r="AA217" s="1">
        <v>20</v>
      </c>
      <c r="AB217" s="1">
        <v>34.739204600587598</v>
      </c>
      <c r="AC217" s="1">
        <v>3.24</v>
      </c>
      <c r="AD217" s="1">
        <v>16.006266666666701</v>
      </c>
      <c r="AH217" s="1">
        <v>3423</v>
      </c>
      <c r="AJ217" s="1">
        <v>1500</v>
      </c>
      <c r="AK217" s="1">
        <v>1923</v>
      </c>
      <c r="AU217" s="1" t="s">
        <v>1802</v>
      </c>
      <c r="AV217" s="1" t="s">
        <v>2530</v>
      </c>
      <c r="AY217" s="1" t="s">
        <v>1768</v>
      </c>
      <c r="AZ217" s="1"/>
      <c r="BA217" s="1" t="s">
        <v>1772</v>
      </c>
      <c r="BB217" s="1"/>
      <c r="BC217" s="42">
        <v>5.8200000000000002E-2</v>
      </c>
      <c r="BD217" s="1">
        <v>1.0157816246606998E-3</v>
      </c>
      <c r="BE217" s="1">
        <v>105.26690000000001</v>
      </c>
      <c r="BF217" s="1">
        <v>1.8372539983676188</v>
      </c>
      <c r="BG217" s="1">
        <v>299.85980000000001</v>
      </c>
      <c r="BH217" s="1">
        <v>5.2335408043716924</v>
      </c>
      <c r="BI217" s="1">
        <v>202.47810000000001</v>
      </c>
      <c r="BK217" s="1">
        <v>3.5339095081823308</v>
      </c>
      <c r="BL217" s="1">
        <v>2.833E-4</v>
      </c>
      <c r="BM217" s="1">
        <v>42164.687091843502</v>
      </c>
      <c r="BN217" s="1">
        <v>35805.632347696621</v>
      </c>
      <c r="BO217" s="1">
        <v>35781.741835990382</v>
      </c>
      <c r="BP217" s="1">
        <v>1436.0930657318836</v>
      </c>
      <c r="BQ217" s="1">
        <v>1.0027205299999999</v>
      </c>
      <c r="BY217" s="1" t="s">
        <v>115</v>
      </c>
      <c r="BZ217" s="1" t="s">
        <v>115</v>
      </c>
      <c r="CA217" s="1" t="s">
        <v>115</v>
      </c>
      <c r="CB217" s="1" t="s">
        <v>115</v>
      </c>
      <c r="CD217" s="47">
        <v>5.8466220499997945E-2</v>
      </c>
      <c r="CE217" s="1">
        <v>1.0204280489219694E-3</v>
      </c>
      <c r="CF217" s="1">
        <v>55.050581489500004</v>
      </c>
      <c r="CG217" s="1">
        <v>0.96081390212921924</v>
      </c>
      <c r="CH217" s="1" t="s">
        <v>2538</v>
      </c>
      <c r="CI217" s="1" t="s">
        <v>2539</v>
      </c>
      <c r="CJ217" s="1">
        <v>2.4064900000000001E-4</v>
      </c>
      <c r="CK217" s="1">
        <v>1.2347599999999999E-4</v>
      </c>
      <c r="CL217" s="1">
        <v>0.121808</v>
      </c>
      <c r="CM217" s="1">
        <v>2.1259506552692531E-3</v>
      </c>
      <c r="CN217" s="1">
        <v>3</v>
      </c>
      <c r="CO217" s="1">
        <v>4</v>
      </c>
      <c r="CP217" s="1" t="s">
        <v>2571</v>
      </c>
      <c r="CQ217" s="1">
        <v>1</v>
      </c>
      <c r="CR217" s="1">
        <v>55.01990102445</v>
      </c>
      <c r="CS217" s="1">
        <v>0.96027842699805366</v>
      </c>
      <c r="CT217" s="1">
        <v>55.0569662005</v>
      </c>
      <c r="CU217" s="1">
        <v>0.96092533635795752</v>
      </c>
      <c r="CV217" s="1">
        <v>5.2950251500000434E-2</v>
      </c>
      <c r="CW217" s="1">
        <v>9.2415622843407383E-4</v>
      </c>
      <c r="CY217" s="1" t="s">
        <v>115</v>
      </c>
      <c r="CZ217" s="1" t="s">
        <v>115</v>
      </c>
      <c r="DA217" s="1" t="s">
        <v>115</v>
      </c>
      <c r="DB217" s="1" t="s">
        <v>115</v>
      </c>
      <c r="DC217" s="1" t="s">
        <v>115</v>
      </c>
      <c r="DD217" s="1" t="s">
        <v>115</v>
      </c>
      <c r="DE217" s="1" t="s">
        <v>115</v>
      </c>
      <c r="DF217" s="1" t="s">
        <v>115</v>
      </c>
      <c r="DG217" s="1" t="s">
        <v>115</v>
      </c>
      <c r="DH217" s="1" t="s">
        <v>115</v>
      </c>
    </row>
    <row r="218" spans="1:112" x14ac:dyDescent="0.25">
      <c r="A218" s="1" t="s">
        <v>1931</v>
      </c>
      <c r="C218" s="1" t="s">
        <v>1931</v>
      </c>
      <c r="D218" s="41">
        <v>45026</v>
      </c>
      <c r="G218" s="1" t="s">
        <v>1765</v>
      </c>
      <c r="H218" s="1">
        <v>15</v>
      </c>
      <c r="J218" s="3"/>
      <c r="K218" s="1" t="s">
        <v>1786</v>
      </c>
      <c r="L218" s="1" t="s">
        <v>1787</v>
      </c>
      <c r="M218" s="1"/>
      <c r="N218" s="1">
        <v>300</v>
      </c>
      <c r="P218" s="1" t="s">
        <v>2548</v>
      </c>
      <c r="Q218" s="1">
        <v>9.1437799511982928E-2</v>
      </c>
      <c r="R218" s="1" t="s">
        <v>1833</v>
      </c>
      <c r="S218" s="1" t="s">
        <v>1833</v>
      </c>
      <c r="T218" s="1" t="s">
        <v>1834</v>
      </c>
      <c r="U218" s="3">
        <v>43846</v>
      </c>
      <c r="V218" s="1">
        <v>5.3622099674872183</v>
      </c>
      <c r="Y218" s="1">
        <v>2.5</v>
      </c>
      <c r="Z218" s="1">
        <v>4</v>
      </c>
      <c r="AA218" s="1">
        <v>25</v>
      </c>
      <c r="AB218" s="1">
        <v>60.462200000000003</v>
      </c>
      <c r="AC218" s="1">
        <v>6.25</v>
      </c>
      <c r="AD218" s="1">
        <v>28.2133</v>
      </c>
      <c r="AH218" s="1">
        <v>3357</v>
      </c>
      <c r="AJ218" s="1">
        <v>1900</v>
      </c>
      <c r="AK218" s="1">
        <v>1457</v>
      </c>
      <c r="AU218" s="1" t="s">
        <v>1802</v>
      </c>
      <c r="AV218" s="1" t="s">
        <v>2530</v>
      </c>
      <c r="AY218" s="1" t="s">
        <v>1768</v>
      </c>
      <c r="AZ218" s="1"/>
      <c r="BA218" s="1" t="s">
        <v>1772</v>
      </c>
      <c r="BB218" s="1"/>
      <c r="BC218" s="42">
        <v>3.1199999999999999E-2</v>
      </c>
      <c r="BD218" s="1">
        <v>5.4454272662223077E-4</v>
      </c>
      <c r="BE218" s="1">
        <v>273.27539999999999</v>
      </c>
      <c r="BF218" s="1">
        <v>4.7695554947045116</v>
      </c>
      <c r="BG218" s="1">
        <v>159.41300000000001</v>
      </c>
      <c r="BH218" s="1">
        <v>2.7822817204817207</v>
      </c>
      <c r="BI218" s="1">
        <v>216.33590000000001</v>
      </c>
      <c r="BK218" s="1">
        <v>3.7757737452652007</v>
      </c>
      <c r="BL218" s="1">
        <v>5.6769999999999998E-4</v>
      </c>
      <c r="BM218" s="1">
        <v>42164.503753584228</v>
      </c>
      <c r="BN218" s="1">
        <v>35817.440542365133</v>
      </c>
      <c r="BO218" s="1">
        <v>35769.566964803322</v>
      </c>
      <c r="BP218" s="1">
        <v>1436.083699226351</v>
      </c>
      <c r="BQ218" s="1">
        <v>1.0027270699999999</v>
      </c>
      <c r="BY218" s="1" t="s">
        <v>115</v>
      </c>
      <c r="BZ218" s="1" t="s">
        <v>115</v>
      </c>
      <c r="CA218" s="1" t="s">
        <v>115</v>
      </c>
      <c r="CB218" s="1" t="s">
        <v>115</v>
      </c>
      <c r="CD218" s="47">
        <v>4.6380348999996102E-2</v>
      </c>
      <c r="CE218" s="1">
        <v>8.0948979827399144E-4</v>
      </c>
      <c r="CF218" s="1">
        <v>82.974473928000009</v>
      </c>
      <c r="CG218" s="1">
        <v>1.4481777651537926</v>
      </c>
      <c r="CH218" s="1" t="s">
        <v>2538</v>
      </c>
      <c r="CI218" s="1" t="s">
        <v>2539</v>
      </c>
      <c r="CJ218" s="1">
        <v>3.4169699999999996E-4</v>
      </c>
      <c r="CK218" s="1">
        <v>2.5760399999999998E-4</v>
      </c>
      <c r="CL218" s="1">
        <v>0.115605</v>
      </c>
      <c r="CM218" s="1">
        <v>2.0176878817680446E-3</v>
      </c>
      <c r="CN218" s="1">
        <v>3</v>
      </c>
      <c r="CO218" s="1">
        <v>8</v>
      </c>
      <c r="CP218" s="1" t="s">
        <v>2568</v>
      </c>
      <c r="CQ218" s="1">
        <v>1</v>
      </c>
      <c r="CR218" s="1">
        <v>82.351387872399997</v>
      </c>
      <c r="CS218" s="1">
        <v>1.4373028619603079</v>
      </c>
      <c r="CT218" s="1">
        <v>83.004428649833329</v>
      </c>
      <c r="CU218" s="1">
        <v>1.448700573676303</v>
      </c>
      <c r="CV218" s="1">
        <v>0.93291539633333309</v>
      </c>
      <c r="CW218" s="1">
        <v>1.6282445308564496E-2</v>
      </c>
      <c r="CY218" s="1" t="s">
        <v>115</v>
      </c>
      <c r="CZ218" s="1" t="s">
        <v>115</v>
      </c>
      <c r="DA218" s="1" t="s">
        <v>115</v>
      </c>
      <c r="DB218" s="1" t="s">
        <v>115</v>
      </c>
      <c r="DC218" s="1" t="s">
        <v>115</v>
      </c>
      <c r="DD218" s="1" t="s">
        <v>115</v>
      </c>
      <c r="DE218" s="1" t="s">
        <v>115</v>
      </c>
      <c r="DF218" s="1" t="s">
        <v>115</v>
      </c>
      <c r="DG218" s="1" t="s">
        <v>115</v>
      </c>
      <c r="DH218" s="1" t="s">
        <v>115</v>
      </c>
    </row>
    <row r="219" spans="1:112" x14ac:dyDescent="0.25">
      <c r="A219" s="1" t="s">
        <v>2317</v>
      </c>
      <c r="C219" s="1" t="s">
        <v>2317</v>
      </c>
      <c r="D219" s="41">
        <v>44035</v>
      </c>
      <c r="G219" s="1" t="s">
        <v>1765</v>
      </c>
      <c r="H219" s="1">
        <v>15</v>
      </c>
      <c r="J219" s="3"/>
      <c r="K219" s="1" t="s">
        <v>1766</v>
      </c>
      <c r="L219" s="1" t="s">
        <v>1767</v>
      </c>
      <c r="M219" s="1"/>
      <c r="N219" s="1">
        <v>300</v>
      </c>
      <c r="P219" s="1" t="s">
        <v>2548</v>
      </c>
      <c r="Q219" s="1">
        <v>9.1437799511982928E-2</v>
      </c>
      <c r="R219" s="1" t="s">
        <v>1833</v>
      </c>
      <c r="S219" s="1" t="s">
        <v>1833</v>
      </c>
      <c r="T219" s="1" t="s">
        <v>1834</v>
      </c>
      <c r="U219" s="3">
        <v>43501</v>
      </c>
      <c r="V219" s="1">
        <v>5.3622099674872183</v>
      </c>
      <c r="Y219" s="1">
        <v>2</v>
      </c>
      <c r="Z219" s="1">
        <v>3</v>
      </c>
      <c r="AA219" s="1">
        <v>10</v>
      </c>
      <c r="AB219" s="1">
        <v>22.181121516361799</v>
      </c>
      <c r="AC219" s="1">
        <v>4</v>
      </c>
      <c r="AD219" s="1">
        <v>12.304</v>
      </c>
      <c r="AH219" s="1">
        <v>2536</v>
      </c>
      <c r="AJ219" s="1">
        <v>1500</v>
      </c>
      <c r="AK219" s="1">
        <v>1036</v>
      </c>
      <c r="AU219" s="1" t="s">
        <v>1802</v>
      </c>
      <c r="AV219" s="1" t="s">
        <v>2530</v>
      </c>
      <c r="AY219" s="1" t="s">
        <v>1768</v>
      </c>
      <c r="AZ219" s="1"/>
      <c r="BA219" s="1" t="s">
        <v>1772</v>
      </c>
      <c r="BB219" s="1"/>
      <c r="BC219" s="42">
        <v>5.8500000000000003E-2</v>
      </c>
      <c r="BD219" s="1">
        <v>1.0210176124166828E-3</v>
      </c>
      <c r="BE219" s="1">
        <v>109.26309999999999</v>
      </c>
      <c r="BF219" s="1">
        <v>1.9070008459358161</v>
      </c>
      <c r="BG219" s="1">
        <v>254.80369999999999</v>
      </c>
      <c r="BH219" s="1">
        <v>4.4471635112638754</v>
      </c>
      <c r="BI219" s="1">
        <v>209.9616</v>
      </c>
      <c r="BK219" s="1">
        <v>3.6645212227553263</v>
      </c>
      <c r="BL219" s="1">
        <v>1.886E-4</v>
      </c>
      <c r="BM219" s="1">
        <v>42164.567389115044</v>
      </c>
      <c r="BN219" s="1">
        <v>35801.519626524627</v>
      </c>
      <c r="BO219" s="1">
        <v>35785.61515170546</v>
      </c>
      <c r="BP219" s="1">
        <v>1436.0869502778817</v>
      </c>
      <c r="BQ219" s="1">
        <v>1.0027248</v>
      </c>
      <c r="BY219" s="1" t="s">
        <v>115</v>
      </c>
      <c r="BZ219" s="1" t="s">
        <v>115</v>
      </c>
      <c r="CA219" s="1" t="s">
        <v>115</v>
      </c>
      <c r="CB219" s="1" t="s">
        <v>115</v>
      </c>
      <c r="CD219" s="47">
        <v>4.4263955499999952E-2</v>
      </c>
      <c r="CE219" s="1">
        <v>7.7255176343125204E-4</v>
      </c>
      <c r="CF219" s="1">
        <v>47.864541457500003</v>
      </c>
      <c r="CG219" s="1">
        <v>0.83539384339070055</v>
      </c>
      <c r="CH219" s="1" t="s">
        <v>2538</v>
      </c>
      <c r="CI219" s="1" t="s">
        <v>2539</v>
      </c>
      <c r="CJ219" s="1">
        <v>2.7951800000000003E-4</v>
      </c>
      <c r="CK219" s="1">
        <v>2.3232000000000003E-4</v>
      </c>
      <c r="CL219" s="1">
        <v>0.11311</v>
      </c>
      <c r="CM219" s="1">
        <v>1.9741419169307861E-3</v>
      </c>
      <c r="CN219" s="1">
        <v>2</v>
      </c>
      <c r="CO219" s="1">
        <v>3</v>
      </c>
      <c r="CP219" s="1" t="s">
        <v>2572</v>
      </c>
      <c r="CQ219" s="1">
        <v>2</v>
      </c>
      <c r="CR219" s="1">
        <v>47.894362839750002</v>
      </c>
      <c r="CS219" s="1">
        <v>0.83591432469845883</v>
      </c>
      <c r="CT219" s="1">
        <v>47.862102120000003</v>
      </c>
      <c r="CU219" s="1">
        <v>0.83535126891975819</v>
      </c>
      <c r="CV219" s="1">
        <v>4.60867425E-2</v>
      </c>
      <c r="CW219" s="1">
        <v>8.0436539814380279E-4</v>
      </c>
      <c r="CY219" s="1" t="s">
        <v>115</v>
      </c>
      <c r="CZ219" s="1" t="s">
        <v>115</v>
      </c>
      <c r="DA219" s="1" t="s">
        <v>115</v>
      </c>
      <c r="DB219" s="1" t="s">
        <v>115</v>
      </c>
      <c r="DC219" s="1" t="s">
        <v>115</v>
      </c>
      <c r="DD219" s="1" t="s">
        <v>115</v>
      </c>
      <c r="DE219" s="1" t="s">
        <v>115</v>
      </c>
      <c r="DF219" s="1" t="s">
        <v>115</v>
      </c>
      <c r="DG219" s="1" t="s">
        <v>115</v>
      </c>
      <c r="DH219" s="1" t="s">
        <v>115</v>
      </c>
    </row>
    <row r="220" spans="1:112" x14ac:dyDescent="0.25">
      <c r="A220" s="1" t="s">
        <v>2184</v>
      </c>
      <c r="C220" s="1" t="s">
        <v>2184</v>
      </c>
      <c r="D220" s="41">
        <v>40880</v>
      </c>
      <c r="G220" s="1" t="s">
        <v>1765</v>
      </c>
      <c r="H220" s="1">
        <v>12</v>
      </c>
      <c r="J220" s="3"/>
      <c r="K220" s="1" t="s">
        <v>1786</v>
      </c>
      <c r="L220" s="1" t="s">
        <v>1787</v>
      </c>
      <c r="M220" s="1"/>
      <c r="N220" s="1">
        <v>300</v>
      </c>
      <c r="P220" s="1" t="s">
        <v>2561</v>
      </c>
      <c r="Q220" s="1">
        <v>0.23945810678352358</v>
      </c>
      <c r="R220" s="1" t="s">
        <v>1781</v>
      </c>
      <c r="S220" s="1" t="s">
        <v>1833</v>
      </c>
      <c r="T220" s="1" t="s">
        <v>1834</v>
      </c>
      <c r="U220" s="3">
        <v>42243</v>
      </c>
      <c r="V220" s="1">
        <v>1.4002850765243715</v>
      </c>
      <c r="Y220" s="1">
        <v>2</v>
      </c>
      <c r="Z220" s="1">
        <v>3.6</v>
      </c>
      <c r="AA220" s="1">
        <v>9.5</v>
      </c>
      <c r="AB220" s="1">
        <v>22.940112503410599</v>
      </c>
      <c r="AC220" s="1">
        <v>4</v>
      </c>
      <c r="AD220" s="1">
        <v>13.235666666666701</v>
      </c>
      <c r="AH220" s="1">
        <v>2117</v>
      </c>
      <c r="AJ220" s="1">
        <v>985</v>
      </c>
      <c r="AK220" s="1">
        <v>1132</v>
      </c>
      <c r="AU220" s="1" t="s">
        <v>1808</v>
      </c>
      <c r="AV220" s="1" t="s">
        <v>2530</v>
      </c>
      <c r="AY220" s="1" t="s">
        <v>1829</v>
      </c>
      <c r="AZ220" s="1"/>
      <c r="BA220" s="1" t="s">
        <v>1772</v>
      </c>
      <c r="BB220" s="1"/>
      <c r="BC220" s="42">
        <v>7.2700000000000001E-2</v>
      </c>
      <c r="BD220" s="1">
        <v>1.2688543661998775E-3</v>
      </c>
      <c r="BE220" s="1">
        <v>105.44710000000001</v>
      </c>
      <c r="BF220" s="1">
        <v>1.8403990816797129</v>
      </c>
      <c r="BG220" s="1">
        <v>327.37290000000002</v>
      </c>
      <c r="BH220" s="1">
        <v>5.7137349868021454</v>
      </c>
      <c r="BI220" s="1">
        <v>215.7602</v>
      </c>
      <c r="BK220" s="1">
        <v>3.7657258847614692</v>
      </c>
      <c r="BL220" s="1">
        <v>2.6959999999999999E-4</v>
      </c>
      <c r="BM220" s="1">
        <v>42165.092461491484</v>
      </c>
      <c r="BN220" s="1">
        <v>35805.460170419101</v>
      </c>
      <c r="BO220" s="1">
        <v>35782.724752563867</v>
      </c>
      <c r="BP220" s="1">
        <v>1436.1137755952739</v>
      </c>
      <c r="BQ220" s="1">
        <v>1.0027060699999999</v>
      </c>
      <c r="BY220" s="1" t="s">
        <v>115</v>
      </c>
      <c r="BZ220" s="1" t="s">
        <v>115</v>
      </c>
      <c r="CA220" s="1" t="s">
        <v>115</v>
      </c>
      <c r="CB220" s="1" t="s">
        <v>115</v>
      </c>
      <c r="CD220" s="47">
        <v>5.6465637999998819E-2</v>
      </c>
      <c r="CE220" s="1">
        <v>9.8551129733920524E-4</v>
      </c>
      <c r="CF220" s="1">
        <v>82.509051351000011</v>
      </c>
      <c r="CG220" s="1">
        <v>1.4400546087720256</v>
      </c>
      <c r="CH220" s="1" t="s">
        <v>2538</v>
      </c>
      <c r="CI220" s="1" t="s">
        <v>2539</v>
      </c>
      <c r="CJ220" s="1">
        <v>3.5311399999999997E-4</v>
      </c>
      <c r="CK220" s="1">
        <v>2.00554E-4</v>
      </c>
      <c r="CL220" s="1">
        <v>0.111514</v>
      </c>
      <c r="CM220" s="1">
        <v>1.9462864620689566E-3</v>
      </c>
      <c r="CN220" s="1">
        <v>1</v>
      </c>
      <c r="CO220" s="1">
        <v>7</v>
      </c>
      <c r="CP220" s="1" t="s">
        <v>115</v>
      </c>
      <c r="CQ220" s="1" t="s">
        <v>115</v>
      </c>
      <c r="CR220" s="1" t="s">
        <v>115</v>
      </c>
      <c r="CS220" s="1" t="s">
        <v>115</v>
      </c>
      <c r="CT220" s="1" t="s">
        <v>115</v>
      </c>
      <c r="CU220" s="1" t="s">
        <v>115</v>
      </c>
      <c r="CV220" s="1" t="s">
        <v>115</v>
      </c>
      <c r="CW220" s="1" t="s">
        <v>115</v>
      </c>
      <c r="CY220" s="1" t="s">
        <v>115</v>
      </c>
      <c r="CZ220" s="1" t="s">
        <v>115</v>
      </c>
      <c r="DA220" s="1" t="s">
        <v>115</v>
      </c>
      <c r="DB220" s="1" t="s">
        <v>115</v>
      </c>
      <c r="DC220" s="1" t="s">
        <v>115</v>
      </c>
      <c r="DD220" s="1" t="s">
        <v>115</v>
      </c>
      <c r="DE220" s="1" t="s">
        <v>115</v>
      </c>
      <c r="DF220" s="1" t="s">
        <v>115</v>
      </c>
      <c r="DG220" s="1" t="s">
        <v>115</v>
      </c>
      <c r="DH220" s="1" t="s">
        <v>115</v>
      </c>
    </row>
    <row r="221" spans="1:112" x14ac:dyDescent="0.25">
      <c r="A221" s="1" t="s">
        <v>1933</v>
      </c>
      <c r="C221" s="1" t="s">
        <v>1933</v>
      </c>
      <c r="D221" s="41">
        <v>39234</v>
      </c>
      <c r="G221" s="1" t="s">
        <v>1765</v>
      </c>
      <c r="H221" s="1">
        <v>7</v>
      </c>
      <c r="J221" s="3"/>
      <c r="K221" s="1" t="s">
        <v>1786</v>
      </c>
      <c r="L221" s="1" t="s">
        <v>1787</v>
      </c>
      <c r="M221" s="1"/>
      <c r="N221" s="1">
        <v>300</v>
      </c>
      <c r="P221" s="1" t="s">
        <v>2548</v>
      </c>
      <c r="Q221" s="1">
        <v>9.1437799511982928E-2</v>
      </c>
      <c r="R221" s="1" t="s">
        <v>1833</v>
      </c>
      <c r="S221" s="1" t="s">
        <v>1833</v>
      </c>
      <c r="T221" s="1" t="s">
        <v>1934</v>
      </c>
      <c r="U221" s="3">
        <v>41515</v>
      </c>
      <c r="V221" s="1">
        <v>5.3622099674872183</v>
      </c>
      <c r="Y221" s="1">
        <v>2</v>
      </c>
      <c r="Z221" s="1">
        <v>4</v>
      </c>
      <c r="AA221" s="1">
        <v>12</v>
      </c>
      <c r="AB221" s="1">
        <v>28.000344496291302</v>
      </c>
      <c r="AC221" s="1">
        <v>4</v>
      </c>
      <c r="AD221" s="1">
        <v>15.377333333333301</v>
      </c>
      <c r="AH221" s="1">
        <v>2650</v>
      </c>
      <c r="AJ221" s="1">
        <v>1500</v>
      </c>
      <c r="AK221" s="1">
        <v>1150</v>
      </c>
      <c r="AU221" s="1" t="s">
        <v>1802</v>
      </c>
      <c r="AV221" s="1" t="s">
        <v>2530</v>
      </c>
      <c r="AY221" s="1" t="s">
        <v>1771</v>
      </c>
      <c r="AZ221" s="1"/>
      <c r="BA221" s="1" t="s">
        <v>1772</v>
      </c>
      <c r="BB221" s="1"/>
      <c r="BC221" s="42">
        <v>8.9200000000000002E-2</v>
      </c>
      <c r="BD221" s="1">
        <v>1.5568336927789419E-3</v>
      </c>
      <c r="BE221" s="1">
        <v>104.5506</v>
      </c>
      <c r="BF221" s="1">
        <v>1.8247522049355833</v>
      </c>
      <c r="BG221" s="1">
        <v>171.52799999999999</v>
      </c>
      <c r="BH221" s="1">
        <v>2.993728359360833</v>
      </c>
      <c r="BI221" s="1">
        <v>351.87439999999998</v>
      </c>
      <c r="BK221" s="1">
        <v>6.1413668334795348</v>
      </c>
      <c r="BL221" s="1">
        <v>5.6789999999999998E-4</v>
      </c>
      <c r="BM221" s="1">
        <v>42164.644761273361</v>
      </c>
      <c r="BN221" s="1">
        <v>35817.590063033291</v>
      </c>
      <c r="BO221" s="1">
        <v>35769.699459513438</v>
      </c>
      <c r="BP221" s="1">
        <v>1436.0909031180765</v>
      </c>
      <c r="BQ221" s="1">
        <v>1.0027220400000001</v>
      </c>
      <c r="BY221" s="1" t="s">
        <v>115</v>
      </c>
      <c r="BZ221" s="1" t="s">
        <v>115</v>
      </c>
      <c r="CA221" s="1" t="s">
        <v>115</v>
      </c>
      <c r="CB221" s="1" t="s">
        <v>115</v>
      </c>
      <c r="CD221" s="47">
        <v>4.464375549999744E-2</v>
      </c>
      <c r="CE221" s="1">
        <v>7.791805239302826E-4</v>
      </c>
      <c r="CF221" s="1">
        <v>73.99736461949999</v>
      </c>
      <c r="CG221" s="1">
        <v>1.2914976504090359</v>
      </c>
      <c r="CH221" s="1" t="s">
        <v>2538</v>
      </c>
      <c r="CI221" s="1" t="s">
        <v>2539</v>
      </c>
      <c r="CJ221" s="1">
        <v>7.141475E-4</v>
      </c>
      <c r="CK221" s="1">
        <v>2.0242749999999999E-4</v>
      </c>
      <c r="CL221" s="1">
        <v>0.11051999999999999</v>
      </c>
      <c r="CM221" s="1">
        <v>1.9289378893041329E-3</v>
      </c>
      <c r="CN221" s="1">
        <v>4</v>
      </c>
      <c r="CO221" s="1">
        <v>1</v>
      </c>
      <c r="CP221" s="1" t="s">
        <v>2569</v>
      </c>
      <c r="CQ221" s="1">
        <v>4</v>
      </c>
      <c r="CR221" s="1">
        <v>74.017102734787514</v>
      </c>
      <c r="CS221" s="1">
        <v>1.2918421455089413</v>
      </c>
      <c r="CT221" s="1">
        <v>73.990857556125007</v>
      </c>
      <c r="CU221" s="1">
        <v>1.2913840807285064</v>
      </c>
      <c r="CV221" s="1">
        <v>3.7493112375001303E-2</v>
      </c>
      <c r="CW221" s="1">
        <v>6.5437825776400367E-4</v>
      </c>
      <c r="CY221" s="1" t="s">
        <v>115</v>
      </c>
      <c r="CZ221" s="1" t="s">
        <v>115</v>
      </c>
      <c r="DA221" s="1" t="s">
        <v>115</v>
      </c>
      <c r="DB221" s="1" t="s">
        <v>115</v>
      </c>
      <c r="DC221" s="1" t="s">
        <v>115</v>
      </c>
      <c r="DD221" s="1" t="s">
        <v>115</v>
      </c>
      <c r="DE221" s="1" t="s">
        <v>115</v>
      </c>
      <c r="DF221" s="1" t="s">
        <v>115</v>
      </c>
      <c r="DG221" s="1" t="s">
        <v>115</v>
      </c>
      <c r="DH221" s="1" t="s">
        <v>115</v>
      </c>
    </row>
    <row r="222" spans="1:112" x14ac:dyDescent="0.25">
      <c r="A222" s="1" t="s">
        <v>2047</v>
      </c>
      <c r="C222" s="1" t="s">
        <v>2047</v>
      </c>
      <c r="D222" s="41">
        <v>43864</v>
      </c>
      <c r="G222" s="1" t="s">
        <v>1765</v>
      </c>
      <c r="H222" s="1">
        <v>8</v>
      </c>
      <c r="J222" s="3"/>
      <c r="K222" s="1" t="s">
        <v>1786</v>
      </c>
      <c r="L222" s="1" t="s">
        <v>1787</v>
      </c>
      <c r="M222" s="1"/>
      <c r="N222" s="1">
        <v>300</v>
      </c>
      <c r="P222" s="1" t="s">
        <v>2561</v>
      </c>
      <c r="Q222" s="1">
        <v>0.23945810678352358</v>
      </c>
      <c r="R222" s="1" t="s">
        <v>1833</v>
      </c>
      <c r="S222" s="1" t="s">
        <v>1833</v>
      </c>
      <c r="T222" s="1" t="s">
        <v>2048</v>
      </c>
      <c r="U222" s="3">
        <v>43453</v>
      </c>
      <c r="V222" s="1">
        <v>1.4002850765243715</v>
      </c>
      <c r="Y222" s="1">
        <v>1.6</v>
      </c>
      <c r="Z222" s="1">
        <v>2.4</v>
      </c>
      <c r="AA222" s="1">
        <v>9.5</v>
      </c>
      <c r="AB222" s="1">
        <v>16.1160731656379</v>
      </c>
      <c r="AC222" s="1">
        <v>2.56</v>
      </c>
      <c r="AD222" s="1">
        <v>8.5255333333333301</v>
      </c>
      <c r="AH222" s="1">
        <v>2250</v>
      </c>
      <c r="AJ222" s="1">
        <v>1000</v>
      </c>
      <c r="AK222" s="1">
        <v>1250</v>
      </c>
      <c r="AU222" s="1" t="s">
        <v>1778</v>
      </c>
      <c r="AV222" s="1" t="s">
        <v>2530</v>
      </c>
      <c r="AY222" s="1" t="s">
        <v>1771</v>
      </c>
      <c r="AZ222" s="1"/>
      <c r="BA222" s="1" t="s">
        <v>1772</v>
      </c>
      <c r="BB222" s="1"/>
      <c r="BC222" s="42">
        <v>7.3599999999999999E-2</v>
      </c>
      <c r="BD222" s="1">
        <v>1.2845623294678264E-3</v>
      </c>
      <c r="BE222" s="1">
        <v>273.33589999999998</v>
      </c>
      <c r="BF222" s="1">
        <v>4.7706114189019688</v>
      </c>
      <c r="BG222" s="1">
        <v>143.00550000000001</v>
      </c>
      <c r="BH222" s="1">
        <v>2.4959168234607509</v>
      </c>
      <c r="BI222" s="1">
        <v>194.96299999999999</v>
      </c>
      <c r="BK222" s="1">
        <v>3.4027462695657045</v>
      </c>
      <c r="BL222" s="1">
        <v>3.4150000000000001E-4</v>
      </c>
      <c r="BM222" s="1">
        <v>42164.474599059962</v>
      </c>
      <c r="BN222" s="1">
        <v>35807.873767135541</v>
      </c>
      <c r="BO222" s="1">
        <v>35779.075430984383</v>
      </c>
      <c r="BP222" s="1">
        <v>1436.0822097627231</v>
      </c>
      <c r="BQ222" s="1">
        <v>1.0027281100000001</v>
      </c>
      <c r="BY222" s="1" t="s">
        <v>115</v>
      </c>
      <c r="BZ222" s="1" t="s">
        <v>115</v>
      </c>
      <c r="CA222" s="1" t="s">
        <v>115</v>
      </c>
      <c r="CB222" s="1" t="s">
        <v>115</v>
      </c>
      <c r="CD222" s="47">
        <v>5.2324885000000876E-2</v>
      </c>
      <c r="CE222" s="1">
        <v>9.132415239774083E-4</v>
      </c>
      <c r="CF222" s="1">
        <v>62.779966138000006</v>
      </c>
      <c r="CG222" s="1">
        <v>1.095717113398649</v>
      </c>
      <c r="CH222" s="1" t="s">
        <v>2538</v>
      </c>
      <c r="CI222" s="1" t="s">
        <v>2539</v>
      </c>
      <c r="CJ222" s="1">
        <v>2.3632600000000003E-4</v>
      </c>
      <c r="CK222" s="1">
        <v>1.1551000000000001E-4</v>
      </c>
      <c r="CL222" s="1">
        <v>0.11962</v>
      </c>
      <c r="CM222" s="1">
        <v>2.0877628512356171E-3</v>
      </c>
      <c r="CN222" s="1">
        <v>1</v>
      </c>
      <c r="CO222" s="1">
        <v>7</v>
      </c>
      <c r="CP222" s="1" t="s">
        <v>115</v>
      </c>
      <c r="CQ222" s="1" t="s">
        <v>115</v>
      </c>
      <c r="CR222" s="1" t="s">
        <v>115</v>
      </c>
      <c r="CS222" s="1" t="s">
        <v>115</v>
      </c>
      <c r="CT222" s="1" t="s">
        <v>115</v>
      </c>
      <c r="CU222" s="1" t="s">
        <v>115</v>
      </c>
      <c r="CV222" s="1" t="s">
        <v>115</v>
      </c>
      <c r="CW222" s="1" t="s">
        <v>115</v>
      </c>
      <c r="CY222" s="1" t="s">
        <v>115</v>
      </c>
      <c r="CZ222" s="1" t="s">
        <v>115</v>
      </c>
      <c r="DA222" s="1" t="s">
        <v>115</v>
      </c>
      <c r="DB222" s="1" t="s">
        <v>115</v>
      </c>
      <c r="DC222" s="1" t="s">
        <v>115</v>
      </c>
      <c r="DD222" s="1" t="s">
        <v>115</v>
      </c>
      <c r="DE222" s="1" t="s">
        <v>115</v>
      </c>
      <c r="DF222" s="1" t="s">
        <v>115</v>
      </c>
      <c r="DG222" s="1" t="s">
        <v>115</v>
      </c>
      <c r="DH222" s="1" t="s">
        <v>115</v>
      </c>
    </row>
    <row r="223" spans="1:112" x14ac:dyDescent="0.25">
      <c r="A223" s="1" t="s">
        <v>2035</v>
      </c>
      <c r="C223" s="1" t="s">
        <v>2035</v>
      </c>
      <c r="D223" s="41">
        <v>37605</v>
      </c>
      <c r="G223" s="1" t="s">
        <v>1765</v>
      </c>
      <c r="H223" s="1">
        <v>12</v>
      </c>
      <c r="J223" s="3"/>
      <c r="K223" s="1" t="s">
        <v>1786</v>
      </c>
      <c r="L223" s="1" t="s">
        <v>1787</v>
      </c>
      <c r="M223" s="1"/>
      <c r="N223" s="1">
        <v>300</v>
      </c>
      <c r="P223" s="1" t="s">
        <v>2548</v>
      </c>
      <c r="Q223" s="1">
        <v>9.1437799511982928E-2</v>
      </c>
      <c r="R223" s="1" t="s">
        <v>1833</v>
      </c>
      <c r="S223" s="1" t="s">
        <v>1833</v>
      </c>
      <c r="T223" s="1" t="s">
        <v>1834</v>
      </c>
      <c r="U223" s="3">
        <v>40683</v>
      </c>
      <c r="V223" s="1">
        <v>5.3622099674872183</v>
      </c>
      <c r="Y223" s="1">
        <v>2.2999999999999998</v>
      </c>
      <c r="Z223" s="1">
        <v>4.0999999999999996</v>
      </c>
      <c r="AA223" s="1">
        <v>37.4</v>
      </c>
      <c r="AB223" s="1">
        <v>78.931876841330293</v>
      </c>
      <c r="AC223" s="1">
        <v>5.29</v>
      </c>
      <c r="AD223" s="1">
        <v>33.732266666666703</v>
      </c>
      <c r="AH223" s="1">
        <v>3090</v>
      </c>
      <c r="AJ223" s="1">
        <v>1425</v>
      </c>
      <c r="AK223" s="1">
        <v>1665</v>
      </c>
      <c r="AU223" s="1" t="s">
        <v>1808</v>
      </c>
      <c r="AV223" s="1" t="s">
        <v>2530</v>
      </c>
      <c r="AY223" s="1" t="s">
        <v>1768</v>
      </c>
      <c r="AZ223" s="1"/>
      <c r="BA223" s="1" t="s">
        <v>2036</v>
      </c>
      <c r="BB223" s="1"/>
      <c r="BC223" s="42">
        <v>1.8100000000000002E-2</v>
      </c>
      <c r="BD223" s="1">
        <v>3.1590459461097368E-4</v>
      </c>
      <c r="BE223" s="1">
        <v>69.936899999999994</v>
      </c>
      <c r="BF223" s="1">
        <v>1.2206291736380221</v>
      </c>
      <c r="BG223" s="1">
        <v>246.90469999999999</v>
      </c>
      <c r="BH223" s="1">
        <v>4.3092999536488428</v>
      </c>
      <c r="BI223" s="1">
        <v>290.78390000000002</v>
      </c>
      <c r="BK223" s="1">
        <v>5.0751364667899397</v>
      </c>
      <c r="BL223" s="1">
        <v>3.5819999999999998E-4</v>
      </c>
      <c r="BM223" s="1">
        <v>42164.393583387064</v>
      </c>
      <c r="BN223" s="1">
        <v>35808.49686916863</v>
      </c>
      <c r="BO223" s="1">
        <v>35778.290297605497</v>
      </c>
      <c r="BP223" s="1">
        <v>1436.0780707886777</v>
      </c>
      <c r="BQ223" s="1">
        <v>1.002731</v>
      </c>
      <c r="BY223" s="1" t="s">
        <v>115</v>
      </c>
      <c r="BZ223" s="1" t="s">
        <v>115</v>
      </c>
      <c r="CA223" s="1" t="s">
        <v>115</v>
      </c>
      <c r="CB223" s="1" t="s">
        <v>115</v>
      </c>
      <c r="CD223" s="47">
        <v>3.6419107500002212E-2</v>
      </c>
      <c r="CE223" s="1">
        <v>6.3563333651279932E-4</v>
      </c>
      <c r="CF223" s="1">
        <v>55.0689634545</v>
      </c>
      <c r="CG223" s="1">
        <v>0.96113472794145549</v>
      </c>
      <c r="CH223" s="1" t="s">
        <v>2538</v>
      </c>
      <c r="CI223" s="1" t="s">
        <v>2539</v>
      </c>
      <c r="CJ223" s="1">
        <v>5.7210000000000008E-4</v>
      </c>
      <c r="CK223" s="1">
        <v>3.0630000000000002E-4</v>
      </c>
      <c r="CL223" s="1">
        <v>7.2260000000000005E-2</v>
      </c>
      <c r="CM223" s="1">
        <v>1.2611749174911027E-3</v>
      </c>
      <c r="CN223" s="1">
        <v>3</v>
      </c>
      <c r="CO223" s="1">
        <v>9</v>
      </c>
      <c r="CP223" s="1" t="s">
        <v>2571</v>
      </c>
      <c r="CQ223" s="1">
        <v>3</v>
      </c>
      <c r="CR223" s="1">
        <v>55.094031376549999</v>
      </c>
      <c r="CS223" s="1">
        <v>0.96157224571786126</v>
      </c>
      <c r="CT223" s="1">
        <v>55.0569662005</v>
      </c>
      <c r="CU223" s="1">
        <v>0.96092533635795752</v>
      </c>
      <c r="CV223" s="1">
        <v>5.2950251500000434E-2</v>
      </c>
      <c r="CW223" s="1">
        <v>9.2415622843407383E-4</v>
      </c>
      <c r="CY223" s="1" t="s">
        <v>115</v>
      </c>
      <c r="CZ223" s="1" t="s">
        <v>115</v>
      </c>
      <c r="DA223" s="1" t="s">
        <v>115</v>
      </c>
      <c r="DB223" s="1" t="s">
        <v>115</v>
      </c>
      <c r="DC223" s="1" t="s">
        <v>115</v>
      </c>
      <c r="DD223" s="1" t="s">
        <v>115</v>
      </c>
      <c r="DE223" s="1" t="s">
        <v>115</v>
      </c>
      <c r="DF223" s="1" t="s">
        <v>115</v>
      </c>
      <c r="DG223" s="1" t="s">
        <v>115</v>
      </c>
      <c r="DH223" s="1" t="s">
        <v>115</v>
      </c>
    </row>
    <row r="224" spans="1:112" x14ac:dyDescent="0.25">
      <c r="A224" s="1" t="s">
        <v>2044</v>
      </c>
      <c r="C224" s="1" t="s">
        <v>2044</v>
      </c>
      <c r="D224" s="41">
        <v>27811</v>
      </c>
      <c r="G224" s="1" t="s">
        <v>1765</v>
      </c>
      <c r="H224" s="1">
        <v>15</v>
      </c>
      <c r="J224" s="3"/>
      <c r="K224" s="1" t="s">
        <v>1786</v>
      </c>
      <c r="L224" s="1" t="s">
        <v>1787</v>
      </c>
      <c r="M224" s="1"/>
      <c r="N224" s="1">
        <v>300</v>
      </c>
      <c r="P224" s="1" t="s">
        <v>2549</v>
      </c>
      <c r="Q224" s="1">
        <v>0.49683706040105241</v>
      </c>
      <c r="R224" s="1" t="s">
        <v>1990</v>
      </c>
      <c r="S224" s="1" t="s">
        <v>1990</v>
      </c>
      <c r="T224" s="1" t="s">
        <v>1991</v>
      </c>
      <c r="U224" s="3">
        <v>37753</v>
      </c>
      <c r="V224" s="1">
        <v>4.8776134829068196</v>
      </c>
      <c r="Y224" s="1">
        <v>1.7</v>
      </c>
      <c r="Z224" s="1">
        <v>4.8</v>
      </c>
      <c r="AA224" s="1">
        <v>32</v>
      </c>
      <c r="AB224" s="1">
        <v>53.105479517291997</v>
      </c>
      <c r="AC224" s="1">
        <v>2.89</v>
      </c>
      <c r="AD224" s="1">
        <v>23.451066666666701</v>
      </c>
      <c r="AH224" s="1">
        <v>3250</v>
      </c>
      <c r="AJ224" s="1">
        <v>1729</v>
      </c>
      <c r="AK224" s="1">
        <v>1521</v>
      </c>
      <c r="AU224" s="1" t="s">
        <v>1802</v>
      </c>
      <c r="AV224" s="1" t="s">
        <v>2530</v>
      </c>
      <c r="AY224" s="1" t="s">
        <v>1780</v>
      </c>
      <c r="AZ224" s="1"/>
      <c r="BA224" s="1" t="s">
        <v>1772</v>
      </c>
      <c r="BB224" s="1"/>
      <c r="BC224" s="42">
        <v>2.7246000000000001</v>
      </c>
      <c r="BD224" s="1">
        <v>4.7553240799837505E-2</v>
      </c>
      <c r="BE224" s="1">
        <v>88.677199999999999</v>
      </c>
      <c r="BF224" s="1">
        <v>1.5477091114495156</v>
      </c>
      <c r="BG224" s="1">
        <v>328.16300000000001</v>
      </c>
      <c r="BH224" s="1">
        <v>5.7275248332221524</v>
      </c>
      <c r="BI224" s="1">
        <v>29.740200000000002</v>
      </c>
      <c r="BK224" s="1">
        <v>0.51906441020161764</v>
      </c>
      <c r="BL224" s="1">
        <v>3.5760000000000002E-4</v>
      </c>
      <c r="BM224" s="1">
        <v>42165.011162509902</v>
      </c>
      <c r="BN224" s="1">
        <v>35809.089370501621</v>
      </c>
      <c r="BO224" s="1">
        <v>35778.93295451819</v>
      </c>
      <c r="BP224" s="1">
        <v>1436.1096221169714</v>
      </c>
      <c r="BQ224" s="1">
        <v>1.00270897</v>
      </c>
      <c r="BY224" s="1" t="s">
        <v>115</v>
      </c>
      <c r="BZ224" s="1" t="s">
        <v>115</v>
      </c>
      <c r="CA224" s="1" t="s">
        <v>115</v>
      </c>
      <c r="CB224" s="1" t="s">
        <v>115</v>
      </c>
      <c r="CD224" s="47">
        <v>3.9077207499985889E-2</v>
      </c>
      <c r="CE224" s="1">
        <v>6.820259333597757E-4</v>
      </c>
      <c r="CF224" s="1">
        <v>264.7913858865</v>
      </c>
      <c r="CG224" s="1">
        <v>4.6214815146382691</v>
      </c>
      <c r="CH224" s="1" t="s">
        <v>2539</v>
      </c>
      <c r="CI224" s="1" t="s">
        <v>2539</v>
      </c>
      <c r="CJ224" s="1">
        <v>3.5089699999999997E-4</v>
      </c>
      <c r="CK224" s="1">
        <v>7.2697000000000012E-5</v>
      </c>
      <c r="CL224" s="1" t="s">
        <v>115</v>
      </c>
      <c r="CM224" s="1" t="s">
        <v>115</v>
      </c>
      <c r="CN224" s="1">
        <v>0</v>
      </c>
      <c r="CO224" s="1">
        <v>0</v>
      </c>
      <c r="CP224" s="1" t="s">
        <v>115</v>
      </c>
      <c r="CQ224" s="1" t="s">
        <v>115</v>
      </c>
      <c r="CR224" s="1" t="s">
        <v>115</v>
      </c>
      <c r="CS224" s="1" t="s">
        <v>115</v>
      </c>
      <c r="CT224" s="1" t="s">
        <v>115</v>
      </c>
      <c r="CU224" s="1" t="s">
        <v>115</v>
      </c>
      <c r="CV224" s="1" t="s">
        <v>115</v>
      </c>
      <c r="CW224" s="1" t="s">
        <v>115</v>
      </c>
      <c r="CY224" s="1" t="s">
        <v>115</v>
      </c>
      <c r="CZ224" s="1" t="s">
        <v>115</v>
      </c>
      <c r="DA224" s="1" t="s">
        <v>115</v>
      </c>
      <c r="DB224" s="1" t="s">
        <v>115</v>
      </c>
      <c r="DC224" s="1" t="s">
        <v>115</v>
      </c>
      <c r="DD224" s="1" t="s">
        <v>115</v>
      </c>
      <c r="DE224" s="1" t="s">
        <v>115</v>
      </c>
      <c r="DF224" s="1" t="s">
        <v>115</v>
      </c>
      <c r="DG224" s="1" t="s">
        <v>115</v>
      </c>
      <c r="DH224" s="1" t="s">
        <v>115</v>
      </c>
    </row>
    <row r="225" spans="1:112" x14ac:dyDescent="0.25">
      <c r="A225" s="1" t="s">
        <v>1964</v>
      </c>
      <c r="C225" s="1" t="s">
        <v>1964</v>
      </c>
      <c r="D225" s="41">
        <v>42814</v>
      </c>
      <c r="G225" s="1" t="s">
        <v>1765</v>
      </c>
      <c r="H225" s="1">
        <v>15</v>
      </c>
      <c r="J225" s="3"/>
      <c r="K225" s="1" t="s">
        <v>1766</v>
      </c>
      <c r="L225" s="1" t="s">
        <v>1767</v>
      </c>
      <c r="M225" s="1"/>
      <c r="N225" s="1">
        <v>300</v>
      </c>
      <c r="P225" s="1" t="s">
        <v>2548</v>
      </c>
      <c r="Q225" s="1">
        <v>9.1437799511982928E-2</v>
      </c>
      <c r="R225" s="1" t="s">
        <v>1781</v>
      </c>
      <c r="S225" s="1" t="s">
        <v>1965</v>
      </c>
      <c r="T225" s="1" t="s">
        <v>1966</v>
      </c>
      <c r="U225" s="3">
        <v>42914</v>
      </c>
      <c r="V225" s="1">
        <v>5.3622099674872183</v>
      </c>
      <c r="Y225" s="1">
        <v>2</v>
      </c>
      <c r="Z225" s="1">
        <v>5.5</v>
      </c>
      <c r="AA225" s="1">
        <v>37</v>
      </c>
      <c r="AB225" s="1">
        <v>72.063481286205899</v>
      </c>
      <c r="AC225" s="1">
        <v>4</v>
      </c>
      <c r="AD225" s="1">
        <v>31.794</v>
      </c>
      <c r="AH225" s="1">
        <v>5780</v>
      </c>
      <c r="AJ225" s="1">
        <v>2500</v>
      </c>
      <c r="AK225" s="1">
        <v>3280</v>
      </c>
      <c r="AU225" s="1" t="s">
        <v>1802</v>
      </c>
      <c r="AV225" s="1" t="s">
        <v>2530</v>
      </c>
      <c r="AY225" s="1" t="s">
        <v>1780</v>
      </c>
      <c r="AZ225" s="1"/>
      <c r="BA225" s="1" t="s">
        <v>1772</v>
      </c>
      <c r="BB225" s="1"/>
      <c r="BC225" s="42">
        <v>6.0499999999999998E-2</v>
      </c>
      <c r="BD225" s="1">
        <v>1.0559241974565693E-3</v>
      </c>
      <c r="BE225" s="1">
        <v>17.438700000000001</v>
      </c>
      <c r="BF225" s="1">
        <v>0.30436273226753519</v>
      </c>
      <c r="BG225" s="1">
        <v>18.686399999999999</v>
      </c>
      <c r="BH225" s="1">
        <v>0.32613920534466839</v>
      </c>
      <c r="BI225" s="1">
        <v>214.88460000000001</v>
      </c>
      <c r="BK225" s="1">
        <v>3.7504437818310072</v>
      </c>
      <c r="BL225" s="1">
        <v>5.2019999999999996E-4</v>
      </c>
      <c r="BM225" s="1">
        <v>42165.419904115864</v>
      </c>
      <c r="BN225" s="1">
        <v>35816.354355549985</v>
      </c>
      <c r="BO225" s="1">
        <v>35772.485452681743</v>
      </c>
      <c r="BP225" s="1">
        <v>1436.1305043304344</v>
      </c>
      <c r="BQ225" s="1">
        <v>1.00269439</v>
      </c>
      <c r="BY225" s="1" t="s">
        <v>115</v>
      </c>
      <c r="BZ225" s="1" t="s">
        <v>115</v>
      </c>
      <c r="CA225" s="1" t="s">
        <v>115</v>
      </c>
      <c r="CB225" s="1" t="s">
        <v>115</v>
      </c>
      <c r="CD225" s="47">
        <v>4.0391248000002378E-2</v>
      </c>
      <c r="CE225" s="1">
        <v>7.0496026658961608E-4</v>
      </c>
      <c r="CF225" s="1">
        <v>38.991521012999996</v>
      </c>
      <c r="CG225" s="1">
        <v>0.68053042203740466</v>
      </c>
      <c r="CH225" s="1" t="s">
        <v>2538</v>
      </c>
      <c r="CI225" s="1" t="s">
        <v>2539</v>
      </c>
      <c r="CJ225" s="1">
        <v>4.4196649999999997E-4</v>
      </c>
      <c r="CK225" s="1">
        <v>1.001265E-4</v>
      </c>
      <c r="CL225" s="1">
        <v>6.8085999999999994E-2</v>
      </c>
      <c r="CM225" s="1">
        <v>1.188324874512859E-3</v>
      </c>
      <c r="CN225" s="1">
        <v>2</v>
      </c>
      <c r="CO225" s="1">
        <v>7</v>
      </c>
      <c r="CP225" s="1" t="s">
        <v>2573</v>
      </c>
      <c r="CQ225" s="1">
        <v>2</v>
      </c>
      <c r="CR225" s="1">
        <v>39.014733771275004</v>
      </c>
      <c r="CS225" s="1">
        <v>0.68093556109777309</v>
      </c>
      <c r="CT225" s="1">
        <v>38.984884692750001</v>
      </c>
      <c r="CU225" s="1">
        <v>0.68041459639882551</v>
      </c>
      <c r="CV225" s="1">
        <v>4.2641540750000928E-2</v>
      </c>
      <c r="CW225" s="1">
        <v>7.4423528421084842E-4</v>
      </c>
      <c r="CY225" s="1" t="s">
        <v>115</v>
      </c>
      <c r="CZ225" s="1" t="s">
        <v>115</v>
      </c>
      <c r="DA225" s="1" t="s">
        <v>115</v>
      </c>
      <c r="DB225" s="1" t="s">
        <v>115</v>
      </c>
      <c r="DC225" s="1" t="s">
        <v>115</v>
      </c>
      <c r="DD225" s="1" t="s">
        <v>115</v>
      </c>
      <c r="DE225" s="1" t="s">
        <v>115</v>
      </c>
      <c r="DF225" s="1" t="s">
        <v>115</v>
      </c>
      <c r="DG225" s="1" t="s">
        <v>115</v>
      </c>
      <c r="DH225" s="1" t="s">
        <v>115</v>
      </c>
    </row>
    <row r="226" spans="1:112" x14ac:dyDescent="0.25">
      <c r="A226" s="1" t="s">
        <v>1989</v>
      </c>
      <c r="C226" s="1" t="s">
        <v>1989</v>
      </c>
      <c r="D226" s="41">
        <v>44034</v>
      </c>
      <c r="G226" s="1" t="s">
        <v>1765</v>
      </c>
      <c r="H226" s="1">
        <v>15</v>
      </c>
      <c r="J226" s="3"/>
      <c r="K226" s="1" t="s">
        <v>1786</v>
      </c>
      <c r="L226" s="1" t="s">
        <v>1787</v>
      </c>
      <c r="M226" s="1"/>
      <c r="N226" s="1">
        <v>300</v>
      </c>
      <c r="P226" s="1" t="s">
        <v>2548</v>
      </c>
      <c r="Q226" s="1">
        <v>9.1437799511982928E-2</v>
      </c>
      <c r="R226" s="1" t="s">
        <v>1781</v>
      </c>
      <c r="S226" s="1" t="s">
        <v>1990</v>
      </c>
      <c r="T226" s="1" t="s">
        <v>1991</v>
      </c>
      <c r="U226" s="3">
        <v>43501</v>
      </c>
      <c r="V226" s="1">
        <v>5.3622099674872183</v>
      </c>
      <c r="Y226" s="1">
        <v>4.3</v>
      </c>
      <c r="Z226" s="1">
        <v>8</v>
      </c>
      <c r="AA226" s="1">
        <v>30</v>
      </c>
      <c r="AB226" s="1">
        <v>140.452613250806</v>
      </c>
      <c r="AC226" s="1">
        <v>18.489999999999998</v>
      </c>
      <c r="AD226" s="1">
        <v>73.222933333333302</v>
      </c>
      <c r="AH226" s="1">
        <v>6495</v>
      </c>
      <c r="AJ226" s="1">
        <v>3000</v>
      </c>
      <c r="AK226" s="1">
        <v>3495</v>
      </c>
      <c r="AU226" s="1" t="s">
        <v>1776</v>
      </c>
      <c r="AV226" s="1" t="s">
        <v>2530</v>
      </c>
      <c r="AY226" s="1" t="s">
        <v>1992</v>
      </c>
      <c r="AZ226" s="1"/>
      <c r="BA226" s="1" t="s">
        <v>1772</v>
      </c>
      <c r="BB226" s="1"/>
      <c r="BC226" s="42">
        <v>7.2400000000000006E-2</v>
      </c>
      <c r="BD226" s="1">
        <v>1.2636183784438947E-3</v>
      </c>
      <c r="BE226" s="1">
        <v>123.5899</v>
      </c>
      <c r="BF226" s="1">
        <v>2.1570506772105396</v>
      </c>
      <c r="BG226" s="1">
        <v>8.1180000000000003</v>
      </c>
      <c r="BH226" s="1">
        <v>0.14168582867689969</v>
      </c>
      <c r="BI226" s="1">
        <v>118.9735</v>
      </c>
      <c r="BK226" s="1">
        <v>2.0764792976214737</v>
      </c>
      <c r="BL226" s="1">
        <v>4.6099999999999998E-4</v>
      </c>
      <c r="BM226" s="1">
        <v>42165.718196423477</v>
      </c>
      <c r="BN226" s="1">
        <v>35814.15659251203</v>
      </c>
      <c r="BO226" s="1">
        <v>35775.279800334923</v>
      </c>
      <c r="BP226" s="1">
        <v>1436.1457438599157</v>
      </c>
      <c r="BQ226" s="1">
        <v>1.0026837500000001</v>
      </c>
      <c r="BY226" s="1" t="s">
        <v>115</v>
      </c>
      <c r="BZ226" s="1" t="s">
        <v>115</v>
      </c>
      <c r="CA226" s="1" t="s">
        <v>115</v>
      </c>
      <c r="CB226" s="1" t="s">
        <v>115</v>
      </c>
      <c r="CD226" s="47">
        <v>4.4891833499999478E-2</v>
      </c>
      <c r="CE226" s="1">
        <v>7.8351030183208066E-4</v>
      </c>
      <c r="CF226" s="1">
        <v>38.978248372500005</v>
      </c>
      <c r="CG226" s="1">
        <v>0.68029877076024625</v>
      </c>
      <c r="CH226" s="1" t="s">
        <v>2538</v>
      </c>
      <c r="CI226" s="1" t="s">
        <v>2539</v>
      </c>
      <c r="CJ226" s="1">
        <v>4.0571949999999998E-4</v>
      </c>
      <c r="CK226" s="1">
        <v>1.5398549999999999E-4</v>
      </c>
      <c r="CL226" s="1">
        <v>7.4982999999999994E-2</v>
      </c>
      <c r="CM226" s="1">
        <v>1.3087002330229081E-3</v>
      </c>
      <c r="CN226" s="1">
        <v>2</v>
      </c>
      <c r="CO226" s="1">
        <v>12</v>
      </c>
      <c r="CP226" s="1" t="s">
        <v>2573</v>
      </c>
      <c r="CQ226" s="1">
        <v>1</v>
      </c>
      <c r="CR226" s="1">
        <v>38.955035614224997</v>
      </c>
      <c r="CS226" s="1">
        <v>0.67989363169987782</v>
      </c>
      <c r="CT226" s="1">
        <v>38.984884692750001</v>
      </c>
      <c r="CU226" s="1">
        <v>0.68041459639882551</v>
      </c>
      <c r="CV226" s="1">
        <v>4.2641540750000928E-2</v>
      </c>
      <c r="CW226" s="1">
        <v>7.4423528421084842E-4</v>
      </c>
      <c r="CY226" s="1" t="s">
        <v>115</v>
      </c>
      <c r="CZ226" s="1" t="s">
        <v>115</v>
      </c>
      <c r="DA226" s="1" t="s">
        <v>115</v>
      </c>
      <c r="DB226" s="1" t="s">
        <v>115</v>
      </c>
      <c r="DC226" s="1" t="s">
        <v>115</v>
      </c>
      <c r="DD226" s="1" t="s">
        <v>115</v>
      </c>
      <c r="DE226" s="1" t="s">
        <v>115</v>
      </c>
      <c r="DF226" s="1" t="s">
        <v>115</v>
      </c>
      <c r="DG226" s="1" t="s">
        <v>115</v>
      </c>
      <c r="DH226" s="1" t="s">
        <v>115</v>
      </c>
    </row>
    <row r="227" spans="1:112" x14ac:dyDescent="0.25">
      <c r="A227" s="1" t="s">
        <v>2421</v>
      </c>
      <c r="C227" s="1" t="s">
        <v>2421</v>
      </c>
      <c r="D227" s="41">
        <v>40267</v>
      </c>
      <c r="G227" s="1" t="s">
        <v>1765</v>
      </c>
      <c r="H227" s="1">
        <v>8</v>
      </c>
      <c r="J227" s="3"/>
      <c r="K227" s="1" t="s">
        <v>1786</v>
      </c>
      <c r="L227" s="1" t="s">
        <v>1787</v>
      </c>
      <c r="M227" s="1"/>
      <c r="N227" s="1">
        <v>300</v>
      </c>
      <c r="P227" s="1" t="s">
        <v>2574</v>
      </c>
      <c r="Q227" s="1">
        <v>0.53058009260627614</v>
      </c>
      <c r="R227" s="1" t="s">
        <v>1794</v>
      </c>
      <c r="S227" s="1" t="s">
        <v>1794</v>
      </c>
      <c r="T227" s="1" t="s">
        <v>2405</v>
      </c>
      <c r="U227" s="3">
        <v>41919</v>
      </c>
      <c r="V227" s="1">
        <v>2.2858577213369733</v>
      </c>
      <c r="Y227" s="1">
        <v>4</v>
      </c>
      <c r="Z227" s="1">
        <v>8</v>
      </c>
      <c r="AA227" s="1">
        <v>30</v>
      </c>
      <c r="AB227" s="1">
        <v>118.400351021852</v>
      </c>
      <c r="AC227" s="1">
        <v>16</v>
      </c>
      <c r="AD227" s="1">
        <v>63.5506666666667</v>
      </c>
      <c r="AH227" s="1">
        <v>3500</v>
      </c>
      <c r="AJ227" s="1">
        <v>1300</v>
      </c>
      <c r="AK227" s="1">
        <v>2200</v>
      </c>
      <c r="AU227" s="1" t="s">
        <v>1808</v>
      </c>
      <c r="AV227" s="1" t="s">
        <v>2530</v>
      </c>
      <c r="AY227" s="1" t="s">
        <v>1768</v>
      </c>
      <c r="AZ227" s="1"/>
      <c r="BA227" s="1" t="s">
        <v>1860</v>
      </c>
      <c r="BB227" s="1"/>
      <c r="BC227" s="42">
        <v>3.56E-2</v>
      </c>
      <c r="BD227" s="1">
        <v>6.2133721370998137E-4</v>
      </c>
      <c r="BE227" s="1">
        <v>147.47999999999999</v>
      </c>
      <c r="BF227" s="1">
        <v>2.5740115808412369</v>
      </c>
      <c r="BG227" s="1">
        <v>294.24669999999998</v>
      </c>
      <c r="BH227" s="1">
        <v>5.1355737281279987</v>
      </c>
      <c r="BI227" s="1">
        <v>242.56</v>
      </c>
      <c r="BK227" s="1">
        <v>4.2334706336374461</v>
      </c>
      <c r="BL227" s="1">
        <v>8.3599999999999999E-5</v>
      </c>
      <c r="BM227" s="1">
        <v>42164.423578763781</v>
      </c>
      <c r="BN227" s="1">
        <v>35796.948524574967</v>
      </c>
      <c r="BO227" s="1">
        <v>35789.898632952594</v>
      </c>
      <c r="BP227" s="1">
        <v>1436.0796032088097</v>
      </c>
      <c r="BQ227" s="1">
        <v>1.0027299300000001</v>
      </c>
      <c r="BY227" s="1" t="s">
        <v>115</v>
      </c>
      <c r="BZ227" s="1" t="s">
        <v>115</v>
      </c>
      <c r="CA227" s="1" t="s">
        <v>115</v>
      </c>
      <c r="CB227" s="1" t="s">
        <v>115</v>
      </c>
      <c r="CD227" s="47">
        <v>3.4679667999995445E-2</v>
      </c>
      <c r="CE227" s="1">
        <v>6.0527439009843732E-4</v>
      </c>
      <c r="CF227" s="1">
        <v>140.64213339599999</v>
      </c>
      <c r="CG227" s="1">
        <v>2.4546682947892737</v>
      </c>
      <c r="CH227" s="1" t="s">
        <v>2538</v>
      </c>
      <c r="CI227" s="1" t="s">
        <v>2539</v>
      </c>
      <c r="CJ227" s="1">
        <v>1.0179899999999999E-4</v>
      </c>
      <c r="CK227" s="1">
        <v>4.5136999999999998E-5</v>
      </c>
      <c r="CL227" s="1">
        <v>6.2600000000000003E-2</v>
      </c>
      <c r="CM227" s="1">
        <v>1.0925761117484504E-3</v>
      </c>
      <c r="CN227" s="1">
        <v>1</v>
      </c>
      <c r="CO227" s="1">
        <v>5</v>
      </c>
      <c r="CP227" s="1" t="s">
        <v>115</v>
      </c>
      <c r="CQ227" s="1" t="s">
        <v>115</v>
      </c>
      <c r="CR227" s="1" t="s">
        <v>115</v>
      </c>
      <c r="CS227" s="1" t="s">
        <v>115</v>
      </c>
      <c r="CT227" s="1" t="s">
        <v>115</v>
      </c>
      <c r="CU227" s="1" t="s">
        <v>115</v>
      </c>
      <c r="CV227" s="1" t="s">
        <v>115</v>
      </c>
      <c r="CW227" s="1" t="s">
        <v>115</v>
      </c>
      <c r="CY227" s="1" t="s">
        <v>115</v>
      </c>
      <c r="CZ227" s="1" t="s">
        <v>115</v>
      </c>
      <c r="DA227" s="1" t="s">
        <v>115</v>
      </c>
      <c r="DB227" s="1" t="s">
        <v>115</v>
      </c>
      <c r="DC227" s="1" t="s">
        <v>115</v>
      </c>
      <c r="DD227" s="1" t="s">
        <v>115</v>
      </c>
      <c r="DE227" s="1" t="s">
        <v>115</v>
      </c>
      <c r="DF227" s="1" t="s">
        <v>115</v>
      </c>
      <c r="DG227" s="1" t="s">
        <v>115</v>
      </c>
      <c r="DH227" s="1" t="s">
        <v>115</v>
      </c>
    </row>
    <row r="228" spans="1:112" x14ac:dyDescent="0.25">
      <c r="A228" s="1" t="s">
        <v>2404</v>
      </c>
      <c r="C228" s="1" t="s">
        <v>2404</v>
      </c>
      <c r="D228" s="41">
        <v>41836</v>
      </c>
      <c r="G228" s="1" t="s">
        <v>1765</v>
      </c>
      <c r="H228" s="1">
        <v>8</v>
      </c>
      <c r="J228" s="3"/>
      <c r="K228" s="1" t="s">
        <v>1786</v>
      </c>
      <c r="L228" s="1" t="s">
        <v>1787</v>
      </c>
      <c r="M228" s="1"/>
      <c r="N228" s="1">
        <v>300</v>
      </c>
      <c r="P228" s="1" t="s">
        <v>2574</v>
      </c>
      <c r="Q228" s="1">
        <v>0.53058009260627614</v>
      </c>
      <c r="R228" s="1" t="s">
        <v>1794</v>
      </c>
      <c r="S228" s="1" t="s">
        <v>1794</v>
      </c>
      <c r="T228" s="1" t="s">
        <v>2405</v>
      </c>
      <c r="U228" s="3">
        <v>42676</v>
      </c>
      <c r="V228" s="1">
        <v>2.2858577213369733</v>
      </c>
      <c r="Y228" s="1">
        <v>4</v>
      </c>
      <c r="Z228" s="1">
        <v>8</v>
      </c>
      <c r="AA228" s="1">
        <v>30</v>
      </c>
      <c r="AB228" s="1">
        <v>118.400351021852</v>
      </c>
      <c r="AC228" s="1">
        <v>16</v>
      </c>
      <c r="AD228" s="1">
        <v>63.5506666666667</v>
      </c>
      <c r="AH228" s="1">
        <v>3500</v>
      </c>
      <c r="AJ228" s="1">
        <v>1300</v>
      </c>
      <c r="AK228" s="1">
        <v>2200</v>
      </c>
      <c r="AU228" s="1" t="s">
        <v>1808</v>
      </c>
      <c r="AV228" s="1" t="s">
        <v>2530</v>
      </c>
      <c r="AY228" s="1" t="s">
        <v>1768</v>
      </c>
      <c r="AZ228" s="1"/>
      <c r="BA228" s="1" t="s">
        <v>1860</v>
      </c>
      <c r="BB228" s="1"/>
      <c r="BC228" s="42">
        <v>1.72E-2</v>
      </c>
      <c r="BD228" s="1">
        <v>3.001966313430247E-4</v>
      </c>
      <c r="BE228" s="1">
        <v>67.519800000000004</v>
      </c>
      <c r="BF228" s="1">
        <v>1.1784428202880675</v>
      </c>
      <c r="BG228" s="1">
        <v>7.1631999999999998</v>
      </c>
      <c r="BH228" s="1">
        <v>0.12502142497885782</v>
      </c>
      <c r="BI228" s="1">
        <v>249.7004</v>
      </c>
      <c r="BK228" s="1">
        <v>4.3580941235468487</v>
      </c>
      <c r="BL228" s="1">
        <v>1.351E-4</v>
      </c>
      <c r="BM228" s="1">
        <v>42165.889212249705</v>
      </c>
      <c r="BN228" s="1">
        <v>35800.585823882284</v>
      </c>
      <c r="BO228" s="1">
        <v>35789.192600617127</v>
      </c>
      <c r="BP228" s="1">
        <v>1436.1544809540708</v>
      </c>
      <c r="BQ228" s="1">
        <v>1.0026776500000001</v>
      </c>
      <c r="BY228" s="1" t="s">
        <v>115</v>
      </c>
      <c r="BZ228" s="1" t="s">
        <v>115</v>
      </c>
      <c r="CA228" s="1" t="s">
        <v>115</v>
      </c>
      <c r="CB228" s="1" t="s">
        <v>115</v>
      </c>
      <c r="CD228" s="47">
        <v>3.8229040999993913E-2</v>
      </c>
      <c r="CE228" s="1">
        <v>6.6722263532979927E-4</v>
      </c>
      <c r="CF228" s="1">
        <v>140.743543039</v>
      </c>
      <c r="CG228" s="1">
        <v>2.4564382269528959</v>
      </c>
      <c r="CH228" s="1" t="s">
        <v>2538</v>
      </c>
      <c r="CI228" s="1" t="s">
        <v>2539</v>
      </c>
      <c r="CJ228" s="1">
        <v>9.6423000000000008E-5</v>
      </c>
      <c r="CK228" s="1">
        <v>6.3931000000000008E-5</v>
      </c>
      <c r="CL228" s="1">
        <v>5.4875E-2</v>
      </c>
      <c r="CM228" s="1">
        <v>9.5774942703188829E-4</v>
      </c>
      <c r="CN228" s="1">
        <v>1</v>
      </c>
      <c r="CO228" s="1">
        <v>7</v>
      </c>
      <c r="CP228" s="1" t="s">
        <v>115</v>
      </c>
      <c r="CQ228" s="1" t="s">
        <v>115</v>
      </c>
      <c r="CR228" s="1" t="s">
        <v>115</v>
      </c>
      <c r="CS228" s="1" t="s">
        <v>115</v>
      </c>
      <c r="CT228" s="1" t="s">
        <v>115</v>
      </c>
      <c r="CU228" s="1" t="s">
        <v>115</v>
      </c>
      <c r="CV228" s="1" t="s">
        <v>115</v>
      </c>
      <c r="CW228" s="1" t="s">
        <v>115</v>
      </c>
      <c r="CY228" s="1" t="s">
        <v>115</v>
      </c>
      <c r="CZ228" s="1" t="s">
        <v>115</v>
      </c>
      <c r="DA228" s="1" t="s">
        <v>115</v>
      </c>
      <c r="DB228" s="1" t="s">
        <v>115</v>
      </c>
      <c r="DC228" s="1" t="s">
        <v>115</v>
      </c>
      <c r="DD228" s="1" t="s">
        <v>115</v>
      </c>
      <c r="DE228" s="1" t="s">
        <v>115</v>
      </c>
      <c r="DF228" s="1" t="s">
        <v>115</v>
      </c>
      <c r="DG228" s="1" t="s">
        <v>115</v>
      </c>
      <c r="DH228" s="1" t="s">
        <v>115</v>
      </c>
    </row>
    <row r="229" spans="1:112" x14ac:dyDescent="0.25">
      <c r="A229" s="1" t="s">
        <v>1911</v>
      </c>
      <c r="C229" s="1" t="s">
        <v>1911</v>
      </c>
      <c r="D229" s="41">
        <v>27528</v>
      </c>
      <c r="G229" s="1" t="s">
        <v>1765</v>
      </c>
      <c r="H229" s="1">
        <v>15</v>
      </c>
      <c r="J229" s="3"/>
      <c r="K229" s="1" t="s">
        <v>1766</v>
      </c>
      <c r="L229" s="1" t="s">
        <v>1767</v>
      </c>
      <c r="M229" s="1"/>
      <c r="N229" s="1">
        <v>300</v>
      </c>
      <c r="P229" s="1" t="s">
        <v>2549</v>
      </c>
      <c r="Q229" s="1">
        <v>0.49683706040105241</v>
      </c>
      <c r="R229" s="1" t="s">
        <v>1895</v>
      </c>
      <c r="S229" s="1" t="s">
        <v>1895</v>
      </c>
      <c r="T229" s="1" t="s">
        <v>1896</v>
      </c>
      <c r="U229" s="3">
        <v>37517</v>
      </c>
      <c r="V229" s="1">
        <v>4.8776134829068196</v>
      </c>
      <c r="Y229" s="1">
        <v>2.5</v>
      </c>
      <c r="Z229" s="1">
        <v>4.2</v>
      </c>
      <c r="AA229" s="1">
        <v>29</v>
      </c>
      <c r="AB229" s="1">
        <v>69.111621075726205</v>
      </c>
      <c r="AC229" s="1">
        <v>6.25</v>
      </c>
      <c r="AD229" s="1">
        <v>31.393333333333299</v>
      </c>
      <c r="AH229" s="1">
        <v>3250</v>
      </c>
      <c r="AJ229" s="1">
        <v>1500</v>
      </c>
      <c r="AK229" s="1">
        <v>1750</v>
      </c>
      <c r="AU229" s="1" t="s">
        <v>1808</v>
      </c>
      <c r="AV229" s="1" t="s">
        <v>2530</v>
      </c>
      <c r="AY229" s="1" t="s">
        <v>1912</v>
      </c>
      <c r="AZ229" s="1"/>
      <c r="BA229" s="1" t="s">
        <v>1772</v>
      </c>
      <c r="BB229" s="1"/>
      <c r="BC229" s="42">
        <v>1.8829</v>
      </c>
      <c r="BD229" s="1">
        <v>3.2862804485801228E-2</v>
      </c>
      <c r="BE229" s="1">
        <v>90.810299999999998</v>
      </c>
      <c r="BF229" s="1">
        <v>1.5849387297238064</v>
      </c>
      <c r="BG229" s="1">
        <v>336.15629999999999</v>
      </c>
      <c r="BH229" s="1">
        <v>5.8670342363218149</v>
      </c>
      <c r="BI229" s="1">
        <v>276.51569999999998</v>
      </c>
      <c r="BK229" s="1">
        <v>4.8261093984568841</v>
      </c>
      <c r="BL229" s="1">
        <v>6.1109999999999995E-4</v>
      </c>
      <c r="BM229" s="1">
        <v>42164.942479192941</v>
      </c>
      <c r="BN229" s="1">
        <v>35819.709475541975</v>
      </c>
      <c r="BO229" s="1">
        <v>35768.175482843908</v>
      </c>
      <c r="BP229" s="1">
        <v>1436.1061131626461</v>
      </c>
      <c r="BQ229" s="1">
        <v>1.00271142</v>
      </c>
      <c r="BY229" s="1" t="s">
        <v>115</v>
      </c>
      <c r="BZ229" s="1" t="s">
        <v>115</v>
      </c>
      <c r="CA229" s="1" t="s">
        <v>115</v>
      </c>
      <c r="CB229" s="1" t="s">
        <v>115</v>
      </c>
      <c r="CD229" s="47">
        <v>6.4646984500001281E-2</v>
      </c>
      <c r="CE229" s="1">
        <v>1.1283027310107624E-3</v>
      </c>
      <c r="CF229" s="1">
        <v>216.98346330449999</v>
      </c>
      <c r="CG229" s="1">
        <v>3.7870758570438201</v>
      </c>
      <c r="CH229" s="1" t="s">
        <v>2539</v>
      </c>
      <c r="CI229" s="1" t="s">
        <v>2539</v>
      </c>
      <c r="CJ229" s="1">
        <v>5.1877399999999995E-4</v>
      </c>
      <c r="CK229" s="1">
        <v>1.39214E-4</v>
      </c>
      <c r="CL229" s="1" t="s">
        <v>115</v>
      </c>
      <c r="CM229" s="1" t="s">
        <v>115</v>
      </c>
      <c r="CN229" s="1">
        <v>0</v>
      </c>
      <c r="CO229" s="1">
        <v>0</v>
      </c>
      <c r="CP229" s="1" t="s">
        <v>115</v>
      </c>
      <c r="CQ229" s="1" t="s">
        <v>115</v>
      </c>
      <c r="CR229" s="1" t="s">
        <v>115</v>
      </c>
      <c r="CS229" s="1" t="s">
        <v>115</v>
      </c>
      <c r="CT229" s="1" t="s">
        <v>115</v>
      </c>
      <c r="CU229" s="1" t="s">
        <v>115</v>
      </c>
      <c r="CV229" s="1" t="s">
        <v>115</v>
      </c>
      <c r="CW229" s="1" t="s">
        <v>115</v>
      </c>
      <c r="CY229" s="1" t="s">
        <v>115</v>
      </c>
      <c r="CZ229" s="1" t="s">
        <v>115</v>
      </c>
      <c r="DA229" s="1" t="s">
        <v>115</v>
      </c>
      <c r="DB229" s="1" t="s">
        <v>115</v>
      </c>
      <c r="DC229" s="1" t="s">
        <v>115</v>
      </c>
      <c r="DD229" s="1" t="s">
        <v>115</v>
      </c>
      <c r="DE229" s="1" t="s">
        <v>115</v>
      </c>
      <c r="DF229" s="1" t="s">
        <v>115</v>
      </c>
      <c r="DG229" s="1" t="s">
        <v>115</v>
      </c>
      <c r="DH229" s="1" t="s">
        <v>115</v>
      </c>
    </row>
    <row r="230" spans="1:112" x14ac:dyDescent="0.25">
      <c r="A230" s="1" t="s">
        <v>1979</v>
      </c>
      <c r="C230" s="1" t="s">
        <v>1979</v>
      </c>
      <c r="D230" s="41">
        <v>37264</v>
      </c>
      <c r="G230" s="1" t="s">
        <v>1765</v>
      </c>
      <c r="H230" s="1">
        <v>15</v>
      </c>
      <c r="J230" s="3"/>
      <c r="K230" s="1" t="s">
        <v>1786</v>
      </c>
      <c r="L230" s="1" t="s">
        <v>1787</v>
      </c>
      <c r="M230" s="1"/>
      <c r="N230" s="1">
        <v>300</v>
      </c>
      <c r="P230" s="1" t="s">
        <v>2548</v>
      </c>
      <c r="Q230" s="1">
        <v>9.1437799511982928E-2</v>
      </c>
      <c r="R230" s="1" t="s">
        <v>1781</v>
      </c>
      <c r="S230" s="1" t="s">
        <v>1895</v>
      </c>
      <c r="T230" s="1" t="s">
        <v>1896</v>
      </c>
      <c r="U230" s="3">
        <v>40541</v>
      </c>
      <c r="V230" s="1">
        <v>5.3622099674872183</v>
      </c>
      <c r="Y230" s="1">
        <v>2.2000000000000002</v>
      </c>
      <c r="Z230" s="1">
        <v>5.4</v>
      </c>
      <c r="AA230" s="1">
        <v>26.7</v>
      </c>
      <c r="AB230" s="1">
        <v>60.604828892171398</v>
      </c>
      <c r="AC230" s="1">
        <v>4.84</v>
      </c>
      <c r="AD230" s="1">
        <v>28.766733333333299</v>
      </c>
      <c r="AH230" s="1">
        <v>5270</v>
      </c>
      <c r="AJ230" s="1">
        <v>3000</v>
      </c>
      <c r="AK230" s="1">
        <v>2270</v>
      </c>
      <c r="AU230" s="1" t="s">
        <v>1808</v>
      </c>
      <c r="AV230" s="1" t="s">
        <v>2530</v>
      </c>
      <c r="AY230" s="1" t="s">
        <v>1780</v>
      </c>
      <c r="AZ230" s="1"/>
      <c r="BA230" s="1" t="s">
        <v>1772</v>
      </c>
      <c r="BB230" s="1"/>
      <c r="BC230" s="42">
        <v>2.24E-2</v>
      </c>
      <c r="BD230" s="1">
        <v>3.9095375244672985E-4</v>
      </c>
      <c r="BE230" s="1">
        <v>98.451899999999995</v>
      </c>
      <c r="BF230" s="1">
        <v>1.7183098098442053</v>
      </c>
      <c r="BG230" s="1">
        <v>347.02749999999997</v>
      </c>
      <c r="BH230" s="1">
        <v>6.0567724699646215</v>
      </c>
      <c r="BI230" s="1">
        <v>63.1556</v>
      </c>
      <c r="BK230" s="1">
        <v>1.1022731610725307</v>
      </c>
      <c r="BL230" s="1">
        <v>4.8529999999999998E-4</v>
      </c>
      <c r="BM230" s="1">
        <v>42165.376169972878</v>
      </c>
      <c r="BN230" s="1">
        <v>35814.839027028167</v>
      </c>
      <c r="BO230" s="1">
        <v>35773.91331291759</v>
      </c>
      <c r="BP230" s="1">
        <v>1436.1282699905175</v>
      </c>
      <c r="BQ230" s="1">
        <v>1.0026959499999999</v>
      </c>
      <c r="BY230" s="1" t="s">
        <v>115</v>
      </c>
      <c r="BZ230" s="1" t="s">
        <v>115</v>
      </c>
      <c r="CA230" s="1" t="s">
        <v>115</v>
      </c>
      <c r="CB230" s="1" t="s">
        <v>115</v>
      </c>
      <c r="CD230" s="47">
        <v>4.2277013999978408E-2</v>
      </c>
      <c r="CE230" s="1">
        <v>7.3787309221136105E-4</v>
      </c>
      <c r="CF230" s="1">
        <v>329.989244515</v>
      </c>
      <c r="CG230" s="1">
        <v>5.7593988129553884</v>
      </c>
      <c r="CH230" s="1" t="s">
        <v>2538</v>
      </c>
      <c r="CI230" s="1" t="s">
        <v>2539</v>
      </c>
      <c r="CJ230" s="1">
        <v>3.5710699999999995E-4</v>
      </c>
      <c r="CK230" s="1">
        <v>1.7812499999999998E-4</v>
      </c>
      <c r="CL230" s="1">
        <v>6.8814E-2</v>
      </c>
      <c r="CM230" s="1">
        <v>1.2010308714673779E-3</v>
      </c>
      <c r="CN230" s="1">
        <v>2</v>
      </c>
      <c r="CO230" s="1">
        <v>12</v>
      </c>
      <c r="CP230" s="1" t="s">
        <v>2575</v>
      </c>
      <c r="CQ230" s="1">
        <v>2</v>
      </c>
      <c r="CR230" s="1">
        <v>330.01693529489995</v>
      </c>
      <c r="CS230" s="1">
        <v>5.7598821082370879</v>
      </c>
      <c r="CT230" s="1">
        <v>329.98918914849997</v>
      </c>
      <c r="CU230" s="1">
        <v>5.7593978466276683</v>
      </c>
      <c r="CV230" s="1">
        <v>3.9637351999985526E-2</v>
      </c>
      <c r="CW230" s="1">
        <v>6.9180229917170676E-4</v>
      </c>
      <c r="CY230" s="1" t="s">
        <v>115</v>
      </c>
      <c r="CZ230" s="1" t="s">
        <v>115</v>
      </c>
      <c r="DA230" s="1" t="s">
        <v>115</v>
      </c>
      <c r="DB230" s="1" t="s">
        <v>115</v>
      </c>
      <c r="DC230" s="1" t="s">
        <v>115</v>
      </c>
      <c r="DD230" s="1" t="s">
        <v>115</v>
      </c>
      <c r="DE230" s="1" t="s">
        <v>115</v>
      </c>
      <c r="DF230" s="1" t="s">
        <v>115</v>
      </c>
      <c r="DG230" s="1" t="s">
        <v>115</v>
      </c>
      <c r="DH230" s="1" t="s">
        <v>115</v>
      </c>
    </row>
    <row r="231" spans="1:112" x14ac:dyDescent="0.25">
      <c r="A231" s="1" t="s">
        <v>1894</v>
      </c>
      <c r="C231" s="1" t="s">
        <v>1894</v>
      </c>
      <c r="D231" s="41">
        <v>43228</v>
      </c>
      <c r="G231" s="1" t="s">
        <v>1765</v>
      </c>
      <c r="H231" s="1">
        <v>15</v>
      </c>
      <c r="J231" s="3"/>
      <c r="K231" s="1" t="s">
        <v>1786</v>
      </c>
      <c r="L231" s="1" t="s">
        <v>1787</v>
      </c>
      <c r="M231" s="1"/>
      <c r="N231" s="1">
        <v>300</v>
      </c>
      <c r="P231" s="1" t="s">
        <v>2549</v>
      </c>
      <c r="Q231" s="1">
        <v>0.49683706040105241</v>
      </c>
      <c r="R231" s="1" t="s">
        <v>1781</v>
      </c>
      <c r="S231" s="1" t="s">
        <v>1895</v>
      </c>
      <c r="T231" s="1" t="s">
        <v>1896</v>
      </c>
      <c r="U231" s="3">
        <v>43165</v>
      </c>
      <c r="V231" s="1">
        <v>4.8776134829068196</v>
      </c>
      <c r="Y231" s="1">
        <v>6.9</v>
      </c>
      <c r="Z231" s="1">
        <v>8.9</v>
      </c>
      <c r="AA231" s="1">
        <v>26.1</v>
      </c>
      <c r="AB231" s="1">
        <v>205.025072988375</v>
      </c>
      <c r="AC231" s="1">
        <v>47.61</v>
      </c>
      <c r="AD231" s="1">
        <v>120.6438</v>
      </c>
      <c r="AH231" s="1">
        <v>6092</v>
      </c>
      <c r="AJ231" s="1">
        <v>2634</v>
      </c>
      <c r="AK231" s="1">
        <v>3458</v>
      </c>
      <c r="AU231" s="1" t="s">
        <v>1808</v>
      </c>
      <c r="AV231" s="1" t="s">
        <v>2530</v>
      </c>
      <c r="AY231" s="1" t="s">
        <v>1780</v>
      </c>
      <c r="AZ231" s="1"/>
      <c r="BA231" s="1" t="s">
        <v>1772</v>
      </c>
      <c r="BB231" s="1"/>
      <c r="BC231" s="42">
        <v>4.6600000000000003E-2</v>
      </c>
      <c r="BD231" s="1">
        <v>8.1332343142935754E-4</v>
      </c>
      <c r="BE231" s="1">
        <v>44.395499999999998</v>
      </c>
      <c r="BF231" s="1">
        <v>0.77484764806914264</v>
      </c>
      <c r="BG231" s="1">
        <v>14.815200000000001</v>
      </c>
      <c r="BH231" s="1">
        <v>0.2585740193414639</v>
      </c>
      <c r="BI231" s="1">
        <v>45.413400000000003</v>
      </c>
      <c r="BK231" s="1">
        <v>0.79261335452519288</v>
      </c>
      <c r="BL231" s="1">
        <v>6.6419999999999999E-4</v>
      </c>
      <c r="BM231" s="1">
        <v>42164.849406736284</v>
      </c>
      <c r="BN231" s="1">
        <v>35821.855299712231</v>
      </c>
      <c r="BO231" s="1">
        <v>35765.84351376033</v>
      </c>
      <c r="BP231" s="1">
        <v>1436.1013581988411</v>
      </c>
      <c r="BQ231" s="1">
        <v>1.00271474</v>
      </c>
      <c r="BY231" s="1" t="s">
        <v>115</v>
      </c>
      <c r="BZ231" s="1" t="s">
        <v>115</v>
      </c>
      <c r="CA231" s="1" t="s">
        <v>115</v>
      </c>
      <c r="CB231" s="1" t="s">
        <v>115</v>
      </c>
      <c r="CD231" s="47">
        <v>3.6997689999992645E-2</v>
      </c>
      <c r="CE231" s="1">
        <v>6.4573150613205248E-4</v>
      </c>
      <c r="CF231" s="1">
        <v>329.98913378199995</v>
      </c>
      <c r="CG231" s="1">
        <v>5.7593968802999473</v>
      </c>
      <c r="CH231" s="1" t="s">
        <v>2538</v>
      </c>
      <c r="CI231" s="1" t="s">
        <v>2539</v>
      </c>
      <c r="CJ231" s="1">
        <v>5.1415399999999996E-4</v>
      </c>
      <c r="CK231" s="1">
        <v>1.9933E-4</v>
      </c>
      <c r="CL231" s="1">
        <v>5.9645999999999998E-2</v>
      </c>
      <c r="CM231" s="1">
        <v>1.0410190856445377E-3</v>
      </c>
      <c r="CN231" s="1">
        <v>2</v>
      </c>
      <c r="CO231" s="1">
        <v>7</v>
      </c>
      <c r="CP231" s="1" t="s">
        <v>2575</v>
      </c>
      <c r="CQ231" s="1">
        <v>1</v>
      </c>
      <c r="CR231" s="1">
        <v>329.9614430021</v>
      </c>
      <c r="CS231" s="1">
        <v>5.7589135850182478</v>
      </c>
      <c r="CT231" s="1">
        <v>329.98918914849997</v>
      </c>
      <c r="CU231" s="1">
        <v>5.7593978466276683</v>
      </c>
      <c r="CV231" s="1">
        <v>3.9637351999985526E-2</v>
      </c>
      <c r="CW231" s="1">
        <v>6.9180229917170676E-4</v>
      </c>
      <c r="CY231" s="1" t="s">
        <v>115</v>
      </c>
      <c r="CZ231" s="1" t="s">
        <v>115</v>
      </c>
      <c r="DA231" s="1" t="s">
        <v>115</v>
      </c>
      <c r="DB231" s="1" t="s">
        <v>115</v>
      </c>
      <c r="DC231" s="1" t="s">
        <v>115</v>
      </c>
      <c r="DD231" s="1" t="s">
        <v>115</v>
      </c>
      <c r="DE231" s="1" t="s">
        <v>115</v>
      </c>
      <c r="DF231" s="1" t="s">
        <v>115</v>
      </c>
      <c r="DG231" s="1" t="s">
        <v>115</v>
      </c>
      <c r="DH231" s="1" t="s">
        <v>115</v>
      </c>
    </row>
    <row r="232" spans="1:112" x14ac:dyDescent="0.25">
      <c r="A232" s="1" t="s">
        <v>2411</v>
      </c>
      <c r="C232" s="1" t="s">
        <v>2411</v>
      </c>
      <c r="D232" s="41">
        <v>41942</v>
      </c>
      <c r="G232" s="1" t="s">
        <v>1765</v>
      </c>
      <c r="H232" s="1">
        <v>15</v>
      </c>
      <c r="J232" s="3"/>
      <c r="K232" s="1" t="s">
        <v>1766</v>
      </c>
      <c r="L232" s="1" t="s">
        <v>1767</v>
      </c>
      <c r="M232" s="1"/>
      <c r="N232" s="1">
        <v>300</v>
      </c>
      <c r="P232" s="1" t="s">
        <v>2548</v>
      </c>
      <c r="Q232" s="1">
        <v>9.1437799511982928E-2</v>
      </c>
      <c r="R232" s="1" t="s">
        <v>1895</v>
      </c>
      <c r="S232" s="1" t="s">
        <v>1895</v>
      </c>
      <c r="T232" s="1" t="s">
        <v>1896</v>
      </c>
      <c r="U232" s="3">
        <v>42763</v>
      </c>
      <c r="V232" s="1">
        <v>5.3622099674872183</v>
      </c>
      <c r="Y232" s="1">
        <v>2.5</v>
      </c>
      <c r="Z232" s="1">
        <v>3.1</v>
      </c>
      <c r="AA232" s="1">
        <v>20.8</v>
      </c>
      <c r="AB232" s="1">
        <v>49.217432235730001</v>
      </c>
      <c r="AC232" s="1">
        <v>6.25</v>
      </c>
      <c r="AD232" s="1">
        <v>23.149333333333299</v>
      </c>
      <c r="AH232" s="1">
        <v>3220</v>
      </c>
      <c r="AJ232" s="1">
        <v>1700</v>
      </c>
      <c r="AK232" s="1">
        <v>1520</v>
      </c>
      <c r="AU232" s="1" t="s">
        <v>1808</v>
      </c>
      <c r="AV232" s="1" t="s">
        <v>2530</v>
      </c>
      <c r="AY232" s="1" t="s">
        <v>1780</v>
      </c>
      <c r="AZ232" s="1"/>
      <c r="BA232" s="1" t="s">
        <v>1772</v>
      </c>
      <c r="BB232" s="1"/>
      <c r="BC232" s="42">
        <v>1.9E-3</v>
      </c>
      <c r="BD232" s="1">
        <v>3.3161255787892261E-5</v>
      </c>
      <c r="BE232" s="1">
        <v>99.345699999999994</v>
      </c>
      <c r="BF232" s="1">
        <v>1.7339095626985306</v>
      </c>
      <c r="BG232" s="1">
        <v>326.38589999999999</v>
      </c>
      <c r="BH232" s="1">
        <v>5.6965085870849599</v>
      </c>
      <c r="BI232" s="1">
        <v>74.879900000000006</v>
      </c>
      <c r="BK232" s="1">
        <v>1.3069007985641021</v>
      </c>
      <c r="BL232" s="1">
        <v>1.108E-4</v>
      </c>
      <c r="BM232" s="1">
        <v>42165.156099243562</v>
      </c>
      <c r="BN232" s="1">
        <v>35798.82799853936</v>
      </c>
      <c r="BO232" s="1">
        <v>35789.484199947765</v>
      </c>
      <c r="BP232" s="1">
        <v>1436.1170267829825</v>
      </c>
      <c r="BQ232" s="1">
        <v>1.0027037999999999</v>
      </c>
      <c r="BY232" s="1" t="s">
        <v>115</v>
      </c>
      <c r="BZ232" s="1" t="s">
        <v>115</v>
      </c>
      <c r="CA232" s="1" t="s">
        <v>115</v>
      </c>
      <c r="CB232" s="1" t="s">
        <v>115</v>
      </c>
      <c r="CD232" s="47">
        <v>3.6937393000016527E-2</v>
      </c>
      <c r="CE232" s="1">
        <v>6.4467912495339431E-4</v>
      </c>
      <c r="CF232" s="1">
        <v>324.00721553400001</v>
      </c>
      <c r="CG232" s="1">
        <v>5.6549927112872176</v>
      </c>
      <c r="CH232" s="1" t="s">
        <v>2538</v>
      </c>
      <c r="CI232" s="1" t="s">
        <v>2539</v>
      </c>
      <c r="CJ232" s="1">
        <v>1.036975E-4</v>
      </c>
      <c r="CK232" s="1">
        <v>1.7657500000000005E-5</v>
      </c>
      <c r="CL232" s="1">
        <v>4.0009999999999997E-2</v>
      </c>
      <c r="CM232" s="1">
        <v>6.9830623372293119E-4</v>
      </c>
      <c r="CN232" s="1">
        <v>1</v>
      </c>
      <c r="CO232" s="1">
        <v>1</v>
      </c>
      <c r="CP232" s="1" t="s">
        <v>115</v>
      </c>
      <c r="CQ232" s="1" t="s">
        <v>115</v>
      </c>
      <c r="CR232" s="1" t="s">
        <v>115</v>
      </c>
      <c r="CS232" s="1" t="s">
        <v>115</v>
      </c>
      <c r="CT232" s="1" t="s">
        <v>115</v>
      </c>
      <c r="CU232" s="1" t="s">
        <v>115</v>
      </c>
      <c r="CV232" s="1" t="s">
        <v>115</v>
      </c>
      <c r="CW232" s="1" t="s">
        <v>115</v>
      </c>
      <c r="CY232" s="1" t="s">
        <v>115</v>
      </c>
      <c r="CZ232" s="1" t="s">
        <v>115</v>
      </c>
      <c r="DA232" s="1" t="s">
        <v>115</v>
      </c>
      <c r="DB232" s="1" t="s">
        <v>115</v>
      </c>
      <c r="DC232" s="1" t="s">
        <v>115</v>
      </c>
      <c r="DD232" s="1" t="s">
        <v>115</v>
      </c>
      <c r="DE232" s="1" t="s">
        <v>115</v>
      </c>
      <c r="DF232" s="1" t="s">
        <v>115</v>
      </c>
      <c r="DG232" s="1" t="s">
        <v>115</v>
      </c>
      <c r="DH232" s="1" t="s">
        <v>115</v>
      </c>
    </row>
    <row r="233" spans="1:112" x14ac:dyDescent="0.25">
      <c r="A233" s="1" t="s">
        <v>2084</v>
      </c>
      <c r="C233" s="1" t="s">
        <v>2084</v>
      </c>
      <c r="D233" s="41">
        <v>32388</v>
      </c>
      <c r="G233" s="1" t="s">
        <v>1765</v>
      </c>
      <c r="H233" s="1">
        <v>15</v>
      </c>
      <c r="J233" s="3"/>
      <c r="K233" s="1" t="s">
        <v>1786</v>
      </c>
      <c r="L233" s="1" t="s">
        <v>1787</v>
      </c>
      <c r="M233" s="1"/>
      <c r="N233" s="1">
        <v>300</v>
      </c>
      <c r="P233" s="1" t="s">
        <v>2548</v>
      </c>
      <c r="Q233" s="1">
        <v>9.1437799511982928E-2</v>
      </c>
      <c r="R233" s="1" t="s">
        <v>1774</v>
      </c>
      <c r="S233" s="1" t="s">
        <v>2085</v>
      </c>
      <c r="T233" s="1" t="s">
        <v>2086</v>
      </c>
      <c r="U233" s="3">
        <v>39437</v>
      </c>
      <c r="V233" s="1">
        <v>5.3622099674872183</v>
      </c>
      <c r="Y233" s="1">
        <v>2.2999999999999998</v>
      </c>
      <c r="Z233" s="1">
        <v>3.9</v>
      </c>
      <c r="AA233" s="1">
        <v>18.100000000000001</v>
      </c>
      <c r="AB233" s="1">
        <v>42.8167569103041</v>
      </c>
      <c r="AC233" s="1">
        <v>5.29</v>
      </c>
      <c r="AD233" s="1">
        <v>21.3706</v>
      </c>
      <c r="AH233" s="1">
        <v>2304</v>
      </c>
      <c r="AJ233" s="1">
        <v>1018</v>
      </c>
      <c r="AK233" s="1">
        <v>1286</v>
      </c>
      <c r="AU233" s="1" t="s">
        <v>1808</v>
      </c>
      <c r="AV233" s="1" t="s">
        <v>2530</v>
      </c>
      <c r="AY233" s="1" t="s">
        <v>1780</v>
      </c>
      <c r="AZ233" s="1"/>
      <c r="BA233" s="1" t="s">
        <v>1772</v>
      </c>
      <c r="BB233" s="1"/>
      <c r="BC233" s="42">
        <v>2.64E-2</v>
      </c>
      <c r="BD233" s="1">
        <v>4.6076692252650298E-4</v>
      </c>
      <c r="BE233" s="1">
        <v>59.527000000000001</v>
      </c>
      <c r="BF233" s="1">
        <v>1.0389421438346644</v>
      </c>
      <c r="BG233" s="1">
        <v>359.39859999999999</v>
      </c>
      <c r="BH233" s="1">
        <v>6.2726888970580923</v>
      </c>
      <c r="BI233" s="1">
        <v>215.57</v>
      </c>
      <c r="BK233" s="1">
        <v>3.7624062685241761</v>
      </c>
      <c r="BL233" s="1">
        <v>3.1110000000000003E-4</v>
      </c>
      <c r="BM233" s="1">
        <v>42164.761380849282</v>
      </c>
      <c r="BN233" s="1">
        <v>35806.878838114862</v>
      </c>
      <c r="BO233" s="1">
        <v>35780.643923583702</v>
      </c>
      <c r="BP233" s="1">
        <v>1436.0968610632526</v>
      </c>
      <c r="BQ233" s="1">
        <v>1.0027178800000001</v>
      </c>
      <c r="BY233" s="1" t="s">
        <v>115</v>
      </c>
      <c r="BZ233" s="1" t="s">
        <v>115</v>
      </c>
      <c r="CA233" s="1" t="s">
        <v>115</v>
      </c>
      <c r="CB233" s="1" t="s">
        <v>115</v>
      </c>
      <c r="CD233" s="47">
        <v>2.9601999500002307E-2</v>
      </c>
      <c r="CE233" s="1">
        <v>5.1665235644875543E-4</v>
      </c>
      <c r="CF233" s="1">
        <v>84.833044866500003</v>
      </c>
      <c r="CG233" s="1">
        <v>1.4806159474124985</v>
      </c>
      <c r="CH233" s="1" t="s">
        <v>2538</v>
      </c>
      <c r="CI233" s="1" t="s">
        <v>2539</v>
      </c>
      <c r="CJ233" s="1">
        <v>2.9320000000000003E-4</v>
      </c>
      <c r="CK233" s="1">
        <v>4.9075E-5</v>
      </c>
      <c r="CL233" s="1">
        <v>3.1800000000000002E-2</v>
      </c>
      <c r="CM233" s="1">
        <v>5.5501470213419686E-4</v>
      </c>
      <c r="CN233" s="1">
        <v>1</v>
      </c>
      <c r="CO233" s="1">
        <v>3</v>
      </c>
      <c r="CP233" s="1" t="s">
        <v>115</v>
      </c>
      <c r="CQ233" s="1" t="s">
        <v>115</v>
      </c>
      <c r="CR233" s="1" t="s">
        <v>115</v>
      </c>
      <c r="CS233" s="1" t="s">
        <v>115</v>
      </c>
      <c r="CT233" s="1" t="s">
        <v>115</v>
      </c>
      <c r="CU233" s="1" t="s">
        <v>115</v>
      </c>
      <c r="CV233" s="1" t="s">
        <v>115</v>
      </c>
      <c r="CW233" s="1" t="s">
        <v>115</v>
      </c>
      <c r="CY233" s="1" t="s">
        <v>115</v>
      </c>
      <c r="CZ233" s="1" t="s">
        <v>115</v>
      </c>
      <c r="DA233" s="1" t="s">
        <v>115</v>
      </c>
      <c r="DB233" s="1" t="s">
        <v>115</v>
      </c>
      <c r="DC233" s="1" t="s">
        <v>115</v>
      </c>
      <c r="DD233" s="1" t="s">
        <v>115</v>
      </c>
      <c r="DE233" s="1" t="s">
        <v>115</v>
      </c>
      <c r="DF233" s="1" t="s">
        <v>115</v>
      </c>
      <c r="DG233" s="1" t="s">
        <v>115</v>
      </c>
      <c r="DH233" s="1" t="s">
        <v>115</v>
      </c>
    </row>
    <row r="234" spans="1:112" x14ac:dyDescent="0.25">
      <c r="A234" s="1" t="s">
        <v>2442</v>
      </c>
      <c r="C234" s="1" t="s">
        <v>2442</v>
      </c>
      <c r="D234" s="41">
        <v>43633</v>
      </c>
      <c r="G234" s="1" t="s">
        <v>1765</v>
      </c>
      <c r="H234" s="1">
        <v>15</v>
      </c>
      <c r="J234" s="3"/>
      <c r="K234" s="1" t="s">
        <v>1786</v>
      </c>
      <c r="L234" s="1" t="s">
        <v>1787</v>
      </c>
      <c r="M234" s="1"/>
      <c r="N234" s="1">
        <v>300</v>
      </c>
      <c r="P234" s="1" t="s">
        <v>2548</v>
      </c>
      <c r="Q234" s="1">
        <v>9.1437799511982928E-2</v>
      </c>
      <c r="R234" s="1" t="s">
        <v>1781</v>
      </c>
      <c r="S234" s="1" t="s">
        <v>2085</v>
      </c>
      <c r="T234" s="1" t="s">
        <v>2086</v>
      </c>
      <c r="U234" s="3">
        <v>43368</v>
      </c>
      <c r="V234" s="1">
        <v>5.3622099674872183</v>
      </c>
      <c r="Y234" s="1">
        <v>3.3</v>
      </c>
      <c r="Z234" s="1">
        <v>7</v>
      </c>
      <c r="AA234" s="1">
        <v>35</v>
      </c>
      <c r="AB234" s="1">
        <v>118.124239576769</v>
      </c>
      <c r="AC234" s="1">
        <v>10.89</v>
      </c>
      <c r="AD234" s="1">
        <v>56.564266666666697</v>
      </c>
      <c r="AH234" s="1">
        <v>6441</v>
      </c>
      <c r="AJ234" s="1">
        <v>3000</v>
      </c>
      <c r="AK234" s="1">
        <v>3441</v>
      </c>
      <c r="AU234" s="1" t="s">
        <v>1808</v>
      </c>
      <c r="AV234" s="1" t="s">
        <v>2530</v>
      </c>
      <c r="AY234" s="1" t="s">
        <v>1780</v>
      </c>
      <c r="AZ234" s="1"/>
      <c r="BA234" s="1" t="s">
        <v>1772</v>
      </c>
      <c r="BB234" s="1"/>
      <c r="BC234" s="42">
        <v>2.2000000000000001E-3</v>
      </c>
      <c r="BD234" s="1">
        <v>3.8397243543875251E-5</v>
      </c>
      <c r="BE234" s="1">
        <v>42.685200000000002</v>
      </c>
      <c r="BF234" s="1">
        <v>0.74499728187228353</v>
      </c>
      <c r="BG234" s="1">
        <v>271.68869999999998</v>
      </c>
      <c r="BH234" s="1">
        <v>4.7418623554631179</v>
      </c>
      <c r="BI234" s="1">
        <v>55.391199999999998</v>
      </c>
      <c r="BK234" s="1">
        <v>0.96675881663068297</v>
      </c>
      <c r="BL234" s="1">
        <v>6.3600000000000001E-5</v>
      </c>
      <c r="BM234" s="1">
        <v>42164.568790781421</v>
      </c>
      <c r="BN234" s="1">
        <v>35796.250457356517</v>
      </c>
      <c r="BO234" s="1">
        <v>35790.887124206325</v>
      </c>
      <c r="BP234" s="1">
        <v>1436.0870218871119</v>
      </c>
      <c r="BQ234" s="1">
        <v>1.0027247500000001</v>
      </c>
      <c r="BY234" s="1" t="s">
        <v>115</v>
      </c>
      <c r="BZ234" s="1" t="s">
        <v>115</v>
      </c>
      <c r="CA234" s="1" t="s">
        <v>115</v>
      </c>
      <c r="CB234" s="1" t="s">
        <v>115</v>
      </c>
      <c r="CD234" s="47">
        <v>3.3135423999993918E-2</v>
      </c>
      <c r="CE234" s="1">
        <v>5.7832224784424332E-4</v>
      </c>
      <c r="CF234" s="1">
        <v>168.97680824</v>
      </c>
      <c r="CG234" s="1">
        <v>2.9492016632990845</v>
      </c>
      <c r="CH234" s="1" t="s">
        <v>2538</v>
      </c>
      <c r="CI234" s="1" t="s">
        <v>2539</v>
      </c>
      <c r="CJ234" s="1">
        <v>6.2604000000000013E-5</v>
      </c>
      <c r="CK234" s="1">
        <v>5.0042000000000006E-5</v>
      </c>
      <c r="CL234" s="1">
        <v>4.4178000000000002E-2</v>
      </c>
      <c r="CM234" s="1">
        <v>7.7105155694605495E-4</v>
      </c>
      <c r="CN234" s="1">
        <v>1</v>
      </c>
      <c r="CO234" s="1">
        <v>1</v>
      </c>
      <c r="CP234" s="1" t="s">
        <v>115</v>
      </c>
      <c r="CQ234" s="1" t="s">
        <v>115</v>
      </c>
      <c r="CR234" s="1" t="s">
        <v>115</v>
      </c>
      <c r="CS234" s="1" t="s">
        <v>115</v>
      </c>
      <c r="CT234" s="1" t="s">
        <v>115</v>
      </c>
      <c r="CU234" s="1" t="s">
        <v>115</v>
      </c>
      <c r="CV234" s="1" t="s">
        <v>115</v>
      </c>
      <c r="CW234" s="1" t="s">
        <v>115</v>
      </c>
      <c r="CY234" s="1" t="s">
        <v>115</v>
      </c>
      <c r="CZ234" s="1" t="s">
        <v>115</v>
      </c>
      <c r="DA234" s="1" t="s">
        <v>115</v>
      </c>
      <c r="DB234" s="1" t="s">
        <v>115</v>
      </c>
      <c r="DC234" s="1" t="s">
        <v>115</v>
      </c>
      <c r="DD234" s="1" t="s">
        <v>115</v>
      </c>
      <c r="DE234" s="1" t="s">
        <v>115</v>
      </c>
      <c r="DF234" s="1" t="s">
        <v>115</v>
      </c>
      <c r="DG234" s="1" t="s">
        <v>115</v>
      </c>
      <c r="DH234" s="1" t="s">
        <v>115</v>
      </c>
    </row>
    <row r="235" spans="1:112" x14ac:dyDescent="0.25">
      <c r="A235" s="1" t="s">
        <v>2200</v>
      </c>
      <c r="C235" s="1" t="s">
        <v>2200</v>
      </c>
      <c r="D235" s="41">
        <v>37237</v>
      </c>
      <c r="G235" s="1" t="s">
        <v>1765</v>
      </c>
      <c r="H235" s="1">
        <v>15</v>
      </c>
      <c r="J235" s="3"/>
      <c r="K235" s="1" t="s">
        <v>1786</v>
      </c>
      <c r="L235" s="1" t="s">
        <v>1787</v>
      </c>
      <c r="M235" s="1"/>
      <c r="N235" s="1">
        <v>300</v>
      </c>
      <c r="P235" s="1" t="s">
        <v>2548</v>
      </c>
      <c r="Q235" s="1">
        <v>9.1437799511982928E-2</v>
      </c>
      <c r="R235" s="1" t="s">
        <v>1779</v>
      </c>
      <c r="S235" s="1" t="s">
        <v>1779</v>
      </c>
      <c r="T235" s="1" t="s">
        <v>2163</v>
      </c>
      <c r="U235" s="3">
        <v>40508</v>
      </c>
      <c r="V235" s="1">
        <v>5.3622099674872183</v>
      </c>
      <c r="Y235" s="1">
        <v>2.6</v>
      </c>
      <c r="Z235" s="1">
        <v>4.2</v>
      </c>
      <c r="AA235" s="1">
        <v>9</v>
      </c>
      <c r="AB235" s="1">
        <v>30.1701665249002</v>
      </c>
      <c r="AC235" s="1">
        <v>6.76</v>
      </c>
      <c r="AD235" s="1">
        <v>18.7725333333333</v>
      </c>
      <c r="AH235" s="1">
        <v>2570</v>
      </c>
      <c r="AJ235" s="1">
        <v>1125</v>
      </c>
      <c r="AK235" s="1">
        <v>1445</v>
      </c>
      <c r="AU235" s="1" t="s">
        <v>1808</v>
      </c>
      <c r="AV235" s="1" t="s">
        <v>2530</v>
      </c>
      <c r="AY235" s="1" t="s">
        <v>1780</v>
      </c>
      <c r="AZ235" s="1"/>
      <c r="BA235" s="1" t="s">
        <v>1772</v>
      </c>
      <c r="BB235" s="1"/>
      <c r="BC235" s="42">
        <v>0.94510000000000005</v>
      </c>
      <c r="BD235" s="1">
        <v>1.649510676059841E-2</v>
      </c>
      <c r="BE235" s="1">
        <v>94.025599999999997</v>
      </c>
      <c r="BF235" s="1">
        <v>1.6410563011631802</v>
      </c>
      <c r="BG235" s="1">
        <v>310.25170000000003</v>
      </c>
      <c r="BH235" s="1">
        <v>5.414913674909692</v>
      </c>
      <c r="BI235" s="1">
        <v>314.5163</v>
      </c>
      <c r="BK235" s="1">
        <v>5.4893449861902415</v>
      </c>
      <c r="BL235" s="1">
        <v>2.61E-4</v>
      </c>
      <c r="BM235" s="1">
        <v>42165.238239956991</v>
      </c>
      <c r="BN235" s="1">
        <v>35805.24336713762</v>
      </c>
      <c r="BO235" s="1">
        <v>35783.233112776361</v>
      </c>
      <c r="BP235" s="1">
        <v>1436.1212232717012</v>
      </c>
      <c r="BQ235" s="1">
        <v>1.00270087</v>
      </c>
      <c r="BY235" s="1" t="s">
        <v>115</v>
      </c>
      <c r="BZ235" s="1" t="s">
        <v>115</v>
      </c>
      <c r="CA235" s="1" t="s">
        <v>115</v>
      </c>
      <c r="CB235" s="1" t="s">
        <v>115</v>
      </c>
      <c r="CD235" s="47">
        <v>3.8049386999999997E-2</v>
      </c>
      <c r="CE235" s="1">
        <v>6.6408708151552756E-4</v>
      </c>
      <c r="CF235" s="1">
        <v>117.17003634300001</v>
      </c>
      <c r="CG235" s="1">
        <v>2.045002918866766</v>
      </c>
      <c r="CH235" s="1" t="s">
        <v>2539</v>
      </c>
      <c r="CI235" s="1" t="s">
        <v>2539</v>
      </c>
      <c r="CJ235" s="1">
        <v>2.08013E-4</v>
      </c>
      <c r="CK235" s="1">
        <v>5.5287000000000001E-5</v>
      </c>
      <c r="CL235" s="1" t="s">
        <v>115</v>
      </c>
      <c r="CM235" s="1" t="s">
        <v>115</v>
      </c>
      <c r="CN235" s="1">
        <v>0</v>
      </c>
      <c r="CO235" s="1">
        <v>0</v>
      </c>
      <c r="CP235" s="1" t="s">
        <v>115</v>
      </c>
      <c r="CQ235" s="1" t="s">
        <v>115</v>
      </c>
      <c r="CR235" s="1" t="s">
        <v>115</v>
      </c>
      <c r="CS235" s="1" t="s">
        <v>115</v>
      </c>
      <c r="CT235" s="1" t="s">
        <v>115</v>
      </c>
      <c r="CU235" s="1" t="s">
        <v>115</v>
      </c>
      <c r="CV235" s="1" t="s">
        <v>115</v>
      </c>
      <c r="CW235" s="1" t="s">
        <v>115</v>
      </c>
      <c r="CY235" s="1" t="s">
        <v>115</v>
      </c>
      <c r="CZ235" s="1" t="s">
        <v>115</v>
      </c>
      <c r="DA235" s="1" t="s">
        <v>115</v>
      </c>
      <c r="DB235" s="1" t="s">
        <v>115</v>
      </c>
      <c r="DC235" s="1" t="s">
        <v>115</v>
      </c>
      <c r="DD235" s="1" t="s">
        <v>115</v>
      </c>
      <c r="DE235" s="1" t="s">
        <v>115</v>
      </c>
      <c r="DF235" s="1" t="s">
        <v>115</v>
      </c>
      <c r="DG235" s="1" t="s">
        <v>115</v>
      </c>
      <c r="DH235" s="1" t="s">
        <v>115</v>
      </c>
    </row>
    <row r="236" spans="1:112" x14ac:dyDescent="0.25">
      <c r="A236" s="1" t="s">
        <v>2380</v>
      </c>
      <c r="C236" s="1" t="s">
        <v>2380</v>
      </c>
      <c r="D236" s="41">
        <v>38741</v>
      </c>
      <c r="G236" s="1" t="s">
        <v>1765</v>
      </c>
      <c r="H236" s="1">
        <v>15</v>
      </c>
      <c r="J236" s="3"/>
      <c r="K236" s="1" t="s">
        <v>1786</v>
      </c>
      <c r="L236" s="1" t="s">
        <v>1787</v>
      </c>
      <c r="M236" s="1"/>
      <c r="N236" s="1">
        <v>300</v>
      </c>
      <c r="P236" s="1" t="s">
        <v>2548</v>
      </c>
      <c r="Q236" s="1">
        <v>9.1437799511982928E-2</v>
      </c>
      <c r="R236" s="1" t="s">
        <v>1779</v>
      </c>
      <c r="S236" s="1" t="s">
        <v>1779</v>
      </c>
      <c r="T236" s="1" t="s">
        <v>2163</v>
      </c>
      <c r="U236" s="3">
        <v>41123</v>
      </c>
      <c r="V236" s="1">
        <v>5.3622099674872183</v>
      </c>
      <c r="Y236" s="1">
        <v>2.5</v>
      </c>
      <c r="Z236" s="1">
        <v>4.8</v>
      </c>
      <c r="AA236" s="1">
        <v>23.6</v>
      </c>
      <c r="AB236" s="1">
        <v>60.285415820214801</v>
      </c>
      <c r="AC236" s="1">
        <v>6.25</v>
      </c>
      <c r="AD236" s="1">
        <v>29.2753333333333</v>
      </c>
      <c r="AH236" s="1">
        <v>3311</v>
      </c>
      <c r="AJ236" s="1">
        <v>1532</v>
      </c>
      <c r="AK236" s="1">
        <v>1779</v>
      </c>
      <c r="AU236" s="1" t="s">
        <v>1808</v>
      </c>
      <c r="AV236" s="1" t="s">
        <v>2530</v>
      </c>
      <c r="AY236" s="1" t="s">
        <v>1780</v>
      </c>
      <c r="AZ236" s="1"/>
      <c r="BA236" s="1" t="s">
        <v>1772</v>
      </c>
      <c r="BB236" s="1"/>
      <c r="BC236" s="42">
        <v>1.9300000000000001E-2</v>
      </c>
      <c r="BD236" s="1">
        <v>3.3684854563490564E-4</v>
      </c>
      <c r="BE236" s="1">
        <v>297.18689999999998</v>
      </c>
      <c r="BF236" s="1">
        <v>5.1868898987951351</v>
      </c>
      <c r="BG236" s="1">
        <v>110.3426</v>
      </c>
      <c r="BH236" s="1">
        <v>1.9258416752110949</v>
      </c>
      <c r="BI236" s="1">
        <v>96.577500000000001</v>
      </c>
      <c r="BK236" s="1">
        <v>1.6855953583448238</v>
      </c>
      <c r="BL236" s="1">
        <v>1.585E-4</v>
      </c>
      <c r="BM236" s="1">
        <v>42165.866503490994</v>
      </c>
      <c r="BN236" s="1">
        <v>35801.549793331797</v>
      </c>
      <c r="BO236" s="1">
        <v>35788.183213650191</v>
      </c>
      <c r="BP236" s="1">
        <v>1436.1533207764321</v>
      </c>
      <c r="BQ236" s="1">
        <v>1.00267846</v>
      </c>
      <c r="BY236" s="1" t="s">
        <v>115</v>
      </c>
      <c r="BZ236" s="1" t="s">
        <v>115</v>
      </c>
      <c r="CA236" s="1" t="s">
        <v>115</v>
      </c>
      <c r="CB236" s="1" t="s">
        <v>115</v>
      </c>
      <c r="CD236" s="47">
        <v>3.760552199999978E-2</v>
      </c>
      <c r="CE236" s="1">
        <v>6.5634017583115925E-4</v>
      </c>
      <c r="CF236" s="1">
        <v>31.018557372</v>
      </c>
      <c r="CG236" s="1">
        <v>0.54137595536015948</v>
      </c>
      <c r="CH236" s="1" t="s">
        <v>2538</v>
      </c>
      <c r="CI236" s="1" t="s">
        <v>2539</v>
      </c>
      <c r="CJ236" s="1">
        <v>1.8898400000000001E-4</v>
      </c>
      <c r="CK236" s="1">
        <v>4.8219999999999996E-5</v>
      </c>
      <c r="CL236" s="1">
        <v>5.0976E-2</v>
      </c>
      <c r="CM236" s="1">
        <v>8.8969903949662936E-4</v>
      </c>
      <c r="CN236" s="1">
        <v>1</v>
      </c>
      <c r="CO236" s="1">
        <v>7</v>
      </c>
      <c r="CP236" s="1" t="s">
        <v>115</v>
      </c>
      <c r="CQ236" s="1" t="s">
        <v>115</v>
      </c>
      <c r="CR236" s="1" t="s">
        <v>115</v>
      </c>
      <c r="CS236" s="1" t="s">
        <v>115</v>
      </c>
      <c r="CT236" s="1" t="s">
        <v>115</v>
      </c>
      <c r="CU236" s="1" t="s">
        <v>115</v>
      </c>
      <c r="CV236" s="1" t="s">
        <v>115</v>
      </c>
      <c r="CW236" s="1" t="s">
        <v>115</v>
      </c>
      <c r="CY236" s="1" t="s">
        <v>115</v>
      </c>
      <c r="CZ236" s="1" t="s">
        <v>115</v>
      </c>
      <c r="DA236" s="1" t="s">
        <v>115</v>
      </c>
      <c r="DB236" s="1" t="s">
        <v>115</v>
      </c>
      <c r="DC236" s="1" t="s">
        <v>115</v>
      </c>
      <c r="DD236" s="1" t="s">
        <v>115</v>
      </c>
      <c r="DE236" s="1" t="s">
        <v>115</v>
      </c>
      <c r="DF236" s="1" t="s">
        <v>115</v>
      </c>
      <c r="DG236" s="1" t="s">
        <v>115</v>
      </c>
      <c r="DH236" s="1" t="s">
        <v>115</v>
      </c>
    </row>
    <row r="237" spans="1:112" x14ac:dyDescent="0.25">
      <c r="A237" s="1" t="s">
        <v>2162</v>
      </c>
      <c r="C237" s="1" t="s">
        <v>2162</v>
      </c>
      <c r="D237" s="41">
        <v>43272</v>
      </c>
      <c r="G237" s="1" t="s">
        <v>1765</v>
      </c>
      <c r="H237" s="1">
        <v>15</v>
      </c>
      <c r="J237" s="3"/>
      <c r="K237" s="1" t="s">
        <v>1786</v>
      </c>
      <c r="L237" s="1" t="s">
        <v>1787</v>
      </c>
      <c r="M237" s="1"/>
      <c r="N237" s="1">
        <v>300</v>
      </c>
      <c r="P237" s="1" t="s">
        <v>2548</v>
      </c>
      <c r="Q237" s="1">
        <v>9.1437799511982928E-2</v>
      </c>
      <c r="R237" s="1" t="s">
        <v>1779</v>
      </c>
      <c r="S237" s="1" t="s">
        <v>1779</v>
      </c>
      <c r="T237" s="1" t="s">
        <v>2163</v>
      </c>
      <c r="U237" s="3">
        <v>43195</v>
      </c>
      <c r="V237" s="1">
        <v>5.3622099674872183</v>
      </c>
      <c r="Y237" s="1">
        <v>3.1</v>
      </c>
      <c r="Z237" s="1">
        <v>3</v>
      </c>
      <c r="AA237" s="1">
        <v>22</v>
      </c>
      <c r="AB237" s="1">
        <v>63.161425062724199</v>
      </c>
      <c r="AC237" s="1">
        <v>9.3000000000000007</v>
      </c>
      <c r="AD237" s="1">
        <v>29.808533333333301</v>
      </c>
      <c r="AH237" s="1">
        <v>4050</v>
      </c>
      <c r="AJ237" s="1">
        <v>2000</v>
      </c>
      <c r="AK237" s="1">
        <v>2050</v>
      </c>
      <c r="AU237" s="1" t="s">
        <v>1808</v>
      </c>
      <c r="AV237" s="1" t="s">
        <v>2530</v>
      </c>
      <c r="AY237" s="1" t="s">
        <v>1780</v>
      </c>
      <c r="AZ237" s="1"/>
      <c r="BA237" s="1" t="s">
        <v>1772</v>
      </c>
      <c r="BB237" s="1"/>
      <c r="BC237" s="42">
        <v>6.0299999999999999E-2</v>
      </c>
      <c r="BD237" s="1">
        <v>1.0524335389525807E-3</v>
      </c>
      <c r="BE237" s="1">
        <v>119.95529999999999</v>
      </c>
      <c r="BF237" s="1">
        <v>2.0936149402175537</v>
      </c>
      <c r="BG237" s="1">
        <v>16.206199999999999</v>
      </c>
      <c r="BH237" s="1">
        <v>0.28285154923670502</v>
      </c>
      <c r="BI237" s="1">
        <v>6.9652000000000003</v>
      </c>
      <c r="BK237" s="1">
        <v>0.12156567305990905</v>
      </c>
      <c r="BL237" s="1">
        <v>2.7849999999999999E-4</v>
      </c>
      <c r="BM237" s="1">
        <v>42165.217214139026</v>
      </c>
      <c r="BN237" s="1">
        <v>35805.960227133168</v>
      </c>
      <c r="BO237" s="1">
        <v>35782.474201144891</v>
      </c>
      <c r="BP237" s="1">
        <v>1436.1201490828346</v>
      </c>
      <c r="BQ237" s="1">
        <v>1.0027016200000001</v>
      </c>
      <c r="BY237" s="1" t="s">
        <v>115</v>
      </c>
      <c r="BZ237" s="1" t="s">
        <v>115</v>
      </c>
      <c r="CA237" s="1" t="s">
        <v>115</v>
      </c>
      <c r="CB237" s="1" t="s">
        <v>115</v>
      </c>
      <c r="CD237" s="47">
        <v>4.6218116500000406E-2</v>
      </c>
      <c r="CE237" s="1">
        <v>8.0665830699532491E-4</v>
      </c>
      <c r="CF237" s="1">
        <v>326.49069701849999</v>
      </c>
      <c r="CG237" s="1">
        <v>5.6983376401040582</v>
      </c>
      <c r="CH237" s="1" t="s">
        <v>2538</v>
      </c>
      <c r="CI237" s="1" t="s">
        <v>2539</v>
      </c>
      <c r="CJ237" s="1">
        <v>2.4206099999999999E-4</v>
      </c>
      <c r="CK237" s="1">
        <v>1.1139799999999999E-4</v>
      </c>
      <c r="CL237" s="1">
        <v>8.2684999999999995E-2</v>
      </c>
      <c r="CM237" s="1">
        <v>1.4431254920115111E-3</v>
      </c>
      <c r="CN237" s="1">
        <v>1</v>
      </c>
      <c r="CO237" s="1">
        <v>6</v>
      </c>
      <c r="CP237" s="1" t="s">
        <v>115</v>
      </c>
      <c r="CQ237" s="1" t="s">
        <v>115</v>
      </c>
      <c r="CR237" s="1" t="s">
        <v>115</v>
      </c>
      <c r="CS237" s="1" t="s">
        <v>115</v>
      </c>
      <c r="CT237" s="1" t="s">
        <v>115</v>
      </c>
      <c r="CU237" s="1" t="s">
        <v>115</v>
      </c>
      <c r="CV237" s="1" t="s">
        <v>115</v>
      </c>
      <c r="CW237" s="1" t="s">
        <v>115</v>
      </c>
      <c r="CY237" s="1" t="s">
        <v>115</v>
      </c>
      <c r="CZ237" s="1" t="s">
        <v>115</v>
      </c>
      <c r="DA237" s="1" t="s">
        <v>115</v>
      </c>
      <c r="DB237" s="1" t="s">
        <v>115</v>
      </c>
      <c r="DC237" s="1" t="s">
        <v>115</v>
      </c>
      <c r="DD237" s="1" t="s">
        <v>115</v>
      </c>
      <c r="DE237" s="1" t="s">
        <v>115</v>
      </c>
      <c r="DF237" s="1" t="s">
        <v>115</v>
      </c>
      <c r="DG237" s="1" t="s">
        <v>115</v>
      </c>
      <c r="DH237" s="1" t="s">
        <v>115</v>
      </c>
    </row>
    <row r="238" spans="1:112" x14ac:dyDescent="0.25">
      <c r="A238" s="1" t="s">
        <v>2508</v>
      </c>
      <c r="C238" s="1" t="s">
        <v>2508</v>
      </c>
      <c r="D238" s="41">
        <v>24674</v>
      </c>
      <c r="G238" s="1" t="s">
        <v>1765</v>
      </c>
      <c r="H238" s="1">
        <v>13</v>
      </c>
      <c r="J238" s="3"/>
      <c r="K238" s="1" t="s">
        <v>1786</v>
      </c>
      <c r="L238" s="1" t="s">
        <v>1787</v>
      </c>
      <c r="M238" s="1"/>
      <c r="N238" s="1">
        <v>300</v>
      </c>
      <c r="P238" s="1" t="s">
        <v>2549</v>
      </c>
      <c r="Q238" s="1">
        <v>0.49683706040105241</v>
      </c>
      <c r="R238" s="1" t="s">
        <v>1781</v>
      </c>
      <c r="S238" s="1" t="s">
        <v>1779</v>
      </c>
      <c r="T238" s="1" t="s">
        <v>1962</v>
      </c>
      <c r="U238" s="3">
        <v>35417</v>
      </c>
      <c r="V238" s="1">
        <v>4.8776134829068196</v>
      </c>
      <c r="Y238" s="1">
        <v>1.7</v>
      </c>
      <c r="Z238" s="1">
        <v>1.8</v>
      </c>
      <c r="AA238" s="1">
        <v>16.68</v>
      </c>
      <c r="AB238" s="1">
        <v>25.577146358999599</v>
      </c>
      <c r="AC238" s="1">
        <v>2.26980069221863</v>
      </c>
      <c r="AD238" s="1">
        <v>10.282095269948901</v>
      </c>
      <c r="AH238" s="1">
        <v>1035</v>
      </c>
      <c r="AJ238" s="1">
        <v>792</v>
      </c>
      <c r="AK238" s="1">
        <v>243</v>
      </c>
      <c r="AU238" s="1" t="s">
        <v>1802</v>
      </c>
      <c r="AV238" s="1" t="s">
        <v>2530</v>
      </c>
      <c r="AY238" s="1" t="s">
        <v>1780</v>
      </c>
      <c r="AZ238" s="1"/>
      <c r="BA238" s="1" t="s">
        <v>1772</v>
      </c>
      <c r="BB238" s="1"/>
      <c r="BC238" s="42">
        <v>6.3064999999999998</v>
      </c>
      <c r="BD238" s="1">
        <v>0.11006918927702238</v>
      </c>
      <c r="BE238" s="1">
        <v>64.249700000000004</v>
      </c>
      <c r="BF238" s="1">
        <v>1.1213688084186009</v>
      </c>
      <c r="BG238" s="1">
        <v>2.62</v>
      </c>
      <c r="BH238" s="1">
        <v>4.5727626402251434E-2</v>
      </c>
      <c r="BI238" s="1">
        <v>209.5127</v>
      </c>
      <c r="BK238" s="1">
        <v>3.6566864397431238</v>
      </c>
      <c r="BL238" s="1">
        <v>7.1500000000000003E-4</v>
      </c>
      <c r="BM238" s="1">
        <v>42245.146133479109</v>
      </c>
      <c r="BN238" s="1">
        <v>35904.351412964548</v>
      </c>
      <c r="BO238" s="1">
        <v>35843.94085399367</v>
      </c>
      <c r="BP238" s="1">
        <v>1440.2055749437664</v>
      </c>
      <c r="BQ238" s="1">
        <v>0.99985725999999997</v>
      </c>
      <c r="BY238" s="1" t="s">
        <v>115</v>
      </c>
      <c r="BZ238" s="1" t="s">
        <v>115</v>
      </c>
      <c r="CA238" s="1" t="s">
        <v>115</v>
      </c>
      <c r="CB238" s="1" t="s">
        <v>115</v>
      </c>
      <c r="CD238" s="47">
        <v>3.2151971000000001E-2</v>
      </c>
      <c r="CE238" s="1">
        <v>5.6115775495573373E-4</v>
      </c>
      <c r="CF238" s="1">
        <v>178.07496862799999</v>
      </c>
      <c r="CG238" s="1">
        <v>3.1079945179442094</v>
      </c>
      <c r="CH238" s="1" t="s">
        <v>2539</v>
      </c>
      <c r="CI238" s="1" t="s">
        <v>2539</v>
      </c>
      <c r="CJ238" s="1">
        <v>5.3160600000000001E-4</v>
      </c>
      <c r="CK238" s="1">
        <v>3.8759999999999988E-5</v>
      </c>
      <c r="CL238" s="1" t="s">
        <v>115</v>
      </c>
      <c r="CM238" s="1" t="s">
        <v>115</v>
      </c>
      <c r="CN238" s="1">
        <v>0</v>
      </c>
      <c r="CO238" s="1">
        <v>0</v>
      </c>
      <c r="CP238" s="1" t="s">
        <v>115</v>
      </c>
      <c r="CQ238" s="1" t="s">
        <v>115</v>
      </c>
      <c r="CR238" s="1" t="s">
        <v>115</v>
      </c>
      <c r="CS238" s="1" t="s">
        <v>115</v>
      </c>
      <c r="CT238" s="1" t="s">
        <v>115</v>
      </c>
      <c r="CU238" s="1" t="s">
        <v>115</v>
      </c>
      <c r="CV238" s="1" t="s">
        <v>115</v>
      </c>
      <c r="CW238" s="1" t="s">
        <v>115</v>
      </c>
      <c r="CY238" s="1" t="s">
        <v>115</v>
      </c>
      <c r="CZ238" s="1" t="s">
        <v>115</v>
      </c>
      <c r="DA238" s="1" t="s">
        <v>115</v>
      </c>
      <c r="DB238" s="1" t="s">
        <v>115</v>
      </c>
      <c r="DC238" s="1" t="s">
        <v>115</v>
      </c>
      <c r="DD238" s="1" t="s">
        <v>115</v>
      </c>
      <c r="DE238" s="1" t="s">
        <v>115</v>
      </c>
      <c r="DF238" s="1" t="s">
        <v>115</v>
      </c>
      <c r="DG238" s="1" t="s">
        <v>115</v>
      </c>
      <c r="DH238" s="1" t="s">
        <v>115</v>
      </c>
    </row>
    <row r="239" spans="1:112" x14ac:dyDescent="0.25">
      <c r="A239" s="1" t="s">
        <v>1961</v>
      </c>
      <c r="C239" s="1" t="s">
        <v>1961</v>
      </c>
      <c r="D239" s="41">
        <v>25153</v>
      </c>
      <c r="G239" s="1" t="s">
        <v>1773</v>
      </c>
      <c r="H239" s="1">
        <v>13</v>
      </c>
      <c r="J239" s="3"/>
      <c r="K239" s="1" t="s">
        <v>1786</v>
      </c>
      <c r="L239" s="1" t="s">
        <v>1787</v>
      </c>
      <c r="M239" s="1"/>
      <c r="N239" s="1">
        <v>300</v>
      </c>
      <c r="P239" s="1" t="s">
        <v>2548</v>
      </c>
      <c r="Q239" s="1">
        <v>9.1437799511982928E-2</v>
      </c>
      <c r="R239" s="1" t="s">
        <v>1781</v>
      </c>
      <c r="S239" s="1" t="s">
        <v>1779</v>
      </c>
      <c r="T239" s="1" t="s">
        <v>1962</v>
      </c>
      <c r="U239" s="3">
        <v>35830</v>
      </c>
      <c r="V239" s="1">
        <v>5.3622099674872183</v>
      </c>
      <c r="Y239" s="1">
        <v>7.59</v>
      </c>
      <c r="Z239" s="1">
        <v>3.2</v>
      </c>
      <c r="AA239" s="1">
        <v>20.68</v>
      </c>
      <c r="AB239" s="1">
        <v>146.55359134831201</v>
      </c>
      <c r="AC239" s="1">
        <v>19.075750592597199</v>
      </c>
      <c r="AD239" s="1">
        <v>67.816638938024099</v>
      </c>
      <c r="AH239" s="1">
        <v>964</v>
      </c>
      <c r="AJ239" s="1">
        <v>827</v>
      </c>
      <c r="AK239" s="1">
        <v>137</v>
      </c>
      <c r="AU239" s="1" t="s">
        <v>1802</v>
      </c>
      <c r="AV239" s="1" t="s">
        <v>2530</v>
      </c>
      <c r="AY239" s="1" t="s">
        <v>1780</v>
      </c>
      <c r="AZ239" s="1"/>
      <c r="BA239" s="1" t="s">
        <v>1772</v>
      </c>
      <c r="BB239" s="1"/>
      <c r="BC239" s="42">
        <v>5.5406000000000004</v>
      </c>
      <c r="BD239" s="1">
        <v>9.6701712535997825E-2</v>
      </c>
      <c r="BE239" s="1">
        <v>68.353800000000007</v>
      </c>
      <c r="BF239" s="1">
        <v>1.1929988662497</v>
      </c>
      <c r="BG239" s="1">
        <v>353.80009999999999</v>
      </c>
      <c r="BH239" s="1">
        <v>6.1749766388851892</v>
      </c>
      <c r="BI239" s="1">
        <v>103.2508</v>
      </c>
      <c r="BK239" s="1">
        <v>1.8020664153181611</v>
      </c>
      <c r="BL239" s="1">
        <v>5.2669999999999995E-4</v>
      </c>
      <c r="BM239" s="1">
        <v>42165.559237366149</v>
      </c>
      <c r="BN239" s="1">
        <v>35816.767837416468</v>
      </c>
      <c r="BO239" s="1">
        <v>35772.350637315831</v>
      </c>
      <c r="BP239" s="1">
        <v>1436.1376227546109</v>
      </c>
      <c r="BQ239" s="1">
        <v>1.0026894200000001</v>
      </c>
      <c r="BY239" s="1" t="s">
        <v>115</v>
      </c>
      <c r="BZ239" s="1" t="s">
        <v>115</v>
      </c>
      <c r="CA239" s="1" t="s">
        <v>115</v>
      </c>
      <c r="CB239" s="1" t="s">
        <v>115</v>
      </c>
      <c r="CD239" s="47">
        <v>6.432527049997816E-2</v>
      </c>
      <c r="CE239" s="1">
        <v>1.1226877624605979E-3</v>
      </c>
      <c r="CF239" s="1">
        <v>305.99738338349999</v>
      </c>
      <c r="CG239" s="1">
        <v>5.3406618425294612</v>
      </c>
      <c r="CH239" s="1" t="s">
        <v>2539</v>
      </c>
      <c r="CI239" s="1" t="s">
        <v>2539</v>
      </c>
      <c r="CJ239" s="1">
        <v>4.9118699999999992E-4</v>
      </c>
      <c r="CK239" s="1">
        <v>6.0590999999999976E-5</v>
      </c>
      <c r="CL239" s="1" t="s">
        <v>115</v>
      </c>
      <c r="CM239" s="1" t="s">
        <v>115</v>
      </c>
      <c r="CN239" s="1">
        <v>0</v>
      </c>
      <c r="CO239" s="1">
        <v>0</v>
      </c>
      <c r="CP239" s="1" t="s">
        <v>115</v>
      </c>
      <c r="CQ239" s="1" t="s">
        <v>115</v>
      </c>
      <c r="CR239" s="1" t="s">
        <v>115</v>
      </c>
      <c r="CS239" s="1" t="s">
        <v>115</v>
      </c>
      <c r="CT239" s="1" t="s">
        <v>115</v>
      </c>
      <c r="CU239" s="1" t="s">
        <v>115</v>
      </c>
      <c r="CV239" s="1" t="s">
        <v>115</v>
      </c>
      <c r="CW239" s="1" t="s">
        <v>115</v>
      </c>
      <c r="CY239" s="1" t="s">
        <v>115</v>
      </c>
      <c r="CZ239" s="1" t="s">
        <v>115</v>
      </c>
      <c r="DA239" s="1" t="s">
        <v>115</v>
      </c>
      <c r="DB239" s="1" t="s">
        <v>115</v>
      </c>
      <c r="DC239" s="1" t="s">
        <v>115</v>
      </c>
      <c r="DD239" s="1" t="s">
        <v>115</v>
      </c>
      <c r="DE239" s="1" t="s">
        <v>115</v>
      </c>
      <c r="DF239" s="1" t="s">
        <v>115</v>
      </c>
      <c r="DG239" s="1" t="s">
        <v>115</v>
      </c>
      <c r="DH239" s="1" t="s">
        <v>115</v>
      </c>
    </row>
    <row r="240" spans="1:112" x14ac:dyDescent="0.25">
      <c r="A240" s="1" t="s">
        <v>2081</v>
      </c>
      <c r="C240" s="1" t="s">
        <v>2081</v>
      </c>
      <c r="D240" s="41">
        <v>28628</v>
      </c>
      <c r="G240" s="1" t="s">
        <v>1765</v>
      </c>
      <c r="H240" s="1">
        <v>15</v>
      </c>
      <c r="J240" s="3"/>
      <c r="K240" s="1" t="s">
        <v>1786</v>
      </c>
      <c r="L240" s="1" t="s">
        <v>1787</v>
      </c>
      <c r="M240" s="1"/>
      <c r="N240" s="1">
        <v>300</v>
      </c>
      <c r="P240" s="1" t="s">
        <v>2549</v>
      </c>
      <c r="Q240" s="1">
        <v>0.49683706040105241</v>
      </c>
      <c r="R240" s="1" t="s">
        <v>1779</v>
      </c>
      <c r="S240" s="1" t="s">
        <v>1779</v>
      </c>
      <c r="T240" s="1" t="s">
        <v>1962</v>
      </c>
      <c r="U240" s="3">
        <v>38422</v>
      </c>
      <c r="V240" s="1">
        <v>4.8776134829068196</v>
      </c>
      <c r="Y240" s="1">
        <v>2.9</v>
      </c>
      <c r="Z240" s="1">
        <v>7</v>
      </c>
      <c r="AA240" s="1">
        <v>45</v>
      </c>
      <c r="AB240" s="1">
        <v>127.587932969413</v>
      </c>
      <c r="AC240" s="1">
        <v>8.41</v>
      </c>
      <c r="AD240" s="1">
        <v>57.218133333333299</v>
      </c>
      <c r="AH240" s="1">
        <v>5940</v>
      </c>
      <c r="AJ240" s="1">
        <v>3000</v>
      </c>
      <c r="AK240" s="1">
        <v>2940</v>
      </c>
      <c r="AU240" s="1" t="s">
        <v>1802</v>
      </c>
      <c r="AV240" s="1" t="s">
        <v>2530</v>
      </c>
      <c r="AY240" s="1" t="s">
        <v>1780</v>
      </c>
      <c r="AZ240" s="1"/>
      <c r="BA240" s="1" t="s">
        <v>1772</v>
      </c>
      <c r="BB240" s="1"/>
      <c r="BC240" s="42">
        <v>3.3542000000000001</v>
      </c>
      <c r="BD240" s="1">
        <v>5.8541833770393799E-2</v>
      </c>
      <c r="BE240" s="1">
        <v>30.777100000000001</v>
      </c>
      <c r="BF240" s="1">
        <v>0.53716172921554672</v>
      </c>
      <c r="BG240" s="1">
        <v>33.8416</v>
      </c>
      <c r="BH240" s="1">
        <v>0.59064734414291309</v>
      </c>
      <c r="BI240" s="1">
        <v>277.80990000000003</v>
      </c>
      <c r="BK240" s="1">
        <v>4.8486974496361954</v>
      </c>
      <c r="BL240" s="1">
        <v>3.1720000000000001E-4</v>
      </c>
      <c r="BM240" s="1">
        <v>42164.92257510034</v>
      </c>
      <c r="BN240" s="1">
        <v>35807.297288541165</v>
      </c>
      <c r="BO240" s="1">
        <v>35780.547861659514</v>
      </c>
      <c r="BP240" s="1">
        <v>1436.1050962852116</v>
      </c>
      <c r="BQ240" s="1">
        <v>1.0027121299999999</v>
      </c>
      <c r="BY240" s="1" t="s">
        <v>115</v>
      </c>
      <c r="BZ240" s="1" t="s">
        <v>115</v>
      </c>
      <c r="CA240" s="1" t="s">
        <v>115</v>
      </c>
      <c r="CB240" s="1" t="s">
        <v>115</v>
      </c>
      <c r="CD240" s="47">
        <v>1.8631726499990009E-2</v>
      </c>
      <c r="CE240" s="1">
        <v>3.2518497275590486E-4</v>
      </c>
      <c r="CF240" s="1">
        <v>143.4879919055</v>
      </c>
      <c r="CG240" s="1">
        <v>2.5043378958259472</v>
      </c>
      <c r="CH240" s="1" t="s">
        <v>2539</v>
      </c>
      <c r="CI240" s="1" t="s">
        <v>2539</v>
      </c>
      <c r="CJ240" s="1">
        <v>2.92372E-4</v>
      </c>
      <c r="CK240" s="1">
        <v>5.0888000000000005E-5</v>
      </c>
      <c r="CL240" s="1" t="s">
        <v>115</v>
      </c>
      <c r="CM240" s="1" t="s">
        <v>115</v>
      </c>
      <c r="CN240" s="1">
        <v>0</v>
      </c>
      <c r="CO240" s="1">
        <v>0</v>
      </c>
      <c r="CP240" s="1" t="s">
        <v>115</v>
      </c>
      <c r="CQ240" s="1" t="s">
        <v>115</v>
      </c>
      <c r="CR240" s="1" t="s">
        <v>115</v>
      </c>
      <c r="CS240" s="1" t="s">
        <v>115</v>
      </c>
      <c r="CT240" s="1" t="s">
        <v>115</v>
      </c>
      <c r="CU240" s="1" t="s">
        <v>115</v>
      </c>
      <c r="CV240" s="1" t="s">
        <v>115</v>
      </c>
      <c r="CW240" s="1" t="s">
        <v>115</v>
      </c>
      <c r="CY240" s="1" t="s">
        <v>115</v>
      </c>
      <c r="CZ240" s="1" t="s">
        <v>115</v>
      </c>
      <c r="DA240" s="1" t="s">
        <v>115</v>
      </c>
      <c r="DB240" s="1" t="s">
        <v>115</v>
      </c>
      <c r="DC240" s="1" t="s">
        <v>115</v>
      </c>
      <c r="DD240" s="1" t="s">
        <v>115</v>
      </c>
      <c r="DE240" s="1" t="s">
        <v>115</v>
      </c>
      <c r="DF240" s="1" t="s">
        <v>115</v>
      </c>
      <c r="DG240" s="1" t="s">
        <v>115</v>
      </c>
      <c r="DH240" s="1" t="s">
        <v>115</v>
      </c>
    </row>
    <row r="241" spans="1:112" x14ac:dyDescent="0.25">
      <c r="A241" s="1" t="s">
        <v>2120</v>
      </c>
      <c r="C241" s="1" t="s">
        <v>2120</v>
      </c>
      <c r="D241" s="41">
        <v>28899</v>
      </c>
      <c r="G241" s="1" t="s">
        <v>1765</v>
      </c>
      <c r="H241" s="1">
        <v>15</v>
      </c>
      <c r="J241" s="3"/>
      <c r="K241" s="1" t="s">
        <v>1786</v>
      </c>
      <c r="L241" s="1" t="s">
        <v>1787</v>
      </c>
      <c r="M241" s="1"/>
      <c r="N241" s="1">
        <v>300</v>
      </c>
      <c r="P241" s="1" t="s">
        <v>2562</v>
      </c>
      <c r="Q241" s="1">
        <v>1.7453292519943296E-5</v>
      </c>
      <c r="R241" s="1" t="s">
        <v>1779</v>
      </c>
      <c r="S241" s="1" t="s">
        <v>1779</v>
      </c>
      <c r="T241" s="1" t="s">
        <v>1962</v>
      </c>
      <c r="U241" s="3">
        <v>38664</v>
      </c>
      <c r="V241" s="1">
        <v>3.5953782591083185</v>
      </c>
      <c r="Y241" s="1">
        <v>2.9</v>
      </c>
      <c r="Z241" s="1">
        <v>7</v>
      </c>
      <c r="AA241" s="1">
        <v>45</v>
      </c>
      <c r="AB241" s="1">
        <v>127.587932969413</v>
      </c>
      <c r="AC241" s="1">
        <v>8.41</v>
      </c>
      <c r="AD241" s="1">
        <v>57.218133333333299</v>
      </c>
      <c r="AH241" s="1">
        <v>5958</v>
      </c>
      <c r="AJ241" s="1">
        <v>3000</v>
      </c>
      <c r="AK241" s="1">
        <v>2958</v>
      </c>
      <c r="AU241" s="1" t="s">
        <v>1802</v>
      </c>
      <c r="AV241" s="1" t="s">
        <v>2530</v>
      </c>
      <c r="AY241" s="1" t="s">
        <v>1780</v>
      </c>
      <c r="AZ241" s="1"/>
      <c r="BA241" s="1" t="s">
        <v>1772</v>
      </c>
      <c r="BB241" s="1"/>
      <c r="BC241" s="42">
        <v>3.2248999999999999</v>
      </c>
      <c r="BD241" s="1">
        <v>5.6285123047565132E-2</v>
      </c>
      <c r="BE241" s="1">
        <v>33.46</v>
      </c>
      <c r="BF241" s="1">
        <v>0.58398716771730264</v>
      </c>
      <c r="BG241" s="1">
        <v>34.576099999999997</v>
      </c>
      <c r="BH241" s="1">
        <v>0.60346678749881133</v>
      </c>
      <c r="BI241" s="1">
        <v>184.01580000000001</v>
      </c>
      <c r="BK241" s="1">
        <v>3.2116815856913821</v>
      </c>
      <c r="BL241" s="1">
        <v>2.9579999999999998E-4</v>
      </c>
      <c r="BM241" s="1">
        <v>42165.086293968787</v>
      </c>
      <c r="BN241" s="1">
        <v>35806.558726494542</v>
      </c>
      <c r="BO241" s="1">
        <v>35781.613861443031</v>
      </c>
      <c r="BP241" s="1">
        <v>1436.1134605029738</v>
      </c>
      <c r="BQ241" s="1">
        <v>1.0027062899999999</v>
      </c>
      <c r="BY241" s="1" t="s">
        <v>115</v>
      </c>
      <c r="BZ241" s="1" t="s">
        <v>115</v>
      </c>
      <c r="CA241" s="1" t="s">
        <v>115</v>
      </c>
      <c r="CB241" s="1" t="s">
        <v>115</v>
      </c>
      <c r="CD241" s="47">
        <v>1.9336042999999137E-2</v>
      </c>
      <c r="CE241" s="1">
        <v>3.3747761465718684E-4</v>
      </c>
      <c r="CF241" s="1">
        <v>63.882368112999998</v>
      </c>
      <c r="CG241" s="1">
        <v>1.114957657542887</v>
      </c>
      <c r="CH241" s="1" t="s">
        <v>2539</v>
      </c>
      <c r="CI241" s="1" t="s">
        <v>2539</v>
      </c>
      <c r="CJ241" s="1">
        <v>2.866395E-4</v>
      </c>
      <c r="CK241" s="1">
        <v>3.6062500000000016E-5</v>
      </c>
      <c r="CL241" s="1" t="s">
        <v>115</v>
      </c>
      <c r="CM241" s="1" t="s">
        <v>115</v>
      </c>
      <c r="CN241" s="1">
        <v>0</v>
      </c>
      <c r="CO241" s="1">
        <v>0</v>
      </c>
      <c r="CP241" s="1" t="s">
        <v>115</v>
      </c>
      <c r="CQ241" s="1" t="s">
        <v>115</v>
      </c>
      <c r="CR241" s="1" t="s">
        <v>115</v>
      </c>
      <c r="CS241" s="1" t="s">
        <v>115</v>
      </c>
      <c r="CT241" s="1" t="s">
        <v>115</v>
      </c>
      <c r="CU241" s="1" t="s">
        <v>115</v>
      </c>
      <c r="CV241" s="1" t="s">
        <v>115</v>
      </c>
      <c r="CW241" s="1" t="s">
        <v>115</v>
      </c>
      <c r="CY241" s="1" t="s">
        <v>115</v>
      </c>
      <c r="CZ241" s="1" t="s">
        <v>115</v>
      </c>
      <c r="DA241" s="1" t="s">
        <v>115</v>
      </c>
      <c r="DB241" s="1" t="s">
        <v>115</v>
      </c>
      <c r="DC241" s="1" t="s">
        <v>115</v>
      </c>
      <c r="DD241" s="1" t="s">
        <v>115</v>
      </c>
      <c r="DE241" s="1" t="s">
        <v>115</v>
      </c>
      <c r="DF241" s="1" t="s">
        <v>115</v>
      </c>
      <c r="DG241" s="1" t="s">
        <v>115</v>
      </c>
      <c r="DH241" s="1" t="s">
        <v>115</v>
      </c>
    </row>
    <row r="242" spans="1:112" x14ac:dyDescent="0.25">
      <c r="A242" s="1" t="s">
        <v>2179</v>
      </c>
      <c r="C242" s="1" t="s">
        <v>2179</v>
      </c>
      <c r="D242" s="41">
        <v>33278</v>
      </c>
      <c r="G242" s="1" t="s">
        <v>1765</v>
      </c>
      <c r="H242" s="1">
        <v>15</v>
      </c>
      <c r="J242" s="3"/>
      <c r="K242" s="1" t="s">
        <v>1786</v>
      </c>
      <c r="L242" s="1" t="s">
        <v>1787</v>
      </c>
      <c r="M242" s="1"/>
      <c r="N242" s="1">
        <v>300</v>
      </c>
      <c r="P242" s="1" t="s">
        <v>2550</v>
      </c>
      <c r="Q242" s="1">
        <v>0.80224059067919362</v>
      </c>
      <c r="R242" s="1" t="s">
        <v>1779</v>
      </c>
      <c r="S242" s="1" t="s">
        <v>1779</v>
      </c>
      <c r="T242" s="1" t="s">
        <v>1962</v>
      </c>
      <c r="U242" s="3">
        <v>39678</v>
      </c>
      <c r="V242" s="1">
        <v>1.1048806829750102</v>
      </c>
      <c r="Y242" s="1">
        <v>2.9</v>
      </c>
      <c r="Z242" s="1">
        <v>7</v>
      </c>
      <c r="AA242" s="1">
        <v>45</v>
      </c>
      <c r="AB242" s="1">
        <v>127.587932969413</v>
      </c>
      <c r="AC242" s="1">
        <v>8.41</v>
      </c>
      <c r="AD242" s="1">
        <v>57.218133333333299</v>
      </c>
      <c r="AH242" s="1">
        <v>5958</v>
      </c>
      <c r="AJ242" s="1">
        <v>3000</v>
      </c>
      <c r="AK242" s="1">
        <v>2958</v>
      </c>
      <c r="AU242" s="1" t="s">
        <v>1669</v>
      </c>
      <c r="AV242" s="1" t="s">
        <v>2530</v>
      </c>
      <c r="AY242" s="1" t="s">
        <v>1780</v>
      </c>
      <c r="AZ242" s="1"/>
      <c r="BA242" s="1" t="s">
        <v>1772</v>
      </c>
      <c r="BB242" s="1"/>
      <c r="BC242" s="42">
        <v>3.2021000000000002</v>
      </c>
      <c r="BD242" s="1">
        <v>5.5887187978110424E-2</v>
      </c>
      <c r="BE242" s="1">
        <v>15.798299999999999</v>
      </c>
      <c r="BF242" s="1">
        <v>0.27573235121782014</v>
      </c>
      <c r="BG242" s="1">
        <v>54.008800000000001</v>
      </c>
      <c r="BH242" s="1">
        <v>0.94263138505111344</v>
      </c>
      <c r="BI242" s="1">
        <v>288.91320000000002</v>
      </c>
      <c r="BK242" s="1">
        <v>5.0424865924728817</v>
      </c>
      <c r="BL242" s="1">
        <v>2.7300000000000002E-4</v>
      </c>
      <c r="BM242" s="1">
        <v>42165.185535289384</v>
      </c>
      <c r="BN242" s="1">
        <v>35805.696630940518</v>
      </c>
      <c r="BO242" s="1">
        <v>35782.674439638249</v>
      </c>
      <c r="BP242" s="1">
        <v>1436.1185306413063</v>
      </c>
      <c r="BQ242" s="1">
        <v>1.0027027500000001</v>
      </c>
      <c r="BY242" s="1" t="s">
        <v>115</v>
      </c>
      <c r="BZ242" s="1" t="s">
        <v>115</v>
      </c>
      <c r="CA242" s="1" t="s">
        <v>115</v>
      </c>
      <c r="CB242" s="1" t="s">
        <v>115</v>
      </c>
      <c r="CD242" s="47">
        <v>2.1188454999986561E-2</v>
      </c>
      <c r="CE242" s="1">
        <v>3.6980830316042055E-4</v>
      </c>
      <c r="CF242" s="1">
        <v>261.99088484000004</v>
      </c>
      <c r="CG242" s="1">
        <v>4.5726035506712979</v>
      </c>
      <c r="CH242" s="1" t="s">
        <v>2539</v>
      </c>
      <c r="CI242" s="1" t="s">
        <v>2539</v>
      </c>
      <c r="CJ242" s="1">
        <v>2.6557250000000001E-4</v>
      </c>
      <c r="CK242" s="1">
        <v>2.8772499999999996E-5</v>
      </c>
      <c r="CL242" s="1" t="s">
        <v>115</v>
      </c>
      <c r="CM242" s="1" t="s">
        <v>115</v>
      </c>
      <c r="CN242" s="1">
        <v>0</v>
      </c>
      <c r="CO242" s="1">
        <v>0</v>
      </c>
      <c r="CP242" s="1" t="s">
        <v>115</v>
      </c>
      <c r="CQ242" s="1" t="s">
        <v>115</v>
      </c>
      <c r="CR242" s="1" t="s">
        <v>115</v>
      </c>
      <c r="CS242" s="1" t="s">
        <v>115</v>
      </c>
      <c r="CT242" s="1" t="s">
        <v>115</v>
      </c>
      <c r="CU242" s="1" t="s">
        <v>115</v>
      </c>
      <c r="CV242" s="1" t="s">
        <v>115</v>
      </c>
      <c r="CW242" s="1" t="s">
        <v>115</v>
      </c>
      <c r="CY242" s="1" t="s">
        <v>115</v>
      </c>
      <c r="CZ242" s="1" t="s">
        <v>115</v>
      </c>
      <c r="DA242" s="1" t="s">
        <v>115</v>
      </c>
      <c r="DB242" s="1" t="s">
        <v>115</v>
      </c>
      <c r="DC242" s="1" t="s">
        <v>115</v>
      </c>
      <c r="DD242" s="1" t="s">
        <v>115</v>
      </c>
      <c r="DE242" s="1" t="s">
        <v>115</v>
      </c>
      <c r="DF242" s="1" t="s">
        <v>115</v>
      </c>
      <c r="DG242" s="1" t="s">
        <v>115</v>
      </c>
      <c r="DH242" s="1" t="s">
        <v>115</v>
      </c>
    </row>
    <row r="243" spans="1:112" x14ac:dyDescent="0.25">
      <c r="A243" s="1" t="s">
        <v>2474</v>
      </c>
      <c r="C243" s="1" t="s">
        <v>2474</v>
      </c>
      <c r="D243" s="41">
        <v>39476</v>
      </c>
      <c r="G243" s="1" t="s">
        <v>1765</v>
      </c>
      <c r="H243" s="1">
        <v>15</v>
      </c>
      <c r="J243" s="3"/>
      <c r="K243" s="1" t="s">
        <v>1786</v>
      </c>
      <c r="L243" s="1" t="s">
        <v>1787</v>
      </c>
      <c r="M243" s="1"/>
      <c r="N243" s="1">
        <v>300</v>
      </c>
      <c r="P243" s="1" t="s">
        <v>2550</v>
      </c>
      <c r="Q243" s="1">
        <v>0.80224059067919362</v>
      </c>
      <c r="R243" s="1" t="s">
        <v>1779</v>
      </c>
      <c r="S243" s="1" t="s">
        <v>1779</v>
      </c>
      <c r="T243" s="1" t="s">
        <v>1962</v>
      </c>
      <c r="U243" s="3">
        <v>41616</v>
      </c>
      <c r="V243" s="1">
        <v>1.1048806829750102</v>
      </c>
      <c r="Y243" s="1">
        <v>3.2</v>
      </c>
      <c r="Z243" s="1">
        <v>7</v>
      </c>
      <c r="AA243" s="1">
        <v>33.799999999999997</v>
      </c>
      <c r="AB243" s="1">
        <v>111.628919803185</v>
      </c>
      <c r="AC243" s="1">
        <v>10.24</v>
      </c>
      <c r="AD243" s="1">
        <v>53.751066666666702</v>
      </c>
      <c r="AH243" s="1">
        <v>6090</v>
      </c>
      <c r="AJ243" s="1">
        <v>3500</v>
      </c>
      <c r="AK243" s="1">
        <v>2590</v>
      </c>
      <c r="AU243" s="1" t="s">
        <v>1778</v>
      </c>
      <c r="AV243" s="1" t="s">
        <v>2530</v>
      </c>
      <c r="AY243" s="1" t="s">
        <v>1780</v>
      </c>
      <c r="AZ243" s="1"/>
      <c r="BA243" s="1" t="s">
        <v>1772</v>
      </c>
      <c r="BB243" s="1"/>
      <c r="BC243" s="42">
        <v>1.6299999999999999E-2</v>
      </c>
      <c r="BD243" s="1">
        <v>2.8448866807507568E-4</v>
      </c>
      <c r="BE243" s="1">
        <v>310.83269999999999</v>
      </c>
      <c r="BF243" s="1">
        <v>5.4250540378637782</v>
      </c>
      <c r="BG243" s="1">
        <v>177.5042</v>
      </c>
      <c r="BH243" s="1">
        <v>3.0980327261185185</v>
      </c>
      <c r="BI243" s="1">
        <v>122.7677</v>
      </c>
      <c r="BK243" s="1">
        <v>2.1427005801006422</v>
      </c>
      <c r="BL243" s="1">
        <v>6.19E-5</v>
      </c>
      <c r="BM243" s="1">
        <v>42166.086022772921</v>
      </c>
      <c r="BN243" s="1">
        <v>35797.696103497728</v>
      </c>
      <c r="BO243" s="1">
        <v>35792.475942048113</v>
      </c>
      <c r="BP243" s="1">
        <v>1436.1645359054751</v>
      </c>
      <c r="BQ243" s="1">
        <v>1.0026706299999999</v>
      </c>
      <c r="BY243" s="1" t="s">
        <v>115</v>
      </c>
      <c r="BZ243" s="1" t="s">
        <v>115</v>
      </c>
      <c r="CA243" s="1" t="s">
        <v>115</v>
      </c>
      <c r="CB243" s="1" t="s">
        <v>115</v>
      </c>
      <c r="CD243" s="47">
        <v>3.3965535499998367E-2</v>
      </c>
      <c r="CE243" s="1">
        <v>5.9281042667798996E-4</v>
      </c>
      <c r="CF243" s="1">
        <v>62.598085421500002</v>
      </c>
      <c r="CG243" s="1">
        <v>1.0925426960498374</v>
      </c>
      <c r="CH243" s="1" t="s">
        <v>2538</v>
      </c>
      <c r="CI243" s="1" t="s">
        <v>2539</v>
      </c>
      <c r="CJ243" s="1">
        <v>4.63955E-5</v>
      </c>
      <c r="CK243" s="1">
        <v>4.29775E-5</v>
      </c>
      <c r="CL243" s="1">
        <v>2.5100000000000001E-2</v>
      </c>
      <c r="CM243" s="1">
        <v>4.3807764225057671E-4</v>
      </c>
      <c r="CN243" s="1">
        <v>1</v>
      </c>
      <c r="CO243" s="1">
        <v>3</v>
      </c>
      <c r="CP243" s="1" t="s">
        <v>115</v>
      </c>
      <c r="CQ243" s="1" t="s">
        <v>115</v>
      </c>
      <c r="CR243" s="1" t="s">
        <v>115</v>
      </c>
      <c r="CS243" s="1" t="s">
        <v>115</v>
      </c>
      <c r="CT243" s="1" t="s">
        <v>115</v>
      </c>
      <c r="CU243" s="1" t="s">
        <v>115</v>
      </c>
      <c r="CV243" s="1" t="s">
        <v>115</v>
      </c>
      <c r="CW243" s="1" t="s">
        <v>115</v>
      </c>
      <c r="CY243" s="1" t="s">
        <v>115</v>
      </c>
      <c r="CZ243" s="1" t="s">
        <v>115</v>
      </c>
      <c r="DA243" s="1" t="s">
        <v>115</v>
      </c>
      <c r="DB243" s="1" t="s">
        <v>115</v>
      </c>
      <c r="DC243" s="1" t="s">
        <v>115</v>
      </c>
      <c r="DD243" s="1" t="s">
        <v>115</v>
      </c>
      <c r="DE243" s="1" t="s">
        <v>115</v>
      </c>
      <c r="DF243" s="1" t="s">
        <v>115</v>
      </c>
      <c r="DG243" s="1" t="s">
        <v>115</v>
      </c>
      <c r="DH243" s="1" t="s">
        <v>115</v>
      </c>
    </row>
    <row r="244" spans="1:112" x14ac:dyDescent="0.25">
      <c r="A244" s="1" t="s">
        <v>2497</v>
      </c>
      <c r="C244" s="1" t="s">
        <v>2497</v>
      </c>
      <c r="D244" s="41">
        <v>40384</v>
      </c>
      <c r="G244" s="1" t="s">
        <v>1765</v>
      </c>
      <c r="H244" s="1">
        <v>15</v>
      </c>
      <c r="J244" s="3"/>
      <c r="K244" s="1" t="s">
        <v>1786</v>
      </c>
      <c r="L244" s="1" t="s">
        <v>1787</v>
      </c>
      <c r="M244" s="1"/>
      <c r="N244" s="1">
        <v>300</v>
      </c>
      <c r="P244" s="1" t="s">
        <v>2550</v>
      </c>
      <c r="Q244" s="1">
        <v>0.80224059067919362</v>
      </c>
      <c r="R244" s="1" t="s">
        <v>1779</v>
      </c>
      <c r="S244" s="1" t="s">
        <v>1779</v>
      </c>
      <c r="T244" s="1" t="s">
        <v>1962</v>
      </c>
      <c r="U244" s="3">
        <v>42036</v>
      </c>
      <c r="V244" s="1">
        <v>1.1048806829750102</v>
      </c>
      <c r="Y244" s="1">
        <v>3.2</v>
      </c>
      <c r="Z244" s="1">
        <v>7</v>
      </c>
      <c r="AA244" s="1">
        <v>33.799999999999997</v>
      </c>
      <c r="AB244" s="1">
        <v>111.628919803185</v>
      </c>
      <c r="AC244" s="1">
        <v>10.24</v>
      </c>
      <c r="AD244" s="1">
        <v>53.751066666666702</v>
      </c>
      <c r="AH244" s="1">
        <v>6070</v>
      </c>
      <c r="AJ244" s="1">
        <v>3700</v>
      </c>
      <c r="AK244" s="1">
        <v>2370</v>
      </c>
      <c r="AU244" s="1" t="s">
        <v>1956</v>
      </c>
      <c r="AV244" s="1" t="s">
        <v>2530</v>
      </c>
      <c r="AY244" s="1" t="s">
        <v>1780</v>
      </c>
      <c r="AZ244" s="1"/>
      <c r="BA244" s="1" t="s">
        <v>1772</v>
      </c>
      <c r="BB244" s="1"/>
      <c r="BC244" s="42">
        <v>1.5599999999999999E-2</v>
      </c>
      <c r="BD244" s="1">
        <v>2.7227136331111539E-4</v>
      </c>
      <c r="BE244" s="1">
        <v>314.08010000000002</v>
      </c>
      <c r="BF244" s="1">
        <v>5.4817318599930429</v>
      </c>
      <c r="BG244" s="1">
        <v>260.15010000000001</v>
      </c>
      <c r="BH244" s="1">
        <v>4.5404757943925009</v>
      </c>
      <c r="BI244" s="1">
        <v>145.85079999999999</v>
      </c>
      <c r="BK244" s="1">
        <v>2.5455766766677455</v>
      </c>
      <c r="BL244" s="1">
        <v>3.93E-5</v>
      </c>
      <c r="BM244" s="1">
        <v>42166.281714145553</v>
      </c>
      <c r="BN244" s="1">
        <v>35796.938849016922</v>
      </c>
      <c r="BO244" s="1">
        <v>35793.62457927419</v>
      </c>
      <c r="BP244" s="1">
        <v>1436.1745337033005</v>
      </c>
      <c r="BQ244" s="1">
        <v>1.0026636499999999</v>
      </c>
      <c r="BY244" s="1" t="s">
        <v>115</v>
      </c>
      <c r="BZ244" s="1" t="s">
        <v>115</v>
      </c>
      <c r="CA244" s="1" t="s">
        <v>115</v>
      </c>
      <c r="CB244" s="1" t="s">
        <v>115</v>
      </c>
      <c r="CD244" s="47">
        <v>3.5110813500011773E-2</v>
      </c>
      <c r="CE244" s="1">
        <v>6.1279929862887957E-4</v>
      </c>
      <c r="CF244" s="1">
        <v>304.98640325849999</v>
      </c>
      <c r="CG244" s="1">
        <v>5.3230169106759879</v>
      </c>
      <c r="CH244" s="1" t="s">
        <v>2538</v>
      </c>
      <c r="CI244" s="1" t="s">
        <v>2539</v>
      </c>
      <c r="CJ244" s="1">
        <v>3.7478999999999998E-5</v>
      </c>
      <c r="CK244" s="1">
        <v>3.2020999999999997E-5</v>
      </c>
      <c r="CL244" s="1">
        <v>2.5921E-2</v>
      </c>
      <c r="CM244" s="1">
        <v>4.5240679540945014E-4</v>
      </c>
      <c r="CN244" s="1">
        <v>1</v>
      </c>
      <c r="CO244" s="1">
        <v>3</v>
      </c>
      <c r="CP244" s="1" t="s">
        <v>115</v>
      </c>
      <c r="CQ244" s="1" t="s">
        <v>115</v>
      </c>
      <c r="CR244" s="1" t="s">
        <v>115</v>
      </c>
      <c r="CS244" s="1" t="s">
        <v>115</v>
      </c>
      <c r="CT244" s="1" t="s">
        <v>115</v>
      </c>
      <c r="CU244" s="1" t="s">
        <v>115</v>
      </c>
      <c r="CV244" s="1" t="s">
        <v>115</v>
      </c>
      <c r="CW244" s="1" t="s">
        <v>115</v>
      </c>
      <c r="CY244" s="1" t="s">
        <v>115</v>
      </c>
      <c r="CZ244" s="1" t="s">
        <v>115</v>
      </c>
      <c r="DA244" s="1" t="s">
        <v>115</v>
      </c>
      <c r="DB244" s="1" t="s">
        <v>115</v>
      </c>
      <c r="DC244" s="1" t="s">
        <v>115</v>
      </c>
      <c r="DD244" s="1" t="s">
        <v>115</v>
      </c>
      <c r="DE244" s="1" t="s">
        <v>115</v>
      </c>
      <c r="DF244" s="1" t="s">
        <v>115</v>
      </c>
      <c r="DG244" s="1" t="s">
        <v>115</v>
      </c>
      <c r="DH244" s="1" t="s">
        <v>115</v>
      </c>
    </row>
    <row r="245" spans="1:112" x14ac:dyDescent="0.25">
      <c r="A245" s="1" t="s">
        <v>2502</v>
      </c>
      <c r="C245" s="1" t="s">
        <v>2502</v>
      </c>
      <c r="D245" s="41">
        <v>40882</v>
      </c>
      <c r="G245" s="1" t="s">
        <v>1765</v>
      </c>
      <c r="H245" s="1">
        <v>15</v>
      </c>
      <c r="J245" s="3"/>
      <c r="K245" s="1" t="s">
        <v>1786</v>
      </c>
      <c r="L245" s="1" t="s">
        <v>1787</v>
      </c>
      <c r="M245" s="1"/>
      <c r="N245" s="1">
        <v>300</v>
      </c>
      <c r="P245" s="1" t="s">
        <v>2550</v>
      </c>
      <c r="Q245" s="1">
        <v>0.80224059067919362</v>
      </c>
      <c r="R245" s="1" t="s">
        <v>1779</v>
      </c>
      <c r="S245" s="1" t="s">
        <v>1779</v>
      </c>
      <c r="T245" s="1" t="s">
        <v>1962</v>
      </c>
      <c r="U245" s="3">
        <v>42244</v>
      </c>
      <c r="V245" s="1">
        <v>1.1048806829750102</v>
      </c>
      <c r="Y245" s="1">
        <v>3.2</v>
      </c>
      <c r="Z245" s="1">
        <v>7</v>
      </c>
      <c r="AA245" s="1">
        <v>33.799999999999997</v>
      </c>
      <c r="AB245" s="1">
        <v>111.628919803185</v>
      </c>
      <c r="AC245" s="1">
        <v>10.24</v>
      </c>
      <c r="AD245" s="1">
        <v>53.751066666666702</v>
      </c>
      <c r="AH245" s="1">
        <v>6070</v>
      </c>
      <c r="AJ245" s="1">
        <v>3700</v>
      </c>
      <c r="AK245" s="1">
        <v>2370</v>
      </c>
      <c r="AU245" s="1" t="s">
        <v>1778</v>
      </c>
      <c r="AV245" s="1" t="s">
        <v>2530</v>
      </c>
      <c r="AY245" s="1" t="s">
        <v>1780</v>
      </c>
      <c r="AZ245" s="1"/>
      <c r="BA245" s="1" t="s">
        <v>1772</v>
      </c>
      <c r="BB245" s="1"/>
      <c r="BC245" s="42">
        <v>1.3599999999999999E-2</v>
      </c>
      <c r="BD245" s="1">
        <v>2.3736477827122879E-4</v>
      </c>
      <c r="BE245" s="1">
        <v>312.66750000000002</v>
      </c>
      <c r="BF245" s="1">
        <v>5.4570773389793708</v>
      </c>
      <c r="BG245" s="1">
        <v>123.0775</v>
      </c>
      <c r="BH245" s="1">
        <v>2.1481076101233212</v>
      </c>
      <c r="BI245" s="1">
        <v>79.269099999999995</v>
      </c>
      <c r="BK245" s="1">
        <v>1.383506790092637</v>
      </c>
      <c r="BL245" s="1">
        <v>1.22E-5</v>
      </c>
      <c r="BM245" s="1">
        <v>42165.311690353519</v>
      </c>
      <c r="BN245" s="1">
        <v>35794.826107156143</v>
      </c>
      <c r="BO245" s="1">
        <v>35793.797273550896</v>
      </c>
      <c r="BP245" s="1">
        <v>1436.1249757840899</v>
      </c>
      <c r="BQ245" s="1">
        <v>1.0026982499999999</v>
      </c>
      <c r="BY245" s="1" t="s">
        <v>115</v>
      </c>
      <c r="BZ245" s="1" t="s">
        <v>115</v>
      </c>
      <c r="CA245" s="1" t="s">
        <v>115</v>
      </c>
      <c r="CB245" s="1" t="s">
        <v>115</v>
      </c>
      <c r="CD245" s="47">
        <v>3.4447368000002143E-2</v>
      </c>
      <c r="CE245" s="1">
        <v>6.0121999024617147E-4</v>
      </c>
      <c r="CF245" s="1">
        <v>179.57125046600001</v>
      </c>
      <c r="CG245" s="1">
        <v>3.1341095625551021</v>
      </c>
      <c r="CH245" s="1" t="s">
        <v>2538</v>
      </c>
      <c r="CI245" s="1" t="s">
        <v>2539</v>
      </c>
      <c r="CJ245" s="1">
        <v>2.8785500000000001E-5</v>
      </c>
      <c r="CK245" s="1">
        <v>2.6156499999999999E-5</v>
      </c>
      <c r="CL245" s="1">
        <v>2.7913E-2</v>
      </c>
      <c r="CM245" s="1">
        <v>4.8717375410917721E-4</v>
      </c>
      <c r="CN245" s="1">
        <v>1</v>
      </c>
      <c r="CO245" s="1">
        <v>3</v>
      </c>
      <c r="CP245" s="1" t="s">
        <v>115</v>
      </c>
      <c r="CQ245" s="1" t="s">
        <v>115</v>
      </c>
      <c r="CR245" s="1" t="s">
        <v>115</v>
      </c>
      <c r="CS245" s="1" t="s">
        <v>115</v>
      </c>
      <c r="CT245" s="1" t="s">
        <v>115</v>
      </c>
      <c r="CU245" s="1" t="s">
        <v>115</v>
      </c>
      <c r="CV245" s="1" t="s">
        <v>115</v>
      </c>
      <c r="CW245" s="1" t="s">
        <v>115</v>
      </c>
      <c r="CY245" s="1" t="s">
        <v>115</v>
      </c>
      <c r="CZ245" s="1" t="s">
        <v>115</v>
      </c>
      <c r="DA245" s="1" t="s">
        <v>115</v>
      </c>
      <c r="DB245" s="1" t="s">
        <v>115</v>
      </c>
      <c r="DC245" s="1" t="s">
        <v>115</v>
      </c>
      <c r="DD245" s="1" t="s">
        <v>115</v>
      </c>
      <c r="DE245" s="1" t="s">
        <v>115</v>
      </c>
      <c r="DF245" s="1" t="s">
        <v>115</v>
      </c>
      <c r="DG245" s="1" t="s">
        <v>115</v>
      </c>
      <c r="DH245" s="1" t="s">
        <v>115</v>
      </c>
    </row>
    <row r="246" spans="1:112" x14ac:dyDescent="0.25">
      <c r="A246" s="1" t="s">
        <v>2472</v>
      </c>
      <c r="C246" s="1" t="s">
        <v>2472</v>
      </c>
      <c r="D246" s="41">
        <v>42698</v>
      </c>
      <c r="G246" s="1" t="s">
        <v>1765</v>
      </c>
      <c r="H246" s="1">
        <v>15</v>
      </c>
      <c r="J246" s="3"/>
      <c r="K246" s="1" t="s">
        <v>1786</v>
      </c>
      <c r="L246" s="1" t="s">
        <v>1787</v>
      </c>
      <c r="M246" s="1"/>
      <c r="N246" s="1">
        <v>300</v>
      </c>
      <c r="P246" s="1" t="s">
        <v>2549</v>
      </c>
      <c r="Q246" s="1">
        <v>0.49683706040105241</v>
      </c>
      <c r="R246" s="1" t="s">
        <v>1779</v>
      </c>
      <c r="S246" s="1" t="s">
        <v>1779</v>
      </c>
      <c r="T246" s="1" t="s">
        <v>1962</v>
      </c>
      <c r="U246" s="3">
        <v>42870</v>
      </c>
      <c r="V246" s="1">
        <v>4.8776134829068196</v>
      </c>
      <c r="Y246" s="1">
        <v>3.2</v>
      </c>
      <c r="Z246" s="1">
        <v>7</v>
      </c>
      <c r="AA246" s="1">
        <v>33.799999999999997</v>
      </c>
      <c r="AB246" s="1">
        <v>111.628919803185</v>
      </c>
      <c r="AC246" s="1">
        <v>10.24</v>
      </c>
      <c r="AD246" s="1">
        <v>53.751066666666702</v>
      </c>
      <c r="AH246" s="1">
        <v>6070</v>
      </c>
      <c r="AJ246" s="1">
        <v>3700</v>
      </c>
      <c r="AK246" s="1">
        <v>2370</v>
      </c>
      <c r="AU246" s="1" t="s">
        <v>1672</v>
      </c>
      <c r="AV246" s="1" t="s">
        <v>2530</v>
      </c>
      <c r="AY246" s="1" t="s">
        <v>1780</v>
      </c>
      <c r="AZ246" s="1"/>
      <c r="BA246" s="1" t="s">
        <v>1772</v>
      </c>
      <c r="BB246" s="1"/>
      <c r="BC246" s="42">
        <v>1.7399999999999999E-2</v>
      </c>
      <c r="BD246" s="1">
        <v>3.0368728984701333E-4</v>
      </c>
      <c r="BE246" s="1">
        <v>306.6567</v>
      </c>
      <c r="BF246" s="1">
        <v>5.3521690883004949</v>
      </c>
      <c r="BG246" s="1">
        <v>125.9224</v>
      </c>
      <c r="BH246" s="1">
        <v>2.1977604820133076</v>
      </c>
      <c r="BI246" s="1">
        <v>150.6833</v>
      </c>
      <c r="BK246" s="1">
        <v>2.6299197127703717</v>
      </c>
      <c r="BL246" s="1">
        <v>4.18E-5</v>
      </c>
      <c r="BM246" s="1">
        <v>42165.20880381918</v>
      </c>
      <c r="BN246" s="1">
        <v>35795.971309547182</v>
      </c>
      <c r="BO246" s="1">
        <v>35792.446298091178</v>
      </c>
      <c r="BP246" s="1">
        <v>1436.1197194077381</v>
      </c>
      <c r="BQ246" s="1">
        <v>1.00270192</v>
      </c>
      <c r="BY246" s="1" t="s">
        <v>115</v>
      </c>
      <c r="BZ246" s="1" t="s">
        <v>115</v>
      </c>
      <c r="CA246" s="1" t="s">
        <v>115</v>
      </c>
      <c r="CB246" s="1" t="s">
        <v>115</v>
      </c>
      <c r="CD246" s="47">
        <v>3.49969415000011E-2</v>
      </c>
      <c r="CE246" s="1">
        <v>6.1081185730286222E-4</v>
      </c>
      <c r="CF246" s="1">
        <v>56.483980684499997</v>
      </c>
      <c r="CG246" s="1">
        <v>0.98583143757740543</v>
      </c>
      <c r="CH246" s="1" t="s">
        <v>2538</v>
      </c>
      <c r="CI246" s="1" t="s">
        <v>2539</v>
      </c>
      <c r="CJ246" s="1">
        <v>3.8509E-5</v>
      </c>
      <c r="CK246" s="1">
        <v>3.2611999999999999E-5</v>
      </c>
      <c r="CL246" s="1">
        <v>2.8202999999999999E-2</v>
      </c>
      <c r="CM246" s="1">
        <v>4.9223520893996076E-4</v>
      </c>
      <c r="CN246" s="1">
        <v>1</v>
      </c>
      <c r="CO246" s="1">
        <v>3</v>
      </c>
      <c r="CP246" s="1" t="s">
        <v>115</v>
      </c>
      <c r="CQ246" s="1" t="s">
        <v>115</v>
      </c>
      <c r="CR246" s="1" t="s">
        <v>115</v>
      </c>
      <c r="CS246" s="1" t="s">
        <v>115</v>
      </c>
      <c r="CT246" s="1" t="s">
        <v>115</v>
      </c>
      <c r="CU246" s="1" t="s">
        <v>115</v>
      </c>
      <c r="CV246" s="1" t="s">
        <v>115</v>
      </c>
      <c r="CW246" s="1" t="s">
        <v>115</v>
      </c>
      <c r="CY246" s="1" t="s">
        <v>115</v>
      </c>
      <c r="CZ246" s="1" t="s">
        <v>115</v>
      </c>
      <c r="DA246" s="1" t="s">
        <v>115</v>
      </c>
      <c r="DB246" s="1" t="s">
        <v>115</v>
      </c>
      <c r="DC246" s="1" t="s">
        <v>115</v>
      </c>
      <c r="DD246" s="1" t="s">
        <v>115</v>
      </c>
      <c r="DE246" s="1" t="s">
        <v>115</v>
      </c>
      <c r="DF246" s="1" t="s">
        <v>115</v>
      </c>
      <c r="DG246" s="1" t="s">
        <v>115</v>
      </c>
      <c r="DH246" s="1" t="s">
        <v>115</v>
      </c>
    </row>
    <row r="247" spans="1:112" x14ac:dyDescent="0.25">
      <c r="A247" s="1" t="s">
        <v>2302</v>
      </c>
      <c r="C247" s="1" t="s">
        <v>2302</v>
      </c>
      <c r="D247" s="41">
        <v>44801</v>
      </c>
      <c r="G247" s="1" t="s">
        <v>1765</v>
      </c>
      <c r="H247" s="1">
        <v>15</v>
      </c>
      <c r="J247" s="3"/>
      <c r="K247" s="1" t="s">
        <v>1766</v>
      </c>
      <c r="L247" s="1" t="s">
        <v>1767</v>
      </c>
      <c r="M247" s="1"/>
      <c r="N247" s="1">
        <v>300</v>
      </c>
      <c r="P247" s="5" t="s">
        <v>2548</v>
      </c>
      <c r="Q247" s="1">
        <v>9.1437799511982928E-2</v>
      </c>
      <c r="R247" s="1" t="s">
        <v>1779</v>
      </c>
      <c r="S247" s="1" t="s">
        <v>1779</v>
      </c>
      <c r="T247" s="1" t="s">
        <v>1962</v>
      </c>
      <c r="U247" s="3">
        <v>43795</v>
      </c>
      <c r="V247" s="34">
        <v>5.3622099674872183</v>
      </c>
      <c r="Y247" s="1">
        <v>2.5</v>
      </c>
      <c r="Z247" s="1">
        <v>5</v>
      </c>
      <c r="AA247" s="1">
        <v>38</v>
      </c>
      <c r="AB247" s="5">
        <v>89.750900000000001</v>
      </c>
      <c r="AC247" s="33">
        <v>6.25</v>
      </c>
      <c r="AD247" s="1">
        <v>39.423299999999998</v>
      </c>
      <c r="AH247" s="1">
        <v>4007</v>
      </c>
      <c r="AJ247" s="1">
        <v>2200</v>
      </c>
      <c r="AK247" s="1">
        <v>1807</v>
      </c>
      <c r="AU247" s="1" t="s">
        <v>1802</v>
      </c>
      <c r="AV247" s="1" t="s">
        <v>2530</v>
      </c>
      <c r="AY247" s="1" t="s">
        <v>1780</v>
      </c>
      <c r="AZ247" s="1"/>
      <c r="BA247" s="1" t="s">
        <v>1772</v>
      </c>
      <c r="BB247" s="1"/>
      <c r="BC247" s="42">
        <v>3.8899999999999997E-2</v>
      </c>
      <c r="BD247" s="1">
        <v>6.789330790257941E-4</v>
      </c>
      <c r="BE247" s="1">
        <v>7.8441999999999998</v>
      </c>
      <c r="BF247" s="1">
        <v>0.1369071171849392</v>
      </c>
      <c r="BG247" s="1">
        <v>45.321199999999997</v>
      </c>
      <c r="BH247" s="1">
        <v>0.79100416095485393</v>
      </c>
      <c r="BI247" s="1">
        <v>147.22280000000001</v>
      </c>
      <c r="BK247" s="1">
        <v>2.5695225940051079</v>
      </c>
      <c r="BL247" s="1">
        <v>1.9709999999999999E-4</v>
      </c>
      <c r="BM247" s="1">
        <v>42164.678962123136</v>
      </c>
      <c r="BN247" s="1">
        <v>35801.989620346576</v>
      </c>
      <c r="BO247" s="1">
        <v>35785.368303899704</v>
      </c>
      <c r="BP247" s="1">
        <v>1436.0926503949531</v>
      </c>
      <c r="BQ247" s="1">
        <v>1.00272082</v>
      </c>
      <c r="BS247" s="5"/>
      <c r="BT247" s="5"/>
      <c r="BU247" s="5"/>
      <c r="BV247" s="5"/>
      <c r="BW247" s="5"/>
      <c r="BY247" s="1" t="s">
        <v>115</v>
      </c>
      <c r="BZ247" s="1" t="s">
        <v>115</v>
      </c>
      <c r="CA247" s="1" t="s">
        <v>115</v>
      </c>
      <c r="CB247" s="1" t="s">
        <v>115</v>
      </c>
      <c r="CD247" s="47">
        <v>6.3178862000000002E-2</v>
      </c>
      <c r="CE247" s="1">
        <v>1.1026791595631297E-3</v>
      </c>
      <c r="CF247" s="1">
        <v>10.976210723000001</v>
      </c>
      <c r="CG247" s="1">
        <v>0.19157101650905731</v>
      </c>
      <c r="CH247" s="1" t="s">
        <v>2538</v>
      </c>
      <c r="CI247" s="1" t="s">
        <v>2539</v>
      </c>
      <c r="CJ247" s="1">
        <v>2.0615200000000003E-4</v>
      </c>
      <c r="CK247" s="1">
        <v>4.4644000000000001E-5</v>
      </c>
      <c r="CL247" s="1">
        <v>0.11629</v>
      </c>
      <c r="CM247" s="1">
        <v>2.0296433871442058E-3</v>
      </c>
      <c r="CN247" s="1">
        <v>1</v>
      </c>
      <c r="CO247" s="1">
        <v>4</v>
      </c>
      <c r="CP247" s="1" t="s">
        <v>115</v>
      </c>
      <c r="CQ247" s="1" t="s">
        <v>115</v>
      </c>
      <c r="CR247" s="1" t="s">
        <v>115</v>
      </c>
      <c r="CS247" s="1" t="s">
        <v>115</v>
      </c>
      <c r="CT247" s="1" t="s">
        <v>115</v>
      </c>
      <c r="CU247" s="1" t="s">
        <v>115</v>
      </c>
      <c r="CV247" s="1" t="s">
        <v>115</v>
      </c>
      <c r="CW247" s="1" t="s">
        <v>115</v>
      </c>
      <c r="CY247" s="1" t="s">
        <v>115</v>
      </c>
      <c r="CZ247" s="1" t="s">
        <v>115</v>
      </c>
      <c r="DA247" s="1" t="s">
        <v>115</v>
      </c>
      <c r="DB247" s="1" t="s">
        <v>115</v>
      </c>
      <c r="DC247" s="1" t="s">
        <v>115</v>
      </c>
      <c r="DD247" s="1" t="s">
        <v>115</v>
      </c>
      <c r="DE247" s="1" t="s">
        <v>115</v>
      </c>
      <c r="DF247" s="1" t="s">
        <v>115</v>
      </c>
      <c r="DG247" s="1" t="s">
        <v>115</v>
      </c>
      <c r="DH247" s="1" t="s">
        <v>115</v>
      </c>
    </row>
    <row r="248" spans="1:112" x14ac:dyDescent="0.25">
      <c r="A248" s="1" t="s">
        <v>2240</v>
      </c>
      <c r="C248" s="1" t="s">
        <v>2240</v>
      </c>
      <c r="D248" s="41">
        <v>39215</v>
      </c>
      <c r="G248" s="1" t="s">
        <v>1765</v>
      </c>
      <c r="H248" s="1">
        <v>15</v>
      </c>
      <c r="J248" s="3"/>
      <c r="K248" s="1" t="s">
        <v>1766</v>
      </c>
      <c r="L248" s="1" t="s">
        <v>1767</v>
      </c>
      <c r="M248" s="1"/>
      <c r="N248" s="1">
        <v>300</v>
      </c>
      <c r="P248" s="1" t="s">
        <v>2548</v>
      </c>
      <c r="Q248" s="1">
        <v>9.1437799511982928E-2</v>
      </c>
      <c r="R248" s="1" t="s">
        <v>1779</v>
      </c>
      <c r="S248" s="1" t="s">
        <v>2241</v>
      </c>
      <c r="T248" s="1" t="s">
        <v>2242</v>
      </c>
      <c r="U248" s="3">
        <v>41480</v>
      </c>
      <c r="V248" s="1">
        <v>5.3622099674872183</v>
      </c>
      <c r="Y248" s="1">
        <v>2.5</v>
      </c>
      <c r="Z248" s="1">
        <v>7.1</v>
      </c>
      <c r="AA248" s="1">
        <v>40</v>
      </c>
      <c r="AB248" s="1">
        <v>100.86960680390401</v>
      </c>
      <c r="AC248" s="1">
        <v>6.25</v>
      </c>
      <c r="AD248" s="1">
        <v>46.0133333333333</v>
      </c>
      <c r="AH248" s="1">
        <v>6650</v>
      </c>
      <c r="AJ248" s="1">
        <v>3500</v>
      </c>
      <c r="AK248" s="1">
        <v>3150</v>
      </c>
      <c r="AU248" s="1" t="s">
        <v>1802</v>
      </c>
      <c r="AV248" s="1" t="s">
        <v>2530</v>
      </c>
      <c r="AY248" s="1" t="s">
        <v>1829</v>
      </c>
      <c r="AZ248" s="1"/>
      <c r="BA248" s="1" t="s">
        <v>2243</v>
      </c>
      <c r="BB248" s="1"/>
      <c r="BC248" s="42">
        <v>2.5766</v>
      </c>
      <c r="BD248" s="1">
        <v>4.49701535068859E-2</v>
      </c>
      <c r="BE248" s="1">
        <v>17.284800000000001</v>
      </c>
      <c r="BF248" s="1">
        <v>0.30167667054871589</v>
      </c>
      <c r="BG248" s="1">
        <v>22.172899999999998</v>
      </c>
      <c r="BH248" s="1">
        <v>0.38699010971545067</v>
      </c>
      <c r="BI248" s="1">
        <v>72.178399999999996</v>
      </c>
      <c r="BK248" s="1">
        <v>1.2597507288214751</v>
      </c>
      <c r="BL248" s="1">
        <v>1.9570000000000001E-4</v>
      </c>
      <c r="BM248" s="1">
        <v>42163.205865410288</v>
      </c>
      <c r="BN248" s="1">
        <v>35800.457204798142</v>
      </c>
      <c r="BO248" s="1">
        <v>35783.954526022426</v>
      </c>
      <c r="BP248" s="1">
        <v>1436.0173924443152</v>
      </c>
      <c r="BQ248" s="1">
        <v>1.0027733700000001</v>
      </c>
      <c r="BY248" s="1" t="s">
        <v>115</v>
      </c>
      <c r="BZ248" s="1" t="s">
        <v>115</v>
      </c>
      <c r="CA248" s="1" t="s">
        <v>115</v>
      </c>
      <c r="CB248" s="1" t="s">
        <v>115</v>
      </c>
      <c r="CD248" s="47">
        <v>3.6057279499999595E-2</v>
      </c>
      <c r="CE248" s="1">
        <v>6.2931824658684764E-4</v>
      </c>
      <c r="CF248" s="1">
        <v>24.8440205735</v>
      </c>
      <c r="CG248" s="1">
        <v>0.43360995844078487</v>
      </c>
      <c r="CH248" s="1" t="s">
        <v>2539</v>
      </c>
      <c r="CI248" s="1" t="s">
        <v>2539</v>
      </c>
      <c r="CJ248" s="1">
        <v>2.173175E-4</v>
      </c>
      <c r="CK248" s="1">
        <v>5.7461500000000005E-5</v>
      </c>
      <c r="CL248" s="1" t="s">
        <v>115</v>
      </c>
      <c r="CM248" s="1" t="s">
        <v>115</v>
      </c>
      <c r="CN248" s="1">
        <v>0</v>
      </c>
      <c r="CO248" s="1">
        <v>0</v>
      </c>
      <c r="CP248" s="1" t="s">
        <v>115</v>
      </c>
      <c r="CQ248" s="1" t="s">
        <v>115</v>
      </c>
      <c r="CR248" s="1" t="s">
        <v>115</v>
      </c>
      <c r="CS248" s="1" t="s">
        <v>115</v>
      </c>
      <c r="CT248" s="1" t="s">
        <v>115</v>
      </c>
      <c r="CU248" s="1" t="s">
        <v>115</v>
      </c>
      <c r="CV248" s="1" t="s">
        <v>115</v>
      </c>
      <c r="CW248" s="1" t="s">
        <v>115</v>
      </c>
      <c r="CY248" s="1" t="s">
        <v>115</v>
      </c>
      <c r="CZ248" s="1" t="s">
        <v>115</v>
      </c>
      <c r="DA248" s="1" t="s">
        <v>115</v>
      </c>
      <c r="DB248" s="1" t="s">
        <v>115</v>
      </c>
      <c r="DC248" s="1" t="s">
        <v>115</v>
      </c>
      <c r="DD248" s="1" t="s">
        <v>115</v>
      </c>
      <c r="DE248" s="1" t="s">
        <v>115</v>
      </c>
      <c r="DF248" s="1" t="s">
        <v>115</v>
      </c>
      <c r="DG248" s="1" t="s">
        <v>115</v>
      </c>
      <c r="DH248" s="1" t="s">
        <v>115</v>
      </c>
    </row>
    <row r="249" spans="1:112" x14ac:dyDescent="0.25">
      <c r="A249" s="1" t="s">
        <v>2397</v>
      </c>
      <c r="C249" s="1" t="s">
        <v>2397</v>
      </c>
      <c r="D249" s="41">
        <v>39216</v>
      </c>
      <c r="G249" s="1" t="s">
        <v>1765</v>
      </c>
      <c r="H249" s="1">
        <v>15</v>
      </c>
      <c r="J249" s="3"/>
      <c r="K249" s="1" t="s">
        <v>1786</v>
      </c>
      <c r="L249" s="1" t="s">
        <v>1787</v>
      </c>
      <c r="M249" s="1"/>
      <c r="N249" s="1">
        <v>300</v>
      </c>
      <c r="P249" s="5" t="s">
        <v>2548</v>
      </c>
      <c r="Q249" s="1">
        <v>9.1437799511982928E-2</v>
      </c>
      <c r="R249" s="1" t="s">
        <v>1833</v>
      </c>
      <c r="S249" s="1" t="s">
        <v>1833</v>
      </c>
      <c r="T249" s="1" t="s">
        <v>1834</v>
      </c>
      <c r="U249" s="3">
        <v>41480</v>
      </c>
      <c r="V249" s="34">
        <v>5.3622099674872183</v>
      </c>
      <c r="Y249" s="1">
        <v>1.6</v>
      </c>
      <c r="Z249" s="1">
        <v>2.4</v>
      </c>
      <c r="AA249" s="1">
        <v>9.5</v>
      </c>
      <c r="AB249" s="5">
        <v>16.1160731656379</v>
      </c>
      <c r="AC249" s="33">
        <v>2.56</v>
      </c>
      <c r="AD249" s="1">
        <v>8.5255333333333301</v>
      </c>
      <c r="AH249" s="1">
        <v>2090</v>
      </c>
      <c r="AJ249" s="1">
        <v>935</v>
      </c>
      <c r="AK249" s="1">
        <v>1155</v>
      </c>
      <c r="AU249" s="1" t="s">
        <v>1802</v>
      </c>
      <c r="AV249" s="1" t="s">
        <v>2530</v>
      </c>
      <c r="AY249" s="1" t="s">
        <v>1768</v>
      </c>
      <c r="AZ249" s="1"/>
      <c r="BA249" s="1" t="s">
        <v>1860</v>
      </c>
      <c r="BB249" s="1"/>
      <c r="BC249" s="42">
        <v>7.8799999999999995E-2</v>
      </c>
      <c r="BD249" s="1">
        <v>1.3753194505715315E-3</v>
      </c>
      <c r="BE249" s="1">
        <v>101.57810000000001</v>
      </c>
      <c r="BF249" s="1">
        <v>1.772872292920052</v>
      </c>
      <c r="BG249" s="1">
        <v>334.12979999999999</v>
      </c>
      <c r="BH249" s="1">
        <v>5.8316651390301493</v>
      </c>
      <c r="BI249" s="1">
        <v>120.4366</v>
      </c>
      <c r="BK249" s="1">
        <v>2.1020152099074028</v>
      </c>
      <c r="BL249" s="1">
        <v>1.337E-4</v>
      </c>
      <c r="BM249" s="1">
        <v>42165.463638372305</v>
      </c>
      <c r="BN249" s="1">
        <v>35800.101160860751</v>
      </c>
      <c r="BO249" s="1">
        <v>35788.82611588385</v>
      </c>
      <c r="BP249" s="1">
        <v>1436.1327386773066</v>
      </c>
      <c r="BQ249" s="1">
        <v>1.00269283</v>
      </c>
      <c r="BS249" s="5"/>
      <c r="BT249" s="5"/>
      <c r="BU249" s="5"/>
      <c r="BV249" s="5"/>
      <c r="BW249" s="5"/>
      <c r="BY249" s="1" t="s">
        <v>115</v>
      </c>
      <c r="BZ249" s="1" t="s">
        <v>115</v>
      </c>
      <c r="CA249" s="1" t="s">
        <v>115</v>
      </c>
      <c r="CB249" s="1" t="s">
        <v>115</v>
      </c>
      <c r="CD249" s="47">
        <v>7.4085752499996715E-2</v>
      </c>
      <c r="CE249" s="1">
        <v>1.293040309942563E-3</v>
      </c>
      <c r="CF249" s="1">
        <v>82.093408440499999</v>
      </c>
      <c r="CG249" s="1">
        <v>1.4328002714712285</v>
      </c>
      <c r="CH249" s="1" t="s">
        <v>2538</v>
      </c>
      <c r="CI249" s="1" t="s">
        <v>2539</v>
      </c>
      <c r="CJ249" s="1">
        <v>1.1888E-4</v>
      </c>
      <c r="CK249" s="1">
        <v>5.8171999999999998E-5</v>
      </c>
      <c r="CL249" s="1">
        <v>0.11196399999999999</v>
      </c>
      <c r="CM249" s="1">
        <v>1.9541404437029312E-3</v>
      </c>
      <c r="CN249" s="1">
        <v>1</v>
      </c>
      <c r="CO249" s="1">
        <v>7</v>
      </c>
      <c r="CP249" s="1" t="s">
        <v>115</v>
      </c>
      <c r="CQ249" s="1" t="s">
        <v>115</v>
      </c>
      <c r="CR249" s="1" t="s">
        <v>115</v>
      </c>
      <c r="CS249" s="1" t="s">
        <v>115</v>
      </c>
      <c r="CT249" s="1" t="s">
        <v>115</v>
      </c>
      <c r="CU249" s="1" t="s">
        <v>115</v>
      </c>
      <c r="CV249" s="1" t="s">
        <v>115</v>
      </c>
      <c r="CW249" s="1" t="s">
        <v>115</v>
      </c>
      <c r="CY249" s="1" t="s">
        <v>115</v>
      </c>
      <c r="CZ249" s="1" t="s">
        <v>115</v>
      </c>
      <c r="DA249" s="1" t="s">
        <v>115</v>
      </c>
      <c r="DB249" s="1" t="s">
        <v>115</v>
      </c>
      <c r="DC249" s="1" t="s">
        <v>115</v>
      </c>
      <c r="DD249" s="1" t="s">
        <v>115</v>
      </c>
      <c r="DE249" s="1" t="s">
        <v>115</v>
      </c>
      <c r="DF249" s="1" t="s">
        <v>115</v>
      </c>
      <c r="DG249" s="1" t="s">
        <v>115</v>
      </c>
      <c r="DH249" s="1" t="s">
        <v>115</v>
      </c>
    </row>
    <row r="250" spans="1:112" x14ac:dyDescent="0.25">
      <c r="A250" s="1" t="s">
        <v>1867</v>
      </c>
      <c r="C250" s="1" t="s">
        <v>1867</v>
      </c>
      <c r="D250" s="41">
        <v>41752</v>
      </c>
      <c r="G250" s="1" t="s">
        <v>1765</v>
      </c>
      <c r="H250" s="1">
        <v>10</v>
      </c>
      <c r="J250" s="3"/>
      <c r="K250" s="1" t="s">
        <v>1786</v>
      </c>
      <c r="L250" s="1" t="s">
        <v>1787</v>
      </c>
      <c r="M250" s="1"/>
      <c r="N250" s="1">
        <v>300</v>
      </c>
      <c r="P250" s="5" t="s">
        <v>2561</v>
      </c>
      <c r="Q250" s="1">
        <v>0.23945810678352358</v>
      </c>
      <c r="R250" s="1" t="s">
        <v>1781</v>
      </c>
      <c r="S250" s="1" t="s">
        <v>1833</v>
      </c>
      <c r="T250" s="1" t="s">
        <v>1834</v>
      </c>
      <c r="U250" s="3">
        <v>42621</v>
      </c>
      <c r="V250" s="34">
        <v>1.4002850765243715</v>
      </c>
      <c r="Y250" s="1">
        <v>1.6</v>
      </c>
      <c r="Z250" s="1">
        <v>2.4</v>
      </c>
      <c r="AA250" s="1">
        <v>9.5</v>
      </c>
      <c r="AB250" s="5">
        <v>16.1160731656379</v>
      </c>
      <c r="AC250" s="33">
        <v>2.56</v>
      </c>
      <c r="AD250" s="1">
        <v>8.5255333333333301</v>
      </c>
      <c r="AH250" s="1">
        <v>2211</v>
      </c>
      <c r="AJ250" s="1">
        <v>956</v>
      </c>
      <c r="AK250" s="1">
        <v>1255</v>
      </c>
      <c r="AU250" s="1" t="s">
        <v>1802</v>
      </c>
      <c r="AV250" s="1" t="s">
        <v>2530</v>
      </c>
      <c r="AY250" s="1" t="s">
        <v>1768</v>
      </c>
      <c r="AZ250" s="1"/>
      <c r="BA250" s="1" t="s">
        <v>1860</v>
      </c>
      <c r="BB250" s="1"/>
      <c r="BC250" s="42">
        <v>0.1167</v>
      </c>
      <c r="BD250" s="1">
        <v>2.0367992370773822E-3</v>
      </c>
      <c r="BE250" s="1">
        <v>100.0938</v>
      </c>
      <c r="BF250" s="1">
        <v>1.7469663708327001</v>
      </c>
      <c r="BG250" s="1">
        <v>175.21870000000001</v>
      </c>
      <c r="BH250" s="1">
        <v>3.0581432260641885</v>
      </c>
      <c r="BI250" s="1">
        <v>5.6570999999999998</v>
      </c>
      <c r="BK250" s="1">
        <v>9.873502111457122E-2</v>
      </c>
      <c r="BL250" s="1">
        <v>9.6739999999999999E-4</v>
      </c>
      <c r="BM250" s="1">
        <v>42164.89538222296</v>
      </c>
      <c r="BN250" s="1">
        <v>35834.685702015719</v>
      </c>
      <c r="BO250" s="1">
        <v>35753.105062430201</v>
      </c>
      <c r="BP250" s="1">
        <v>1436.1037070324476</v>
      </c>
      <c r="BQ250" s="1">
        <v>1.0027131</v>
      </c>
      <c r="BS250" s="5"/>
      <c r="BT250" s="5"/>
      <c r="BU250" s="5"/>
      <c r="BV250" s="5"/>
      <c r="BW250" s="5"/>
      <c r="BY250" s="1" t="s">
        <v>115</v>
      </c>
      <c r="BZ250" s="1" t="s">
        <v>115</v>
      </c>
      <c r="CA250" s="1" t="s">
        <v>115</v>
      </c>
      <c r="CB250" s="1" t="s">
        <v>115</v>
      </c>
      <c r="CD250" s="47">
        <v>4.2058101000002068E-2</v>
      </c>
      <c r="CE250" s="1">
        <v>7.3405233958635568E-4</v>
      </c>
      <c r="CF250" s="1">
        <v>73.981063468000002</v>
      </c>
      <c r="CG250" s="1">
        <v>1.2912131416434947</v>
      </c>
      <c r="CH250" s="1" t="s">
        <v>2538</v>
      </c>
      <c r="CI250" s="1" t="s">
        <v>2539</v>
      </c>
      <c r="CJ250" s="1">
        <v>1.1151760000000001E-3</v>
      </c>
      <c r="CK250" s="1">
        <v>1.9252399999999996E-4</v>
      </c>
      <c r="CL250" s="1">
        <v>0.15453600000000001</v>
      </c>
      <c r="CM250" s="1">
        <v>2.6971620128619571E-3</v>
      </c>
      <c r="CN250" s="1">
        <v>1</v>
      </c>
      <c r="CO250" s="1">
        <v>11</v>
      </c>
      <c r="CP250" s="1" t="s">
        <v>115</v>
      </c>
      <c r="CQ250" s="1" t="s">
        <v>115</v>
      </c>
      <c r="CR250" s="1" t="s">
        <v>115</v>
      </c>
      <c r="CS250" s="1" t="s">
        <v>115</v>
      </c>
      <c r="CT250" s="1" t="s">
        <v>115</v>
      </c>
      <c r="CU250" s="1" t="s">
        <v>115</v>
      </c>
      <c r="CV250" s="1" t="s">
        <v>115</v>
      </c>
      <c r="CW250" s="1" t="s">
        <v>115</v>
      </c>
      <c r="CY250" s="1" t="s">
        <v>115</v>
      </c>
      <c r="CZ250" s="1" t="s">
        <v>115</v>
      </c>
      <c r="DA250" s="1" t="s">
        <v>115</v>
      </c>
      <c r="DB250" s="1" t="s">
        <v>115</v>
      </c>
      <c r="DC250" s="1" t="s">
        <v>115</v>
      </c>
      <c r="DD250" s="1" t="s">
        <v>115</v>
      </c>
      <c r="DE250" s="1" t="s">
        <v>115</v>
      </c>
      <c r="DF250" s="1" t="s">
        <v>115</v>
      </c>
      <c r="DG250" s="1" t="s">
        <v>115</v>
      </c>
      <c r="DH250" s="1" t="s">
        <v>115</v>
      </c>
    </row>
    <row r="251" spans="1:112" x14ac:dyDescent="0.25">
      <c r="A251" s="1" t="s">
        <v>2292</v>
      </c>
      <c r="C251" s="1" t="s">
        <v>2292</v>
      </c>
      <c r="D251" s="41">
        <v>30793</v>
      </c>
      <c r="G251" s="1" t="s">
        <v>1765</v>
      </c>
      <c r="H251" s="1">
        <v>15</v>
      </c>
      <c r="J251" s="3"/>
      <c r="K251" s="1" t="s">
        <v>1786</v>
      </c>
      <c r="L251" s="1" t="s">
        <v>1787</v>
      </c>
      <c r="M251" s="1"/>
      <c r="N251" s="1">
        <v>300</v>
      </c>
      <c r="P251" s="5" t="s">
        <v>2548</v>
      </c>
      <c r="Q251" s="1">
        <v>9.1437799511982928E-2</v>
      </c>
      <c r="R251" s="1" t="s">
        <v>1833</v>
      </c>
      <c r="S251" s="1" t="s">
        <v>1833</v>
      </c>
      <c r="T251" s="1" t="s">
        <v>1834</v>
      </c>
      <c r="U251" s="3">
        <v>39152</v>
      </c>
      <c r="V251" s="34">
        <v>5.3622099674872183</v>
      </c>
      <c r="Y251" s="1">
        <v>1.8</v>
      </c>
      <c r="Z251" s="1">
        <v>3.1</v>
      </c>
      <c r="AA251" s="1">
        <v>15.4</v>
      </c>
      <c r="AB251" s="5">
        <v>28.115050232449999</v>
      </c>
      <c r="AC251" s="33">
        <v>3.24</v>
      </c>
      <c r="AD251" s="1">
        <v>13.7829333333333</v>
      </c>
      <c r="AH251" s="1">
        <v>3029</v>
      </c>
      <c r="AJ251" s="1">
        <v>1325</v>
      </c>
      <c r="AK251" s="1">
        <v>1704</v>
      </c>
      <c r="AU251" s="1" t="s">
        <v>1802</v>
      </c>
      <c r="AV251" s="1" t="s">
        <v>2530</v>
      </c>
      <c r="AY251" s="1" t="s">
        <v>1768</v>
      </c>
      <c r="AZ251" s="1"/>
      <c r="BA251" s="1" t="s">
        <v>1772</v>
      </c>
      <c r="BB251" s="1"/>
      <c r="BC251" s="42">
        <v>1.2586999999999999</v>
      </c>
      <c r="BD251" s="1">
        <v>2.1968459294852624E-2</v>
      </c>
      <c r="BE251" s="1">
        <v>93.902900000000002</v>
      </c>
      <c r="BF251" s="1">
        <v>1.6389147821709833</v>
      </c>
      <c r="BG251" s="1">
        <v>257.91180000000003</v>
      </c>
      <c r="BH251" s="1">
        <v>4.5014100897451117</v>
      </c>
      <c r="BI251" s="1">
        <v>283.33920000000001</v>
      </c>
      <c r="BK251" s="1">
        <v>4.9452019399667169</v>
      </c>
      <c r="BL251" s="1">
        <v>2.0220000000000001E-4</v>
      </c>
      <c r="BM251" s="1">
        <v>42164.770351619263</v>
      </c>
      <c r="BN251" s="1">
        <v>35802.296068184354</v>
      </c>
      <c r="BO251" s="1">
        <v>35785.244635054165</v>
      </c>
      <c r="BP251" s="1">
        <v>1436.0973193687739</v>
      </c>
      <c r="BQ251" s="1">
        <v>1.00271756</v>
      </c>
      <c r="BS251" s="5"/>
      <c r="BT251" s="5"/>
      <c r="BU251" s="5"/>
      <c r="BV251" s="5"/>
      <c r="BW251" s="5"/>
      <c r="BY251" s="1" t="s">
        <v>115</v>
      </c>
      <c r="BZ251" s="1" t="s">
        <v>115</v>
      </c>
      <c r="CA251" s="1" t="s">
        <v>115</v>
      </c>
      <c r="CB251" s="1" t="s">
        <v>115</v>
      </c>
      <c r="CD251" s="47">
        <v>6.6908309499993379E-2</v>
      </c>
      <c r="CE251" s="1">
        <v>1.1677702977182852E-3</v>
      </c>
      <c r="CF251" s="1">
        <v>85.5083815845</v>
      </c>
      <c r="CG251" s="1">
        <v>1.4924027967012108</v>
      </c>
      <c r="CH251" s="1" t="s">
        <v>2539</v>
      </c>
      <c r="CI251" s="1" t="s">
        <v>2539</v>
      </c>
      <c r="CJ251" s="1">
        <v>4.1858750000000006E-4</v>
      </c>
      <c r="CK251" s="1">
        <v>3.4696250000000004E-4</v>
      </c>
      <c r="CL251" s="1" t="s">
        <v>115</v>
      </c>
      <c r="CM251" s="1" t="s">
        <v>115</v>
      </c>
      <c r="CN251" s="1">
        <v>0</v>
      </c>
      <c r="CO251" s="1">
        <v>0</v>
      </c>
      <c r="CP251" s="1" t="s">
        <v>115</v>
      </c>
      <c r="CQ251" s="1" t="s">
        <v>115</v>
      </c>
      <c r="CR251" s="1" t="s">
        <v>115</v>
      </c>
      <c r="CS251" s="1" t="s">
        <v>115</v>
      </c>
      <c r="CT251" s="1" t="s">
        <v>115</v>
      </c>
      <c r="CU251" s="1" t="s">
        <v>115</v>
      </c>
      <c r="CV251" s="1" t="s">
        <v>115</v>
      </c>
      <c r="CW251" s="1" t="s">
        <v>115</v>
      </c>
      <c r="CY251" s="1" t="s">
        <v>115</v>
      </c>
      <c r="CZ251" s="1" t="s">
        <v>115</v>
      </c>
      <c r="DA251" s="1" t="s">
        <v>115</v>
      </c>
      <c r="DB251" s="1" t="s">
        <v>115</v>
      </c>
      <c r="DC251" s="1" t="s">
        <v>115</v>
      </c>
      <c r="DD251" s="1" t="s">
        <v>115</v>
      </c>
      <c r="DE251" s="1" t="s">
        <v>115</v>
      </c>
      <c r="DF251" s="1" t="s">
        <v>115</v>
      </c>
      <c r="DG251" s="1" t="s">
        <v>115</v>
      </c>
      <c r="DH251" s="1" t="s">
        <v>115</v>
      </c>
    </row>
    <row r="252" spans="1:112" x14ac:dyDescent="0.25">
      <c r="A252" s="1" t="s">
        <v>1825</v>
      </c>
      <c r="C252" s="1" t="s">
        <v>1825</v>
      </c>
      <c r="D252" s="41">
        <v>26766</v>
      </c>
      <c r="G252" s="1" t="s">
        <v>1765</v>
      </c>
      <c r="H252" s="1">
        <v>15</v>
      </c>
      <c r="J252" s="3"/>
      <c r="K252" s="1" t="s">
        <v>1786</v>
      </c>
      <c r="L252" s="1" t="s">
        <v>1787</v>
      </c>
      <c r="M252" s="1"/>
      <c r="N252" s="1">
        <v>300</v>
      </c>
      <c r="P252" s="5" t="s">
        <v>2550</v>
      </c>
      <c r="Q252" s="1">
        <v>0.80224059067919362</v>
      </c>
      <c r="R252" s="1" t="s">
        <v>1774</v>
      </c>
      <c r="S252" s="1" t="s">
        <v>1774</v>
      </c>
      <c r="T252" s="1" t="s">
        <v>1826</v>
      </c>
      <c r="U252" s="3">
        <v>37025</v>
      </c>
      <c r="V252" s="34">
        <v>1.1048806829750102</v>
      </c>
      <c r="Y252" s="1">
        <v>2.2999999999999998</v>
      </c>
      <c r="Z252" s="1">
        <v>6</v>
      </c>
      <c r="AA252" s="1">
        <v>26</v>
      </c>
      <c r="AB252" s="5">
        <v>63.829047769926497</v>
      </c>
      <c r="AC252" s="33">
        <v>5.29</v>
      </c>
      <c r="AD252" s="1">
        <v>31.0722666666667</v>
      </c>
      <c r="AH252" s="1">
        <v>3772</v>
      </c>
      <c r="AJ252" s="1">
        <v>2000</v>
      </c>
      <c r="AK252" s="1">
        <v>1772</v>
      </c>
      <c r="AU252" s="1" t="s">
        <v>1808</v>
      </c>
      <c r="AV252" s="1" t="s">
        <v>2530</v>
      </c>
      <c r="AY252" s="1" t="s">
        <v>1780</v>
      </c>
      <c r="AZ252" s="1"/>
      <c r="BA252" s="1" t="s">
        <v>1772</v>
      </c>
      <c r="BB252" s="1"/>
      <c r="BC252" s="42">
        <v>4.6638000000000002</v>
      </c>
      <c r="BD252" s="1">
        <v>8.1398665654511537E-2</v>
      </c>
      <c r="BE252" s="1">
        <v>76.525000000000006</v>
      </c>
      <c r="BF252" s="1">
        <v>1.3356132100886606</v>
      </c>
      <c r="BG252" s="1">
        <v>350.80689999999998</v>
      </c>
      <c r="BH252" s="1">
        <v>6.1227354437144959</v>
      </c>
      <c r="BI252" s="1">
        <v>230.2894</v>
      </c>
      <c r="BK252" s="1">
        <v>4.0193082624422294</v>
      </c>
      <c r="BL252" s="1">
        <v>5.8029999999999996E-4</v>
      </c>
      <c r="BM252" s="1">
        <v>42068.863624063895</v>
      </c>
      <c r="BN252" s="1">
        <v>35722.276185624942</v>
      </c>
      <c r="BO252" s="1">
        <v>35673.451062502849</v>
      </c>
      <c r="BP252" s="1">
        <v>1431.2003505168673</v>
      </c>
      <c r="BQ252" s="1">
        <v>1.00614844</v>
      </c>
      <c r="BS252" s="5"/>
      <c r="BT252" s="5"/>
      <c r="BU252" s="5"/>
      <c r="BV252" s="5"/>
      <c r="BW252" s="5"/>
      <c r="BY252" s="1" t="s">
        <v>115</v>
      </c>
      <c r="BZ252" s="1" t="s">
        <v>115</v>
      </c>
      <c r="CA252" s="1" t="s">
        <v>115</v>
      </c>
      <c r="CB252" s="1" t="s">
        <v>115</v>
      </c>
      <c r="CD252" s="47">
        <v>2.5377117000000001E-2</v>
      </c>
      <c r="CE252" s="1">
        <v>4.4291424631382587E-4</v>
      </c>
      <c r="CF252" s="1">
        <v>47.481975550000001</v>
      </c>
      <c r="CG252" s="1">
        <v>0.82871680869894548</v>
      </c>
      <c r="CH252" s="1" t="s">
        <v>2539</v>
      </c>
      <c r="CI252" s="1" t="s">
        <v>2539</v>
      </c>
      <c r="CJ252" s="1">
        <v>2.8416999999999998E-4</v>
      </c>
      <c r="CK252" s="1">
        <v>9.3757999999999992E-5</v>
      </c>
      <c r="CL252" s="1" t="s">
        <v>115</v>
      </c>
      <c r="CM252" s="1" t="s">
        <v>115</v>
      </c>
      <c r="CN252" s="1">
        <v>0</v>
      </c>
      <c r="CO252" s="1">
        <v>0</v>
      </c>
      <c r="CP252" s="1" t="s">
        <v>115</v>
      </c>
      <c r="CQ252" s="1" t="s">
        <v>115</v>
      </c>
      <c r="CR252" s="1" t="s">
        <v>115</v>
      </c>
      <c r="CS252" s="1" t="s">
        <v>115</v>
      </c>
      <c r="CT252" s="1" t="s">
        <v>115</v>
      </c>
      <c r="CU252" s="1" t="s">
        <v>115</v>
      </c>
      <c r="CV252" s="1" t="s">
        <v>115</v>
      </c>
      <c r="CW252" s="1" t="s">
        <v>115</v>
      </c>
      <c r="CY252" s="1" t="s">
        <v>115</v>
      </c>
      <c r="CZ252" s="1" t="s">
        <v>115</v>
      </c>
      <c r="DA252" s="1" t="s">
        <v>115</v>
      </c>
      <c r="DB252" s="1" t="s">
        <v>115</v>
      </c>
      <c r="DC252" s="1" t="s">
        <v>115</v>
      </c>
      <c r="DD252" s="1" t="s">
        <v>115</v>
      </c>
      <c r="DE252" s="1" t="s">
        <v>115</v>
      </c>
      <c r="DF252" s="1" t="s">
        <v>115</v>
      </c>
      <c r="DG252" s="1" t="s">
        <v>115</v>
      </c>
      <c r="DH252" s="1" t="s">
        <v>115</v>
      </c>
    </row>
    <row r="253" spans="1:112" x14ac:dyDescent="0.25">
      <c r="A253" s="1" t="s">
        <v>2426</v>
      </c>
      <c r="C253" s="1" t="s">
        <v>2426</v>
      </c>
      <c r="D253" s="41">
        <v>28358</v>
      </c>
      <c r="G253" s="1" t="s">
        <v>1765</v>
      </c>
      <c r="H253" s="1">
        <v>13</v>
      </c>
      <c r="J253" s="3"/>
      <c r="K253" s="1" t="s">
        <v>1786</v>
      </c>
      <c r="L253" s="1" t="s">
        <v>1787</v>
      </c>
      <c r="M253" s="1"/>
      <c r="N253" s="1">
        <v>300</v>
      </c>
      <c r="P253" s="5" t="s">
        <v>2550</v>
      </c>
      <c r="Q253" s="1">
        <v>0.80224059067919362</v>
      </c>
      <c r="R253" s="1" t="s">
        <v>1774</v>
      </c>
      <c r="S253" s="1" t="s">
        <v>1774</v>
      </c>
      <c r="T253" s="1" t="s">
        <v>1871</v>
      </c>
      <c r="U253" s="3">
        <v>38154</v>
      </c>
      <c r="V253" s="34">
        <v>1.1048806829750102</v>
      </c>
      <c r="Y253" s="1">
        <v>2.4</v>
      </c>
      <c r="Z253" s="1">
        <v>5.8</v>
      </c>
      <c r="AA253" s="1">
        <v>35</v>
      </c>
      <c r="AB253" s="5">
        <v>83.104086926008904</v>
      </c>
      <c r="AC253" s="33">
        <v>5.76</v>
      </c>
      <c r="AD253" s="1">
        <v>37.7854666666667</v>
      </c>
      <c r="AH253" s="1">
        <v>5575</v>
      </c>
      <c r="AJ253" s="1">
        <v>3125</v>
      </c>
      <c r="AK253" s="1">
        <v>2450</v>
      </c>
      <c r="AU253" s="1" t="s">
        <v>1802</v>
      </c>
      <c r="AV253" s="1" t="s">
        <v>2530</v>
      </c>
      <c r="AY253" s="1" t="s">
        <v>1780</v>
      </c>
      <c r="AZ253" s="1"/>
      <c r="BA253" s="1" t="s">
        <v>1772</v>
      </c>
      <c r="BB253" s="1"/>
      <c r="BC253" s="42">
        <v>4.4499999999999998E-2</v>
      </c>
      <c r="BD253" s="1">
        <v>7.7667151713747655E-4</v>
      </c>
      <c r="BE253" s="1">
        <v>108.66930000000001</v>
      </c>
      <c r="BF253" s="1">
        <v>1.896637080837474</v>
      </c>
      <c r="BG253" s="1">
        <v>302.25330000000002</v>
      </c>
      <c r="BH253" s="1">
        <v>5.2753152600181767</v>
      </c>
      <c r="BI253" s="1">
        <v>153.2679</v>
      </c>
      <c r="BK253" s="1">
        <v>2.675029492617417</v>
      </c>
      <c r="BL253" s="1">
        <v>9.5600000000000006E-5</v>
      </c>
      <c r="BM253" s="1">
        <v>42165.278048910775</v>
      </c>
      <c r="BN253" s="1">
        <v>35798.309049492258</v>
      </c>
      <c r="BO253" s="1">
        <v>35790.2470483293</v>
      </c>
      <c r="BP253" s="1">
        <v>1436.1232570736893</v>
      </c>
      <c r="BQ253" s="1">
        <v>1.0026994499999999</v>
      </c>
      <c r="BS253" s="5"/>
      <c r="BT253" s="5"/>
      <c r="BU253" s="5"/>
      <c r="BV253" s="5"/>
      <c r="BW253" s="5"/>
      <c r="BY253" s="1" t="s">
        <v>115</v>
      </c>
      <c r="BZ253" s="1" t="s">
        <v>115</v>
      </c>
      <c r="CA253" s="1" t="s">
        <v>115</v>
      </c>
      <c r="CB253" s="1" t="s">
        <v>115</v>
      </c>
      <c r="CD253" s="47">
        <v>3.1414336000011645E-2</v>
      </c>
      <c r="CE253" s="1">
        <v>5.4828359552798857E-4</v>
      </c>
      <c r="CF253" s="1">
        <v>358.98798600800001</v>
      </c>
      <c r="CG253" s="1">
        <v>6.2655223309429351</v>
      </c>
      <c r="CH253" s="1" t="s">
        <v>2538</v>
      </c>
      <c r="CI253" s="1" t="s">
        <v>2539</v>
      </c>
      <c r="CJ253" s="1">
        <v>1.8076499999999999E-4</v>
      </c>
      <c r="CK253" s="1">
        <v>1.0688199999999998E-4</v>
      </c>
      <c r="CL253" s="1">
        <v>6.4677999999999999E-2</v>
      </c>
      <c r="CM253" s="1">
        <v>1.1288440536048924E-3</v>
      </c>
      <c r="CN253" s="1">
        <v>1</v>
      </c>
      <c r="CO253" s="1">
        <v>7</v>
      </c>
      <c r="CP253" s="1" t="s">
        <v>115</v>
      </c>
      <c r="CQ253" s="1" t="s">
        <v>115</v>
      </c>
      <c r="CR253" s="1" t="s">
        <v>115</v>
      </c>
      <c r="CS253" s="1" t="s">
        <v>115</v>
      </c>
      <c r="CT253" s="1" t="s">
        <v>115</v>
      </c>
      <c r="CU253" s="1" t="s">
        <v>115</v>
      </c>
      <c r="CV253" s="1" t="s">
        <v>115</v>
      </c>
      <c r="CW253" s="1" t="s">
        <v>115</v>
      </c>
      <c r="CY253" s="1" t="s">
        <v>115</v>
      </c>
      <c r="CZ253" s="1" t="s">
        <v>115</v>
      </c>
      <c r="DA253" s="1" t="s">
        <v>115</v>
      </c>
      <c r="DB253" s="1" t="s">
        <v>115</v>
      </c>
      <c r="DC253" s="1" t="s">
        <v>115</v>
      </c>
      <c r="DD253" s="1" t="s">
        <v>115</v>
      </c>
      <c r="DE253" s="1" t="s">
        <v>115</v>
      </c>
      <c r="DF253" s="1" t="s">
        <v>115</v>
      </c>
      <c r="DG253" s="1" t="s">
        <v>115</v>
      </c>
      <c r="DH253" s="1" t="s">
        <v>115</v>
      </c>
    </row>
    <row r="254" spans="1:112" x14ac:dyDescent="0.25">
      <c r="A254" s="1" t="s">
        <v>2335</v>
      </c>
      <c r="C254" s="1" t="s">
        <v>2335</v>
      </c>
      <c r="D254" s="41">
        <v>32253</v>
      </c>
      <c r="G254" s="1" t="s">
        <v>1765</v>
      </c>
      <c r="H254" s="1">
        <v>15</v>
      </c>
      <c r="J254" s="3"/>
      <c r="K254" s="1" t="s">
        <v>1786</v>
      </c>
      <c r="L254" s="1" t="s">
        <v>1787</v>
      </c>
      <c r="M254" s="1"/>
      <c r="N254" s="1">
        <v>300</v>
      </c>
      <c r="P254" s="5" t="s">
        <v>2548</v>
      </c>
      <c r="Q254" s="1">
        <v>9.1437799511982928E-2</v>
      </c>
      <c r="R254" s="1" t="s">
        <v>1774</v>
      </c>
      <c r="S254" s="1" t="s">
        <v>1774</v>
      </c>
      <c r="T254" s="1" t="s">
        <v>1826</v>
      </c>
      <c r="U254" s="3">
        <v>39360</v>
      </c>
      <c r="V254" s="34">
        <v>5.3622099674872183</v>
      </c>
      <c r="Y254" s="1">
        <v>2.2999999999999998</v>
      </c>
      <c r="Z254" s="1">
        <v>4.0999999999999996</v>
      </c>
      <c r="AA254" s="1">
        <v>22.4</v>
      </c>
      <c r="AB254" s="5">
        <v>51.3314770596524</v>
      </c>
      <c r="AC254" s="33">
        <v>5.29</v>
      </c>
      <c r="AD254" s="1">
        <v>24.4822666666667</v>
      </c>
      <c r="AH254" s="1">
        <v>2450</v>
      </c>
      <c r="AJ254" s="1">
        <v>1145</v>
      </c>
      <c r="AK254" s="1">
        <v>1305</v>
      </c>
      <c r="AU254" s="1" t="s">
        <v>1808</v>
      </c>
      <c r="AV254" s="1" t="s">
        <v>2530</v>
      </c>
      <c r="AY254" s="1" t="s">
        <v>1780</v>
      </c>
      <c r="AZ254" s="1"/>
      <c r="BA254" s="1" t="s">
        <v>1772</v>
      </c>
      <c r="BB254" s="1"/>
      <c r="BC254" s="42">
        <v>1.3100000000000001E-2</v>
      </c>
      <c r="BD254" s="1">
        <v>2.2863813201125715E-4</v>
      </c>
      <c r="BE254" s="1">
        <v>314.66210000000001</v>
      </c>
      <c r="BF254" s="1">
        <v>5.4918896762396496</v>
      </c>
      <c r="BG254" s="1">
        <v>107.6056</v>
      </c>
      <c r="BH254" s="1">
        <v>1.8780720135840101</v>
      </c>
      <c r="BI254" s="1">
        <v>69.354399999999998</v>
      </c>
      <c r="BK254" s="1">
        <v>1.2104626307451551</v>
      </c>
      <c r="BL254" s="1">
        <v>2.0129999999999999E-4</v>
      </c>
      <c r="BM254" s="1">
        <v>42165.565965761518</v>
      </c>
      <c r="BN254" s="1">
        <v>35803.053894190431</v>
      </c>
      <c r="BO254" s="1">
        <v>35786.078037332612</v>
      </c>
      <c r="BP254" s="1">
        <v>1436.1379665032398</v>
      </c>
      <c r="BQ254" s="1">
        <v>1.00268918</v>
      </c>
      <c r="BS254" s="5"/>
      <c r="BT254" s="5"/>
      <c r="BU254" s="5"/>
      <c r="BV254" s="5"/>
      <c r="BW254" s="5"/>
      <c r="BY254" s="1" t="s">
        <v>115</v>
      </c>
      <c r="BZ254" s="1" t="s">
        <v>115</v>
      </c>
      <c r="CA254" s="1" t="s">
        <v>115</v>
      </c>
      <c r="CB254" s="1" t="s">
        <v>115</v>
      </c>
      <c r="CD254" s="47">
        <v>2.5694643999997879E-2</v>
      </c>
      <c r="CE254" s="1">
        <v>4.4845613792776883E-4</v>
      </c>
      <c r="CF254" s="1">
        <v>317.00434568600002</v>
      </c>
      <c r="CG254" s="1">
        <v>5.5327695753509829</v>
      </c>
      <c r="CH254" s="1" t="s">
        <v>2538</v>
      </c>
      <c r="CI254" s="1" t="s">
        <v>2539</v>
      </c>
      <c r="CJ254" s="1">
        <v>1.9464100000000001E-4</v>
      </c>
      <c r="CK254" s="1">
        <v>3.8736999999999992E-5</v>
      </c>
      <c r="CL254" s="1">
        <v>2.8393999999999999E-2</v>
      </c>
      <c r="CM254" s="1">
        <v>4.9556878781126994E-4</v>
      </c>
      <c r="CN254" s="1">
        <v>1</v>
      </c>
      <c r="CO254" s="1">
        <v>3</v>
      </c>
      <c r="CP254" s="1" t="s">
        <v>115</v>
      </c>
      <c r="CQ254" s="1" t="s">
        <v>115</v>
      </c>
      <c r="CR254" s="1" t="s">
        <v>115</v>
      </c>
      <c r="CS254" s="1" t="s">
        <v>115</v>
      </c>
      <c r="CT254" s="1" t="s">
        <v>115</v>
      </c>
      <c r="CU254" s="1" t="s">
        <v>115</v>
      </c>
      <c r="CV254" s="1" t="s">
        <v>115</v>
      </c>
      <c r="CW254" s="1" t="s">
        <v>115</v>
      </c>
      <c r="CY254" s="1" t="s">
        <v>115</v>
      </c>
      <c r="CZ254" s="1" t="s">
        <v>115</v>
      </c>
      <c r="DA254" s="1" t="s">
        <v>115</v>
      </c>
      <c r="DB254" s="1" t="s">
        <v>115</v>
      </c>
      <c r="DC254" s="1" t="s">
        <v>115</v>
      </c>
      <c r="DD254" s="1" t="s">
        <v>115</v>
      </c>
      <c r="DE254" s="1" t="s">
        <v>115</v>
      </c>
      <c r="DF254" s="1" t="s">
        <v>115</v>
      </c>
      <c r="DG254" s="1" t="s">
        <v>115</v>
      </c>
      <c r="DH254" s="1" t="s">
        <v>115</v>
      </c>
    </row>
    <row r="255" spans="1:112" x14ac:dyDescent="0.25">
      <c r="A255" s="1" t="s">
        <v>1870</v>
      </c>
      <c r="C255" s="1" t="s">
        <v>1870</v>
      </c>
      <c r="D255" s="41">
        <v>26590</v>
      </c>
      <c r="G255" s="1" t="s">
        <v>1765</v>
      </c>
      <c r="H255" s="1">
        <v>18</v>
      </c>
      <c r="J255" s="3"/>
      <c r="K255" s="1" t="s">
        <v>1786</v>
      </c>
      <c r="L255" s="1" t="s">
        <v>1787</v>
      </c>
      <c r="M255" s="1"/>
      <c r="N255" s="1">
        <v>300</v>
      </c>
      <c r="P255" s="5" t="s">
        <v>2548</v>
      </c>
      <c r="Q255" s="1">
        <v>9.1437799511982928E-2</v>
      </c>
      <c r="R255" s="1" t="s">
        <v>1779</v>
      </c>
      <c r="S255" s="1" t="s">
        <v>1774</v>
      </c>
      <c r="T255" s="1" t="s">
        <v>1871</v>
      </c>
      <c r="U255" s="3">
        <v>36828</v>
      </c>
      <c r="V255" s="34">
        <v>5.3622099674872183</v>
      </c>
      <c r="Y255" s="1">
        <v>2.7</v>
      </c>
      <c r="Z255" s="1">
        <v>5.5</v>
      </c>
      <c r="AA255" s="1">
        <v>24.7</v>
      </c>
      <c r="AB255" s="5">
        <v>69.750893262163103</v>
      </c>
      <c r="AC255" s="33">
        <v>7.29</v>
      </c>
      <c r="AD255" s="1">
        <v>34.422733333333298</v>
      </c>
      <c r="AH255" s="1">
        <v>4167</v>
      </c>
      <c r="AJ255" s="1">
        <v>1717</v>
      </c>
      <c r="AK255" s="1">
        <v>2450</v>
      </c>
      <c r="AU255" s="1" t="s">
        <v>1808</v>
      </c>
      <c r="AV255" s="1" t="s">
        <v>2530</v>
      </c>
      <c r="AY255" s="1" t="s">
        <v>1780</v>
      </c>
      <c r="AZ255" s="1"/>
      <c r="BA255" s="1" t="s">
        <v>1772</v>
      </c>
      <c r="BB255" s="1"/>
      <c r="BC255" s="42">
        <v>3.7302</v>
      </c>
      <c r="BD255" s="1">
        <v>6.5104271757892476E-2</v>
      </c>
      <c r="BE255" s="1">
        <v>83.229299999999995</v>
      </c>
      <c r="BF255" s="1">
        <v>1.4526253191301164</v>
      </c>
      <c r="BG255" s="1">
        <v>355.60770000000002</v>
      </c>
      <c r="BH255" s="1">
        <v>6.206525210444239</v>
      </c>
      <c r="BI255" s="1">
        <v>49.072699999999998</v>
      </c>
      <c r="BK255" s="1">
        <v>0.85648018784342128</v>
      </c>
      <c r="BL255" s="1">
        <v>8.4639999999999997E-4</v>
      </c>
      <c r="BM255" s="1">
        <v>42164.708677671806</v>
      </c>
      <c r="BN255" s="1">
        <v>35829.396887096584</v>
      </c>
      <c r="BO255" s="1">
        <v>35758.020468247021</v>
      </c>
      <c r="BP255" s="1">
        <v>1436.0941685242126</v>
      </c>
      <c r="BQ255" s="1">
        <v>1.00271976</v>
      </c>
      <c r="BS255" s="5"/>
      <c r="BT255" s="5"/>
      <c r="BU255" s="5"/>
      <c r="BV255" s="5"/>
      <c r="BW255" s="5"/>
      <c r="BY255" s="1" t="s">
        <v>115</v>
      </c>
      <c r="BZ255" s="1" t="s">
        <v>115</v>
      </c>
      <c r="CA255" s="1" t="s">
        <v>115</v>
      </c>
      <c r="CB255" s="1" t="s">
        <v>115</v>
      </c>
      <c r="CD255" s="47">
        <v>3.0553942499999209E-2</v>
      </c>
      <c r="CE255" s="1">
        <v>5.3326689609001373E-4</v>
      </c>
      <c r="CF255" s="1">
        <v>64.230448502499996</v>
      </c>
      <c r="CG255" s="1">
        <v>1.1210328064012862</v>
      </c>
      <c r="CH255" s="1" t="s">
        <v>2539</v>
      </c>
      <c r="CI255" s="1" t="s">
        <v>2539</v>
      </c>
      <c r="CJ255" s="1">
        <v>5.8395749999999992E-4</v>
      </c>
      <c r="CK255" s="1">
        <v>3.1414249999999996E-4</v>
      </c>
      <c r="CL255" s="1" t="s">
        <v>115</v>
      </c>
      <c r="CM255" s="1" t="s">
        <v>115</v>
      </c>
      <c r="CN255" s="1">
        <v>0</v>
      </c>
      <c r="CO255" s="1">
        <v>0</v>
      </c>
      <c r="CP255" s="1" t="s">
        <v>115</v>
      </c>
      <c r="CQ255" s="1" t="s">
        <v>115</v>
      </c>
      <c r="CR255" s="1" t="s">
        <v>115</v>
      </c>
      <c r="CS255" s="1" t="s">
        <v>115</v>
      </c>
      <c r="CT255" s="1" t="s">
        <v>115</v>
      </c>
      <c r="CU255" s="1" t="s">
        <v>115</v>
      </c>
      <c r="CV255" s="1" t="s">
        <v>115</v>
      </c>
      <c r="CW255" s="1" t="s">
        <v>115</v>
      </c>
      <c r="CY255" s="1" t="s">
        <v>115</v>
      </c>
      <c r="CZ255" s="1" t="s">
        <v>115</v>
      </c>
      <c r="DA255" s="1" t="s">
        <v>115</v>
      </c>
      <c r="DB255" s="1" t="s">
        <v>115</v>
      </c>
      <c r="DC255" s="1" t="s">
        <v>115</v>
      </c>
      <c r="DD255" s="1" t="s">
        <v>115</v>
      </c>
      <c r="DE255" s="1" t="s">
        <v>115</v>
      </c>
      <c r="DF255" s="1" t="s">
        <v>115</v>
      </c>
      <c r="DG255" s="1" t="s">
        <v>115</v>
      </c>
      <c r="DH255" s="1" t="s">
        <v>115</v>
      </c>
    </row>
    <row r="256" spans="1:112" x14ac:dyDescent="0.25">
      <c r="A256" s="1" t="s">
        <v>2239</v>
      </c>
      <c r="C256" s="1" t="s">
        <v>2239</v>
      </c>
      <c r="D256" s="41">
        <v>36097</v>
      </c>
      <c r="G256" s="1" t="s">
        <v>1765</v>
      </c>
      <c r="H256" s="1">
        <v>16</v>
      </c>
      <c r="J256" s="3"/>
      <c r="K256" s="1" t="s">
        <v>1786</v>
      </c>
      <c r="L256" s="1" t="s">
        <v>1787</v>
      </c>
      <c r="M256" s="1"/>
      <c r="N256" s="1">
        <v>300</v>
      </c>
      <c r="P256" s="5" t="s">
        <v>2549</v>
      </c>
      <c r="Q256" s="1">
        <v>0.49683706040105241</v>
      </c>
      <c r="R256" s="1" t="s">
        <v>1774</v>
      </c>
      <c r="S256" s="1" t="s">
        <v>1774</v>
      </c>
      <c r="T256" s="1" t="s">
        <v>1871</v>
      </c>
      <c r="U256" s="3">
        <v>40140</v>
      </c>
      <c r="V256" s="34">
        <v>4.8776134829068196</v>
      </c>
      <c r="Y256" s="1">
        <v>2.9</v>
      </c>
      <c r="Z256" s="1">
        <v>7.5</v>
      </c>
      <c r="AA256" s="1">
        <v>32.5</v>
      </c>
      <c r="AB256" s="5">
        <v>100.56078776036701</v>
      </c>
      <c r="AC256" s="33">
        <v>8.41</v>
      </c>
      <c r="AD256" s="1">
        <v>48.959800000000001</v>
      </c>
      <c r="AH256" s="1">
        <v>5663</v>
      </c>
      <c r="AJ256" s="1">
        <v>2517</v>
      </c>
      <c r="AK256" s="1">
        <v>3146</v>
      </c>
      <c r="AU256" s="1" t="s">
        <v>1802</v>
      </c>
      <c r="AV256" s="1" t="s">
        <v>2530</v>
      </c>
      <c r="AY256" s="1" t="s">
        <v>1780</v>
      </c>
      <c r="AZ256" s="1"/>
      <c r="BA256" s="1" t="s">
        <v>1772</v>
      </c>
      <c r="BB256" s="1"/>
      <c r="BC256" s="42">
        <v>1.49E-2</v>
      </c>
      <c r="BD256" s="1">
        <v>2.6005405854715509E-4</v>
      </c>
      <c r="BE256" s="1">
        <v>299.99959999999999</v>
      </c>
      <c r="BF256" s="1">
        <v>5.2359807746659799</v>
      </c>
      <c r="BG256" s="1">
        <v>111.19540000000001</v>
      </c>
      <c r="BH256" s="1">
        <v>1.9407258430721028</v>
      </c>
      <c r="BI256" s="1">
        <v>78.403400000000005</v>
      </c>
      <c r="BK256" s="1">
        <v>1.3683974747581222</v>
      </c>
      <c r="BL256" s="1">
        <v>2.397E-4</v>
      </c>
      <c r="BM256" s="1">
        <v>42165.056017071976</v>
      </c>
      <c r="BN256" s="1">
        <v>35804.162980999274</v>
      </c>
      <c r="BO256" s="1">
        <v>35783.949053144686</v>
      </c>
      <c r="BP256" s="1">
        <v>1436.1119136882367</v>
      </c>
      <c r="BQ256" s="1">
        <v>1.00270737</v>
      </c>
      <c r="BS256" s="5"/>
      <c r="BT256" s="5"/>
      <c r="BU256" s="5"/>
      <c r="BV256" s="5"/>
      <c r="BW256" s="5"/>
      <c r="BY256" s="1" t="s">
        <v>115</v>
      </c>
      <c r="BZ256" s="1" t="s">
        <v>115</v>
      </c>
      <c r="CA256" s="1" t="s">
        <v>115</v>
      </c>
      <c r="CB256" s="1" t="s">
        <v>115</v>
      </c>
      <c r="CD256" s="47">
        <v>3.4011744499991892E-2</v>
      </c>
      <c r="CE256" s="1">
        <v>5.9361692587193103E-4</v>
      </c>
      <c r="CF256" s="1">
        <v>314.9948848185</v>
      </c>
      <c r="CG256" s="1">
        <v>5.4976978670231258</v>
      </c>
      <c r="CH256" s="1" t="s">
        <v>2538</v>
      </c>
      <c r="CI256" s="1" t="s">
        <v>2539</v>
      </c>
      <c r="CJ256" s="1">
        <v>2.4731999999999998E-4</v>
      </c>
      <c r="CK256" s="1">
        <v>4.9591999999999995E-5</v>
      </c>
      <c r="CL256" s="1">
        <v>3.9648000000000003E-2</v>
      </c>
      <c r="CM256" s="1">
        <v>6.9198814183071182E-4</v>
      </c>
      <c r="CN256" s="1">
        <v>1</v>
      </c>
      <c r="CO256" s="1">
        <v>3</v>
      </c>
      <c r="CP256" s="1" t="s">
        <v>115</v>
      </c>
      <c r="CQ256" s="1" t="s">
        <v>115</v>
      </c>
      <c r="CR256" s="1" t="s">
        <v>115</v>
      </c>
      <c r="CS256" s="1" t="s">
        <v>115</v>
      </c>
      <c r="CT256" s="1" t="s">
        <v>115</v>
      </c>
      <c r="CU256" s="1" t="s">
        <v>115</v>
      </c>
      <c r="CV256" s="1" t="s">
        <v>115</v>
      </c>
      <c r="CW256" s="1" t="s">
        <v>115</v>
      </c>
      <c r="CY256" s="1" t="s">
        <v>115</v>
      </c>
      <c r="CZ256" s="1" t="s">
        <v>115</v>
      </c>
      <c r="DA256" s="1" t="s">
        <v>115</v>
      </c>
      <c r="DB256" s="1" t="s">
        <v>115</v>
      </c>
      <c r="DC256" s="1" t="s">
        <v>115</v>
      </c>
      <c r="DD256" s="1" t="s">
        <v>115</v>
      </c>
      <c r="DE256" s="1" t="s">
        <v>115</v>
      </c>
      <c r="DF256" s="1" t="s">
        <v>115</v>
      </c>
      <c r="DG256" s="1" t="s">
        <v>115</v>
      </c>
      <c r="DH256" s="1" t="s">
        <v>115</v>
      </c>
    </row>
    <row r="257" spans="1:112" x14ac:dyDescent="0.25">
      <c r="A257" s="1" t="s">
        <v>2236</v>
      </c>
      <c r="C257" s="1" t="s">
        <v>2236</v>
      </c>
      <c r="D257" s="41">
        <v>36106</v>
      </c>
      <c r="G257" s="1" t="s">
        <v>1765</v>
      </c>
      <c r="H257" s="1">
        <v>17</v>
      </c>
      <c r="J257" s="3"/>
      <c r="K257" s="1" t="s">
        <v>1786</v>
      </c>
      <c r="L257" s="1" t="s">
        <v>1787</v>
      </c>
      <c r="M257" s="1"/>
      <c r="N257" s="1">
        <v>300</v>
      </c>
      <c r="P257" s="1" t="s">
        <v>2550</v>
      </c>
      <c r="Q257" s="1">
        <v>0.80224059067919362</v>
      </c>
      <c r="R257" s="1" t="s">
        <v>1774</v>
      </c>
      <c r="S257" s="1" t="s">
        <v>1774</v>
      </c>
      <c r="T257" s="1" t="s">
        <v>2237</v>
      </c>
      <c r="U257" s="3">
        <v>40147</v>
      </c>
      <c r="V257" s="1">
        <v>1.1048806829750102</v>
      </c>
      <c r="Y257" s="1">
        <v>2.2999999999999998</v>
      </c>
      <c r="Z257" s="1">
        <v>4.0999999999999996</v>
      </c>
      <c r="AA257" s="1">
        <v>22.4</v>
      </c>
      <c r="AB257" s="1">
        <v>51.3314770596524</v>
      </c>
      <c r="AC257" s="1">
        <v>5.29</v>
      </c>
      <c r="AD257" s="1">
        <v>24.4822666666667</v>
      </c>
      <c r="AH257" s="1">
        <v>2484</v>
      </c>
      <c r="AJ257" s="1">
        <v>1150</v>
      </c>
      <c r="AK257" s="1">
        <v>1334</v>
      </c>
      <c r="AU257" s="1" t="s">
        <v>1802</v>
      </c>
      <c r="AV257" s="1" t="s">
        <v>2530</v>
      </c>
      <c r="AY257" s="1" t="s">
        <v>1780</v>
      </c>
      <c r="AZ257" s="1"/>
      <c r="BA257" s="1" t="s">
        <v>1772</v>
      </c>
      <c r="BB257" s="1"/>
      <c r="BC257" s="42">
        <v>1.01E-2</v>
      </c>
      <c r="BD257" s="1">
        <v>1.7627825445142725E-4</v>
      </c>
      <c r="BE257" s="1">
        <v>308.29340000000002</v>
      </c>
      <c r="BF257" s="1">
        <v>5.3807348921678866</v>
      </c>
      <c r="BG257" s="1">
        <v>110.92440000000001</v>
      </c>
      <c r="BH257" s="1">
        <v>1.9359960007991981</v>
      </c>
      <c r="BI257" s="1">
        <v>215.5729</v>
      </c>
      <c r="BK257" s="1">
        <v>3.7624568830724843</v>
      </c>
      <c r="BL257" s="1">
        <v>2.3149999999999999E-4</v>
      </c>
      <c r="BM257" s="1">
        <v>42164.625698534735</v>
      </c>
      <c r="BN257" s="1">
        <v>35803.386809383941</v>
      </c>
      <c r="BO257" s="1">
        <v>35783.864587685523</v>
      </c>
      <c r="BP257" s="1">
        <v>1436.0899292278923</v>
      </c>
      <c r="BQ257" s="1">
        <v>1.00272272</v>
      </c>
      <c r="BY257" s="1" t="s">
        <v>115</v>
      </c>
      <c r="BZ257" s="1" t="s">
        <v>115</v>
      </c>
      <c r="CA257" s="1" t="s">
        <v>115</v>
      </c>
      <c r="CB257" s="1" t="s">
        <v>115</v>
      </c>
      <c r="CD257" s="47">
        <v>2.8140741999997942E-2</v>
      </c>
      <c r="CE257" s="1">
        <v>4.9114860185421822E-4</v>
      </c>
      <c r="CF257" s="1">
        <v>85.132734781000011</v>
      </c>
      <c r="CG257" s="1">
        <v>1.485846523155544</v>
      </c>
      <c r="CH257" s="1" t="s">
        <v>2538</v>
      </c>
      <c r="CI257" s="1" t="s">
        <v>2539</v>
      </c>
      <c r="CJ257" s="1">
        <v>2.2378650000000002E-4</v>
      </c>
      <c r="CK257" s="1">
        <v>3.4859500000000007E-5</v>
      </c>
      <c r="CL257" s="1">
        <v>4.4838000000000003E-2</v>
      </c>
      <c r="CM257" s="1">
        <v>7.8257073000921747E-4</v>
      </c>
      <c r="CN257" s="1">
        <v>1</v>
      </c>
      <c r="CO257" s="1">
        <v>3</v>
      </c>
      <c r="CP257" s="1" t="s">
        <v>115</v>
      </c>
      <c r="CQ257" s="1" t="s">
        <v>115</v>
      </c>
      <c r="CR257" s="1" t="s">
        <v>115</v>
      </c>
      <c r="CS257" s="1" t="s">
        <v>115</v>
      </c>
      <c r="CT257" s="1" t="s">
        <v>115</v>
      </c>
      <c r="CU257" s="1" t="s">
        <v>115</v>
      </c>
      <c r="CV257" s="1" t="s">
        <v>115</v>
      </c>
      <c r="CW257" s="1" t="s">
        <v>115</v>
      </c>
      <c r="CY257" s="1" t="s">
        <v>115</v>
      </c>
      <c r="CZ257" s="1" t="s">
        <v>115</v>
      </c>
      <c r="DA257" s="1" t="s">
        <v>115</v>
      </c>
      <c r="DB257" s="1" t="s">
        <v>115</v>
      </c>
      <c r="DC257" s="1" t="s">
        <v>115</v>
      </c>
      <c r="DD257" s="1" t="s">
        <v>115</v>
      </c>
      <c r="DE257" s="1" t="s">
        <v>115</v>
      </c>
      <c r="DF257" s="1" t="s">
        <v>115</v>
      </c>
      <c r="DG257" s="1" t="s">
        <v>115</v>
      </c>
      <c r="DH257" s="1" t="s">
        <v>115</v>
      </c>
    </row>
    <row r="258" spans="1:112" x14ac:dyDescent="0.25">
      <c r="A258" s="1" t="s">
        <v>2270</v>
      </c>
      <c r="C258" s="1" t="s">
        <v>2270</v>
      </c>
      <c r="D258" s="41">
        <v>36397</v>
      </c>
      <c r="G258" s="1" t="s">
        <v>1765</v>
      </c>
      <c r="H258" s="1">
        <v>15</v>
      </c>
      <c r="J258" s="3"/>
      <c r="K258" s="1" t="s">
        <v>1786</v>
      </c>
      <c r="L258" s="1" t="s">
        <v>1787</v>
      </c>
      <c r="M258" s="1"/>
      <c r="N258" s="1">
        <v>300</v>
      </c>
      <c r="P258" s="5" t="s">
        <v>2550</v>
      </c>
      <c r="Q258" s="1">
        <v>0.80224059067919362</v>
      </c>
      <c r="R258" s="1" t="s">
        <v>1774</v>
      </c>
      <c r="S258" s="1" t="s">
        <v>1774</v>
      </c>
      <c r="T258" s="1" t="s">
        <v>1871</v>
      </c>
      <c r="U258" s="3">
        <v>40221</v>
      </c>
      <c r="V258" s="34">
        <v>1.1048806829750102</v>
      </c>
      <c r="Y258" s="1">
        <v>2.2999999999999998</v>
      </c>
      <c r="Z258" s="1">
        <v>4.0999999999999996</v>
      </c>
      <c r="AA258" s="1">
        <v>22.4</v>
      </c>
      <c r="AB258" s="5">
        <v>51.3314770596524</v>
      </c>
      <c r="AC258" s="33">
        <v>5.29</v>
      </c>
      <c r="AD258" s="1">
        <v>24.4822666666667</v>
      </c>
      <c r="AH258" s="1">
        <v>2056</v>
      </c>
      <c r="AJ258" s="1">
        <v>1145</v>
      </c>
      <c r="AK258" s="1">
        <v>911</v>
      </c>
      <c r="AU258" s="1" t="s">
        <v>1802</v>
      </c>
      <c r="AV258" s="1" t="s">
        <v>2530</v>
      </c>
      <c r="AY258" s="1" t="s">
        <v>1780</v>
      </c>
      <c r="AZ258" s="1"/>
      <c r="BA258" s="1" t="s">
        <v>1772</v>
      </c>
      <c r="BB258" s="1"/>
      <c r="BC258" s="42">
        <v>1.23E-2</v>
      </c>
      <c r="BD258" s="1">
        <v>2.1467549799530252E-4</v>
      </c>
      <c r="BE258" s="1">
        <v>303.94159999999999</v>
      </c>
      <c r="BF258" s="1">
        <v>5.3047816537795969</v>
      </c>
      <c r="BG258" s="1">
        <v>129.40539999999999</v>
      </c>
      <c r="BH258" s="1">
        <v>2.25855029986027</v>
      </c>
      <c r="BI258" s="1">
        <v>33.560600000000001</v>
      </c>
      <c r="BK258" s="1">
        <v>0.58574296894480893</v>
      </c>
      <c r="BL258" s="1">
        <v>2.0819999999999999E-4</v>
      </c>
      <c r="BM258" s="1">
        <v>42164.405076936273</v>
      </c>
      <c r="BN258" s="1">
        <v>35802.183706073294</v>
      </c>
      <c r="BO258" s="1">
        <v>35784.626447799252</v>
      </c>
      <c r="BP258" s="1">
        <v>1436.0786579773112</v>
      </c>
      <c r="BQ258" s="1">
        <v>1.0027305900000001</v>
      </c>
      <c r="BS258" s="5"/>
      <c r="BT258" s="5"/>
      <c r="BU258" s="5"/>
      <c r="BV258" s="5"/>
      <c r="BW258" s="5"/>
      <c r="BY258" s="1" t="s">
        <v>115</v>
      </c>
      <c r="BZ258" s="1" t="s">
        <v>115</v>
      </c>
      <c r="CA258" s="1" t="s">
        <v>115</v>
      </c>
      <c r="CB258" s="1" t="s">
        <v>115</v>
      </c>
      <c r="CD258" s="47">
        <v>2.7259901000007858E-2</v>
      </c>
      <c r="CE258" s="1">
        <v>4.7577502621783189E-4</v>
      </c>
      <c r="CF258" s="1">
        <v>283.78571761499995</v>
      </c>
      <c r="CG258" s="1">
        <v>4.9529951425166185</v>
      </c>
      <c r="CH258" s="1" t="s">
        <v>2538</v>
      </c>
      <c r="CI258" s="1" t="s">
        <v>2539</v>
      </c>
      <c r="CJ258" s="1">
        <v>2.041E-4</v>
      </c>
      <c r="CK258" s="1">
        <v>3.7527000000000008E-5</v>
      </c>
      <c r="CL258" s="1">
        <v>2.8354000000000001E-2</v>
      </c>
      <c r="CM258" s="1">
        <v>4.9487065611047228E-4</v>
      </c>
      <c r="CN258" s="1">
        <v>1</v>
      </c>
      <c r="CO258" s="1">
        <v>3</v>
      </c>
      <c r="CP258" s="1" t="s">
        <v>115</v>
      </c>
      <c r="CQ258" s="1" t="s">
        <v>115</v>
      </c>
      <c r="CR258" s="1" t="s">
        <v>115</v>
      </c>
      <c r="CS258" s="1" t="s">
        <v>115</v>
      </c>
      <c r="CT258" s="1" t="s">
        <v>115</v>
      </c>
      <c r="CU258" s="1" t="s">
        <v>115</v>
      </c>
      <c r="CV258" s="1" t="s">
        <v>115</v>
      </c>
      <c r="CW258" s="1" t="s">
        <v>115</v>
      </c>
      <c r="CY258" s="1" t="s">
        <v>115</v>
      </c>
      <c r="CZ258" s="1" t="s">
        <v>115</v>
      </c>
      <c r="DA258" s="1" t="s">
        <v>115</v>
      </c>
      <c r="DB258" s="1" t="s">
        <v>115</v>
      </c>
      <c r="DC258" s="1" t="s">
        <v>115</v>
      </c>
      <c r="DD258" s="1" t="s">
        <v>115</v>
      </c>
      <c r="DE258" s="1" t="s">
        <v>115</v>
      </c>
      <c r="DF258" s="1" t="s">
        <v>115</v>
      </c>
      <c r="DG258" s="1" t="s">
        <v>115</v>
      </c>
      <c r="DH258" s="1" t="s">
        <v>115</v>
      </c>
    </row>
    <row r="259" spans="1:112" x14ac:dyDescent="0.25">
      <c r="A259" s="1" t="s">
        <v>2244</v>
      </c>
      <c r="C259" s="1" t="s">
        <v>2244</v>
      </c>
      <c r="D259" s="41">
        <v>37238</v>
      </c>
      <c r="G259" s="1" t="s">
        <v>1765</v>
      </c>
      <c r="H259" s="1">
        <v>16</v>
      </c>
      <c r="J259" s="3"/>
      <c r="K259" s="1" t="s">
        <v>1786</v>
      </c>
      <c r="L259" s="1" t="s">
        <v>1787</v>
      </c>
      <c r="M259" s="1"/>
      <c r="N259" s="1">
        <v>300</v>
      </c>
      <c r="P259" s="5" t="s">
        <v>2548</v>
      </c>
      <c r="Q259" s="1">
        <v>9.1437799511982928E-2</v>
      </c>
      <c r="R259" s="1" t="s">
        <v>1774</v>
      </c>
      <c r="S259" s="1" t="s">
        <v>1774</v>
      </c>
      <c r="T259" s="1" t="s">
        <v>1871</v>
      </c>
      <c r="U259" s="3">
        <v>40508</v>
      </c>
      <c r="V259" s="34">
        <v>5.3622099674872183</v>
      </c>
      <c r="Y259" s="1">
        <v>2.7</v>
      </c>
      <c r="Z259" s="1">
        <v>7.7</v>
      </c>
      <c r="AA259" s="1">
        <v>36.1</v>
      </c>
      <c r="AB259" s="5">
        <v>102.436572093351</v>
      </c>
      <c r="AC259" s="33">
        <v>7.29</v>
      </c>
      <c r="AD259" s="1">
        <v>48.608733333333298</v>
      </c>
      <c r="AH259" s="1">
        <v>5540</v>
      </c>
      <c r="AJ259" s="1">
        <v>2393</v>
      </c>
      <c r="AK259" s="1">
        <v>3147</v>
      </c>
      <c r="AU259" s="1" t="s">
        <v>1802</v>
      </c>
      <c r="AV259" s="1" t="s">
        <v>2530</v>
      </c>
      <c r="AY259" s="1" t="s">
        <v>1780</v>
      </c>
      <c r="AZ259" s="1"/>
      <c r="BA259" s="1" t="s">
        <v>1772</v>
      </c>
      <c r="BB259" s="1"/>
      <c r="BC259" s="42">
        <v>8.9999999999999993E-3</v>
      </c>
      <c r="BD259" s="1">
        <v>1.5707963267948963E-4</v>
      </c>
      <c r="BE259" s="1">
        <v>262.00990000000002</v>
      </c>
      <c r="BF259" s="1">
        <v>4.5729354278210916</v>
      </c>
      <c r="BG259" s="1">
        <v>158.72020000000001</v>
      </c>
      <c r="BH259" s="1">
        <v>2.7701900794239038</v>
      </c>
      <c r="BI259" s="1">
        <v>213.25810000000001</v>
      </c>
      <c r="BK259" s="1">
        <v>3.7220560015473194</v>
      </c>
      <c r="BL259" s="1">
        <v>2.4010000000000001E-4</v>
      </c>
      <c r="BM259" s="1">
        <v>42165.080126448411</v>
      </c>
      <c r="BN259" s="1">
        <v>35804.203962186773</v>
      </c>
      <c r="BO259" s="1">
        <v>35783.956290710055</v>
      </c>
      <c r="BP259" s="1">
        <v>1436.1131454108152</v>
      </c>
      <c r="BQ259" s="1">
        <v>1.0027065100000001</v>
      </c>
      <c r="BS259" s="5"/>
      <c r="BT259" s="5"/>
      <c r="BU259" s="5"/>
      <c r="BV259" s="5"/>
      <c r="BW259" s="5"/>
      <c r="BY259" s="1" t="s">
        <v>115</v>
      </c>
      <c r="BZ259" s="1" t="s">
        <v>115</v>
      </c>
      <c r="CA259" s="1" t="s">
        <v>115</v>
      </c>
      <c r="CB259" s="1" t="s">
        <v>115</v>
      </c>
      <c r="CD259" s="47">
        <v>3.453454899999997E-2</v>
      </c>
      <c r="CE259" s="1">
        <v>6.0274158574131467E-4</v>
      </c>
      <c r="CF259" s="1">
        <v>65.993815495000007</v>
      </c>
      <c r="CG259" s="1">
        <v>1.1518093663414015</v>
      </c>
      <c r="CH259" s="1" t="s">
        <v>2538</v>
      </c>
      <c r="CI259" s="1" t="s">
        <v>2539</v>
      </c>
      <c r="CJ259" s="1">
        <v>2.6721699999999999E-4</v>
      </c>
      <c r="CK259" s="1">
        <v>4.1763E-5</v>
      </c>
      <c r="CL259" s="1">
        <v>4.2999999999999997E-2</v>
      </c>
      <c r="CM259" s="1">
        <v>7.5049157835756154E-4</v>
      </c>
      <c r="CN259" s="1">
        <v>1</v>
      </c>
      <c r="CO259" s="1">
        <v>5</v>
      </c>
      <c r="CP259" s="1" t="s">
        <v>115</v>
      </c>
      <c r="CQ259" s="1" t="s">
        <v>115</v>
      </c>
      <c r="CR259" s="1" t="s">
        <v>115</v>
      </c>
      <c r="CS259" s="1" t="s">
        <v>115</v>
      </c>
      <c r="CT259" s="1" t="s">
        <v>115</v>
      </c>
      <c r="CU259" s="1" t="s">
        <v>115</v>
      </c>
      <c r="CV259" s="1" t="s">
        <v>115</v>
      </c>
      <c r="CW259" s="1" t="s">
        <v>115</v>
      </c>
      <c r="CY259" s="1" t="s">
        <v>115</v>
      </c>
      <c r="CZ259" s="1" t="s">
        <v>115</v>
      </c>
      <c r="DA259" s="1" t="s">
        <v>115</v>
      </c>
      <c r="DB259" s="1" t="s">
        <v>115</v>
      </c>
      <c r="DC259" s="1" t="s">
        <v>115</v>
      </c>
      <c r="DD259" s="1" t="s">
        <v>115</v>
      </c>
      <c r="DE259" s="1" t="s">
        <v>115</v>
      </c>
      <c r="DF259" s="1" t="s">
        <v>115</v>
      </c>
      <c r="DG259" s="1" t="s">
        <v>115</v>
      </c>
      <c r="DH259" s="1" t="s">
        <v>115</v>
      </c>
    </row>
    <row r="260" spans="1:112" x14ac:dyDescent="0.25">
      <c r="A260" s="1" t="s">
        <v>2235</v>
      </c>
      <c r="C260" s="1" t="s">
        <v>2235</v>
      </c>
      <c r="D260" s="41">
        <v>37834</v>
      </c>
      <c r="G260" s="1" t="s">
        <v>1765</v>
      </c>
      <c r="H260" s="1">
        <v>15</v>
      </c>
      <c r="J260" s="3"/>
      <c r="K260" s="1" t="s">
        <v>1786</v>
      </c>
      <c r="L260" s="1" t="s">
        <v>1787</v>
      </c>
      <c r="M260" s="1"/>
      <c r="N260" s="1">
        <v>300</v>
      </c>
      <c r="P260" s="5" t="s">
        <v>2550</v>
      </c>
      <c r="Q260" s="1">
        <v>0.80224059067919362</v>
      </c>
      <c r="R260" s="1" t="s">
        <v>1774</v>
      </c>
      <c r="S260" s="1" t="s">
        <v>1774</v>
      </c>
      <c r="T260" s="1" t="s">
        <v>1871</v>
      </c>
      <c r="U260" s="3">
        <v>40821</v>
      </c>
      <c r="V260" s="34">
        <v>1.1048806829750102</v>
      </c>
      <c r="Y260" s="1">
        <v>2.2999999999999998</v>
      </c>
      <c r="Z260" s="1">
        <v>5.5</v>
      </c>
      <c r="AA260" s="1">
        <v>22.4</v>
      </c>
      <c r="AB260" s="5">
        <v>55.640102551543997</v>
      </c>
      <c r="AC260" s="33">
        <v>5.29</v>
      </c>
      <c r="AD260" s="1">
        <v>27.702266666666699</v>
      </c>
      <c r="AH260" s="1">
        <v>3200</v>
      </c>
      <c r="AJ260" s="1">
        <v>1440</v>
      </c>
      <c r="AK260" s="1">
        <v>1760</v>
      </c>
      <c r="AU260" s="1" t="s">
        <v>1808</v>
      </c>
      <c r="AV260" s="1" t="s">
        <v>2530</v>
      </c>
      <c r="AY260" s="1" t="s">
        <v>1780</v>
      </c>
      <c r="AZ260" s="1"/>
      <c r="BA260" s="1" t="s">
        <v>1772</v>
      </c>
      <c r="BB260" s="1"/>
      <c r="BC260" s="42">
        <v>0.02</v>
      </c>
      <c r="BD260" s="1">
        <v>3.4906585039886593E-4</v>
      </c>
      <c r="BE260" s="1">
        <v>0.73619999999999997</v>
      </c>
      <c r="BF260" s="1">
        <v>1.2849113953182252E-2</v>
      </c>
      <c r="BG260" s="1">
        <v>71.367900000000006</v>
      </c>
      <c r="BH260" s="1">
        <v>1.2456048352340612</v>
      </c>
      <c r="BI260" s="1">
        <v>283.54250000000002</v>
      </c>
      <c r="BK260" s="1">
        <v>4.9487501943360224</v>
      </c>
      <c r="BL260" s="1">
        <v>2.3159999999999999E-4</v>
      </c>
      <c r="BM260" s="1">
        <v>42164.613083498909</v>
      </c>
      <c r="BN260" s="1">
        <v>35803.378407889046</v>
      </c>
      <c r="BO260" s="1">
        <v>35783.847759108772</v>
      </c>
      <c r="BP260" s="1">
        <v>1436.0892847424645</v>
      </c>
      <c r="BQ260" s="1">
        <v>1.0027231700000001</v>
      </c>
      <c r="BS260" s="5"/>
      <c r="BT260" s="5"/>
      <c r="BU260" s="5"/>
      <c r="BV260" s="5"/>
      <c r="BW260" s="5"/>
      <c r="BY260" s="1" t="s">
        <v>115</v>
      </c>
      <c r="BZ260" s="1" t="s">
        <v>115</v>
      </c>
      <c r="CA260" s="1" t="s">
        <v>115</v>
      </c>
      <c r="CB260" s="1" t="s">
        <v>115</v>
      </c>
      <c r="CD260" s="47">
        <v>3.1227305000001593E-2</v>
      </c>
      <c r="CE260" s="1">
        <v>5.4501928877451558E-4</v>
      </c>
      <c r="CF260" s="1">
        <v>179.99083591599998</v>
      </c>
      <c r="CG260" s="1">
        <v>3.1414327101510633</v>
      </c>
      <c r="CH260" s="1" t="s">
        <v>2538</v>
      </c>
      <c r="CI260" s="1" t="s">
        <v>2539</v>
      </c>
      <c r="CJ260" s="1">
        <v>2.1386350000000002E-4</v>
      </c>
      <c r="CK260" s="1">
        <v>6.6327499999999998E-5</v>
      </c>
      <c r="CL260" s="1">
        <v>4.3573000000000001E-2</v>
      </c>
      <c r="CM260" s="1">
        <v>7.604923149714893E-4</v>
      </c>
      <c r="CN260" s="1">
        <v>1</v>
      </c>
      <c r="CO260" s="1">
        <v>4</v>
      </c>
      <c r="CP260" s="1" t="s">
        <v>115</v>
      </c>
      <c r="CQ260" s="1" t="s">
        <v>115</v>
      </c>
      <c r="CR260" s="1" t="s">
        <v>115</v>
      </c>
      <c r="CS260" s="1" t="s">
        <v>115</v>
      </c>
      <c r="CT260" s="1" t="s">
        <v>115</v>
      </c>
      <c r="CU260" s="1" t="s">
        <v>115</v>
      </c>
      <c r="CV260" s="1" t="s">
        <v>115</v>
      </c>
      <c r="CW260" s="1" t="s">
        <v>115</v>
      </c>
      <c r="CY260" s="1" t="s">
        <v>115</v>
      </c>
      <c r="CZ260" s="1" t="s">
        <v>115</v>
      </c>
      <c r="DA260" s="1" t="s">
        <v>115</v>
      </c>
      <c r="DB260" s="1" t="s">
        <v>115</v>
      </c>
      <c r="DC260" s="1" t="s">
        <v>115</v>
      </c>
      <c r="DD260" s="1" t="s">
        <v>115</v>
      </c>
      <c r="DE260" s="1" t="s">
        <v>115</v>
      </c>
      <c r="DF260" s="1" t="s">
        <v>115</v>
      </c>
      <c r="DG260" s="1" t="s">
        <v>115</v>
      </c>
      <c r="DH260" s="1" t="s">
        <v>115</v>
      </c>
    </row>
    <row r="261" spans="1:112" x14ac:dyDescent="0.25">
      <c r="A261" s="1" t="s">
        <v>2079</v>
      </c>
      <c r="C261" s="1" t="s">
        <v>2079</v>
      </c>
      <c r="D261" s="41">
        <v>38356</v>
      </c>
      <c r="G261" s="1" t="s">
        <v>1765</v>
      </c>
      <c r="H261" s="1">
        <v>15</v>
      </c>
      <c r="J261" s="3"/>
      <c r="K261" s="1" t="s">
        <v>1786</v>
      </c>
      <c r="L261" s="1" t="s">
        <v>1787</v>
      </c>
      <c r="M261" s="1"/>
      <c r="N261" s="1">
        <v>300</v>
      </c>
      <c r="P261" s="1" t="s">
        <v>2562</v>
      </c>
      <c r="Q261" s="1">
        <v>1.7453292519943296E-5</v>
      </c>
      <c r="R261" s="1" t="s">
        <v>1774</v>
      </c>
      <c r="S261" s="1" t="s">
        <v>1774</v>
      </c>
      <c r="T261" s="1" t="s">
        <v>1871</v>
      </c>
      <c r="U261" s="3">
        <v>41061</v>
      </c>
      <c r="V261" s="1">
        <v>3.5953782591083185</v>
      </c>
      <c r="Y261" s="1">
        <v>2.7</v>
      </c>
      <c r="Z261" s="1">
        <v>7.7</v>
      </c>
      <c r="AA261" s="1">
        <v>36.1</v>
      </c>
      <c r="AB261" s="1">
        <v>102.436572093351</v>
      </c>
      <c r="AC261" s="1">
        <v>7.29</v>
      </c>
      <c r="AD261" s="1">
        <v>48.608733333333298</v>
      </c>
      <c r="AH261" s="1">
        <v>5600</v>
      </c>
      <c r="AJ261" s="1">
        <v>2393</v>
      </c>
      <c r="AK261" s="1">
        <v>3207</v>
      </c>
      <c r="AU261" s="1" t="s">
        <v>1802</v>
      </c>
      <c r="AV261" s="1" t="s">
        <v>2530</v>
      </c>
      <c r="AY261" s="1" t="s">
        <v>1780</v>
      </c>
      <c r="AZ261" s="1"/>
      <c r="BA261" s="1" t="s">
        <v>1772</v>
      </c>
      <c r="BB261" s="1"/>
      <c r="BC261" s="42">
        <v>2.0500000000000001E-2</v>
      </c>
      <c r="BD261" s="1">
        <v>3.577924966588376E-4</v>
      </c>
      <c r="BE261" s="1">
        <v>298.08139999999997</v>
      </c>
      <c r="BF261" s="1">
        <v>5.2025018689542248</v>
      </c>
      <c r="BG261" s="1">
        <v>124.1584</v>
      </c>
      <c r="BH261" s="1">
        <v>2.1669728740081275</v>
      </c>
      <c r="BI261" s="1">
        <v>304.3098</v>
      </c>
      <c r="BK261" s="1">
        <v>5.3112079560854406</v>
      </c>
      <c r="BL261" s="1">
        <v>3.167E-4</v>
      </c>
      <c r="BM261" s="1">
        <v>42164.758577484594</v>
      </c>
      <c r="BN261" s="1">
        <v>35807.112156526084</v>
      </c>
      <c r="BO261" s="1">
        <v>35780.404998443104</v>
      </c>
      <c r="BP261" s="1">
        <v>1436.0967178428348</v>
      </c>
      <c r="BQ261" s="1">
        <v>1.0027179799999999</v>
      </c>
      <c r="BY261" s="1" t="s">
        <v>115</v>
      </c>
      <c r="BZ261" s="1" t="s">
        <v>115</v>
      </c>
      <c r="CA261" s="1" t="s">
        <v>115</v>
      </c>
      <c r="CB261" s="1" t="s">
        <v>115</v>
      </c>
      <c r="CD261" s="47">
        <v>2.5405463500007386E-2</v>
      </c>
      <c r="CE261" s="1">
        <v>4.4340898607037136E-4</v>
      </c>
      <c r="CF261" s="1">
        <v>165.99024286949998</v>
      </c>
      <c r="CG261" s="1">
        <v>2.8970762642578145</v>
      </c>
      <c r="CH261" s="1" t="s">
        <v>2538</v>
      </c>
      <c r="CI261" s="1" t="s">
        <v>2539</v>
      </c>
      <c r="CJ261" s="1">
        <v>3.1015000000000003E-4</v>
      </c>
      <c r="CK261" s="1">
        <v>3.896000000000002E-5</v>
      </c>
      <c r="CL261" s="1">
        <v>2.767E-2</v>
      </c>
      <c r="CM261" s="1">
        <v>4.8293260402683098E-4</v>
      </c>
      <c r="CN261" s="1">
        <v>1</v>
      </c>
      <c r="CO261" s="1">
        <v>3</v>
      </c>
      <c r="CP261" s="1" t="s">
        <v>115</v>
      </c>
      <c r="CQ261" s="1" t="s">
        <v>115</v>
      </c>
      <c r="CR261" s="1" t="s">
        <v>115</v>
      </c>
      <c r="CS261" s="1" t="s">
        <v>115</v>
      </c>
      <c r="CT261" s="1" t="s">
        <v>115</v>
      </c>
      <c r="CU261" s="1" t="s">
        <v>115</v>
      </c>
      <c r="CV261" s="1" t="s">
        <v>115</v>
      </c>
      <c r="CW261" s="1" t="s">
        <v>115</v>
      </c>
      <c r="CY261" s="1" t="s">
        <v>115</v>
      </c>
      <c r="CZ261" s="1" t="s">
        <v>115</v>
      </c>
      <c r="DA261" s="1" t="s">
        <v>115</v>
      </c>
      <c r="DB261" s="1" t="s">
        <v>115</v>
      </c>
      <c r="DC261" s="1" t="s">
        <v>115</v>
      </c>
      <c r="DD261" s="1" t="s">
        <v>115</v>
      </c>
      <c r="DE261" s="1" t="s">
        <v>115</v>
      </c>
      <c r="DF261" s="1" t="s">
        <v>115</v>
      </c>
      <c r="DG261" s="1" t="s">
        <v>115</v>
      </c>
      <c r="DH261" s="1" t="s">
        <v>115</v>
      </c>
    </row>
    <row r="262" spans="1:112" x14ac:dyDescent="0.25">
      <c r="A262" s="1" t="s">
        <v>2458</v>
      </c>
      <c r="C262" s="1" t="s">
        <v>2458</v>
      </c>
      <c r="D262" s="41">
        <v>26608</v>
      </c>
      <c r="G262" s="1" t="s">
        <v>1765</v>
      </c>
      <c r="H262" s="1">
        <v>15</v>
      </c>
      <c r="J262" s="3"/>
      <c r="K262" s="1" t="s">
        <v>1786</v>
      </c>
      <c r="L262" s="1" t="s">
        <v>1787</v>
      </c>
      <c r="M262" s="1"/>
      <c r="N262" s="1">
        <v>300</v>
      </c>
      <c r="P262" s="1" t="s">
        <v>2548</v>
      </c>
      <c r="Q262" s="1">
        <v>9.1437799511982928E-2</v>
      </c>
      <c r="R262" s="1" t="s">
        <v>1774</v>
      </c>
      <c r="S262" s="1" t="s">
        <v>1774</v>
      </c>
      <c r="T262" s="1" t="s">
        <v>1826</v>
      </c>
      <c r="U262" s="3">
        <v>36845</v>
      </c>
      <c r="V262" s="1">
        <v>5.3622099674872183</v>
      </c>
      <c r="Y262" s="1">
        <v>3.5</v>
      </c>
      <c r="Z262" s="1">
        <v>6.2</v>
      </c>
      <c r="AA262" s="1">
        <v>41</v>
      </c>
      <c r="AB262" s="1">
        <v>138.043724688331</v>
      </c>
      <c r="AC262" s="1">
        <v>12.25</v>
      </c>
      <c r="AD262" s="1">
        <v>62.968666666666699</v>
      </c>
      <c r="AH262" s="1">
        <v>4793</v>
      </c>
      <c r="AJ262" s="1">
        <v>3000</v>
      </c>
      <c r="AK262" s="1">
        <v>1793</v>
      </c>
      <c r="AU262" s="1" t="s">
        <v>1808</v>
      </c>
      <c r="AV262" s="1" t="s">
        <v>2530</v>
      </c>
      <c r="AY262" s="1" t="s">
        <v>1780</v>
      </c>
      <c r="AZ262" s="1"/>
      <c r="BA262" s="1" t="s">
        <v>1772</v>
      </c>
      <c r="BB262" s="1"/>
      <c r="BC262" s="42">
        <v>3.5347</v>
      </c>
      <c r="BD262" s="1">
        <v>6.1692153070243567E-2</v>
      </c>
      <c r="BE262" s="1">
        <v>83.552899999999994</v>
      </c>
      <c r="BF262" s="1">
        <v>1.4582732045895701</v>
      </c>
      <c r="BG262" s="1">
        <v>210.0187</v>
      </c>
      <c r="BH262" s="1">
        <v>3.6655178057582147</v>
      </c>
      <c r="BI262" s="1">
        <v>37.536000000000001</v>
      </c>
      <c r="BK262" s="1">
        <v>0.65512678802859148</v>
      </c>
      <c r="BL262" s="1">
        <v>4.5300000000000003E-5</v>
      </c>
      <c r="BM262" s="1">
        <v>42164.716807406592</v>
      </c>
      <c r="BN262" s="1">
        <v>35795.626869077969</v>
      </c>
      <c r="BO262" s="1">
        <v>35791.806745735215</v>
      </c>
      <c r="BP262" s="1">
        <v>1436.0945838620262</v>
      </c>
      <c r="BQ262" s="1">
        <v>1.0027194699999999</v>
      </c>
      <c r="BY262" s="1" t="s">
        <v>115</v>
      </c>
      <c r="BZ262" s="1" t="s">
        <v>115</v>
      </c>
      <c r="CA262" s="1" t="s">
        <v>115</v>
      </c>
      <c r="CB262" s="1" t="s">
        <v>115</v>
      </c>
      <c r="CD262" s="47">
        <v>2.0702845000002412E-2</v>
      </c>
      <c r="CE262" s="1">
        <v>3.6133280978008751E-4</v>
      </c>
      <c r="CF262" s="1">
        <v>157.09143128800002</v>
      </c>
      <c r="CG262" s="1">
        <v>2.7417627026460369</v>
      </c>
      <c r="CH262" s="1" t="s">
        <v>2539</v>
      </c>
      <c r="CI262" s="1" t="s">
        <v>2539</v>
      </c>
      <c r="CJ262" s="1">
        <v>3.7208499999999995E-5</v>
      </c>
      <c r="CK262" s="1">
        <v>3.2917499999999998E-5</v>
      </c>
      <c r="CL262" s="1" t="s">
        <v>115</v>
      </c>
      <c r="CM262" s="1" t="s">
        <v>115</v>
      </c>
      <c r="CN262" s="1">
        <v>0</v>
      </c>
      <c r="CO262" s="1">
        <v>0</v>
      </c>
      <c r="CP262" s="1" t="s">
        <v>115</v>
      </c>
      <c r="CQ262" s="1" t="s">
        <v>115</v>
      </c>
      <c r="CR262" s="1" t="s">
        <v>115</v>
      </c>
      <c r="CS262" s="1" t="s">
        <v>115</v>
      </c>
      <c r="CT262" s="1" t="s">
        <v>115</v>
      </c>
      <c r="CU262" s="1" t="s">
        <v>115</v>
      </c>
      <c r="CV262" s="1" t="s">
        <v>115</v>
      </c>
      <c r="CW262" s="1" t="s">
        <v>115</v>
      </c>
      <c r="CY262" s="1" t="s">
        <v>115</v>
      </c>
      <c r="CZ262" s="1" t="s">
        <v>115</v>
      </c>
      <c r="DA262" s="1" t="s">
        <v>115</v>
      </c>
      <c r="DB262" s="1" t="s">
        <v>115</v>
      </c>
      <c r="DC262" s="1" t="s">
        <v>115</v>
      </c>
      <c r="DD262" s="1" t="s">
        <v>115</v>
      </c>
      <c r="DE262" s="1" t="s">
        <v>115</v>
      </c>
      <c r="DF262" s="1" t="s">
        <v>115</v>
      </c>
      <c r="DG262" s="1" t="s">
        <v>115</v>
      </c>
      <c r="DH262" s="1" t="s">
        <v>115</v>
      </c>
    </row>
    <row r="263" spans="1:112" x14ac:dyDescent="0.25">
      <c r="A263" s="1" t="s">
        <v>2407</v>
      </c>
      <c r="C263" s="1" t="s">
        <v>2407</v>
      </c>
      <c r="D263" s="41">
        <v>38740</v>
      </c>
      <c r="G263" s="1" t="s">
        <v>1765</v>
      </c>
      <c r="H263" s="1">
        <v>18</v>
      </c>
      <c r="J263" s="3"/>
      <c r="K263" s="1" t="s">
        <v>1786</v>
      </c>
      <c r="L263" s="1" t="s">
        <v>1787</v>
      </c>
      <c r="M263" s="1"/>
      <c r="N263" s="1">
        <v>300</v>
      </c>
      <c r="P263" s="1" t="s">
        <v>2548</v>
      </c>
      <c r="Q263" s="1">
        <v>9.1437799511982928E-2</v>
      </c>
      <c r="R263" s="1" t="s">
        <v>1774</v>
      </c>
      <c r="S263" s="1" t="s">
        <v>1774</v>
      </c>
      <c r="T263" s="1" t="s">
        <v>1871</v>
      </c>
      <c r="U263" s="3">
        <v>41123</v>
      </c>
      <c r="V263" s="1">
        <v>5.3622099674872183</v>
      </c>
      <c r="Y263" s="1">
        <v>3.2</v>
      </c>
      <c r="Z263" s="1">
        <v>8.5</v>
      </c>
      <c r="AA263" s="1">
        <v>32.4</v>
      </c>
      <c r="AB263" s="1">
        <v>114.558838609861</v>
      </c>
      <c r="AC263" s="1">
        <v>10.24</v>
      </c>
      <c r="AD263" s="1">
        <v>57.3517333333333</v>
      </c>
      <c r="AH263" s="1">
        <v>6094</v>
      </c>
      <c r="AJ263" s="1">
        <v>2989</v>
      </c>
      <c r="AK263" s="1">
        <v>3105</v>
      </c>
      <c r="AU263" s="1" t="s">
        <v>1802</v>
      </c>
      <c r="AV263" s="1" t="s">
        <v>2530</v>
      </c>
      <c r="AY263" s="1" t="s">
        <v>1780</v>
      </c>
      <c r="AZ263" s="1"/>
      <c r="BA263" s="1" t="s">
        <v>1772</v>
      </c>
      <c r="BB263" s="1"/>
      <c r="BC263" s="42">
        <v>9.2999999999999992E-3</v>
      </c>
      <c r="BD263" s="1">
        <v>1.6231562043547262E-4</v>
      </c>
      <c r="BE263" s="1">
        <v>251.9539</v>
      </c>
      <c r="BF263" s="1">
        <v>4.3974251182405411</v>
      </c>
      <c r="BG263" s="1">
        <v>297.51440000000002</v>
      </c>
      <c r="BH263" s="1">
        <v>5.1926058520954177</v>
      </c>
      <c r="BI263" s="1">
        <v>48.162799999999997</v>
      </c>
      <c r="BK263" s="1">
        <v>0.84059943697952488</v>
      </c>
      <c r="BL263" s="1">
        <v>1.1239999999999999E-4</v>
      </c>
      <c r="BM263" s="1">
        <v>42165.102834148383</v>
      </c>
      <c r="BN263" s="1">
        <v>35798.842191706935</v>
      </c>
      <c r="BO263" s="1">
        <v>35789.363476589824</v>
      </c>
      <c r="BP263" s="1">
        <v>1436.1143055235455</v>
      </c>
      <c r="BQ263" s="1">
        <v>1.0027056999999999</v>
      </c>
      <c r="BY263" s="1" t="s">
        <v>115</v>
      </c>
      <c r="BZ263" s="1" t="s">
        <v>115</v>
      </c>
      <c r="CA263" s="1" t="s">
        <v>115</v>
      </c>
      <c r="CB263" s="1" t="s">
        <v>115</v>
      </c>
      <c r="CD263" s="47">
        <v>2.2944531999996798E-2</v>
      </c>
      <c r="CE263" s="1">
        <v>4.0045762872914373E-4</v>
      </c>
      <c r="CF263" s="1">
        <v>68.486340542999997</v>
      </c>
      <c r="CG263" s="1">
        <v>1.1953121351174312</v>
      </c>
      <c r="CH263" s="1" t="s">
        <v>2538</v>
      </c>
      <c r="CI263" s="1" t="s">
        <v>2539</v>
      </c>
      <c r="CJ263" s="1">
        <v>1.6898800000000002E-4</v>
      </c>
      <c r="CK263" s="1">
        <v>8.2176000000000007E-5</v>
      </c>
      <c r="CL263" s="1">
        <v>2.35E-2</v>
      </c>
      <c r="CM263" s="1">
        <v>4.1015237421866745E-4</v>
      </c>
      <c r="CN263" s="1">
        <v>2</v>
      </c>
      <c r="CO263" s="1">
        <v>12</v>
      </c>
      <c r="CP263" s="1" t="s">
        <v>2576</v>
      </c>
      <c r="CQ263" s="1">
        <v>2</v>
      </c>
      <c r="CR263" s="1">
        <v>68.504552765225</v>
      </c>
      <c r="CS263" s="1">
        <v>1.1956299983593621</v>
      </c>
      <c r="CT263" s="1">
        <v>68.484033557250001</v>
      </c>
      <c r="CU263" s="1">
        <v>1.1952718706202972</v>
      </c>
      <c r="CV263" s="1">
        <v>2.9313154249997808E-2</v>
      </c>
      <c r="CW263" s="1">
        <v>5.1161105580743076E-4</v>
      </c>
      <c r="CY263" s="1" t="s">
        <v>115</v>
      </c>
      <c r="CZ263" s="1" t="s">
        <v>115</v>
      </c>
      <c r="DA263" s="1" t="s">
        <v>115</v>
      </c>
      <c r="DB263" s="1" t="s">
        <v>115</v>
      </c>
      <c r="DC263" s="1" t="s">
        <v>115</v>
      </c>
      <c r="DD263" s="1" t="s">
        <v>115</v>
      </c>
      <c r="DE263" s="1" t="s">
        <v>115</v>
      </c>
      <c r="DF263" s="1" t="s">
        <v>115</v>
      </c>
      <c r="DG263" s="1" t="s">
        <v>115</v>
      </c>
      <c r="DH263" s="1" t="s">
        <v>115</v>
      </c>
    </row>
    <row r="264" spans="1:112" x14ac:dyDescent="0.25">
      <c r="A264" s="1" t="s">
        <v>2234</v>
      </c>
      <c r="C264" s="1" t="s">
        <v>2234</v>
      </c>
      <c r="D264" s="41">
        <v>38749</v>
      </c>
      <c r="G264" s="1" t="s">
        <v>1765</v>
      </c>
      <c r="H264" s="1">
        <v>15</v>
      </c>
      <c r="J264" s="3"/>
      <c r="K264" s="1" t="s">
        <v>1786</v>
      </c>
      <c r="L264" s="1" t="s">
        <v>1787</v>
      </c>
      <c r="M264" s="1"/>
      <c r="N264" s="1">
        <v>300</v>
      </c>
      <c r="P264" s="1" t="s">
        <v>2562</v>
      </c>
      <c r="Q264" s="1">
        <v>1.7453292519943296E-5</v>
      </c>
      <c r="R264" s="1" t="s">
        <v>1774</v>
      </c>
      <c r="S264" s="1" t="s">
        <v>1774</v>
      </c>
      <c r="T264" s="1" t="s">
        <v>1871</v>
      </c>
      <c r="U264" s="3">
        <v>41140</v>
      </c>
      <c r="V264" s="1">
        <v>3.5953782591083185</v>
      </c>
      <c r="Y264" s="1">
        <v>3.2</v>
      </c>
      <c r="Z264" s="1">
        <v>6.9</v>
      </c>
      <c r="AA264" s="1">
        <v>36.9</v>
      </c>
      <c r="AB264" s="1">
        <v>119.134663594822</v>
      </c>
      <c r="AC264" s="1">
        <v>10.24</v>
      </c>
      <c r="AD264" s="1">
        <v>56.086733333333299</v>
      </c>
      <c r="AH264" s="1">
        <v>5984</v>
      </c>
      <c r="AJ264" s="1">
        <v>3000</v>
      </c>
      <c r="AK264" s="1">
        <v>2984</v>
      </c>
      <c r="AU264" s="1" t="s">
        <v>1802</v>
      </c>
      <c r="AV264" s="1" t="s">
        <v>2530</v>
      </c>
      <c r="AY264" s="1" t="s">
        <v>1780</v>
      </c>
      <c r="AZ264" s="1"/>
      <c r="BA264" s="1" t="s">
        <v>1772</v>
      </c>
      <c r="BB264" s="1"/>
      <c r="BC264" s="42">
        <v>0.01</v>
      </c>
      <c r="BD264" s="1">
        <v>1.7453292519943296E-4</v>
      </c>
      <c r="BE264" s="1">
        <v>329.0172</v>
      </c>
      <c r="BF264" s="1">
        <v>5.7424334356926874</v>
      </c>
      <c r="BG264" s="1">
        <v>92.246700000000004</v>
      </c>
      <c r="BH264" s="1">
        <v>1.6100086390994535</v>
      </c>
      <c r="BI264" s="1">
        <v>55.347700000000003</v>
      </c>
      <c r="BK264" s="1">
        <v>0.96599959840606553</v>
      </c>
      <c r="BL264" s="1">
        <v>2.2819999999999999E-4</v>
      </c>
      <c r="BM264" s="1">
        <v>42164.461703805711</v>
      </c>
      <c r="BN264" s="1">
        <v>35803.083633966518</v>
      </c>
      <c r="BO264" s="1">
        <v>35783.839773644904</v>
      </c>
      <c r="BP264" s="1">
        <v>1436.0815509624897</v>
      </c>
      <c r="BQ264" s="1">
        <v>1.0027285699999999</v>
      </c>
      <c r="BY264" s="1" t="s">
        <v>115</v>
      </c>
      <c r="BZ264" s="1" t="s">
        <v>115</v>
      </c>
      <c r="CA264" s="1" t="s">
        <v>115</v>
      </c>
      <c r="CB264" s="1" t="s">
        <v>115</v>
      </c>
      <c r="CD264" s="47">
        <v>2.8288889999998901E-2</v>
      </c>
      <c r="CE264" s="1">
        <v>4.9373427223447944E-4</v>
      </c>
      <c r="CF264" s="1">
        <v>301.99674581300002</v>
      </c>
      <c r="CG264" s="1">
        <v>5.27083754474525</v>
      </c>
      <c r="CH264" s="1" t="s">
        <v>2538</v>
      </c>
      <c r="CI264" s="1" t="s">
        <v>2539</v>
      </c>
      <c r="CJ264" s="1">
        <v>2.2868700000000001E-4</v>
      </c>
      <c r="CK264" s="1">
        <v>6.1803000000000004E-5</v>
      </c>
      <c r="CL264" s="1">
        <v>3.3526E-2</v>
      </c>
      <c r="CM264" s="1">
        <v>5.8513908502361893E-4</v>
      </c>
      <c r="CN264" s="1">
        <v>1</v>
      </c>
      <c r="CO264" s="1">
        <v>3</v>
      </c>
      <c r="CP264" s="1" t="s">
        <v>115</v>
      </c>
      <c r="CQ264" s="1" t="s">
        <v>115</v>
      </c>
      <c r="CR264" s="1" t="s">
        <v>115</v>
      </c>
      <c r="CS264" s="1" t="s">
        <v>115</v>
      </c>
      <c r="CT264" s="1" t="s">
        <v>115</v>
      </c>
      <c r="CU264" s="1" t="s">
        <v>115</v>
      </c>
      <c r="CV264" s="1" t="s">
        <v>115</v>
      </c>
      <c r="CW264" s="1" t="s">
        <v>115</v>
      </c>
      <c r="CY264" s="1" t="s">
        <v>115</v>
      </c>
      <c r="CZ264" s="1" t="s">
        <v>115</v>
      </c>
      <c r="DA264" s="1" t="s">
        <v>115</v>
      </c>
      <c r="DB264" s="1" t="s">
        <v>115</v>
      </c>
      <c r="DC264" s="1" t="s">
        <v>115</v>
      </c>
      <c r="DD264" s="1" t="s">
        <v>115</v>
      </c>
      <c r="DE264" s="1" t="s">
        <v>115</v>
      </c>
      <c r="DF264" s="1" t="s">
        <v>115</v>
      </c>
      <c r="DG264" s="1" t="s">
        <v>115</v>
      </c>
      <c r="DH264" s="1" t="s">
        <v>115</v>
      </c>
    </row>
    <row r="265" spans="1:112" x14ac:dyDescent="0.25">
      <c r="A265" s="1" t="s">
        <v>2192</v>
      </c>
      <c r="C265" s="1" t="s">
        <v>2192</v>
      </c>
      <c r="D265" s="41">
        <v>38098</v>
      </c>
      <c r="G265" s="1" t="s">
        <v>1765</v>
      </c>
      <c r="H265" s="1">
        <v>18</v>
      </c>
      <c r="J265" s="3"/>
      <c r="K265" s="1" t="s">
        <v>1786</v>
      </c>
      <c r="L265" s="1" t="s">
        <v>1787</v>
      </c>
      <c r="M265" s="1"/>
      <c r="N265" s="1">
        <v>300</v>
      </c>
      <c r="P265" s="1" t="s">
        <v>2550</v>
      </c>
      <c r="Q265" s="1">
        <v>0.80224059067919362</v>
      </c>
      <c r="R265" s="1" t="s">
        <v>1774</v>
      </c>
      <c r="S265" s="1" t="s">
        <v>1774</v>
      </c>
      <c r="T265" s="1" t="s">
        <v>1871</v>
      </c>
      <c r="U265" s="3">
        <v>40993</v>
      </c>
      <c r="V265" s="1">
        <v>1.1048806829750102</v>
      </c>
      <c r="Y265" s="1">
        <v>3.2</v>
      </c>
      <c r="Z265" s="1">
        <v>6.9</v>
      </c>
      <c r="AA265" s="1">
        <v>36.9</v>
      </c>
      <c r="AB265" s="1">
        <v>119.134663594822</v>
      </c>
      <c r="AC265" s="1">
        <v>10.24</v>
      </c>
      <c r="AD265" s="1">
        <v>56.086733333333299</v>
      </c>
      <c r="AH265" s="1">
        <v>6249</v>
      </c>
      <c r="AJ265" s="1">
        <v>3200</v>
      </c>
      <c r="AK265" s="1">
        <v>3049</v>
      </c>
      <c r="AU265" s="1" t="s">
        <v>1808</v>
      </c>
      <c r="AV265" s="1" t="s">
        <v>2530</v>
      </c>
      <c r="AY265" s="1" t="s">
        <v>1780</v>
      </c>
      <c r="AZ265" s="1"/>
      <c r="BA265" s="1" t="s">
        <v>1772</v>
      </c>
      <c r="BB265" s="1"/>
      <c r="BC265" s="42">
        <v>1.23E-2</v>
      </c>
      <c r="BD265" s="1">
        <v>2.1467549799530252E-4</v>
      </c>
      <c r="BE265" s="1">
        <v>326.27969999999999</v>
      </c>
      <c r="BF265" s="1">
        <v>5.6946550474193423</v>
      </c>
      <c r="BG265" s="1">
        <v>100.95569999999999</v>
      </c>
      <c r="BH265" s="1">
        <v>1.7620093636556391</v>
      </c>
      <c r="BI265" s="1">
        <v>196.51089999999999</v>
      </c>
      <c r="BK265" s="1">
        <v>3.4297622210573246</v>
      </c>
      <c r="BL265" s="1">
        <v>2.564E-4</v>
      </c>
      <c r="BM265" s="1">
        <v>42164.725497816915</v>
      </c>
      <c r="BN265" s="1">
        <v>35804.536533434555</v>
      </c>
      <c r="BO265" s="1">
        <v>35782.914462199275</v>
      </c>
      <c r="BP265" s="1">
        <v>1436.0950278440846</v>
      </c>
      <c r="BQ265" s="1">
        <v>1.0027191600000001</v>
      </c>
      <c r="BY265" s="1" t="s">
        <v>115</v>
      </c>
      <c r="BZ265" s="1" t="s">
        <v>115</v>
      </c>
      <c r="CA265" s="1" t="s">
        <v>115</v>
      </c>
      <c r="CB265" s="1" t="s">
        <v>115</v>
      </c>
      <c r="CD265" s="47">
        <v>2.678054799999785E-2</v>
      </c>
      <c r="CE265" s="1">
        <v>4.6740873808834489E-4</v>
      </c>
      <c r="CF265" s="1">
        <v>72.089590807000008</v>
      </c>
      <c r="CG265" s="1">
        <v>1.2582007159975863</v>
      </c>
      <c r="CH265" s="1" t="s">
        <v>2538</v>
      </c>
      <c r="CI265" s="1" t="s">
        <v>2539</v>
      </c>
      <c r="CJ265" s="1">
        <v>2.6991199999999997E-4</v>
      </c>
      <c r="CK265" s="1">
        <v>2.3721999999999974E-5</v>
      </c>
      <c r="CL265" s="1">
        <v>4.4934000000000002E-2</v>
      </c>
      <c r="CM265" s="1">
        <v>7.8424624609113201E-4</v>
      </c>
      <c r="CN265" s="1">
        <v>1</v>
      </c>
      <c r="CO265" s="1">
        <v>1</v>
      </c>
      <c r="CP265" s="1" t="s">
        <v>115</v>
      </c>
      <c r="CQ265" s="1" t="s">
        <v>115</v>
      </c>
      <c r="CR265" s="1" t="s">
        <v>115</v>
      </c>
      <c r="CS265" s="1" t="s">
        <v>115</v>
      </c>
      <c r="CT265" s="1" t="s">
        <v>115</v>
      </c>
      <c r="CU265" s="1" t="s">
        <v>115</v>
      </c>
      <c r="CV265" s="1" t="s">
        <v>115</v>
      </c>
      <c r="CW265" s="1" t="s">
        <v>115</v>
      </c>
      <c r="CY265" s="1" t="s">
        <v>115</v>
      </c>
      <c r="CZ265" s="1" t="s">
        <v>115</v>
      </c>
      <c r="DA265" s="1" t="s">
        <v>115</v>
      </c>
      <c r="DB265" s="1" t="s">
        <v>115</v>
      </c>
      <c r="DC265" s="1" t="s">
        <v>115</v>
      </c>
      <c r="DD265" s="1" t="s">
        <v>115</v>
      </c>
      <c r="DE265" s="1" t="s">
        <v>115</v>
      </c>
      <c r="DF265" s="1" t="s">
        <v>115</v>
      </c>
      <c r="DG265" s="1" t="s">
        <v>115</v>
      </c>
      <c r="DH265" s="1" t="s">
        <v>115</v>
      </c>
    </row>
    <row r="266" spans="1:112" x14ac:dyDescent="0.25">
      <c r="A266" s="1" t="s">
        <v>2337</v>
      </c>
      <c r="C266" s="1" t="s">
        <v>2337</v>
      </c>
      <c r="D266" s="41">
        <v>38867</v>
      </c>
      <c r="G266" s="1" t="s">
        <v>1765</v>
      </c>
      <c r="H266" s="1">
        <v>18</v>
      </c>
      <c r="J266" s="3"/>
      <c r="K266" s="1" t="s">
        <v>1786</v>
      </c>
      <c r="L266" s="1" t="s">
        <v>1787</v>
      </c>
      <c r="M266" s="1"/>
      <c r="N266" s="1">
        <v>300</v>
      </c>
      <c r="P266" s="1" t="s">
        <v>2550</v>
      </c>
      <c r="Q266" s="1">
        <v>0.80224059067919362</v>
      </c>
      <c r="R266" s="1" t="s">
        <v>1781</v>
      </c>
      <c r="S266" s="1" t="s">
        <v>1774</v>
      </c>
      <c r="T266" s="1" t="s">
        <v>1871</v>
      </c>
      <c r="U266" s="3">
        <v>41196</v>
      </c>
      <c r="V266" s="1">
        <v>1.1048806829750102</v>
      </c>
      <c r="Y266" s="1">
        <v>2.2999999999999998</v>
      </c>
      <c r="Z266" s="1">
        <v>5.5</v>
      </c>
      <c r="AA266" s="1">
        <v>22.4</v>
      </c>
      <c r="AB266" s="1">
        <v>55.640102551543997</v>
      </c>
      <c r="AC266" s="1">
        <v>5.29</v>
      </c>
      <c r="AD266" s="1">
        <v>27.702266666666699</v>
      </c>
      <c r="AH266" s="1">
        <v>3200</v>
      </c>
      <c r="AJ266" s="1">
        <v>1440</v>
      </c>
      <c r="AK266" s="1">
        <v>1760</v>
      </c>
      <c r="AU266" s="1" t="s">
        <v>1802</v>
      </c>
      <c r="AV266" s="1" t="s">
        <v>2530</v>
      </c>
      <c r="AY266" s="1" t="s">
        <v>1780</v>
      </c>
      <c r="AZ266" s="1"/>
      <c r="BA266" s="1" t="s">
        <v>1772</v>
      </c>
      <c r="BB266" s="1"/>
      <c r="BC266" s="42">
        <v>1.52E-2</v>
      </c>
      <c r="BD266" s="1">
        <v>2.6529004630313808E-4</v>
      </c>
      <c r="BE266" s="1">
        <v>265.78489999999999</v>
      </c>
      <c r="BF266" s="1">
        <v>4.6388216070838766</v>
      </c>
      <c r="BG266" s="1">
        <v>149.0626</v>
      </c>
      <c r="BH266" s="1">
        <v>2.6016331615832997</v>
      </c>
      <c r="BI266" s="1">
        <v>85.485399999999998</v>
      </c>
      <c r="BK266" s="1">
        <v>1.4920016923843604</v>
      </c>
      <c r="BL266" s="1">
        <v>1.817E-4</v>
      </c>
      <c r="BM266" s="1">
        <v>42164.813243179306</v>
      </c>
      <c r="BN266" s="1">
        <v>35801.474589745587</v>
      </c>
      <c r="BO266" s="1">
        <v>35786.151896613024</v>
      </c>
      <c r="BP266" s="1">
        <v>1436.0995106460969</v>
      </c>
      <c r="BQ266" s="1">
        <v>1.00271603</v>
      </c>
      <c r="BY266" s="1" t="s">
        <v>115</v>
      </c>
      <c r="BZ266" s="1" t="s">
        <v>115</v>
      </c>
      <c r="CA266" s="1" t="s">
        <v>115</v>
      </c>
      <c r="CB266" s="1" t="s">
        <v>115</v>
      </c>
      <c r="CD266" s="47">
        <v>3.5467906999997467E-2</v>
      </c>
      <c r="CE266" s="1">
        <v>6.1903175594110022E-4</v>
      </c>
      <c r="CF266" s="1">
        <v>306.99245367399999</v>
      </c>
      <c r="CG266" s="1">
        <v>5.3580290953874625</v>
      </c>
      <c r="CH266" s="1" t="s">
        <v>2538</v>
      </c>
      <c r="CI266" s="1" t="s">
        <v>2539</v>
      </c>
      <c r="CJ266" s="1">
        <v>1.7852649999999999E-4</v>
      </c>
      <c r="CK266" s="1">
        <v>4.92265E-5</v>
      </c>
      <c r="CL266" s="1">
        <v>2.8369999999999999E-2</v>
      </c>
      <c r="CM266" s="1">
        <v>4.9514990879079128E-4</v>
      </c>
      <c r="CN266" s="1">
        <v>1</v>
      </c>
      <c r="CO266" s="1">
        <v>3</v>
      </c>
      <c r="CP266" s="1" t="s">
        <v>115</v>
      </c>
      <c r="CQ266" s="1" t="s">
        <v>115</v>
      </c>
      <c r="CR266" s="1" t="s">
        <v>115</v>
      </c>
      <c r="CS266" s="1" t="s">
        <v>115</v>
      </c>
      <c r="CT266" s="1" t="s">
        <v>115</v>
      </c>
      <c r="CU266" s="1" t="s">
        <v>115</v>
      </c>
      <c r="CV266" s="1" t="s">
        <v>115</v>
      </c>
      <c r="CW266" s="1" t="s">
        <v>115</v>
      </c>
      <c r="CY266" s="1" t="s">
        <v>115</v>
      </c>
      <c r="CZ266" s="1" t="s">
        <v>115</v>
      </c>
      <c r="DA266" s="1" t="s">
        <v>115</v>
      </c>
      <c r="DB266" s="1" t="s">
        <v>115</v>
      </c>
      <c r="DC266" s="1" t="s">
        <v>115</v>
      </c>
      <c r="DD266" s="1" t="s">
        <v>115</v>
      </c>
      <c r="DE266" s="1" t="s">
        <v>115</v>
      </c>
      <c r="DF266" s="1" t="s">
        <v>115</v>
      </c>
      <c r="DG266" s="1" t="s">
        <v>115</v>
      </c>
      <c r="DH266" s="1" t="s">
        <v>115</v>
      </c>
    </row>
    <row r="267" spans="1:112" x14ac:dyDescent="0.25">
      <c r="A267" s="1" t="s">
        <v>2109</v>
      </c>
      <c r="C267" s="1" t="s">
        <v>2109</v>
      </c>
      <c r="D267" s="41">
        <v>33153</v>
      </c>
      <c r="G267" s="1" t="s">
        <v>1765</v>
      </c>
      <c r="H267" s="1">
        <v>16</v>
      </c>
      <c r="J267" s="3"/>
      <c r="K267" s="1" t="s">
        <v>1786</v>
      </c>
      <c r="L267" s="1" t="s">
        <v>1787</v>
      </c>
      <c r="M267" s="1"/>
      <c r="N267" s="1">
        <v>300</v>
      </c>
      <c r="P267" s="1" t="s">
        <v>2548</v>
      </c>
      <c r="Q267" s="1">
        <v>9.1437799511982928E-2</v>
      </c>
      <c r="R267" s="1" t="s">
        <v>1781</v>
      </c>
      <c r="S267" s="1" t="s">
        <v>1774</v>
      </c>
      <c r="T267" s="1" t="s">
        <v>1871</v>
      </c>
      <c r="U267" s="3">
        <v>39636</v>
      </c>
      <c r="V267" s="1">
        <v>5.3622099674872183</v>
      </c>
      <c r="Y267" s="1">
        <v>2.4</v>
      </c>
      <c r="Z267" s="1">
        <v>6.2</v>
      </c>
      <c r="AA267" s="1">
        <v>31.1</v>
      </c>
      <c r="AB267" s="1">
        <v>76.922331670910594</v>
      </c>
      <c r="AC267" s="1">
        <v>5.76</v>
      </c>
      <c r="AD267" s="1">
        <v>36.236466666666701</v>
      </c>
      <c r="AH267" s="1">
        <v>4194</v>
      </c>
      <c r="AJ267" s="1">
        <v>1774</v>
      </c>
      <c r="AK267" s="1">
        <v>2420</v>
      </c>
      <c r="AU267" s="1" t="s">
        <v>1802</v>
      </c>
      <c r="AV267" s="1" t="s">
        <v>2530</v>
      </c>
      <c r="AY267" s="1" t="s">
        <v>1780</v>
      </c>
      <c r="AZ267" s="1"/>
      <c r="BA267" s="1" t="s">
        <v>1772</v>
      </c>
      <c r="BB267" s="1"/>
      <c r="BC267" s="42">
        <v>1.3100000000000001E-2</v>
      </c>
      <c r="BD267" s="1">
        <v>2.2863813201125715E-4</v>
      </c>
      <c r="BE267" s="1">
        <v>263.00360000000001</v>
      </c>
      <c r="BF267" s="1">
        <v>4.5902787645981586</v>
      </c>
      <c r="BG267" s="1">
        <v>145.5839</v>
      </c>
      <c r="BH267" s="1">
        <v>2.5409183928941728</v>
      </c>
      <c r="BI267" s="1">
        <v>96.517200000000003</v>
      </c>
      <c r="BK267" s="1">
        <v>1.684542924805871</v>
      </c>
      <c r="BL267" s="1">
        <v>2.9530000000000002E-4</v>
      </c>
      <c r="BM267" s="1">
        <v>42164.84520166758</v>
      </c>
      <c r="BN267" s="1">
        <v>35806.29648045564</v>
      </c>
      <c r="BO267" s="1">
        <v>35781.393922879528</v>
      </c>
      <c r="BP267" s="1">
        <v>1436.101143366885</v>
      </c>
      <c r="BQ267" s="1">
        <v>1.00271489</v>
      </c>
      <c r="BY267" s="1" t="s">
        <v>115</v>
      </c>
      <c r="BZ267" s="1" t="s">
        <v>115</v>
      </c>
      <c r="CA267" s="1" t="s">
        <v>115</v>
      </c>
      <c r="CB267" s="1" t="s">
        <v>115</v>
      </c>
      <c r="CD267" s="47">
        <v>2.8899750500016808E-2</v>
      </c>
      <c r="CE267" s="1">
        <v>5.0439579923017091E-4</v>
      </c>
      <c r="CF267" s="1">
        <v>328.48735582749998</v>
      </c>
      <c r="CG267" s="1">
        <v>5.7331859103600573</v>
      </c>
      <c r="CH267" s="1" t="s">
        <v>2538</v>
      </c>
      <c r="CI267" s="1" t="s">
        <v>2539</v>
      </c>
      <c r="CJ267" s="1">
        <v>2.9913599999999998E-4</v>
      </c>
      <c r="CK267" s="1">
        <v>3.6736000000000022E-5</v>
      </c>
      <c r="CL267" s="1">
        <v>4.3796000000000002E-2</v>
      </c>
      <c r="CM267" s="1">
        <v>7.6438439920343659E-4</v>
      </c>
      <c r="CN267" s="1">
        <v>1</v>
      </c>
      <c r="CO267" s="1">
        <v>7</v>
      </c>
      <c r="CP267" s="1" t="s">
        <v>115</v>
      </c>
      <c r="CQ267" s="1" t="s">
        <v>115</v>
      </c>
      <c r="CR267" s="1" t="s">
        <v>115</v>
      </c>
      <c r="CS267" s="1" t="s">
        <v>115</v>
      </c>
      <c r="CT267" s="1" t="s">
        <v>115</v>
      </c>
      <c r="CU267" s="1" t="s">
        <v>115</v>
      </c>
      <c r="CV267" s="1" t="s">
        <v>115</v>
      </c>
      <c r="CW267" s="1" t="s">
        <v>115</v>
      </c>
      <c r="CY267" s="1" t="s">
        <v>115</v>
      </c>
      <c r="CZ267" s="1" t="s">
        <v>115</v>
      </c>
      <c r="DA267" s="1" t="s">
        <v>115</v>
      </c>
      <c r="DB267" s="1" t="s">
        <v>115</v>
      </c>
      <c r="DC267" s="1" t="s">
        <v>115</v>
      </c>
      <c r="DD267" s="1" t="s">
        <v>115</v>
      </c>
      <c r="DE267" s="1" t="s">
        <v>115</v>
      </c>
      <c r="DF267" s="1" t="s">
        <v>115</v>
      </c>
      <c r="DG267" s="1" t="s">
        <v>115</v>
      </c>
      <c r="DH267" s="1" t="s">
        <v>115</v>
      </c>
    </row>
    <row r="268" spans="1:112" x14ac:dyDescent="0.25">
      <c r="A268" s="1" t="s">
        <v>2364</v>
      </c>
      <c r="C268" s="1" t="s">
        <v>2364</v>
      </c>
      <c r="D268" s="41">
        <v>40271</v>
      </c>
      <c r="G268" s="1" t="s">
        <v>1765</v>
      </c>
      <c r="H268" s="1">
        <v>15</v>
      </c>
      <c r="J268" s="3"/>
      <c r="K268" s="1" t="s">
        <v>1786</v>
      </c>
      <c r="L268" s="1" t="s">
        <v>1787</v>
      </c>
      <c r="M268" s="1"/>
      <c r="N268" s="1">
        <v>300</v>
      </c>
      <c r="P268" s="1" t="s">
        <v>2548</v>
      </c>
      <c r="Q268" s="1">
        <v>9.1437799511982928E-2</v>
      </c>
      <c r="R268" s="1" t="s">
        <v>1781</v>
      </c>
      <c r="S268" s="1" t="s">
        <v>1774</v>
      </c>
      <c r="T268" s="1" t="s">
        <v>1871</v>
      </c>
      <c r="U268" s="3">
        <v>41928</v>
      </c>
      <c r="V268" s="34">
        <v>5.3622099674872183</v>
      </c>
      <c r="Y268" s="1">
        <v>3.1</v>
      </c>
      <c r="Z268" s="1">
        <v>8.6</v>
      </c>
      <c r="AA268" s="1">
        <v>32.4</v>
      </c>
      <c r="AB268" s="5">
        <v>111.573003917695</v>
      </c>
      <c r="AC268" s="33">
        <v>9.61</v>
      </c>
      <c r="AD268" s="1">
        <v>55.800533333333298</v>
      </c>
      <c r="AH268" s="1">
        <v>6320</v>
      </c>
      <c r="AJ268" s="1">
        <v>3000</v>
      </c>
      <c r="AK268" s="1">
        <v>3320</v>
      </c>
      <c r="AU268" s="1" t="s">
        <v>1802</v>
      </c>
      <c r="AV268" s="1" t="s">
        <v>2530</v>
      </c>
      <c r="AY268" s="1" t="s">
        <v>1780</v>
      </c>
      <c r="AZ268" s="1"/>
      <c r="BA268" s="1" t="s">
        <v>1772</v>
      </c>
      <c r="BB268" s="1"/>
      <c r="BC268" s="42">
        <v>1.78E-2</v>
      </c>
      <c r="BD268" s="1">
        <v>3.1066860685499068E-4</v>
      </c>
      <c r="BE268" s="1">
        <v>297.68979999999999</v>
      </c>
      <c r="BF268" s="1">
        <v>5.1956671596034152</v>
      </c>
      <c r="BG268" s="1">
        <v>145.399</v>
      </c>
      <c r="BH268" s="1">
        <v>2.5376912791072352</v>
      </c>
      <c r="BI268" s="1">
        <v>259.69630000000001</v>
      </c>
      <c r="BK268" s="1">
        <v>4.53255549024695</v>
      </c>
      <c r="BL268" s="1">
        <v>1.418E-4</v>
      </c>
      <c r="BM268" s="1">
        <v>42164.475159723414</v>
      </c>
      <c r="BN268" s="1">
        <v>35799.454082301061</v>
      </c>
      <c r="BO268" s="1">
        <v>35787.496237145766</v>
      </c>
      <c r="BP268" s="1">
        <v>1436.0822384062253</v>
      </c>
      <c r="BQ268" s="1">
        <v>1.00272809</v>
      </c>
      <c r="BS268" s="5"/>
      <c r="BT268" s="5"/>
      <c r="BU268" s="5"/>
      <c r="BV268" s="5"/>
      <c r="BW268" s="5"/>
      <c r="BY268" s="1" t="s">
        <v>115</v>
      </c>
      <c r="BZ268" s="1" t="s">
        <v>115</v>
      </c>
      <c r="CA268" s="1" t="s">
        <v>115</v>
      </c>
      <c r="CB268" s="1" t="s">
        <v>115</v>
      </c>
      <c r="CD268" s="47">
        <v>2.3785807499990597E-2</v>
      </c>
      <c r="CE268" s="1">
        <v>4.1514065612039699E-4</v>
      </c>
      <c r="CF268" s="1">
        <v>264.93736926450003</v>
      </c>
      <c r="CG268" s="1">
        <v>4.624029405237553</v>
      </c>
      <c r="CH268" s="1" t="s">
        <v>2538</v>
      </c>
      <c r="CI268" s="1" t="s">
        <v>2539</v>
      </c>
      <c r="CJ268" s="1">
        <v>2.0219999999999998E-4</v>
      </c>
      <c r="CK268" s="1">
        <v>9.145E-5</v>
      </c>
      <c r="CL268" s="1">
        <v>2.6249999999999999E-2</v>
      </c>
      <c r="CM268" s="1">
        <v>4.5814892864851146E-4</v>
      </c>
      <c r="CN268" s="1">
        <v>2</v>
      </c>
      <c r="CO268" s="1">
        <v>8</v>
      </c>
      <c r="CP268" s="1" t="s">
        <v>2577</v>
      </c>
      <c r="CQ268" s="1">
        <v>2</v>
      </c>
      <c r="CR268" s="1">
        <v>264.95135478672506</v>
      </c>
      <c r="CS268" s="1">
        <v>4.624273498647991</v>
      </c>
      <c r="CT268" s="1">
        <v>264.93375985675004</v>
      </c>
      <c r="CU268" s="1">
        <v>4.6239664091882684</v>
      </c>
      <c r="CV268" s="1">
        <v>2.5135614250004323E-2</v>
      </c>
      <c r="CW268" s="1">
        <v>4.3869922817378051E-4</v>
      </c>
      <c r="CY268" s="1" t="s">
        <v>115</v>
      </c>
      <c r="CZ268" s="1" t="s">
        <v>115</v>
      </c>
      <c r="DA268" s="1" t="s">
        <v>115</v>
      </c>
      <c r="DB268" s="1" t="s">
        <v>115</v>
      </c>
      <c r="DC268" s="1" t="s">
        <v>115</v>
      </c>
      <c r="DD268" s="1" t="s">
        <v>115</v>
      </c>
      <c r="DE268" s="1" t="s">
        <v>115</v>
      </c>
      <c r="DF268" s="1" t="s">
        <v>115</v>
      </c>
      <c r="DG268" s="1" t="s">
        <v>115</v>
      </c>
      <c r="DH268" s="1" t="s">
        <v>115</v>
      </c>
    </row>
    <row r="269" spans="1:112" x14ac:dyDescent="0.25">
      <c r="A269" s="1" t="s">
        <v>2272</v>
      </c>
      <c r="C269" s="1" t="s">
        <v>2272</v>
      </c>
      <c r="D269" s="41">
        <v>41581</v>
      </c>
      <c r="G269" s="1" t="s">
        <v>1765</v>
      </c>
      <c r="H269" s="1">
        <v>20</v>
      </c>
      <c r="J269" s="3"/>
      <c r="K269" s="1" t="s">
        <v>1786</v>
      </c>
      <c r="L269" s="1" t="s">
        <v>1787</v>
      </c>
      <c r="M269" s="1"/>
      <c r="N269" s="1">
        <v>300</v>
      </c>
      <c r="P269" s="5" t="s">
        <v>2550</v>
      </c>
      <c r="Q269" s="1">
        <v>0.80224059067919362</v>
      </c>
      <c r="R269" s="1" t="s">
        <v>1781</v>
      </c>
      <c r="S269" s="1" t="s">
        <v>1774</v>
      </c>
      <c r="T269" s="1" t="s">
        <v>1871</v>
      </c>
      <c r="U269" s="3">
        <v>42530</v>
      </c>
      <c r="V269" s="34">
        <v>1.1048806829750102</v>
      </c>
      <c r="Y269" s="1">
        <v>3.1</v>
      </c>
      <c r="Z269" s="1">
        <v>8.6</v>
      </c>
      <c r="AA269" s="1">
        <v>32.4</v>
      </c>
      <c r="AB269" s="5">
        <v>111.573003917695</v>
      </c>
      <c r="AC269" s="33">
        <v>9.61</v>
      </c>
      <c r="AD269" s="1">
        <v>55.800533333333298</v>
      </c>
      <c r="AH269" s="1">
        <v>6450</v>
      </c>
      <c r="AJ269" s="1">
        <v>3000</v>
      </c>
      <c r="AK269" s="1">
        <v>3450</v>
      </c>
      <c r="AU269" s="1" t="s">
        <v>1808</v>
      </c>
      <c r="AV269" s="1" t="s">
        <v>2530</v>
      </c>
      <c r="AY269" s="1" t="s">
        <v>1780</v>
      </c>
      <c r="AZ269" s="1"/>
      <c r="BA269" s="1" t="s">
        <v>1772</v>
      </c>
      <c r="BB269" s="1"/>
      <c r="BC269" s="42">
        <v>1.5299999999999999E-2</v>
      </c>
      <c r="BD269" s="1">
        <v>2.670353755551324E-4</v>
      </c>
      <c r="BE269" s="1">
        <v>256.55430000000001</v>
      </c>
      <c r="BF269" s="1">
        <v>4.4777172451492886</v>
      </c>
      <c r="BG269" s="1">
        <v>327.36680000000001</v>
      </c>
      <c r="BH269" s="1">
        <v>5.7136285217177729</v>
      </c>
      <c r="BI269" s="1">
        <v>118.8728</v>
      </c>
      <c r="BK269" s="1">
        <v>2.0747217510647151</v>
      </c>
      <c r="BL269" s="1">
        <v>2.2259999999999999E-4</v>
      </c>
      <c r="BM269" s="1">
        <v>42165.022656480098</v>
      </c>
      <c r="BN269" s="1">
        <v>35803.408590523431</v>
      </c>
      <c r="BO269" s="1">
        <v>35784.636722436764</v>
      </c>
      <c r="BP269" s="1">
        <v>1436.1102093314128</v>
      </c>
      <c r="BQ269" s="1">
        <v>1.0027085600000001</v>
      </c>
      <c r="BS269" s="5"/>
      <c r="BT269" s="5"/>
      <c r="BU269" s="5"/>
      <c r="BV269" s="5"/>
      <c r="BW269" s="5"/>
      <c r="BY269" s="1" t="s">
        <v>115</v>
      </c>
      <c r="BZ269" s="1" t="s">
        <v>115</v>
      </c>
      <c r="CA269" s="1" t="s">
        <v>115</v>
      </c>
      <c r="CB269" s="1" t="s">
        <v>115</v>
      </c>
      <c r="CD269" s="47">
        <v>2.648542100001805E-2</v>
      </c>
      <c r="CE269" s="1">
        <v>4.6225780022716409E-4</v>
      </c>
      <c r="CF269" s="1">
        <v>264.930150449</v>
      </c>
      <c r="CG269" s="1">
        <v>4.6239034131389838</v>
      </c>
      <c r="CH269" s="1" t="s">
        <v>2538</v>
      </c>
      <c r="CI269" s="1" t="s">
        <v>2539</v>
      </c>
      <c r="CJ269" s="1">
        <v>2.37025E-4</v>
      </c>
      <c r="CK269" s="1">
        <v>4.5425000000000006E-5</v>
      </c>
      <c r="CL269" s="1">
        <v>3.5299999999999998E-2</v>
      </c>
      <c r="CM269" s="1">
        <v>6.1610122595399822E-4</v>
      </c>
      <c r="CN269" s="1">
        <v>2</v>
      </c>
      <c r="CO269" s="1">
        <v>11</v>
      </c>
      <c r="CP269" s="1" t="s">
        <v>2577</v>
      </c>
      <c r="CQ269" s="1">
        <v>1</v>
      </c>
      <c r="CR269" s="1">
        <v>264.91616492677502</v>
      </c>
      <c r="CS269" s="1">
        <v>4.6236593197285467</v>
      </c>
      <c r="CT269" s="1">
        <v>264.93375985675004</v>
      </c>
      <c r="CU269" s="1">
        <v>4.6239664091882684</v>
      </c>
      <c r="CV269" s="1">
        <v>2.5135614250004323E-2</v>
      </c>
      <c r="CW269" s="1">
        <v>4.3869922817378051E-4</v>
      </c>
      <c r="CY269" s="1" t="s">
        <v>115</v>
      </c>
      <c r="CZ269" s="1" t="s">
        <v>115</v>
      </c>
      <c r="DA269" s="1" t="s">
        <v>115</v>
      </c>
      <c r="DB269" s="1" t="s">
        <v>115</v>
      </c>
      <c r="DC269" s="1" t="s">
        <v>115</v>
      </c>
      <c r="DD269" s="1" t="s">
        <v>115</v>
      </c>
      <c r="DE269" s="1" t="s">
        <v>115</v>
      </c>
      <c r="DF269" s="1" t="s">
        <v>115</v>
      </c>
      <c r="DG269" s="1" t="s">
        <v>115</v>
      </c>
      <c r="DH269" s="1" t="s">
        <v>115</v>
      </c>
    </row>
    <row r="270" spans="1:112" x14ac:dyDescent="0.25">
      <c r="A270" s="1" t="s">
        <v>2331</v>
      </c>
      <c r="C270" s="1" t="s">
        <v>2331</v>
      </c>
      <c r="D270" s="41">
        <v>41748</v>
      </c>
      <c r="G270" s="1" t="s">
        <v>1765</v>
      </c>
      <c r="H270" s="1">
        <v>15</v>
      </c>
      <c r="J270" s="3"/>
      <c r="K270" s="1" t="s">
        <v>1786</v>
      </c>
      <c r="L270" s="1" t="s">
        <v>1787</v>
      </c>
      <c r="M270" s="1"/>
      <c r="N270" s="1">
        <v>300</v>
      </c>
      <c r="P270" s="5" t="s">
        <v>2548</v>
      </c>
      <c r="Q270" s="1">
        <v>9.1437799511982928E-2</v>
      </c>
      <c r="R270" s="1" t="s">
        <v>1781</v>
      </c>
      <c r="S270" s="1" t="s">
        <v>1774</v>
      </c>
      <c r="T270" s="1" t="s">
        <v>1871</v>
      </c>
      <c r="U270" s="3">
        <v>42606</v>
      </c>
      <c r="V270" s="34">
        <v>5.3622099674872183</v>
      </c>
      <c r="Y270" s="1">
        <v>3</v>
      </c>
      <c r="Z270" s="1">
        <v>7.5</v>
      </c>
      <c r="AA270" s="1">
        <v>44</v>
      </c>
      <c r="AB270" s="5">
        <v>131.46897739774701</v>
      </c>
      <c r="AC270" s="33">
        <v>9</v>
      </c>
      <c r="AD270" s="1">
        <v>59.952666666666701</v>
      </c>
      <c r="AH270" s="1">
        <v>6552</v>
      </c>
      <c r="AJ270" s="1">
        <v>2946</v>
      </c>
      <c r="AK270" s="1">
        <v>3606</v>
      </c>
      <c r="AU270" s="1" t="s">
        <v>1776</v>
      </c>
      <c r="AV270" s="1" t="s">
        <v>2530</v>
      </c>
      <c r="AY270" s="1" t="s">
        <v>1780</v>
      </c>
      <c r="AZ270" s="1"/>
      <c r="BA270" s="1" t="s">
        <v>1772</v>
      </c>
      <c r="BB270" s="1"/>
      <c r="BC270" s="42">
        <v>4.0800000000000003E-2</v>
      </c>
      <c r="BD270" s="1">
        <v>7.1209433481368646E-4</v>
      </c>
      <c r="BE270" s="1">
        <v>59.461599999999997</v>
      </c>
      <c r="BF270" s="1">
        <v>1.0378006985038601</v>
      </c>
      <c r="BG270" s="1">
        <v>359.13099999999997</v>
      </c>
      <c r="BH270" s="1">
        <v>6.2680183959797544</v>
      </c>
      <c r="BI270" s="1">
        <v>211.30590000000001</v>
      </c>
      <c r="BK270" s="1">
        <v>3.6879836838898865</v>
      </c>
      <c r="BL270" s="1">
        <v>1.9359999999999999E-4</v>
      </c>
      <c r="BM270" s="1">
        <v>42165.069473463816</v>
      </c>
      <c r="BN270" s="1">
        <v>35802.232630913881</v>
      </c>
      <c r="BO270" s="1">
        <v>35785.906316013752</v>
      </c>
      <c r="BP270" s="1">
        <v>1436.1126011610402</v>
      </c>
      <c r="BQ270" s="1">
        <v>1.00270689</v>
      </c>
      <c r="BS270" s="5"/>
      <c r="BT270" s="5"/>
      <c r="BU270" s="5"/>
      <c r="BV270" s="5"/>
      <c r="BW270" s="5"/>
      <c r="BY270" s="1" t="s">
        <v>115</v>
      </c>
      <c r="BZ270" s="1" t="s">
        <v>115</v>
      </c>
      <c r="CA270" s="1" t="s">
        <v>115</v>
      </c>
      <c r="CB270" s="1" t="s">
        <v>115</v>
      </c>
      <c r="CD270" s="47">
        <v>3.0298968000000315E-2</v>
      </c>
      <c r="CE270" s="1">
        <v>5.2881675155640683E-4</v>
      </c>
      <c r="CF270" s="1">
        <v>59.989755600999999</v>
      </c>
      <c r="CG270" s="1">
        <v>1.0470187527041597</v>
      </c>
      <c r="CH270" s="1" t="s">
        <v>2538</v>
      </c>
      <c r="CI270" s="1" t="s">
        <v>2539</v>
      </c>
      <c r="CJ270" s="1">
        <v>1.6195000000000001E-4</v>
      </c>
      <c r="CK270" s="1">
        <v>4.7439000000000004E-5</v>
      </c>
      <c r="CL270" s="1">
        <v>5.1756999999999997E-2</v>
      </c>
      <c r="CM270" s="1">
        <v>9.0333006095470508E-4</v>
      </c>
      <c r="CN270" s="1">
        <v>1</v>
      </c>
      <c r="CO270" s="1">
        <v>4</v>
      </c>
      <c r="CP270" s="1" t="s">
        <v>115</v>
      </c>
      <c r="CQ270" s="1" t="s">
        <v>115</v>
      </c>
      <c r="CR270" s="1" t="s">
        <v>115</v>
      </c>
      <c r="CS270" s="1" t="s">
        <v>115</v>
      </c>
      <c r="CT270" s="1" t="s">
        <v>115</v>
      </c>
      <c r="CU270" s="1" t="s">
        <v>115</v>
      </c>
      <c r="CV270" s="1" t="s">
        <v>115</v>
      </c>
      <c r="CW270" s="1" t="s">
        <v>115</v>
      </c>
      <c r="CY270" s="1" t="s">
        <v>115</v>
      </c>
      <c r="CZ270" s="1" t="s">
        <v>115</v>
      </c>
      <c r="DA270" s="1" t="s">
        <v>115</v>
      </c>
      <c r="DB270" s="1" t="s">
        <v>115</v>
      </c>
      <c r="DC270" s="1" t="s">
        <v>115</v>
      </c>
      <c r="DD270" s="1" t="s">
        <v>115</v>
      </c>
      <c r="DE270" s="1" t="s">
        <v>115</v>
      </c>
      <c r="DF270" s="1" t="s">
        <v>115</v>
      </c>
      <c r="DG270" s="1" t="s">
        <v>115</v>
      </c>
      <c r="DH270" s="1" t="s">
        <v>115</v>
      </c>
    </row>
    <row r="271" spans="1:112" x14ac:dyDescent="0.25">
      <c r="A271" s="1" t="s">
        <v>2478</v>
      </c>
      <c r="C271" s="1" t="s">
        <v>2478</v>
      </c>
      <c r="D271" s="41">
        <v>40874</v>
      </c>
      <c r="G271" s="1" t="s">
        <v>1765</v>
      </c>
      <c r="H271" s="1">
        <v>15</v>
      </c>
      <c r="J271" s="3"/>
      <c r="K271" s="1" t="s">
        <v>1786</v>
      </c>
      <c r="L271" s="1" t="s">
        <v>1787</v>
      </c>
      <c r="M271" s="1"/>
      <c r="N271" s="1">
        <v>300</v>
      </c>
      <c r="P271" s="5" t="s">
        <v>2548</v>
      </c>
      <c r="Q271" s="1">
        <v>9.1437799511982928E-2</v>
      </c>
      <c r="R271" s="1" t="s">
        <v>1781</v>
      </c>
      <c r="S271" s="1" t="s">
        <v>1774</v>
      </c>
      <c r="T271" s="1" t="s">
        <v>1871</v>
      </c>
      <c r="U271" s="3">
        <v>42236</v>
      </c>
      <c r="V271" s="34">
        <v>5.3622099674872183</v>
      </c>
      <c r="Y271" s="1">
        <v>3</v>
      </c>
      <c r="Z271" s="1">
        <v>5.6</v>
      </c>
      <c r="AA271" s="1">
        <v>24.7</v>
      </c>
      <c r="AB271" s="5">
        <v>77.486772632678296</v>
      </c>
      <c r="AC271" s="33">
        <v>9</v>
      </c>
      <c r="AD271" s="1">
        <v>38.748333333333299</v>
      </c>
      <c r="AH271" s="1">
        <v>3300</v>
      </c>
      <c r="AJ271" s="1">
        <v>1800</v>
      </c>
      <c r="AK271" s="1">
        <v>1500</v>
      </c>
      <c r="AU271" s="1" t="s">
        <v>1802</v>
      </c>
      <c r="AV271" s="1" t="s">
        <v>2530</v>
      </c>
      <c r="AY271" s="1" t="s">
        <v>1780</v>
      </c>
      <c r="AZ271" s="1"/>
      <c r="BA271" s="1" t="s">
        <v>1772</v>
      </c>
      <c r="BB271" s="1"/>
      <c r="BC271" s="42">
        <v>1.84E-2</v>
      </c>
      <c r="BD271" s="1">
        <v>3.2114058236695661E-4</v>
      </c>
      <c r="BE271" s="1">
        <v>304.32569999999998</v>
      </c>
      <c r="BF271" s="1">
        <v>5.3114854634365072</v>
      </c>
      <c r="BG271" s="1">
        <v>14.084899999999999</v>
      </c>
      <c r="BH271" s="1">
        <v>0.24582787981414933</v>
      </c>
      <c r="BI271" s="1">
        <v>323.38529999999997</v>
      </c>
      <c r="BK271" s="1">
        <v>5.6441382375496181</v>
      </c>
      <c r="BL271" s="1">
        <v>2.9899999999999998E-5</v>
      </c>
      <c r="BM271" s="1">
        <v>42164.932386974004</v>
      </c>
      <c r="BN271" s="1">
        <v>35795.193118452371</v>
      </c>
      <c r="BO271" s="1">
        <v>35792.671655495629</v>
      </c>
      <c r="BP271" s="1">
        <v>1436.1055975626384</v>
      </c>
      <c r="BQ271" s="1">
        <v>1.0027117800000001</v>
      </c>
      <c r="BS271" s="5"/>
      <c r="BT271" s="5"/>
      <c r="BU271" s="5"/>
      <c r="BV271" s="5"/>
      <c r="BW271" s="5"/>
      <c r="BY271" s="1" t="s">
        <v>115</v>
      </c>
      <c r="BZ271" s="1" t="s">
        <v>115</v>
      </c>
      <c r="CA271" s="1" t="s">
        <v>115</v>
      </c>
      <c r="CB271" s="1" t="s">
        <v>115</v>
      </c>
      <c r="CD271" s="47">
        <v>2.7015604500007839E-2</v>
      </c>
      <c r="CE271" s="1">
        <v>4.7151124794173326E-4</v>
      </c>
      <c r="CF271" s="1">
        <v>304.49863430050004</v>
      </c>
      <c r="CG271" s="1">
        <v>5.3145037363698666</v>
      </c>
      <c r="CH271" s="1" t="s">
        <v>2538</v>
      </c>
      <c r="CI271" s="1" t="s">
        <v>2539</v>
      </c>
      <c r="CJ271" s="1">
        <v>5.7342500000000002E-5</v>
      </c>
      <c r="CK271" s="1">
        <v>4.14075E-5</v>
      </c>
      <c r="CL271" s="1">
        <v>2.7900000000000001E-2</v>
      </c>
      <c r="CM271" s="1">
        <v>4.8694686130641799E-4</v>
      </c>
      <c r="CN271" s="1">
        <v>1</v>
      </c>
      <c r="CO271" s="1">
        <v>3</v>
      </c>
      <c r="CP271" s="1" t="s">
        <v>115</v>
      </c>
      <c r="CQ271" s="1" t="s">
        <v>115</v>
      </c>
      <c r="CR271" s="1" t="s">
        <v>115</v>
      </c>
      <c r="CS271" s="1" t="s">
        <v>115</v>
      </c>
      <c r="CT271" s="1" t="s">
        <v>115</v>
      </c>
      <c r="CU271" s="1" t="s">
        <v>115</v>
      </c>
      <c r="CV271" s="1" t="s">
        <v>115</v>
      </c>
      <c r="CW271" s="1" t="s">
        <v>115</v>
      </c>
      <c r="CY271" s="1" t="s">
        <v>115</v>
      </c>
      <c r="CZ271" s="1" t="s">
        <v>115</v>
      </c>
      <c r="DA271" s="1" t="s">
        <v>115</v>
      </c>
      <c r="DB271" s="1" t="s">
        <v>115</v>
      </c>
      <c r="DC271" s="1" t="s">
        <v>115</v>
      </c>
      <c r="DD271" s="1" t="s">
        <v>115</v>
      </c>
      <c r="DE271" s="1" t="s">
        <v>115</v>
      </c>
      <c r="DF271" s="1" t="s">
        <v>115</v>
      </c>
      <c r="DG271" s="1" t="s">
        <v>115</v>
      </c>
      <c r="DH271" s="1" t="s">
        <v>115</v>
      </c>
    </row>
    <row r="272" spans="1:112" x14ac:dyDescent="0.25">
      <c r="A272" s="1" t="s">
        <v>2279</v>
      </c>
      <c r="C272" s="1" t="s">
        <v>2279</v>
      </c>
      <c r="D272" s="41">
        <v>42818</v>
      </c>
      <c r="G272" s="1" t="s">
        <v>1765</v>
      </c>
      <c r="H272" s="1">
        <v>15</v>
      </c>
      <c r="J272" s="3"/>
      <c r="K272" s="1" t="s">
        <v>1786</v>
      </c>
      <c r="L272" s="1" t="s">
        <v>1787</v>
      </c>
      <c r="M272" s="1"/>
      <c r="N272" s="1">
        <v>300</v>
      </c>
      <c r="P272" s="5" t="s">
        <v>2549</v>
      </c>
      <c r="Q272" s="1">
        <v>0.49683706040105241</v>
      </c>
      <c r="R272" s="1" t="s">
        <v>1781</v>
      </c>
      <c r="S272" s="1" t="s">
        <v>1774</v>
      </c>
      <c r="T272" s="1" t="s">
        <v>1871</v>
      </c>
      <c r="U272" s="3">
        <v>42921</v>
      </c>
      <c r="V272" s="34">
        <v>4.8776134829068196</v>
      </c>
      <c r="Y272" s="1">
        <v>3</v>
      </c>
      <c r="Z272" s="1">
        <v>7.5</v>
      </c>
      <c r="AA272" s="1">
        <v>44</v>
      </c>
      <c r="AB272" s="5">
        <v>131.46897739774701</v>
      </c>
      <c r="AC272" s="33">
        <v>9</v>
      </c>
      <c r="AD272" s="1">
        <v>59.952666666666701</v>
      </c>
      <c r="AH272" s="1">
        <v>6761</v>
      </c>
      <c r="AJ272" s="1">
        <v>3500</v>
      </c>
      <c r="AK272" s="1">
        <v>3261</v>
      </c>
      <c r="AU272" s="1" t="s">
        <v>1802</v>
      </c>
      <c r="AV272" s="1" t="s">
        <v>2530</v>
      </c>
      <c r="AY272" s="1" t="s">
        <v>1780</v>
      </c>
      <c r="AZ272" s="1"/>
      <c r="BA272" s="1" t="s">
        <v>1772</v>
      </c>
      <c r="BB272" s="1"/>
      <c r="BC272" s="42">
        <v>1.7899999999999999E-2</v>
      </c>
      <c r="BD272" s="1">
        <v>3.12413936106985E-4</v>
      </c>
      <c r="BE272" s="1">
        <v>199.39660000000001</v>
      </c>
      <c r="BF272" s="1">
        <v>3.4801271872821253</v>
      </c>
      <c r="BG272" s="1">
        <v>217.21889999999999</v>
      </c>
      <c r="BH272" s="1">
        <v>3.7911850025603107</v>
      </c>
      <c r="BI272" s="1">
        <v>85.5047</v>
      </c>
      <c r="BK272" s="1">
        <v>1.4923385409299954</v>
      </c>
      <c r="BL272" s="1">
        <v>2.0579999999999999E-4</v>
      </c>
      <c r="BM272" s="1">
        <v>42164.527021173344</v>
      </c>
      <c r="BN272" s="1">
        <v>35802.204480834305</v>
      </c>
      <c r="BO272" s="1">
        <v>35784.849561512383</v>
      </c>
      <c r="BP272" s="1">
        <v>1436.0848879351138</v>
      </c>
      <c r="BQ272" s="1">
        <v>1.0027262400000001</v>
      </c>
      <c r="BS272" s="5"/>
      <c r="BT272" s="5"/>
      <c r="BU272" s="5"/>
      <c r="BV272" s="5"/>
      <c r="BW272" s="5"/>
      <c r="BY272" s="1" t="s">
        <v>115</v>
      </c>
      <c r="BZ272" s="1" t="s">
        <v>115</v>
      </c>
      <c r="CA272" s="1" t="s">
        <v>115</v>
      </c>
      <c r="CB272" s="1" t="s">
        <v>115</v>
      </c>
      <c r="CD272" s="47">
        <v>2.9879760500023167E-2</v>
      </c>
      <c r="CE272" s="1">
        <v>5.215002004327515E-4</v>
      </c>
      <c r="CF272" s="1">
        <v>325.4932754875</v>
      </c>
      <c r="CG272" s="1">
        <v>5.6809293503578262</v>
      </c>
      <c r="CH272" s="1" t="s">
        <v>2538</v>
      </c>
      <c r="CI272" s="1" t="s">
        <v>2539</v>
      </c>
      <c r="CJ272" s="1">
        <v>1.9578949999999999E-4</v>
      </c>
      <c r="CK272" s="1">
        <v>3.9931499999999989E-5</v>
      </c>
      <c r="CL272" s="1">
        <v>4.8221E-2</v>
      </c>
      <c r="CM272" s="1">
        <v>8.4161521860418552E-4</v>
      </c>
      <c r="CN272" s="1">
        <v>1</v>
      </c>
      <c r="CO272" s="1">
        <v>5</v>
      </c>
      <c r="CP272" s="1" t="s">
        <v>115</v>
      </c>
      <c r="CQ272" s="1" t="s">
        <v>115</v>
      </c>
      <c r="CR272" s="1" t="s">
        <v>115</v>
      </c>
      <c r="CS272" s="1" t="s">
        <v>115</v>
      </c>
      <c r="CT272" s="1" t="s">
        <v>115</v>
      </c>
      <c r="CU272" s="1" t="s">
        <v>115</v>
      </c>
      <c r="CV272" s="1" t="s">
        <v>115</v>
      </c>
      <c r="CW272" s="1" t="s">
        <v>115</v>
      </c>
      <c r="CY272" s="1" t="s">
        <v>115</v>
      </c>
      <c r="CZ272" s="1" t="s">
        <v>115</v>
      </c>
      <c r="DA272" s="1" t="s">
        <v>115</v>
      </c>
      <c r="DB272" s="1" t="s">
        <v>115</v>
      </c>
      <c r="DC272" s="1" t="s">
        <v>115</v>
      </c>
      <c r="DD272" s="1" t="s">
        <v>115</v>
      </c>
      <c r="DE272" s="1" t="s">
        <v>115</v>
      </c>
      <c r="DF272" s="1" t="s">
        <v>115</v>
      </c>
      <c r="DG272" s="1" t="s">
        <v>115</v>
      </c>
      <c r="DH272" s="1" t="s">
        <v>115</v>
      </c>
    </row>
    <row r="273" spans="1:112" x14ac:dyDescent="0.25">
      <c r="A273" s="1" t="s">
        <v>2336</v>
      </c>
      <c r="C273" s="1" t="s">
        <v>2336</v>
      </c>
      <c r="D273" s="41">
        <v>41747</v>
      </c>
      <c r="G273" s="1" t="s">
        <v>1765</v>
      </c>
      <c r="H273" s="1">
        <v>15</v>
      </c>
      <c r="J273" s="3"/>
      <c r="K273" s="1" t="s">
        <v>1786</v>
      </c>
      <c r="L273" s="1" t="s">
        <v>1787</v>
      </c>
      <c r="M273" s="1"/>
      <c r="N273" s="1">
        <v>300</v>
      </c>
      <c r="P273" s="5" t="s">
        <v>2548</v>
      </c>
      <c r="Q273" s="1">
        <v>9.1437799511982928E-2</v>
      </c>
      <c r="R273" s="1" t="s">
        <v>1781</v>
      </c>
      <c r="S273" s="1" t="s">
        <v>1774</v>
      </c>
      <c r="T273" s="1" t="s">
        <v>1871</v>
      </c>
      <c r="U273" s="3">
        <v>42606</v>
      </c>
      <c r="V273" s="34">
        <v>5.3622099674872183</v>
      </c>
      <c r="Y273" s="1">
        <v>3</v>
      </c>
      <c r="Z273" s="1">
        <v>5.6</v>
      </c>
      <c r="AA273" s="1">
        <v>24.7</v>
      </c>
      <c r="AB273" s="5">
        <v>77.486772632678296</v>
      </c>
      <c r="AC273" s="33">
        <v>9</v>
      </c>
      <c r="AD273" s="1">
        <v>38.748333333333299</v>
      </c>
      <c r="AH273" s="1">
        <v>3253</v>
      </c>
      <c r="AJ273" s="1">
        <v>1800</v>
      </c>
      <c r="AK273" s="1">
        <v>1453</v>
      </c>
      <c r="AU273" s="1" t="s">
        <v>1802</v>
      </c>
      <c r="AV273" s="1" t="s">
        <v>2530</v>
      </c>
      <c r="AY273" s="1" t="s">
        <v>1780</v>
      </c>
      <c r="AZ273" s="1"/>
      <c r="BA273" s="1" t="s">
        <v>1772</v>
      </c>
      <c r="BB273" s="1"/>
      <c r="BC273" s="42">
        <v>1.5100000000000001E-2</v>
      </c>
      <c r="BD273" s="1">
        <v>2.6354471705114377E-4</v>
      </c>
      <c r="BE273" s="1">
        <v>326.9563</v>
      </c>
      <c r="BF273" s="1">
        <v>5.7064639451383368</v>
      </c>
      <c r="BG273" s="1">
        <v>37.5276</v>
      </c>
      <c r="BH273" s="1">
        <v>0.65498018037142403</v>
      </c>
      <c r="BI273" s="1">
        <v>151.20939999999999</v>
      </c>
      <c r="BK273" s="1">
        <v>2.6391018899651137</v>
      </c>
      <c r="BL273" s="1">
        <v>1.8450000000000001E-4</v>
      </c>
      <c r="BM273" s="1">
        <v>42164.873796155713</v>
      </c>
      <c r="BN273" s="1">
        <v>35801.653215371101</v>
      </c>
      <c r="BO273" s="1">
        <v>35786.094376940324</v>
      </c>
      <c r="BP273" s="1">
        <v>1436.1026042254698</v>
      </c>
      <c r="BQ273" s="1">
        <v>1.00271387</v>
      </c>
      <c r="BS273" s="5"/>
      <c r="BT273" s="5"/>
      <c r="BU273" s="5"/>
      <c r="BV273" s="5"/>
      <c r="BW273" s="5"/>
      <c r="BY273" s="1" t="s">
        <v>115</v>
      </c>
      <c r="BZ273" s="1" t="s">
        <v>115</v>
      </c>
      <c r="CA273" s="1" t="s">
        <v>115</v>
      </c>
      <c r="CB273" s="1" t="s">
        <v>115</v>
      </c>
      <c r="CD273" s="47">
        <v>3.5681776499998819E-2</v>
      </c>
      <c r="CE273" s="1">
        <v>6.2276448288571789E-4</v>
      </c>
      <c r="CF273" s="1">
        <v>68.481726571500005</v>
      </c>
      <c r="CG273" s="1">
        <v>1.1952316061231631</v>
      </c>
      <c r="CH273" s="1" t="s">
        <v>2538</v>
      </c>
      <c r="CI273" s="1" t="s">
        <v>2539</v>
      </c>
      <c r="CJ273" s="1">
        <v>1.7221800000000002E-4</v>
      </c>
      <c r="CK273" s="1">
        <v>6.2113000000000007E-5</v>
      </c>
      <c r="CL273" s="1">
        <v>3.0700000000000002E-2</v>
      </c>
      <c r="CM273" s="1">
        <v>5.3581608036225921E-4</v>
      </c>
      <c r="CN273" s="1">
        <v>2</v>
      </c>
      <c r="CO273" s="1">
        <v>10</v>
      </c>
      <c r="CP273" s="1" t="s">
        <v>2576</v>
      </c>
      <c r="CQ273" s="1">
        <v>1</v>
      </c>
      <c r="CR273" s="1">
        <v>68.463514349275002</v>
      </c>
      <c r="CS273" s="1">
        <v>1.1949137428812318</v>
      </c>
      <c r="CT273" s="1">
        <v>68.484033557250001</v>
      </c>
      <c r="CU273" s="1">
        <v>1.1952718706202972</v>
      </c>
      <c r="CV273" s="1">
        <v>2.9313154249997808E-2</v>
      </c>
      <c r="CW273" s="1">
        <v>5.1161105580743076E-4</v>
      </c>
      <c r="CY273" s="1" t="s">
        <v>115</v>
      </c>
      <c r="CZ273" s="1" t="s">
        <v>115</v>
      </c>
      <c r="DA273" s="1" t="s">
        <v>115</v>
      </c>
      <c r="DB273" s="1" t="s">
        <v>115</v>
      </c>
      <c r="DC273" s="1" t="s">
        <v>115</v>
      </c>
      <c r="DD273" s="1" t="s">
        <v>115</v>
      </c>
      <c r="DE273" s="1" t="s">
        <v>115</v>
      </c>
      <c r="DF273" s="1" t="s">
        <v>115</v>
      </c>
      <c r="DG273" s="1" t="s">
        <v>115</v>
      </c>
      <c r="DH273" s="1" t="s">
        <v>115</v>
      </c>
    </row>
    <row r="274" spans="1:112" x14ac:dyDescent="0.25">
      <c r="A274" s="1" t="s">
        <v>2248</v>
      </c>
      <c r="C274" s="1" t="s">
        <v>2248</v>
      </c>
      <c r="D274" s="41">
        <v>42950</v>
      </c>
      <c r="G274" s="1" t="s">
        <v>1765</v>
      </c>
      <c r="H274" s="1">
        <v>15</v>
      </c>
      <c r="J274" s="3"/>
      <c r="K274" s="1" t="s">
        <v>1786</v>
      </c>
      <c r="L274" s="1" t="s">
        <v>1787</v>
      </c>
      <c r="M274" s="1"/>
      <c r="N274" s="1">
        <v>300</v>
      </c>
      <c r="P274" s="5" t="s">
        <v>2548</v>
      </c>
      <c r="Q274" s="1">
        <v>9.1437799511982928E-2</v>
      </c>
      <c r="R274" s="1" t="s">
        <v>1781</v>
      </c>
      <c r="S274" s="1" t="s">
        <v>1774</v>
      </c>
      <c r="T274" s="1" t="s">
        <v>1871</v>
      </c>
      <c r="U274" s="3">
        <v>43007</v>
      </c>
      <c r="V274" s="34">
        <v>5.3622099674872183</v>
      </c>
      <c r="Y274" s="1">
        <v>3.2</v>
      </c>
      <c r="Z274" s="1">
        <v>7.9</v>
      </c>
      <c r="AA274" s="1">
        <v>44</v>
      </c>
      <c r="AB274" s="5">
        <v>141.63771099111</v>
      </c>
      <c r="AC274" s="33">
        <v>10.24</v>
      </c>
      <c r="AD274" s="1">
        <v>65.369066666666697</v>
      </c>
      <c r="AH274" s="1">
        <v>6538</v>
      </c>
      <c r="AJ274" s="1">
        <v>2950</v>
      </c>
      <c r="AK274" s="1">
        <v>3588</v>
      </c>
      <c r="AU274" s="1" t="s">
        <v>1808</v>
      </c>
      <c r="AV274" s="1" t="s">
        <v>2530</v>
      </c>
      <c r="AY274" s="1" t="s">
        <v>1780</v>
      </c>
      <c r="AZ274" s="1"/>
      <c r="BA274" s="1" t="s">
        <v>1772</v>
      </c>
      <c r="BB274" s="1"/>
      <c r="BC274" s="42">
        <v>1.84E-2</v>
      </c>
      <c r="BD274" s="1">
        <v>3.2114058236695661E-4</v>
      </c>
      <c r="BE274" s="1">
        <v>287.78629999999998</v>
      </c>
      <c r="BF274" s="1">
        <v>5.0228184771321569</v>
      </c>
      <c r="BG274" s="1">
        <v>131.4717</v>
      </c>
      <c r="BH274" s="1">
        <v>2.2946140381942288</v>
      </c>
      <c r="BI274" s="1">
        <v>132.45240000000001</v>
      </c>
      <c r="BK274" s="1">
        <v>2.3117304821685374</v>
      </c>
      <c r="BL274" s="1">
        <v>2.3330000000000001E-4</v>
      </c>
      <c r="BM274" s="1">
        <v>42164.893419852058</v>
      </c>
      <c r="BN274" s="1">
        <v>35803.730489486916</v>
      </c>
      <c r="BO274" s="1">
        <v>35784.056350217208</v>
      </c>
      <c r="BP274" s="1">
        <v>1436.103606777197</v>
      </c>
      <c r="BQ274" s="1">
        <v>1.00271317</v>
      </c>
      <c r="BS274" s="5"/>
      <c r="BT274" s="5"/>
      <c r="BU274" s="5"/>
      <c r="BV274" s="5"/>
      <c r="BW274" s="5"/>
      <c r="BY274" s="1" t="s">
        <v>115</v>
      </c>
      <c r="BZ274" s="1" t="s">
        <v>115</v>
      </c>
      <c r="CA274" s="1" t="s">
        <v>115</v>
      </c>
      <c r="CB274" s="1" t="s">
        <v>115</v>
      </c>
      <c r="CD274" s="47">
        <v>3.3622354999977233E-2</v>
      </c>
      <c r="CE274" s="1">
        <v>5.8682079702398072E-4</v>
      </c>
      <c r="CF274" s="1">
        <v>341.986826006</v>
      </c>
      <c r="CG274" s="1">
        <v>5.9687961122496693</v>
      </c>
      <c r="CH274" s="1" t="s">
        <v>2538</v>
      </c>
      <c r="CI274" s="1" t="s">
        <v>2539</v>
      </c>
      <c r="CJ274" s="1">
        <v>2.54283E-4</v>
      </c>
      <c r="CK274" s="1">
        <v>4.9125000000000015E-5</v>
      </c>
      <c r="CL274" s="1">
        <v>2.7712000000000001E-2</v>
      </c>
      <c r="CM274" s="1">
        <v>4.8366564231266859E-4</v>
      </c>
      <c r="CN274" s="1">
        <v>1</v>
      </c>
      <c r="CO274" s="1">
        <v>3</v>
      </c>
      <c r="CP274" s="1" t="s">
        <v>115</v>
      </c>
      <c r="CQ274" s="1" t="s">
        <v>115</v>
      </c>
      <c r="CR274" s="1" t="s">
        <v>115</v>
      </c>
      <c r="CS274" s="1" t="s">
        <v>115</v>
      </c>
      <c r="CT274" s="1" t="s">
        <v>115</v>
      </c>
      <c r="CU274" s="1" t="s">
        <v>115</v>
      </c>
      <c r="CV274" s="1" t="s">
        <v>115</v>
      </c>
      <c r="CW274" s="1" t="s">
        <v>115</v>
      </c>
      <c r="CY274" s="1" t="s">
        <v>115</v>
      </c>
      <c r="CZ274" s="1" t="s">
        <v>115</v>
      </c>
      <c r="DA274" s="1" t="s">
        <v>115</v>
      </c>
      <c r="DB274" s="1" t="s">
        <v>115</v>
      </c>
      <c r="DC274" s="1" t="s">
        <v>115</v>
      </c>
      <c r="DD274" s="1" t="s">
        <v>115</v>
      </c>
      <c r="DE274" s="1" t="s">
        <v>115</v>
      </c>
      <c r="DF274" s="1" t="s">
        <v>115</v>
      </c>
      <c r="DG274" s="1" t="s">
        <v>115</v>
      </c>
      <c r="DH274" s="1" t="s">
        <v>115</v>
      </c>
    </row>
    <row r="275" spans="1:112" x14ac:dyDescent="0.25">
      <c r="A275" s="1" t="s">
        <v>2479</v>
      </c>
      <c r="C275" s="1" t="s">
        <v>2479</v>
      </c>
      <c r="D275" s="41">
        <v>44476</v>
      </c>
      <c r="G275" s="1" t="s">
        <v>1765</v>
      </c>
      <c r="H275" s="1">
        <v>15</v>
      </c>
      <c r="J275" s="3"/>
      <c r="K275" s="1" t="s">
        <v>1786</v>
      </c>
      <c r="L275" s="1" t="s">
        <v>1787</v>
      </c>
      <c r="M275" s="1"/>
      <c r="N275" s="1">
        <v>300</v>
      </c>
      <c r="P275" s="5" t="s">
        <v>2548</v>
      </c>
      <c r="Q275" s="1">
        <v>9.1437799511982928E-2</v>
      </c>
      <c r="R275" s="1" t="s">
        <v>1781</v>
      </c>
      <c r="S275" s="1" t="s">
        <v>1774</v>
      </c>
      <c r="T275" s="1" t="s">
        <v>1871</v>
      </c>
      <c r="U275" s="3">
        <v>43683</v>
      </c>
      <c r="V275" s="34">
        <v>5.3622099674872183</v>
      </c>
      <c r="Y275" s="1">
        <v>6</v>
      </c>
      <c r="Z275" s="1">
        <v>8</v>
      </c>
      <c r="AA275" s="1">
        <v>26.1</v>
      </c>
      <c r="AB275" s="5">
        <v>173.317747985046</v>
      </c>
      <c r="AC275" s="33">
        <v>36</v>
      </c>
      <c r="AD275" s="1">
        <v>98.259</v>
      </c>
      <c r="AH275" s="1">
        <v>6600</v>
      </c>
      <c r="AJ275" s="1">
        <v>3000</v>
      </c>
      <c r="AK275" s="1">
        <v>3600</v>
      </c>
      <c r="AU275" s="1" t="s">
        <v>1808</v>
      </c>
      <c r="AV275" s="1" t="s">
        <v>2530</v>
      </c>
      <c r="AY275" s="1" t="s">
        <v>1780</v>
      </c>
      <c r="AZ275" s="1"/>
      <c r="BA275" s="1" t="s">
        <v>1772</v>
      </c>
      <c r="BB275" s="1"/>
      <c r="BC275" s="42">
        <v>1.5599999999999999E-2</v>
      </c>
      <c r="BD275" s="1">
        <v>2.7227136331111539E-4</v>
      </c>
      <c r="BE275" s="1">
        <v>298.31</v>
      </c>
      <c r="BF275" s="1">
        <v>5.2064916916242847</v>
      </c>
      <c r="BG275" s="1">
        <v>39.659700000000001</v>
      </c>
      <c r="BH275" s="1">
        <v>0.69219234535319518</v>
      </c>
      <c r="BI275" s="1">
        <v>272.36040000000003</v>
      </c>
      <c r="BK275" s="1">
        <v>4.753585732048764</v>
      </c>
      <c r="BL275" s="1">
        <v>3.2400000000000001E-5</v>
      </c>
      <c r="BM275" s="1">
        <v>42165.038075232842</v>
      </c>
      <c r="BN275" s="1">
        <v>35795.404222466481</v>
      </c>
      <c r="BO275" s="1">
        <v>35792.671927999203</v>
      </c>
      <c r="BP275" s="1">
        <v>1436.1109970588534</v>
      </c>
      <c r="BQ275" s="1">
        <v>1.0027080100000001</v>
      </c>
      <c r="BS275" s="5"/>
      <c r="BT275" s="5"/>
      <c r="BU275" s="5"/>
      <c r="BV275" s="5"/>
      <c r="BW275" s="5"/>
      <c r="BY275" s="1" t="s">
        <v>115</v>
      </c>
      <c r="BZ275" s="1" t="s">
        <v>115</v>
      </c>
      <c r="CA275" s="1" t="s">
        <v>115</v>
      </c>
      <c r="CB275" s="1" t="s">
        <v>115</v>
      </c>
      <c r="CD275" s="47">
        <v>2.2965940999998935E-2</v>
      </c>
      <c r="CE275" s="1">
        <v>4.0083128626874047E-4</v>
      </c>
      <c r="CF275" s="1">
        <v>61.933247792000003</v>
      </c>
      <c r="CG275" s="1">
        <v>1.0809390904239082</v>
      </c>
      <c r="CH275" s="1" t="s">
        <v>2538</v>
      </c>
      <c r="CI275" s="1" t="s">
        <v>2539</v>
      </c>
      <c r="CJ275" s="1">
        <v>8.7700000000000004E-5</v>
      </c>
      <c r="CK275" s="1">
        <v>7.1831999999999999E-5</v>
      </c>
      <c r="CL275" s="1">
        <v>2.7300000000000001E-2</v>
      </c>
      <c r="CM275" s="1">
        <v>4.7647488579445195E-4</v>
      </c>
      <c r="CN275" s="1">
        <v>1</v>
      </c>
      <c r="CO275" s="1">
        <v>3</v>
      </c>
      <c r="CP275" s="1" t="s">
        <v>115</v>
      </c>
      <c r="CQ275" s="1" t="s">
        <v>115</v>
      </c>
      <c r="CR275" s="1" t="s">
        <v>115</v>
      </c>
      <c r="CS275" s="1" t="s">
        <v>115</v>
      </c>
      <c r="CT275" s="1" t="s">
        <v>115</v>
      </c>
      <c r="CU275" s="1" t="s">
        <v>115</v>
      </c>
      <c r="CV275" s="1" t="s">
        <v>115</v>
      </c>
      <c r="CW275" s="1" t="s">
        <v>115</v>
      </c>
      <c r="CY275" s="1" t="s">
        <v>115</v>
      </c>
      <c r="CZ275" s="1" t="s">
        <v>115</v>
      </c>
      <c r="DA275" s="1" t="s">
        <v>115</v>
      </c>
      <c r="DB275" s="1" t="s">
        <v>115</v>
      </c>
      <c r="DC275" s="1" t="s">
        <v>115</v>
      </c>
      <c r="DD275" s="1" t="s">
        <v>115</v>
      </c>
      <c r="DE275" s="1" t="s">
        <v>115</v>
      </c>
      <c r="DF275" s="1" t="s">
        <v>115</v>
      </c>
      <c r="DG275" s="1" t="s">
        <v>115</v>
      </c>
      <c r="DH275" s="1" t="s">
        <v>115</v>
      </c>
    </row>
    <row r="276" spans="1:112" x14ac:dyDescent="0.25">
      <c r="A276" s="1" t="s">
        <v>1978</v>
      </c>
      <c r="C276" s="1" t="s">
        <v>1978</v>
      </c>
      <c r="D276" s="41">
        <v>24916</v>
      </c>
      <c r="G276" s="1" t="s">
        <v>1765</v>
      </c>
      <c r="H276" s="1">
        <v>15</v>
      </c>
      <c r="J276" s="3"/>
      <c r="K276" s="1" t="s">
        <v>1786</v>
      </c>
      <c r="L276" s="1" t="s">
        <v>1787</v>
      </c>
      <c r="M276" s="1"/>
      <c r="N276" s="1">
        <v>300</v>
      </c>
      <c r="P276" s="5" t="s">
        <v>2550</v>
      </c>
      <c r="Q276" s="1">
        <v>0.80224059067919362</v>
      </c>
      <c r="R276" s="1" t="s">
        <v>1774</v>
      </c>
      <c r="S276" s="1" t="s">
        <v>1774</v>
      </c>
      <c r="T276" s="1" t="s">
        <v>1871</v>
      </c>
      <c r="U276" s="3">
        <v>35670</v>
      </c>
      <c r="V276" s="34">
        <v>1.1048806829750102</v>
      </c>
      <c r="Y276" s="1">
        <v>6.99</v>
      </c>
      <c r="Z276" s="1">
        <v>3.6</v>
      </c>
      <c r="AA276" s="1">
        <v>25.97</v>
      </c>
      <c r="AB276" s="5">
        <v>166.58275464327599</v>
      </c>
      <c r="AC276" s="33">
        <v>19.763759383733401</v>
      </c>
      <c r="AD276" s="1">
        <v>73.694681759905905</v>
      </c>
      <c r="AH276" s="1">
        <v>3600</v>
      </c>
      <c r="AJ276" s="1">
        <v>1900</v>
      </c>
      <c r="AK276" s="1">
        <v>1700</v>
      </c>
      <c r="AU276" s="1" t="s">
        <v>1808</v>
      </c>
      <c r="AV276" s="1" t="s">
        <v>2530</v>
      </c>
      <c r="AY276" s="1" t="s">
        <v>1780</v>
      </c>
      <c r="AZ276" s="1"/>
      <c r="BA276" s="1" t="s">
        <v>1772</v>
      </c>
      <c r="BB276" s="1"/>
      <c r="BC276" s="42">
        <v>6.4065000000000003</v>
      </c>
      <c r="BD276" s="1">
        <v>0.11181451852901672</v>
      </c>
      <c r="BE276" s="1">
        <v>63.601999999999997</v>
      </c>
      <c r="BF276" s="1">
        <v>1.1100643108534334</v>
      </c>
      <c r="BG276" s="1">
        <v>1.4499</v>
      </c>
      <c r="BH276" s="1">
        <v>2.5305528824665781E-2</v>
      </c>
      <c r="BI276" s="1">
        <v>252.9821</v>
      </c>
      <c r="BK276" s="1">
        <v>4.4153705936095466</v>
      </c>
      <c r="BL276" s="1">
        <v>4.5520000000000001E-4</v>
      </c>
      <c r="BM276" s="1">
        <v>42164.100080038283</v>
      </c>
      <c r="BN276" s="1">
        <v>35812.293178394713</v>
      </c>
      <c r="BO276" s="1">
        <v>35773.906981681852</v>
      </c>
      <c r="BP276" s="1">
        <v>1436.0630761586033</v>
      </c>
      <c r="BQ276" s="1">
        <v>1.0027414699999999</v>
      </c>
      <c r="BS276" s="5"/>
      <c r="BT276" s="5"/>
      <c r="BU276" s="5"/>
      <c r="BV276" s="5"/>
      <c r="BW276" s="5"/>
      <c r="BY276" s="1" t="s">
        <v>115</v>
      </c>
      <c r="BZ276" s="1" t="s">
        <v>115</v>
      </c>
      <c r="CA276" s="1" t="s">
        <v>115</v>
      </c>
      <c r="CB276" s="1" t="s">
        <v>115</v>
      </c>
      <c r="CD276" s="47">
        <v>2.7220487999997545E-2</v>
      </c>
      <c r="CE276" s="1">
        <v>4.7508713959956337E-4</v>
      </c>
      <c r="CF276" s="1">
        <v>222.98859416599998</v>
      </c>
      <c r="CG276" s="1">
        <v>3.8918851625901185</v>
      </c>
      <c r="CH276" s="1" t="s">
        <v>2539</v>
      </c>
      <c r="CI276" s="1" t="s">
        <v>2539</v>
      </c>
      <c r="CJ276" s="1">
        <v>3.34748E-4</v>
      </c>
      <c r="CK276" s="1">
        <v>1.2515200000000001E-4</v>
      </c>
      <c r="CL276" s="1" t="s">
        <v>115</v>
      </c>
      <c r="CM276" s="1" t="s">
        <v>115</v>
      </c>
      <c r="CN276" s="1">
        <v>0</v>
      </c>
      <c r="CO276" s="1">
        <v>0</v>
      </c>
      <c r="CP276" s="1" t="s">
        <v>115</v>
      </c>
      <c r="CQ276" s="1" t="s">
        <v>115</v>
      </c>
      <c r="CR276" s="1" t="s">
        <v>115</v>
      </c>
      <c r="CS276" s="1" t="s">
        <v>115</v>
      </c>
      <c r="CT276" s="1" t="s">
        <v>115</v>
      </c>
      <c r="CU276" s="1" t="s">
        <v>115</v>
      </c>
      <c r="CV276" s="1" t="s">
        <v>115</v>
      </c>
      <c r="CW276" s="1" t="s">
        <v>115</v>
      </c>
      <c r="CY276" s="1" t="s">
        <v>115</v>
      </c>
      <c r="CZ276" s="1" t="s">
        <v>115</v>
      </c>
      <c r="DA276" s="1" t="s">
        <v>115</v>
      </c>
      <c r="DB276" s="1" t="s">
        <v>115</v>
      </c>
      <c r="DC276" s="1" t="s">
        <v>115</v>
      </c>
      <c r="DD276" s="1" t="s">
        <v>115</v>
      </c>
      <c r="DE276" s="1" t="s">
        <v>115</v>
      </c>
      <c r="DF276" s="1" t="s">
        <v>115</v>
      </c>
      <c r="DG276" s="1" t="s">
        <v>115</v>
      </c>
      <c r="DH276" s="1" t="s">
        <v>115</v>
      </c>
    </row>
    <row r="277" spans="1:112" x14ac:dyDescent="0.25">
      <c r="A277" s="1" t="s">
        <v>2030</v>
      </c>
      <c r="C277" s="1" t="s">
        <v>2030</v>
      </c>
      <c r="D277" s="41">
        <v>26451</v>
      </c>
      <c r="G277" s="1" t="s">
        <v>1765</v>
      </c>
      <c r="H277" s="1">
        <v>15</v>
      </c>
      <c r="J277" s="3"/>
      <c r="K277" s="1" t="s">
        <v>1786</v>
      </c>
      <c r="L277" s="1" t="s">
        <v>1787</v>
      </c>
      <c r="M277" s="1"/>
      <c r="N277" s="1">
        <v>300</v>
      </c>
      <c r="P277" s="5" t="s">
        <v>2562</v>
      </c>
      <c r="Q277" s="1">
        <v>1.7453292519943296E-5</v>
      </c>
      <c r="R277" s="1" t="s">
        <v>1774</v>
      </c>
      <c r="S277" s="1" t="s">
        <v>1774</v>
      </c>
      <c r="T277" s="1" t="s">
        <v>1826</v>
      </c>
      <c r="U277" s="3">
        <v>36735</v>
      </c>
      <c r="V277" s="34">
        <v>3.5953782591083185</v>
      </c>
      <c r="Y277" s="1">
        <v>2.2999999999999998</v>
      </c>
      <c r="Z277" s="1">
        <v>6</v>
      </c>
      <c r="AA277" s="1">
        <v>26</v>
      </c>
      <c r="AB277" s="5">
        <v>63.829047769926497</v>
      </c>
      <c r="AC277" s="33">
        <v>5.29</v>
      </c>
      <c r="AD277" s="1">
        <v>31.0722666666667</v>
      </c>
      <c r="AH277" s="1">
        <v>3650</v>
      </c>
      <c r="AJ277" s="1">
        <v>1900</v>
      </c>
      <c r="AK277" s="1">
        <v>1750</v>
      </c>
      <c r="AU277" s="1" t="s">
        <v>1802</v>
      </c>
      <c r="AV277" s="1" t="s">
        <v>2530</v>
      </c>
      <c r="AY277" s="1" t="s">
        <v>1780</v>
      </c>
      <c r="AZ277" s="1"/>
      <c r="BA277" s="1" t="s">
        <v>1772</v>
      </c>
      <c r="BB277" s="1"/>
      <c r="BC277" s="42">
        <v>6.3936999999999999</v>
      </c>
      <c r="BD277" s="1">
        <v>0.11159111638476145</v>
      </c>
      <c r="BE277" s="1">
        <v>63.783099999999997</v>
      </c>
      <c r="BF277" s="1">
        <v>1.1132251021287951</v>
      </c>
      <c r="BG277" s="1">
        <v>359.13170000000002</v>
      </c>
      <c r="BH277" s="1">
        <v>6.2680306132845205</v>
      </c>
      <c r="BI277" s="1">
        <v>105.2332</v>
      </c>
      <c r="BK277" s="1">
        <v>1.8366658224096966</v>
      </c>
      <c r="BL277" s="1">
        <v>3.6410000000000001E-4</v>
      </c>
      <c r="BM277" s="1">
        <v>42164.407039250371</v>
      </c>
      <c r="BN277" s="1">
        <v>35808.759099853363</v>
      </c>
      <c r="BO277" s="1">
        <v>35778.054978647378</v>
      </c>
      <c r="BP277" s="1">
        <v>1436.0787582290789</v>
      </c>
      <c r="BQ277" s="1">
        <v>1.0027305200000001</v>
      </c>
      <c r="BS277" s="5"/>
      <c r="BT277" s="5"/>
      <c r="BU277" s="5"/>
      <c r="BV277" s="5"/>
      <c r="BW277" s="5"/>
      <c r="BY277" s="1" t="s">
        <v>115</v>
      </c>
      <c r="BZ277" s="1" t="s">
        <v>115</v>
      </c>
      <c r="CA277" s="1" t="s">
        <v>115</v>
      </c>
      <c r="CB277" s="1" t="s">
        <v>115</v>
      </c>
      <c r="CD277" s="47">
        <v>2.8810758000020087E-2</v>
      </c>
      <c r="CE277" s="1">
        <v>5.0284258709564704E-4</v>
      </c>
      <c r="CF277" s="1">
        <v>309.999694895</v>
      </c>
      <c r="CG277" s="1">
        <v>5.4105153560956074</v>
      </c>
      <c r="CH277" s="1" t="s">
        <v>2539</v>
      </c>
      <c r="CI277" s="1" t="s">
        <v>2539</v>
      </c>
      <c r="CJ277" s="1">
        <v>2.9648700000000001E-4</v>
      </c>
      <c r="CK277" s="1">
        <v>9.3131E-5</v>
      </c>
      <c r="CL277" s="1" t="s">
        <v>115</v>
      </c>
      <c r="CM277" s="1" t="s">
        <v>115</v>
      </c>
      <c r="CN277" s="1">
        <v>0</v>
      </c>
      <c r="CO277" s="1">
        <v>0</v>
      </c>
      <c r="CP277" s="1" t="s">
        <v>115</v>
      </c>
      <c r="CQ277" s="1" t="s">
        <v>115</v>
      </c>
      <c r="CR277" s="1" t="s">
        <v>115</v>
      </c>
      <c r="CS277" s="1" t="s">
        <v>115</v>
      </c>
      <c r="CT277" s="1" t="s">
        <v>115</v>
      </c>
      <c r="CU277" s="1" t="s">
        <v>115</v>
      </c>
      <c r="CV277" s="1" t="s">
        <v>115</v>
      </c>
      <c r="CW277" s="1" t="s">
        <v>115</v>
      </c>
      <c r="CY277" s="1" t="s">
        <v>115</v>
      </c>
      <c r="CZ277" s="1" t="s">
        <v>115</v>
      </c>
      <c r="DA277" s="1" t="s">
        <v>115</v>
      </c>
      <c r="DB277" s="1" t="s">
        <v>115</v>
      </c>
      <c r="DC277" s="1" t="s">
        <v>115</v>
      </c>
      <c r="DD277" s="1" t="s">
        <v>115</v>
      </c>
      <c r="DE277" s="1" t="s">
        <v>115</v>
      </c>
      <c r="DF277" s="1" t="s">
        <v>115</v>
      </c>
      <c r="DG277" s="1" t="s">
        <v>115</v>
      </c>
      <c r="DH277" s="1" t="s">
        <v>115</v>
      </c>
    </row>
    <row r="278" spans="1:112" x14ac:dyDescent="0.25">
      <c r="A278" s="1" t="s">
        <v>2423</v>
      </c>
      <c r="C278" s="1" t="s">
        <v>2423</v>
      </c>
      <c r="D278" s="41">
        <v>26824</v>
      </c>
      <c r="G278" s="1" t="s">
        <v>1765</v>
      </c>
      <c r="H278" s="1">
        <v>13</v>
      </c>
      <c r="J278" s="3"/>
      <c r="K278" s="1" t="s">
        <v>1786</v>
      </c>
      <c r="L278" s="1" t="s">
        <v>1787</v>
      </c>
      <c r="M278" s="1"/>
      <c r="N278" s="1">
        <v>300</v>
      </c>
      <c r="P278" s="5" t="s">
        <v>2549</v>
      </c>
      <c r="Q278" s="1">
        <v>0.49683706040105241</v>
      </c>
      <c r="R278" s="1" t="s">
        <v>1774</v>
      </c>
      <c r="S278" s="1" t="s">
        <v>1774</v>
      </c>
      <c r="T278" s="1" t="s">
        <v>1871</v>
      </c>
      <c r="U278" s="3">
        <v>37051</v>
      </c>
      <c r="V278" s="34">
        <v>4.8776134829068196</v>
      </c>
      <c r="Y278" s="1">
        <v>2.8</v>
      </c>
      <c r="Z278" s="1">
        <v>5.6</v>
      </c>
      <c r="AA278" s="1">
        <v>31</v>
      </c>
      <c r="AB278" s="5">
        <v>86.688645347513997</v>
      </c>
      <c r="AC278" s="33">
        <v>7.84</v>
      </c>
      <c r="AD278" s="1">
        <v>40.764933333333303</v>
      </c>
      <c r="AH278" s="1">
        <v>4723</v>
      </c>
      <c r="AJ278" s="1">
        <v>1972</v>
      </c>
      <c r="AK278" s="1">
        <v>2751</v>
      </c>
      <c r="AU278" s="1" t="s">
        <v>1808</v>
      </c>
      <c r="AV278" s="1" t="s">
        <v>2530</v>
      </c>
      <c r="AY278" s="1" t="s">
        <v>1780</v>
      </c>
      <c r="AZ278" s="1"/>
      <c r="BA278" s="1" t="s">
        <v>1772</v>
      </c>
      <c r="BB278" s="1"/>
      <c r="BC278" s="42">
        <v>4.6100000000000002E-2</v>
      </c>
      <c r="BD278" s="1">
        <v>8.0459678516938598E-4</v>
      </c>
      <c r="BE278" s="1">
        <v>101.29130000000001</v>
      </c>
      <c r="BF278" s="1">
        <v>1.7678666886253325</v>
      </c>
      <c r="BG278" s="1">
        <v>335.1454</v>
      </c>
      <c r="BH278" s="1">
        <v>5.8493907029134027</v>
      </c>
      <c r="BI278" s="1">
        <v>242.81180000000001</v>
      </c>
      <c r="BK278" s="1">
        <v>4.2378653726939675</v>
      </c>
      <c r="BL278" s="1">
        <v>8.3399999999999994E-5</v>
      </c>
      <c r="BM278" s="1">
        <v>42164.458620159436</v>
      </c>
      <c r="BN278" s="1">
        <v>35796.975136008361</v>
      </c>
      <c r="BO278" s="1">
        <v>35789.942104310518</v>
      </c>
      <c r="BP278" s="1">
        <v>1436.0813934233943</v>
      </c>
      <c r="BQ278" s="1">
        <v>1.0027286799999999</v>
      </c>
      <c r="BS278" s="5"/>
      <c r="BT278" s="5"/>
      <c r="BU278" s="5"/>
      <c r="BV278" s="5"/>
      <c r="BW278" s="5"/>
      <c r="BY278" s="1" t="s">
        <v>115</v>
      </c>
      <c r="BZ278" s="1" t="s">
        <v>115</v>
      </c>
      <c r="CA278" s="1" t="s">
        <v>115</v>
      </c>
      <c r="CB278" s="1" t="s">
        <v>115</v>
      </c>
      <c r="CD278" s="47">
        <v>2.8439861000009614E-2</v>
      </c>
      <c r="CE278" s="1">
        <v>4.9636921325969482E-4</v>
      </c>
      <c r="CF278" s="1">
        <v>332.49609669799997</v>
      </c>
      <c r="CG278" s="1">
        <v>5.8031516374095453</v>
      </c>
      <c r="CH278" s="1" t="s">
        <v>2538</v>
      </c>
      <c r="CI278" s="1" t="s">
        <v>2539</v>
      </c>
      <c r="CJ278" s="1">
        <v>9.1500000000000001E-5</v>
      </c>
      <c r="CK278" s="1">
        <v>4.4953999999999997E-5</v>
      </c>
      <c r="CL278" s="1">
        <v>6.1662000000000002E-2</v>
      </c>
      <c r="CM278" s="1">
        <v>1.0762049233647435E-3</v>
      </c>
      <c r="CN278" s="1">
        <v>1</v>
      </c>
      <c r="CO278" s="1">
        <v>7</v>
      </c>
      <c r="CP278" s="1" t="s">
        <v>115</v>
      </c>
      <c r="CQ278" s="1" t="s">
        <v>115</v>
      </c>
      <c r="CR278" s="1" t="s">
        <v>115</v>
      </c>
      <c r="CS278" s="1" t="s">
        <v>115</v>
      </c>
      <c r="CT278" s="1" t="s">
        <v>115</v>
      </c>
      <c r="CU278" s="1" t="s">
        <v>115</v>
      </c>
      <c r="CV278" s="1" t="s">
        <v>115</v>
      </c>
      <c r="CW278" s="1" t="s">
        <v>115</v>
      </c>
      <c r="CY278" s="1" t="s">
        <v>115</v>
      </c>
      <c r="CZ278" s="1" t="s">
        <v>115</v>
      </c>
      <c r="DA278" s="1" t="s">
        <v>115</v>
      </c>
      <c r="DB278" s="1" t="s">
        <v>115</v>
      </c>
      <c r="DC278" s="1" t="s">
        <v>115</v>
      </c>
      <c r="DD278" s="1" t="s">
        <v>115</v>
      </c>
      <c r="DE278" s="1" t="s">
        <v>115</v>
      </c>
      <c r="DF278" s="1" t="s">
        <v>115</v>
      </c>
      <c r="DG278" s="1" t="s">
        <v>115</v>
      </c>
      <c r="DH278" s="1" t="s">
        <v>115</v>
      </c>
    </row>
    <row r="279" spans="1:112" x14ac:dyDescent="0.25">
      <c r="A279" s="1" t="s">
        <v>2016</v>
      </c>
      <c r="C279" s="1" t="s">
        <v>2016</v>
      </c>
      <c r="D279" s="41">
        <v>26900</v>
      </c>
      <c r="G279" s="1" t="s">
        <v>1765</v>
      </c>
      <c r="H279" s="1">
        <v>13</v>
      </c>
      <c r="J279" s="3"/>
      <c r="K279" s="1" t="s">
        <v>1786</v>
      </c>
      <c r="L279" s="1" t="s">
        <v>1787</v>
      </c>
      <c r="M279" s="1"/>
      <c r="N279" s="1">
        <v>300</v>
      </c>
      <c r="P279" s="5" t="s">
        <v>2548</v>
      </c>
      <c r="Q279" s="1">
        <v>9.1437799511982928E-2</v>
      </c>
      <c r="R279" s="1" t="s">
        <v>1774</v>
      </c>
      <c r="S279" s="1" t="s">
        <v>1774</v>
      </c>
      <c r="T279" s="1" t="s">
        <v>1871</v>
      </c>
      <c r="U279" s="3">
        <v>37133</v>
      </c>
      <c r="V279" s="34">
        <v>5.3622099674872183</v>
      </c>
      <c r="Y279" s="1">
        <v>2.8</v>
      </c>
      <c r="Z279" s="1">
        <v>5.6</v>
      </c>
      <c r="AA279" s="1">
        <v>31</v>
      </c>
      <c r="AB279" s="5">
        <v>86.688645347513997</v>
      </c>
      <c r="AC279" s="33">
        <v>7.84</v>
      </c>
      <c r="AD279" s="1">
        <v>40.764933333333303</v>
      </c>
      <c r="AH279" s="1">
        <v>4723</v>
      </c>
      <c r="AJ279" s="1">
        <v>1978</v>
      </c>
      <c r="AK279" s="1">
        <v>2745</v>
      </c>
      <c r="AU279" s="1" t="s">
        <v>1808</v>
      </c>
      <c r="AV279" s="1" t="s">
        <v>2530</v>
      </c>
      <c r="AY279" s="1" t="s">
        <v>1780</v>
      </c>
      <c r="AZ279" s="1"/>
      <c r="BA279" s="1" t="s">
        <v>1772</v>
      </c>
      <c r="BB279" s="1"/>
      <c r="BC279" s="42">
        <v>1.4365000000000001</v>
      </c>
      <c r="BD279" s="1">
        <v>2.5071654704898545E-2</v>
      </c>
      <c r="BE279" s="1">
        <v>93.163200000000003</v>
      </c>
      <c r="BF279" s="1">
        <v>1.6260045816939812</v>
      </c>
      <c r="BG279" s="1">
        <v>346.0446</v>
      </c>
      <c r="BH279" s="1">
        <v>6.03961762874677</v>
      </c>
      <c r="BI279" s="1">
        <v>45.2363</v>
      </c>
      <c r="BK279" s="1">
        <v>0.78952237641991085</v>
      </c>
      <c r="BL279" s="1">
        <v>3.8680000000000002E-4</v>
      </c>
      <c r="BM279" s="1">
        <v>42164.70503330927</v>
      </c>
      <c r="BN279" s="1">
        <v>35810.014341216156</v>
      </c>
      <c r="BO279" s="1">
        <v>35777.395725402384</v>
      </c>
      <c r="BP279" s="1">
        <v>1436.0939823383771</v>
      </c>
      <c r="BQ279" s="1">
        <v>1.0027198900000001</v>
      </c>
      <c r="BS279" s="5"/>
      <c r="BT279" s="5"/>
      <c r="BU279" s="5"/>
      <c r="BV279" s="5"/>
      <c r="BW279" s="5"/>
      <c r="BY279" s="1" t="s">
        <v>115</v>
      </c>
      <c r="BZ279" s="1" t="s">
        <v>115</v>
      </c>
      <c r="CA279" s="1" t="s">
        <v>115</v>
      </c>
      <c r="CB279" s="1" t="s">
        <v>115</v>
      </c>
      <c r="CD279" s="47">
        <v>2.6340362000013329E-2</v>
      </c>
      <c r="CE279" s="1">
        <v>4.5972604306743122E-4</v>
      </c>
      <c r="CF279" s="1">
        <v>309.89249119099998</v>
      </c>
      <c r="CG279" s="1">
        <v>5.408644298490473</v>
      </c>
      <c r="CH279" s="1" t="s">
        <v>2539</v>
      </c>
      <c r="CI279" s="1" t="s">
        <v>2539</v>
      </c>
      <c r="CJ279" s="1">
        <v>3.3985799999999996E-4</v>
      </c>
      <c r="CK279" s="1">
        <v>7.2075999999999992E-5</v>
      </c>
      <c r="CL279" s="1" t="s">
        <v>115</v>
      </c>
      <c r="CM279" s="1" t="s">
        <v>115</v>
      </c>
      <c r="CN279" s="1">
        <v>0</v>
      </c>
      <c r="CO279" s="1">
        <v>0</v>
      </c>
      <c r="CP279" s="1" t="s">
        <v>115</v>
      </c>
      <c r="CQ279" s="1" t="s">
        <v>115</v>
      </c>
      <c r="CR279" s="1" t="s">
        <v>115</v>
      </c>
      <c r="CS279" s="1" t="s">
        <v>115</v>
      </c>
      <c r="CT279" s="1" t="s">
        <v>115</v>
      </c>
      <c r="CU279" s="1" t="s">
        <v>115</v>
      </c>
      <c r="CV279" s="1" t="s">
        <v>115</v>
      </c>
      <c r="CW279" s="1" t="s">
        <v>115</v>
      </c>
      <c r="CY279" s="1" t="s">
        <v>115</v>
      </c>
      <c r="CZ279" s="1" t="s">
        <v>115</v>
      </c>
      <c r="DA279" s="1" t="s">
        <v>115</v>
      </c>
      <c r="DB279" s="1" t="s">
        <v>115</v>
      </c>
      <c r="DC279" s="1" t="s">
        <v>115</v>
      </c>
      <c r="DD279" s="1" t="s">
        <v>115</v>
      </c>
      <c r="DE279" s="1" t="s">
        <v>115</v>
      </c>
      <c r="DF279" s="1" t="s">
        <v>115</v>
      </c>
      <c r="DG279" s="1" t="s">
        <v>115</v>
      </c>
      <c r="DH279" s="1" t="s">
        <v>115</v>
      </c>
    </row>
    <row r="280" spans="1:112" x14ac:dyDescent="0.25">
      <c r="A280" s="1" t="s">
        <v>2056</v>
      </c>
      <c r="C280" s="1" t="s">
        <v>2056</v>
      </c>
      <c r="D280" s="41">
        <v>27380</v>
      </c>
      <c r="G280" s="1" t="s">
        <v>1765</v>
      </c>
      <c r="H280" s="1">
        <v>13</v>
      </c>
      <c r="J280" s="3"/>
      <c r="K280" s="1" t="s">
        <v>1786</v>
      </c>
      <c r="L280" s="1" t="s">
        <v>1787</v>
      </c>
      <c r="M280" s="1"/>
      <c r="N280" s="1">
        <v>300</v>
      </c>
      <c r="P280" s="5" t="s">
        <v>2550</v>
      </c>
      <c r="Q280" s="1">
        <v>0.80224059067919362</v>
      </c>
      <c r="R280" s="1" t="s">
        <v>1774</v>
      </c>
      <c r="S280" s="1" t="s">
        <v>1774</v>
      </c>
      <c r="T280" s="1" t="s">
        <v>1871</v>
      </c>
      <c r="U280" s="3">
        <v>37310</v>
      </c>
      <c r="V280" s="34">
        <v>1.1048806829750102</v>
      </c>
      <c r="Y280" s="1">
        <v>2.8</v>
      </c>
      <c r="Z280" s="1">
        <v>5.6</v>
      </c>
      <c r="AA280" s="1">
        <v>31</v>
      </c>
      <c r="AB280" s="5">
        <v>86.688645347513997</v>
      </c>
      <c r="AC280" s="33">
        <v>7.84</v>
      </c>
      <c r="AD280" s="1">
        <v>40.764933333333303</v>
      </c>
      <c r="AH280" s="1">
        <v>4680</v>
      </c>
      <c r="AJ280" s="1">
        <v>2350</v>
      </c>
      <c r="AK280" s="1">
        <v>2330</v>
      </c>
      <c r="AU280" s="1" t="s">
        <v>1808</v>
      </c>
      <c r="AV280" s="1" t="s">
        <v>2530</v>
      </c>
      <c r="AY280" s="1" t="s">
        <v>1780</v>
      </c>
      <c r="AZ280" s="1"/>
      <c r="BA280" s="1" t="s">
        <v>1772</v>
      </c>
      <c r="BB280" s="1"/>
      <c r="BC280" s="42">
        <v>2.2717000000000001</v>
      </c>
      <c r="BD280" s="1">
        <v>3.9648644617555184E-2</v>
      </c>
      <c r="BE280" s="1">
        <v>89.957499999999996</v>
      </c>
      <c r="BF280" s="1">
        <v>1.5700545618627988</v>
      </c>
      <c r="BG280" s="1">
        <v>332.33229999999998</v>
      </c>
      <c r="BH280" s="1">
        <v>5.8002928457255507</v>
      </c>
      <c r="BI280" s="1">
        <v>94.699399999999997</v>
      </c>
      <c r="BK280" s="1">
        <v>1.652816329663118</v>
      </c>
      <c r="BL280" s="1">
        <v>3.3970000000000002E-4</v>
      </c>
      <c r="BM280" s="1">
        <v>42164.897344594101</v>
      </c>
      <c r="BN280" s="1">
        <v>35808.220760222059</v>
      </c>
      <c r="BO280" s="1">
        <v>35779.573928966143</v>
      </c>
      <c r="BP280" s="1">
        <v>1436.1038072877122</v>
      </c>
      <c r="BQ280" s="1">
        <v>1.00271303</v>
      </c>
      <c r="BS280" s="5"/>
      <c r="BT280" s="5"/>
      <c r="BU280" s="5"/>
      <c r="BV280" s="5"/>
      <c r="BW280" s="5"/>
      <c r="BY280" s="1" t="s">
        <v>115</v>
      </c>
      <c r="BZ280" s="1" t="s">
        <v>115</v>
      </c>
      <c r="CA280" s="1" t="s">
        <v>115</v>
      </c>
      <c r="CB280" s="1" t="s">
        <v>115</v>
      </c>
      <c r="CD280" s="47">
        <v>2.8307590999986587E-2</v>
      </c>
      <c r="CE280" s="1">
        <v>4.9406066625768004E-4</v>
      </c>
      <c r="CF280" s="1">
        <v>330.488482766</v>
      </c>
      <c r="CG280" s="1">
        <v>5.7681121641872357</v>
      </c>
      <c r="CH280" s="1" t="s">
        <v>2539</v>
      </c>
      <c r="CI280" s="1" t="s">
        <v>2539</v>
      </c>
      <c r="CJ280" s="1">
        <v>3.3828999999999999E-4</v>
      </c>
      <c r="CK280" s="1">
        <v>3.0510000000000004E-5</v>
      </c>
      <c r="CL280" s="1" t="s">
        <v>115</v>
      </c>
      <c r="CM280" s="1" t="s">
        <v>115</v>
      </c>
      <c r="CN280" s="1">
        <v>0</v>
      </c>
      <c r="CO280" s="1">
        <v>0</v>
      </c>
      <c r="CP280" s="1" t="s">
        <v>115</v>
      </c>
      <c r="CQ280" s="1" t="s">
        <v>115</v>
      </c>
      <c r="CR280" s="1" t="s">
        <v>115</v>
      </c>
      <c r="CS280" s="1" t="s">
        <v>115</v>
      </c>
      <c r="CT280" s="1" t="s">
        <v>115</v>
      </c>
      <c r="CU280" s="1" t="s">
        <v>115</v>
      </c>
      <c r="CV280" s="1" t="s">
        <v>115</v>
      </c>
      <c r="CW280" s="1" t="s">
        <v>115</v>
      </c>
      <c r="CY280" s="1" t="s">
        <v>115</v>
      </c>
      <c r="CZ280" s="1" t="s">
        <v>115</v>
      </c>
      <c r="DA280" s="1" t="s">
        <v>115</v>
      </c>
      <c r="DB280" s="1" t="s">
        <v>115</v>
      </c>
      <c r="DC280" s="1" t="s">
        <v>115</v>
      </c>
      <c r="DD280" s="1" t="s">
        <v>115</v>
      </c>
      <c r="DE280" s="1" t="s">
        <v>115</v>
      </c>
      <c r="DF280" s="1" t="s">
        <v>115</v>
      </c>
      <c r="DG280" s="1" t="s">
        <v>115</v>
      </c>
      <c r="DH280" s="1" t="s">
        <v>115</v>
      </c>
    </row>
    <row r="281" spans="1:112" x14ac:dyDescent="0.25">
      <c r="A281" s="1" t="s">
        <v>2112</v>
      </c>
      <c r="C281" s="1" t="s">
        <v>2112</v>
      </c>
      <c r="D281" s="41">
        <v>27438</v>
      </c>
      <c r="G281" s="1" t="s">
        <v>1765</v>
      </c>
      <c r="H281" s="1">
        <v>13</v>
      </c>
      <c r="J281" s="3"/>
      <c r="K281" s="1" t="s">
        <v>1786</v>
      </c>
      <c r="L281" s="1" t="s">
        <v>1787</v>
      </c>
      <c r="M281" s="1"/>
      <c r="N281" s="1">
        <v>300</v>
      </c>
      <c r="P281" s="5" t="s">
        <v>2548</v>
      </c>
      <c r="Q281" s="1">
        <v>9.1437799511982928E-2</v>
      </c>
      <c r="R281" s="1" t="s">
        <v>1774</v>
      </c>
      <c r="S281" s="1" t="s">
        <v>1774</v>
      </c>
      <c r="T281" s="1" t="s">
        <v>1871</v>
      </c>
      <c r="U281" s="3">
        <v>37412</v>
      </c>
      <c r="V281" s="34">
        <v>5.3622099674872183</v>
      </c>
      <c r="Y281" s="1">
        <v>2.8</v>
      </c>
      <c r="Z281" s="1">
        <v>5.6</v>
      </c>
      <c r="AA281" s="1">
        <v>31</v>
      </c>
      <c r="AB281" s="5">
        <v>86.688645347513997</v>
      </c>
      <c r="AC281" s="33">
        <v>7.84</v>
      </c>
      <c r="AD281" s="1">
        <v>40.764933333333303</v>
      </c>
      <c r="AH281" s="1">
        <v>4723</v>
      </c>
      <c r="AJ281" s="1">
        <v>1984</v>
      </c>
      <c r="AK281" s="1">
        <v>2739</v>
      </c>
      <c r="AU281" s="1" t="s">
        <v>1808</v>
      </c>
      <c r="AV281" s="1" t="s">
        <v>2530</v>
      </c>
      <c r="AY281" s="1" t="s">
        <v>1780</v>
      </c>
      <c r="AZ281" s="1"/>
      <c r="BA281" s="1" t="s">
        <v>1772</v>
      </c>
      <c r="BB281" s="1"/>
      <c r="BC281" s="42">
        <v>2.093</v>
      </c>
      <c r="BD281" s="1">
        <v>3.6529741244241312E-2</v>
      </c>
      <c r="BE281" s="1">
        <v>90.761799999999994</v>
      </c>
      <c r="BF281" s="1">
        <v>1.5840922450365891</v>
      </c>
      <c r="BG281" s="1">
        <v>320.28289999999998</v>
      </c>
      <c r="BH281" s="1">
        <v>5.5899911428357463</v>
      </c>
      <c r="BI281" s="1">
        <v>111.2967</v>
      </c>
      <c r="BK281" s="1">
        <v>1.942493861604373</v>
      </c>
      <c r="BL281" s="1">
        <v>2.8689999999999998E-4</v>
      </c>
      <c r="BM281" s="1">
        <v>42164.638313579875</v>
      </c>
      <c r="BN281" s="1">
        <v>35805.735348312046</v>
      </c>
      <c r="BO281" s="1">
        <v>35781.541278847712</v>
      </c>
      <c r="BP281" s="1">
        <v>1436.0905737138921</v>
      </c>
      <c r="BQ281" s="1">
        <v>1.00272227</v>
      </c>
      <c r="BS281" s="5"/>
      <c r="BT281" s="5"/>
      <c r="BU281" s="5"/>
      <c r="BV281" s="5"/>
      <c r="BW281" s="5"/>
      <c r="BY281" s="1" t="s">
        <v>115</v>
      </c>
      <c r="BZ281" s="1" t="s">
        <v>115</v>
      </c>
      <c r="CA281" s="1" t="s">
        <v>115</v>
      </c>
      <c r="CB281" s="1" t="s">
        <v>115</v>
      </c>
      <c r="CD281" s="47">
        <v>2.7407043499977135E-2</v>
      </c>
      <c r="CE281" s="1">
        <v>4.7834314731191142E-4</v>
      </c>
      <c r="CF281" s="1">
        <v>335.4954636695</v>
      </c>
      <c r="CG281" s="1">
        <v>5.8555004665377917</v>
      </c>
      <c r="CH281" s="1" t="s">
        <v>2539</v>
      </c>
      <c r="CI281" s="1" t="s">
        <v>2539</v>
      </c>
      <c r="CJ281" s="1">
        <v>2.7419800000000002E-4</v>
      </c>
      <c r="CK281" s="1">
        <v>3.1906000000000016E-5</v>
      </c>
      <c r="CL281" s="1" t="s">
        <v>115</v>
      </c>
      <c r="CM281" s="1" t="s">
        <v>115</v>
      </c>
      <c r="CN281" s="1">
        <v>0</v>
      </c>
      <c r="CO281" s="1">
        <v>0</v>
      </c>
      <c r="CP281" s="1" t="s">
        <v>115</v>
      </c>
      <c r="CQ281" s="1" t="s">
        <v>115</v>
      </c>
      <c r="CR281" s="1" t="s">
        <v>115</v>
      </c>
      <c r="CS281" s="1" t="s">
        <v>115</v>
      </c>
      <c r="CT281" s="1" t="s">
        <v>115</v>
      </c>
      <c r="CU281" s="1" t="s">
        <v>115</v>
      </c>
      <c r="CV281" s="1" t="s">
        <v>115</v>
      </c>
      <c r="CW281" s="1" t="s">
        <v>115</v>
      </c>
      <c r="CY281" s="1" t="s">
        <v>115</v>
      </c>
      <c r="CZ281" s="1" t="s">
        <v>115</v>
      </c>
      <c r="DA281" s="1" t="s">
        <v>115</v>
      </c>
      <c r="DB281" s="1" t="s">
        <v>115</v>
      </c>
      <c r="DC281" s="1" t="s">
        <v>115</v>
      </c>
      <c r="DD281" s="1" t="s">
        <v>115</v>
      </c>
      <c r="DE281" s="1" t="s">
        <v>115</v>
      </c>
      <c r="DF281" s="1" t="s">
        <v>115</v>
      </c>
      <c r="DG281" s="1" t="s">
        <v>115</v>
      </c>
      <c r="DH281" s="1" t="s">
        <v>115</v>
      </c>
    </row>
    <row r="282" spans="1:112" x14ac:dyDescent="0.25">
      <c r="A282" s="1" t="s">
        <v>2067</v>
      </c>
      <c r="C282" s="1" t="s">
        <v>2067</v>
      </c>
      <c r="D282" s="41">
        <v>27513</v>
      </c>
      <c r="G282" s="1" t="s">
        <v>1765</v>
      </c>
      <c r="H282" s="1">
        <v>13</v>
      </c>
      <c r="J282" s="3"/>
      <c r="K282" s="1" t="s">
        <v>1786</v>
      </c>
      <c r="L282" s="1" t="s">
        <v>1787</v>
      </c>
      <c r="M282" s="1"/>
      <c r="N282" s="1">
        <v>300</v>
      </c>
      <c r="P282" s="1" t="s">
        <v>2548</v>
      </c>
      <c r="Q282" s="1">
        <v>9.1437799511982928E-2</v>
      </c>
      <c r="R282" s="1" t="s">
        <v>1774</v>
      </c>
      <c r="S282" s="1" t="s">
        <v>1774</v>
      </c>
      <c r="T282" s="1" t="s">
        <v>1871</v>
      </c>
      <c r="U282" s="3">
        <v>37505</v>
      </c>
      <c r="V282" s="34">
        <v>5.3622099674872183</v>
      </c>
      <c r="Y282" s="1">
        <v>2.8</v>
      </c>
      <c r="Z282" s="1">
        <v>5.6</v>
      </c>
      <c r="AA282" s="1">
        <v>31</v>
      </c>
      <c r="AB282" s="5">
        <v>86.688645347513997</v>
      </c>
      <c r="AC282" s="33">
        <v>7.84</v>
      </c>
      <c r="AD282" s="1">
        <v>40.764933333333303</v>
      </c>
      <c r="AH282" s="1">
        <v>4723</v>
      </c>
      <c r="AJ282" s="1">
        <v>1955</v>
      </c>
      <c r="AK282" s="1">
        <v>2768</v>
      </c>
      <c r="AU282" s="1" t="s">
        <v>1808</v>
      </c>
      <c r="AV282" s="1" t="s">
        <v>2530</v>
      </c>
      <c r="AY282" s="1" t="s">
        <v>1780</v>
      </c>
      <c r="AZ282" s="1"/>
      <c r="BA282" s="1" t="s">
        <v>1772</v>
      </c>
      <c r="BB282" s="1"/>
      <c r="BC282" s="42">
        <v>1.1020000000000001</v>
      </c>
      <c r="BD282" s="1">
        <v>1.9233528356977513E-2</v>
      </c>
      <c r="BE282" s="1">
        <v>94.983500000000006</v>
      </c>
      <c r="BF282" s="1">
        <v>1.6577748100680341</v>
      </c>
      <c r="BG282" s="1">
        <v>333.09030000000001</v>
      </c>
      <c r="BH282" s="1">
        <v>5.8135224414556683</v>
      </c>
      <c r="BI282" s="1">
        <v>183.68879999999999</v>
      </c>
      <c r="BK282" s="1">
        <v>3.2059743590373597</v>
      </c>
      <c r="BL282" s="1">
        <v>3.2660000000000002E-4</v>
      </c>
      <c r="BM282" s="1">
        <v>42164.643079266141</v>
      </c>
      <c r="BN282" s="1">
        <v>35807.414051695829</v>
      </c>
      <c r="BO282" s="1">
        <v>35779.872106836454</v>
      </c>
      <c r="BP282" s="1">
        <v>1436.0908171865362</v>
      </c>
      <c r="BQ282" s="1">
        <v>1.0027220999999999</v>
      </c>
      <c r="BS282" s="5"/>
      <c r="BT282" s="5"/>
      <c r="BU282" s="5"/>
      <c r="BV282" s="5"/>
      <c r="BW282" s="5"/>
      <c r="BY282" s="1" t="s">
        <v>115</v>
      </c>
      <c r="BZ282" s="1" t="s">
        <v>115</v>
      </c>
      <c r="CA282" s="1" t="s">
        <v>115</v>
      </c>
      <c r="CB282" s="1" t="s">
        <v>115</v>
      </c>
      <c r="CD282" s="47">
        <v>2.6091806499998427E-2</v>
      </c>
      <c r="CE282" s="1">
        <v>4.5538793121823037E-4</v>
      </c>
      <c r="CF282" s="1">
        <v>64.135738358499992</v>
      </c>
      <c r="CG282" s="1">
        <v>1.1193798025534483</v>
      </c>
      <c r="CH282" s="1" t="s">
        <v>2539</v>
      </c>
      <c r="CI282" s="1" t="s">
        <v>2539</v>
      </c>
      <c r="CJ282" s="1">
        <v>3.3141150000000005E-4</v>
      </c>
      <c r="CK282" s="1">
        <v>2.5565499999999998E-5</v>
      </c>
      <c r="CL282" s="1" t="s">
        <v>115</v>
      </c>
      <c r="CM282" s="1" t="s">
        <v>115</v>
      </c>
      <c r="CN282" s="1">
        <v>0</v>
      </c>
      <c r="CO282" s="1">
        <v>0</v>
      </c>
      <c r="CP282" s="1" t="s">
        <v>115</v>
      </c>
      <c r="CQ282" s="1" t="s">
        <v>115</v>
      </c>
      <c r="CR282" s="1" t="s">
        <v>115</v>
      </c>
      <c r="CS282" s="1" t="s">
        <v>115</v>
      </c>
      <c r="CT282" s="1" t="s">
        <v>115</v>
      </c>
      <c r="CU282" s="1" t="s">
        <v>115</v>
      </c>
      <c r="CV282" s="1" t="s">
        <v>115</v>
      </c>
      <c r="CW282" s="1" t="s">
        <v>115</v>
      </c>
      <c r="CY282" s="1" t="s">
        <v>115</v>
      </c>
      <c r="CZ282" s="1" t="s">
        <v>115</v>
      </c>
      <c r="DA282" s="1" t="s">
        <v>115</v>
      </c>
      <c r="DB282" s="1" t="s">
        <v>115</v>
      </c>
      <c r="DC282" s="1" t="s">
        <v>115</v>
      </c>
      <c r="DD282" s="1" t="s">
        <v>115</v>
      </c>
      <c r="DE282" s="1" t="s">
        <v>115</v>
      </c>
      <c r="DF282" s="1" t="s">
        <v>115</v>
      </c>
      <c r="DG282" s="1" t="s">
        <v>115</v>
      </c>
      <c r="DH282" s="1" t="s">
        <v>115</v>
      </c>
    </row>
    <row r="283" spans="1:112" x14ac:dyDescent="0.25">
      <c r="A283" s="1" t="s">
        <v>2394</v>
      </c>
      <c r="C283" s="1" t="s">
        <v>2394</v>
      </c>
      <c r="D283" s="41">
        <v>37392</v>
      </c>
      <c r="G283" s="1" t="s">
        <v>1765</v>
      </c>
      <c r="H283" s="1">
        <v>15</v>
      </c>
      <c r="J283" s="3"/>
      <c r="K283" s="1" t="s">
        <v>1766</v>
      </c>
      <c r="L283" s="1" t="s">
        <v>1767</v>
      </c>
      <c r="M283" s="1"/>
      <c r="N283" s="1">
        <v>300</v>
      </c>
      <c r="P283" s="5" t="s">
        <v>2548</v>
      </c>
      <c r="Q283" s="1">
        <v>9.1437799511982928E-2</v>
      </c>
      <c r="R283" s="1" t="s">
        <v>1781</v>
      </c>
      <c r="S283" s="1" t="s">
        <v>1774</v>
      </c>
      <c r="T283" s="1" t="s">
        <v>1871</v>
      </c>
      <c r="U283" s="3">
        <v>40655</v>
      </c>
      <c r="V283" s="34">
        <v>5.3622099674872183</v>
      </c>
      <c r="Y283" s="1">
        <v>2.5</v>
      </c>
      <c r="Z283" s="1">
        <v>4.9000000000000004</v>
      </c>
      <c r="AA283" s="1">
        <v>25.6</v>
      </c>
      <c r="AB283" s="5">
        <v>64.617638548901297</v>
      </c>
      <c r="AC283" s="33">
        <v>6.25</v>
      </c>
      <c r="AD283" s="1">
        <v>30.8653333333333</v>
      </c>
      <c r="AH283" s="1">
        <v>3000</v>
      </c>
      <c r="AJ283" s="1">
        <v>1238</v>
      </c>
      <c r="AK283" s="1">
        <v>1762</v>
      </c>
      <c r="AU283" s="1" t="s">
        <v>1808</v>
      </c>
      <c r="AV283" s="1" t="s">
        <v>2530</v>
      </c>
      <c r="AY283" s="1" t="s">
        <v>1780</v>
      </c>
      <c r="AZ283" s="1"/>
      <c r="BA283" s="1" t="s">
        <v>1772</v>
      </c>
      <c r="BB283" s="1"/>
      <c r="BC283" s="42">
        <v>2.0500000000000001E-2</v>
      </c>
      <c r="BD283" s="1">
        <v>3.577924966588376E-4</v>
      </c>
      <c r="BE283" s="1">
        <v>253.7972</v>
      </c>
      <c r="BF283" s="1">
        <v>4.4295967723425527</v>
      </c>
      <c r="BG283" s="1">
        <v>165.93279999999999</v>
      </c>
      <c r="BH283" s="1">
        <v>2.8960736970532466</v>
      </c>
      <c r="BI283" s="1">
        <v>164.02019999999999</v>
      </c>
      <c r="BK283" s="1">
        <v>2.8626925297796029</v>
      </c>
      <c r="BL283" s="1">
        <v>1.199E-4</v>
      </c>
      <c r="BM283" s="1">
        <v>42164.625418200507</v>
      </c>
      <c r="BN283" s="1">
        <v>35798.68095678815</v>
      </c>
      <c r="BO283" s="1">
        <v>35788.569879612864</v>
      </c>
      <c r="BP283" s="1">
        <v>1436.0899149059878</v>
      </c>
      <c r="BQ283" s="1">
        <v>1.0027227299999999</v>
      </c>
      <c r="BS283" s="5"/>
      <c r="BT283" s="5"/>
      <c r="BU283" s="5"/>
      <c r="BV283" s="5"/>
      <c r="BW283" s="5"/>
      <c r="BY283" s="1" t="s">
        <v>115</v>
      </c>
      <c r="BZ283" s="1" t="s">
        <v>115</v>
      </c>
      <c r="CA283" s="1" t="s">
        <v>115</v>
      </c>
      <c r="CB283" s="1" t="s">
        <v>115</v>
      </c>
      <c r="CD283" s="47">
        <v>4.3347704500000361E-2</v>
      </c>
      <c r="CE283" s="1">
        <v>7.5656016670656856E-4</v>
      </c>
      <c r="CF283" s="1">
        <v>32.789724350500002</v>
      </c>
      <c r="CG283" s="1">
        <v>0.57228865073758428</v>
      </c>
      <c r="CH283" s="1" t="s">
        <v>2538</v>
      </c>
      <c r="CI283" s="1" t="s">
        <v>2539</v>
      </c>
      <c r="CJ283" s="1">
        <v>8.9569999999999998E-5</v>
      </c>
      <c r="CK283" s="1">
        <v>7.9149999999999999E-5</v>
      </c>
      <c r="CL283" s="1">
        <v>4.6260000000000003E-2</v>
      </c>
      <c r="CM283" s="1">
        <v>8.0738931197257683E-4</v>
      </c>
      <c r="CN283" s="1">
        <v>1</v>
      </c>
      <c r="CO283" s="1">
        <v>5</v>
      </c>
      <c r="CP283" s="1" t="s">
        <v>115</v>
      </c>
      <c r="CQ283" s="1" t="s">
        <v>115</v>
      </c>
      <c r="CR283" s="1" t="s">
        <v>115</v>
      </c>
      <c r="CS283" s="1" t="s">
        <v>115</v>
      </c>
      <c r="CT283" s="1" t="s">
        <v>115</v>
      </c>
      <c r="CU283" s="1" t="s">
        <v>115</v>
      </c>
      <c r="CV283" s="1" t="s">
        <v>115</v>
      </c>
      <c r="CW283" s="1" t="s">
        <v>115</v>
      </c>
      <c r="CY283" s="1" t="s">
        <v>115</v>
      </c>
      <c r="CZ283" s="1" t="s">
        <v>115</v>
      </c>
      <c r="DA283" s="1" t="s">
        <v>115</v>
      </c>
      <c r="DB283" s="1" t="s">
        <v>115</v>
      </c>
      <c r="DC283" s="1" t="s">
        <v>115</v>
      </c>
      <c r="DD283" s="1" t="s">
        <v>115</v>
      </c>
      <c r="DE283" s="1" t="s">
        <v>115</v>
      </c>
      <c r="DF283" s="1" t="s">
        <v>115</v>
      </c>
      <c r="DG283" s="1" t="s">
        <v>115</v>
      </c>
      <c r="DH283" s="1" t="s">
        <v>115</v>
      </c>
    </row>
    <row r="284" spans="1:112" x14ac:dyDescent="0.25">
      <c r="A284" s="1" t="s">
        <v>1842</v>
      </c>
      <c r="C284" s="1" t="s">
        <v>1842</v>
      </c>
      <c r="D284" s="41">
        <v>39199</v>
      </c>
      <c r="G284" s="1" t="s">
        <v>1765</v>
      </c>
      <c r="H284" s="1">
        <v>12</v>
      </c>
      <c r="J284" s="3"/>
      <c r="K284" s="1" t="s">
        <v>1786</v>
      </c>
      <c r="L284" s="1" t="s">
        <v>1787</v>
      </c>
      <c r="M284" s="1"/>
      <c r="N284" s="1">
        <v>300</v>
      </c>
      <c r="P284" s="5" t="s">
        <v>2561</v>
      </c>
      <c r="Q284" s="1">
        <v>0.23945810678352358</v>
      </c>
      <c r="R284" s="1" t="s">
        <v>1833</v>
      </c>
      <c r="S284" s="1" t="s">
        <v>1833</v>
      </c>
      <c r="T284" s="1" t="s">
        <v>1834</v>
      </c>
      <c r="U284" s="3">
        <v>41456</v>
      </c>
      <c r="V284" s="34">
        <v>1.4002850765243715</v>
      </c>
      <c r="Y284" s="1">
        <v>1.5</v>
      </c>
      <c r="Z284" s="1">
        <v>1.5</v>
      </c>
      <c r="AA284" s="1">
        <v>10</v>
      </c>
      <c r="AB284" s="5">
        <v>14.097496711822799</v>
      </c>
      <c r="AC284" s="33">
        <v>2.25</v>
      </c>
      <c r="AD284" s="1">
        <v>6.8113333333333301</v>
      </c>
      <c r="AH284" s="1">
        <v>1425</v>
      </c>
      <c r="AJ284" s="1">
        <v>614</v>
      </c>
      <c r="AK284" s="1">
        <v>811</v>
      </c>
      <c r="AU284" s="1" t="s">
        <v>1672</v>
      </c>
      <c r="AV284" s="1" t="s">
        <v>2530</v>
      </c>
      <c r="AY284" s="1" t="s">
        <v>1768</v>
      </c>
      <c r="AZ284" s="1"/>
      <c r="BA284" s="1" t="s">
        <v>1796</v>
      </c>
      <c r="BB284" s="1"/>
      <c r="BC284" s="42">
        <v>31.57</v>
      </c>
      <c r="BD284" s="1">
        <v>0.55100044485460986</v>
      </c>
      <c r="BE284" s="1">
        <v>91.453199999999995</v>
      </c>
      <c r="BF284" s="1">
        <v>1.5961594514848783</v>
      </c>
      <c r="BG284" s="1">
        <v>186.7055</v>
      </c>
      <c r="BH284" s="1">
        <v>3.258625706582273</v>
      </c>
      <c r="BI284" s="1">
        <v>349.87209999999999</v>
      </c>
      <c r="BK284" s="1">
        <v>6.1064201058668521</v>
      </c>
      <c r="BL284" s="1">
        <v>1.8821E-3</v>
      </c>
      <c r="BM284" s="1">
        <v>42163.7067879522</v>
      </c>
      <c r="BN284" s="1">
        <v>35872.063100497806</v>
      </c>
      <c r="BO284" s="1">
        <v>35713.350475406594</v>
      </c>
      <c r="BP284" s="1">
        <v>1436.0429835588025</v>
      </c>
      <c r="BQ284" s="1">
        <v>1.0027554999999999</v>
      </c>
      <c r="BS284" s="5"/>
      <c r="BT284" s="5"/>
      <c r="BU284" s="5"/>
      <c r="BV284" s="5"/>
      <c r="BW284" s="5"/>
      <c r="BY284" s="1" t="s">
        <v>115</v>
      </c>
      <c r="BZ284" s="1" t="s">
        <v>115</v>
      </c>
      <c r="CA284" s="1" t="s">
        <v>115</v>
      </c>
      <c r="CB284" s="1" t="s">
        <v>115</v>
      </c>
      <c r="CD284" s="47">
        <v>0.18645380999999972</v>
      </c>
      <c r="CE284" s="1">
        <v>3.2542328873879237E-3</v>
      </c>
      <c r="CF284" s="1">
        <v>55.159539047999999</v>
      </c>
      <c r="CG284" s="1">
        <v>0.96271557026997845</v>
      </c>
      <c r="CH284" s="1" t="s">
        <v>2539</v>
      </c>
      <c r="CI284" s="1" t="s">
        <v>2539</v>
      </c>
      <c r="CJ284" s="1">
        <v>2.0468299999999999E-3</v>
      </c>
      <c r="CK284" s="1">
        <v>2.3322000000000002E-4</v>
      </c>
      <c r="CL284" s="1" t="s">
        <v>115</v>
      </c>
      <c r="CM284" s="1" t="s">
        <v>115</v>
      </c>
      <c r="CN284" s="1">
        <v>0</v>
      </c>
      <c r="CO284" s="1">
        <v>0</v>
      </c>
      <c r="CP284" s="1" t="s">
        <v>115</v>
      </c>
      <c r="CQ284" s="1" t="s">
        <v>115</v>
      </c>
      <c r="CR284" s="1" t="s">
        <v>115</v>
      </c>
      <c r="CS284" s="1" t="s">
        <v>115</v>
      </c>
      <c r="CT284" s="1" t="s">
        <v>115</v>
      </c>
      <c r="CU284" s="1" t="s">
        <v>115</v>
      </c>
      <c r="CV284" s="1" t="s">
        <v>115</v>
      </c>
      <c r="CW284" s="1" t="s">
        <v>115</v>
      </c>
      <c r="CY284" s="1" t="s">
        <v>115</v>
      </c>
      <c r="CZ284" s="1" t="s">
        <v>115</v>
      </c>
      <c r="DA284" s="1" t="s">
        <v>115</v>
      </c>
      <c r="DB284" s="1" t="s">
        <v>115</v>
      </c>
      <c r="DC284" s="1" t="s">
        <v>115</v>
      </c>
      <c r="DD284" s="1" t="s">
        <v>115</v>
      </c>
      <c r="DE284" s="1" t="s">
        <v>115</v>
      </c>
      <c r="DF284" s="1" t="s">
        <v>115</v>
      </c>
      <c r="DG284" s="1" t="s">
        <v>115</v>
      </c>
      <c r="DH284" s="1" t="s">
        <v>115</v>
      </c>
    </row>
    <row r="285" spans="1:112" x14ac:dyDescent="0.25">
      <c r="A285" s="1" t="s">
        <v>1832</v>
      </c>
      <c r="C285" s="1" t="s">
        <v>1832</v>
      </c>
      <c r="D285" s="41">
        <v>39635</v>
      </c>
      <c r="G285" s="1" t="s">
        <v>1765</v>
      </c>
      <c r="H285" s="1">
        <v>12</v>
      </c>
      <c r="J285" s="3"/>
      <c r="K285" s="1" t="s">
        <v>1786</v>
      </c>
      <c r="L285" s="1" t="s">
        <v>1787</v>
      </c>
      <c r="M285" s="1"/>
      <c r="N285" s="1">
        <v>300</v>
      </c>
      <c r="P285" s="1" t="s">
        <v>2561</v>
      </c>
      <c r="Q285" s="1">
        <v>0.23945810678352358</v>
      </c>
      <c r="R285" s="1" t="s">
        <v>1833</v>
      </c>
      <c r="S285" s="1" t="s">
        <v>1833</v>
      </c>
      <c r="T285" s="1" t="s">
        <v>1834</v>
      </c>
      <c r="U285" s="3">
        <v>41733</v>
      </c>
      <c r="V285" s="1">
        <v>1.4002850765243715</v>
      </c>
      <c r="Y285" s="1">
        <v>1.5</v>
      </c>
      <c r="Z285" s="1">
        <v>1.6</v>
      </c>
      <c r="AA285" s="1">
        <v>10</v>
      </c>
      <c r="AB285" s="1">
        <v>14.272543982942301</v>
      </c>
      <c r="AC285" s="1">
        <v>2.25</v>
      </c>
      <c r="AD285" s="1">
        <v>6.9613333333333296</v>
      </c>
      <c r="AH285" s="1">
        <v>1432</v>
      </c>
      <c r="AJ285" s="1">
        <v>614</v>
      </c>
      <c r="AK285" s="1">
        <v>818</v>
      </c>
      <c r="AU285" s="1" t="s">
        <v>1672</v>
      </c>
      <c r="AV285" s="1" t="s">
        <v>2530</v>
      </c>
      <c r="AY285" s="1" t="s">
        <v>1768</v>
      </c>
      <c r="AZ285" s="1"/>
      <c r="BA285" s="1" t="s">
        <v>1796</v>
      </c>
      <c r="BB285" s="1"/>
      <c r="BC285" s="42">
        <v>28.714300000000001</v>
      </c>
      <c r="BD285" s="1">
        <v>0.50115907740540777</v>
      </c>
      <c r="BE285" s="1">
        <v>271.6379</v>
      </c>
      <c r="BF285" s="1">
        <v>4.7409757282031046</v>
      </c>
      <c r="BG285" s="1">
        <v>180.7551</v>
      </c>
      <c r="BH285" s="1">
        <v>3.1547716347716022</v>
      </c>
      <c r="BI285" s="1">
        <v>356.9914</v>
      </c>
      <c r="BK285" s="1">
        <v>6.2306753313040844</v>
      </c>
      <c r="BL285" s="1">
        <v>2.2369E-3</v>
      </c>
      <c r="BM285" s="1">
        <v>42164.78408812009</v>
      </c>
      <c r="BN285" s="1">
        <v>35888.102493646802</v>
      </c>
      <c r="BO285" s="1">
        <v>35699.465682593378</v>
      </c>
      <c r="BP285" s="1">
        <v>1436.0980211496726</v>
      </c>
      <c r="BQ285" s="1">
        <v>1.0027170700000001</v>
      </c>
      <c r="BY285" s="1" t="s">
        <v>115</v>
      </c>
      <c r="BZ285" s="1" t="s">
        <v>115</v>
      </c>
      <c r="CA285" s="1" t="s">
        <v>115</v>
      </c>
      <c r="CB285" s="1" t="s">
        <v>115</v>
      </c>
      <c r="CD285" s="47">
        <v>0.1715161700000003</v>
      </c>
      <c r="CE285" s="1">
        <v>2.993521886910328E-3</v>
      </c>
      <c r="CF285" s="1">
        <v>55.072716325000002</v>
      </c>
      <c r="CG285" s="1">
        <v>0.96120022788808146</v>
      </c>
      <c r="CH285" s="1" t="s">
        <v>2539</v>
      </c>
      <c r="CI285" s="1" t="s">
        <v>2539</v>
      </c>
      <c r="CJ285" s="1">
        <v>2.0593600000000001E-3</v>
      </c>
      <c r="CK285" s="1">
        <v>2.7610000000000004E-4</v>
      </c>
      <c r="CL285" s="1" t="s">
        <v>115</v>
      </c>
      <c r="CM285" s="1" t="s">
        <v>115</v>
      </c>
      <c r="CN285" s="1">
        <v>0</v>
      </c>
      <c r="CO285" s="1">
        <v>0</v>
      </c>
      <c r="CP285" s="1" t="s">
        <v>115</v>
      </c>
      <c r="CQ285" s="1" t="s">
        <v>115</v>
      </c>
      <c r="CR285" s="1" t="s">
        <v>115</v>
      </c>
      <c r="CS285" s="1" t="s">
        <v>115</v>
      </c>
      <c r="CT285" s="1" t="s">
        <v>115</v>
      </c>
      <c r="CU285" s="1" t="s">
        <v>115</v>
      </c>
      <c r="CV285" s="1" t="s">
        <v>115</v>
      </c>
      <c r="CW285" s="1" t="s">
        <v>115</v>
      </c>
      <c r="CY285" s="1" t="s">
        <v>115</v>
      </c>
      <c r="CZ285" s="1" t="s">
        <v>115</v>
      </c>
      <c r="DA285" s="1" t="s">
        <v>115</v>
      </c>
      <c r="DB285" s="1" t="s">
        <v>115</v>
      </c>
      <c r="DC285" s="1" t="s">
        <v>115</v>
      </c>
      <c r="DD285" s="1" t="s">
        <v>115</v>
      </c>
      <c r="DE285" s="1" t="s">
        <v>115</v>
      </c>
      <c r="DF285" s="1" t="s">
        <v>115</v>
      </c>
      <c r="DG285" s="1" t="s">
        <v>115</v>
      </c>
      <c r="DH285" s="1" t="s">
        <v>115</v>
      </c>
    </row>
    <row r="286" spans="1:112" x14ac:dyDescent="0.25">
      <c r="A286" s="1" t="s">
        <v>1841</v>
      </c>
      <c r="C286" s="1" t="s">
        <v>1841</v>
      </c>
      <c r="D286" s="41">
        <v>40269</v>
      </c>
      <c r="G286" s="1" t="s">
        <v>1765</v>
      </c>
      <c r="H286" s="1">
        <v>12</v>
      </c>
      <c r="J286" s="3"/>
      <c r="K286" s="1" t="s">
        <v>1786</v>
      </c>
      <c r="L286" s="1" t="s">
        <v>1787</v>
      </c>
      <c r="M286" s="1"/>
      <c r="N286" s="1">
        <v>300</v>
      </c>
      <c r="P286" s="5" t="s">
        <v>2561</v>
      </c>
      <c r="Q286" s="1">
        <v>0.23945810678352358</v>
      </c>
      <c r="R286" s="1" t="s">
        <v>1781</v>
      </c>
      <c r="S286" s="1" t="s">
        <v>1833</v>
      </c>
      <c r="T286" s="1" t="s">
        <v>1834</v>
      </c>
      <c r="U286" s="3">
        <v>41927</v>
      </c>
      <c r="V286" s="34">
        <v>1.4002850765243715</v>
      </c>
      <c r="Y286" s="1">
        <v>1.5</v>
      </c>
      <c r="Z286" s="1">
        <v>1.6</v>
      </c>
      <c r="AA286" s="1">
        <v>10</v>
      </c>
      <c r="AB286" s="5">
        <v>14.272543982942301</v>
      </c>
      <c r="AC286" s="33">
        <v>2.25</v>
      </c>
      <c r="AD286" s="1">
        <v>6.9613333333333296</v>
      </c>
      <c r="AH286" s="1">
        <v>1425</v>
      </c>
      <c r="AJ286" s="1">
        <v>600</v>
      </c>
      <c r="AK286" s="1">
        <v>825</v>
      </c>
      <c r="AU286" s="1" t="s">
        <v>1669</v>
      </c>
      <c r="AV286" s="1" t="s">
        <v>2530</v>
      </c>
      <c r="AY286" s="1" t="s">
        <v>1768</v>
      </c>
      <c r="AZ286" s="1"/>
      <c r="BA286" s="1" t="s">
        <v>1796</v>
      </c>
      <c r="BB286" s="1"/>
      <c r="BC286" s="42">
        <v>2.2454000000000001</v>
      </c>
      <c r="BD286" s="1">
        <v>3.9189623024280675E-2</v>
      </c>
      <c r="BE286" s="1">
        <v>149.9513</v>
      </c>
      <c r="BF286" s="1">
        <v>2.6171439026457728</v>
      </c>
      <c r="BG286" s="1">
        <v>9.6259999999999994</v>
      </c>
      <c r="BH286" s="1">
        <v>0.16800539379697416</v>
      </c>
      <c r="BI286" s="1">
        <v>127.2851</v>
      </c>
      <c r="BK286" s="1">
        <v>2.221544083730234</v>
      </c>
      <c r="BL286" s="1">
        <v>1.918E-3</v>
      </c>
      <c r="BM286" s="1">
        <v>42164.291263110492</v>
      </c>
      <c r="BN286" s="1">
        <v>35874.162373753141</v>
      </c>
      <c r="BO286" s="1">
        <v>35712.42015246785</v>
      </c>
      <c r="BP286" s="1">
        <v>1436.0728433987965</v>
      </c>
      <c r="BQ286" s="1">
        <v>1.0027346500000001</v>
      </c>
      <c r="BS286" s="5"/>
      <c r="BT286" s="5"/>
      <c r="BU286" s="5"/>
      <c r="BV286" s="5"/>
      <c r="BW286" s="5"/>
      <c r="BY286" s="1" t="s">
        <v>115</v>
      </c>
      <c r="BZ286" s="1" t="s">
        <v>115</v>
      </c>
      <c r="CA286" s="1" t="s">
        <v>115</v>
      </c>
      <c r="CB286" s="1" t="s">
        <v>115</v>
      </c>
      <c r="CD286" s="47">
        <v>6.8347027000001503E-2</v>
      </c>
      <c r="CE286" s="1">
        <v>1.1928806550994887E-3</v>
      </c>
      <c r="CF286" s="1">
        <v>82.998938683999995</v>
      </c>
      <c r="CG286" s="1">
        <v>1.4486047556966892</v>
      </c>
      <c r="CH286" s="1" t="s">
        <v>2539</v>
      </c>
      <c r="CI286" s="1" t="s">
        <v>2539</v>
      </c>
      <c r="CJ286" s="1">
        <v>1.8815375000000001E-3</v>
      </c>
      <c r="CK286" s="1">
        <v>1.2643249999999995E-4</v>
      </c>
      <c r="CL286" s="1" t="s">
        <v>115</v>
      </c>
      <c r="CM286" s="1" t="s">
        <v>115</v>
      </c>
      <c r="CN286" s="1">
        <v>0</v>
      </c>
      <c r="CO286" s="1">
        <v>0</v>
      </c>
      <c r="CP286" s="1" t="s">
        <v>115</v>
      </c>
      <c r="CQ286" s="1" t="s">
        <v>115</v>
      </c>
      <c r="CR286" s="1" t="s">
        <v>115</v>
      </c>
      <c r="CS286" s="1" t="s">
        <v>115</v>
      </c>
      <c r="CT286" s="1" t="s">
        <v>115</v>
      </c>
      <c r="CU286" s="1" t="s">
        <v>115</v>
      </c>
      <c r="CV286" s="1" t="s">
        <v>115</v>
      </c>
      <c r="CW286" s="1" t="s">
        <v>115</v>
      </c>
      <c r="CY286" s="1" t="s">
        <v>115</v>
      </c>
      <c r="CZ286" s="1" t="s">
        <v>115</v>
      </c>
      <c r="DA286" s="1" t="s">
        <v>115</v>
      </c>
      <c r="DB286" s="1" t="s">
        <v>115</v>
      </c>
      <c r="DC286" s="1" t="s">
        <v>115</v>
      </c>
      <c r="DD286" s="1" t="s">
        <v>115</v>
      </c>
      <c r="DE286" s="1" t="s">
        <v>115</v>
      </c>
      <c r="DF286" s="1" t="s">
        <v>115</v>
      </c>
      <c r="DG286" s="1" t="s">
        <v>115</v>
      </c>
      <c r="DH286" s="1" t="s">
        <v>115</v>
      </c>
    </row>
    <row r="287" spans="1:112" x14ac:dyDescent="0.25">
      <c r="A287" s="1" t="s">
        <v>1835</v>
      </c>
      <c r="C287" s="1" t="s">
        <v>1835</v>
      </c>
      <c r="D287" s="41">
        <v>40547</v>
      </c>
      <c r="G287" s="1" t="s">
        <v>1765</v>
      </c>
      <c r="H287" s="1">
        <v>12</v>
      </c>
      <c r="J287" s="3"/>
      <c r="K287" s="1" t="s">
        <v>1786</v>
      </c>
      <c r="L287" s="1" t="s">
        <v>1787</v>
      </c>
      <c r="M287" s="1"/>
      <c r="N287" s="1">
        <v>300</v>
      </c>
      <c r="P287" s="5" t="s">
        <v>2561</v>
      </c>
      <c r="Q287" s="1">
        <v>0.23945810678352358</v>
      </c>
      <c r="R287" s="1" t="s">
        <v>1781</v>
      </c>
      <c r="S287" s="1" t="s">
        <v>1833</v>
      </c>
      <c r="T287" s="1" t="s">
        <v>1834</v>
      </c>
      <c r="U287" s="3">
        <v>42093</v>
      </c>
      <c r="V287" s="34">
        <v>1.4002850765243715</v>
      </c>
      <c r="Y287" s="1">
        <v>1.5</v>
      </c>
      <c r="Z287" s="1">
        <v>1.6</v>
      </c>
      <c r="AA287" s="1">
        <v>10</v>
      </c>
      <c r="AB287" s="5">
        <v>14.272543982942301</v>
      </c>
      <c r="AC287" s="33">
        <v>2.25</v>
      </c>
      <c r="AD287" s="1">
        <v>6.9613333333333296</v>
      </c>
      <c r="AH287" s="1">
        <v>1425</v>
      </c>
      <c r="AJ287" s="1">
        <v>603</v>
      </c>
      <c r="AK287" s="1">
        <v>822</v>
      </c>
      <c r="AU287" s="1" t="s">
        <v>1672</v>
      </c>
      <c r="AV287" s="1" t="s">
        <v>2530</v>
      </c>
      <c r="AY287" s="1" t="s">
        <v>1768</v>
      </c>
      <c r="AZ287" s="1"/>
      <c r="BA287" s="1" t="s">
        <v>1796</v>
      </c>
      <c r="BB287" s="1"/>
      <c r="BC287" s="42">
        <v>28.558399999999999</v>
      </c>
      <c r="BD287" s="1">
        <v>0.49843810910154857</v>
      </c>
      <c r="BE287" s="1">
        <v>271.6737</v>
      </c>
      <c r="BF287" s="1">
        <v>4.7416005560753183</v>
      </c>
      <c r="BG287" s="1">
        <v>178.56139999999999</v>
      </c>
      <c r="BH287" s="1">
        <v>3.1164843469706023</v>
      </c>
      <c r="BI287" s="1">
        <v>180.6217</v>
      </c>
      <c r="BK287" s="1">
        <v>3.1524433655494422</v>
      </c>
      <c r="BL287" s="1">
        <v>2.2309999999999999E-3</v>
      </c>
      <c r="BM287" s="1">
        <v>42164.648125288295</v>
      </c>
      <c r="BN287" s="1">
        <v>35887.717455255814</v>
      </c>
      <c r="BO287" s="1">
        <v>35699.578795320776</v>
      </c>
      <c r="BP287" s="1">
        <v>1436.0910749811871</v>
      </c>
      <c r="BQ287" s="1">
        <v>1.0027219199999999</v>
      </c>
      <c r="BS287" s="5"/>
      <c r="BT287" s="5"/>
      <c r="BU287" s="5"/>
      <c r="BV287" s="5"/>
      <c r="BW287" s="5"/>
      <c r="BY287" s="1" t="s">
        <v>115</v>
      </c>
      <c r="BZ287" s="1" t="s">
        <v>115</v>
      </c>
      <c r="CA287" s="1" t="s">
        <v>115</v>
      </c>
      <c r="CB287" s="1" t="s">
        <v>115</v>
      </c>
      <c r="CD287" s="47">
        <v>0.14736803349999406</v>
      </c>
      <c r="CE287" s="1">
        <v>2.5720573967641992E-3</v>
      </c>
      <c r="CF287" s="1">
        <v>111.74618244050001</v>
      </c>
      <c r="CG287" s="1">
        <v>1.9503388101209977</v>
      </c>
      <c r="CH287" s="1" t="s">
        <v>2539</v>
      </c>
      <c r="CI287" s="1" t="s">
        <v>2539</v>
      </c>
      <c r="CJ287" s="1">
        <v>2.0026150000000001E-3</v>
      </c>
      <c r="CK287" s="1">
        <v>2.3941700000000012E-4</v>
      </c>
      <c r="CL287" s="1" t="s">
        <v>115</v>
      </c>
      <c r="CM287" s="1" t="s">
        <v>115</v>
      </c>
      <c r="CN287" s="1">
        <v>0</v>
      </c>
      <c r="CO287" s="1">
        <v>0</v>
      </c>
      <c r="CP287" s="1" t="s">
        <v>115</v>
      </c>
      <c r="CQ287" s="1" t="s">
        <v>115</v>
      </c>
      <c r="CR287" s="1" t="s">
        <v>115</v>
      </c>
      <c r="CS287" s="1" t="s">
        <v>115</v>
      </c>
      <c r="CT287" s="1" t="s">
        <v>115</v>
      </c>
      <c r="CU287" s="1" t="s">
        <v>115</v>
      </c>
      <c r="CV287" s="1" t="s">
        <v>115</v>
      </c>
      <c r="CW287" s="1" t="s">
        <v>115</v>
      </c>
      <c r="CY287" s="1" t="s">
        <v>115</v>
      </c>
      <c r="CZ287" s="1" t="s">
        <v>115</v>
      </c>
      <c r="DA287" s="1" t="s">
        <v>115</v>
      </c>
      <c r="DB287" s="1" t="s">
        <v>115</v>
      </c>
      <c r="DC287" s="1" t="s">
        <v>115</v>
      </c>
      <c r="DD287" s="1" t="s">
        <v>115</v>
      </c>
      <c r="DE287" s="1" t="s">
        <v>115</v>
      </c>
      <c r="DF287" s="1" t="s">
        <v>115</v>
      </c>
      <c r="DG287" s="1" t="s">
        <v>115</v>
      </c>
      <c r="DH287" s="1" t="s">
        <v>115</v>
      </c>
    </row>
    <row r="288" spans="1:112" x14ac:dyDescent="0.25">
      <c r="A288" s="1" t="s">
        <v>1840</v>
      </c>
      <c r="C288" s="1" t="s">
        <v>1840</v>
      </c>
      <c r="D288" s="41">
        <v>41241</v>
      </c>
      <c r="G288" s="1" t="s">
        <v>1765</v>
      </c>
      <c r="H288" s="1">
        <v>12</v>
      </c>
      <c r="J288" s="3"/>
      <c r="K288" s="1" t="s">
        <v>1786</v>
      </c>
      <c r="L288" s="1" t="s">
        <v>1787</v>
      </c>
      <c r="M288" s="1"/>
      <c r="N288" s="1">
        <v>300</v>
      </c>
      <c r="P288" s="5" t="s">
        <v>2561</v>
      </c>
      <c r="Q288" s="1">
        <v>0.23945810678352358</v>
      </c>
      <c r="R288" s="1" t="s">
        <v>1781</v>
      </c>
      <c r="S288" s="1" t="s">
        <v>1833</v>
      </c>
      <c r="T288" s="1" t="s">
        <v>1834</v>
      </c>
      <c r="U288" s="3">
        <v>42389</v>
      </c>
      <c r="V288" s="34">
        <v>1.4002850765243715</v>
      </c>
      <c r="Y288" s="1">
        <v>1.5</v>
      </c>
      <c r="Z288" s="1">
        <v>1.6</v>
      </c>
      <c r="AA288" s="1">
        <v>10</v>
      </c>
      <c r="AB288" s="5">
        <v>14.272543982942301</v>
      </c>
      <c r="AC288" s="33">
        <v>2.25</v>
      </c>
      <c r="AD288" s="1">
        <v>6.9613333333333296</v>
      </c>
      <c r="AH288" s="1">
        <v>1425</v>
      </c>
      <c r="AJ288" s="1">
        <v>598</v>
      </c>
      <c r="AK288" s="1">
        <v>827</v>
      </c>
      <c r="AU288" s="1" t="s">
        <v>1672</v>
      </c>
      <c r="AV288" s="1" t="s">
        <v>2530</v>
      </c>
      <c r="AY288" s="1" t="s">
        <v>1768</v>
      </c>
      <c r="AZ288" s="1"/>
      <c r="BA288" s="1" t="s">
        <v>1796</v>
      </c>
      <c r="BB288" s="1"/>
      <c r="BC288" s="42">
        <v>29.119800000000001</v>
      </c>
      <c r="BD288" s="1">
        <v>0.50823638752224487</v>
      </c>
      <c r="BE288" s="1">
        <v>90.783299999999997</v>
      </c>
      <c r="BF288" s="1">
        <v>1.5844674908257679</v>
      </c>
      <c r="BG288" s="1">
        <v>184.2602</v>
      </c>
      <c r="BH288" s="1">
        <v>3.2159471703832554</v>
      </c>
      <c r="BI288" s="1">
        <v>355.68959999999998</v>
      </c>
      <c r="BK288" s="1">
        <v>6.2079546351016219</v>
      </c>
      <c r="BL288" s="1">
        <v>1.8975000000000001E-3</v>
      </c>
      <c r="BM288" s="1">
        <v>42162.821003301084</v>
      </c>
      <c r="BN288" s="1">
        <v>35871.824956154851</v>
      </c>
      <c r="BO288" s="1">
        <v>35711.817050447316</v>
      </c>
      <c r="BP288" s="1">
        <v>1435.9977307246952</v>
      </c>
      <c r="BQ288" s="1">
        <v>1.0027870999999999</v>
      </c>
      <c r="BS288" s="5"/>
      <c r="BT288" s="5"/>
      <c r="BU288" s="5"/>
      <c r="BV288" s="5"/>
      <c r="BW288" s="5"/>
      <c r="BY288" s="1" t="s">
        <v>115</v>
      </c>
      <c r="BZ288" s="1" t="s">
        <v>115</v>
      </c>
      <c r="CA288" s="1" t="s">
        <v>115</v>
      </c>
      <c r="CB288" s="1" t="s">
        <v>115</v>
      </c>
      <c r="CD288" s="47">
        <v>0.12744488650000108</v>
      </c>
      <c r="CE288" s="1">
        <v>2.2243328842554907E-3</v>
      </c>
      <c r="CF288" s="1">
        <v>111.7070423695</v>
      </c>
      <c r="CG288" s="1">
        <v>1.9496556870125832</v>
      </c>
      <c r="CH288" s="1" t="s">
        <v>2539</v>
      </c>
      <c r="CI288" s="1" t="s">
        <v>2539</v>
      </c>
      <c r="CJ288" s="1">
        <v>1.9940819999999999E-3</v>
      </c>
      <c r="CK288" s="1">
        <v>1.7700999999999991E-4</v>
      </c>
      <c r="CL288" s="1" t="s">
        <v>115</v>
      </c>
      <c r="CM288" s="1" t="s">
        <v>115</v>
      </c>
      <c r="CN288" s="1">
        <v>0</v>
      </c>
      <c r="CO288" s="1">
        <v>0</v>
      </c>
      <c r="CP288" s="1" t="s">
        <v>115</v>
      </c>
      <c r="CQ288" s="1" t="s">
        <v>115</v>
      </c>
      <c r="CR288" s="1" t="s">
        <v>115</v>
      </c>
      <c r="CS288" s="1" t="s">
        <v>115</v>
      </c>
      <c r="CT288" s="1" t="s">
        <v>115</v>
      </c>
      <c r="CU288" s="1" t="s">
        <v>115</v>
      </c>
      <c r="CV288" s="1" t="s">
        <v>115</v>
      </c>
      <c r="CW288" s="1" t="s">
        <v>115</v>
      </c>
      <c r="CY288" s="1" t="s">
        <v>115</v>
      </c>
      <c r="CZ288" s="1" t="s">
        <v>115</v>
      </c>
      <c r="DA288" s="1" t="s">
        <v>115</v>
      </c>
      <c r="DB288" s="1" t="s">
        <v>115</v>
      </c>
      <c r="DC288" s="1" t="s">
        <v>115</v>
      </c>
      <c r="DD288" s="1" t="s">
        <v>115</v>
      </c>
      <c r="DE288" s="1" t="s">
        <v>115</v>
      </c>
      <c r="DF288" s="1" t="s">
        <v>115</v>
      </c>
      <c r="DG288" s="1" t="s">
        <v>115</v>
      </c>
      <c r="DH288" s="1" t="s">
        <v>115</v>
      </c>
    </row>
    <row r="289" spans="1:112" x14ac:dyDescent="0.25">
      <c r="A289" s="1" t="s">
        <v>1838</v>
      </c>
      <c r="C289" s="1" t="s">
        <v>1838</v>
      </c>
      <c r="D289" s="41">
        <v>41384</v>
      </c>
      <c r="G289" s="1" t="s">
        <v>1765</v>
      </c>
      <c r="H289" s="1">
        <v>12</v>
      </c>
      <c r="J289" s="3"/>
      <c r="K289" s="1" t="s">
        <v>1786</v>
      </c>
      <c r="L289" s="1" t="s">
        <v>1787</v>
      </c>
      <c r="M289" s="1"/>
      <c r="N289" s="1">
        <v>300</v>
      </c>
      <c r="P289" s="5" t="s">
        <v>2561</v>
      </c>
      <c r="Q289" s="1">
        <v>0.23945810678352358</v>
      </c>
      <c r="R289" s="1" t="s">
        <v>1833</v>
      </c>
      <c r="S289" s="1" t="s">
        <v>1833</v>
      </c>
      <c r="T289" s="1" t="s">
        <v>1834</v>
      </c>
      <c r="U289" s="3">
        <v>42439</v>
      </c>
      <c r="V289" s="34">
        <v>1.4002850765243715</v>
      </c>
      <c r="Y289" s="1">
        <v>1.5</v>
      </c>
      <c r="Z289" s="1">
        <v>1.6</v>
      </c>
      <c r="AA289" s="1">
        <v>10</v>
      </c>
      <c r="AB289" s="5">
        <v>14.272543982942301</v>
      </c>
      <c r="AC289" s="33">
        <v>2.25</v>
      </c>
      <c r="AD289" s="1">
        <v>6.9613333333333296</v>
      </c>
      <c r="AH289" s="1">
        <v>1425</v>
      </c>
      <c r="AJ289" s="1">
        <v>598</v>
      </c>
      <c r="AK289" s="1">
        <v>827</v>
      </c>
      <c r="AU289" s="1" t="s">
        <v>1669</v>
      </c>
      <c r="AV289" s="1" t="s">
        <v>2530</v>
      </c>
      <c r="AY289" s="1" t="s">
        <v>1768</v>
      </c>
      <c r="AZ289" s="1"/>
      <c r="BA289" s="1" t="s">
        <v>1796</v>
      </c>
      <c r="BB289" s="1"/>
      <c r="BC289" s="42">
        <v>1.9458</v>
      </c>
      <c r="BD289" s="1">
        <v>3.3960616585305664E-2</v>
      </c>
      <c r="BE289" s="1">
        <v>190.08349999999999</v>
      </c>
      <c r="BF289" s="1">
        <v>3.317582928714641</v>
      </c>
      <c r="BG289" s="1">
        <v>186.37960000000001</v>
      </c>
      <c r="BH289" s="1">
        <v>3.2529376785500235</v>
      </c>
      <c r="BI289" s="1">
        <v>206.91499999999999</v>
      </c>
      <c r="BK289" s="1">
        <v>3.6113480217640666</v>
      </c>
      <c r="BL289" s="1">
        <v>2.1091E-3</v>
      </c>
      <c r="BM289" s="1">
        <v>42165.09526491163</v>
      </c>
      <c r="BN289" s="1">
        <v>35883.025667334856</v>
      </c>
      <c r="BO289" s="1">
        <v>35705.164862488404</v>
      </c>
      <c r="BP289" s="1">
        <v>1436.1139188190923</v>
      </c>
      <c r="BQ289" s="1">
        <v>1.0027059700000001</v>
      </c>
      <c r="BS289" s="5"/>
      <c r="BT289" s="5"/>
      <c r="BU289" s="5"/>
      <c r="BV289" s="5"/>
      <c r="BW289" s="5"/>
      <c r="BY289" s="1" t="s">
        <v>115</v>
      </c>
      <c r="BZ289" s="1" t="s">
        <v>115</v>
      </c>
      <c r="CA289" s="1" t="s">
        <v>115</v>
      </c>
      <c r="CB289" s="1" t="s">
        <v>115</v>
      </c>
      <c r="CD289" s="47">
        <v>0.15786340100000018</v>
      </c>
      <c r="CE289" s="1">
        <v>2.7552361158461121E-3</v>
      </c>
      <c r="CF289" s="1">
        <v>32.461330936000003</v>
      </c>
      <c r="CG289" s="1">
        <v>0.56655710441269269</v>
      </c>
      <c r="CH289" s="1" t="s">
        <v>2539</v>
      </c>
      <c r="CI289" s="1" t="s">
        <v>2539</v>
      </c>
      <c r="CJ289" s="1">
        <v>2.2014370000000001E-3</v>
      </c>
      <c r="CK289" s="1">
        <v>2.1126400000000007E-4</v>
      </c>
      <c r="CL289" s="1" t="s">
        <v>115</v>
      </c>
      <c r="CM289" s="1" t="s">
        <v>115</v>
      </c>
      <c r="CN289" s="1">
        <v>0</v>
      </c>
      <c r="CO289" s="1">
        <v>0</v>
      </c>
      <c r="CP289" s="1" t="s">
        <v>115</v>
      </c>
      <c r="CQ289" s="1" t="s">
        <v>115</v>
      </c>
      <c r="CR289" s="1" t="s">
        <v>115</v>
      </c>
      <c r="CS289" s="1" t="s">
        <v>115</v>
      </c>
      <c r="CT289" s="1" t="s">
        <v>115</v>
      </c>
      <c r="CU289" s="1" t="s">
        <v>115</v>
      </c>
      <c r="CV289" s="1" t="s">
        <v>115</v>
      </c>
      <c r="CW289" s="1" t="s">
        <v>115</v>
      </c>
      <c r="CY289" s="1" t="s">
        <v>115</v>
      </c>
      <c r="CZ289" s="1" t="s">
        <v>115</v>
      </c>
      <c r="DA289" s="1" t="s">
        <v>115</v>
      </c>
      <c r="DB289" s="1" t="s">
        <v>115</v>
      </c>
      <c r="DC289" s="1" t="s">
        <v>115</v>
      </c>
      <c r="DD289" s="1" t="s">
        <v>115</v>
      </c>
      <c r="DE289" s="1" t="s">
        <v>115</v>
      </c>
      <c r="DF289" s="1" t="s">
        <v>115</v>
      </c>
      <c r="DG289" s="1" t="s">
        <v>115</v>
      </c>
      <c r="DH289" s="1" t="s">
        <v>115</v>
      </c>
    </row>
    <row r="290" spans="1:112" x14ac:dyDescent="0.25">
      <c r="A290" s="1" t="s">
        <v>1885</v>
      </c>
      <c r="C290" s="1" t="s">
        <v>1885</v>
      </c>
      <c r="D290" s="41">
        <v>41469</v>
      </c>
      <c r="G290" s="1" t="s">
        <v>1765</v>
      </c>
      <c r="H290" s="1">
        <v>12</v>
      </c>
      <c r="J290" s="3"/>
      <c r="K290" s="1" t="s">
        <v>1786</v>
      </c>
      <c r="L290" s="1" t="s">
        <v>1787</v>
      </c>
      <c r="M290" s="1"/>
      <c r="N290" s="1">
        <v>300</v>
      </c>
      <c r="P290" s="5" t="s">
        <v>2561</v>
      </c>
      <c r="Q290" s="1">
        <v>0.23945810678352358</v>
      </c>
      <c r="R290" s="1" t="s">
        <v>1833</v>
      </c>
      <c r="S290" s="1" t="s">
        <v>1833</v>
      </c>
      <c r="T290" s="1" t="s">
        <v>1834</v>
      </c>
      <c r="U290" s="3">
        <v>42488</v>
      </c>
      <c r="V290" s="34">
        <v>1.4002850765243715</v>
      </c>
      <c r="Y290" s="1">
        <v>1.5</v>
      </c>
      <c r="Z290" s="1">
        <v>1.6</v>
      </c>
      <c r="AA290" s="1">
        <v>10</v>
      </c>
      <c r="AB290" s="5">
        <v>14.272543982942301</v>
      </c>
      <c r="AC290" s="33">
        <v>2.25</v>
      </c>
      <c r="AD290" s="1">
        <v>6.9613333333333296</v>
      </c>
      <c r="AH290" s="1">
        <v>1425</v>
      </c>
      <c r="AJ290" s="1">
        <v>598</v>
      </c>
      <c r="AK290" s="1">
        <v>827</v>
      </c>
      <c r="AU290" s="1" t="s">
        <v>1669</v>
      </c>
      <c r="AV290" s="1" t="s">
        <v>2530</v>
      </c>
      <c r="AY290" s="1" t="s">
        <v>1768</v>
      </c>
      <c r="AZ290" s="1"/>
      <c r="BA290" s="1" t="s">
        <v>1796</v>
      </c>
      <c r="BB290" s="1"/>
      <c r="BC290" s="42">
        <v>1.9305000000000001</v>
      </c>
      <c r="BD290" s="1">
        <v>3.369358120975053E-2</v>
      </c>
      <c r="BE290" s="1">
        <v>193.709</v>
      </c>
      <c r="BF290" s="1">
        <v>3.3808598407456958</v>
      </c>
      <c r="BG290" s="1">
        <v>252.18690000000001</v>
      </c>
      <c r="BH290" s="1">
        <v>4.4014917353976877</v>
      </c>
      <c r="BI290" s="1">
        <v>248.6754</v>
      </c>
      <c r="BK290" s="1">
        <v>4.3402044987139066</v>
      </c>
      <c r="BL290" s="1">
        <v>7.4629999999999998E-4</v>
      </c>
      <c r="BM290" s="1">
        <v>42165.393271130677</v>
      </c>
      <c r="BN290" s="1">
        <v>35825.861304128928</v>
      </c>
      <c r="BO290" s="1">
        <v>35762.925238132433</v>
      </c>
      <c r="BP290" s="1">
        <v>1436.1291436738882</v>
      </c>
      <c r="BQ290" s="1">
        <v>1.00269534</v>
      </c>
      <c r="BS290" s="5"/>
      <c r="BT290" s="5"/>
      <c r="BU290" s="5"/>
      <c r="BV290" s="5"/>
      <c r="BW290" s="5"/>
      <c r="BY290" s="1" t="s">
        <v>115</v>
      </c>
      <c r="BZ290" s="1" t="s">
        <v>115</v>
      </c>
      <c r="CA290" s="1" t="s">
        <v>115</v>
      </c>
      <c r="CB290" s="1" t="s">
        <v>115</v>
      </c>
      <c r="CD290" s="47">
        <v>0.24788979550000079</v>
      </c>
      <c r="CE290" s="1">
        <v>4.3264931135704367E-3</v>
      </c>
      <c r="CF290" s="1">
        <v>129.29848549650001</v>
      </c>
      <c r="CG290" s="1">
        <v>2.2566842897560599</v>
      </c>
      <c r="CH290" s="1" t="s">
        <v>2539</v>
      </c>
      <c r="CI290" s="1" t="s">
        <v>2539</v>
      </c>
      <c r="CJ290" s="1">
        <v>5.0325000000000001E-4</v>
      </c>
      <c r="CK290" s="1">
        <v>2.5454999999999998E-4</v>
      </c>
      <c r="CL290" s="1" t="s">
        <v>115</v>
      </c>
      <c r="CM290" s="1" t="s">
        <v>115</v>
      </c>
      <c r="CN290" s="1">
        <v>0</v>
      </c>
      <c r="CO290" s="1">
        <v>0</v>
      </c>
      <c r="CP290" s="1" t="s">
        <v>115</v>
      </c>
      <c r="CQ290" s="1" t="s">
        <v>115</v>
      </c>
      <c r="CR290" s="1" t="s">
        <v>115</v>
      </c>
      <c r="CS290" s="1" t="s">
        <v>115</v>
      </c>
      <c r="CT290" s="1" t="s">
        <v>115</v>
      </c>
      <c r="CU290" s="1" t="s">
        <v>115</v>
      </c>
      <c r="CV290" s="1" t="s">
        <v>115</v>
      </c>
      <c r="CW290" s="1" t="s">
        <v>115</v>
      </c>
      <c r="CY290" s="1" t="s">
        <v>115</v>
      </c>
      <c r="CZ290" s="1" t="s">
        <v>115</v>
      </c>
      <c r="DA290" s="1" t="s">
        <v>115</v>
      </c>
      <c r="DB290" s="1" t="s">
        <v>115</v>
      </c>
      <c r="DC290" s="1" t="s">
        <v>115</v>
      </c>
      <c r="DD290" s="1" t="s">
        <v>115</v>
      </c>
      <c r="DE290" s="1" t="s">
        <v>115</v>
      </c>
      <c r="DF290" s="1" t="s">
        <v>115</v>
      </c>
      <c r="DG290" s="1" t="s">
        <v>115</v>
      </c>
      <c r="DH290" s="1" t="s">
        <v>115</v>
      </c>
    </row>
    <row r="291" spans="1:112" x14ac:dyDescent="0.25">
      <c r="A291" s="1" t="s">
        <v>1845</v>
      </c>
      <c r="C291" s="1" t="s">
        <v>1845</v>
      </c>
      <c r="D291" s="41">
        <v>43286</v>
      </c>
      <c r="G291" s="1" t="s">
        <v>1765</v>
      </c>
      <c r="H291" s="1">
        <v>10</v>
      </c>
      <c r="J291" s="3"/>
      <c r="K291" s="1" t="s">
        <v>1786</v>
      </c>
      <c r="L291" s="1" t="s">
        <v>1787</v>
      </c>
      <c r="M291" s="1"/>
      <c r="N291" s="1">
        <v>300</v>
      </c>
      <c r="P291" s="5" t="s">
        <v>2561</v>
      </c>
      <c r="Q291" s="1">
        <v>0.23945810678352358</v>
      </c>
      <c r="R291" s="1" t="s">
        <v>1833</v>
      </c>
      <c r="S291" s="1" t="s">
        <v>1833</v>
      </c>
      <c r="T291" s="1" t="s">
        <v>1834</v>
      </c>
      <c r="U291" s="3">
        <v>43201</v>
      </c>
      <c r="V291" s="34">
        <v>1.4002850765243715</v>
      </c>
      <c r="Y291" s="1">
        <v>1.5</v>
      </c>
      <c r="Z291" s="1">
        <v>1.6</v>
      </c>
      <c r="AA291" s="1">
        <v>10</v>
      </c>
      <c r="AB291" s="5">
        <v>14.272543982942301</v>
      </c>
      <c r="AC291" s="33">
        <v>2.25</v>
      </c>
      <c r="AD291" s="1">
        <v>6.9613333333333296</v>
      </c>
      <c r="AH291" s="1">
        <v>1425</v>
      </c>
      <c r="AJ291" s="1">
        <v>598</v>
      </c>
      <c r="AK291" s="1">
        <v>827</v>
      </c>
      <c r="AU291" s="1" t="s">
        <v>1792</v>
      </c>
      <c r="AV291" s="1" t="s">
        <v>2530</v>
      </c>
      <c r="AY291" s="1" t="s">
        <v>1768</v>
      </c>
      <c r="AZ291" s="1"/>
      <c r="BA291" s="1" t="s">
        <v>1796</v>
      </c>
      <c r="BB291" s="1"/>
      <c r="BC291" s="42">
        <v>29.032900000000001</v>
      </c>
      <c r="BD291" s="1">
        <v>0.50671969640226167</v>
      </c>
      <c r="BE291" s="1">
        <v>103.7894</v>
      </c>
      <c r="BF291" s="1">
        <v>1.8114667586694027</v>
      </c>
      <c r="BG291" s="1">
        <v>186.89850000000001</v>
      </c>
      <c r="BH291" s="1">
        <v>3.261994192038622</v>
      </c>
      <c r="BI291" s="1">
        <v>1.9387000000000001</v>
      </c>
      <c r="BK291" s="1">
        <v>3.3836698208414069E-2</v>
      </c>
      <c r="BL291" s="1">
        <v>1.8588999999999999E-3</v>
      </c>
      <c r="BM291" s="1">
        <v>42165.91051926108</v>
      </c>
      <c r="BN291" s="1">
        <v>35873.292730325338</v>
      </c>
      <c r="BO291" s="1">
        <v>35716.528308196823</v>
      </c>
      <c r="BP291" s="1">
        <v>1436.155569517515</v>
      </c>
      <c r="BQ291" s="1">
        <v>1.00267689</v>
      </c>
      <c r="BS291" s="5"/>
      <c r="BT291" s="5"/>
      <c r="BU291" s="5"/>
      <c r="BV291" s="5"/>
      <c r="BW291" s="5"/>
      <c r="BY291" s="1" t="s">
        <v>115</v>
      </c>
      <c r="BZ291" s="1" t="s">
        <v>115</v>
      </c>
      <c r="CA291" s="1" t="s">
        <v>115</v>
      </c>
      <c r="CB291" s="1" t="s">
        <v>115</v>
      </c>
      <c r="CD291" s="47">
        <v>0.10955643800000203</v>
      </c>
      <c r="CE291" s="1">
        <v>1.9121205598570667E-3</v>
      </c>
      <c r="CF291" s="1">
        <v>55.060068298000004</v>
      </c>
      <c r="CG291" s="1">
        <v>0.96097947817305041</v>
      </c>
      <c r="CH291" s="1" t="s">
        <v>2539</v>
      </c>
      <c r="CI291" s="1" t="s">
        <v>2539</v>
      </c>
      <c r="CJ291" s="1">
        <v>2.0220429999999998E-3</v>
      </c>
      <c r="CK291" s="1">
        <v>1.9245699999999994E-4</v>
      </c>
      <c r="CL291" s="1" t="s">
        <v>115</v>
      </c>
      <c r="CM291" s="1" t="s">
        <v>115</v>
      </c>
      <c r="CN291" s="1">
        <v>0</v>
      </c>
      <c r="CO291" s="1">
        <v>0</v>
      </c>
      <c r="CP291" s="1" t="s">
        <v>115</v>
      </c>
      <c r="CQ291" s="1" t="s">
        <v>115</v>
      </c>
      <c r="CR291" s="1" t="s">
        <v>115</v>
      </c>
      <c r="CS291" s="1" t="s">
        <v>115</v>
      </c>
      <c r="CT291" s="1" t="s">
        <v>115</v>
      </c>
      <c r="CU291" s="1" t="s">
        <v>115</v>
      </c>
      <c r="CV291" s="1" t="s">
        <v>115</v>
      </c>
      <c r="CW291" s="1" t="s">
        <v>115</v>
      </c>
      <c r="CY291" s="1" t="s">
        <v>115</v>
      </c>
      <c r="CZ291" s="1" t="s">
        <v>115</v>
      </c>
      <c r="DA291" s="1" t="s">
        <v>115</v>
      </c>
      <c r="DB291" s="1" t="s">
        <v>115</v>
      </c>
      <c r="DC291" s="1" t="s">
        <v>115</v>
      </c>
      <c r="DD291" s="1" t="s">
        <v>115</v>
      </c>
      <c r="DE291" s="1" t="s">
        <v>115</v>
      </c>
      <c r="DF291" s="1" t="s">
        <v>115</v>
      </c>
      <c r="DG291" s="1" t="s">
        <v>115</v>
      </c>
      <c r="DH291" s="1" t="s">
        <v>115</v>
      </c>
    </row>
    <row r="292" spans="1:112" x14ac:dyDescent="0.25">
      <c r="A292" s="1" t="s">
        <v>2274</v>
      </c>
      <c r="C292" s="1" t="s">
        <v>2274</v>
      </c>
      <c r="D292" s="41">
        <v>29272</v>
      </c>
      <c r="G292" s="1" t="s">
        <v>1765</v>
      </c>
      <c r="H292" s="1">
        <v>15</v>
      </c>
      <c r="J292" s="3"/>
      <c r="K292" s="1" t="s">
        <v>1786</v>
      </c>
      <c r="L292" s="1" t="s">
        <v>1787</v>
      </c>
      <c r="M292" s="1"/>
      <c r="N292" s="1">
        <v>300</v>
      </c>
      <c r="P292" s="5" t="s">
        <v>2548</v>
      </c>
      <c r="Q292" s="1">
        <v>9.1437799511982928E-2</v>
      </c>
      <c r="R292" s="1" t="s">
        <v>1794</v>
      </c>
      <c r="S292" s="1" t="s">
        <v>1794</v>
      </c>
      <c r="T292" s="1" t="s">
        <v>2169</v>
      </c>
      <c r="U292" s="3">
        <v>38940</v>
      </c>
      <c r="V292" s="34">
        <v>5.3622099674872183</v>
      </c>
      <c r="Y292" s="1">
        <v>2.2000000000000002</v>
      </c>
      <c r="Z292" s="1">
        <v>5.5</v>
      </c>
      <c r="AA292" s="1">
        <v>26.9</v>
      </c>
      <c r="AB292" s="5">
        <v>61.256011482267901</v>
      </c>
      <c r="AC292" s="33">
        <v>4.84</v>
      </c>
      <c r="AD292" s="1">
        <v>29.1047333333333</v>
      </c>
      <c r="AH292" s="1">
        <v>4048</v>
      </c>
      <c r="AJ292" s="1">
        <v>1858</v>
      </c>
      <c r="AK292" s="1">
        <v>2190</v>
      </c>
      <c r="AU292" s="1" t="s">
        <v>1808</v>
      </c>
      <c r="AV292" s="1" t="s">
        <v>2530</v>
      </c>
      <c r="AY292" s="1" t="s">
        <v>1780</v>
      </c>
      <c r="AZ292" s="1"/>
      <c r="BA292" s="1" t="s">
        <v>1772</v>
      </c>
      <c r="BB292" s="1"/>
      <c r="BC292" s="42">
        <v>4.65E-2</v>
      </c>
      <c r="BD292" s="1">
        <v>8.1157810217736312E-4</v>
      </c>
      <c r="BE292" s="1">
        <v>112.04640000000001</v>
      </c>
      <c r="BF292" s="1">
        <v>1.9555785950065747</v>
      </c>
      <c r="BG292" s="1">
        <v>304.80020000000002</v>
      </c>
      <c r="BH292" s="1">
        <v>5.3197670507372212</v>
      </c>
      <c r="BI292" s="1">
        <v>35.762</v>
      </c>
      <c r="BK292" s="1">
        <v>0.62416464709821218</v>
      </c>
      <c r="BL292" s="1">
        <v>1.8560000000000001E-4</v>
      </c>
      <c r="BM292" s="1">
        <v>42163.549810065299</v>
      </c>
      <c r="BN292" s="1">
        <v>35800.375364910047</v>
      </c>
      <c r="BO292" s="1">
        <v>35784.72425522055</v>
      </c>
      <c r="BP292" s="1">
        <v>1436.0349638612799</v>
      </c>
      <c r="BQ292" s="1">
        <v>1.0027611000000001</v>
      </c>
      <c r="BS292" s="5"/>
      <c r="BT292" s="5"/>
      <c r="BU292" s="5"/>
      <c r="BV292" s="5"/>
      <c r="BW292" s="5"/>
      <c r="BY292" s="1" t="s">
        <v>115</v>
      </c>
      <c r="BZ292" s="1" t="s">
        <v>115</v>
      </c>
      <c r="CA292" s="1" t="s">
        <v>115</v>
      </c>
      <c r="CB292" s="1" t="s">
        <v>115</v>
      </c>
      <c r="CD292" s="47">
        <v>3.2933826500006091E-2</v>
      </c>
      <c r="CE292" s="1">
        <v>5.7480370770566656E-4</v>
      </c>
      <c r="CF292" s="1">
        <v>127.99184084750001</v>
      </c>
      <c r="CG292" s="1">
        <v>2.2338790384774447</v>
      </c>
      <c r="CH292" s="1" t="s">
        <v>2538</v>
      </c>
      <c r="CI292" s="1" t="s">
        <v>2539</v>
      </c>
      <c r="CJ292" s="1">
        <v>2.18125E-4</v>
      </c>
      <c r="CK292" s="1">
        <v>5.706500000000001E-5</v>
      </c>
      <c r="CL292" s="1">
        <v>6.0040000000000003E-2</v>
      </c>
      <c r="CM292" s="1">
        <v>1.0478956828973954E-3</v>
      </c>
      <c r="CN292" s="1">
        <v>1</v>
      </c>
      <c r="CO292" s="1">
        <v>7</v>
      </c>
      <c r="CP292" s="1" t="s">
        <v>115</v>
      </c>
      <c r="CQ292" s="1" t="s">
        <v>115</v>
      </c>
      <c r="CR292" s="1" t="s">
        <v>115</v>
      </c>
      <c r="CS292" s="1" t="s">
        <v>115</v>
      </c>
      <c r="CT292" s="1" t="s">
        <v>115</v>
      </c>
      <c r="CU292" s="1" t="s">
        <v>115</v>
      </c>
      <c r="CV292" s="1" t="s">
        <v>115</v>
      </c>
      <c r="CW292" s="1" t="s">
        <v>115</v>
      </c>
      <c r="CY292" s="1" t="s">
        <v>115</v>
      </c>
      <c r="CZ292" s="1" t="s">
        <v>115</v>
      </c>
      <c r="DA292" s="1" t="s">
        <v>115</v>
      </c>
      <c r="DB292" s="1" t="s">
        <v>115</v>
      </c>
      <c r="DC292" s="1" t="s">
        <v>115</v>
      </c>
      <c r="DD292" s="1" t="s">
        <v>115</v>
      </c>
      <c r="DE292" s="1" t="s">
        <v>115</v>
      </c>
      <c r="DF292" s="1" t="s">
        <v>115</v>
      </c>
      <c r="DG292" s="1" t="s">
        <v>115</v>
      </c>
      <c r="DH292" s="1" t="s">
        <v>115</v>
      </c>
    </row>
    <row r="293" spans="1:112" x14ac:dyDescent="0.25">
      <c r="A293" s="1" t="s">
        <v>2210</v>
      </c>
      <c r="C293" s="1" t="s">
        <v>2210</v>
      </c>
      <c r="D293" s="41">
        <v>38331</v>
      </c>
      <c r="G293" s="1" t="s">
        <v>1765</v>
      </c>
      <c r="H293" s="1">
        <v>15</v>
      </c>
      <c r="J293" s="3"/>
      <c r="K293" s="1" t="s">
        <v>1786</v>
      </c>
      <c r="L293" s="1" t="s">
        <v>1787</v>
      </c>
      <c r="M293" s="1"/>
      <c r="N293" s="1">
        <v>300</v>
      </c>
      <c r="P293" s="5" t="s">
        <v>2548</v>
      </c>
      <c r="Q293" s="1">
        <v>9.1437799511982928E-2</v>
      </c>
      <c r="R293" s="1" t="s">
        <v>1794</v>
      </c>
      <c r="S293" s="1" t="s">
        <v>1794</v>
      </c>
      <c r="T293" s="1" t="s">
        <v>2169</v>
      </c>
      <c r="U293" s="3">
        <v>41044</v>
      </c>
      <c r="V293" s="34">
        <v>5.3622099674872183</v>
      </c>
      <c r="Y293" s="1">
        <v>2.6</v>
      </c>
      <c r="Z293" s="1">
        <v>6</v>
      </c>
      <c r="AA293" s="1">
        <v>27</v>
      </c>
      <c r="AB293" s="5">
        <v>73.826779625679805</v>
      </c>
      <c r="AC293" s="33">
        <v>6.76</v>
      </c>
      <c r="AD293" s="1">
        <v>35.992533333333299</v>
      </c>
      <c r="AH293" s="1">
        <v>4528</v>
      </c>
      <c r="AJ293" s="1">
        <v>2000</v>
      </c>
      <c r="AK293" s="1">
        <v>2528</v>
      </c>
      <c r="AU293" s="1" t="s">
        <v>1808</v>
      </c>
      <c r="AV293" s="1" t="s">
        <v>2530</v>
      </c>
      <c r="AY293" s="1" t="s">
        <v>1780</v>
      </c>
      <c r="AZ293" s="1"/>
      <c r="BA293" s="1" t="s">
        <v>1772</v>
      </c>
      <c r="BB293" s="1"/>
      <c r="BC293" s="42">
        <v>4.1300000000000003E-2</v>
      </c>
      <c r="BD293" s="1">
        <v>7.2082098107365824E-4</v>
      </c>
      <c r="BE293" s="1">
        <v>116.54179999999999</v>
      </c>
      <c r="BF293" s="1">
        <v>2.0340381262007274</v>
      </c>
      <c r="BG293" s="1">
        <v>302.16570000000002</v>
      </c>
      <c r="BH293" s="1">
        <v>5.2737863515934302</v>
      </c>
      <c r="BI293" s="1">
        <v>55.563400000000001</v>
      </c>
      <c r="BK293" s="1">
        <v>0.9697642736026173</v>
      </c>
      <c r="BL293" s="1">
        <v>2.095E-4</v>
      </c>
      <c r="BM293" s="1">
        <v>42163.18372088475</v>
      </c>
      <c r="BN293" s="1">
        <v>35801.016907874277</v>
      </c>
      <c r="BO293" s="1">
        <v>35783.350533895224</v>
      </c>
      <c r="BP293" s="1">
        <v>1436.0162611290252</v>
      </c>
      <c r="BQ293" s="1">
        <v>1.00277416</v>
      </c>
      <c r="BS293" s="5"/>
      <c r="BT293" s="5"/>
      <c r="BU293" s="5"/>
      <c r="BV293" s="5"/>
      <c r="BW293" s="5"/>
      <c r="BY293" s="1" t="s">
        <v>115</v>
      </c>
      <c r="BZ293" s="1" t="s">
        <v>115</v>
      </c>
      <c r="CA293" s="1" t="s">
        <v>115</v>
      </c>
      <c r="CB293" s="1" t="s">
        <v>115</v>
      </c>
      <c r="CD293" s="47">
        <v>3.1212818500002015E-2</v>
      </c>
      <c r="CE293" s="1">
        <v>5.4476645165243292E-4</v>
      </c>
      <c r="CF293" s="1">
        <v>123.9873185305</v>
      </c>
      <c r="CG293" s="1">
        <v>2.1639869390762025</v>
      </c>
      <c r="CH293" s="1" t="s">
        <v>2538</v>
      </c>
      <c r="CI293" s="1" t="s">
        <v>2539</v>
      </c>
      <c r="CJ293" s="1">
        <v>1.8207500000000002E-4</v>
      </c>
      <c r="CK293" s="1">
        <v>1.07385E-4</v>
      </c>
      <c r="CL293" s="1">
        <v>5.4460000000000001E-2</v>
      </c>
      <c r="CM293" s="1">
        <v>9.5050631063611194E-4</v>
      </c>
      <c r="CN293" s="1">
        <v>2</v>
      </c>
      <c r="CO293" s="1">
        <v>9</v>
      </c>
      <c r="CP293" s="1" t="s">
        <v>2578</v>
      </c>
      <c r="CQ293" s="1">
        <v>1</v>
      </c>
      <c r="CR293" s="1">
        <v>123.279386251525</v>
      </c>
      <c r="CS293" s="1">
        <v>2.1516311899269414</v>
      </c>
      <c r="CT293" s="1">
        <v>123.99173742025</v>
      </c>
      <c r="CU293" s="1">
        <v>2.1640640632516224</v>
      </c>
      <c r="CV293" s="1">
        <v>1.0176445267500007</v>
      </c>
      <c r="CW293" s="1">
        <v>1.7761247606687021E-2</v>
      </c>
      <c r="CY293" s="1" t="s">
        <v>115</v>
      </c>
      <c r="CZ293" s="1" t="s">
        <v>115</v>
      </c>
      <c r="DA293" s="1" t="s">
        <v>115</v>
      </c>
      <c r="DB293" s="1" t="s">
        <v>115</v>
      </c>
      <c r="DC293" s="1" t="s">
        <v>115</v>
      </c>
      <c r="DD293" s="1" t="s">
        <v>115</v>
      </c>
      <c r="DE293" s="1" t="s">
        <v>115</v>
      </c>
      <c r="DF293" s="1" t="s">
        <v>115</v>
      </c>
      <c r="DG293" s="1" t="s">
        <v>115</v>
      </c>
      <c r="DH293" s="1" t="s">
        <v>115</v>
      </c>
    </row>
    <row r="294" spans="1:112" x14ac:dyDescent="0.25">
      <c r="A294" s="1" t="s">
        <v>2306</v>
      </c>
      <c r="C294" s="1" t="s">
        <v>2306</v>
      </c>
      <c r="D294" s="41">
        <v>41471</v>
      </c>
      <c r="G294" s="1" t="s">
        <v>1765</v>
      </c>
      <c r="H294" s="1">
        <v>15</v>
      </c>
      <c r="J294" s="3"/>
      <c r="K294" s="1" t="s">
        <v>1786</v>
      </c>
      <c r="L294" s="1" t="s">
        <v>1787</v>
      </c>
      <c r="M294" s="1"/>
      <c r="N294" s="1">
        <v>300</v>
      </c>
      <c r="P294" s="5" t="s">
        <v>2549</v>
      </c>
      <c r="Q294" s="1">
        <v>0.49683706040105241</v>
      </c>
      <c r="R294" s="1" t="s">
        <v>1794</v>
      </c>
      <c r="S294" s="1" t="s">
        <v>1794</v>
      </c>
      <c r="T294" s="1" t="s">
        <v>2169</v>
      </c>
      <c r="U294" s="3">
        <v>42496</v>
      </c>
      <c r="V294" s="34">
        <v>4.8776134829068196</v>
      </c>
      <c r="Y294" s="1">
        <v>2.2000000000000002</v>
      </c>
      <c r="Z294" s="1">
        <v>4.5</v>
      </c>
      <c r="AA294" s="1">
        <v>27</v>
      </c>
      <c r="AB294" s="5">
        <v>58.462415098273901</v>
      </c>
      <c r="AC294" s="33">
        <v>4.84</v>
      </c>
      <c r="AD294" s="1">
        <v>26.963733333333298</v>
      </c>
      <c r="AH294" s="1">
        <v>4696</v>
      </c>
      <c r="AJ294" s="1">
        <v>2500</v>
      </c>
      <c r="AK294" s="1">
        <v>2196</v>
      </c>
      <c r="AU294" s="1" t="s">
        <v>1802</v>
      </c>
      <c r="AV294" s="1" t="s">
        <v>2530</v>
      </c>
      <c r="AY294" s="1" t="s">
        <v>1780</v>
      </c>
      <c r="AZ294" s="1"/>
      <c r="BA294" s="1" t="s">
        <v>1772</v>
      </c>
      <c r="BB294" s="1"/>
      <c r="BC294" s="42">
        <v>1.2E-2</v>
      </c>
      <c r="BD294" s="1">
        <v>2.0943951023931956E-4</v>
      </c>
      <c r="BE294" s="1">
        <v>299.43459999999999</v>
      </c>
      <c r="BF294" s="1">
        <v>5.226119664392213</v>
      </c>
      <c r="BG294" s="1">
        <v>117.2426</v>
      </c>
      <c r="BH294" s="1">
        <v>2.0462693935987035</v>
      </c>
      <c r="BI294" s="1">
        <v>97.644199999999998</v>
      </c>
      <c r="BK294" s="1">
        <v>1.7042127854758471</v>
      </c>
      <c r="BL294" s="1">
        <v>2.0719999999999999E-4</v>
      </c>
      <c r="BM294" s="1">
        <v>42165.142082096929</v>
      </c>
      <c r="BN294" s="1">
        <v>35802.878699536341</v>
      </c>
      <c r="BO294" s="1">
        <v>35785.405464657517</v>
      </c>
      <c r="BP294" s="1">
        <v>1436.1163106610773</v>
      </c>
      <c r="BQ294" s="1">
        <v>1.0027043</v>
      </c>
      <c r="BS294" s="5"/>
      <c r="BT294" s="5"/>
      <c r="BU294" s="5"/>
      <c r="BV294" s="5"/>
      <c r="BW294" s="5"/>
      <c r="BY294" s="1" t="s">
        <v>115</v>
      </c>
      <c r="BZ294" s="1" t="s">
        <v>115</v>
      </c>
      <c r="CA294" s="1" t="s">
        <v>115</v>
      </c>
      <c r="CB294" s="1" t="s">
        <v>115</v>
      </c>
      <c r="CD294" s="47">
        <v>3.3445014999998079E-2</v>
      </c>
      <c r="CE294" s="1">
        <v>5.8372563012885784E-4</v>
      </c>
      <c r="CF294" s="1">
        <v>153.98631862000002</v>
      </c>
      <c r="CG294" s="1">
        <v>2.6875682629440512</v>
      </c>
      <c r="CH294" s="1" t="s">
        <v>2538</v>
      </c>
      <c r="CI294" s="1" t="s">
        <v>2539</v>
      </c>
      <c r="CJ294" s="1">
        <v>1.9195E-4</v>
      </c>
      <c r="CK294" s="1">
        <v>4.3936999999999996E-5</v>
      </c>
      <c r="CL294" s="1">
        <v>2.7687E-2</v>
      </c>
      <c r="CM294" s="1">
        <v>4.8322930999966998E-4</v>
      </c>
      <c r="CN294" s="1">
        <v>1</v>
      </c>
      <c r="CO294" s="1">
        <v>3</v>
      </c>
      <c r="CP294" s="1" t="s">
        <v>115</v>
      </c>
      <c r="CQ294" s="1" t="s">
        <v>115</v>
      </c>
      <c r="CR294" s="1" t="s">
        <v>115</v>
      </c>
      <c r="CS294" s="1" t="s">
        <v>115</v>
      </c>
      <c r="CT294" s="1" t="s">
        <v>115</v>
      </c>
      <c r="CU294" s="1" t="s">
        <v>115</v>
      </c>
      <c r="CV294" s="1" t="s">
        <v>115</v>
      </c>
      <c r="CW294" s="1" t="s">
        <v>115</v>
      </c>
      <c r="CY294" s="1" t="s">
        <v>115</v>
      </c>
      <c r="CZ294" s="1" t="s">
        <v>115</v>
      </c>
      <c r="DA294" s="1" t="s">
        <v>115</v>
      </c>
      <c r="DB294" s="1" t="s">
        <v>115</v>
      </c>
      <c r="DC294" s="1" t="s">
        <v>115</v>
      </c>
      <c r="DD294" s="1" t="s">
        <v>115</v>
      </c>
      <c r="DE294" s="1" t="s">
        <v>115</v>
      </c>
      <c r="DF294" s="1" t="s">
        <v>115</v>
      </c>
      <c r="DG294" s="1" t="s">
        <v>115</v>
      </c>
      <c r="DH294" s="1" t="s">
        <v>115</v>
      </c>
    </row>
    <row r="295" spans="1:112" x14ac:dyDescent="0.25">
      <c r="A295" s="1" t="s">
        <v>2403</v>
      </c>
      <c r="C295" s="1" t="s">
        <v>2403</v>
      </c>
      <c r="D295" s="41">
        <v>41903</v>
      </c>
      <c r="G295" s="1" t="s">
        <v>1765</v>
      </c>
      <c r="H295" s="1">
        <v>15</v>
      </c>
      <c r="J295" s="3"/>
      <c r="K295" s="1" t="s">
        <v>1786</v>
      </c>
      <c r="L295" s="1" t="s">
        <v>1787</v>
      </c>
      <c r="M295" s="1"/>
      <c r="N295" s="1">
        <v>300</v>
      </c>
      <c r="P295" s="5" t="s">
        <v>2548</v>
      </c>
      <c r="Q295" s="1">
        <v>9.1437799511982928E-2</v>
      </c>
      <c r="R295" s="1" t="s">
        <v>1794</v>
      </c>
      <c r="S295" s="1" t="s">
        <v>1794</v>
      </c>
      <c r="T295" s="1" t="s">
        <v>2169</v>
      </c>
      <c r="U295" s="3">
        <v>42725</v>
      </c>
      <c r="V295" s="34">
        <v>5.3622099674872183</v>
      </c>
      <c r="Y295" s="1">
        <v>2.5</v>
      </c>
      <c r="Z295" s="1">
        <v>5.2</v>
      </c>
      <c r="AA295" s="1">
        <v>26.1</v>
      </c>
      <c r="AB295" s="5">
        <v>66.618704174381605</v>
      </c>
      <c r="AC295" s="33">
        <v>6.25</v>
      </c>
      <c r="AD295" s="1">
        <v>31.950333333333301</v>
      </c>
      <c r="AH295" s="1">
        <v>3408</v>
      </c>
      <c r="AJ295" s="1">
        <v>2000</v>
      </c>
      <c r="AK295" s="1">
        <v>1408</v>
      </c>
      <c r="AU295" s="1" t="s">
        <v>1802</v>
      </c>
      <c r="AV295" s="1" t="s">
        <v>2530</v>
      </c>
      <c r="AY295" s="1" t="s">
        <v>1780</v>
      </c>
      <c r="AZ295" s="1"/>
      <c r="BA295" s="1" t="s">
        <v>1772</v>
      </c>
      <c r="BB295" s="1"/>
      <c r="BC295" s="42">
        <v>2.3900000000000001E-2</v>
      </c>
      <c r="BD295" s="1">
        <v>4.1713369122664475E-4</v>
      </c>
      <c r="BE295" s="1">
        <v>292.86279999999999</v>
      </c>
      <c r="BF295" s="1">
        <v>5.1114201166096498</v>
      </c>
      <c r="BG295" s="1">
        <v>121.307</v>
      </c>
      <c r="BH295" s="1">
        <v>2.1172065557167614</v>
      </c>
      <c r="BI295" s="1">
        <v>71.054500000000004</v>
      </c>
      <c r="BK295" s="1">
        <v>1.2401349733583109</v>
      </c>
      <c r="BL295" s="1">
        <v>1.225E-4</v>
      </c>
      <c r="BM295" s="1">
        <v>42165.271600975298</v>
      </c>
      <c r="BN295" s="1">
        <v>35799.436846746416</v>
      </c>
      <c r="BO295" s="1">
        <v>35789.106355204181</v>
      </c>
      <c r="BP295" s="1">
        <v>1436.122927654668</v>
      </c>
      <c r="BQ295" s="1">
        <v>1.0026996800000001</v>
      </c>
      <c r="BS295" s="5"/>
      <c r="BT295" s="5"/>
      <c r="BU295" s="5"/>
      <c r="BV295" s="5"/>
      <c r="BW295" s="5"/>
      <c r="BY295" s="1" t="s">
        <v>115</v>
      </c>
      <c r="BZ295" s="1" t="s">
        <v>115</v>
      </c>
      <c r="CA295" s="1" t="s">
        <v>115</v>
      </c>
      <c r="CB295" s="1" t="s">
        <v>115</v>
      </c>
      <c r="CD295" s="47">
        <v>2.8097073499999681E-2</v>
      </c>
      <c r="CE295" s="1">
        <v>4.9038644274984145E-4</v>
      </c>
      <c r="CF295" s="1">
        <v>110.05566050050001</v>
      </c>
      <c r="CG295" s="1">
        <v>1.9208336361907956</v>
      </c>
      <c r="CH295" s="1" t="s">
        <v>2538</v>
      </c>
      <c r="CI295" s="1" t="s">
        <v>2539</v>
      </c>
      <c r="CJ295" s="1">
        <v>1.3996700000000001E-4</v>
      </c>
      <c r="CK295" s="1">
        <v>3.8735000000000008E-5</v>
      </c>
      <c r="CL295" s="1">
        <v>2.7577999999999998E-2</v>
      </c>
      <c r="CM295" s="1">
        <v>4.8132690111499617E-4</v>
      </c>
      <c r="CN295" s="1">
        <v>1</v>
      </c>
      <c r="CO295" s="1">
        <v>3</v>
      </c>
      <c r="CP295" s="1" t="s">
        <v>115</v>
      </c>
      <c r="CQ295" s="1" t="s">
        <v>115</v>
      </c>
      <c r="CR295" s="1" t="s">
        <v>115</v>
      </c>
      <c r="CS295" s="1" t="s">
        <v>115</v>
      </c>
      <c r="CT295" s="1" t="s">
        <v>115</v>
      </c>
      <c r="CU295" s="1" t="s">
        <v>115</v>
      </c>
      <c r="CV295" s="1" t="s">
        <v>115</v>
      </c>
      <c r="CW295" s="1" t="s">
        <v>115</v>
      </c>
      <c r="CY295" s="1" t="s">
        <v>115</v>
      </c>
      <c r="CZ295" s="1" t="s">
        <v>115</v>
      </c>
      <c r="DA295" s="1" t="s">
        <v>115</v>
      </c>
      <c r="DB295" s="1" t="s">
        <v>115</v>
      </c>
      <c r="DC295" s="1" t="s">
        <v>115</v>
      </c>
      <c r="DD295" s="1" t="s">
        <v>115</v>
      </c>
      <c r="DE295" s="1" t="s">
        <v>115</v>
      </c>
      <c r="DF295" s="1" t="s">
        <v>115</v>
      </c>
      <c r="DG295" s="1" t="s">
        <v>115</v>
      </c>
      <c r="DH295" s="1" t="s">
        <v>115</v>
      </c>
    </row>
    <row r="296" spans="1:112" x14ac:dyDescent="0.25">
      <c r="A296" s="1" t="s">
        <v>2357</v>
      </c>
      <c r="C296" s="1" t="s">
        <v>2357</v>
      </c>
      <c r="D296" s="41">
        <v>41729</v>
      </c>
      <c r="G296" s="1" t="s">
        <v>1765</v>
      </c>
      <c r="H296" s="1">
        <v>15</v>
      </c>
      <c r="J296" s="3"/>
      <c r="K296" s="1" t="s">
        <v>1786</v>
      </c>
      <c r="L296" s="1" t="s">
        <v>1787</v>
      </c>
      <c r="M296" s="1"/>
      <c r="N296" s="1">
        <v>300</v>
      </c>
      <c r="P296" s="5" t="s">
        <v>2549</v>
      </c>
      <c r="Q296" s="1">
        <v>0.49683706040105241</v>
      </c>
      <c r="R296" s="1" t="s">
        <v>1794</v>
      </c>
      <c r="S296" s="1" t="s">
        <v>1794</v>
      </c>
      <c r="T296" s="1" t="s">
        <v>2169</v>
      </c>
      <c r="U296" s="3">
        <v>42596</v>
      </c>
      <c r="V296" s="34">
        <v>4.8776134829068196</v>
      </c>
      <c r="Y296" s="1">
        <v>2.2000000000000002</v>
      </c>
      <c r="Z296" s="1">
        <v>4.5</v>
      </c>
      <c r="AA296" s="1">
        <v>27</v>
      </c>
      <c r="AB296" s="5">
        <v>58.462415098273901</v>
      </c>
      <c r="AC296" s="33">
        <v>4.84</v>
      </c>
      <c r="AD296" s="1">
        <v>26.963733333333298</v>
      </c>
      <c r="AH296" s="1">
        <v>4600</v>
      </c>
      <c r="AJ296" s="1">
        <v>2500</v>
      </c>
      <c r="AK296" s="1">
        <v>2100</v>
      </c>
      <c r="AU296" s="1" t="s">
        <v>1808</v>
      </c>
      <c r="AV296" s="1" t="s">
        <v>2530</v>
      </c>
      <c r="AY296" s="1" t="s">
        <v>1780</v>
      </c>
      <c r="AZ296" s="1"/>
      <c r="BA296" s="1" t="s">
        <v>1772</v>
      </c>
      <c r="BB296" s="1"/>
      <c r="BC296" s="42">
        <v>5.4300000000000001E-2</v>
      </c>
      <c r="BD296" s="1">
        <v>9.4771378383292097E-4</v>
      </c>
      <c r="BE296" s="1">
        <v>98.3934</v>
      </c>
      <c r="BF296" s="1">
        <v>1.7172887922317885</v>
      </c>
      <c r="BG296" s="1">
        <v>215.0334</v>
      </c>
      <c r="BH296" s="1">
        <v>3.7530408317579744</v>
      </c>
      <c r="BI296" s="1">
        <v>316.2654</v>
      </c>
      <c r="BK296" s="1">
        <v>5.5198725401368742</v>
      </c>
      <c r="BL296" s="1">
        <v>1.5530000000000001E-4</v>
      </c>
      <c r="BM296" s="1">
        <v>42164.632987226338</v>
      </c>
      <c r="BN296" s="1">
        <v>35800.18115472926</v>
      </c>
      <c r="BO296" s="1">
        <v>35787.084819723423</v>
      </c>
      <c r="BP296" s="1">
        <v>1436.0903015975107</v>
      </c>
      <c r="BQ296" s="1">
        <v>1.00272246</v>
      </c>
      <c r="BS296" s="5"/>
      <c r="BT296" s="5"/>
      <c r="BU296" s="5"/>
      <c r="BV296" s="5"/>
      <c r="BW296" s="5"/>
      <c r="BY296" s="1" t="s">
        <v>115</v>
      </c>
      <c r="BZ296" s="1" t="s">
        <v>115</v>
      </c>
      <c r="CA296" s="1" t="s">
        <v>115</v>
      </c>
      <c r="CB296" s="1" t="s">
        <v>115</v>
      </c>
      <c r="CD296" s="47">
        <v>2.2302975999999999E-2</v>
      </c>
      <c r="CE296" s="1">
        <v>3.8926036419327482E-4</v>
      </c>
      <c r="CF296" s="1">
        <v>127.902538968</v>
      </c>
      <c r="CG296" s="1">
        <v>2.2323204266519503</v>
      </c>
      <c r="CH296" s="1" t="s">
        <v>2538</v>
      </c>
      <c r="CI296" s="1" t="s">
        <v>2539</v>
      </c>
      <c r="CJ296" s="1">
        <v>5.5649999999999997E-5</v>
      </c>
      <c r="CK296" s="1">
        <v>4.18E-5</v>
      </c>
      <c r="CL296" s="1">
        <v>7.6060000000000003E-2</v>
      </c>
      <c r="CM296" s="1">
        <v>1.327497429066887E-3</v>
      </c>
      <c r="CN296" s="1">
        <v>2</v>
      </c>
      <c r="CO296" s="1">
        <v>8</v>
      </c>
      <c r="CP296" s="1" t="s">
        <v>2578</v>
      </c>
      <c r="CQ296" s="1">
        <v>2</v>
      </c>
      <c r="CR296" s="1">
        <v>124.70408858897501</v>
      </c>
      <c r="CS296" s="1">
        <v>2.1764969365763034</v>
      </c>
      <c r="CT296" s="1">
        <v>123.99173742025</v>
      </c>
      <c r="CU296" s="1">
        <v>2.1640640632516224</v>
      </c>
      <c r="CV296" s="1">
        <v>1.0176445267500007</v>
      </c>
      <c r="CW296" s="1">
        <v>1.7761247606687021E-2</v>
      </c>
      <c r="CY296" s="1" t="s">
        <v>115</v>
      </c>
      <c r="CZ296" s="1" t="s">
        <v>115</v>
      </c>
      <c r="DA296" s="1" t="s">
        <v>115</v>
      </c>
      <c r="DB296" s="1" t="s">
        <v>115</v>
      </c>
      <c r="DC296" s="1" t="s">
        <v>115</v>
      </c>
      <c r="DD296" s="1" t="s">
        <v>115</v>
      </c>
      <c r="DE296" s="1" t="s">
        <v>115</v>
      </c>
      <c r="DF296" s="1" t="s">
        <v>115</v>
      </c>
      <c r="DG296" s="1" t="s">
        <v>115</v>
      </c>
      <c r="DH296" s="1" t="s">
        <v>115</v>
      </c>
    </row>
    <row r="297" spans="1:112" x14ac:dyDescent="0.25">
      <c r="A297" s="1" t="s">
        <v>2168</v>
      </c>
      <c r="C297" s="1" t="s">
        <v>2168</v>
      </c>
      <c r="D297" s="41">
        <v>45245</v>
      </c>
      <c r="G297" s="1" t="s">
        <v>1765</v>
      </c>
      <c r="H297" s="1">
        <v>15</v>
      </c>
      <c r="J297" s="3"/>
      <c r="K297" s="1" t="s">
        <v>1786</v>
      </c>
      <c r="L297" s="1" t="s">
        <v>1787</v>
      </c>
      <c r="M297" s="1"/>
      <c r="N297" s="1">
        <v>300</v>
      </c>
      <c r="P297" s="5" t="s">
        <v>2548</v>
      </c>
      <c r="Q297" s="1">
        <v>9.1437799511982928E-2</v>
      </c>
      <c r="R297" s="1" t="s">
        <v>1785</v>
      </c>
      <c r="S297" s="1" t="s">
        <v>1794</v>
      </c>
      <c r="T297" s="1" t="s">
        <v>2169</v>
      </c>
      <c r="U297" s="3">
        <v>43879</v>
      </c>
      <c r="V297" s="34">
        <v>5.3622099674872183</v>
      </c>
      <c r="Y297" s="1">
        <v>2.5</v>
      </c>
      <c r="Z297" s="1">
        <v>5</v>
      </c>
      <c r="AA297" s="1">
        <v>25</v>
      </c>
      <c r="AB297" s="5">
        <v>63.750599999999999</v>
      </c>
      <c r="AC297" s="33">
        <v>6.25</v>
      </c>
      <c r="AD297" s="1">
        <v>30.7133</v>
      </c>
      <c r="AH297" s="1">
        <v>5857</v>
      </c>
      <c r="AJ297" s="1">
        <v>3000</v>
      </c>
      <c r="AK297" s="1">
        <v>2857</v>
      </c>
      <c r="AU297" s="1" t="s">
        <v>1776</v>
      </c>
      <c r="AV297" s="1" t="s">
        <v>2530</v>
      </c>
      <c r="AY297" s="1" t="s">
        <v>1780</v>
      </c>
      <c r="AZ297" s="1"/>
      <c r="BA297" s="1" t="s">
        <v>1772</v>
      </c>
      <c r="BB297" s="1"/>
      <c r="BC297" s="42">
        <v>6.5469999999999997</v>
      </c>
      <c r="BD297" s="1">
        <v>0.11426670612806875</v>
      </c>
      <c r="BE297" s="1">
        <v>344.24380000000002</v>
      </c>
      <c r="BF297" s="1">
        <v>6.0081877395768561</v>
      </c>
      <c r="BG297" s="1">
        <v>74.683700000000002</v>
      </c>
      <c r="BH297" s="1">
        <v>1.303476462571689</v>
      </c>
      <c r="BI297" s="1">
        <v>285.25490000000002</v>
      </c>
      <c r="BK297" s="1">
        <v>4.9786372124471727</v>
      </c>
      <c r="BL297" s="1">
        <v>2.7149999999999999E-4</v>
      </c>
      <c r="BM297" s="1">
        <v>42164.965186707639</v>
      </c>
      <c r="BN297" s="1">
        <v>35805.412974755833</v>
      </c>
      <c r="BO297" s="1">
        <v>35782.517398659445</v>
      </c>
      <c r="BP297" s="1">
        <v>1436.1072732640173</v>
      </c>
      <c r="BQ297" s="1">
        <v>1.0027106100000001</v>
      </c>
      <c r="BS297" s="5"/>
      <c r="BT297" s="5"/>
      <c r="BU297" s="5"/>
      <c r="BV297" s="5"/>
      <c r="BW297" s="5"/>
      <c r="BY297" s="1" t="s">
        <v>115</v>
      </c>
      <c r="BZ297" s="1" t="s">
        <v>115</v>
      </c>
      <c r="CA297" s="1" t="s">
        <v>115</v>
      </c>
      <c r="CB297" s="1" t="s">
        <v>115</v>
      </c>
      <c r="CD297" s="47">
        <v>3.7154146500000707E-2</v>
      </c>
      <c r="CE297" s="1">
        <v>6.4846218719333975E-4</v>
      </c>
      <c r="CF297" s="1">
        <v>135.98173553250001</v>
      </c>
      <c r="CG297" s="1">
        <v>2.3733290076182896</v>
      </c>
      <c r="CH297" s="1" t="s">
        <v>2539</v>
      </c>
      <c r="CI297" s="1" t="s">
        <v>2539</v>
      </c>
      <c r="CJ297" s="1">
        <v>3.4974400000000003E-4</v>
      </c>
      <c r="CK297" s="1">
        <v>9.1344000000000012E-5</v>
      </c>
      <c r="CL297" s="1" t="s">
        <v>115</v>
      </c>
      <c r="CM297" s="1" t="s">
        <v>115</v>
      </c>
      <c r="CN297" s="1">
        <v>0</v>
      </c>
      <c r="CO297" s="1">
        <v>0</v>
      </c>
      <c r="CP297" s="1" t="s">
        <v>115</v>
      </c>
      <c r="CQ297" s="1" t="s">
        <v>115</v>
      </c>
      <c r="CR297" s="1" t="s">
        <v>115</v>
      </c>
      <c r="CS297" s="1" t="s">
        <v>115</v>
      </c>
      <c r="CT297" s="1" t="s">
        <v>115</v>
      </c>
      <c r="CU297" s="1" t="s">
        <v>115</v>
      </c>
      <c r="CV297" s="1" t="s">
        <v>115</v>
      </c>
      <c r="CW297" s="1" t="s">
        <v>115</v>
      </c>
      <c r="CY297" s="1" t="s">
        <v>115</v>
      </c>
      <c r="CZ297" s="1" t="s">
        <v>115</v>
      </c>
      <c r="DA297" s="1" t="s">
        <v>115</v>
      </c>
      <c r="DB297" s="1" t="s">
        <v>115</v>
      </c>
      <c r="DC297" s="1" t="s">
        <v>115</v>
      </c>
      <c r="DD297" s="1" t="s">
        <v>115</v>
      </c>
      <c r="DE297" s="1" t="s">
        <v>115</v>
      </c>
      <c r="DF297" s="1" t="s">
        <v>115</v>
      </c>
      <c r="DG297" s="1" t="s">
        <v>115</v>
      </c>
      <c r="DH297" s="1" t="s">
        <v>115</v>
      </c>
    </row>
    <row r="298" spans="1:112" x14ac:dyDescent="0.25">
      <c r="A298" s="1" t="s">
        <v>2517</v>
      </c>
      <c r="C298" s="1" t="s">
        <v>2517</v>
      </c>
      <c r="D298" s="41">
        <v>27399</v>
      </c>
      <c r="G298" s="1" t="s">
        <v>1765</v>
      </c>
      <c r="H298" s="1">
        <v>11</v>
      </c>
      <c r="J298" s="3"/>
      <c r="K298" s="1" t="s">
        <v>1786</v>
      </c>
      <c r="L298" s="1" t="s">
        <v>1787</v>
      </c>
      <c r="M298" s="1"/>
      <c r="N298" s="1">
        <v>300</v>
      </c>
      <c r="P298" s="5" t="s">
        <v>2548</v>
      </c>
      <c r="Q298" s="1">
        <v>9.1437799511982928E-2</v>
      </c>
      <c r="R298" s="1" t="s">
        <v>1794</v>
      </c>
      <c r="S298" s="1" t="s">
        <v>1794</v>
      </c>
      <c r="T298" s="1" t="s">
        <v>2169</v>
      </c>
      <c r="U298" s="3">
        <v>37344</v>
      </c>
      <c r="V298" s="34">
        <v>5.3622099674872183</v>
      </c>
      <c r="Y298" s="1">
        <v>2.7</v>
      </c>
      <c r="Z298" s="1">
        <v>3.6</v>
      </c>
      <c r="AA298" s="1">
        <v>21</v>
      </c>
      <c r="AB298" s="5">
        <v>55.088039112100397</v>
      </c>
      <c r="AC298" s="33">
        <v>7.29</v>
      </c>
      <c r="AD298" s="1">
        <v>26.616399999999999</v>
      </c>
      <c r="AH298" s="1">
        <v>2600</v>
      </c>
      <c r="AJ298" s="1">
        <v>1200</v>
      </c>
      <c r="AK298" s="1">
        <v>1400</v>
      </c>
      <c r="AU298" s="1" t="s">
        <v>1808</v>
      </c>
      <c r="AV298" s="1" t="s">
        <v>2530</v>
      </c>
      <c r="AY298" s="1" t="s">
        <v>1780</v>
      </c>
      <c r="AZ298" s="1"/>
      <c r="BA298" s="1" t="s">
        <v>1772</v>
      </c>
      <c r="BB298" s="1"/>
      <c r="BC298" s="42">
        <v>3.7042000000000002</v>
      </c>
      <c r="BD298" s="1">
        <v>6.4650486152373954E-2</v>
      </c>
      <c r="BE298" s="1">
        <v>82.617800000000003</v>
      </c>
      <c r="BF298" s="1">
        <v>1.441952630754171</v>
      </c>
      <c r="BG298" s="1">
        <v>8.8002000000000002</v>
      </c>
      <c r="BH298" s="1">
        <v>0.15359246483400499</v>
      </c>
      <c r="BI298" s="1">
        <v>54.2592</v>
      </c>
      <c r="BK298" s="1">
        <v>0.94700168949810715</v>
      </c>
      <c r="BL298" s="1">
        <v>1.1123999999999999E-3</v>
      </c>
      <c r="BM298" s="1">
        <v>42516.895484008295</v>
      </c>
      <c r="BN298" s="1">
        <v>36193.191278544706</v>
      </c>
      <c r="BO298" s="1">
        <v>36098.599689471885</v>
      </c>
      <c r="BP298" s="1">
        <v>1454.1244634810857</v>
      </c>
      <c r="BQ298" s="1">
        <v>0.99028662000000001</v>
      </c>
      <c r="BS298" s="5"/>
      <c r="BT298" s="5"/>
      <c r="BU298" s="5"/>
      <c r="BV298" s="5"/>
      <c r="BW298" s="5"/>
      <c r="BY298" s="1" t="s">
        <v>115</v>
      </c>
      <c r="BZ298" s="1" t="s">
        <v>115</v>
      </c>
      <c r="CA298" s="1" t="s">
        <v>115</v>
      </c>
      <c r="CB298" s="1" t="s">
        <v>115</v>
      </c>
      <c r="CD298" s="47">
        <v>5.0166229999999999E-2</v>
      </c>
      <c r="CE298" s="1">
        <v>8.7556588681275498E-4</v>
      </c>
      <c r="CF298" s="1">
        <v>143.71470011100001</v>
      </c>
      <c r="CG298" s="1">
        <v>2.5082947004532103</v>
      </c>
      <c r="CH298" s="1" t="s">
        <v>2539</v>
      </c>
      <c r="CI298" s="1" t="s">
        <v>2539</v>
      </c>
      <c r="CJ298" s="1">
        <v>2.3420249999999999E-4</v>
      </c>
      <c r="CK298" s="1">
        <v>5.4092499999999991E-5</v>
      </c>
      <c r="CL298" s="1" t="s">
        <v>115</v>
      </c>
      <c r="CM298" s="1" t="s">
        <v>115</v>
      </c>
      <c r="CN298" s="1">
        <v>0</v>
      </c>
      <c r="CO298" s="1">
        <v>0</v>
      </c>
      <c r="CP298" s="1" t="s">
        <v>115</v>
      </c>
      <c r="CQ298" s="1" t="s">
        <v>115</v>
      </c>
      <c r="CR298" s="1" t="s">
        <v>115</v>
      </c>
      <c r="CS298" s="1" t="s">
        <v>115</v>
      </c>
      <c r="CT298" s="1" t="s">
        <v>115</v>
      </c>
      <c r="CU298" s="1" t="s">
        <v>115</v>
      </c>
      <c r="CV298" s="1" t="s">
        <v>115</v>
      </c>
      <c r="CW298" s="1" t="s">
        <v>115</v>
      </c>
      <c r="CY298" s="1" t="s">
        <v>115</v>
      </c>
      <c r="CZ298" s="1" t="s">
        <v>115</v>
      </c>
      <c r="DA298" s="1" t="s">
        <v>115</v>
      </c>
      <c r="DB298" s="1" t="s">
        <v>115</v>
      </c>
      <c r="DC298" s="1" t="s">
        <v>115</v>
      </c>
      <c r="DD298" s="1" t="s">
        <v>115</v>
      </c>
      <c r="DE298" s="1" t="s">
        <v>115</v>
      </c>
      <c r="DF298" s="1" t="s">
        <v>115</v>
      </c>
      <c r="DG298" s="1" t="s">
        <v>115</v>
      </c>
      <c r="DH298" s="1" t="s">
        <v>115</v>
      </c>
    </row>
    <row r="299" spans="1:112" x14ac:dyDescent="0.25">
      <c r="A299" s="1" t="s">
        <v>2438</v>
      </c>
      <c r="C299" s="1" t="s">
        <v>2438</v>
      </c>
      <c r="D299" s="41">
        <v>25630</v>
      </c>
      <c r="G299" s="1" t="s">
        <v>1765</v>
      </c>
      <c r="H299" s="1">
        <v>14.5</v>
      </c>
      <c r="J299" s="3"/>
      <c r="K299" s="1" t="s">
        <v>1786</v>
      </c>
      <c r="L299" s="1" t="s">
        <v>1787</v>
      </c>
      <c r="M299" s="1"/>
      <c r="N299" s="1">
        <v>300</v>
      </c>
      <c r="P299" s="5" t="s">
        <v>2549</v>
      </c>
      <c r="Q299" s="1">
        <v>0.49683706040105241</v>
      </c>
      <c r="R299" s="1" t="s">
        <v>1794</v>
      </c>
      <c r="S299" s="1" t="s">
        <v>1794</v>
      </c>
      <c r="T299" s="1" t="s">
        <v>2169</v>
      </c>
      <c r="U299" s="3">
        <v>36206</v>
      </c>
      <c r="V299" s="34">
        <v>4.8776134829068196</v>
      </c>
      <c r="Y299" s="1">
        <v>3.4</v>
      </c>
      <c r="Z299" s="1">
        <v>6</v>
      </c>
      <c r="AA299" s="1">
        <v>26</v>
      </c>
      <c r="AB299" s="5">
        <v>85.480168524882004</v>
      </c>
      <c r="AC299" s="33">
        <v>11.56</v>
      </c>
      <c r="AD299" s="1">
        <v>44.3890666666667</v>
      </c>
      <c r="AH299" s="1">
        <v>2900</v>
      </c>
      <c r="AJ299" s="1">
        <v>1226</v>
      </c>
      <c r="AK299" s="1">
        <v>1674</v>
      </c>
      <c r="AU299" s="1" t="s">
        <v>1802</v>
      </c>
      <c r="AV299" s="1" t="s">
        <v>2530</v>
      </c>
      <c r="AY299" s="1" t="s">
        <v>1780</v>
      </c>
      <c r="AZ299" s="1"/>
      <c r="BA299" s="1" t="s">
        <v>1772</v>
      </c>
      <c r="BB299" s="1"/>
      <c r="BC299" s="42">
        <v>5.3491</v>
      </c>
      <c r="BD299" s="1">
        <v>9.3359407018428681E-2</v>
      </c>
      <c r="BE299" s="1">
        <v>71.7483</v>
      </c>
      <c r="BF299" s="1">
        <v>1.2522440677086475</v>
      </c>
      <c r="BG299" s="1">
        <v>86.460599999999999</v>
      </c>
      <c r="BH299" s="1">
        <v>1.5090221432498092</v>
      </c>
      <c r="BI299" s="1">
        <v>180.86369999999999</v>
      </c>
      <c r="BK299" s="1">
        <v>3.1566670623392681</v>
      </c>
      <c r="BL299" s="1">
        <v>6.0399999999999998E-5</v>
      </c>
      <c r="BM299" s="1">
        <v>42164.193709013998</v>
      </c>
      <c r="BN299" s="1">
        <v>35795.74042631402</v>
      </c>
      <c r="BO299" s="1">
        <v>35790.646991713977</v>
      </c>
      <c r="BP299" s="1">
        <v>1436.0678595118331</v>
      </c>
      <c r="BQ299" s="1">
        <v>1.00273813</v>
      </c>
      <c r="BS299" s="5"/>
      <c r="BT299" s="5"/>
      <c r="BU299" s="5"/>
      <c r="BV299" s="5"/>
      <c r="BW299" s="5"/>
      <c r="BY299" s="1" t="s">
        <v>115</v>
      </c>
      <c r="BZ299" s="1" t="s">
        <v>115</v>
      </c>
      <c r="CA299" s="1" t="s">
        <v>115</v>
      </c>
      <c r="CB299" s="1" t="s">
        <v>115</v>
      </c>
      <c r="CD299" s="47">
        <v>4.9862062499997251E-2</v>
      </c>
      <c r="CE299" s="1">
        <v>8.7025716246014705E-4</v>
      </c>
      <c r="CF299" s="1">
        <v>135.99877034650001</v>
      </c>
      <c r="CG299" s="1">
        <v>2.3736263212100543</v>
      </c>
      <c r="CH299" s="1" t="s">
        <v>2539</v>
      </c>
      <c r="CI299" s="1" t="s">
        <v>2539</v>
      </c>
      <c r="CJ299" s="1">
        <v>6.1384999999999999E-4</v>
      </c>
      <c r="CK299" s="1">
        <v>6.0716999999999998E-4</v>
      </c>
      <c r="CL299" s="1" t="s">
        <v>115</v>
      </c>
      <c r="CM299" s="1" t="s">
        <v>115</v>
      </c>
      <c r="CN299" s="1">
        <v>0</v>
      </c>
      <c r="CO299" s="1">
        <v>0</v>
      </c>
      <c r="CP299" s="1" t="s">
        <v>115</v>
      </c>
      <c r="CQ299" s="1" t="s">
        <v>115</v>
      </c>
      <c r="CR299" s="1" t="s">
        <v>115</v>
      </c>
      <c r="CS299" s="1" t="s">
        <v>115</v>
      </c>
      <c r="CT299" s="1" t="s">
        <v>115</v>
      </c>
      <c r="CU299" s="1" t="s">
        <v>115</v>
      </c>
      <c r="CV299" s="1" t="s">
        <v>115</v>
      </c>
      <c r="CW299" s="1" t="s">
        <v>115</v>
      </c>
      <c r="CY299" s="1" t="s">
        <v>115</v>
      </c>
      <c r="CZ299" s="1" t="s">
        <v>115</v>
      </c>
      <c r="DA299" s="1" t="s">
        <v>115</v>
      </c>
      <c r="DB299" s="1" t="s">
        <v>115</v>
      </c>
      <c r="DC299" s="1" t="s">
        <v>115</v>
      </c>
      <c r="DD299" s="1" t="s">
        <v>115</v>
      </c>
      <c r="DE299" s="1" t="s">
        <v>115</v>
      </c>
      <c r="DF299" s="1" t="s">
        <v>115</v>
      </c>
      <c r="DG299" s="1" t="s">
        <v>115</v>
      </c>
      <c r="DH299" s="1" t="s">
        <v>115</v>
      </c>
    </row>
    <row r="300" spans="1:112" x14ac:dyDescent="0.25">
      <c r="A300" s="1" t="s">
        <v>2176</v>
      </c>
      <c r="C300" s="1" t="s">
        <v>2176</v>
      </c>
      <c r="D300" s="41">
        <v>29045</v>
      </c>
      <c r="G300" s="1" t="s">
        <v>1765</v>
      </c>
      <c r="H300" s="1">
        <v>12</v>
      </c>
      <c r="J300" s="3"/>
      <c r="K300" s="1" t="s">
        <v>1786</v>
      </c>
      <c r="L300" s="1" t="s">
        <v>1787</v>
      </c>
      <c r="M300" s="1"/>
      <c r="N300" s="1">
        <v>300</v>
      </c>
      <c r="P300" s="5" t="s">
        <v>2562</v>
      </c>
      <c r="Q300" s="1">
        <v>1.7453292519943296E-5</v>
      </c>
      <c r="R300" s="1" t="s">
        <v>1794</v>
      </c>
      <c r="S300" s="1" t="s">
        <v>1794</v>
      </c>
      <c r="T300" s="1" t="s">
        <v>2169</v>
      </c>
      <c r="U300" s="3">
        <v>38819</v>
      </c>
      <c r="V300" s="34">
        <v>3.5953782591083185</v>
      </c>
      <c r="Y300" s="1">
        <v>3.6</v>
      </c>
      <c r="Z300" s="1">
        <v>6</v>
      </c>
      <c r="AA300" s="1">
        <v>26</v>
      </c>
      <c r="AB300" s="5">
        <v>97.694964232634703</v>
      </c>
      <c r="AC300" s="33">
        <v>12.96</v>
      </c>
      <c r="AD300" s="1">
        <v>49.677866666666702</v>
      </c>
      <c r="AH300" s="1">
        <v>4401</v>
      </c>
      <c r="AJ300" s="1">
        <v>2000</v>
      </c>
      <c r="AK300" s="1">
        <v>2401</v>
      </c>
      <c r="AU300" s="1" t="s">
        <v>1808</v>
      </c>
      <c r="AV300" s="1" t="s">
        <v>2530</v>
      </c>
      <c r="AY300" s="1" t="s">
        <v>1780</v>
      </c>
      <c r="AZ300" s="1"/>
      <c r="BA300" s="1" t="s">
        <v>1772</v>
      </c>
      <c r="BB300" s="1"/>
      <c r="BC300" s="42">
        <v>4.7500000000000001E-2</v>
      </c>
      <c r="BD300" s="1">
        <v>8.2903139469730645E-4</v>
      </c>
      <c r="BE300" s="1">
        <v>114.5797</v>
      </c>
      <c r="BF300" s="1">
        <v>1.9997930209473469</v>
      </c>
      <c r="BG300" s="1">
        <v>340.74180000000001</v>
      </c>
      <c r="BH300" s="1">
        <v>5.9470663091720146</v>
      </c>
      <c r="BI300" s="1">
        <v>53.462299999999999</v>
      </c>
      <c r="BK300" s="1">
        <v>0.93309316068896442</v>
      </c>
      <c r="BL300" s="1">
        <v>2.7399999999999999E-4</v>
      </c>
      <c r="BM300" s="1">
        <v>42165.205159348472</v>
      </c>
      <c r="BN300" s="1">
        <v>35805.75842556214</v>
      </c>
      <c r="BO300" s="1">
        <v>35782.651893134811</v>
      </c>
      <c r="BP300" s="1">
        <v>1436.119533215272</v>
      </c>
      <c r="BQ300" s="1">
        <v>1.0027020499999999</v>
      </c>
      <c r="BS300" s="5"/>
      <c r="BT300" s="5"/>
      <c r="BU300" s="5"/>
      <c r="BV300" s="5"/>
      <c r="BW300" s="5"/>
      <c r="BY300" s="1" t="s">
        <v>115</v>
      </c>
      <c r="BZ300" s="1" t="s">
        <v>115</v>
      </c>
      <c r="CA300" s="1" t="s">
        <v>115</v>
      </c>
      <c r="CB300" s="1" t="s">
        <v>115</v>
      </c>
      <c r="CD300" s="47">
        <v>3.0245035500001904E-2</v>
      </c>
      <c r="CE300" s="1">
        <v>5.2787545185760268E-4</v>
      </c>
      <c r="CF300" s="1">
        <v>132.04444485650001</v>
      </c>
      <c r="CG300" s="1">
        <v>2.3046103217140166</v>
      </c>
      <c r="CH300" s="1" t="s">
        <v>2538</v>
      </c>
      <c r="CI300" s="1" t="s">
        <v>2539</v>
      </c>
      <c r="CJ300" s="1">
        <v>1.8203449999999998E-4</v>
      </c>
      <c r="CK300" s="1">
        <v>8.2503499999999987E-5</v>
      </c>
      <c r="CL300" s="1">
        <v>6.7368999999999998E-2</v>
      </c>
      <c r="CM300" s="1">
        <v>1.1758108637760598E-3</v>
      </c>
      <c r="CN300" s="1">
        <v>1</v>
      </c>
      <c r="CO300" s="1">
        <v>7</v>
      </c>
      <c r="CP300" s="1" t="s">
        <v>115</v>
      </c>
      <c r="CQ300" s="1" t="s">
        <v>115</v>
      </c>
      <c r="CR300" s="1" t="s">
        <v>115</v>
      </c>
      <c r="CS300" s="1" t="s">
        <v>115</v>
      </c>
      <c r="CT300" s="1" t="s">
        <v>115</v>
      </c>
      <c r="CU300" s="1" t="s">
        <v>115</v>
      </c>
      <c r="CV300" s="1" t="s">
        <v>115</v>
      </c>
      <c r="CW300" s="1" t="s">
        <v>115</v>
      </c>
      <c r="CY300" s="1" t="s">
        <v>115</v>
      </c>
      <c r="CZ300" s="1" t="s">
        <v>115</v>
      </c>
      <c r="DA300" s="1" t="s">
        <v>115</v>
      </c>
      <c r="DB300" s="1" t="s">
        <v>115</v>
      </c>
      <c r="DC300" s="1" t="s">
        <v>115</v>
      </c>
      <c r="DD300" s="1" t="s">
        <v>115</v>
      </c>
      <c r="DE300" s="1" t="s">
        <v>115</v>
      </c>
      <c r="DF300" s="1" t="s">
        <v>115</v>
      </c>
      <c r="DG300" s="1" t="s">
        <v>115</v>
      </c>
      <c r="DH300" s="1" t="s">
        <v>115</v>
      </c>
    </row>
    <row r="301" spans="1:112" x14ac:dyDescent="0.25">
      <c r="A301" s="1" t="s">
        <v>1878</v>
      </c>
      <c r="C301" s="1" t="s">
        <v>1878</v>
      </c>
      <c r="D301" s="41">
        <v>24732</v>
      </c>
      <c r="G301" s="1" t="s">
        <v>1765</v>
      </c>
      <c r="H301" s="1">
        <v>12</v>
      </c>
      <c r="J301" s="3"/>
      <c r="K301" s="1" t="s">
        <v>1786</v>
      </c>
      <c r="L301" s="1" t="s">
        <v>1787</v>
      </c>
      <c r="M301" s="1"/>
      <c r="N301" s="1">
        <v>300</v>
      </c>
      <c r="P301" s="1" t="s">
        <v>2549</v>
      </c>
      <c r="Q301" s="1">
        <v>0.49683706040105241</v>
      </c>
      <c r="R301" s="1" t="s">
        <v>1794</v>
      </c>
      <c r="S301" s="1" t="s">
        <v>1774</v>
      </c>
      <c r="T301" s="1" t="s">
        <v>1871</v>
      </c>
      <c r="U301" s="3">
        <v>35477</v>
      </c>
      <c r="V301" s="34">
        <v>4.8776134829068196</v>
      </c>
      <c r="Y301" s="1">
        <v>7.49</v>
      </c>
      <c r="Z301" s="1">
        <v>3.8</v>
      </c>
      <c r="AA301" s="1">
        <v>26.17</v>
      </c>
      <c r="AB301" s="5">
        <v>180.97708411499201</v>
      </c>
      <c r="AC301" s="33">
        <v>22.354002526618199</v>
      </c>
      <c r="AD301" s="1">
        <v>80.981734955934698</v>
      </c>
      <c r="AH301" s="1">
        <v>3090</v>
      </c>
      <c r="AJ301" s="1">
        <v>1600</v>
      </c>
      <c r="AK301" s="1">
        <v>1490</v>
      </c>
      <c r="AU301" s="1" t="s">
        <v>1808</v>
      </c>
      <c r="AV301" s="1" t="s">
        <v>2530</v>
      </c>
      <c r="AY301" s="1" t="s">
        <v>1780</v>
      </c>
      <c r="AZ301" s="1"/>
      <c r="BA301" s="1" t="s">
        <v>1772</v>
      </c>
      <c r="BB301" s="1"/>
      <c r="BC301" s="42">
        <v>9.5166000000000004</v>
      </c>
      <c r="BD301" s="1">
        <v>0.16609600359529236</v>
      </c>
      <c r="BE301" s="1">
        <v>41.009500000000003</v>
      </c>
      <c r="BF301" s="1">
        <v>0.71575079959661458</v>
      </c>
      <c r="BG301" s="1">
        <v>6.2645</v>
      </c>
      <c r="BH301" s="1">
        <v>0.10933615099118477</v>
      </c>
      <c r="BI301" s="1">
        <v>183.5789</v>
      </c>
      <c r="BK301" s="1">
        <v>3.2040562421894183</v>
      </c>
      <c r="BL301" s="1">
        <v>7.8140000000000002E-4</v>
      </c>
      <c r="BM301" s="1">
        <v>42164.78408812009</v>
      </c>
      <c r="BN301" s="1">
        <v>35826.731650406546</v>
      </c>
      <c r="BO301" s="1">
        <v>35760.836525833634</v>
      </c>
      <c r="BP301" s="1">
        <v>1436.0980211496726</v>
      </c>
      <c r="BQ301" s="1">
        <v>1.0027170700000001</v>
      </c>
      <c r="BS301" s="5"/>
      <c r="BT301" s="5"/>
      <c r="BU301" s="5"/>
      <c r="BV301" s="5"/>
      <c r="BW301" s="5"/>
      <c r="BY301" s="1" t="s">
        <v>115</v>
      </c>
      <c r="BZ301" s="1" t="s">
        <v>115</v>
      </c>
      <c r="CA301" s="1" t="s">
        <v>115</v>
      </c>
      <c r="CB301" s="1" t="s">
        <v>115</v>
      </c>
      <c r="CD301" s="47">
        <v>2.5300889E-2</v>
      </c>
      <c r="CE301" s="1">
        <v>4.4158381673161561E-4</v>
      </c>
      <c r="CF301" s="1">
        <v>63.617752373999998</v>
      </c>
      <c r="CG301" s="1">
        <v>1.1103392416447391</v>
      </c>
      <c r="CH301" s="1" t="s">
        <v>2539</v>
      </c>
      <c r="CI301" s="1" t="s">
        <v>2539</v>
      </c>
      <c r="CJ301" s="1">
        <v>5.9165699999999999E-4</v>
      </c>
      <c r="CK301" s="1">
        <v>2.6186100000000006E-4</v>
      </c>
      <c r="CL301" s="1" t="s">
        <v>115</v>
      </c>
      <c r="CM301" s="1" t="s">
        <v>115</v>
      </c>
      <c r="CN301" s="1">
        <v>0</v>
      </c>
      <c r="CO301" s="1">
        <v>0</v>
      </c>
      <c r="CP301" s="1" t="s">
        <v>115</v>
      </c>
      <c r="CQ301" s="1" t="s">
        <v>115</v>
      </c>
      <c r="CR301" s="1" t="s">
        <v>115</v>
      </c>
      <c r="CS301" s="1" t="s">
        <v>115</v>
      </c>
      <c r="CT301" s="1" t="s">
        <v>115</v>
      </c>
      <c r="CU301" s="1" t="s">
        <v>115</v>
      </c>
      <c r="CV301" s="1" t="s">
        <v>115</v>
      </c>
      <c r="CW301" s="1" t="s">
        <v>115</v>
      </c>
      <c r="CY301" s="1" t="s">
        <v>115</v>
      </c>
      <c r="CZ301" s="1" t="s">
        <v>115</v>
      </c>
      <c r="DA301" s="1" t="s">
        <v>115</v>
      </c>
      <c r="DB301" s="1" t="s">
        <v>115</v>
      </c>
      <c r="DC301" s="1" t="s">
        <v>115</v>
      </c>
      <c r="DD301" s="1" t="s">
        <v>115</v>
      </c>
      <c r="DE301" s="1" t="s">
        <v>115</v>
      </c>
      <c r="DF301" s="1" t="s">
        <v>115</v>
      </c>
      <c r="DG301" s="1" t="s">
        <v>115</v>
      </c>
      <c r="DH301" s="1" t="s">
        <v>115</v>
      </c>
    </row>
    <row r="302" spans="1:112" x14ac:dyDescent="0.25">
      <c r="A302" s="1" t="s">
        <v>2246</v>
      </c>
      <c r="C302" s="1" t="s">
        <v>2246</v>
      </c>
      <c r="D302" s="41">
        <v>35755</v>
      </c>
      <c r="G302" s="1" t="s">
        <v>1765</v>
      </c>
      <c r="H302" s="1">
        <v>15</v>
      </c>
      <c r="J302" s="3"/>
      <c r="K302" s="1" t="s">
        <v>1786</v>
      </c>
      <c r="L302" s="1" t="s">
        <v>1787</v>
      </c>
      <c r="M302" s="1"/>
      <c r="N302" s="1">
        <v>300</v>
      </c>
      <c r="P302" s="5" t="s">
        <v>2548</v>
      </c>
      <c r="Q302" s="1">
        <v>9.1437799511982928E-2</v>
      </c>
      <c r="R302" s="1" t="s">
        <v>1794</v>
      </c>
      <c r="S302" s="1" t="s">
        <v>1794</v>
      </c>
      <c r="T302" s="1" t="s">
        <v>2169</v>
      </c>
      <c r="U302" s="3">
        <v>40046</v>
      </c>
      <c r="V302" s="34">
        <v>5.3622099674872183</v>
      </c>
      <c r="Y302" s="1">
        <v>2.2000000000000002</v>
      </c>
      <c r="Z302" s="1">
        <v>5.5</v>
      </c>
      <c r="AA302" s="1">
        <v>26.9</v>
      </c>
      <c r="AB302" s="5">
        <v>61.256011482267901</v>
      </c>
      <c r="AC302" s="33">
        <v>4.84</v>
      </c>
      <c r="AD302" s="1">
        <v>29.1047333333333</v>
      </c>
      <c r="AH302" s="1">
        <v>4050</v>
      </c>
      <c r="AJ302" s="1">
        <v>1850</v>
      </c>
      <c r="AK302" s="1">
        <v>2200</v>
      </c>
      <c r="AU302" s="1" t="s">
        <v>1808</v>
      </c>
      <c r="AV302" s="1" t="s">
        <v>2530</v>
      </c>
      <c r="AY302" s="1" t="s">
        <v>1780</v>
      </c>
      <c r="AZ302" s="1"/>
      <c r="BA302" s="1" t="s">
        <v>1772</v>
      </c>
      <c r="BB302" s="1"/>
      <c r="BC302" s="42">
        <v>1.9599999999999999E-2</v>
      </c>
      <c r="BD302" s="1">
        <v>3.4208453339088857E-4</v>
      </c>
      <c r="BE302" s="1">
        <v>212.636</v>
      </c>
      <c r="BF302" s="1">
        <v>3.7111983082706623</v>
      </c>
      <c r="BG302" s="1">
        <v>217.4633</v>
      </c>
      <c r="BH302" s="1">
        <v>3.7954505872521849</v>
      </c>
      <c r="BI302" s="1">
        <v>299.56979999999999</v>
      </c>
      <c r="BK302" s="1">
        <v>5.2284793495409092</v>
      </c>
      <c r="BL302" s="1">
        <v>2.2379999999999999E-4</v>
      </c>
      <c r="BM302" s="1">
        <v>42164.460302148211</v>
      </c>
      <c r="BN302" s="1">
        <v>35802.896708363834</v>
      </c>
      <c r="BO302" s="1">
        <v>35784.023895932587</v>
      </c>
      <c r="BP302" s="1">
        <v>1436.0814793538041</v>
      </c>
      <c r="BQ302" s="1">
        <v>1.0027286200000001</v>
      </c>
      <c r="BS302" s="5"/>
      <c r="BT302" s="5"/>
      <c r="BU302" s="5"/>
      <c r="BV302" s="5"/>
      <c r="BW302" s="5"/>
      <c r="BY302" s="1" t="s">
        <v>115</v>
      </c>
      <c r="BZ302" s="1" t="s">
        <v>115</v>
      </c>
      <c r="CA302" s="1" t="s">
        <v>115</v>
      </c>
      <c r="CB302" s="1" t="s">
        <v>115</v>
      </c>
      <c r="CD302" s="47">
        <v>3.0833826500000328E-2</v>
      </c>
      <c r="CE302" s="1">
        <v>5.3815179341368507E-4</v>
      </c>
      <c r="CF302" s="1">
        <v>168.88564344349999</v>
      </c>
      <c r="CG302" s="1">
        <v>2.9476105374382486</v>
      </c>
      <c r="CH302" s="1" t="s">
        <v>2538</v>
      </c>
      <c r="CI302" s="1" t="s">
        <v>2539</v>
      </c>
      <c r="CJ302" s="1">
        <v>1.887805E-4</v>
      </c>
      <c r="CK302" s="1">
        <v>6.0319499999999997E-5</v>
      </c>
      <c r="CL302" s="1">
        <v>4.9686000000000001E-2</v>
      </c>
      <c r="CM302" s="1">
        <v>8.6718429214590253E-4</v>
      </c>
      <c r="CN302" s="1">
        <v>1</v>
      </c>
      <c r="CO302" s="1">
        <v>5</v>
      </c>
      <c r="CP302" s="1" t="s">
        <v>115</v>
      </c>
      <c r="CQ302" s="1" t="s">
        <v>115</v>
      </c>
      <c r="CR302" s="1" t="s">
        <v>115</v>
      </c>
      <c r="CS302" s="1" t="s">
        <v>115</v>
      </c>
      <c r="CT302" s="1" t="s">
        <v>115</v>
      </c>
      <c r="CU302" s="1" t="s">
        <v>115</v>
      </c>
      <c r="CV302" s="1" t="s">
        <v>115</v>
      </c>
      <c r="CW302" s="1" t="s">
        <v>115</v>
      </c>
      <c r="CY302" s="1" t="s">
        <v>115</v>
      </c>
      <c r="CZ302" s="1" t="s">
        <v>115</v>
      </c>
      <c r="DA302" s="1" t="s">
        <v>115</v>
      </c>
      <c r="DB302" s="1" t="s">
        <v>115</v>
      </c>
      <c r="DC302" s="1" t="s">
        <v>115</v>
      </c>
      <c r="DD302" s="1" t="s">
        <v>115</v>
      </c>
      <c r="DE302" s="1" t="s">
        <v>115</v>
      </c>
      <c r="DF302" s="1" t="s">
        <v>115</v>
      </c>
      <c r="DG302" s="1" t="s">
        <v>115</v>
      </c>
      <c r="DH302" s="1" t="s">
        <v>115</v>
      </c>
    </row>
    <row r="303" spans="1:112" x14ac:dyDescent="0.25">
      <c r="A303" s="1" t="s">
        <v>2433</v>
      </c>
      <c r="C303" s="1" t="s">
        <v>2433</v>
      </c>
      <c r="D303" s="41">
        <v>44868</v>
      </c>
      <c r="G303" s="1" t="s">
        <v>1765</v>
      </c>
      <c r="H303" s="1">
        <v>15</v>
      </c>
      <c r="J303" s="3"/>
      <c r="K303" s="1" t="s">
        <v>1786</v>
      </c>
      <c r="L303" s="1" t="s">
        <v>1787</v>
      </c>
      <c r="M303" s="1"/>
      <c r="N303" s="1">
        <v>300</v>
      </c>
      <c r="P303" s="5" t="s">
        <v>2549</v>
      </c>
      <c r="Q303" s="1">
        <v>0.49683706040105241</v>
      </c>
      <c r="R303" s="1" t="s">
        <v>1785</v>
      </c>
      <c r="S303" s="1" t="s">
        <v>2434</v>
      </c>
      <c r="T303" s="1" t="s">
        <v>2435</v>
      </c>
      <c r="U303" s="3">
        <v>43816</v>
      </c>
      <c r="V303" s="34">
        <v>4.8776134829068196</v>
      </c>
      <c r="Y303" s="1">
        <v>3.3</v>
      </c>
      <c r="Z303" s="1">
        <v>7</v>
      </c>
      <c r="AA303" s="1">
        <v>35</v>
      </c>
      <c r="AB303" s="5">
        <v>118.1242</v>
      </c>
      <c r="AC303" s="33">
        <v>10.89</v>
      </c>
      <c r="AD303" s="1">
        <v>56.564300000000003</v>
      </c>
      <c r="AH303" s="1">
        <v>6800</v>
      </c>
      <c r="AJ303" s="1">
        <v>3500</v>
      </c>
      <c r="AK303" s="1">
        <v>3300</v>
      </c>
      <c r="AU303" s="1" t="s">
        <v>1808</v>
      </c>
      <c r="AV303" s="1" t="s">
        <v>2530</v>
      </c>
      <c r="AY303" s="1" t="s">
        <v>1780</v>
      </c>
      <c r="AZ303" s="1"/>
      <c r="BA303" s="1" t="s">
        <v>1772</v>
      </c>
      <c r="BB303" s="1"/>
      <c r="BC303" s="42">
        <v>3.1300000000000001E-2</v>
      </c>
      <c r="BD303" s="1">
        <v>5.4628805587422519E-4</v>
      </c>
      <c r="BE303" s="1">
        <v>153.18020000000001</v>
      </c>
      <c r="BF303" s="1">
        <v>2.6734988388634182</v>
      </c>
      <c r="BG303" s="1">
        <v>316.36200000000002</v>
      </c>
      <c r="BH303" s="1">
        <v>5.5215585281943014</v>
      </c>
      <c r="BI303" s="1">
        <v>188.0241</v>
      </c>
      <c r="BK303" s="1">
        <v>3.2816396180990699</v>
      </c>
      <c r="BL303" s="1">
        <v>7.6100000000000007E-5</v>
      </c>
      <c r="BM303" s="1">
        <v>42164.796422946689</v>
      </c>
      <c r="BN303" s="1">
        <v>35797.005163954476</v>
      </c>
      <c r="BO303" s="1">
        <v>35790.587681938901</v>
      </c>
      <c r="BP303" s="1">
        <v>1436.09865132086</v>
      </c>
      <c r="BQ303" s="1">
        <v>1.0027166300000001</v>
      </c>
      <c r="BS303" s="5"/>
      <c r="BT303" s="5"/>
      <c r="BU303" s="5"/>
      <c r="BV303" s="5"/>
      <c r="BW303" s="5"/>
      <c r="BY303" s="1" t="s">
        <v>115</v>
      </c>
      <c r="BZ303" s="1" t="s">
        <v>115</v>
      </c>
      <c r="CA303" s="1" t="s">
        <v>115</v>
      </c>
      <c r="CB303" s="1" t="s">
        <v>115</v>
      </c>
      <c r="CD303" s="47">
        <v>3.0088910499998178E-2</v>
      </c>
      <c r="CE303" s="1">
        <v>5.251505565628615E-4</v>
      </c>
      <c r="CF303" s="1">
        <v>149.98130227450002</v>
      </c>
      <c r="CG303" s="1">
        <v>2.6176675411188857</v>
      </c>
      <c r="CH303" s="1" t="s">
        <v>2538</v>
      </c>
      <c r="CI303" s="1" t="s">
        <v>2539</v>
      </c>
      <c r="CJ303" s="1">
        <v>8.1199999999999995E-5</v>
      </c>
      <c r="CK303" s="1">
        <v>5.0812000000000001E-5</v>
      </c>
      <c r="CL303" s="1">
        <v>5.0692000000000001E-2</v>
      </c>
      <c r="CM303" s="1">
        <v>8.8474230442096553E-4</v>
      </c>
      <c r="CN303" s="1">
        <v>1</v>
      </c>
      <c r="CO303" s="1">
        <v>5</v>
      </c>
      <c r="CP303" s="1" t="s">
        <v>115</v>
      </c>
      <c r="CQ303" s="1" t="s">
        <v>115</v>
      </c>
      <c r="CR303" s="1" t="s">
        <v>115</v>
      </c>
      <c r="CS303" s="1" t="s">
        <v>115</v>
      </c>
      <c r="CT303" s="1" t="s">
        <v>115</v>
      </c>
      <c r="CU303" s="1" t="s">
        <v>115</v>
      </c>
      <c r="CV303" s="1" t="s">
        <v>115</v>
      </c>
      <c r="CW303" s="1" t="s">
        <v>115</v>
      </c>
      <c r="CY303" s="1" t="s">
        <v>115</v>
      </c>
      <c r="CZ303" s="1" t="s">
        <v>115</v>
      </c>
      <c r="DA303" s="1" t="s">
        <v>115</v>
      </c>
      <c r="DB303" s="1" t="s">
        <v>115</v>
      </c>
      <c r="DC303" s="1" t="s">
        <v>115</v>
      </c>
      <c r="DD303" s="1" t="s">
        <v>115</v>
      </c>
      <c r="DE303" s="1" t="s">
        <v>115</v>
      </c>
      <c r="DF303" s="1" t="s">
        <v>115</v>
      </c>
      <c r="DG303" s="1" t="s">
        <v>115</v>
      </c>
      <c r="DH303" s="1" t="s">
        <v>115</v>
      </c>
    </row>
    <row r="304" spans="1:112" x14ac:dyDescent="0.25">
      <c r="A304" s="1" t="s">
        <v>2384</v>
      </c>
      <c r="C304" s="1" t="s">
        <v>2384</v>
      </c>
      <c r="D304" s="41">
        <v>37749</v>
      </c>
      <c r="G304" s="1" t="s">
        <v>1765</v>
      </c>
      <c r="H304" s="1">
        <v>12</v>
      </c>
      <c r="J304" s="3"/>
      <c r="K304" s="1" t="s">
        <v>1766</v>
      </c>
      <c r="L304" s="1" t="s">
        <v>1767</v>
      </c>
      <c r="M304" s="1"/>
      <c r="N304" s="1">
        <v>300</v>
      </c>
      <c r="P304" s="5" t="s">
        <v>2550</v>
      </c>
      <c r="Q304" s="1">
        <v>0.80224059067919362</v>
      </c>
      <c r="R304" s="1" t="s">
        <v>2385</v>
      </c>
      <c r="S304" s="1" t="s">
        <v>2385</v>
      </c>
      <c r="T304" s="1" t="s">
        <v>2386</v>
      </c>
      <c r="U304" s="3">
        <v>40739</v>
      </c>
      <c r="V304" s="34">
        <v>1.1048806829750102</v>
      </c>
      <c r="Y304" s="1">
        <v>2</v>
      </c>
      <c r="Z304" s="1">
        <v>3</v>
      </c>
      <c r="AA304" s="1">
        <v>7</v>
      </c>
      <c r="AB304" s="5">
        <v>17.381051766615101</v>
      </c>
      <c r="AC304" s="33">
        <v>4</v>
      </c>
      <c r="AD304" s="1">
        <v>10.694000000000001</v>
      </c>
      <c r="AH304" s="1">
        <v>1272</v>
      </c>
      <c r="AJ304" s="1">
        <v>900</v>
      </c>
      <c r="AK304" s="1">
        <v>372</v>
      </c>
      <c r="AU304" s="1" t="s">
        <v>1802</v>
      </c>
      <c r="AV304" s="1" t="s">
        <v>2530</v>
      </c>
      <c r="AY304" s="1" t="s">
        <v>1780</v>
      </c>
      <c r="AZ304" s="1"/>
      <c r="BA304" s="1" t="s">
        <v>1772</v>
      </c>
      <c r="BB304" s="1"/>
      <c r="BC304" s="42">
        <v>3.1899999999999998E-2</v>
      </c>
      <c r="BD304" s="1">
        <v>5.5676003138619107E-4</v>
      </c>
      <c r="BE304" s="1">
        <v>262.80450000000002</v>
      </c>
      <c r="BF304" s="1">
        <v>4.5868038140574381</v>
      </c>
      <c r="BG304" s="1">
        <v>225.40389999999999</v>
      </c>
      <c r="BH304" s="1">
        <v>3.9340402018360465</v>
      </c>
      <c r="BI304" s="1">
        <v>111.5942</v>
      </c>
      <c r="BK304" s="1">
        <v>1.947686216129056</v>
      </c>
      <c r="BL304" s="1">
        <v>1.4449999999999999E-4</v>
      </c>
      <c r="BM304" s="1">
        <v>42165.453265493546</v>
      </c>
      <c r="BN304" s="1">
        <v>35800.546173490409</v>
      </c>
      <c r="BO304" s="1">
        <v>35788.360357496684</v>
      </c>
      <c r="BP304" s="1">
        <v>1436.1322087354331</v>
      </c>
      <c r="BQ304" s="1">
        <v>1.0026932</v>
      </c>
      <c r="BS304" s="5"/>
      <c r="BT304" s="5"/>
      <c r="BU304" s="5"/>
      <c r="BV304" s="5"/>
      <c r="BW304" s="5"/>
      <c r="BY304" s="1" t="s">
        <v>115</v>
      </c>
      <c r="BZ304" s="1" t="s">
        <v>115</v>
      </c>
      <c r="CA304" s="1" t="s">
        <v>115</v>
      </c>
      <c r="CB304" s="1" t="s">
        <v>115</v>
      </c>
      <c r="CD304" s="47">
        <v>4.3065260500000591E-2</v>
      </c>
      <c r="CE304" s="1">
        <v>7.5163058895406985E-4</v>
      </c>
      <c r="CF304" s="1">
        <v>86.501383680499998</v>
      </c>
      <c r="CG304" s="1">
        <v>1.5097339527556155</v>
      </c>
      <c r="CH304" s="1" t="s">
        <v>2538</v>
      </c>
      <c r="CI304" s="1" t="s">
        <v>2539</v>
      </c>
      <c r="CJ304" s="1">
        <v>1.1619050000000001E-4</v>
      </c>
      <c r="CK304" s="1">
        <v>7.1886500000000004E-5</v>
      </c>
      <c r="CL304" s="1">
        <v>6.1753000000000002E-2</v>
      </c>
      <c r="CM304" s="1">
        <v>1.0777931729840584E-3</v>
      </c>
      <c r="CN304" s="1">
        <v>1</v>
      </c>
      <c r="CO304" s="1">
        <v>10</v>
      </c>
      <c r="CP304" s="1" t="s">
        <v>115</v>
      </c>
      <c r="CQ304" s="1" t="s">
        <v>115</v>
      </c>
      <c r="CR304" s="1" t="s">
        <v>115</v>
      </c>
      <c r="CS304" s="1" t="s">
        <v>115</v>
      </c>
      <c r="CT304" s="1" t="s">
        <v>115</v>
      </c>
      <c r="CU304" s="1" t="s">
        <v>115</v>
      </c>
      <c r="CV304" s="1" t="s">
        <v>115</v>
      </c>
      <c r="CW304" s="1" t="s">
        <v>115</v>
      </c>
      <c r="CY304" s="1" t="s">
        <v>115</v>
      </c>
      <c r="CZ304" s="1" t="s">
        <v>115</v>
      </c>
      <c r="DA304" s="1" t="s">
        <v>115</v>
      </c>
      <c r="DB304" s="1" t="s">
        <v>115</v>
      </c>
      <c r="DC304" s="1" t="s">
        <v>115</v>
      </c>
      <c r="DD304" s="1" t="s">
        <v>115</v>
      </c>
      <c r="DE304" s="1" t="s">
        <v>115</v>
      </c>
      <c r="DF304" s="1" t="s">
        <v>115</v>
      </c>
      <c r="DG304" s="1" t="s">
        <v>115</v>
      </c>
      <c r="DH304" s="1" t="s">
        <v>115</v>
      </c>
    </row>
    <row r="305" spans="1:112" x14ac:dyDescent="0.25">
      <c r="A305" s="1" t="s">
        <v>2422</v>
      </c>
      <c r="C305" s="1" t="s">
        <v>2422</v>
      </c>
      <c r="D305" s="41">
        <v>39728</v>
      </c>
      <c r="G305" s="1" t="s">
        <v>1765</v>
      </c>
      <c r="H305" s="1">
        <v>15</v>
      </c>
      <c r="J305" s="3"/>
      <c r="K305" s="1" t="s">
        <v>1766</v>
      </c>
      <c r="L305" s="1" t="s">
        <v>1767</v>
      </c>
      <c r="M305" s="1"/>
      <c r="N305" s="1">
        <v>3000</v>
      </c>
      <c r="P305" s="5" t="s">
        <v>2550</v>
      </c>
      <c r="Q305" s="1">
        <v>0.80224059067919362</v>
      </c>
      <c r="R305" s="1" t="s">
        <v>1781</v>
      </c>
      <c r="S305" s="1" t="s">
        <v>2385</v>
      </c>
      <c r="T305" s="1" t="s">
        <v>2386</v>
      </c>
      <c r="U305" s="3">
        <v>41757</v>
      </c>
      <c r="V305" s="34">
        <v>1.1048806829750102</v>
      </c>
      <c r="Y305" s="1">
        <v>2</v>
      </c>
      <c r="Z305" s="1">
        <v>4</v>
      </c>
      <c r="AA305" s="1">
        <v>15</v>
      </c>
      <c r="AB305" s="5">
        <v>32.800430860922098</v>
      </c>
      <c r="AC305" s="33">
        <v>4</v>
      </c>
      <c r="AD305" s="1">
        <v>16.9873333333333</v>
      </c>
      <c r="AH305" s="1">
        <v>1743</v>
      </c>
      <c r="AJ305" s="1">
        <v>1600</v>
      </c>
      <c r="AK305" s="1">
        <v>143</v>
      </c>
      <c r="AU305" s="1" t="s">
        <v>1802</v>
      </c>
      <c r="AV305" s="1" t="s">
        <v>2530</v>
      </c>
      <c r="AY305" s="1" t="s">
        <v>1780</v>
      </c>
      <c r="AZ305" s="1"/>
      <c r="BA305" s="1" t="s">
        <v>1772</v>
      </c>
      <c r="BB305" s="1"/>
      <c r="BC305" s="42">
        <v>1.2699999999999999E-2</v>
      </c>
      <c r="BD305" s="1">
        <v>2.2165681500327985E-4</v>
      </c>
      <c r="BE305" s="1">
        <v>263.66539999999998</v>
      </c>
      <c r="BF305" s="1">
        <v>4.6018293535878563</v>
      </c>
      <c r="BG305" s="1">
        <v>298.86270000000002</v>
      </c>
      <c r="BH305" s="1">
        <v>5.2161381264000575</v>
      </c>
      <c r="BI305" s="1">
        <v>125.32640000000001</v>
      </c>
      <c r="BK305" s="1">
        <v>2.1873583196714215</v>
      </c>
      <c r="BL305" s="1">
        <v>9.1000000000000003E-5</v>
      </c>
      <c r="BM305" s="1">
        <v>42164.771753302572</v>
      </c>
      <c r="BN305" s="1">
        <v>35797.608747532126</v>
      </c>
      <c r="BO305" s="1">
        <v>35789.934759073025</v>
      </c>
      <c r="BP305" s="1">
        <v>1436.0973909790414</v>
      </c>
      <c r="BQ305" s="1">
        <v>1.0027175100000001</v>
      </c>
      <c r="BS305" s="5"/>
      <c r="BT305" s="5"/>
      <c r="BU305" s="5"/>
      <c r="BV305" s="5"/>
      <c r="BW305" s="5"/>
      <c r="BY305" s="1" t="s">
        <v>115</v>
      </c>
      <c r="BZ305" s="1" t="s">
        <v>115</v>
      </c>
      <c r="CA305" s="1" t="s">
        <v>115</v>
      </c>
      <c r="CB305" s="1" t="s">
        <v>115</v>
      </c>
      <c r="CD305" s="47">
        <v>4.5046957499998541E-2</v>
      </c>
      <c r="CE305" s="1">
        <v>7.8621772638092814E-4</v>
      </c>
      <c r="CF305" s="1">
        <v>58.487811464499998</v>
      </c>
      <c r="CG305" s="1">
        <v>1.0208048823412115</v>
      </c>
      <c r="CH305" s="1" t="s">
        <v>2538</v>
      </c>
      <c r="CI305" s="1" t="s">
        <v>2539</v>
      </c>
      <c r="CJ305" s="1">
        <v>7.3571000000000004E-5</v>
      </c>
      <c r="CK305" s="1">
        <v>7.0505000000000003E-5</v>
      </c>
      <c r="CL305" s="1">
        <v>3.9871999999999998E-2</v>
      </c>
      <c r="CM305" s="1">
        <v>6.95897679355179E-4</v>
      </c>
      <c r="CN305" s="1">
        <v>1</v>
      </c>
      <c r="CO305" s="1">
        <v>5</v>
      </c>
      <c r="CP305" s="1" t="s">
        <v>115</v>
      </c>
      <c r="CQ305" s="1" t="s">
        <v>115</v>
      </c>
      <c r="CR305" s="1" t="s">
        <v>115</v>
      </c>
      <c r="CS305" s="1" t="s">
        <v>115</v>
      </c>
      <c r="CT305" s="1" t="s">
        <v>115</v>
      </c>
      <c r="CU305" s="1" t="s">
        <v>115</v>
      </c>
      <c r="CV305" s="1" t="s">
        <v>115</v>
      </c>
      <c r="CW305" s="1" t="s">
        <v>115</v>
      </c>
      <c r="CY305" s="1" t="s">
        <v>115</v>
      </c>
      <c r="CZ305" s="1" t="s">
        <v>115</v>
      </c>
      <c r="DA305" s="1" t="s">
        <v>115</v>
      </c>
      <c r="DB305" s="1" t="s">
        <v>115</v>
      </c>
      <c r="DC305" s="1" t="s">
        <v>115</v>
      </c>
      <c r="DD305" s="1" t="s">
        <v>115</v>
      </c>
      <c r="DE305" s="1" t="s">
        <v>115</v>
      </c>
      <c r="DF305" s="1" t="s">
        <v>115</v>
      </c>
      <c r="DG305" s="1" t="s">
        <v>115</v>
      </c>
      <c r="DH305" s="1" t="s">
        <v>115</v>
      </c>
    </row>
    <row r="306" spans="1:112" x14ac:dyDescent="0.25">
      <c r="A306" s="1" t="s">
        <v>2303</v>
      </c>
      <c r="C306" s="1" t="s">
        <v>2303</v>
      </c>
      <c r="D306" s="41">
        <v>29349</v>
      </c>
      <c r="G306" s="1" t="s">
        <v>1765</v>
      </c>
      <c r="H306" s="1">
        <v>15</v>
      </c>
      <c r="J306" s="3"/>
      <c r="K306" s="1" t="s">
        <v>1766</v>
      </c>
      <c r="L306" s="1" t="s">
        <v>1767</v>
      </c>
      <c r="M306" s="1"/>
      <c r="N306" s="1">
        <v>300</v>
      </c>
      <c r="P306" s="5" t="s">
        <v>2562</v>
      </c>
      <c r="Q306" s="1">
        <v>1.7453292519943296E-5</v>
      </c>
      <c r="R306" s="1" t="s">
        <v>2064</v>
      </c>
      <c r="S306" s="1" t="s">
        <v>2064</v>
      </c>
      <c r="T306" s="1" t="s">
        <v>2304</v>
      </c>
      <c r="U306" s="3">
        <v>38951</v>
      </c>
      <c r="V306" s="34">
        <v>3.5953782591083185</v>
      </c>
      <c r="Y306" s="1">
        <v>2.5</v>
      </c>
      <c r="Z306" s="1">
        <v>5</v>
      </c>
      <c r="AA306" s="1">
        <v>38</v>
      </c>
      <c r="AB306" s="5">
        <v>89.750898761917099</v>
      </c>
      <c r="AC306" s="33">
        <v>6.25</v>
      </c>
      <c r="AD306" s="1">
        <v>39.423333333333296</v>
      </c>
      <c r="AH306" s="1">
        <v>4448</v>
      </c>
      <c r="AJ306" s="1">
        <v>2000</v>
      </c>
      <c r="AK306" s="1">
        <v>2448</v>
      </c>
      <c r="AU306" s="1" t="s">
        <v>1808</v>
      </c>
      <c r="AV306" s="1" t="s">
        <v>2530</v>
      </c>
      <c r="AY306" s="1" t="s">
        <v>1784</v>
      </c>
      <c r="AZ306" s="1"/>
      <c r="BA306" s="1" t="s">
        <v>1772</v>
      </c>
      <c r="BB306" s="1"/>
      <c r="BC306" s="42">
        <v>3.9699999999999999E-2</v>
      </c>
      <c r="BD306" s="1">
        <v>6.9289571304174881E-4</v>
      </c>
      <c r="BE306" s="1">
        <v>101.8018</v>
      </c>
      <c r="BF306" s="1">
        <v>1.7767765944567635</v>
      </c>
      <c r="BG306" s="1">
        <v>0.4652</v>
      </c>
      <c r="BH306" s="1">
        <v>8.1192716802776215E-3</v>
      </c>
      <c r="BI306" s="1">
        <v>129.8057</v>
      </c>
      <c r="BK306" s="1">
        <v>2.2655368528560036</v>
      </c>
      <c r="BL306" s="1">
        <v>2.1689999999999999E-4</v>
      </c>
      <c r="BM306" s="1">
        <v>42165.544098486411</v>
      </c>
      <c r="BN306" s="1">
        <v>35803.689805001377</v>
      </c>
      <c r="BO306" s="1">
        <v>35785.398391971452</v>
      </c>
      <c r="BP306" s="1">
        <v>1436.1368493207992</v>
      </c>
      <c r="BQ306" s="1">
        <v>1.0026899600000001</v>
      </c>
      <c r="BS306" s="5"/>
      <c r="BT306" s="5"/>
      <c r="BU306" s="5"/>
      <c r="BV306" s="5"/>
      <c r="BW306" s="5"/>
      <c r="BY306" s="1" t="s">
        <v>115</v>
      </c>
      <c r="BZ306" s="1" t="s">
        <v>115</v>
      </c>
      <c r="CA306" s="1" t="s">
        <v>115</v>
      </c>
      <c r="CB306" s="1" t="s">
        <v>115</v>
      </c>
      <c r="CD306" s="47">
        <v>2.920340649999531E-2</v>
      </c>
      <c r="CE306" s="1">
        <v>5.096955962232316E-4</v>
      </c>
      <c r="CF306" s="1">
        <v>113.04700286549999</v>
      </c>
      <c r="CG306" s="1">
        <v>1.9730424095144394</v>
      </c>
      <c r="CH306" s="1" t="s">
        <v>2538</v>
      </c>
      <c r="CI306" s="1" t="s">
        <v>2539</v>
      </c>
      <c r="CJ306" s="1">
        <v>1.2756250000000002E-4</v>
      </c>
      <c r="CK306" s="1">
        <v>1.113625E-4</v>
      </c>
      <c r="CL306" s="1">
        <v>4.9200000000000001E-2</v>
      </c>
      <c r="CM306" s="1">
        <v>8.5870199198121008E-4</v>
      </c>
      <c r="CN306" s="1">
        <v>1</v>
      </c>
      <c r="CO306" s="1">
        <v>7</v>
      </c>
      <c r="CP306" s="1" t="s">
        <v>115</v>
      </c>
      <c r="CQ306" s="1" t="s">
        <v>115</v>
      </c>
      <c r="CR306" s="1" t="s">
        <v>115</v>
      </c>
      <c r="CS306" s="1" t="s">
        <v>115</v>
      </c>
      <c r="CT306" s="1" t="s">
        <v>115</v>
      </c>
      <c r="CU306" s="1" t="s">
        <v>115</v>
      </c>
      <c r="CV306" s="1" t="s">
        <v>115</v>
      </c>
      <c r="CW306" s="1" t="s">
        <v>115</v>
      </c>
      <c r="CY306" s="1" t="s">
        <v>115</v>
      </c>
      <c r="CZ306" s="1" t="s">
        <v>115</v>
      </c>
      <c r="DA306" s="1" t="s">
        <v>115</v>
      </c>
      <c r="DB306" s="1" t="s">
        <v>115</v>
      </c>
      <c r="DC306" s="1" t="s">
        <v>115</v>
      </c>
      <c r="DD306" s="1" t="s">
        <v>115</v>
      </c>
      <c r="DE306" s="1" t="s">
        <v>115</v>
      </c>
      <c r="DF306" s="1" t="s">
        <v>115</v>
      </c>
      <c r="DG306" s="1" t="s">
        <v>115</v>
      </c>
      <c r="DH306" s="1" t="s">
        <v>115</v>
      </c>
    </row>
    <row r="307" spans="1:112" x14ac:dyDescent="0.25">
      <c r="A307" s="1" t="s">
        <v>2321</v>
      </c>
      <c r="C307" s="1" t="s">
        <v>2321</v>
      </c>
      <c r="D307" s="41">
        <v>42984</v>
      </c>
      <c r="G307" s="1" t="s">
        <v>1765</v>
      </c>
      <c r="H307" s="1">
        <v>15</v>
      </c>
      <c r="J307" s="3"/>
      <c r="K307" s="1" t="s">
        <v>1766</v>
      </c>
      <c r="L307" s="1" t="s">
        <v>1767</v>
      </c>
      <c r="M307" s="1"/>
      <c r="N307" s="1">
        <v>300</v>
      </c>
      <c r="P307" s="5" t="s">
        <v>2549</v>
      </c>
      <c r="Q307" s="1">
        <v>0.49683706040105241</v>
      </c>
      <c r="R307" s="1" t="s">
        <v>2064</v>
      </c>
      <c r="S307" s="1" t="s">
        <v>2064</v>
      </c>
      <c r="T307" s="1" t="s">
        <v>2276</v>
      </c>
      <c r="U307" s="3">
        <v>43038</v>
      </c>
      <c r="V307" s="34">
        <v>4.8776134829068196</v>
      </c>
      <c r="Y307" s="1">
        <v>2.5</v>
      </c>
      <c r="Z307" s="1">
        <v>5</v>
      </c>
      <c r="AA307" s="1">
        <v>38</v>
      </c>
      <c r="AB307" s="5">
        <v>89.750898761917099</v>
      </c>
      <c r="AC307" s="33">
        <v>6.25</v>
      </c>
      <c r="AD307" s="1">
        <v>39.423333333333296</v>
      </c>
      <c r="AH307" s="1">
        <v>3700</v>
      </c>
      <c r="AJ307" s="1">
        <v>2000</v>
      </c>
      <c r="AK307" s="1">
        <v>1700</v>
      </c>
      <c r="AU307" s="1" t="s">
        <v>1672</v>
      </c>
      <c r="AV307" s="1" t="s">
        <v>2530</v>
      </c>
      <c r="AY307" s="1" t="s">
        <v>1780</v>
      </c>
      <c r="AZ307" s="1"/>
      <c r="BA307" s="1" t="s">
        <v>1772</v>
      </c>
      <c r="BB307" s="1"/>
      <c r="BC307" s="42">
        <v>1.66E-2</v>
      </c>
      <c r="BD307" s="1">
        <v>2.8972465583105872E-4</v>
      </c>
      <c r="BE307" s="1">
        <v>73.587999999999994</v>
      </c>
      <c r="BF307" s="1">
        <v>1.2843528899575871</v>
      </c>
      <c r="BG307" s="1">
        <v>6.2967000000000004</v>
      </c>
      <c r="BH307" s="1">
        <v>0.10989814701032695</v>
      </c>
      <c r="BI307" s="1">
        <v>227.16970000000001</v>
      </c>
      <c r="BK307" s="1">
        <v>3.9648592257677624</v>
      </c>
      <c r="BL307" s="1">
        <v>1.9890000000000001E-4</v>
      </c>
      <c r="BM307" s="1">
        <v>42165.143483811094</v>
      </c>
      <c r="BN307" s="1">
        <v>35802.530130850027</v>
      </c>
      <c r="BO307" s="1">
        <v>35785.756836772161</v>
      </c>
      <c r="BP307" s="1">
        <v>1436.1163822732374</v>
      </c>
      <c r="BQ307" s="1">
        <v>1.0027042500000001</v>
      </c>
      <c r="BS307" s="5"/>
      <c r="BT307" s="5"/>
      <c r="BU307" s="5"/>
      <c r="BV307" s="5"/>
      <c r="BW307" s="5"/>
      <c r="BY307" s="1" t="s">
        <v>115</v>
      </c>
      <c r="BZ307" s="1" t="s">
        <v>115</v>
      </c>
      <c r="CA307" s="1" t="s">
        <v>115</v>
      </c>
      <c r="CB307" s="1" t="s">
        <v>115</v>
      </c>
      <c r="CD307" s="47">
        <v>3.574782149999578E-2</v>
      </c>
      <c r="CE307" s="1">
        <v>6.2391718559014447E-4</v>
      </c>
      <c r="CF307" s="1">
        <v>113.1330237025</v>
      </c>
      <c r="CG307" s="1">
        <v>1.9745437563454109</v>
      </c>
      <c r="CH307" s="1" t="s">
        <v>2538</v>
      </c>
      <c r="CI307" s="1" t="s">
        <v>2539</v>
      </c>
      <c r="CJ307" s="1">
        <v>1.4182800000000001E-4</v>
      </c>
      <c r="CK307" s="1">
        <v>8.6044000000000005E-5</v>
      </c>
      <c r="CL307" s="1">
        <v>5.2586000000000001E-2</v>
      </c>
      <c r="CM307" s="1">
        <v>9.1779884045373812E-4</v>
      </c>
      <c r="CN307" s="1">
        <v>1</v>
      </c>
      <c r="CO307" s="1">
        <v>8</v>
      </c>
      <c r="CP307" s="1" t="s">
        <v>115</v>
      </c>
      <c r="CQ307" s="1" t="s">
        <v>115</v>
      </c>
      <c r="CR307" s="1" t="s">
        <v>115</v>
      </c>
      <c r="CS307" s="1" t="s">
        <v>115</v>
      </c>
      <c r="CT307" s="1" t="s">
        <v>115</v>
      </c>
      <c r="CU307" s="1" t="s">
        <v>115</v>
      </c>
      <c r="CV307" s="1" t="s">
        <v>115</v>
      </c>
      <c r="CW307" s="1" t="s">
        <v>115</v>
      </c>
      <c r="CY307" s="1" t="s">
        <v>115</v>
      </c>
      <c r="CZ307" s="1" t="s">
        <v>115</v>
      </c>
      <c r="DA307" s="1" t="s">
        <v>115</v>
      </c>
      <c r="DB307" s="1" t="s">
        <v>115</v>
      </c>
      <c r="DC307" s="1" t="s">
        <v>115</v>
      </c>
      <c r="DD307" s="1" t="s">
        <v>115</v>
      </c>
      <c r="DE307" s="1" t="s">
        <v>115</v>
      </c>
      <c r="DF307" s="1" t="s">
        <v>115</v>
      </c>
      <c r="DG307" s="1" t="s">
        <v>115</v>
      </c>
      <c r="DH307" s="1" t="s">
        <v>115</v>
      </c>
    </row>
    <row r="308" spans="1:112" x14ac:dyDescent="0.25">
      <c r="A308" s="1" t="s">
        <v>2275</v>
      </c>
      <c r="C308" s="1" t="s">
        <v>2275</v>
      </c>
      <c r="D308" s="41">
        <v>37265</v>
      </c>
      <c r="G308" s="1" t="s">
        <v>1765</v>
      </c>
      <c r="H308" s="1">
        <v>15</v>
      </c>
      <c r="J308" s="3"/>
      <c r="K308" s="1" t="s">
        <v>1766</v>
      </c>
      <c r="L308" s="1" t="s">
        <v>1767</v>
      </c>
      <c r="M308" s="1"/>
      <c r="N308" s="1">
        <v>300</v>
      </c>
      <c r="P308" s="5" t="s">
        <v>2548</v>
      </c>
      <c r="Q308" s="1">
        <v>9.1437799511982928E-2</v>
      </c>
      <c r="R308" s="1" t="s">
        <v>2064</v>
      </c>
      <c r="S308" s="1" t="s">
        <v>2064</v>
      </c>
      <c r="T308" s="1" t="s">
        <v>2276</v>
      </c>
      <c r="U308" s="3">
        <v>40541</v>
      </c>
      <c r="V308" s="34">
        <v>5.3622099674872183</v>
      </c>
      <c r="Y308" s="1">
        <v>2.2999999999999998</v>
      </c>
      <c r="Z308" s="1">
        <v>4.3</v>
      </c>
      <c r="AA308" s="1">
        <v>18</v>
      </c>
      <c r="AB308" s="5">
        <v>43.841988109303998</v>
      </c>
      <c r="AC308" s="33">
        <v>5.29</v>
      </c>
      <c r="AD308" s="1">
        <v>22.228933333333298</v>
      </c>
      <c r="AH308" s="1">
        <v>2850</v>
      </c>
      <c r="AJ308" s="1">
        <v>1150</v>
      </c>
      <c r="AK308" s="1">
        <v>1700</v>
      </c>
      <c r="AU308" s="1" t="s">
        <v>1808</v>
      </c>
      <c r="AV308" s="1" t="s">
        <v>2530</v>
      </c>
      <c r="AY308" s="1" t="s">
        <v>1780</v>
      </c>
      <c r="AZ308" s="1"/>
      <c r="BA308" s="1" t="s">
        <v>1772</v>
      </c>
      <c r="BB308" s="1"/>
      <c r="BC308" s="42">
        <v>8.6999999999999994E-3</v>
      </c>
      <c r="BD308" s="1">
        <v>1.5184364492350666E-4</v>
      </c>
      <c r="BE308" s="1">
        <v>356.26830000000001</v>
      </c>
      <c r="BF308" s="1">
        <v>6.2180548554829143</v>
      </c>
      <c r="BG308" s="1">
        <v>86.176000000000002</v>
      </c>
      <c r="BH308" s="1">
        <v>1.5040549361986333</v>
      </c>
      <c r="BI308" s="1">
        <v>126.8258</v>
      </c>
      <c r="BK308" s="1">
        <v>2.2135277864758245</v>
      </c>
      <c r="BL308" s="1">
        <v>2.4240000000000001E-4</v>
      </c>
      <c r="BM308" s="1">
        <v>42166.056304797399</v>
      </c>
      <c r="BN308" s="1">
        <v>35805.277356845683</v>
      </c>
      <c r="BO308" s="1">
        <v>35784.835252749115</v>
      </c>
      <c r="BP308" s="1">
        <v>1436.1630176274334</v>
      </c>
      <c r="BQ308" s="1">
        <v>1.0026716899999999</v>
      </c>
      <c r="BS308" s="5"/>
      <c r="BT308" s="5"/>
      <c r="BU308" s="5"/>
      <c r="BV308" s="5"/>
      <c r="BW308" s="5"/>
      <c r="BY308" s="1" t="s">
        <v>115</v>
      </c>
      <c r="BZ308" s="1" t="s">
        <v>115</v>
      </c>
      <c r="CA308" s="1" t="s">
        <v>115</v>
      </c>
      <c r="CB308" s="1" t="s">
        <v>115</v>
      </c>
      <c r="CD308" s="47">
        <v>3.8758045999998103E-2</v>
      </c>
      <c r="CE308" s="1">
        <v>6.7645551433938495E-4</v>
      </c>
      <c r="CF308" s="1">
        <v>116.005236267</v>
      </c>
      <c r="CG308" s="1">
        <v>2.024673322413086</v>
      </c>
      <c r="CH308" s="1" t="s">
        <v>2538</v>
      </c>
      <c r="CI308" s="1" t="s">
        <v>2539</v>
      </c>
      <c r="CJ308" s="1">
        <v>1.80309E-4</v>
      </c>
      <c r="CK308" s="1">
        <v>7.8157000000000004E-5</v>
      </c>
      <c r="CL308" s="1">
        <v>4.4648E-2</v>
      </c>
      <c r="CM308" s="1">
        <v>7.7925460443042829E-4</v>
      </c>
      <c r="CN308" s="1">
        <v>1</v>
      </c>
      <c r="CO308" s="1">
        <v>7</v>
      </c>
      <c r="CP308" s="1" t="s">
        <v>115</v>
      </c>
      <c r="CQ308" s="1" t="s">
        <v>115</v>
      </c>
      <c r="CR308" s="1" t="s">
        <v>115</v>
      </c>
      <c r="CS308" s="1" t="s">
        <v>115</v>
      </c>
      <c r="CT308" s="1" t="s">
        <v>115</v>
      </c>
      <c r="CU308" s="1" t="s">
        <v>115</v>
      </c>
      <c r="CV308" s="1" t="s">
        <v>115</v>
      </c>
      <c r="CW308" s="1" t="s">
        <v>115</v>
      </c>
      <c r="CY308" s="1" t="s">
        <v>115</v>
      </c>
      <c r="CZ308" s="1" t="s">
        <v>115</v>
      </c>
      <c r="DA308" s="1" t="s">
        <v>115</v>
      </c>
      <c r="DB308" s="1" t="s">
        <v>115</v>
      </c>
      <c r="DC308" s="1" t="s">
        <v>115</v>
      </c>
      <c r="DD308" s="1" t="s">
        <v>115</v>
      </c>
      <c r="DE308" s="1" t="s">
        <v>115</v>
      </c>
      <c r="DF308" s="1" t="s">
        <v>115</v>
      </c>
      <c r="DG308" s="1" t="s">
        <v>115</v>
      </c>
      <c r="DH308" s="1" t="s">
        <v>115</v>
      </c>
    </row>
    <row r="309" spans="1:112" x14ac:dyDescent="0.25">
      <c r="A309" s="1" t="s">
        <v>2320</v>
      </c>
      <c r="C309" s="1" t="s">
        <v>2320</v>
      </c>
      <c r="D309" s="41">
        <v>42691</v>
      </c>
      <c r="G309" s="1" t="s">
        <v>1765</v>
      </c>
      <c r="H309" s="1">
        <v>15</v>
      </c>
      <c r="J309" s="3"/>
      <c r="K309" s="1" t="s">
        <v>1766</v>
      </c>
      <c r="L309" s="1" t="s">
        <v>1767</v>
      </c>
      <c r="M309" s="1"/>
      <c r="N309" s="1">
        <v>300</v>
      </c>
      <c r="P309" s="5" t="s">
        <v>2548</v>
      </c>
      <c r="Q309" s="1">
        <v>9.1437799511982928E-2</v>
      </c>
      <c r="R309" s="1" t="s">
        <v>2064</v>
      </c>
      <c r="S309" s="1" t="s">
        <v>2064</v>
      </c>
      <c r="T309" s="1" t="s">
        <v>2276</v>
      </c>
      <c r="U309" s="3">
        <v>42859</v>
      </c>
      <c r="V309" s="34">
        <v>5.3622099674872183</v>
      </c>
      <c r="Y309" s="1">
        <v>1.8</v>
      </c>
      <c r="Z309" s="1">
        <v>3.4</v>
      </c>
      <c r="AA309" s="1">
        <v>30</v>
      </c>
      <c r="AB309" s="5">
        <v>49.850547677535502</v>
      </c>
      <c r="AC309" s="33">
        <v>3.24</v>
      </c>
      <c r="AD309" s="1">
        <v>21.3796</v>
      </c>
      <c r="AH309" s="1">
        <v>3500</v>
      </c>
      <c r="AJ309" s="1">
        <v>1500</v>
      </c>
      <c r="AK309" s="1">
        <v>2000</v>
      </c>
      <c r="AU309" s="1" t="s">
        <v>1802</v>
      </c>
      <c r="AV309" s="1" t="s">
        <v>2530</v>
      </c>
      <c r="AY309" s="1" t="s">
        <v>1780</v>
      </c>
      <c r="AZ309" s="1"/>
      <c r="BA309" s="1" t="s">
        <v>1772</v>
      </c>
      <c r="BB309" s="1"/>
      <c r="BC309" s="42">
        <v>3.0300000000000001E-2</v>
      </c>
      <c r="BD309" s="1">
        <v>5.2883476335428186E-4</v>
      </c>
      <c r="BE309" s="1">
        <v>64.322900000000004</v>
      </c>
      <c r="BF309" s="1">
        <v>1.1226463894310605</v>
      </c>
      <c r="BG309" s="1">
        <v>31.613199999999999</v>
      </c>
      <c r="BH309" s="1">
        <v>0.55175442709147138</v>
      </c>
      <c r="BI309" s="1">
        <v>222.92789999999999</v>
      </c>
      <c r="BK309" s="1">
        <v>3.8908258495566668</v>
      </c>
      <c r="BL309" s="1">
        <v>1.7919999999999999E-4</v>
      </c>
      <c r="BM309" s="1">
        <v>42164.259305671963</v>
      </c>
      <c r="BN309" s="1">
        <v>35800.815140939543</v>
      </c>
      <c r="BO309" s="1">
        <v>35785.703470404384</v>
      </c>
      <c r="BP309" s="1">
        <v>1436.0712107423635</v>
      </c>
      <c r="BQ309" s="1">
        <v>1.00273579</v>
      </c>
      <c r="BS309" s="5"/>
      <c r="BT309" s="5"/>
      <c r="BU309" s="5"/>
      <c r="BV309" s="5"/>
      <c r="BW309" s="5"/>
      <c r="BY309" s="1" t="s">
        <v>115</v>
      </c>
      <c r="BZ309" s="1" t="s">
        <v>115</v>
      </c>
      <c r="CA309" s="1" t="s">
        <v>115</v>
      </c>
      <c r="CB309" s="1" t="s">
        <v>115</v>
      </c>
      <c r="CD309" s="47">
        <v>3.2382759500002578E-2</v>
      </c>
      <c r="CE309" s="1">
        <v>5.651857741565177E-4</v>
      </c>
      <c r="CF309" s="1">
        <v>115.89129177449999</v>
      </c>
      <c r="CG309" s="1">
        <v>2.0226846158544465</v>
      </c>
      <c r="CH309" s="1" t="s">
        <v>2538</v>
      </c>
      <c r="CI309" s="1" t="s">
        <v>2539</v>
      </c>
      <c r="CJ309" s="1">
        <v>1.3369400000000001E-4</v>
      </c>
      <c r="CK309" s="1">
        <v>9.6476000000000003E-5</v>
      </c>
      <c r="CL309" s="1">
        <v>5.6370000000000003E-2</v>
      </c>
      <c r="CM309" s="1">
        <v>9.8384209934920352E-4</v>
      </c>
      <c r="CN309" s="1">
        <v>1</v>
      </c>
      <c r="CO309" s="1">
        <v>8</v>
      </c>
      <c r="CP309" s="1" t="s">
        <v>115</v>
      </c>
      <c r="CQ309" s="1" t="s">
        <v>115</v>
      </c>
      <c r="CR309" s="1" t="s">
        <v>115</v>
      </c>
      <c r="CS309" s="1" t="s">
        <v>115</v>
      </c>
      <c r="CT309" s="1" t="s">
        <v>115</v>
      </c>
      <c r="CU309" s="1" t="s">
        <v>115</v>
      </c>
      <c r="CV309" s="1" t="s">
        <v>115</v>
      </c>
      <c r="CW309" s="1" t="s">
        <v>115</v>
      </c>
      <c r="CY309" s="1" t="s">
        <v>115</v>
      </c>
      <c r="CZ309" s="1" t="s">
        <v>115</v>
      </c>
      <c r="DA309" s="1" t="s">
        <v>115</v>
      </c>
      <c r="DB309" s="1" t="s">
        <v>115</v>
      </c>
      <c r="DC309" s="1" t="s">
        <v>115</v>
      </c>
      <c r="DD309" s="1" t="s">
        <v>115</v>
      </c>
      <c r="DE309" s="1" t="s">
        <v>115</v>
      </c>
      <c r="DF309" s="1" t="s">
        <v>115</v>
      </c>
      <c r="DG309" s="1" t="s">
        <v>115</v>
      </c>
      <c r="DH309" s="1" t="s">
        <v>115</v>
      </c>
    </row>
    <row r="310" spans="1:112" x14ac:dyDescent="0.25">
      <c r="A310" s="1" t="s">
        <v>2284</v>
      </c>
      <c r="C310" s="1" t="s">
        <v>2284</v>
      </c>
      <c r="D310" s="41">
        <v>41034</v>
      </c>
      <c r="G310" s="1" t="s">
        <v>1765</v>
      </c>
      <c r="H310" s="1">
        <v>15</v>
      </c>
      <c r="J310" s="3"/>
      <c r="K310" s="1" t="s">
        <v>1786</v>
      </c>
      <c r="L310" s="1" t="s">
        <v>1787</v>
      </c>
      <c r="M310" s="1"/>
      <c r="N310" s="1">
        <v>300</v>
      </c>
      <c r="P310" s="5" t="s">
        <v>2551</v>
      </c>
      <c r="Q310" s="1">
        <v>0.49298599140652699</v>
      </c>
      <c r="R310" s="1" t="s">
        <v>2285</v>
      </c>
      <c r="S310" s="1" t="s">
        <v>2285</v>
      </c>
      <c r="T310" s="1" t="s">
        <v>2286</v>
      </c>
      <c r="U310" s="3">
        <v>42328</v>
      </c>
      <c r="V310" s="34">
        <v>1.7806993189133569</v>
      </c>
      <c r="Y310" s="1">
        <v>2.5</v>
      </c>
      <c r="Z310" s="1">
        <v>5</v>
      </c>
      <c r="AA310" s="1">
        <v>30</v>
      </c>
      <c r="AB310" s="5">
        <v>73.750702040974005</v>
      </c>
      <c r="AC310" s="33">
        <v>6.25</v>
      </c>
      <c r="AD310" s="1">
        <v>34.063333333333297</v>
      </c>
      <c r="AH310" s="1">
        <v>5086</v>
      </c>
      <c r="AJ310" s="1">
        <v>2500</v>
      </c>
      <c r="AK310" s="1">
        <v>2586</v>
      </c>
      <c r="AU310" s="1" t="s">
        <v>1808</v>
      </c>
      <c r="AV310" s="1" t="s">
        <v>2530</v>
      </c>
      <c r="AY310" s="1" t="s">
        <v>1768</v>
      </c>
      <c r="AZ310" s="1"/>
      <c r="BA310" s="1" t="s">
        <v>1772</v>
      </c>
      <c r="BB310" s="1"/>
      <c r="BC310" s="42">
        <v>1.09E-2</v>
      </c>
      <c r="BD310" s="1">
        <v>1.9024088846738194E-4</v>
      </c>
      <c r="BE310" s="1">
        <v>246.5925</v>
      </c>
      <c r="BF310" s="1">
        <v>4.3038510357241169</v>
      </c>
      <c r="BG310" s="1">
        <v>152.99940000000001</v>
      </c>
      <c r="BH310" s="1">
        <v>2.6703432835758125</v>
      </c>
      <c r="BI310" s="1">
        <v>274.56150000000002</v>
      </c>
      <c r="BK310" s="1">
        <v>4.7920021742144119</v>
      </c>
      <c r="BL310" s="1">
        <v>2.062E-4</v>
      </c>
      <c r="BM310" s="1">
        <v>42164.776238689665</v>
      </c>
      <c r="BN310" s="1">
        <v>35802.470615550083</v>
      </c>
      <c r="BO310" s="1">
        <v>35785.081861829247</v>
      </c>
      <c r="BP310" s="1">
        <v>1436.0976201319318</v>
      </c>
      <c r="BQ310" s="1">
        <v>1.00271735</v>
      </c>
      <c r="BS310" s="5"/>
      <c r="BT310" s="5"/>
      <c r="BU310" s="5"/>
      <c r="BV310" s="5"/>
      <c r="BW310" s="5"/>
      <c r="BY310" s="1" t="s">
        <v>115</v>
      </c>
      <c r="BZ310" s="1" t="s">
        <v>115</v>
      </c>
      <c r="CA310" s="1" t="s">
        <v>115</v>
      </c>
      <c r="CB310" s="1" t="s">
        <v>115</v>
      </c>
      <c r="CD310" s="47">
        <v>4.2171842000001902E-2</v>
      </c>
      <c r="CE310" s="1">
        <v>7.3603749453086367E-4</v>
      </c>
      <c r="CF310" s="1">
        <v>128.48622560400003</v>
      </c>
      <c r="CG310" s="1">
        <v>2.2425076802500401</v>
      </c>
      <c r="CH310" s="1" t="s">
        <v>2538</v>
      </c>
      <c r="CI310" s="1" t="s">
        <v>2539</v>
      </c>
      <c r="CJ310" s="1">
        <v>1.906E-4</v>
      </c>
      <c r="CK310" s="1">
        <v>5.8801000000000008E-5</v>
      </c>
      <c r="CL310" s="1">
        <v>6.2601000000000004E-2</v>
      </c>
      <c r="CM310" s="1">
        <v>1.0925935650409702E-3</v>
      </c>
      <c r="CN310" s="1">
        <v>1</v>
      </c>
      <c r="CO310" s="1">
        <v>1</v>
      </c>
      <c r="CP310" s="1" t="s">
        <v>115</v>
      </c>
      <c r="CQ310" s="1" t="s">
        <v>115</v>
      </c>
      <c r="CR310" s="1" t="s">
        <v>115</v>
      </c>
      <c r="CS310" s="1" t="s">
        <v>115</v>
      </c>
      <c r="CT310" s="1" t="s">
        <v>115</v>
      </c>
      <c r="CU310" s="1" t="s">
        <v>115</v>
      </c>
      <c r="CV310" s="1" t="s">
        <v>115</v>
      </c>
      <c r="CW310" s="1" t="s">
        <v>115</v>
      </c>
      <c r="CY310" s="1" t="s">
        <v>115</v>
      </c>
      <c r="CZ310" s="1" t="s">
        <v>115</v>
      </c>
      <c r="DA310" s="1" t="s">
        <v>115</v>
      </c>
      <c r="DB310" s="1" t="s">
        <v>115</v>
      </c>
      <c r="DC310" s="1" t="s">
        <v>115</v>
      </c>
      <c r="DD310" s="1" t="s">
        <v>115</v>
      </c>
      <c r="DE310" s="1" t="s">
        <v>115</v>
      </c>
      <c r="DF310" s="1" t="s">
        <v>115</v>
      </c>
      <c r="DG310" s="1" t="s">
        <v>115</v>
      </c>
      <c r="DH310" s="1" t="s">
        <v>115</v>
      </c>
    </row>
    <row r="311" spans="1:112" x14ac:dyDescent="0.25">
      <c r="A311" s="1" t="s">
        <v>2078</v>
      </c>
      <c r="C311" s="1" t="s">
        <v>2078</v>
      </c>
      <c r="D311" s="41">
        <v>47202</v>
      </c>
      <c r="G311" s="1" t="s">
        <v>1765</v>
      </c>
      <c r="H311" s="1">
        <v>10</v>
      </c>
      <c r="J311" s="3"/>
      <c r="K311" s="1" t="s">
        <v>1786</v>
      </c>
      <c r="L311" s="1" t="s">
        <v>1787</v>
      </c>
      <c r="M311" s="1"/>
      <c r="N311" s="1">
        <v>300</v>
      </c>
      <c r="P311" s="1" t="s">
        <v>2574</v>
      </c>
      <c r="Q311" s="1">
        <v>0.53058009260627614</v>
      </c>
      <c r="R311" s="1" t="s">
        <v>1785</v>
      </c>
      <c r="S311" s="1" t="s">
        <v>1794</v>
      </c>
      <c r="T311" s="1" t="s">
        <v>1795</v>
      </c>
      <c r="U311" s="3">
        <v>44164</v>
      </c>
      <c r="V311" s="1">
        <v>2.2858577213369733</v>
      </c>
      <c r="Y311" s="1">
        <v>2.4</v>
      </c>
      <c r="Z311" s="1">
        <v>2.2000000000000002</v>
      </c>
      <c r="AA311" s="1">
        <v>17</v>
      </c>
      <c r="AB311" s="1">
        <v>37.462899999999998</v>
      </c>
      <c r="AC311" s="1">
        <v>5.28</v>
      </c>
      <c r="AD311" s="1">
        <v>17.5655</v>
      </c>
      <c r="AH311" s="1">
        <v>3800</v>
      </c>
      <c r="AJ311" s="1">
        <v>1300</v>
      </c>
      <c r="AK311" s="1">
        <v>2500</v>
      </c>
      <c r="AU311" s="1" t="s">
        <v>1808</v>
      </c>
      <c r="AV311" s="1" t="s">
        <v>2530</v>
      </c>
      <c r="AY311" s="1" t="s">
        <v>1768</v>
      </c>
      <c r="AZ311" s="1"/>
      <c r="BA311" s="1" t="s">
        <v>1772</v>
      </c>
      <c r="BB311" s="1"/>
      <c r="BC311" s="42">
        <v>2.3800000000000002E-2</v>
      </c>
      <c r="BD311" s="1">
        <v>4.1538836197465044E-4</v>
      </c>
      <c r="BE311" s="1">
        <v>92.2102</v>
      </c>
      <c r="BF311" s="1">
        <v>1.6093715939224751</v>
      </c>
      <c r="BG311" s="1">
        <v>298.28989999999999</v>
      </c>
      <c r="BH311" s="1">
        <v>5.2061408804446332</v>
      </c>
      <c r="BI311" s="1">
        <v>255.3587</v>
      </c>
      <c r="BK311" s="1">
        <v>4.4568500886124438</v>
      </c>
      <c r="BL311" s="1">
        <v>3.369E-4</v>
      </c>
      <c r="BM311" s="1">
        <v>42165.59652392409</v>
      </c>
      <c r="BN311" s="1">
        <v>35808.802113393001</v>
      </c>
      <c r="BO311" s="1">
        <v>35780.390934455179</v>
      </c>
      <c r="BP311" s="1">
        <v>1436.1395276969915</v>
      </c>
      <c r="BQ311" s="1">
        <v>1.0026880899999999</v>
      </c>
      <c r="BY311" s="1" t="s">
        <v>115</v>
      </c>
      <c r="BZ311" s="1" t="s">
        <v>115</v>
      </c>
      <c r="CA311" s="1" t="s">
        <v>115</v>
      </c>
      <c r="CB311" s="1" t="s">
        <v>115</v>
      </c>
      <c r="CD311" s="47">
        <v>5.0992669999999407E-2</v>
      </c>
      <c r="CE311" s="1">
        <v>8.899899858829265E-4</v>
      </c>
      <c r="CF311" s="1">
        <v>90.739358000999999</v>
      </c>
      <c r="CG311" s="1">
        <v>1.5837005582633101</v>
      </c>
      <c r="CH311" s="1" t="s">
        <v>2538</v>
      </c>
      <c r="CI311" s="1" t="s">
        <v>2539</v>
      </c>
      <c r="CJ311" s="1">
        <v>3.0000999999999997E-4</v>
      </c>
      <c r="CK311" s="1">
        <v>8.5489999999999996E-5</v>
      </c>
      <c r="CL311" s="1">
        <v>5.9979999999999999E-2</v>
      </c>
      <c r="CM311" s="1">
        <v>1.0468484853461987E-3</v>
      </c>
      <c r="CN311" s="1">
        <v>1</v>
      </c>
      <c r="CO311" s="1">
        <v>8</v>
      </c>
      <c r="CP311" s="1" t="s">
        <v>115</v>
      </c>
      <c r="CQ311" s="1" t="s">
        <v>115</v>
      </c>
      <c r="CR311" s="1" t="s">
        <v>115</v>
      </c>
      <c r="CS311" s="1" t="s">
        <v>115</v>
      </c>
      <c r="CT311" s="1" t="s">
        <v>115</v>
      </c>
      <c r="CU311" s="1" t="s">
        <v>115</v>
      </c>
      <c r="CV311" s="1" t="s">
        <v>115</v>
      </c>
      <c r="CW311" s="1" t="s">
        <v>115</v>
      </c>
      <c r="CY311" s="1" t="s">
        <v>115</v>
      </c>
      <c r="CZ311" s="1" t="s">
        <v>115</v>
      </c>
      <c r="DA311" s="1" t="s">
        <v>115</v>
      </c>
      <c r="DB311" s="1" t="s">
        <v>115</v>
      </c>
      <c r="DC311" s="1" t="s">
        <v>115</v>
      </c>
      <c r="DD311" s="1" t="s">
        <v>115</v>
      </c>
      <c r="DE311" s="1" t="s">
        <v>115</v>
      </c>
      <c r="DF311" s="1" t="s">
        <v>115</v>
      </c>
      <c r="DG311" s="1" t="s">
        <v>115</v>
      </c>
      <c r="DH311" s="1" t="s">
        <v>115</v>
      </c>
    </row>
    <row r="312" spans="1:112" x14ac:dyDescent="0.25">
      <c r="A312" s="1" t="s">
        <v>1921</v>
      </c>
      <c r="C312" s="1" t="s">
        <v>1921</v>
      </c>
      <c r="D312" s="41">
        <v>37951</v>
      </c>
      <c r="G312" s="1" t="s">
        <v>1765</v>
      </c>
      <c r="H312" s="1">
        <v>15</v>
      </c>
      <c r="J312" s="3"/>
      <c r="K312" s="1" t="s">
        <v>1766</v>
      </c>
      <c r="L312" s="1" t="s">
        <v>1767</v>
      </c>
      <c r="M312" s="1"/>
      <c r="N312" s="1">
        <v>300</v>
      </c>
      <c r="P312" s="1" t="s">
        <v>2550</v>
      </c>
      <c r="Q312" s="1">
        <v>0.80224059067919362</v>
      </c>
      <c r="R312" s="1" t="s">
        <v>1770</v>
      </c>
      <c r="S312" s="1" t="s">
        <v>1770</v>
      </c>
      <c r="T312" s="1" t="s">
        <v>1922</v>
      </c>
      <c r="U312" s="3">
        <v>40888</v>
      </c>
      <c r="V312" s="1">
        <v>1.1048806829750102</v>
      </c>
      <c r="Y312" s="1">
        <v>1</v>
      </c>
      <c r="Z312" s="1">
        <v>2</v>
      </c>
      <c r="AA312" s="1">
        <v>5</v>
      </c>
      <c r="AB312" s="1">
        <v>6.2002899868605699</v>
      </c>
      <c r="AC312" s="1">
        <v>1</v>
      </c>
      <c r="AD312" s="1">
        <v>3.5853333333333302</v>
      </c>
      <c r="AH312" s="1">
        <v>1148</v>
      </c>
      <c r="AJ312" s="1">
        <v>950</v>
      </c>
      <c r="AK312" s="1">
        <v>198</v>
      </c>
      <c r="AU312" s="1" t="s">
        <v>1810</v>
      </c>
      <c r="AV312" s="1" t="s">
        <v>2530</v>
      </c>
      <c r="AY312" s="1" t="s">
        <v>1768</v>
      </c>
      <c r="AZ312" s="1"/>
      <c r="BA312" s="1" t="s">
        <v>1772</v>
      </c>
      <c r="BB312" s="1"/>
      <c r="BC312" s="42">
        <v>4.0541</v>
      </c>
      <c r="BD312" s="1">
        <v>7.0757393205102118E-2</v>
      </c>
      <c r="BE312" s="1">
        <v>105.9359</v>
      </c>
      <c r="BF312" s="1">
        <v>1.8489302510634609</v>
      </c>
      <c r="BG312" s="1">
        <v>321.3356</v>
      </c>
      <c r="BH312" s="1">
        <v>5.608364223871491</v>
      </c>
      <c r="BI312" s="1">
        <v>301.24849999999998</v>
      </c>
      <c r="BK312" s="1">
        <v>5.257778191694138</v>
      </c>
      <c r="BL312" s="1">
        <v>5.7280000000000005E-4</v>
      </c>
      <c r="BM312" s="1">
        <v>42164.502632255368</v>
      </c>
      <c r="BN312" s="1">
        <v>35817.654459363126</v>
      </c>
      <c r="BO312" s="1">
        <v>35769.350805147609</v>
      </c>
      <c r="BP312" s="1">
        <v>1436.0836419392276</v>
      </c>
      <c r="BQ312" s="1">
        <v>1.0027271099999999</v>
      </c>
      <c r="BY312" s="1" t="s">
        <v>115</v>
      </c>
      <c r="BZ312" s="1" t="s">
        <v>115</v>
      </c>
      <c r="CA312" s="1" t="s">
        <v>115</v>
      </c>
      <c r="CB312" s="1" t="s">
        <v>115</v>
      </c>
      <c r="CD312" s="47">
        <v>0.14283391749999907</v>
      </c>
      <c r="CE312" s="1">
        <v>2.4929221438969315E-3</v>
      </c>
      <c r="CF312" s="1">
        <v>166.99936068049999</v>
      </c>
      <c r="CG312" s="1">
        <v>2.9146886926002828</v>
      </c>
      <c r="CH312" s="1" t="s">
        <v>2539</v>
      </c>
      <c r="CI312" s="1" t="s">
        <v>2539</v>
      </c>
      <c r="CJ312" s="1">
        <v>4.1209599999999998E-4</v>
      </c>
      <c r="CK312" s="1">
        <v>2.2088799999999998E-4</v>
      </c>
      <c r="CL312" s="1" t="s">
        <v>115</v>
      </c>
      <c r="CM312" s="1" t="s">
        <v>115</v>
      </c>
      <c r="CN312" s="1">
        <v>0</v>
      </c>
      <c r="CO312" s="1">
        <v>0</v>
      </c>
      <c r="CP312" s="1" t="s">
        <v>115</v>
      </c>
      <c r="CQ312" s="1" t="s">
        <v>115</v>
      </c>
      <c r="CR312" s="1" t="s">
        <v>115</v>
      </c>
      <c r="CS312" s="1" t="s">
        <v>115</v>
      </c>
      <c r="CT312" s="1" t="s">
        <v>115</v>
      </c>
      <c r="CU312" s="1" t="s">
        <v>115</v>
      </c>
      <c r="CV312" s="1" t="s">
        <v>115</v>
      </c>
      <c r="CW312" s="1" t="s">
        <v>115</v>
      </c>
      <c r="CY312" s="1" t="s">
        <v>115</v>
      </c>
      <c r="CZ312" s="1" t="s">
        <v>115</v>
      </c>
      <c r="DA312" s="1" t="s">
        <v>115</v>
      </c>
      <c r="DB312" s="1" t="s">
        <v>115</v>
      </c>
      <c r="DC312" s="1" t="s">
        <v>115</v>
      </c>
      <c r="DD312" s="1" t="s">
        <v>115</v>
      </c>
      <c r="DE312" s="1" t="s">
        <v>115</v>
      </c>
      <c r="DF312" s="1" t="s">
        <v>115</v>
      </c>
      <c r="DG312" s="1" t="s">
        <v>115</v>
      </c>
      <c r="DH312" s="1" t="s">
        <v>115</v>
      </c>
    </row>
    <row r="313" spans="1:112" x14ac:dyDescent="0.25">
      <c r="A313" s="1" t="s">
        <v>1988</v>
      </c>
      <c r="C313" s="1" t="s">
        <v>1988</v>
      </c>
      <c r="D313" s="41">
        <v>38977</v>
      </c>
      <c r="G313" s="1" t="s">
        <v>1765</v>
      </c>
      <c r="H313" s="1">
        <v>15</v>
      </c>
      <c r="J313" s="3"/>
      <c r="K313" s="1" t="s">
        <v>1766</v>
      </c>
      <c r="L313" s="1" t="s">
        <v>1767</v>
      </c>
      <c r="M313" s="1"/>
      <c r="N313" s="1">
        <v>300</v>
      </c>
      <c r="P313" s="1" t="s">
        <v>2550</v>
      </c>
      <c r="Q313" s="1">
        <v>0.80224059067919362</v>
      </c>
      <c r="R313" s="1" t="s">
        <v>1770</v>
      </c>
      <c r="S313" s="1" t="s">
        <v>1770</v>
      </c>
      <c r="T313" s="1" t="s">
        <v>1922</v>
      </c>
      <c r="U313" s="3">
        <v>41215</v>
      </c>
      <c r="V313" s="1">
        <v>1.1048806829750102</v>
      </c>
      <c r="Y313" s="1">
        <v>2</v>
      </c>
      <c r="Z313" s="1">
        <v>6</v>
      </c>
      <c r="AA313" s="1">
        <v>20.8</v>
      </c>
      <c r="AB313" s="1">
        <v>47.516200289364903</v>
      </c>
      <c r="AC313" s="1">
        <v>4</v>
      </c>
      <c r="AD313" s="1">
        <v>24.1</v>
      </c>
      <c r="AH313" s="1">
        <v>1282</v>
      </c>
      <c r="AJ313" s="1">
        <v>1000</v>
      </c>
      <c r="AK313" s="1">
        <v>282</v>
      </c>
      <c r="AU313" s="1" t="s">
        <v>1808</v>
      </c>
      <c r="AV313" s="1" t="s">
        <v>2530</v>
      </c>
      <c r="AY313" s="1" t="s">
        <v>1768</v>
      </c>
      <c r="AZ313" s="1"/>
      <c r="BA313" s="1" t="s">
        <v>1772</v>
      </c>
      <c r="BB313" s="1"/>
      <c r="BC313" s="42">
        <v>6.4585999999999997</v>
      </c>
      <c r="BD313" s="1">
        <v>0.11272383506930576</v>
      </c>
      <c r="BE313" s="1">
        <v>65.402100000000004</v>
      </c>
      <c r="BF313" s="1">
        <v>1.1414819827185834</v>
      </c>
      <c r="BG313" s="1">
        <v>7.6862000000000004</v>
      </c>
      <c r="BH313" s="1">
        <v>0.13414949696678816</v>
      </c>
      <c r="BI313" s="1">
        <v>20.249600000000001</v>
      </c>
      <c r="BK313" s="1">
        <v>0.35342219221184379</v>
      </c>
      <c r="BL313" s="1">
        <v>4.3639999999999998E-4</v>
      </c>
      <c r="BM313" s="1">
        <v>42164.566267782015</v>
      </c>
      <c r="BN313" s="1">
        <v>35811.966884501271</v>
      </c>
      <c r="BO313" s="1">
        <v>35775.165651062751</v>
      </c>
      <c r="BP313" s="1">
        <v>1436.0868929905018</v>
      </c>
      <c r="BQ313" s="1">
        <v>1.00272484</v>
      </c>
      <c r="BY313" s="1" t="s">
        <v>115</v>
      </c>
      <c r="BZ313" s="1" t="s">
        <v>115</v>
      </c>
      <c r="CA313" s="1" t="s">
        <v>115</v>
      </c>
      <c r="CB313" s="1" t="s">
        <v>115</v>
      </c>
      <c r="CD313" s="47">
        <v>5.2742583499991724E-2</v>
      </c>
      <c r="CE313" s="1">
        <v>9.205317380828902E-4</v>
      </c>
      <c r="CF313" s="1">
        <v>343.65764800850002</v>
      </c>
      <c r="CG313" s="1">
        <v>5.9979574574080594</v>
      </c>
      <c r="CH313" s="1" t="s">
        <v>2539</v>
      </c>
      <c r="CI313" s="1" t="s">
        <v>2539</v>
      </c>
      <c r="CJ313" s="1">
        <v>3.2257100000000001E-4</v>
      </c>
      <c r="CK313" s="1">
        <v>1.5282300000000001E-4</v>
      </c>
      <c r="CL313" s="1" t="s">
        <v>115</v>
      </c>
      <c r="CM313" s="1" t="s">
        <v>115</v>
      </c>
      <c r="CN313" s="1">
        <v>0</v>
      </c>
      <c r="CO313" s="1">
        <v>0</v>
      </c>
      <c r="CP313" s="1" t="s">
        <v>115</v>
      </c>
      <c r="CQ313" s="1" t="s">
        <v>115</v>
      </c>
      <c r="CR313" s="1" t="s">
        <v>115</v>
      </c>
      <c r="CS313" s="1" t="s">
        <v>115</v>
      </c>
      <c r="CT313" s="1" t="s">
        <v>115</v>
      </c>
      <c r="CU313" s="1" t="s">
        <v>115</v>
      </c>
      <c r="CV313" s="1" t="s">
        <v>115</v>
      </c>
      <c r="CW313" s="1" t="s">
        <v>115</v>
      </c>
      <c r="CY313" s="1" t="s">
        <v>115</v>
      </c>
      <c r="CZ313" s="1" t="s">
        <v>115</v>
      </c>
      <c r="DA313" s="1" t="s">
        <v>115</v>
      </c>
      <c r="DB313" s="1" t="s">
        <v>115</v>
      </c>
      <c r="DC313" s="1" t="s">
        <v>115</v>
      </c>
      <c r="DD313" s="1" t="s">
        <v>115</v>
      </c>
      <c r="DE313" s="1" t="s">
        <v>115</v>
      </c>
      <c r="DF313" s="1" t="s">
        <v>115</v>
      </c>
      <c r="DG313" s="1" t="s">
        <v>115</v>
      </c>
      <c r="DH313" s="1" t="s">
        <v>115</v>
      </c>
    </row>
    <row r="314" spans="1:112" x14ac:dyDescent="0.25">
      <c r="A314" s="1" t="s">
        <v>1935</v>
      </c>
      <c r="C314" s="1" t="s">
        <v>1935</v>
      </c>
      <c r="D314" s="41">
        <v>39727</v>
      </c>
      <c r="G314" s="1" t="s">
        <v>1765</v>
      </c>
      <c r="H314" s="1">
        <v>10</v>
      </c>
      <c r="J314" s="3"/>
      <c r="K314" s="1" t="s">
        <v>1766</v>
      </c>
      <c r="L314" s="1" t="s">
        <v>1767</v>
      </c>
      <c r="M314" s="1"/>
      <c r="N314" s="1">
        <v>300</v>
      </c>
      <c r="P314" s="1" t="s">
        <v>2550</v>
      </c>
      <c r="Q314" s="1">
        <v>0.80224059067919362</v>
      </c>
      <c r="R314" s="1" t="s">
        <v>1770</v>
      </c>
      <c r="S314" s="1" t="s">
        <v>1770</v>
      </c>
      <c r="T314" s="1" t="s">
        <v>1922</v>
      </c>
      <c r="U314" s="3">
        <v>41757</v>
      </c>
      <c r="V314" s="1">
        <v>1.1048806829750102</v>
      </c>
      <c r="Y314" s="1">
        <v>2</v>
      </c>
      <c r="Z314" s="1">
        <v>4</v>
      </c>
      <c r="AA314" s="1">
        <v>15</v>
      </c>
      <c r="AB314" s="1">
        <v>32.800430860922098</v>
      </c>
      <c r="AC314" s="1">
        <v>4</v>
      </c>
      <c r="AD314" s="1">
        <v>16.9873333333333</v>
      </c>
      <c r="AH314" s="1">
        <v>1171</v>
      </c>
      <c r="AJ314" s="1">
        <v>900</v>
      </c>
      <c r="AK314" s="1">
        <v>271</v>
      </c>
      <c r="AU314" s="1" t="s">
        <v>1669</v>
      </c>
      <c r="AV314" s="1" t="s">
        <v>2530</v>
      </c>
      <c r="AY314" s="1" t="s">
        <v>1768</v>
      </c>
      <c r="AZ314" s="1"/>
      <c r="BA314" s="1" t="s">
        <v>1772</v>
      </c>
      <c r="BB314" s="1"/>
      <c r="BC314" s="42">
        <v>0.65110000000000001</v>
      </c>
      <c r="BD314" s="1">
        <v>1.1363838759735078E-2</v>
      </c>
      <c r="BE314" s="1">
        <v>54.770600000000002</v>
      </c>
      <c r="BF314" s="1">
        <v>0.95592730329280629</v>
      </c>
      <c r="BG314" s="1">
        <v>24.6495</v>
      </c>
      <c r="BH314" s="1">
        <v>0.43021493397034222</v>
      </c>
      <c r="BI314" s="1">
        <v>211.16759999999999</v>
      </c>
      <c r="BK314" s="1">
        <v>3.6855698935343777</v>
      </c>
      <c r="BL314" s="1">
        <v>5.9369999999999996E-4</v>
      </c>
      <c r="BM314" s="1">
        <v>42166.029951164848</v>
      </c>
      <c r="BN314" s="1">
        <v>35820.063923146859</v>
      </c>
      <c r="BO314" s="1">
        <v>35769.995979182837</v>
      </c>
      <c r="BP314" s="1">
        <v>1436.1616712326133</v>
      </c>
      <c r="BQ314" s="1">
        <v>1.00267263</v>
      </c>
      <c r="BY314" s="1" t="s">
        <v>115</v>
      </c>
      <c r="BZ314" s="1" t="s">
        <v>115</v>
      </c>
      <c r="CA314" s="1" t="s">
        <v>115</v>
      </c>
      <c r="CB314" s="1" t="s">
        <v>115</v>
      </c>
      <c r="CD314" s="47">
        <v>9.9828991000002532E-2</v>
      </c>
      <c r="CE314" s="1">
        <v>1.7423445818938307E-3</v>
      </c>
      <c r="CF314" s="1">
        <v>94.677937275999994</v>
      </c>
      <c r="CG314" s="1">
        <v>1.6524417344628712</v>
      </c>
      <c r="CH314" s="1" t="s">
        <v>2539</v>
      </c>
      <c r="CI314" s="1" t="s">
        <v>2539</v>
      </c>
      <c r="CJ314" s="1">
        <v>3.7426050000000002E-4</v>
      </c>
      <c r="CK314" s="1">
        <v>2.178425E-4</v>
      </c>
      <c r="CL314" s="1" t="s">
        <v>115</v>
      </c>
      <c r="CM314" s="1" t="s">
        <v>115</v>
      </c>
      <c r="CN314" s="1">
        <v>0</v>
      </c>
      <c r="CO314" s="1">
        <v>0</v>
      </c>
      <c r="CP314" s="1" t="s">
        <v>115</v>
      </c>
      <c r="CQ314" s="1" t="s">
        <v>115</v>
      </c>
      <c r="CR314" s="1" t="s">
        <v>115</v>
      </c>
      <c r="CS314" s="1" t="s">
        <v>115</v>
      </c>
      <c r="CT314" s="1" t="s">
        <v>115</v>
      </c>
      <c r="CU314" s="1" t="s">
        <v>115</v>
      </c>
      <c r="CV314" s="1" t="s">
        <v>115</v>
      </c>
      <c r="CW314" s="1" t="s">
        <v>115</v>
      </c>
      <c r="CY314" s="1" t="s">
        <v>115</v>
      </c>
      <c r="CZ314" s="1" t="s">
        <v>115</v>
      </c>
      <c r="DA314" s="1" t="s">
        <v>115</v>
      </c>
      <c r="DB314" s="1" t="s">
        <v>115</v>
      </c>
      <c r="DC314" s="1" t="s">
        <v>115</v>
      </c>
      <c r="DD314" s="1" t="s">
        <v>115</v>
      </c>
      <c r="DE314" s="1" t="s">
        <v>115</v>
      </c>
      <c r="DF314" s="1" t="s">
        <v>115</v>
      </c>
      <c r="DG314" s="1" t="s">
        <v>115</v>
      </c>
      <c r="DH314" s="1" t="s">
        <v>115</v>
      </c>
    </row>
    <row r="315" spans="1:112" x14ac:dyDescent="0.25">
      <c r="A315" s="1" t="s">
        <v>2229</v>
      </c>
      <c r="C315" s="1" t="s">
        <v>2229</v>
      </c>
      <c r="D315" s="41">
        <v>40258</v>
      </c>
      <c r="G315" s="1" t="s">
        <v>1765</v>
      </c>
      <c r="H315" s="1">
        <v>15</v>
      </c>
      <c r="J315" s="3"/>
      <c r="K315" s="1" t="s">
        <v>1766</v>
      </c>
      <c r="L315" s="1" t="s">
        <v>1767</v>
      </c>
      <c r="M315" s="1"/>
      <c r="N315" s="1">
        <v>3000</v>
      </c>
      <c r="P315" s="1" t="s">
        <v>2550</v>
      </c>
      <c r="Q315" s="1">
        <v>0.80224059067919362</v>
      </c>
      <c r="R315" s="1" t="s">
        <v>1770</v>
      </c>
      <c r="S315" s="1" t="s">
        <v>1770</v>
      </c>
      <c r="T315" s="1" t="s">
        <v>1783</v>
      </c>
      <c r="U315" s="3">
        <v>41909</v>
      </c>
      <c r="V315" s="1">
        <v>1.1048806829750102</v>
      </c>
      <c r="Y315" s="1">
        <v>4.0999999999999996</v>
      </c>
      <c r="Z315" s="1">
        <v>6.6</v>
      </c>
      <c r="AA315" s="1">
        <v>16</v>
      </c>
      <c r="AB315" s="1">
        <v>69.141217663185998</v>
      </c>
      <c r="AC315" s="1">
        <v>13.202543126711101</v>
      </c>
      <c r="AD315" s="1">
        <v>40.9263458648905</v>
      </c>
      <c r="AH315" s="1">
        <v>1930</v>
      </c>
      <c r="AJ315" s="1">
        <v>1800</v>
      </c>
      <c r="AK315" s="1">
        <v>130</v>
      </c>
      <c r="AU315" s="1" t="s">
        <v>1808</v>
      </c>
      <c r="AV315" s="1" t="s">
        <v>2530</v>
      </c>
      <c r="AY315" s="1" t="s">
        <v>1771</v>
      </c>
      <c r="AZ315" s="1"/>
      <c r="BA315" s="1" t="s">
        <v>1772</v>
      </c>
      <c r="BB315" s="1"/>
      <c r="BC315" s="42">
        <v>3.7499999999999999E-2</v>
      </c>
      <c r="BD315" s="1">
        <v>6.5449846949787352E-4</v>
      </c>
      <c r="BE315" s="1">
        <v>251.04079999999999</v>
      </c>
      <c r="BF315" s="1">
        <v>4.381488516840581</v>
      </c>
      <c r="BG315" s="1">
        <v>139.84690000000001</v>
      </c>
      <c r="BH315" s="1">
        <v>2.4407888537072582</v>
      </c>
      <c r="BI315" s="1">
        <v>232.74879999999999</v>
      </c>
      <c r="BK315" s="1">
        <v>4.0622328900657783</v>
      </c>
      <c r="BL315" s="1">
        <v>2.2809999999999999E-4</v>
      </c>
      <c r="BM315" s="1">
        <v>42164.420775455255</v>
      </c>
      <c r="BN315" s="1">
        <v>35803.038479834133</v>
      </c>
      <c r="BO315" s="1">
        <v>35783.803071076378</v>
      </c>
      <c r="BP315" s="1">
        <v>1436.0794599918347</v>
      </c>
      <c r="BQ315" s="1">
        <v>1.0027300299999999</v>
      </c>
      <c r="BY315" s="1" t="s">
        <v>115</v>
      </c>
      <c r="BZ315" s="1" t="s">
        <v>115</v>
      </c>
      <c r="CA315" s="1" t="s">
        <v>115</v>
      </c>
      <c r="CB315" s="1" t="s">
        <v>115</v>
      </c>
      <c r="CD315" s="47">
        <v>1.0733105999999999E-2</v>
      </c>
      <c r="CE315" s="1">
        <v>1.8732803866555847E-4</v>
      </c>
      <c r="CF315" s="1">
        <v>351.92122889400002</v>
      </c>
      <c r="CG315" s="1">
        <v>6.1421841518649023</v>
      </c>
      <c r="CH315" s="1" t="s">
        <v>2538</v>
      </c>
      <c r="CI315" s="1" t="s">
        <v>2539</v>
      </c>
      <c r="CJ315" s="1">
        <v>4.6061000000000005E-5</v>
      </c>
      <c r="CK315" s="1">
        <v>4.2583000000000002E-5</v>
      </c>
      <c r="CL315" s="1">
        <v>7.0444000000000007E-2</v>
      </c>
      <c r="CM315" s="1">
        <v>1.2294797382748856E-3</v>
      </c>
      <c r="CN315" s="1">
        <v>1</v>
      </c>
      <c r="CO315" s="1">
        <v>7</v>
      </c>
      <c r="CP315" s="1" t="s">
        <v>115</v>
      </c>
      <c r="CQ315" s="1" t="s">
        <v>115</v>
      </c>
      <c r="CR315" s="1" t="s">
        <v>115</v>
      </c>
      <c r="CS315" s="1" t="s">
        <v>115</v>
      </c>
      <c r="CT315" s="1" t="s">
        <v>115</v>
      </c>
      <c r="CU315" s="1" t="s">
        <v>115</v>
      </c>
      <c r="CV315" s="1" t="s">
        <v>115</v>
      </c>
      <c r="CW315" s="1" t="s">
        <v>115</v>
      </c>
      <c r="CY315" s="1" t="s">
        <v>115</v>
      </c>
      <c r="CZ315" s="1" t="s">
        <v>115</v>
      </c>
      <c r="DA315" s="1" t="s">
        <v>115</v>
      </c>
      <c r="DB315" s="1" t="s">
        <v>115</v>
      </c>
      <c r="DC315" s="1" t="s">
        <v>115</v>
      </c>
      <c r="DD315" s="1" t="s">
        <v>115</v>
      </c>
      <c r="DE315" s="1" t="s">
        <v>115</v>
      </c>
      <c r="DF315" s="1" t="s">
        <v>115</v>
      </c>
      <c r="DG315" s="1" t="s">
        <v>115</v>
      </c>
      <c r="DH315" s="1" t="s">
        <v>115</v>
      </c>
    </row>
    <row r="316" spans="1:112" x14ac:dyDescent="0.25">
      <c r="A316" s="1" t="s">
        <v>2154</v>
      </c>
      <c r="C316" s="1" t="s">
        <v>2154</v>
      </c>
      <c r="D316" s="41">
        <v>29648</v>
      </c>
      <c r="G316" s="1" t="s">
        <v>1765</v>
      </c>
      <c r="H316" s="1">
        <v>15</v>
      </c>
      <c r="J316" s="3"/>
      <c r="K316" s="1" t="s">
        <v>1786</v>
      </c>
      <c r="L316" s="1" t="s">
        <v>1787</v>
      </c>
      <c r="M316" s="1"/>
      <c r="N316" s="1">
        <v>300</v>
      </c>
      <c r="P316" s="1" t="s">
        <v>2550</v>
      </c>
      <c r="Q316" s="1">
        <v>0.80224059067919362</v>
      </c>
      <c r="R316" s="1" t="s">
        <v>2155</v>
      </c>
      <c r="S316" s="1" t="s">
        <v>2155</v>
      </c>
      <c r="T316" s="1" t="s">
        <v>2156</v>
      </c>
      <c r="U316" s="3">
        <v>39062</v>
      </c>
      <c r="V316" s="1">
        <v>1.1048806829750102</v>
      </c>
      <c r="Y316" s="1">
        <v>3.8</v>
      </c>
      <c r="Z316" s="1">
        <v>7.4</v>
      </c>
      <c r="AA316" s="1">
        <v>26</v>
      </c>
      <c r="AB316" s="1">
        <v>109.79657612336401</v>
      </c>
      <c r="AC316" s="1">
        <v>14.44</v>
      </c>
      <c r="AD316" s="1">
        <v>57.930266666666697</v>
      </c>
      <c r="AH316" s="1">
        <v>4765</v>
      </c>
      <c r="AJ316" s="1">
        <v>2000</v>
      </c>
      <c r="AK316" s="1">
        <v>2765</v>
      </c>
      <c r="AU316" s="1" t="s">
        <v>1808</v>
      </c>
      <c r="AV316" s="1" t="s">
        <v>2530</v>
      </c>
      <c r="AY316" s="1" t="s">
        <v>1780</v>
      </c>
      <c r="AZ316" s="1"/>
      <c r="BA316" s="1" t="s">
        <v>1772</v>
      </c>
      <c r="BB316" s="1"/>
      <c r="BC316" s="42">
        <v>5.5599999999999997E-2</v>
      </c>
      <c r="BD316" s="1">
        <v>9.7040306410884714E-4</v>
      </c>
      <c r="BE316" s="1">
        <v>118.11199999999999</v>
      </c>
      <c r="BF316" s="1">
        <v>2.0614432861155425</v>
      </c>
      <c r="BG316" s="1">
        <v>328.40539999999999</v>
      </c>
      <c r="BH316" s="1">
        <v>5.7317555113289851</v>
      </c>
      <c r="BI316" s="1">
        <v>194.66630000000001</v>
      </c>
      <c r="BK316" s="1">
        <v>3.397567877675038</v>
      </c>
      <c r="BL316" s="1">
        <v>2.743E-4</v>
      </c>
      <c r="BM316" s="1">
        <v>42164.85921856745</v>
      </c>
      <c r="BN316" s="1">
        <v>35805.425039451104</v>
      </c>
      <c r="BO316" s="1">
        <v>35782.293397683796</v>
      </c>
      <c r="BP316" s="1">
        <v>1436.101859473662</v>
      </c>
      <c r="BQ316" s="1">
        <v>1.00271439</v>
      </c>
      <c r="BY316" s="1" t="s">
        <v>115</v>
      </c>
      <c r="BZ316" s="1" t="s">
        <v>115</v>
      </c>
      <c r="CA316" s="1" t="s">
        <v>115</v>
      </c>
      <c r="CB316" s="1" t="s">
        <v>115</v>
      </c>
      <c r="CD316" s="47">
        <v>5.1330491500003461E-2</v>
      </c>
      <c r="CE316" s="1">
        <v>8.9588608334202331E-4</v>
      </c>
      <c r="CF316" s="1">
        <v>91.49637982050001</v>
      </c>
      <c r="CG316" s="1">
        <v>1.5969130815230235</v>
      </c>
      <c r="CH316" s="1" t="s">
        <v>2538</v>
      </c>
      <c r="CI316" s="1" t="s">
        <v>2539</v>
      </c>
      <c r="CJ316" s="1">
        <v>1.79082E-4</v>
      </c>
      <c r="CK316" s="1">
        <v>1.60094E-4</v>
      </c>
      <c r="CL316" s="1">
        <v>7.1443999999999994E-2</v>
      </c>
      <c r="CM316" s="1">
        <v>1.2469330307948287E-3</v>
      </c>
      <c r="CN316" s="1">
        <v>3</v>
      </c>
      <c r="CO316" s="1">
        <v>4</v>
      </c>
      <c r="CP316" s="1" t="s">
        <v>2579</v>
      </c>
      <c r="CQ316" s="1">
        <v>2</v>
      </c>
      <c r="CR316" s="1">
        <v>91.494571220666671</v>
      </c>
      <c r="CS316" s="1">
        <v>1.5968815155010807</v>
      </c>
      <c r="CT316" s="1">
        <v>91.494571220666671</v>
      </c>
      <c r="CU316" s="1">
        <v>1.5968815155010807</v>
      </c>
      <c r="CV316" s="1">
        <v>4.2251361333337435E-2</v>
      </c>
      <c r="CW316" s="1">
        <v>7.3742536871655967E-4</v>
      </c>
      <c r="CY316" s="1" t="s">
        <v>115</v>
      </c>
      <c r="CZ316" s="1" t="s">
        <v>115</v>
      </c>
      <c r="DA316" s="1" t="s">
        <v>115</v>
      </c>
      <c r="DB316" s="1" t="s">
        <v>115</v>
      </c>
      <c r="DC316" s="1" t="s">
        <v>115</v>
      </c>
      <c r="DD316" s="1" t="s">
        <v>115</v>
      </c>
      <c r="DE316" s="1" t="s">
        <v>115</v>
      </c>
      <c r="DF316" s="1" t="s">
        <v>115</v>
      </c>
      <c r="DG316" s="1" t="s">
        <v>115</v>
      </c>
      <c r="DH316" s="1" t="s">
        <v>115</v>
      </c>
    </row>
    <row r="317" spans="1:112" x14ac:dyDescent="0.25">
      <c r="A317" s="1" t="s">
        <v>2432</v>
      </c>
      <c r="C317" s="1" t="s">
        <v>2432</v>
      </c>
      <c r="D317" s="41">
        <v>35362</v>
      </c>
      <c r="G317" s="1" t="s">
        <v>1765</v>
      </c>
      <c r="H317" s="1">
        <v>15</v>
      </c>
      <c r="J317" s="3"/>
      <c r="K317" s="1" t="s">
        <v>1786</v>
      </c>
      <c r="L317" s="1" t="s">
        <v>1787</v>
      </c>
      <c r="M317" s="1"/>
      <c r="N317" s="1">
        <v>300</v>
      </c>
      <c r="P317" s="1" t="s">
        <v>2550</v>
      </c>
      <c r="Q317" s="1">
        <v>0.80224059067919362</v>
      </c>
      <c r="R317" s="1" t="s">
        <v>2155</v>
      </c>
      <c r="S317" s="1" t="s">
        <v>2155</v>
      </c>
      <c r="T317" s="1" t="s">
        <v>2156</v>
      </c>
      <c r="U317" s="3">
        <v>39985</v>
      </c>
      <c r="V317" s="1">
        <v>1.1048806829750102</v>
      </c>
      <c r="Y317" s="1">
        <v>2.2999999999999998</v>
      </c>
      <c r="Z317" s="1">
        <v>4.2</v>
      </c>
      <c r="AA317" s="1">
        <v>22.4</v>
      </c>
      <c r="AB317" s="1">
        <v>51.6343187639524</v>
      </c>
      <c r="AC317" s="1">
        <v>5.29</v>
      </c>
      <c r="AD317" s="1">
        <v>24.7122666666667</v>
      </c>
      <c r="AH317" s="1">
        <v>2366</v>
      </c>
      <c r="AJ317" s="1">
        <v>1080</v>
      </c>
      <c r="AK317" s="1">
        <v>1286</v>
      </c>
      <c r="AU317" s="1" t="s">
        <v>1808</v>
      </c>
      <c r="AV317" s="1" t="s">
        <v>2530</v>
      </c>
      <c r="AY317" s="1" t="s">
        <v>1780</v>
      </c>
      <c r="AZ317" s="1"/>
      <c r="BA317" s="1" t="s">
        <v>1772</v>
      </c>
      <c r="BB317" s="1"/>
      <c r="BC317" s="42">
        <v>3.4599999999999999E-2</v>
      </c>
      <c r="BD317" s="1">
        <v>6.0388392119003792E-4</v>
      </c>
      <c r="BE317" s="1">
        <v>223.17320000000001</v>
      </c>
      <c r="BF317" s="1">
        <v>3.8951071422118093</v>
      </c>
      <c r="BG317" s="1">
        <v>258.18180000000001</v>
      </c>
      <c r="BH317" s="1">
        <v>4.5061224787254961</v>
      </c>
      <c r="BI317" s="1">
        <v>159.79130000000001</v>
      </c>
      <c r="BK317" s="1">
        <v>2.7888843010420152</v>
      </c>
      <c r="BL317" s="1">
        <v>6.8399999999999996E-5</v>
      </c>
      <c r="BM317" s="1">
        <v>42164.424700087315</v>
      </c>
      <c r="BN317" s="1">
        <v>35796.308746736802</v>
      </c>
      <c r="BO317" s="1">
        <v>35790.540653437827</v>
      </c>
      <c r="BP317" s="1">
        <v>1436.0796604956074</v>
      </c>
      <c r="BQ317" s="1">
        <v>1.0027298899999999</v>
      </c>
      <c r="BY317" s="1" t="s">
        <v>115</v>
      </c>
      <c r="BZ317" s="1" t="s">
        <v>115</v>
      </c>
      <c r="CA317" s="1" t="s">
        <v>115</v>
      </c>
      <c r="CB317" s="1" t="s">
        <v>115</v>
      </c>
      <c r="CD317" s="47">
        <v>3.3779840500002933E-2</v>
      </c>
      <c r="CE317" s="1">
        <v>5.8956943752357875E-4</v>
      </c>
      <c r="CF317" s="1">
        <v>91.488178003499996</v>
      </c>
      <c r="CG317" s="1">
        <v>1.5967699328117271</v>
      </c>
      <c r="CH317" s="1" t="s">
        <v>2538</v>
      </c>
      <c r="CI317" s="1" t="s">
        <v>2539</v>
      </c>
      <c r="CJ317" s="1">
        <v>1.708E-4</v>
      </c>
      <c r="CK317" s="1">
        <v>1.361E-4</v>
      </c>
      <c r="CL317" s="1">
        <v>6.4699999999999994E-2</v>
      </c>
      <c r="CM317" s="1">
        <v>1.129228026040331E-3</v>
      </c>
      <c r="CN317" s="1">
        <v>3</v>
      </c>
      <c r="CO317" s="1">
        <v>3</v>
      </c>
      <c r="CP317" s="1" t="s">
        <v>2579</v>
      </c>
      <c r="CQ317" s="1">
        <v>1</v>
      </c>
      <c r="CR317" s="1">
        <v>91.464995267733329</v>
      </c>
      <c r="CS317" s="1">
        <v>1.5963653177429791</v>
      </c>
      <c r="CT317" s="1">
        <v>91.494571220666671</v>
      </c>
      <c r="CU317" s="1">
        <v>1.5968815155010807</v>
      </c>
      <c r="CV317" s="1">
        <v>4.2251361333337435E-2</v>
      </c>
      <c r="CW317" s="1">
        <v>7.3742536871655967E-4</v>
      </c>
      <c r="CY317" s="1" t="s">
        <v>115</v>
      </c>
      <c r="CZ317" s="1" t="s">
        <v>115</v>
      </c>
      <c r="DA317" s="1" t="s">
        <v>115</v>
      </c>
      <c r="DB317" s="1" t="s">
        <v>115</v>
      </c>
      <c r="DC317" s="1" t="s">
        <v>115</v>
      </c>
      <c r="DD317" s="1" t="s">
        <v>115</v>
      </c>
      <c r="DE317" s="1" t="s">
        <v>115</v>
      </c>
      <c r="DF317" s="1" t="s">
        <v>115</v>
      </c>
      <c r="DG317" s="1" t="s">
        <v>115</v>
      </c>
      <c r="DH317" s="1" t="s">
        <v>115</v>
      </c>
    </row>
    <row r="318" spans="1:112" x14ac:dyDescent="0.25">
      <c r="A318" s="1" t="s">
        <v>2214</v>
      </c>
      <c r="C318" s="1" t="s">
        <v>2214</v>
      </c>
      <c r="D318" s="41">
        <v>40147</v>
      </c>
      <c r="G318" s="1" t="s">
        <v>1765</v>
      </c>
      <c r="H318" s="1">
        <v>15</v>
      </c>
      <c r="J318" s="3"/>
      <c r="K318" s="1" t="s">
        <v>1786</v>
      </c>
      <c r="L318" s="1" t="s">
        <v>1787</v>
      </c>
      <c r="M318" s="1"/>
      <c r="N318" s="1">
        <v>300</v>
      </c>
      <c r="P318" s="1" t="s">
        <v>2548</v>
      </c>
      <c r="Q318" s="1">
        <v>9.1437799511982928E-2</v>
      </c>
      <c r="R318" s="1" t="s">
        <v>2155</v>
      </c>
      <c r="S318" s="1" t="s">
        <v>2155</v>
      </c>
      <c r="T318" s="1" t="s">
        <v>2156</v>
      </c>
      <c r="U318" s="3">
        <v>41893</v>
      </c>
      <c r="V318" s="1">
        <v>5.3622099674872183</v>
      </c>
      <c r="Y318" s="1">
        <v>2.35</v>
      </c>
      <c r="Z318" s="1">
        <v>6.7</v>
      </c>
      <c r="AA318" s="1">
        <v>39.4</v>
      </c>
      <c r="AB318" s="1">
        <v>92.596400358408701</v>
      </c>
      <c r="AC318" s="1">
        <v>5.5225</v>
      </c>
      <c r="AD318" s="1">
        <v>41.8602833333333</v>
      </c>
      <c r="AH318" s="1">
        <v>5897</v>
      </c>
      <c r="AJ318" s="1">
        <v>3000</v>
      </c>
      <c r="AK318" s="1">
        <v>2897</v>
      </c>
      <c r="AU318" s="1" t="s">
        <v>1956</v>
      </c>
      <c r="AV318" s="1" t="s">
        <v>2530</v>
      </c>
      <c r="AY318" s="1" t="s">
        <v>1780</v>
      </c>
      <c r="AZ318" s="1"/>
      <c r="BA318" s="1" t="s">
        <v>1772</v>
      </c>
      <c r="BB318" s="1"/>
      <c r="BC318" s="42">
        <v>3.09E-2</v>
      </c>
      <c r="BD318" s="1">
        <v>5.3930673886624784E-4</v>
      </c>
      <c r="BE318" s="1">
        <v>13.6998</v>
      </c>
      <c r="BF318" s="1">
        <v>0.23910661686471915</v>
      </c>
      <c r="BG318" s="1">
        <v>26.0014</v>
      </c>
      <c r="BH318" s="1">
        <v>0.45381004012805359</v>
      </c>
      <c r="BI318" s="1">
        <v>241.42689999999999</v>
      </c>
      <c r="BK318" s="1">
        <v>4.213694307883098</v>
      </c>
      <c r="BL318" s="1">
        <v>2.308E-4</v>
      </c>
      <c r="BM318" s="1">
        <v>42164.192587705817</v>
      </c>
      <c r="BN318" s="1">
        <v>35802.924083355058</v>
      </c>
      <c r="BO318" s="1">
        <v>35783.461092056576</v>
      </c>
      <c r="BP318" s="1">
        <v>1436.0678022259767</v>
      </c>
      <c r="BQ318" s="1">
        <v>1.00273817</v>
      </c>
      <c r="BY318" s="1" t="s">
        <v>115</v>
      </c>
      <c r="BZ318" s="1" t="s">
        <v>115</v>
      </c>
      <c r="CA318" s="1" t="s">
        <v>115</v>
      </c>
      <c r="CB318" s="1" t="s">
        <v>115</v>
      </c>
      <c r="CD318" s="47">
        <v>4.1643752000005918E-2</v>
      </c>
      <c r="CE318" s="1">
        <v>7.2682058528407683E-4</v>
      </c>
      <c r="CF318" s="1">
        <v>91.499155838000007</v>
      </c>
      <c r="CG318" s="1">
        <v>1.5969615321684913</v>
      </c>
      <c r="CH318" s="1" t="s">
        <v>2538</v>
      </c>
      <c r="CI318" s="1" t="s">
        <v>2539</v>
      </c>
      <c r="CJ318" s="1">
        <v>2.3588999999999999E-4</v>
      </c>
      <c r="CK318" s="1">
        <v>5.9310000000000013E-5</v>
      </c>
      <c r="CL318" s="1">
        <v>4.8182000000000003E-2</v>
      </c>
      <c r="CM318" s="1">
        <v>8.4093454019590786E-4</v>
      </c>
      <c r="CN318" s="1">
        <v>3</v>
      </c>
      <c r="CO318" s="1">
        <v>1</v>
      </c>
      <c r="CP318" s="1" t="s">
        <v>2579</v>
      </c>
      <c r="CQ318" s="1">
        <v>3</v>
      </c>
      <c r="CR318" s="1">
        <v>91.524147173600014</v>
      </c>
      <c r="CS318" s="1">
        <v>1.5973977132591826</v>
      </c>
      <c r="CT318" s="1">
        <v>91.494571220666671</v>
      </c>
      <c r="CU318" s="1">
        <v>1.5968815155010807</v>
      </c>
      <c r="CV318" s="1">
        <v>4.2251361333337435E-2</v>
      </c>
      <c r="CW318" s="1">
        <v>7.3742536871655967E-4</v>
      </c>
      <c r="CY318" s="1" t="s">
        <v>115</v>
      </c>
      <c r="CZ318" s="1" t="s">
        <v>115</v>
      </c>
      <c r="DA318" s="1" t="s">
        <v>115</v>
      </c>
      <c r="DB318" s="1" t="s">
        <v>115</v>
      </c>
      <c r="DC318" s="1" t="s">
        <v>115</v>
      </c>
      <c r="DD318" s="1" t="s">
        <v>115</v>
      </c>
      <c r="DE318" s="1" t="s">
        <v>115</v>
      </c>
      <c r="DF318" s="1" t="s">
        <v>115</v>
      </c>
      <c r="DG318" s="1" t="s">
        <v>115</v>
      </c>
      <c r="DH318" s="1" t="s">
        <v>115</v>
      </c>
    </row>
    <row r="319" spans="1:112" x14ac:dyDescent="0.25">
      <c r="A319" s="1" t="s">
        <v>2367</v>
      </c>
      <c r="C319" s="1" t="s">
        <v>2367</v>
      </c>
      <c r="D319" s="41">
        <v>43587</v>
      </c>
      <c r="G319" s="1" t="s">
        <v>1765</v>
      </c>
      <c r="H319" s="1">
        <v>16</v>
      </c>
      <c r="J319" s="3"/>
      <c r="K319" s="1" t="s">
        <v>1786</v>
      </c>
      <c r="L319" s="1" t="s">
        <v>1787</v>
      </c>
      <c r="M319" s="1"/>
      <c r="N319" s="1">
        <v>300</v>
      </c>
      <c r="P319" s="1" t="s">
        <v>2549</v>
      </c>
      <c r="Q319" s="1">
        <v>0.49683706040105241</v>
      </c>
      <c r="R319" s="1" t="s">
        <v>1781</v>
      </c>
      <c r="S319" s="1" t="s">
        <v>2221</v>
      </c>
      <c r="T319" s="1" t="s">
        <v>2222</v>
      </c>
      <c r="U319" s="3">
        <v>43319</v>
      </c>
      <c r="V319" s="1">
        <v>4.8776134829068196</v>
      </c>
      <c r="Y319" s="1">
        <v>3</v>
      </c>
      <c r="Z319" s="1">
        <v>5</v>
      </c>
      <c r="AA319" s="1">
        <v>27</v>
      </c>
      <c r="AB319" s="1">
        <v>80.643957241258605</v>
      </c>
      <c r="AC319" s="1">
        <v>9</v>
      </c>
      <c r="AD319" s="1">
        <v>38.795999999999999</v>
      </c>
      <c r="AH319" s="1">
        <v>5800</v>
      </c>
      <c r="AJ319" s="1">
        <v>3000</v>
      </c>
      <c r="AK319" s="1">
        <v>2800</v>
      </c>
      <c r="AU319" s="1" t="s">
        <v>1808</v>
      </c>
      <c r="AV319" s="1" t="s">
        <v>2530</v>
      </c>
      <c r="AY319" s="1" t="s">
        <v>1780</v>
      </c>
      <c r="AZ319" s="1"/>
      <c r="BA319" s="1" t="s">
        <v>1772</v>
      </c>
      <c r="BB319" s="1"/>
      <c r="BC319" s="42">
        <v>0.01</v>
      </c>
      <c r="BD319" s="1">
        <v>1.7453292519943296E-4</v>
      </c>
      <c r="BE319" s="1">
        <v>338.0847</v>
      </c>
      <c r="BF319" s="1">
        <v>5.9006911656172738</v>
      </c>
      <c r="BG319" s="1">
        <v>103.2257</v>
      </c>
      <c r="BH319" s="1">
        <v>1.8016283376759106</v>
      </c>
      <c r="BI319" s="1">
        <v>232.41370000000001</v>
      </c>
      <c r="BK319" s="1">
        <v>4.0563842917423454</v>
      </c>
      <c r="BL319" s="1">
        <v>1.4919999999999999E-4</v>
      </c>
      <c r="BM319" s="1">
        <v>42164.97892336714</v>
      </c>
      <c r="BN319" s="1">
        <v>35800.269938222511</v>
      </c>
      <c r="BO319" s="1">
        <v>35787.687908511776</v>
      </c>
      <c r="BP319" s="1">
        <v>1436.1079750546439</v>
      </c>
      <c r="BQ319" s="1">
        <v>1.0027101199999999</v>
      </c>
      <c r="BY319" s="1" t="s">
        <v>115</v>
      </c>
      <c r="BZ319" s="1" t="s">
        <v>115</v>
      </c>
      <c r="CA319" s="1" t="s">
        <v>115</v>
      </c>
      <c r="CB319" s="1" t="s">
        <v>115</v>
      </c>
      <c r="CD319" s="47">
        <v>2.9713796000002901E-2</v>
      </c>
      <c r="CE319" s="1">
        <v>5.1860357346597162E-4</v>
      </c>
      <c r="CF319" s="1">
        <v>107.98615151499999</v>
      </c>
      <c r="CG319" s="1">
        <v>1.8847138904942127</v>
      </c>
      <c r="CH319" s="1" t="s">
        <v>2538</v>
      </c>
      <c r="CI319" s="1" t="s">
        <v>2539</v>
      </c>
      <c r="CJ319" s="1">
        <v>1.38844E-4</v>
      </c>
      <c r="CK319" s="1">
        <v>4.0440000000000006E-5</v>
      </c>
      <c r="CL319" s="1">
        <v>4.1757000000000002E-2</v>
      </c>
      <c r="CM319" s="1">
        <v>7.2879713575527214E-4</v>
      </c>
      <c r="CN319" s="1">
        <v>1</v>
      </c>
      <c r="CO319" s="1">
        <v>3</v>
      </c>
      <c r="CP319" s="1" t="s">
        <v>115</v>
      </c>
      <c r="CQ319" s="1" t="s">
        <v>115</v>
      </c>
      <c r="CR319" s="1" t="s">
        <v>115</v>
      </c>
      <c r="CS319" s="1" t="s">
        <v>115</v>
      </c>
      <c r="CT319" s="1" t="s">
        <v>115</v>
      </c>
      <c r="CU319" s="1" t="s">
        <v>115</v>
      </c>
      <c r="CV319" s="1" t="s">
        <v>115</v>
      </c>
      <c r="CW319" s="1" t="s">
        <v>115</v>
      </c>
      <c r="CY319" s="1" t="s">
        <v>115</v>
      </c>
      <c r="CZ319" s="1" t="s">
        <v>115</v>
      </c>
      <c r="DA319" s="1" t="s">
        <v>115</v>
      </c>
      <c r="DB319" s="1" t="s">
        <v>115</v>
      </c>
      <c r="DC319" s="1" t="s">
        <v>115</v>
      </c>
      <c r="DD319" s="1" t="s">
        <v>115</v>
      </c>
      <c r="DE319" s="1" t="s">
        <v>115</v>
      </c>
      <c r="DF319" s="1" t="s">
        <v>115</v>
      </c>
      <c r="DG319" s="1" t="s">
        <v>115</v>
      </c>
      <c r="DH319" s="1" t="s">
        <v>115</v>
      </c>
    </row>
    <row r="320" spans="1:112" x14ac:dyDescent="0.25">
      <c r="A320" s="1" t="s">
        <v>2382</v>
      </c>
      <c r="C320" s="1" t="s">
        <v>2382</v>
      </c>
      <c r="D320" s="41">
        <v>38552</v>
      </c>
      <c r="G320" s="1" t="s">
        <v>1765</v>
      </c>
      <c r="H320" s="1">
        <v>7</v>
      </c>
      <c r="J320" s="3"/>
      <c r="K320" s="1" t="s">
        <v>1766</v>
      </c>
      <c r="L320" s="1" t="s">
        <v>1767</v>
      </c>
      <c r="M320" s="1"/>
      <c r="N320" s="1">
        <v>300</v>
      </c>
      <c r="P320" s="1" t="s">
        <v>2548</v>
      </c>
      <c r="Q320" s="1">
        <v>9.1437799511982928E-2</v>
      </c>
      <c r="R320" s="1" t="s">
        <v>2383</v>
      </c>
      <c r="S320" s="1" t="s">
        <v>1892</v>
      </c>
      <c r="T320" s="1" t="s">
        <v>2377</v>
      </c>
      <c r="U320" s="3">
        <v>41095</v>
      </c>
      <c r="V320" s="1">
        <v>5.3622099674872183</v>
      </c>
      <c r="Y320" s="1">
        <v>3.2</v>
      </c>
      <c r="Z320" s="1">
        <v>2.4</v>
      </c>
      <c r="AA320" s="1">
        <v>3.7</v>
      </c>
      <c r="AB320" s="1">
        <v>11.120424425487499</v>
      </c>
      <c r="AC320" s="1">
        <v>7.68</v>
      </c>
      <c r="AD320" s="1">
        <v>10.053096491487301</v>
      </c>
      <c r="AH320" s="1">
        <v>2035</v>
      </c>
      <c r="AJ320" s="1">
        <v>1000</v>
      </c>
      <c r="AK320" s="1">
        <v>1035</v>
      </c>
      <c r="AU320" s="1" t="s">
        <v>1802</v>
      </c>
      <c r="AV320" s="1" t="s">
        <v>2530</v>
      </c>
      <c r="AY320" s="1" t="s">
        <v>2378</v>
      </c>
      <c r="AZ320" s="1"/>
      <c r="BA320" s="1" t="s">
        <v>1860</v>
      </c>
      <c r="BB320" s="1"/>
      <c r="BC320" s="42">
        <v>1.2087000000000001</v>
      </c>
      <c r="BD320" s="1">
        <v>2.1095794668855462E-2</v>
      </c>
      <c r="BE320" s="1">
        <v>8.3327000000000009</v>
      </c>
      <c r="BF320" s="1">
        <v>0.14543305058093153</v>
      </c>
      <c r="BG320" s="1">
        <v>11.3226</v>
      </c>
      <c r="BH320" s="1">
        <v>0.19761664988630995</v>
      </c>
      <c r="BI320" s="1">
        <v>178.82339999999999</v>
      </c>
      <c r="BK320" s="1">
        <v>3.1210571096108279</v>
      </c>
      <c r="BL320" s="1">
        <v>1.428E-4</v>
      </c>
      <c r="BM320" s="1">
        <v>42165.378412746672</v>
      </c>
      <c r="BN320" s="1">
        <v>35800.399628784013</v>
      </c>
      <c r="BO320" s="1">
        <v>35788.35719670933</v>
      </c>
      <c r="BP320" s="1">
        <v>1436.1283845718822</v>
      </c>
      <c r="BQ320" s="1">
        <v>1.0026958699999999</v>
      </c>
      <c r="BY320" s="1" t="s">
        <v>115</v>
      </c>
      <c r="BZ320" s="1" t="s">
        <v>115</v>
      </c>
      <c r="CA320" s="1" t="s">
        <v>115</v>
      </c>
      <c r="CB320" s="1" t="s">
        <v>115</v>
      </c>
      <c r="CD320" s="47">
        <v>0.26188537300000014</v>
      </c>
      <c r="CE320" s="1">
        <v>4.5707620216634626E-3</v>
      </c>
      <c r="CF320" s="1">
        <v>9.4240801360000006</v>
      </c>
      <c r="CG320" s="1">
        <v>0.16448122734499501</v>
      </c>
      <c r="CH320" s="1" t="s">
        <v>2539</v>
      </c>
      <c r="CI320" s="1" t="s">
        <v>2539</v>
      </c>
      <c r="CJ320" s="1">
        <v>1.030615E-4</v>
      </c>
      <c r="CK320" s="1">
        <v>5.0638499999999993E-5</v>
      </c>
      <c r="CL320" s="1" t="s">
        <v>115</v>
      </c>
      <c r="CM320" s="1" t="s">
        <v>115</v>
      </c>
      <c r="CN320" s="1">
        <v>0</v>
      </c>
      <c r="CO320" s="1">
        <v>0</v>
      </c>
      <c r="CP320" s="1" t="s">
        <v>115</v>
      </c>
      <c r="CQ320" s="1" t="s">
        <v>115</v>
      </c>
      <c r="CR320" s="1" t="s">
        <v>115</v>
      </c>
      <c r="CS320" s="1" t="s">
        <v>115</v>
      </c>
      <c r="CT320" s="1" t="s">
        <v>115</v>
      </c>
      <c r="CU320" s="1" t="s">
        <v>115</v>
      </c>
      <c r="CV320" s="1" t="s">
        <v>115</v>
      </c>
      <c r="CW320" s="1" t="s">
        <v>115</v>
      </c>
      <c r="CY320" s="1" t="s">
        <v>115</v>
      </c>
      <c r="CZ320" s="1" t="s">
        <v>115</v>
      </c>
      <c r="DA320" s="1" t="s">
        <v>115</v>
      </c>
      <c r="DB320" s="1" t="s">
        <v>115</v>
      </c>
      <c r="DC320" s="1" t="s">
        <v>115</v>
      </c>
      <c r="DD320" s="1" t="s">
        <v>115</v>
      </c>
      <c r="DE320" s="1" t="s">
        <v>115</v>
      </c>
      <c r="DF320" s="1" t="s">
        <v>115</v>
      </c>
      <c r="DG320" s="1" t="s">
        <v>115</v>
      </c>
      <c r="DH320" s="1" t="s">
        <v>115</v>
      </c>
    </row>
    <row r="321" spans="1:112" x14ac:dyDescent="0.25">
      <c r="A321" s="1" t="s">
        <v>2486</v>
      </c>
      <c r="C321" s="1" t="s">
        <v>2486</v>
      </c>
      <c r="D321" s="41">
        <v>40732</v>
      </c>
      <c r="G321" s="1" t="s">
        <v>1765</v>
      </c>
      <c r="H321" s="1">
        <v>12</v>
      </c>
      <c r="J321" s="3"/>
      <c r="K321" s="1" t="s">
        <v>1766</v>
      </c>
      <c r="L321" s="1" t="s">
        <v>1767</v>
      </c>
      <c r="M321" s="1"/>
      <c r="N321" s="1">
        <v>300</v>
      </c>
      <c r="P321" s="1" t="s">
        <v>2548</v>
      </c>
      <c r="Q321" s="1">
        <v>9.1437799511982928E-2</v>
      </c>
      <c r="R321" s="1" t="s">
        <v>2383</v>
      </c>
      <c r="S321" s="1" t="s">
        <v>1892</v>
      </c>
      <c r="T321" s="1" t="s">
        <v>2377</v>
      </c>
      <c r="U321" s="3">
        <v>42200</v>
      </c>
      <c r="V321" s="1">
        <v>5.3622099674872183</v>
      </c>
      <c r="Y321" s="1">
        <v>3.2</v>
      </c>
      <c r="Z321" s="1">
        <v>2.2999999999999998</v>
      </c>
      <c r="AA321" s="1">
        <v>3.2</v>
      </c>
      <c r="AB321" s="1">
        <v>10.9018823788821</v>
      </c>
      <c r="AC321" s="1">
        <v>7.36</v>
      </c>
      <c r="AD321" s="1">
        <v>9.8017690792001506</v>
      </c>
      <c r="AH321" s="1">
        <v>2043</v>
      </c>
      <c r="AJ321" s="1">
        <v>1000</v>
      </c>
      <c r="AK321" s="1">
        <v>1043</v>
      </c>
      <c r="AU321" s="1" t="s">
        <v>1812</v>
      </c>
      <c r="AV321" s="1" t="s">
        <v>2530</v>
      </c>
      <c r="AY321" s="1" t="s">
        <v>2378</v>
      </c>
      <c r="AZ321" s="1"/>
      <c r="BA321" s="1" t="s">
        <v>1860</v>
      </c>
      <c r="BB321" s="1"/>
      <c r="BC321" s="42">
        <v>0.1096</v>
      </c>
      <c r="BD321" s="1">
        <v>1.9128808601857851E-3</v>
      </c>
      <c r="BE321" s="1">
        <v>192.13900000000001</v>
      </c>
      <c r="BF321" s="1">
        <v>3.3534581714893852</v>
      </c>
      <c r="BG321" s="1">
        <v>187.8382</v>
      </c>
      <c r="BH321" s="1">
        <v>3.2783950510196127</v>
      </c>
      <c r="BI321" s="1">
        <v>169.351</v>
      </c>
      <c r="BK321" s="1">
        <v>2.9557325415449167</v>
      </c>
      <c r="BL321" s="1">
        <v>8.8300000000000005E-5</v>
      </c>
      <c r="BM321" s="1">
        <v>42167.703768934065</v>
      </c>
      <c r="BN321" s="1">
        <v>35800.427177176862</v>
      </c>
      <c r="BO321" s="1">
        <v>35792.980360691268</v>
      </c>
      <c r="BP321" s="1">
        <v>1436.2471866386179</v>
      </c>
      <c r="BQ321" s="1">
        <v>1.00261293</v>
      </c>
      <c r="BY321" s="1" t="s">
        <v>115</v>
      </c>
      <c r="BZ321" s="1" t="s">
        <v>115</v>
      </c>
      <c r="CA321" s="1" t="s">
        <v>115</v>
      </c>
      <c r="CB321" s="1" t="s">
        <v>115</v>
      </c>
      <c r="CD321" s="47">
        <v>0.20674832100000001</v>
      </c>
      <c r="CE321" s="1">
        <v>3.6084389244201358E-3</v>
      </c>
      <c r="CF321" s="1">
        <v>359.77073732999997</v>
      </c>
      <c r="CG321" s="1">
        <v>6.2791839187361722</v>
      </c>
      <c r="CH321" s="1" t="s">
        <v>2539</v>
      </c>
      <c r="CI321" s="1" t="s">
        <v>2539</v>
      </c>
      <c r="CJ321" s="1">
        <v>7.2827000000000013E-5</v>
      </c>
      <c r="CK321" s="1">
        <v>7.0581000000000007E-5</v>
      </c>
      <c r="CL321" s="1" t="s">
        <v>115</v>
      </c>
      <c r="CM321" s="1" t="s">
        <v>115</v>
      </c>
      <c r="CN321" s="1">
        <v>0</v>
      </c>
      <c r="CO321" s="1">
        <v>0</v>
      </c>
      <c r="CP321" s="1" t="s">
        <v>115</v>
      </c>
      <c r="CQ321" s="1" t="s">
        <v>115</v>
      </c>
      <c r="CR321" s="1" t="s">
        <v>115</v>
      </c>
      <c r="CS321" s="1" t="s">
        <v>115</v>
      </c>
      <c r="CT321" s="1" t="s">
        <v>115</v>
      </c>
      <c r="CU321" s="1" t="s">
        <v>115</v>
      </c>
      <c r="CV321" s="1" t="s">
        <v>115</v>
      </c>
      <c r="CW321" s="1" t="s">
        <v>115</v>
      </c>
      <c r="CY321" s="1" t="s">
        <v>115</v>
      </c>
      <c r="CZ321" s="1" t="s">
        <v>115</v>
      </c>
      <c r="DA321" s="1" t="s">
        <v>115</v>
      </c>
      <c r="DB321" s="1" t="s">
        <v>115</v>
      </c>
      <c r="DC321" s="1" t="s">
        <v>115</v>
      </c>
      <c r="DD321" s="1" t="s">
        <v>115</v>
      </c>
      <c r="DE321" s="1" t="s">
        <v>115</v>
      </c>
      <c r="DF321" s="1" t="s">
        <v>115</v>
      </c>
      <c r="DG321" s="1" t="s">
        <v>115</v>
      </c>
      <c r="DH321" s="1" t="s">
        <v>115</v>
      </c>
    </row>
    <row r="322" spans="1:112" x14ac:dyDescent="0.25">
      <c r="A322" s="1" t="s">
        <v>2375</v>
      </c>
      <c r="C322" s="1" t="s">
        <v>2375</v>
      </c>
      <c r="D322" s="41">
        <v>27509</v>
      </c>
      <c r="G322" s="1" t="s">
        <v>1765</v>
      </c>
      <c r="H322" s="1">
        <v>12</v>
      </c>
      <c r="J322" s="3"/>
      <c r="K322" s="1" t="s">
        <v>1766</v>
      </c>
      <c r="L322" s="1" t="s">
        <v>1767</v>
      </c>
      <c r="M322" s="1"/>
      <c r="N322" s="1">
        <v>300</v>
      </c>
      <c r="P322" s="1" t="s">
        <v>2548</v>
      </c>
      <c r="Q322" s="1">
        <v>9.1437799511982928E-2</v>
      </c>
      <c r="R322" s="1" t="s">
        <v>2376</v>
      </c>
      <c r="S322" s="1" t="s">
        <v>1892</v>
      </c>
      <c r="T322" s="1" t="s">
        <v>2377</v>
      </c>
      <c r="U322" s="3">
        <v>37489</v>
      </c>
      <c r="V322" s="1">
        <v>5.3622099674872183</v>
      </c>
      <c r="Y322" s="1">
        <v>3.2</v>
      </c>
      <c r="Z322" s="1">
        <v>2.4</v>
      </c>
      <c r="AA322" s="1">
        <v>3.2</v>
      </c>
      <c r="AB322" s="1">
        <v>11.120424425487499</v>
      </c>
      <c r="AC322" s="1">
        <v>7.68</v>
      </c>
      <c r="AD322" s="1">
        <v>10.053096491487301</v>
      </c>
      <c r="AH322" s="1">
        <v>2010</v>
      </c>
      <c r="AJ322" s="1">
        <v>1000</v>
      </c>
      <c r="AK322" s="1">
        <v>1010</v>
      </c>
      <c r="AU322" s="1" t="s">
        <v>1808</v>
      </c>
      <c r="AV322" s="1" t="s">
        <v>2530</v>
      </c>
      <c r="AY322" s="1" t="s">
        <v>2378</v>
      </c>
      <c r="AZ322" s="1"/>
      <c r="BA322" s="1" t="s">
        <v>1860</v>
      </c>
      <c r="BB322" s="1"/>
      <c r="BC322" s="42">
        <v>7.3262</v>
      </c>
      <c r="BD322" s="1">
        <v>0.12786631165960857</v>
      </c>
      <c r="BE322" s="1">
        <v>52.601599999999998</v>
      </c>
      <c r="BF322" s="1">
        <v>0.91807111181704926</v>
      </c>
      <c r="BG322" s="1">
        <v>5.8864000000000001</v>
      </c>
      <c r="BH322" s="1">
        <v>0.1027370610893942</v>
      </c>
      <c r="BI322" s="1">
        <v>193.91659999999999</v>
      </c>
      <c r="BK322" s="1">
        <v>3.3844831442728358</v>
      </c>
      <c r="BL322" s="1">
        <v>1.4249999999999999E-4</v>
      </c>
      <c r="BM322" s="1">
        <v>42165.071435855192</v>
      </c>
      <c r="BN322" s="1">
        <v>35800.0799585348</v>
      </c>
      <c r="BO322" s="1">
        <v>35788.062913175578</v>
      </c>
      <c r="BP322" s="1">
        <v>1436.1127014175458</v>
      </c>
      <c r="BQ322" s="1">
        <v>1.00270682</v>
      </c>
      <c r="BY322" s="1" t="s">
        <v>115</v>
      </c>
      <c r="BZ322" s="1" t="s">
        <v>115</v>
      </c>
      <c r="CA322" s="1" t="s">
        <v>115</v>
      </c>
      <c r="CB322" s="1" t="s">
        <v>115</v>
      </c>
      <c r="CD322" s="47">
        <v>0.15432422650000177</v>
      </c>
      <c r="CE322" s="1">
        <v>2.6934658680185159E-3</v>
      </c>
      <c r="CF322" s="1">
        <v>41.505693001499999</v>
      </c>
      <c r="CG322" s="1">
        <v>0.72441100119814272</v>
      </c>
      <c r="CH322" s="1" t="s">
        <v>2539</v>
      </c>
      <c r="CI322" s="1" t="s">
        <v>2539</v>
      </c>
      <c r="CJ322" s="1">
        <v>1.3582999999999998E-4</v>
      </c>
      <c r="CK322" s="1">
        <v>9.6549999999999989E-5</v>
      </c>
      <c r="CL322" s="1" t="s">
        <v>115</v>
      </c>
      <c r="CM322" s="1" t="s">
        <v>115</v>
      </c>
      <c r="CN322" s="1">
        <v>0</v>
      </c>
      <c r="CO322" s="1">
        <v>0</v>
      </c>
      <c r="CP322" s="1" t="s">
        <v>115</v>
      </c>
      <c r="CQ322" s="1" t="s">
        <v>115</v>
      </c>
      <c r="CR322" s="1" t="s">
        <v>115</v>
      </c>
      <c r="CS322" s="1" t="s">
        <v>115</v>
      </c>
      <c r="CT322" s="1" t="s">
        <v>115</v>
      </c>
      <c r="CU322" s="1" t="s">
        <v>115</v>
      </c>
      <c r="CV322" s="1" t="s">
        <v>115</v>
      </c>
      <c r="CW322" s="1" t="s">
        <v>115</v>
      </c>
      <c r="CY322" s="1" t="s">
        <v>115</v>
      </c>
      <c r="CZ322" s="1" t="s">
        <v>115</v>
      </c>
      <c r="DA322" s="1" t="s">
        <v>115</v>
      </c>
      <c r="DB322" s="1" t="s">
        <v>115</v>
      </c>
      <c r="DC322" s="1" t="s">
        <v>115</v>
      </c>
      <c r="DD322" s="1" t="s">
        <v>115</v>
      </c>
      <c r="DE322" s="1" t="s">
        <v>115</v>
      </c>
      <c r="DF322" s="1" t="s">
        <v>115</v>
      </c>
      <c r="DG322" s="1" t="s">
        <v>115</v>
      </c>
      <c r="DH322" s="1" t="s">
        <v>115</v>
      </c>
    </row>
    <row r="323" spans="1:112" x14ac:dyDescent="0.25">
      <c r="A323" s="1" t="s">
        <v>2431</v>
      </c>
      <c r="C323" s="1" t="s">
        <v>2431</v>
      </c>
      <c r="D323" s="41">
        <v>28912</v>
      </c>
      <c r="G323" s="1" t="s">
        <v>1765</v>
      </c>
      <c r="H323" s="1">
        <v>12</v>
      </c>
      <c r="J323" s="3"/>
      <c r="K323" s="1" t="s">
        <v>1766</v>
      </c>
      <c r="L323" s="1" t="s">
        <v>1767</v>
      </c>
      <c r="M323" s="1"/>
      <c r="N323" s="1">
        <v>300</v>
      </c>
      <c r="P323" s="1" t="s">
        <v>2548</v>
      </c>
      <c r="Q323" s="1">
        <v>9.1437799511982928E-2</v>
      </c>
      <c r="R323" s="1" t="s">
        <v>2383</v>
      </c>
      <c r="S323" s="1" t="s">
        <v>1892</v>
      </c>
      <c r="T323" s="1" t="s">
        <v>2377</v>
      </c>
      <c r="U323" s="3">
        <v>38707</v>
      </c>
      <c r="V323" s="1">
        <v>5.3622099674872183</v>
      </c>
      <c r="Y323" s="1">
        <v>3.2</v>
      </c>
      <c r="Z323" s="1">
        <v>2.4</v>
      </c>
      <c r="AA323" s="1">
        <v>3.2</v>
      </c>
      <c r="AB323" s="1">
        <v>11.120424425487499</v>
      </c>
      <c r="AC323" s="1">
        <v>7.68</v>
      </c>
      <c r="AD323" s="1">
        <v>10.053096491487301</v>
      </c>
      <c r="AH323" s="1">
        <v>2034</v>
      </c>
      <c r="AJ323" s="1">
        <v>1000</v>
      </c>
      <c r="AK323" s="1">
        <v>1034</v>
      </c>
      <c r="AU323" s="1" t="s">
        <v>1808</v>
      </c>
      <c r="AV323" s="1" t="s">
        <v>2530</v>
      </c>
      <c r="AY323" s="1" t="s">
        <v>2378</v>
      </c>
      <c r="AZ323" s="1"/>
      <c r="BA323" s="1" t="s">
        <v>1860</v>
      </c>
      <c r="BB323" s="1"/>
      <c r="BC323" s="42">
        <v>5.1501000000000001</v>
      </c>
      <c r="BD323" s="1">
        <v>8.988620180695997E-2</v>
      </c>
      <c r="BE323" s="1">
        <v>68.575900000000004</v>
      </c>
      <c r="BF323" s="1">
        <v>1.1968752425183795</v>
      </c>
      <c r="BG323" s="1">
        <v>279.03980000000001</v>
      </c>
      <c r="BH323" s="1">
        <v>4.8701632541064734</v>
      </c>
      <c r="BI323" s="1">
        <v>302.67950000000002</v>
      </c>
      <c r="BK323" s="1">
        <v>5.2827538532901768</v>
      </c>
      <c r="BL323" s="1">
        <v>8.0799999999999999E-5</v>
      </c>
      <c r="BM323" s="1">
        <v>42164.85921856745</v>
      </c>
      <c r="BN323" s="1">
        <v>35797.266139192317</v>
      </c>
      <c r="BO323" s="1">
        <v>35790.452297942589</v>
      </c>
      <c r="BP323" s="1">
        <v>1436.101859473662</v>
      </c>
      <c r="BQ323" s="1">
        <v>1.00271439</v>
      </c>
      <c r="BY323" s="1" t="s">
        <v>115</v>
      </c>
      <c r="BZ323" s="1" t="s">
        <v>115</v>
      </c>
      <c r="CA323" s="1" t="s">
        <v>115</v>
      </c>
      <c r="CB323" s="1" t="s">
        <v>115</v>
      </c>
      <c r="CD323" s="47">
        <v>0.2374715595000001</v>
      </c>
      <c r="CE323" s="1">
        <v>4.1446605931206209E-3</v>
      </c>
      <c r="CF323" s="1">
        <v>3.4739504805000001</v>
      </c>
      <c r="CG323" s="1">
        <v>6.0631873935964066E-2</v>
      </c>
      <c r="CH323" s="1" t="s">
        <v>2539</v>
      </c>
      <c r="CI323" s="1" t="s">
        <v>2539</v>
      </c>
      <c r="CJ323" s="1">
        <v>8.5029000000000002E-5</v>
      </c>
      <c r="CK323" s="1">
        <v>6.2877000000000001E-5</v>
      </c>
      <c r="CL323" s="1" t="s">
        <v>115</v>
      </c>
      <c r="CM323" s="1" t="s">
        <v>115</v>
      </c>
      <c r="CN323" s="1">
        <v>0</v>
      </c>
      <c r="CO323" s="1">
        <v>0</v>
      </c>
      <c r="CP323" s="1" t="s">
        <v>115</v>
      </c>
      <c r="CQ323" s="1" t="s">
        <v>115</v>
      </c>
      <c r="CR323" s="1" t="s">
        <v>115</v>
      </c>
      <c r="CS323" s="1" t="s">
        <v>115</v>
      </c>
      <c r="CT323" s="1" t="s">
        <v>115</v>
      </c>
      <c r="CU323" s="1" t="s">
        <v>115</v>
      </c>
      <c r="CV323" s="1" t="s">
        <v>115</v>
      </c>
      <c r="CW323" s="1" t="s">
        <v>115</v>
      </c>
      <c r="CY323" s="1" t="s">
        <v>115</v>
      </c>
      <c r="CZ323" s="1" t="s">
        <v>115</v>
      </c>
      <c r="DA323" s="1" t="s">
        <v>115</v>
      </c>
      <c r="DB323" s="1" t="s">
        <v>115</v>
      </c>
      <c r="DC323" s="1" t="s">
        <v>115</v>
      </c>
      <c r="DD323" s="1" t="s">
        <v>115</v>
      </c>
      <c r="DE323" s="1" t="s">
        <v>115</v>
      </c>
      <c r="DF323" s="1" t="s">
        <v>115</v>
      </c>
      <c r="DG323" s="1" t="s">
        <v>115</v>
      </c>
      <c r="DH323" s="1" t="s">
        <v>115</v>
      </c>
    </row>
    <row r="324" spans="1:112" x14ac:dyDescent="0.25">
      <c r="A324" s="1" t="s">
        <v>2424</v>
      </c>
      <c r="C324" s="1" t="s">
        <v>2424</v>
      </c>
      <c r="D324" s="41">
        <v>44625</v>
      </c>
      <c r="G324" s="1" t="s">
        <v>1765</v>
      </c>
      <c r="H324" s="1">
        <v>15</v>
      </c>
      <c r="J324" s="3"/>
      <c r="K324" s="1" t="s">
        <v>1786</v>
      </c>
      <c r="L324" s="1" t="s">
        <v>1787</v>
      </c>
      <c r="M324" s="1"/>
      <c r="N324" s="1">
        <v>3000</v>
      </c>
      <c r="P324" s="1" t="s">
        <v>2550</v>
      </c>
      <c r="Q324" s="1">
        <v>0.80224059067919362</v>
      </c>
      <c r="R324" s="1" t="s">
        <v>1774</v>
      </c>
      <c r="S324" s="1" t="s">
        <v>1774</v>
      </c>
      <c r="T324" s="1" t="s">
        <v>2580</v>
      </c>
      <c r="U324" s="3">
        <v>43747</v>
      </c>
      <c r="V324" s="1">
        <v>1.1048806829750102</v>
      </c>
      <c r="Y324" s="1">
        <v>2.5</v>
      </c>
      <c r="Z324" s="1">
        <v>5</v>
      </c>
      <c r="AA324" s="1">
        <v>25</v>
      </c>
      <c r="AB324" s="1">
        <v>63.750599999999999</v>
      </c>
      <c r="AC324" s="1">
        <v>6.25</v>
      </c>
      <c r="AD324" s="1">
        <v>30.7133</v>
      </c>
      <c r="AH324" s="1">
        <v>2326</v>
      </c>
      <c r="AJ324" s="1">
        <v>2000</v>
      </c>
      <c r="AK324" s="1">
        <v>326</v>
      </c>
      <c r="AU324" s="1" t="s">
        <v>1778</v>
      </c>
      <c r="AV324" s="1" t="s">
        <v>2530</v>
      </c>
      <c r="AY324" s="1" t="s">
        <v>1780</v>
      </c>
      <c r="AZ324" s="1"/>
      <c r="BA324" s="1" t="s">
        <v>2581</v>
      </c>
      <c r="BB324" s="1"/>
      <c r="BC324" s="42">
        <v>4.6100000000000002E-2</v>
      </c>
      <c r="BD324" s="1">
        <v>8.0459678516938598E-4</v>
      </c>
      <c r="BE324" s="1">
        <v>101.29130000000001</v>
      </c>
      <c r="BF324" s="1">
        <v>1.7678666886253325</v>
      </c>
      <c r="BG324" s="1">
        <v>335.1454</v>
      </c>
      <c r="BH324" s="1">
        <v>5.8493907029134027</v>
      </c>
      <c r="BI324" s="1">
        <v>242.81180000000001</v>
      </c>
      <c r="BK324" s="1">
        <v>4.2378653726939675</v>
      </c>
      <c r="BL324" s="1">
        <v>8.3399999999999994E-5</v>
      </c>
      <c r="BM324" s="1">
        <v>42164.458620159436</v>
      </c>
      <c r="BN324" s="1">
        <v>35796.975136008361</v>
      </c>
      <c r="BO324" s="1">
        <v>35789.942104310518</v>
      </c>
      <c r="BP324" s="1">
        <v>1436.0813934233943</v>
      </c>
      <c r="BQ324" s="1">
        <v>1.0027286799999999</v>
      </c>
      <c r="BY324" s="1" t="s">
        <v>115</v>
      </c>
      <c r="BZ324" s="1" t="s">
        <v>115</v>
      </c>
      <c r="CA324" s="1" t="s">
        <v>115</v>
      </c>
      <c r="CB324" s="1" t="s">
        <v>115</v>
      </c>
      <c r="CD324" s="47">
        <v>4.6517107499994381E-2</v>
      </c>
      <c r="CE324" s="1">
        <v>8.1187668437905018E-4</v>
      </c>
      <c r="CF324" s="1">
        <v>332.48811171950001</v>
      </c>
      <c r="CG324" s="1">
        <v>5.8030122732440201</v>
      </c>
      <c r="CH324" s="1" t="s">
        <v>2538</v>
      </c>
      <c r="CI324" s="1" t="s">
        <v>2539</v>
      </c>
      <c r="CJ324" s="1">
        <v>7.7980999999999998E-5</v>
      </c>
      <c r="CK324" s="1">
        <v>5.8820999999999998E-5</v>
      </c>
      <c r="CL324" s="1">
        <v>6.1578000000000001E-2</v>
      </c>
      <c r="CM324" s="1">
        <v>1.0747388467930684E-3</v>
      </c>
      <c r="CN324" s="1">
        <v>1</v>
      </c>
      <c r="CO324" s="1">
        <v>7</v>
      </c>
      <c r="CP324" s="1" t="s">
        <v>115</v>
      </c>
      <c r="CQ324" s="1" t="s">
        <v>115</v>
      </c>
      <c r="CR324" s="1" t="s">
        <v>115</v>
      </c>
      <c r="CS324" s="1" t="s">
        <v>115</v>
      </c>
      <c r="CT324" s="1" t="s">
        <v>115</v>
      </c>
      <c r="CU324" s="1" t="s">
        <v>115</v>
      </c>
      <c r="CV324" s="1" t="s">
        <v>115</v>
      </c>
      <c r="CW324" s="1" t="s">
        <v>115</v>
      </c>
      <c r="CY324" s="1" t="s">
        <v>115</v>
      </c>
      <c r="CZ324" s="1" t="s">
        <v>115</v>
      </c>
      <c r="DA324" s="1" t="s">
        <v>115</v>
      </c>
      <c r="DB324" s="1" t="s">
        <v>115</v>
      </c>
      <c r="DC324" s="1" t="s">
        <v>115</v>
      </c>
      <c r="DD324" s="1" t="s">
        <v>115</v>
      </c>
      <c r="DE324" s="1" t="s">
        <v>115</v>
      </c>
      <c r="DF324" s="1" t="s">
        <v>115</v>
      </c>
      <c r="DG324" s="1" t="s">
        <v>115</v>
      </c>
      <c r="DH324" s="1" t="s">
        <v>115</v>
      </c>
    </row>
    <row r="325" spans="1:112" x14ac:dyDescent="0.25">
      <c r="A325" s="1" t="s">
        <v>2430</v>
      </c>
      <c r="C325" s="1" t="s">
        <v>2430</v>
      </c>
      <c r="D325" s="41">
        <v>46113</v>
      </c>
      <c r="G325" s="1" t="s">
        <v>1765</v>
      </c>
      <c r="H325" s="1">
        <v>15</v>
      </c>
      <c r="J325" s="3"/>
      <c r="K325" s="1" t="s">
        <v>1786</v>
      </c>
      <c r="L325" s="1" t="s">
        <v>1787</v>
      </c>
      <c r="M325" s="1"/>
      <c r="N325" s="1">
        <v>3000</v>
      </c>
      <c r="P325" s="1" t="s">
        <v>2548</v>
      </c>
      <c r="Q325" s="1">
        <v>9.1437799511982928E-2</v>
      </c>
      <c r="R325" s="1" t="s">
        <v>1785</v>
      </c>
      <c r="S325" s="1" t="s">
        <v>1774</v>
      </c>
      <c r="T325" s="1" t="s">
        <v>2580</v>
      </c>
      <c r="U325" s="3">
        <v>44058</v>
      </c>
      <c r="V325" s="1">
        <v>5.3622099674872183</v>
      </c>
      <c r="Y325" s="1">
        <v>2.5</v>
      </c>
      <c r="Z325" s="1">
        <v>5</v>
      </c>
      <c r="AA325" s="1">
        <v>25</v>
      </c>
      <c r="AB325" s="1">
        <v>63.750599999999999</v>
      </c>
      <c r="AC325" s="1">
        <v>6.25</v>
      </c>
      <c r="AD325" s="1">
        <v>30.7133</v>
      </c>
      <c r="AH325" s="1">
        <v>2326</v>
      </c>
      <c r="AJ325" s="1">
        <v>2000</v>
      </c>
      <c r="AK325" s="1">
        <v>326</v>
      </c>
      <c r="AU325" s="1" t="s">
        <v>1812</v>
      </c>
      <c r="AV325" s="1" t="s">
        <v>2530</v>
      </c>
      <c r="AY325" s="1" t="s">
        <v>1780</v>
      </c>
      <c r="AZ325" s="1"/>
      <c r="BA325" s="1" t="s">
        <v>2581</v>
      </c>
      <c r="BB325" s="1"/>
      <c r="BC325" s="42">
        <v>4.1200000000000001E-2</v>
      </c>
      <c r="BD325" s="1">
        <v>7.1907565182166382E-4</v>
      </c>
      <c r="BE325" s="1">
        <v>105.351</v>
      </c>
      <c r="BF325" s="1">
        <v>1.838721820268546</v>
      </c>
      <c r="BG325" s="1">
        <v>323.19779999999997</v>
      </c>
      <c r="BH325" s="1">
        <v>5.6408657452021282</v>
      </c>
      <c r="BI325" s="1">
        <v>245.7868</v>
      </c>
      <c r="BK325" s="1">
        <v>4.2897889179407986</v>
      </c>
      <c r="BL325" s="1">
        <v>8.4800000000000001E-5</v>
      </c>
      <c r="BM325" s="1">
        <v>42165.007237741462</v>
      </c>
      <c r="BN325" s="1">
        <v>35797.582830355219</v>
      </c>
      <c r="BO325" s="1">
        <v>35790.431645127705</v>
      </c>
      <c r="BP325" s="1">
        <v>1436.1094216048368</v>
      </c>
      <c r="BQ325" s="1">
        <v>1.0027091100000001</v>
      </c>
      <c r="BY325" s="1" t="s">
        <v>115</v>
      </c>
      <c r="BZ325" s="1" t="s">
        <v>115</v>
      </c>
      <c r="CA325" s="1" t="s">
        <v>115</v>
      </c>
      <c r="CB325" s="1" t="s">
        <v>115</v>
      </c>
      <c r="CD325" s="47">
        <v>4.3457625999999999E-2</v>
      </c>
      <c r="CE325" s="1">
        <v>7.5847865880029322E-4</v>
      </c>
      <c r="CF325" s="1">
        <v>358.973169891</v>
      </c>
      <c r="CG325" s="1">
        <v>6.2652637409189236</v>
      </c>
      <c r="CH325" s="1" t="s">
        <v>2538</v>
      </c>
      <c r="CI325" s="1" t="s">
        <v>2539</v>
      </c>
      <c r="CJ325" s="1">
        <v>1.714485E-4</v>
      </c>
      <c r="CK325" s="1">
        <v>9.3780500000000008E-5</v>
      </c>
      <c r="CL325" s="1">
        <v>5.8071999999999999E-2</v>
      </c>
      <c r="CM325" s="1">
        <v>1.0135476032181469E-3</v>
      </c>
      <c r="CN325" s="1">
        <v>1</v>
      </c>
      <c r="CO325" s="1">
        <v>7</v>
      </c>
      <c r="CP325" s="1" t="s">
        <v>115</v>
      </c>
      <c r="CQ325" s="1" t="s">
        <v>115</v>
      </c>
      <c r="CR325" s="1" t="s">
        <v>115</v>
      </c>
      <c r="CS325" s="1" t="s">
        <v>115</v>
      </c>
      <c r="CT325" s="1" t="s">
        <v>115</v>
      </c>
      <c r="CU325" s="1" t="s">
        <v>115</v>
      </c>
      <c r="CV325" s="1" t="s">
        <v>115</v>
      </c>
      <c r="CW325" s="1" t="s">
        <v>115</v>
      </c>
      <c r="CY325" s="1" t="s">
        <v>115</v>
      </c>
      <c r="CZ325" s="1" t="s">
        <v>115</v>
      </c>
      <c r="DA325" s="1" t="s">
        <v>115</v>
      </c>
      <c r="DB325" s="1" t="s">
        <v>115</v>
      </c>
      <c r="DC325" s="1" t="s">
        <v>115</v>
      </c>
      <c r="DD325" s="1" t="s">
        <v>115</v>
      </c>
      <c r="DE325" s="1" t="s">
        <v>115</v>
      </c>
      <c r="DF325" s="1" t="s">
        <v>115</v>
      </c>
      <c r="DG325" s="1" t="s">
        <v>115</v>
      </c>
      <c r="DH325" s="1" t="s">
        <v>115</v>
      </c>
    </row>
    <row r="326" spans="1:112" x14ac:dyDescent="0.25">
      <c r="A326" s="1" t="s">
        <v>2469</v>
      </c>
      <c r="C326" s="1" t="s">
        <v>2469</v>
      </c>
      <c r="D326" s="41">
        <v>40946</v>
      </c>
      <c r="G326" s="1" t="s">
        <v>1765</v>
      </c>
      <c r="H326" s="1">
        <v>15</v>
      </c>
      <c r="J326" s="3"/>
      <c r="K326" s="1" t="s">
        <v>1786</v>
      </c>
      <c r="L326" s="1" t="s">
        <v>1787</v>
      </c>
      <c r="M326" s="1"/>
      <c r="N326" s="1">
        <v>300</v>
      </c>
      <c r="P326" s="5" t="s">
        <v>2549</v>
      </c>
      <c r="Q326" s="1">
        <v>0.49683706040105241</v>
      </c>
      <c r="R326" s="1" t="s">
        <v>2094</v>
      </c>
      <c r="S326" s="1" t="s">
        <v>2094</v>
      </c>
      <c r="T326" s="1" t="s">
        <v>2329</v>
      </c>
      <c r="U326" s="3">
        <v>42279</v>
      </c>
      <c r="V326" s="34">
        <v>4.8776134829068196</v>
      </c>
      <c r="Y326" s="1">
        <v>3</v>
      </c>
      <c r="Z326" s="1">
        <v>9</v>
      </c>
      <c r="AA326" s="1">
        <v>41</v>
      </c>
      <c r="AB326" s="5">
        <v>130.43089478656501</v>
      </c>
      <c r="AC326" s="33">
        <v>9</v>
      </c>
      <c r="AD326" s="1">
        <v>62.042666666666697</v>
      </c>
      <c r="AH326" s="1">
        <v>5400</v>
      </c>
      <c r="AJ326" s="1">
        <v>2800</v>
      </c>
      <c r="AK326" s="1">
        <v>2600</v>
      </c>
      <c r="AU326" s="1" t="s">
        <v>1810</v>
      </c>
      <c r="AV326" s="1" t="s">
        <v>2530</v>
      </c>
      <c r="AY326" s="1" t="s">
        <v>1768</v>
      </c>
      <c r="AZ326" s="1"/>
      <c r="BA326" s="1" t="s">
        <v>1772</v>
      </c>
      <c r="BB326" s="1"/>
      <c r="BC326" s="42">
        <v>4.2923</v>
      </c>
      <c r="BD326" s="1">
        <v>7.4914767483352601E-2</v>
      </c>
      <c r="BE326" s="1">
        <v>330.50630000000001</v>
      </c>
      <c r="BF326" s="1">
        <v>5.7684231335841343</v>
      </c>
      <c r="BG326" s="1">
        <v>152.9485</v>
      </c>
      <c r="BH326" s="1">
        <v>2.6694549109865471</v>
      </c>
      <c r="BI326" s="1">
        <v>252.0865</v>
      </c>
      <c r="BK326" s="1">
        <v>4.3997394248286854</v>
      </c>
      <c r="BL326" s="1">
        <v>4.0899999999999998E-5</v>
      </c>
      <c r="BM326" s="1">
        <v>42164.99490276062</v>
      </c>
      <c r="BN326" s="1">
        <v>35795.719451052137</v>
      </c>
      <c r="BO326" s="1">
        <v>35792.270354469096</v>
      </c>
      <c r="BP326" s="1">
        <v>1436.1087914241944</v>
      </c>
      <c r="BQ326" s="1">
        <v>1.0027095500000001</v>
      </c>
      <c r="BS326" s="5"/>
      <c r="BT326" s="5"/>
      <c r="BU326" s="5"/>
      <c r="BV326" s="5"/>
      <c r="BW326" s="5"/>
      <c r="BY326" s="1" t="s">
        <v>115</v>
      </c>
      <c r="BZ326" s="1" t="s">
        <v>115</v>
      </c>
      <c r="CA326" s="1" t="s">
        <v>115</v>
      </c>
      <c r="CB326" s="1" t="s">
        <v>115</v>
      </c>
      <c r="CD326" s="47">
        <v>3.2464862500006575E-2</v>
      </c>
      <c r="CE326" s="1">
        <v>5.6661874183235234E-4</v>
      </c>
      <c r="CF326" s="1">
        <v>246.8912010025</v>
      </c>
      <c r="CG326" s="1">
        <v>4.3090643516967502</v>
      </c>
      <c r="CH326" s="1" t="s">
        <v>2539</v>
      </c>
      <c r="CI326" s="1" t="s">
        <v>2539</v>
      </c>
      <c r="CJ326" s="1">
        <v>1.8073000000000001E-4</v>
      </c>
      <c r="CK326" s="1">
        <v>1.7011000000000001E-4</v>
      </c>
      <c r="CL326" s="1" t="s">
        <v>115</v>
      </c>
      <c r="CM326" s="1" t="s">
        <v>115</v>
      </c>
      <c r="CN326" s="1">
        <v>0</v>
      </c>
      <c r="CO326" s="1">
        <v>0</v>
      </c>
      <c r="CP326" s="1" t="s">
        <v>115</v>
      </c>
      <c r="CQ326" s="1" t="s">
        <v>115</v>
      </c>
      <c r="CR326" s="1" t="s">
        <v>115</v>
      </c>
      <c r="CS326" s="1" t="s">
        <v>115</v>
      </c>
      <c r="CT326" s="1" t="s">
        <v>115</v>
      </c>
      <c r="CU326" s="1" t="s">
        <v>115</v>
      </c>
      <c r="CV326" s="1" t="s">
        <v>115</v>
      </c>
      <c r="CW326" s="1" t="s">
        <v>115</v>
      </c>
      <c r="CY326" s="1" t="s">
        <v>115</v>
      </c>
      <c r="CZ326" s="1" t="s">
        <v>115</v>
      </c>
      <c r="DA326" s="1" t="s">
        <v>115</v>
      </c>
      <c r="DB326" s="1" t="s">
        <v>115</v>
      </c>
      <c r="DC326" s="1" t="s">
        <v>115</v>
      </c>
      <c r="DD326" s="1" t="s">
        <v>115</v>
      </c>
      <c r="DE326" s="1" t="s">
        <v>115</v>
      </c>
      <c r="DF326" s="1" t="s">
        <v>115</v>
      </c>
      <c r="DG326" s="1" t="s">
        <v>115</v>
      </c>
      <c r="DH326" s="1" t="s">
        <v>115</v>
      </c>
    </row>
    <row r="327" spans="1:112" x14ac:dyDescent="0.25">
      <c r="A327" s="1" t="s">
        <v>2328</v>
      </c>
      <c r="C327" s="1" t="s">
        <v>2328</v>
      </c>
      <c r="D327" s="41">
        <v>39035</v>
      </c>
      <c r="G327" s="1" t="s">
        <v>1765</v>
      </c>
      <c r="H327" s="1">
        <v>15</v>
      </c>
      <c r="J327" s="3"/>
      <c r="K327" s="1" t="s">
        <v>1786</v>
      </c>
      <c r="L327" s="1" t="s">
        <v>1787</v>
      </c>
      <c r="M327" s="1"/>
      <c r="N327" s="1">
        <v>300</v>
      </c>
      <c r="P327" s="1" t="s">
        <v>2548</v>
      </c>
      <c r="Q327" s="1">
        <v>9.1437799511982928E-2</v>
      </c>
      <c r="R327" s="1" t="s">
        <v>2094</v>
      </c>
      <c r="S327" s="1" t="s">
        <v>2094</v>
      </c>
      <c r="T327" s="1" t="s">
        <v>2329</v>
      </c>
      <c r="U327" s="3">
        <v>41262</v>
      </c>
      <c r="V327" s="1">
        <v>5.3622099674872183</v>
      </c>
      <c r="Y327" s="1">
        <v>2.5</v>
      </c>
      <c r="Z327" s="1">
        <v>4.9000000000000004</v>
      </c>
      <c r="AA327" s="1">
        <v>18</v>
      </c>
      <c r="AB327" s="1">
        <v>49.417457040409502</v>
      </c>
      <c r="AC327" s="1">
        <v>6.25</v>
      </c>
      <c r="AD327" s="1">
        <v>25.773333333333301</v>
      </c>
      <c r="AH327" s="1">
        <v>2934</v>
      </c>
      <c r="AJ327" s="1">
        <v>1200</v>
      </c>
      <c r="AK327" s="1">
        <v>1734</v>
      </c>
      <c r="AU327" s="1" t="s">
        <v>1802</v>
      </c>
      <c r="AV327" s="1" t="s">
        <v>2530</v>
      </c>
      <c r="AY327" s="1" t="s">
        <v>2330</v>
      </c>
      <c r="AZ327" s="1"/>
      <c r="BA327" s="1" t="s">
        <v>1772</v>
      </c>
      <c r="BB327" s="1"/>
      <c r="BC327" s="42">
        <v>1.77E-2</v>
      </c>
      <c r="BD327" s="1">
        <v>3.0892327760299632E-4</v>
      </c>
      <c r="BE327" s="1">
        <v>299.87099999999998</v>
      </c>
      <c r="BF327" s="1">
        <v>5.233736281247916</v>
      </c>
      <c r="BG327" s="1">
        <v>105.9004</v>
      </c>
      <c r="BH327" s="1">
        <v>1.8483106591790031</v>
      </c>
      <c r="BI327" s="1">
        <v>290.89249999999998</v>
      </c>
      <c r="BK327" s="1">
        <v>5.0770318943576047</v>
      </c>
      <c r="BL327" s="1">
        <v>1.6369999999999999E-4</v>
      </c>
      <c r="BM327" s="1">
        <v>42163.747714569945</v>
      </c>
      <c r="BN327" s="1">
        <v>35799.649920070828</v>
      </c>
      <c r="BO327" s="1">
        <v>35785.84550906907</v>
      </c>
      <c r="BP327" s="1">
        <v>1436.0450744232328</v>
      </c>
      <c r="BQ327" s="1">
        <v>1.0027540399999999</v>
      </c>
      <c r="BY327" s="1" t="s">
        <v>115</v>
      </c>
      <c r="BZ327" s="1" t="s">
        <v>115</v>
      </c>
      <c r="CA327" s="1" t="s">
        <v>115</v>
      </c>
      <c r="CB327" s="1" t="s">
        <v>115</v>
      </c>
      <c r="CD327" s="47">
        <v>3.4089219999998477E-2</v>
      </c>
      <c r="CE327" s="1">
        <v>5.949691284366748E-4</v>
      </c>
      <c r="CF327" s="1">
        <v>245.19572293499999</v>
      </c>
      <c r="CG327" s="1">
        <v>4.2794726770235245</v>
      </c>
      <c r="CH327" s="1" t="s">
        <v>2538</v>
      </c>
      <c r="CI327" s="1" t="s">
        <v>2539</v>
      </c>
      <c r="CJ327" s="1">
        <v>1.60027E-4</v>
      </c>
      <c r="CK327" s="1">
        <v>6.6611000000000003E-5</v>
      </c>
      <c r="CL327" s="1">
        <v>3.3383000000000003E-2</v>
      </c>
      <c r="CM327" s="1">
        <v>5.8264326419326707E-4</v>
      </c>
      <c r="CN327" s="1">
        <v>1</v>
      </c>
      <c r="CO327" s="1">
        <v>3</v>
      </c>
      <c r="CP327" s="1" t="s">
        <v>115</v>
      </c>
      <c r="CQ327" s="1" t="s">
        <v>115</v>
      </c>
      <c r="CR327" s="1" t="s">
        <v>115</v>
      </c>
      <c r="CS327" s="1" t="s">
        <v>115</v>
      </c>
      <c r="CT327" s="1" t="s">
        <v>115</v>
      </c>
      <c r="CU327" s="1" t="s">
        <v>115</v>
      </c>
      <c r="CV327" s="1" t="s">
        <v>115</v>
      </c>
      <c r="CW327" s="1" t="s">
        <v>115</v>
      </c>
      <c r="CY327" s="1" t="s">
        <v>115</v>
      </c>
      <c r="CZ327" s="1" t="s">
        <v>115</v>
      </c>
      <c r="DA327" s="1" t="s">
        <v>115</v>
      </c>
      <c r="DB327" s="1" t="s">
        <v>115</v>
      </c>
      <c r="DC327" s="1" t="s">
        <v>115</v>
      </c>
      <c r="DD327" s="1" t="s">
        <v>115</v>
      </c>
      <c r="DE327" s="1" t="s">
        <v>115</v>
      </c>
      <c r="DF327" s="1" t="s">
        <v>115</v>
      </c>
      <c r="DG327" s="1" t="s">
        <v>115</v>
      </c>
      <c r="DH327" s="1" t="s">
        <v>115</v>
      </c>
    </row>
    <row r="328" spans="1:112" x14ac:dyDescent="0.25">
      <c r="A328" s="1" t="s">
        <v>1875</v>
      </c>
      <c r="C328" s="1" t="s">
        <v>1875</v>
      </c>
      <c r="D328" s="41">
        <v>23553</v>
      </c>
      <c r="G328" s="1" t="s">
        <v>1765</v>
      </c>
      <c r="H328" s="1">
        <v>10</v>
      </c>
      <c r="J328" s="3"/>
      <c r="K328" s="1" t="s">
        <v>1786</v>
      </c>
      <c r="L328" s="1" t="s">
        <v>1787</v>
      </c>
      <c r="M328" s="1"/>
      <c r="N328" s="1">
        <v>300</v>
      </c>
      <c r="P328" s="1" t="s">
        <v>2549</v>
      </c>
      <c r="Q328" s="1">
        <v>0.49683706040105241</v>
      </c>
      <c r="R328" s="1" t="s">
        <v>1774</v>
      </c>
      <c r="S328" s="1" t="s">
        <v>1876</v>
      </c>
      <c r="T328" s="1" t="s">
        <v>1877</v>
      </c>
      <c r="U328" s="3">
        <v>34796</v>
      </c>
      <c r="V328" s="1">
        <v>4.8776134829068196</v>
      </c>
      <c r="Y328" s="1">
        <v>7.89</v>
      </c>
      <c r="Z328" s="1">
        <v>3.63</v>
      </c>
      <c r="AA328" s="1">
        <v>20.94</v>
      </c>
      <c r="AB328" s="1">
        <v>156.640927931573</v>
      </c>
      <c r="AC328" s="1">
        <v>22.494353178417299</v>
      </c>
      <c r="AD328" s="1">
        <v>73.793731117540901</v>
      </c>
      <c r="AH328" s="1">
        <v>2995</v>
      </c>
      <c r="AJ328" s="1">
        <v>1400</v>
      </c>
      <c r="AK328" s="1">
        <v>1595</v>
      </c>
      <c r="AU328" s="1" t="s">
        <v>1808</v>
      </c>
      <c r="AV328" s="1" t="s">
        <v>2530</v>
      </c>
      <c r="AY328" s="1" t="s">
        <v>1780</v>
      </c>
      <c r="AZ328" s="1"/>
      <c r="BA328" s="1" t="s">
        <v>1772</v>
      </c>
      <c r="BB328" s="1"/>
      <c r="BC328" s="42">
        <v>11.5845</v>
      </c>
      <c r="BD328" s="1">
        <v>0.20218766719728312</v>
      </c>
      <c r="BE328" s="1">
        <v>28.8474</v>
      </c>
      <c r="BF328" s="1">
        <v>0.50348211063981219</v>
      </c>
      <c r="BG328" s="1">
        <v>358.6574</v>
      </c>
      <c r="BH328" s="1">
        <v>6.25975251664231</v>
      </c>
      <c r="BI328" s="1">
        <v>318.77109999999999</v>
      </c>
      <c r="BK328" s="1">
        <v>5.563605255204096</v>
      </c>
      <c r="BL328" s="1">
        <v>7.8910000000000004E-4</v>
      </c>
      <c r="BM328" s="1">
        <v>42164.271920443083</v>
      </c>
      <c r="BN328" s="1">
        <v>35826.543747415504</v>
      </c>
      <c r="BO328" s="1">
        <v>35760.000093470662</v>
      </c>
      <c r="BP328" s="1">
        <v>1436.0718552115641</v>
      </c>
      <c r="BQ328" s="1">
        <v>1.0027353400000001</v>
      </c>
      <c r="BY328" s="1" t="s">
        <v>115</v>
      </c>
      <c r="BZ328" s="1" t="s">
        <v>115</v>
      </c>
      <c r="CA328" s="1" t="s">
        <v>115</v>
      </c>
      <c r="CB328" s="1" t="s">
        <v>115</v>
      </c>
      <c r="CD328" s="47">
        <v>4.3775310999999997E-2</v>
      </c>
      <c r="CE328" s="1">
        <v>7.6402330803449132E-4</v>
      </c>
      <c r="CF328" s="1">
        <v>253.50777909999999</v>
      </c>
      <c r="CG328" s="1">
        <v>4.4245454247134672</v>
      </c>
      <c r="CH328" s="1" t="s">
        <v>2539</v>
      </c>
      <c r="CI328" s="1" t="s">
        <v>2539</v>
      </c>
      <c r="CJ328" s="1">
        <v>8.9320799999999994E-4</v>
      </c>
      <c r="CK328" s="1">
        <v>2.7932400000000001E-4</v>
      </c>
      <c r="CL328" s="1" t="s">
        <v>115</v>
      </c>
      <c r="CM328" s="1" t="s">
        <v>115</v>
      </c>
      <c r="CN328" s="1">
        <v>0</v>
      </c>
      <c r="CO328" s="1">
        <v>0</v>
      </c>
      <c r="CP328" s="1" t="s">
        <v>115</v>
      </c>
      <c r="CQ328" s="1" t="s">
        <v>115</v>
      </c>
      <c r="CR328" s="1" t="s">
        <v>115</v>
      </c>
      <c r="CS328" s="1" t="s">
        <v>115</v>
      </c>
      <c r="CT328" s="1" t="s">
        <v>115</v>
      </c>
      <c r="CU328" s="1" t="s">
        <v>115</v>
      </c>
      <c r="CV328" s="1" t="s">
        <v>115</v>
      </c>
      <c r="CW328" s="1" t="s">
        <v>115</v>
      </c>
      <c r="CY328" s="1" t="s">
        <v>115</v>
      </c>
      <c r="CZ328" s="1" t="s">
        <v>115</v>
      </c>
      <c r="DA328" s="1" t="s">
        <v>115</v>
      </c>
      <c r="DB328" s="1" t="s">
        <v>115</v>
      </c>
      <c r="DC328" s="1" t="s">
        <v>115</v>
      </c>
      <c r="DD328" s="1" t="s">
        <v>115</v>
      </c>
      <c r="DE328" s="1" t="s">
        <v>115</v>
      </c>
      <c r="DF328" s="1" t="s">
        <v>115</v>
      </c>
      <c r="DG328" s="1" t="s">
        <v>115</v>
      </c>
      <c r="DH328" s="1" t="s">
        <v>115</v>
      </c>
    </row>
    <row r="329" spans="1:112" x14ac:dyDescent="0.25">
      <c r="A329" s="1" t="s">
        <v>1807</v>
      </c>
      <c r="C329" s="1" t="s">
        <v>1807</v>
      </c>
      <c r="D329" s="41">
        <v>38093</v>
      </c>
      <c r="G329" s="1" t="s">
        <v>1765</v>
      </c>
      <c r="H329" s="1">
        <v>12</v>
      </c>
      <c r="J329" s="3"/>
      <c r="K329" s="1" t="s">
        <v>1786</v>
      </c>
      <c r="L329" s="1" t="s">
        <v>1787</v>
      </c>
      <c r="M329" s="1"/>
      <c r="N329" s="1">
        <v>300</v>
      </c>
      <c r="P329" s="5" t="s">
        <v>2549</v>
      </c>
      <c r="Q329" s="1">
        <v>0.49683706040105241</v>
      </c>
      <c r="R329" s="1" t="s">
        <v>1774</v>
      </c>
      <c r="S329" s="1" t="s">
        <v>1774</v>
      </c>
      <c r="T329" s="1" t="s">
        <v>1800</v>
      </c>
      <c r="U329" s="3">
        <v>40963</v>
      </c>
      <c r="V329" s="34">
        <v>4.8776134829068196</v>
      </c>
      <c r="Y329" s="1">
        <v>4.3</v>
      </c>
      <c r="Z329" s="1">
        <v>7.9</v>
      </c>
      <c r="AA329" s="1">
        <v>28.7</v>
      </c>
      <c r="AB329" s="5">
        <v>135.41260939869201</v>
      </c>
      <c r="AC329" s="33">
        <v>18.489999999999998</v>
      </c>
      <c r="AD329" s="1">
        <v>71.297933333333305</v>
      </c>
      <c r="AH329" s="1">
        <v>6740</v>
      </c>
      <c r="AJ329" s="1">
        <v>3812</v>
      </c>
      <c r="AK329" s="1">
        <v>2928</v>
      </c>
      <c r="AU329" s="1" t="s">
        <v>1808</v>
      </c>
      <c r="AV329" s="1" t="s">
        <v>2530</v>
      </c>
      <c r="AY329" s="1" t="s">
        <v>1771</v>
      </c>
      <c r="AZ329" s="1"/>
      <c r="BA329" s="1" t="s">
        <v>1772</v>
      </c>
      <c r="BB329" s="1"/>
      <c r="BC329" s="42">
        <v>2.6107</v>
      </c>
      <c r="BD329" s="1">
        <v>4.5565310781815957E-2</v>
      </c>
      <c r="BE329" s="1">
        <v>19.8569</v>
      </c>
      <c r="BF329" s="1">
        <v>0.346568284239262</v>
      </c>
      <c r="BG329" s="1">
        <v>2.7543000000000002</v>
      </c>
      <c r="BH329" s="1">
        <v>4.8071603587679819E-2</v>
      </c>
      <c r="BI329" s="1">
        <v>340.98259999999999</v>
      </c>
      <c r="BK329" s="1">
        <v>5.951269062010816</v>
      </c>
      <c r="BL329" s="1">
        <v>5.8087E-3</v>
      </c>
      <c r="BM329" s="1">
        <v>42165.147688954188</v>
      </c>
      <c r="BN329" s="1">
        <v>36039.07238233502</v>
      </c>
      <c r="BO329" s="1">
        <v>35549.222995573356</v>
      </c>
      <c r="BP329" s="1">
        <v>1436.1165971097539</v>
      </c>
      <c r="BQ329" s="1">
        <v>1.0027041000000001</v>
      </c>
      <c r="BS329" s="5"/>
      <c r="BT329" s="5"/>
      <c r="BU329" s="5"/>
      <c r="BV329" s="5"/>
      <c r="BW329" s="5"/>
      <c r="BY329" s="1" t="s">
        <v>115</v>
      </c>
      <c r="BZ329" s="1" t="s">
        <v>115</v>
      </c>
      <c r="CA329" s="1" t="s">
        <v>115</v>
      </c>
      <c r="CB329" s="1" t="s">
        <v>115</v>
      </c>
      <c r="CD329" s="47">
        <v>5.172092500001213E-2</v>
      </c>
      <c r="CE329" s="1">
        <v>9.0270043342725989E-4</v>
      </c>
      <c r="CF329" s="1">
        <v>259.98844252000004</v>
      </c>
      <c r="CG329" s="1">
        <v>4.537654339106024</v>
      </c>
      <c r="CH329" s="1" t="s">
        <v>2539</v>
      </c>
      <c r="CI329" s="1" t="s">
        <v>2539</v>
      </c>
      <c r="CJ329" s="1">
        <v>5.7050299999999998E-3</v>
      </c>
      <c r="CK329" s="1">
        <v>2.1403000000000004E-4</v>
      </c>
      <c r="CL329" s="1" t="s">
        <v>115</v>
      </c>
      <c r="CM329" s="1" t="s">
        <v>115</v>
      </c>
      <c r="CN329" s="1">
        <v>0</v>
      </c>
      <c r="CO329" s="1">
        <v>0</v>
      </c>
      <c r="CP329" s="1" t="s">
        <v>115</v>
      </c>
      <c r="CQ329" s="1" t="s">
        <v>115</v>
      </c>
      <c r="CR329" s="1" t="s">
        <v>115</v>
      </c>
      <c r="CS329" s="1" t="s">
        <v>115</v>
      </c>
      <c r="CT329" s="1" t="s">
        <v>115</v>
      </c>
      <c r="CU329" s="1" t="s">
        <v>115</v>
      </c>
      <c r="CV329" s="1" t="s">
        <v>115</v>
      </c>
      <c r="CW329" s="1" t="s">
        <v>115</v>
      </c>
      <c r="CY329" s="1" t="s">
        <v>115</v>
      </c>
      <c r="CZ329" s="1" t="s">
        <v>115</v>
      </c>
      <c r="DA329" s="1" t="s">
        <v>115</v>
      </c>
      <c r="DB329" s="1" t="s">
        <v>115</v>
      </c>
      <c r="DC329" s="1" t="s">
        <v>115</v>
      </c>
      <c r="DD329" s="1" t="s">
        <v>115</v>
      </c>
      <c r="DE329" s="1" t="s">
        <v>115</v>
      </c>
      <c r="DF329" s="1" t="s">
        <v>115</v>
      </c>
      <c r="DG329" s="1" t="s">
        <v>115</v>
      </c>
      <c r="DH329" s="1" t="s">
        <v>115</v>
      </c>
    </row>
    <row r="330" spans="1:112" x14ac:dyDescent="0.25">
      <c r="A330" s="1" t="s">
        <v>1813</v>
      </c>
      <c r="C330" s="1" t="s">
        <v>1813</v>
      </c>
      <c r="D330" s="41">
        <v>39206</v>
      </c>
      <c r="G330" s="1" t="s">
        <v>1765</v>
      </c>
      <c r="H330" s="1">
        <v>12</v>
      </c>
      <c r="J330" s="3"/>
      <c r="K330" s="1" t="s">
        <v>1786</v>
      </c>
      <c r="L330" s="1" t="s">
        <v>1787</v>
      </c>
      <c r="M330" s="1"/>
      <c r="N330" s="1">
        <v>300</v>
      </c>
      <c r="P330" s="5" t="s">
        <v>2549</v>
      </c>
      <c r="Q330" s="1">
        <v>0.49683706040105241</v>
      </c>
      <c r="R330" s="1" t="s">
        <v>1774</v>
      </c>
      <c r="S330" s="1" t="s">
        <v>1774</v>
      </c>
      <c r="T330" s="1" t="s">
        <v>1800</v>
      </c>
      <c r="U330" s="3">
        <v>41474</v>
      </c>
      <c r="V330" s="34">
        <v>4.8776134829068196</v>
      </c>
      <c r="Y330" s="1">
        <v>4.3</v>
      </c>
      <c r="Z330" s="1">
        <v>7.9</v>
      </c>
      <c r="AA330" s="1">
        <v>28.7</v>
      </c>
      <c r="AB330" s="5">
        <v>135.41260939869201</v>
      </c>
      <c r="AC330" s="33">
        <v>18.489999999999998</v>
      </c>
      <c r="AD330" s="1">
        <v>71.297933333333305</v>
      </c>
      <c r="AH330" s="1">
        <v>6740</v>
      </c>
      <c r="AJ330" s="1">
        <v>3812</v>
      </c>
      <c r="AK330" s="1">
        <v>2928</v>
      </c>
      <c r="AU330" s="1" t="s">
        <v>1812</v>
      </c>
      <c r="AV330" s="1" t="s">
        <v>2530</v>
      </c>
      <c r="AY330" s="1" t="s">
        <v>1771</v>
      </c>
      <c r="AZ330" s="1"/>
      <c r="BA330" s="1" t="s">
        <v>1772</v>
      </c>
      <c r="BB330" s="1"/>
      <c r="BC330" s="42">
        <v>2.5426000000000002</v>
      </c>
      <c r="BD330" s="1">
        <v>4.4376741561207821E-2</v>
      </c>
      <c r="BE330" s="1">
        <v>8.9083000000000006</v>
      </c>
      <c r="BF330" s="1">
        <v>0.15547916575541085</v>
      </c>
      <c r="BG330" s="1">
        <v>176.49950000000001</v>
      </c>
      <c r="BH330" s="1">
        <v>3.080497403123732</v>
      </c>
      <c r="BI330" s="1">
        <v>173.43950000000001</v>
      </c>
      <c r="BK330" s="1">
        <v>3.0270903280127053</v>
      </c>
      <c r="BL330" s="1">
        <v>5.2598999999999996E-3</v>
      </c>
      <c r="BM330" s="1">
        <v>42165.215532074668</v>
      </c>
      <c r="BN330" s="1">
        <v>36016.00034925183</v>
      </c>
      <c r="BO330" s="1">
        <v>35572.430714897506</v>
      </c>
      <c r="BP330" s="1">
        <v>1436.1200631477918</v>
      </c>
      <c r="BQ330" s="1">
        <v>1.0027016799999999</v>
      </c>
      <c r="BS330" s="5"/>
      <c r="BT330" s="5"/>
      <c r="BU330" s="5"/>
      <c r="BV330" s="5"/>
      <c r="BW330" s="5"/>
      <c r="BY330" s="1" t="s">
        <v>115</v>
      </c>
      <c r="BZ330" s="1" t="s">
        <v>115</v>
      </c>
      <c r="CA330" s="1" t="s">
        <v>115</v>
      </c>
      <c r="CB330" s="1" t="s">
        <v>115</v>
      </c>
      <c r="CD330" s="47">
        <v>4.7376765999999293E-2</v>
      </c>
      <c r="CE330" s="1">
        <v>8.2688055564689156E-4</v>
      </c>
      <c r="CF330" s="1">
        <v>182.98179788900001</v>
      </c>
      <c r="CG330" s="1">
        <v>3.1936348443818594</v>
      </c>
      <c r="CH330" s="1" t="s">
        <v>2539</v>
      </c>
      <c r="CI330" s="1" t="s">
        <v>2539</v>
      </c>
      <c r="CJ330" s="1">
        <v>5.2456409999999997E-3</v>
      </c>
      <c r="CK330" s="1">
        <v>1.6251700000000004E-4</v>
      </c>
      <c r="CL330" s="1" t="s">
        <v>115</v>
      </c>
      <c r="CM330" s="1" t="s">
        <v>115</v>
      </c>
      <c r="CN330" s="1">
        <v>0</v>
      </c>
      <c r="CO330" s="1">
        <v>0</v>
      </c>
      <c r="CP330" s="1" t="s">
        <v>115</v>
      </c>
      <c r="CQ330" s="1" t="s">
        <v>115</v>
      </c>
      <c r="CR330" s="1" t="s">
        <v>115</v>
      </c>
      <c r="CS330" s="1" t="s">
        <v>115</v>
      </c>
      <c r="CT330" s="1" t="s">
        <v>115</v>
      </c>
      <c r="CU330" s="1" t="s">
        <v>115</v>
      </c>
      <c r="CV330" s="1" t="s">
        <v>115</v>
      </c>
      <c r="CW330" s="1" t="s">
        <v>115</v>
      </c>
      <c r="CY330" s="1" t="s">
        <v>115</v>
      </c>
      <c r="CZ330" s="1" t="s">
        <v>115</v>
      </c>
      <c r="DA330" s="1" t="s">
        <v>115</v>
      </c>
      <c r="DB330" s="1" t="s">
        <v>115</v>
      </c>
      <c r="DC330" s="1" t="s">
        <v>115</v>
      </c>
      <c r="DD330" s="1" t="s">
        <v>115</v>
      </c>
      <c r="DE330" s="1" t="s">
        <v>115</v>
      </c>
      <c r="DF330" s="1" t="s">
        <v>115</v>
      </c>
      <c r="DG330" s="1" t="s">
        <v>115</v>
      </c>
      <c r="DH330" s="1" t="s">
        <v>115</v>
      </c>
    </row>
    <row r="331" spans="1:112" x14ac:dyDescent="0.25">
      <c r="A331" s="1" t="s">
        <v>1811</v>
      </c>
      <c r="C331" s="1" t="s">
        <v>1811</v>
      </c>
      <c r="D331" s="41">
        <v>40374</v>
      </c>
      <c r="G331" s="1" t="s">
        <v>1765</v>
      </c>
      <c r="H331" s="1">
        <v>15</v>
      </c>
      <c r="J331" s="3"/>
      <c r="K331" s="1" t="s">
        <v>1786</v>
      </c>
      <c r="L331" s="1" t="s">
        <v>1787</v>
      </c>
      <c r="M331" s="1"/>
      <c r="N331" s="1">
        <v>300</v>
      </c>
      <c r="P331" s="5" t="s">
        <v>2549</v>
      </c>
      <c r="Q331" s="1">
        <v>0.49683706040105241</v>
      </c>
      <c r="R331" s="1" t="s">
        <v>1774</v>
      </c>
      <c r="S331" s="1" t="s">
        <v>1774</v>
      </c>
      <c r="T331" s="1" t="s">
        <v>1800</v>
      </c>
      <c r="U331" s="3">
        <v>42025</v>
      </c>
      <c r="V331" s="34">
        <v>4.8776134829068196</v>
      </c>
      <c r="Y331" s="1">
        <v>4.3</v>
      </c>
      <c r="Z331" s="1">
        <v>7.9</v>
      </c>
      <c r="AA331" s="1">
        <v>28.7</v>
      </c>
      <c r="AB331" s="5">
        <v>135.41260939869201</v>
      </c>
      <c r="AC331" s="33">
        <v>18.489999999999998</v>
      </c>
      <c r="AD331" s="1">
        <v>71.297933333333305</v>
      </c>
      <c r="AH331" s="1">
        <v>6800</v>
      </c>
      <c r="AJ331" s="1">
        <v>3800</v>
      </c>
      <c r="AK331" s="1">
        <v>3000</v>
      </c>
      <c r="AU331" s="1" t="s">
        <v>1812</v>
      </c>
      <c r="AV331" s="1" t="s">
        <v>2530</v>
      </c>
      <c r="AY331" s="1" t="s">
        <v>1771</v>
      </c>
      <c r="AZ331" s="1"/>
      <c r="BA331" s="1" t="s">
        <v>1772</v>
      </c>
      <c r="BB331" s="1"/>
      <c r="BC331" s="42">
        <v>2.5933999999999999</v>
      </c>
      <c r="BD331" s="1">
        <v>4.5263368821220944E-2</v>
      </c>
      <c r="BE331" s="1">
        <v>357.83569999999997</v>
      </c>
      <c r="BF331" s="1">
        <v>6.2454111461786725</v>
      </c>
      <c r="BG331" s="1">
        <v>176.56460000000001</v>
      </c>
      <c r="BH331" s="1">
        <v>3.0816336124667805</v>
      </c>
      <c r="BI331" s="1">
        <v>19.7879</v>
      </c>
      <c r="BK331" s="1">
        <v>0.34536400705538595</v>
      </c>
      <c r="BL331" s="1">
        <v>5.3303999999999999E-3</v>
      </c>
      <c r="BM331" s="1">
        <v>42164.463946457916</v>
      </c>
      <c r="BN331" s="1">
        <v>36018.217405078118</v>
      </c>
      <c r="BO331" s="1">
        <v>35568.710487837721</v>
      </c>
      <c r="BP331" s="1">
        <v>1436.0816655363999</v>
      </c>
      <c r="BQ331" s="1">
        <v>1.00272849</v>
      </c>
      <c r="BS331" s="5"/>
      <c r="BT331" s="5"/>
      <c r="BU331" s="5"/>
      <c r="BV331" s="5"/>
      <c r="BW331" s="5"/>
      <c r="BY331" s="1" t="s">
        <v>115</v>
      </c>
      <c r="BZ331" s="1" t="s">
        <v>115</v>
      </c>
      <c r="CA331" s="1" t="s">
        <v>115</v>
      </c>
      <c r="CB331" s="1" t="s">
        <v>115</v>
      </c>
      <c r="CD331" s="47">
        <v>4.1258237499988581E-2</v>
      </c>
      <c r="CE331" s="1">
        <v>7.2009208794459462E-4</v>
      </c>
      <c r="CF331" s="1">
        <v>344.51612706150001</v>
      </c>
      <c r="CG331" s="1">
        <v>6.0129407434423117</v>
      </c>
      <c r="CH331" s="1" t="s">
        <v>2539</v>
      </c>
      <c r="CI331" s="1" t="s">
        <v>2539</v>
      </c>
      <c r="CJ331" s="1">
        <v>5.3143360000000002E-3</v>
      </c>
      <c r="CK331" s="1">
        <v>1.9728399999999983E-4</v>
      </c>
      <c r="CL331" s="1" t="s">
        <v>115</v>
      </c>
      <c r="CM331" s="1" t="s">
        <v>115</v>
      </c>
      <c r="CN331" s="1">
        <v>0</v>
      </c>
      <c r="CO331" s="1">
        <v>0</v>
      </c>
      <c r="CP331" s="1" t="s">
        <v>115</v>
      </c>
      <c r="CQ331" s="1" t="s">
        <v>115</v>
      </c>
      <c r="CR331" s="1" t="s">
        <v>115</v>
      </c>
      <c r="CS331" s="1" t="s">
        <v>115</v>
      </c>
      <c r="CT331" s="1" t="s">
        <v>115</v>
      </c>
      <c r="CU331" s="1" t="s">
        <v>115</v>
      </c>
      <c r="CV331" s="1" t="s">
        <v>115</v>
      </c>
      <c r="CW331" s="1" t="s">
        <v>115</v>
      </c>
      <c r="CY331" s="1" t="s">
        <v>115</v>
      </c>
      <c r="CZ331" s="1" t="s">
        <v>115</v>
      </c>
      <c r="DA331" s="1" t="s">
        <v>115</v>
      </c>
      <c r="DB331" s="1" t="s">
        <v>115</v>
      </c>
      <c r="DC331" s="1" t="s">
        <v>115</v>
      </c>
      <c r="DD331" s="1" t="s">
        <v>115</v>
      </c>
      <c r="DE331" s="1" t="s">
        <v>115</v>
      </c>
      <c r="DF331" s="1" t="s">
        <v>115</v>
      </c>
      <c r="DG331" s="1" t="s">
        <v>115</v>
      </c>
      <c r="DH331" s="1" t="s">
        <v>115</v>
      </c>
    </row>
    <row r="332" spans="1:112" x14ac:dyDescent="0.25">
      <c r="A332" s="1" t="s">
        <v>1809</v>
      </c>
      <c r="C332" s="1" t="s">
        <v>1809</v>
      </c>
      <c r="D332" s="41">
        <v>40887</v>
      </c>
      <c r="G332" s="1" t="s">
        <v>1765</v>
      </c>
      <c r="H332" s="1">
        <v>15</v>
      </c>
      <c r="J332" s="3"/>
      <c r="K332" s="1" t="s">
        <v>1786</v>
      </c>
      <c r="L332" s="1" t="s">
        <v>1787</v>
      </c>
      <c r="M332" s="1"/>
      <c r="N332" s="1">
        <v>300</v>
      </c>
      <c r="P332" s="1" t="s">
        <v>2549</v>
      </c>
      <c r="Q332" s="1">
        <v>0.49683706040105241</v>
      </c>
      <c r="R332" s="1" t="s">
        <v>1774</v>
      </c>
      <c r="S332" s="1" t="s">
        <v>1774</v>
      </c>
      <c r="T332" s="1" t="s">
        <v>1800</v>
      </c>
      <c r="U332" s="3">
        <v>42249</v>
      </c>
      <c r="V332" s="34">
        <v>4.8776134829068196</v>
      </c>
      <c r="Y332" s="1">
        <v>4.3</v>
      </c>
      <c r="Z332" s="1">
        <v>7.9</v>
      </c>
      <c r="AA332" s="1">
        <v>28.7</v>
      </c>
      <c r="AB332" s="5">
        <v>135.41260939869201</v>
      </c>
      <c r="AC332" s="33">
        <v>18.489999999999998</v>
      </c>
      <c r="AD332" s="1">
        <v>71.297933333333305</v>
      </c>
      <c r="AH332" s="1">
        <v>6800</v>
      </c>
      <c r="AJ332" s="1">
        <v>3800</v>
      </c>
      <c r="AK332" s="1">
        <v>3000</v>
      </c>
      <c r="AU332" s="1" t="s">
        <v>1810</v>
      </c>
      <c r="AV332" s="1" t="s">
        <v>2530</v>
      </c>
      <c r="AY332" s="1" t="s">
        <v>1771</v>
      </c>
      <c r="AZ332" s="1"/>
      <c r="BA332" s="1" t="s">
        <v>1772</v>
      </c>
      <c r="BB332" s="1"/>
      <c r="BC332" s="42">
        <v>2.6732</v>
      </c>
      <c r="BD332" s="1">
        <v>4.6656141564312414E-2</v>
      </c>
      <c r="BE332" s="1">
        <v>353.29640000000001</v>
      </c>
      <c r="BF332" s="1">
        <v>6.1661854154428939</v>
      </c>
      <c r="BG332" s="1">
        <v>3.4859</v>
      </c>
      <c r="BH332" s="1">
        <v>6.0840432395270337E-2</v>
      </c>
      <c r="BI332" s="1">
        <v>269.8802</v>
      </c>
      <c r="BK332" s="1">
        <v>4.7102980759408002</v>
      </c>
      <c r="BL332" s="1">
        <v>5.6239999999999997E-3</v>
      </c>
      <c r="BM332" s="1">
        <v>42164.867909051245</v>
      </c>
      <c r="BN332" s="1">
        <v>36031.003126171752</v>
      </c>
      <c r="BO332" s="1">
        <v>35556.732691930745</v>
      </c>
      <c r="BP332" s="1">
        <v>1436.1023034602235</v>
      </c>
      <c r="BQ332" s="1">
        <v>1.0027140800000001</v>
      </c>
      <c r="BS332" s="5"/>
      <c r="BT332" s="5"/>
      <c r="BU332" s="5"/>
      <c r="BV332" s="5"/>
      <c r="BW332" s="5"/>
      <c r="BY332" s="1" t="s">
        <v>115</v>
      </c>
      <c r="BZ332" s="1" t="s">
        <v>115</v>
      </c>
      <c r="CA332" s="1" t="s">
        <v>115</v>
      </c>
      <c r="CB332" s="1" t="s">
        <v>115</v>
      </c>
      <c r="CD332" s="47">
        <v>2.0476846000001103E-2</v>
      </c>
      <c r="CE332" s="1">
        <v>3.5738838312385002E-4</v>
      </c>
      <c r="CF332" s="1">
        <v>75.012029638000001</v>
      </c>
      <c r="CG332" s="1">
        <v>1.3092068957866703</v>
      </c>
      <c r="CH332" s="1" t="s">
        <v>2539</v>
      </c>
      <c r="CI332" s="1" t="s">
        <v>2539</v>
      </c>
      <c r="CJ332" s="1">
        <v>5.6734059999999998E-3</v>
      </c>
      <c r="CK332" s="1">
        <v>2.2119400000000008E-4</v>
      </c>
      <c r="CL332" s="1" t="s">
        <v>115</v>
      </c>
      <c r="CM332" s="1" t="s">
        <v>115</v>
      </c>
      <c r="CN332" s="1">
        <v>0</v>
      </c>
      <c r="CO332" s="1">
        <v>0</v>
      </c>
      <c r="CP332" s="1" t="s">
        <v>115</v>
      </c>
      <c r="CQ332" s="1" t="s">
        <v>115</v>
      </c>
      <c r="CR332" s="1" t="s">
        <v>115</v>
      </c>
      <c r="CS332" s="1" t="s">
        <v>115</v>
      </c>
      <c r="CT332" s="1" t="s">
        <v>115</v>
      </c>
      <c r="CU332" s="1" t="s">
        <v>115</v>
      </c>
      <c r="CV332" s="1" t="s">
        <v>115</v>
      </c>
      <c r="CW332" s="1" t="s">
        <v>115</v>
      </c>
      <c r="CY332" s="1" t="s">
        <v>115</v>
      </c>
      <c r="CZ332" s="1" t="s">
        <v>115</v>
      </c>
      <c r="DA332" s="1" t="s">
        <v>115</v>
      </c>
      <c r="DB332" s="1" t="s">
        <v>115</v>
      </c>
      <c r="DC332" s="1" t="s">
        <v>115</v>
      </c>
      <c r="DD332" s="1" t="s">
        <v>115</v>
      </c>
      <c r="DE332" s="1" t="s">
        <v>115</v>
      </c>
      <c r="DF332" s="1" t="s">
        <v>115</v>
      </c>
      <c r="DG332" s="1" t="s">
        <v>115</v>
      </c>
      <c r="DH332" s="1" t="s">
        <v>115</v>
      </c>
    </row>
    <row r="333" spans="1:112" x14ac:dyDescent="0.25">
      <c r="A333" s="1" t="s">
        <v>1799</v>
      </c>
      <c r="C333" s="1" t="s">
        <v>1799</v>
      </c>
      <c r="D333" s="41">
        <v>41622</v>
      </c>
      <c r="G333" s="1" t="s">
        <v>1765</v>
      </c>
      <c r="H333" s="1">
        <v>15</v>
      </c>
      <c r="J333" s="3"/>
      <c r="K333" s="1" t="s">
        <v>1786</v>
      </c>
      <c r="L333" s="1" t="s">
        <v>1787</v>
      </c>
      <c r="M333" s="1"/>
      <c r="N333" s="1">
        <v>300</v>
      </c>
      <c r="P333" s="5" t="s">
        <v>2549</v>
      </c>
      <c r="Q333" s="1">
        <v>0.49683706040105241</v>
      </c>
      <c r="R333" s="1" t="s">
        <v>1774</v>
      </c>
      <c r="S333" s="1" t="s">
        <v>1774</v>
      </c>
      <c r="T333" s="1" t="s">
        <v>1800</v>
      </c>
      <c r="U333" s="3">
        <v>42545</v>
      </c>
      <c r="V333" s="34">
        <v>4.8776134829068196</v>
      </c>
      <c r="Y333" s="1">
        <v>4.3</v>
      </c>
      <c r="Z333" s="1">
        <v>7.9</v>
      </c>
      <c r="AA333" s="1">
        <v>28.7</v>
      </c>
      <c r="AB333" s="5">
        <v>135.41260939869201</v>
      </c>
      <c r="AC333" s="33">
        <v>18.489999999999998</v>
      </c>
      <c r="AD333" s="1">
        <v>71.297933333333305</v>
      </c>
      <c r="AH333" s="1">
        <v>6800</v>
      </c>
      <c r="AJ333" s="1">
        <v>3800</v>
      </c>
      <c r="AK333" s="1">
        <v>3000</v>
      </c>
      <c r="AU333" s="1" t="s">
        <v>1776</v>
      </c>
      <c r="AV333" s="1" t="s">
        <v>2530</v>
      </c>
      <c r="AY333" s="1" t="s">
        <v>1771</v>
      </c>
      <c r="AZ333" s="1"/>
      <c r="BA333" s="1" t="s">
        <v>1772</v>
      </c>
      <c r="BB333" s="1"/>
      <c r="BC333" s="42">
        <v>6.5106999999999999</v>
      </c>
      <c r="BD333" s="1">
        <v>0.11363315160959481</v>
      </c>
      <c r="BE333" s="1">
        <v>304.24020000000002</v>
      </c>
      <c r="BF333" s="1">
        <v>5.3099932069260518</v>
      </c>
      <c r="BG333" s="1">
        <v>224.90989999999999</v>
      </c>
      <c r="BH333" s="1">
        <v>3.9254182753311948</v>
      </c>
      <c r="BI333" s="1">
        <v>180.49039999999999</v>
      </c>
      <c r="BK333" s="1">
        <v>3.1501517482415733</v>
      </c>
      <c r="BL333" s="1">
        <v>1.9849599999999998E-2</v>
      </c>
      <c r="BM333" s="1">
        <v>42164.983408809378</v>
      </c>
      <c r="BN333" s="1">
        <v>36630.941463480878</v>
      </c>
      <c r="BO333" s="1">
        <v>34957.025354137877</v>
      </c>
      <c r="BP333" s="1">
        <v>1436.1082042109144</v>
      </c>
      <c r="BQ333" s="1">
        <v>1.00270996</v>
      </c>
      <c r="BS333" s="5"/>
      <c r="BT333" s="5"/>
      <c r="BU333" s="5"/>
      <c r="BV333" s="5"/>
      <c r="BW333" s="5"/>
      <c r="BY333" s="1" t="s">
        <v>115</v>
      </c>
      <c r="BZ333" s="1" t="s">
        <v>115</v>
      </c>
      <c r="CA333" s="1" t="s">
        <v>115</v>
      </c>
      <c r="CB333" s="1" t="s">
        <v>115</v>
      </c>
      <c r="CD333" s="47">
        <v>7.9827804999993646E-2</v>
      </c>
      <c r="CE333" s="1">
        <v>1.3932580318898812E-3</v>
      </c>
      <c r="CF333" s="1">
        <v>254.95789166899999</v>
      </c>
      <c r="CG333" s="1">
        <v>4.4498546635670708</v>
      </c>
      <c r="CH333" s="1" t="s">
        <v>2539</v>
      </c>
      <c r="CI333" s="1" t="s">
        <v>2539</v>
      </c>
      <c r="CJ333" s="1">
        <v>1.9814682E-2</v>
      </c>
      <c r="CK333" s="1">
        <v>2.2992600000000009E-4</v>
      </c>
      <c r="CL333" s="1" t="s">
        <v>115</v>
      </c>
      <c r="CM333" s="1" t="s">
        <v>115</v>
      </c>
      <c r="CN333" s="1">
        <v>0</v>
      </c>
      <c r="CO333" s="1">
        <v>0</v>
      </c>
      <c r="CP333" s="1" t="s">
        <v>115</v>
      </c>
      <c r="CQ333" s="1" t="s">
        <v>115</v>
      </c>
      <c r="CR333" s="1" t="s">
        <v>115</v>
      </c>
      <c r="CS333" s="1" t="s">
        <v>115</v>
      </c>
      <c r="CT333" s="1" t="s">
        <v>115</v>
      </c>
      <c r="CU333" s="1" t="s">
        <v>115</v>
      </c>
      <c r="CV333" s="1" t="s">
        <v>115</v>
      </c>
      <c r="CW333" s="1" t="s">
        <v>115</v>
      </c>
      <c r="CY333" s="1" t="s">
        <v>115</v>
      </c>
      <c r="CZ333" s="1" t="s">
        <v>115</v>
      </c>
      <c r="DA333" s="1" t="s">
        <v>115</v>
      </c>
      <c r="DB333" s="1" t="s">
        <v>115</v>
      </c>
      <c r="DC333" s="1" t="s">
        <v>115</v>
      </c>
      <c r="DD333" s="1" t="s">
        <v>115</v>
      </c>
      <c r="DE333" s="1" t="s">
        <v>115</v>
      </c>
      <c r="DF333" s="1" t="s">
        <v>115</v>
      </c>
      <c r="DG333" s="1" t="s">
        <v>115</v>
      </c>
      <c r="DH333" s="1" t="s">
        <v>115</v>
      </c>
    </row>
    <row r="334" spans="1:112" x14ac:dyDescent="0.25">
      <c r="A334" s="1" t="s">
        <v>2341</v>
      </c>
      <c r="C334" s="1" t="s">
        <v>2341</v>
      </c>
      <c r="D334" s="41">
        <v>38014</v>
      </c>
      <c r="G334" s="1" t="s">
        <v>1765</v>
      </c>
      <c r="H334" s="1">
        <v>15</v>
      </c>
      <c r="J334" s="3"/>
      <c r="K334" s="1" t="s">
        <v>1786</v>
      </c>
      <c r="L334" s="1" t="s">
        <v>1787</v>
      </c>
      <c r="M334" s="1"/>
      <c r="N334" s="1">
        <v>300</v>
      </c>
      <c r="P334" s="1" t="s">
        <v>2551</v>
      </c>
      <c r="Q334" s="1">
        <v>0.49298599140652699</v>
      </c>
      <c r="R334" s="1" t="s">
        <v>1788</v>
      </c>
      <c r="S334" s="1" t="s">
        <v>2342</v>
      </c>
      <c r="T334" s="1" t="s">
        <v>2343</v>
      </c>
      <c r="U334" s="3">
        <v>40894</v>
      </c>
      <c r="V334" s="1">
        <v>1.7806993189133569</v>
      </c>
      <c r="Y334" s="1">
        <v>2.5</v>
      </c>
      <c r="Z334" s="1">
        <v>5</v>
      </c>
      <c r="AA334" s="1">
        <v>30</v>
      </c>
      <c r="AB334" s="1">
        <v>73.750702040974005</v>
      </c>
      <c r="AC334" s="1">
        <v>6.25</v>
      </c>
      <c r="AD334" s="1">
        <v>34.063333333333297</v>
      </c>
      <c r="AH334" s="1">
        <v>5086</v>
      </c>
      <c r="AJ334" s="1">
        <v>2500</v>
      </c>
      <c r="AK334" s="1">
        <v>2586</v>
      </c>
      <c r="AU334" s="1" t="s">
        <v>1808</v>
      </c>
      <c r="AV334" s="1" t="s">
        <v>2530</v>
      </c>
      <c r="AY334" s="1" t="s">
        <v>1780</v>
      </c>
      <c r="AZ334" s="1"/>
      <c r="BA334" s="1" t="s">
        <v>1772</v>
      </c>
      <c r="BB334" s="1"/>
      <c r="BC334" s="42">
        <v>4.9399999999999999E-2</v>
      </c>
      <c r="BD334" s="1">
        <v>8.6219265048519881E-4</v>
      </c>
      <c r="BE334" s="1">
        <v>107.3065</v>
      </c>
      <c r="BF334" s="1">
        <v>1.8728517337912953</v>
      </c>
      <c r="BG334" s="1">
        <v>335.86290000000002</v>
      </c>
      <c r="BH334" s="1">
        <v>5.8619134402964628</v>
      </c>
      <c r="BI334" s="1">
        <v>125.0889</v>
      </c>
      <c r="BK334" s="1">
        <v>2.183213162697935</v>
      </c>
      <c r="BL334" s="1">
        <v>1.7420000000000001E-4</v>
      </c>
      <c r="BM334" s="1">
        <v>42164.647284284496</v>
      </c>
      <c r="BN334" s="1">
        <v>35800.992365841419</v>
      </c>
      <c r="BO334" s="1">
        <v>35786.302202727573</v>
      </c>
      <c r="BP334" s="1">
        <v>1436.0910320154055</v>
      </c>
      <c r="BQ334" s="1">
        <v>1.00272195</v>
      </c>
      <c r="BY334" s="1" t="s">
        <v>115</v>
      </c>
      <c r="BZ334" s="1" t="s">
        <v>115</v>
      </c>
      <c r="CA334" s="1" t="s">
        <v>115</v>
      </c>
      <c r="CB334" s="1" t="s">
        <v>115</v>
      </c>
      <c r="CD334" s="47">
        <v>4.2044826499999743E-2</v>
      </c>
      <c r="CE334" s="1">
        <v>7.3382065585475911E-4</v>
      </c>
      <c r="CF334" s="1">
        <v>42.478548866500006</v>
      </c>
      <c r="CG334" s="1">
        <v>0.7413905391897303</v>
      </c>
      <c r="CH334" s="1" t="s">
        <v>2538</v>
      </c>
      <c r="CI334" s="1" t="s">
        <v>2539</v>
      </c>
      <c r="CJ334" s="1">
        <v>1.33106E-4</v>
      </c>
      <c r="CK334" s="1">
        <v>1.17762E-4</v>
      </c>
      <c r="CL334" s="1">
        <v>6.7699999999999996E-2</v>
      </c>
      <c r="CM334" s="1">
        <v>1.1815879036001611E-3</v>
      </c>
      <c r="CN334" s="1">
        <v>1</v>
      </c>
      <c r="CO334" s="1">
        <v>1</v>
      </c>
      <c r="CP334" s="1" t="s">
        <v>115</v>
      </c>
      <c r="CQ334" s="1" t="s">
        <v>115</v>
      </c>
      <c r="CR334" s="1" t="s">
        <v>115</v>
      </c>
      <c r="CS334" s="1" t="s">
        <v>115</v>
      </c>
      <c r="CT334" s="1" t="s">
        <v>115</v>
      </c>
      <c r="CU334" s="1" t="s">
        <v>115</v>
      </c>
      <c r="CV334" s="1" t="s">
        <v>115</v>
      </c>
      <c r="CW334" s="1" t="s">
        <v>115</v>
      </c>
      <c r="CY334" s="1" t="s">
        <v>115</v>
      </c>
      <c r="CZ334" s="1" t="s">
        <v>115</v>
      </c>
      <c r="DA334" s="1" t="s">
        <v>115</v>
      </c>
      <c r="DB334" s="1" t="s">
        <v>115</v>
      </c>
      <c r="DC334" s="1" t="s">
        <v>115</v>
      </c>
      <c r="DD334" s="1" t="s">
        <v>115</v>
      </c>
      <c r="DE334" s="1" t="s">
        <v>115</v>
      </c>
      <c r="DF334" s="1" t="s">
        <v>115</v>
      </c>
      <c r="DG334" s="1" t="s">
        <v>115</v>
      </c>
      <c r="DH334" s="1" t="s">
        <v>115</v>
      </c>
    </row>
    <row r="335" spans="1:112" x14ac:dyDescent="0.25">
      <c r="A335" s="1" t="s">
        <v>1917</v>
      </c>
      <c r="C335" s="1" t="s">
        <v>1917</v>
      </c>
      <c r="D335" s="41">
        <v>36830</v>
      </c>
      <c r="G335" s="1" t="s">
        <v>1765</v>
      </c>
      <c r="H335" s="1">
        <v>15</v>
      </c>
      <c r="J335" s="3"/>
      <c r="K335" s="1" t="s">
        <v>1766</v>
      </c>
      <c r="L335" s="1" t="s">
        <v>1767</v>
      </c>
      <c r="M335" s="1"/>
      <c r="N335" s="1">
        <v>300</v>
      </c>
      <c r="P335" s="5" t="s">
        <v>2548</v>
      </c>
      <c r="Q335" s="1">
        <v>9.1437799511982928E-2</v>
      </c>
      <c r="R335" s="1" t="s">
        <v>1781</v>
      </c>
      <c r="S335" s="1" t="s">
        <v>1918</v>
      </c>
      <c r="T335" s="1" t="s">
        <v>1919</v>
      </c>
      <c r="U335" s="3">
        <v>40394</v>
      </c>
      <c r="V335" s="1">
        <v>5.3622099674872183</v>
      </c>
      <c r="Y335" s="1">
        <v>1.8</v>
      </c>
      <c r="Z335" s="1">
        <v>2.9</v>
      </c>
      <c r="AA335" s="1">
        <v>29.6</v>
      </c>
      <c r="AB335" s="5">
        <v>48.094886069162598</v>
      </c>
      <c r="AC335" s="33">
        <v>3.24</v>
      </c>
      <c r="AD335" s="1">
        <v>20.286266666666702</v>
      </c>
      <c r="AH335" s="1">
        <v>3200</v>
      </c>
      <c r="AJ335" s="1">
        <v>1500</v>
      </c>
      <c r="AK335" s="1">
        <v>1700</v>
      </c>
      <c r="AU335" s="1" t="s">
        <v>1808</v>
      </c>
      <c r="AV335" s="1" t="s">
        <v>2530</v>
      </c>
      <c r="AY335" s="1" t="s">
        <v>1768</v>
      </c>
      <c r="AZ335" s="1"/>
      <c r="BA335" s="1" t="s">
        <v>1772</v>
      </c>
      <c r="BB335" s="1"/>
      <c r="BC335" s="42">
        <v>5.6899999999999999E-2</v>
      </c>
      <c r="BD335" s="1">
        <v>9.9309234438477363E-4</v>
      </c>
      <c r="BE335" s="1">
        <v>132.90979999999999</v>
      </c>
      <c r="BF335" s="1">
        <v>2.3197136181671594</v>
      </c>
      <c r="BG335" s="1">
        <v>292.76889999999997</v>
      </c>
      <c r="BH335" s="1">
        <v>5.1097812524420263</v>
      </c>
      <c r="BI335" s="1">
        <v>89.536799999999999</v>
      </c>
      <c r="BK335" s="1">
        <v>1.5627119616996588</v>
      </c>
      <c r="BL335" s="1">
        <v>5.9679999999999998E-4</v>
      </c>
      <c r="BM335" s="1">
        <v>42164.991538676521</v>
      </c>
      <c r="BN335" s="1">
        <v>35819.155605626802</v>
      </c>
      <c r="BO335" s="1">
        <v>35768.827471726239</v>
      </c>
      <c r="BP335" s="1">
        <v>1436.1086195568432</v>
      </c>
      <c r="BQ335" s="1">
        <v>1.00270967</v>
      </c>
      <c r="BS335" s="5"/>
      <c r="BT335" s="5"/>
      <c r="BU335" s="5"/>
      <c r="BV335" s="5"/>
      <c r="BW335" s="5"/>
      <c r="BY335" s="1" t="s">
        <v>115</v>
      </c>
      <c r="BZ335" s="1" t="s">
        <v>115</v>
      </c>
      <c r="CA335" s="1" t="s">
        <v>115</v>
      </c>
      <c r="CB335" s="1" t="s">
        <v>115</v>
      </c>
      <c r="CD335" s="47">
        <v>3.3478669000004402E-2</v>
      </c>
      <c r="CE335" s="1">
        <v>5.8431300323543431E-4</v>
      </c>
      <c r="CF335" s="1">
        <v>352.99595325200005</v>
      </c>
      <c r="CG335" s="1">
        <v>6.1609416304633857</v>
      </c>
      <c r="CH335" s="1" t="s">
        <v>2538</v>
      </c>
      <c r="CI335" s="1" t="s">
        <v>2539</v>
      </c>
      <c r="CJ335" s="1">
        <v>4.7792150000000003E-4</v>
      </c>
      <c r="CK335" s="1">
        <v>1.5405450000000002E-4</v>
      </c>
      <c r="CL335" s="1">
        <v>6.5431000000000003E-2</v>
      </c>
      <c r="CM335" s="1">
        <v>1.1419863828724098E-3</v>
      </c>
      <c r="CN335" s="1">
        <v>1</v>
      </c>
      <c r="CO335" s="1">
        <v>6</v>
      </c>
      <c r="CP335" s="1" t="s">
        <v>115</v>
      </c>
      <c r="CQ335" s="1" t="s">
        <v>115</v>
      </c>
      <c r="CR335" s="1" t="s">
        <v>115</v>
      </c>
      <c r="CS335" s="1" t="s">
        <v>115</v>
      </c>
      <c r="CT335" s="1" t="s">
        <v>115</v>
      </c>
      <c r="CU335" s="1" t="s">
        <v>115</v>
      </c>
      <c r="CV335" s="1" t="s">
        <v>115</v>
      </c>
      <c r="CW335" s="1" t="s">
        <v>115</v>
      </c>
      <c r="CY335" s="1" t="s">
        <v>115</v>
      </c>
      <c r="CZ335" s="1" t="s">
        <v>115</v>
      </c>
      <c r="DA335" s="1" t="s">
        <v>115</v>
      </c>
      <c r="DB335" s="1" t="s">
        <v>115</v>
      </c>
      <c r="DC335" s="1" t="s">
        <v>115</v>
      </c>
      <c r="DD335" s="1" t="s">
        <v>115</v>
      </c>
      <c r="DE335" s="1" t="s">
        <v>115</v>
      </c>
      <c r="DF335" s="1" t="s">
        <v>115</v>
      </c>
      <c r="DG335" s="1" t="s">
        <v>115</v>
      </c>
      <c r="DH335" s="1" t="s">
        <v>115</v>
      </c>
    </row>
    <row r="336" spans="1:112" x14ac:dyDescent="0.25">
      <c r="A336" s="1" t="s">
        <v>1849</v>
      </c>
      <c r="C336" s="1" t="s">
        <v>1849</v>
      </c>
      <c r="D336" s="41">
        <v>27632</v>
      </c>
      <c r="G336" s="1" t="s">
        <v>1765</v>
      </c>
      <c r="H336" s="1">
        <v>12</v>
      </c>
      <c r="J336" s="3"/>
      <c r="K336" s="1" t="s">
        <v>1786</v>
      </c>
      <c r="L336" s="1" t="s">
        <v>1787</v>
      </c>
      <c r="M336" s="1"/>
      <c r="N336" s="1">
        <v>300</v>
      </c>
      <c r="P336" s="5" t="s">
        <v>2550</v>
      </c>
      <c r="Q336" s="1">
        <v>0.80224059067919362</v>
      </c>
      <c r="R336" s="1" t="s">
        <v>1850</v>
      </c>
      <c r="S336" s="1" t="s">
        <v>1850</v>
      </c>
      <c r="T336" s="1" t="s">
        <v>1851</v>
      </c>
      <c r="U336" s="3">
        <v>37619</v>
      </c>
      <c r="V336" s="1">
        <v>1.1048806829750102</v>
      </c>
      <c r="Y336" s="1">
        <v>1.8</v>
      </c>
      <c r="Z336" s="1">
        <v>4.5</v>
      </c>
      <c r="AA336" s="1">
        <v>21</v>
      </c>
      <c r="AB336" s="5">
        <v>35.665097423216601</v>
      </c>
      <c r="AC336" s="33">
        <v>3.24</v>
      </c>
      <c r="AD336" s="1">
        <v>17.6998</v>
      </c>
      <c r="AH336" s="1">
        <v>3600</v>
      </c>
      <c r="AJ336" s="1">
        <v>1500</v>
      </c>
      <c r="AK336" s="1">
        <v>2100</v>
      </c>
      <c r="AU336" s="1" t="s">
        <v>1808</v>
      </c>
      <c r="AV336" s="1" t="s">
        <v>2530</v>
      </c>
      <c r="AY336" s="1" t="s">
        <v>1780</v>
      </c>
      <c r="AZ336" s="1"/>
      <c r="BA336" s="1" t="s">
        <v>1772</v>
      </c>
      <c r="BB336" s="1"/>
      <c r="BC336" s="42">
        <v>5.1124999999999998</v>
      </c>
      <c r="BD336" s="1">
        <v>8.9229958008210097E-2</v>
      </c>
      <c r="BE336" s="1">
        <v>73.438599999999994</v>
      </c>
      <c r="BF336" s="1">
        <v>1.2817453680551076</v>
      </c>
      <c r="BG336" s="1">
        <v>4.0491000000000001</v>
      </c>
      <c r="BH336" s="1">
        <v>7.0670126742502393E-2</v>
      </c>
      <c r="BI336" s="1">
        <v>201.59129999999999</v>
      </c>
      <c r="BK336" s="1">
        <v>3.5184319283756444</v>
      </c>
      <c r="BL336" s="1">
        <v>1.3839E-3</v>
      </c>
      <c r="BM336" s="1">
        <v>42164.458900490834</v>
      </c>
      <c r="BN336" s="1">
        <v>35851.810295163225</v>
      </c>
      <c r="BO336" s="1">
        <v>35735.107505818443</v>
      </c>
      <c r="BP336" s="1">
        <v>1436.0814077451257</v>
      </c>
      <c r="BQ336" s="1">
        <v>1.00272867</v>
      </c>
      <c r="BS336" s="5"/>
      <c r="BT336" s="5"/>
      <c r="BU336" s="5"/>
      <c r="BV336" s="5"/>
      <c r="BW336" s="5"/>
      <c r="BY336" s="1" t="s">
        <v>115</v>
      </c>
      <c r="BZ336" s="1" t="s">
        <v>115</v>
      </c>
      <c r="CA336" s="1" t="s">
        <v>115</v>
      </c>
      <c r="CB336" s="1" t="s">
        <v>115</v>
      </c>
      <c r="CD336" s="47">
        <v>1.5268779E-2</v>
      </c>
      <c r="CE336" s="1">
        <v>2.6649046630936724E-4</v>
      </c>
      <c r="CF336" s="1">
        <v>268.88018156200002</v>
      </c>
      <c r="CG336" s="1">
        <v>4.6928444616170504</v>
      </c>
      <c r="CH336" s="1" t="s">
        <v>2539</v>
      </c>
      <c r="CI336" s="1" t="s">
        <v>2539</v>
      </c>
      <c r="CJ336" s="1">
        <v>8.6441999999999997E-4</v>
      </c>
      <c r="CK336" s="1">
        <v>2.1021599999999994E-4</v>
      </c>
      <c r="CL336" s="1" t="s">
        <v>115</v>
      </c>
      <c r="CM336" s="1" t="s">
        <v>115</v>
      </c>
      <c r="CN336" s="1">
        <v>0</v>
      </c>
      <c r="CO336" s="1">
        <v>0</v>
      </c>
      <c r="CP336" s="1" t="s">
        <v>115</v>
      </c>
      <c r="CQ336" s="1" t="s">
        <v>115</v>
      </c>
      <c r="CR336" s="1" t="s">
        <v>115</v>
      </c>
      <c r="CS336" s="1" t="s">
        <v>115</v>
      </c>
      <c r="CT336" s="1" t="s">
        <v>115</v>
      </c>
      <c r="CU336" s="1" t="s">
        <v>115</v>
      </c>
      <c r="CV336" s="1" t="s">
        <v>115</v>
      </c>
      <c r="CW336" s="1" t="s">
        <v>115</v>
      </c>
      <c r="CY336" s="1" t="s">
        <v>115</v>
      </c>
      <c r="CZ336" s="1" t="s">
        <v>115</v>
      </c>
      <c r="DA336" s="1" t="s">
        <v>115</v>
      </c>
      <c r="DB336" s="1" t="s">
        <v>115</v>
      </c>
      <c r="DC336" s="1" t="s">
        <v>115</v>
      </c>
      <c r="DD336" s="1" t="s">
        <v>115</v>
      </c>
      <c r="DE336" s="1" t="s">
        <v>115</v>
      </c>
      <c r="DF336" s="1" t="s">
        <v>115</v>
      </c>
      <c r="DG336" s="1" t="s">
        <v>115</v>
      </c>
      <c r="DH336" s="1" t="s">
        <v>115</v>
      </c>
    </row>
    <row r="337" spans="1:112" x14ac:dyDescent="0.25">
      <c r="A337" s="1" t="s">
        <v>2278</v>
      </c>
      <c r="C337" s="1" t="s">
        <v>2278</v>
      </c>
      <c r="D337" s="41">
        <v>33373</v>
      </c>
      <c r="G337" s="1" t="s">
        <v>1765</v>
      </c>
      <c r="H337" s="1">
        <v>15</v>
      </c>
      <c r="J337" s="3"/>
      <c r="K337" s="1" t="s">
        <v>1786</v>
      </c>
      <c r="L337" s="1" t="s">
        <v>1787</v>
      </c>
      <c r="M337" s="1"/>
      <c r="N337" s="1">
        <v>300</v>
      </c>
      <c r="P337" s="1" t="s">
        <v>2550</v>
      </c>
      <c r="Q337" s="1">
        <v>0.80224059067919362</v>
      </c>
      <c r="R337" s="1" t="s">
        <v>1850</v>
      </c>
      <c r="S337" s="1" t="s">
        <v>1850</v>
      </c>
      <c r="T337" s="1" t="s">
        <v>1851</v>
      </c>
      <c r="U337" s="3">
        <v>39710</v>
      </c>
      <c r="V337" s="1">
        <v>1.1048806829750102</v>
      </c>
      <c r="Y337" s="1">
        <v>2.5</v>
      </c>
      <c r="Z337" s="1">
        <v>5.8</v>
      </c>
      <c r="AA337" s="1">
        <v>39</v>
      </c>
      <c r="AB337" s="1">
        <v>94.438332344997903</v>
      </c>
      <c r="AC337" s="1">
        <v>6.25</v>
      </c>
      <c r="AD337" s="1">
        <v>42.093333333333298</v>
      </c>
      <c r="AH337" s="1">
        <v>4850</v>
      </c>
      <c r="AJ337" s="1">
        <v>2000</v>
      </c>
      <c r="AK337" s="1">
        <v>2850</v>
      </c>
      <c r="AU337" s="1" t="s">
        <v>1802</v>
      </c>
      <c r="AV337" s="1" t="s">
        <v>2530</v>
      </c>
      <c r="AY337" s="1" t="s">
        <v>1780</v>
      </c>
      <c r="AZ337" s="1"/>
      <c r="BA337" s="1" t="s">
        <v>1772</v>
      </c>
      <c r="BB337" s="1"/>
      <c r="BC337" s="42">
        <v>1.8700000000000001E-2</v>
      </c>
      <c r="BD337" s="1">
        <v>3.2637657012293966E-4</v>
      </c>
      <c r="BE337" s="1">
        <v>306.71300000000002</v>
      </c>
      <c r="BF337" s="1">
        <v>5.3531517086693681</v>
      </c>
      <c r="BG337" s="1">
        <v>119.2017</v>
      </c>
      <c r="BH337" s="1">
        <v>2.0804621389745246</v>
      </c>
      <c r="BI337" s="1">
        <v>34.76</v>
      </c>
      <c r="BK337" s="1">
        <v>0.60667644799322895</v>
      </c>
      <c r="BL337" s="1">
        <v>2.3259999999999999E-4</v>
      </c>
      <c r="BM337" s="1">
        <v>42165.646987066153</v>
      </c>
      <c r="BN337" s="1">
        <v>35804.454716555338</v>
      </c>
      <c r="BO337" s="1">
        <v>35784.839257576961</v>
      </c>
      <c r="BP337" s="1">
        <v>1436.1421058225487</v>
      </c>
      <c r="BQ337" s="1">
        <v>1.00268629</v>
      </c>
      <c r="BY337" s="1" t="s">
        <v>115</v>
      </c>
      <c r="BZ337" s="1" t="s">
        <v>115</v>
      </c>
      <c r="CA337" s="1" t="s">
        <v>115</v>
      </c>
      <c r="CB337" s="1" t="s">
        <v>115</v>
      </c>
      <c r="CD337" s="47">
        <v>3.8065182499991579E-2</v>
      </c>
      <c r="CE337" s="1">
        <v>6.6436276499737951E-4</v>
      </c>
      <c r="CF337" s="1">
        <v>278.00103835549999</v>
      </c>
      <c r="CG337" s="1">
        <v>4.8520334432665173</v>
      </c>
      <c r="CH337" s="1" t="s">
        <v>2538</v>
      </c>
      <c r="CI337" s="1" t="s">
        <v>2539</v>
      </c>
      <c r="CJ337" s="1">
        <v>2.5081400000000003E-4</v>
      </c>
      <c r="CK337" s="1">
        <v>3.0594000000000012E-5</v>
      </c>
      <c r="CL337" s="1">
        <v>4.2096000000000001E-2</v>
      </c>
      <c r="CM337" s="1">
        <v>7.3471380191953307E-4</v>
      </c>
      <c r="CN337" s="1">
        <v>1</v>
      </c>
      <c r="CO337" s="1">
        <v>1</v>
      </c>
      <c r="CP337" s="1" t="s">
        <v>115</v>
      </c>
      <c r="CQ337" s="1" t="s">
        <v>115</v>
      </c>
      <c r="CR337" s="1" t="s">
        <v>115</v>
      </c>
      <c r="CS337" s="1" t="s">
        <v>115</v>
      </c>
      <c r="CT337" s="1" t="s">
        <v>115</v>
      </c>
      <c r="CU337" s="1" t="s">
        <v>115</v>
      </c>
      <c r="CV337" s="1" t="s">
        <v>115</v>
      </c>
      <c r="CW337" s="1" t="s">
        <v>115</v>
      </c>
      <c r="CY337" s="1" t="s">
        <v>115</v>
      </c>
      <c r="CZ337" s="1" t="s">
        <v>115</v>
      </c>
      <c r="DA337" s="1" t="s">
        <v>115</v>
      </c>
      <c r="DB337" s="1" t="s">
        <v>115</v>
      </c>
      <c r="DC337" s="1" t="s">
        <v>115</v>
      </c>
      <c r="DD337" s="1" t="s">
        <v>115</v>
      </c>
      <c r="DE337" s="1" t="s">
        <v>115</v>
      </c>
      <c r="DF337" s="1" t="s">
        <v>115</v>
      </c>
      <c r="DG337" s="1" t="s">
        <v>115</v>
      </c>
      <c r="DH337" s="1" t="s">
        <v>115</v>
      </c>
    </row>
    <row r="338" spans="1:112" x14ac:dyDescent="0.25">
      <c r="A338" s="1" t="s">
        <v>2069</v>
      </c>
      <c r="C338" s="1" t="s">
        <v>2069</v>
      </c>
      <c r="D338" s="41">
        <v>35873</v>
      </c>
      <c r="G338" s="1" t="s">
        <v>1765</v>
      </c>
      <c r="H338" s="1">
        <v>15</v>
      </c>
      <c r="J338" s="3"/>
      <c r="K338" s="1" t="s">
        <v>1786</v>
      </c>
      <c r="L338" s="1" t="s">
        <v>1787</v>
      </c>
      <c r="M338" s="1"/>
      <c r="N338" s="1">
        <v>300</v>
      </c>
      <c r="P338" s="1" t="s">
        <v>2550</v>
      </c>
      <c r="Q338" s="1">
        <v>0.80224059067919362</v>
      </c>
      <c r="R338" s="1" t="s">
        <v>1850</v>
      </c>
      <c r="S338" s="1" t="s">
        <v>1850</v>
      </c>
      <c r="T338" s="1" t="s">
        <v>2070</v>
      </c>
      <c r="U338" s="3">
        <v>40073</v>
      </c>
      <c r="V338" s="1">
        <v>1.1048806829750102</v>
      </c>
      <c r="Y338" s="1">
        <v>2.6</v>
      </c>
      <c r="Z338" s="1">
        <v>5.6</v>
      </c>
      <c r="AA338" s="1">
        <v>26</v>
      </c>
      <c r="AB338" s="1">
        <v>70.344792897860401</v>
      </c>
      <c r="AC338" s="1">
        <v>6.76</v>
      </c>
      <c r="AD338" s="1">
        <v>34.255866666666698</v>
      </c>
      <c r="AH338" s="1">
        <v>4745</v>
      </c>
      <c r="AJ338" s="1">
        <v>2000</v>
      </c>
      <c r="AK338" s="1">
        <v>2745</v>
      </c>
      <c r="AU338" s="1" t="s">
        <v>1808</v>
      </c>
      <c r="AV338" s="1" t="s">
        <v>2530</v>
      </c>
      <c r="AY338" s="1" t="s">
        <v>1780</v>
      </c>
      <c r="AZ338" s="1"/>
      <c r="BA338" s="1" t="s">
        <v>1772</v>
      </c>
      <c r="BB338" s="1"/>
      <c r="BC338" s="42">
        <v>4.07E-2</v>
      </c>
      <c r="BD338" s="1">
        <v>7.1034900556169204E-4</v>
      </c>
      <c r="BE338" s="1">
        <v>107.32859999999999</v>
      </c>
      <c r="BF338" s="1">
        <v>1.8732374515559858</v>
      </c>
      <c r="BG338" s="1">
        <v>338.50889999999998</v>
      </c>
      <c r="BH338" s="1">
        <v>5.9080948523042327</v>
      </c>
      <c r="BI338" s="1">
        <v>358.9162</v>
      </c>
      <c r="BK338" s="1">
        <v>6.2642694287464717</v>
      </c>
      <c r="BL338" s="1">
        <v>3.3799999999999998E-4</v>
      </c>
      <c r="BM338" s="1">
        <v>42165.183853228315</v>
      </c>
      <c r="BN338" s="1">
        <v>35808.435685370707</v>
      </c>
      <c r="BO338" s="1">
        <v>35779.932021085922</v>
      </c>
      <c r="BP338" s="1">
        <v>1436.1184447064638</v>
      </c>
      <c r="BQ338" s="1">
        <v>1.0027028099999999</v>
      </c>
      <c r="BY338" s="1" t="s">
        <v>115</v>
      </c>
      <c r="BZ338" s="1" t="s">
        <v>115</v>
      </c>
      <c r="CA338" s="1" t="s">
        <v>115</v>
      </c>
      <c r="CB338" s="1" t="s">
        <v>115</v>
      </c>
      <c r="CD338" s="47">
        <v>2.5743272999989131E-2</v>
      </c>
      <c r="CE338" s="1">
        <v>4.4930487408956845E-4</v>
      </c>
      <c r="CF338" s="1">
        <v>287.29176208799998</v>
      </c>
      <c r="CG338" s="1">
        <v>5.0141871622918188</v>
      </c>
      <c r="CH338" s="1" t="s">
        <v>2538</v>
      </c>
      <c r="CI338" s="1" t="s">
        <v>2539</v>
      </c>
      <c r="CJ338" s="1">
        <v>2.9611049999999999E-4</v>
      </c>
      <c r="CK338" s="1">
        <v>5.2961500000000004E-5</v>
      </c>
      <c r="CL338" s="1">
        <v>6.7072000000000007E-2</v>
      </c>
      <c r="CM338" s="1">
        <v>1.1706272358976368E-3</v>
      </c>
      <c r="CN338" s="1">
        <v>1</v>
      </c>
      <c r="CO338" s="1">
        <v>7</v>
      </c>
      <c r="CP338" s="1" t="s">
        <v>115</v>
      </c>
      <c r="CQ338" s="1" t="s">
        <v>115</v>
      </c>
      <c r="CR338" s="1" t="s">
        <v>115</v>
      </c>
      <c r="CS338" s="1" t="s">
        <v>115</v>
      </c>
      <c r="CT338" s="1" t="s">
        <v>115</v>
      </c>
      <c r="CU338" s="1" t="s">
        <v>115</v>
      </c>
      <c r="CV338" s="1" t="s">
        <v>115</v>
      </c>
      <c r="CW338" s="1" t="s">
        <v>115</v>
      </c>
      <c r="CY338" s="1" t="s">
        <v>115</v>
      </c>
      <c r="CZ338" s="1" t="s">
        <v>115</v>
      </c>
      <c r="DA338" s="1" t="s">
        <v>115</v>
      </c>
      <c r="DB338" s="1" t="s">
        <v>115</v>
      </c>
      <c r="DC338" s="1" t="s">
        <v>115</v>
      </c>
      <c r="DD338" s="1" t="s">
        <v>115</v>
      </c>
      <c r="DE338" s="1" t="s">
        <v>115</v>
      </c>
      <c r="DF338" s="1" t="s">
        <v>115</v>
      </c>
      <c r="DG338" s="1" t="s">
        <v>115</v>
      </c>
      <c r="DH338" s="1" t="s">
        <v>115</v>
      </c>
    </row>
    <row r="339" spans="1:112" x14ac:dyDescent="0.25">
      <c r="A339" s="1" t="s">
        <v>2196</v>
      </c>
      <c r="C339" s="1" t="s">
        <v>2196</v>
      </c>
      <c r="D339" s="41">
        <v>38342</v>
      </c>
      <c r="G339" s="1" t="s">
        <v>1765</v>
      </c>
      <c r="H339" s="1">
        <v>15</v>
      </c>
      <c r="J339" s="3"/>
      <c r="K339" s="1" t="s">
        <v>1786</v>
      </c>
      <c r="L339" s="1" t="s">
        <v>1787</v>
      </c>
      <c r="M339" s="1"/>
      <c r="N339" s="1">
        <v>300</v>
      </c>
      <c r="P339" s="1" t="s">
        <v>2550</v>
      </c>
      <c r="Q339" s="1">
        <v>0.80224059067919362</v>
      </c>
      <c r="R339" s="1" t="s">
        <v>1850</v>
      </c>
      <c r="S339" s="1" t="s">
        <v>1850</v>
      </c>
      <c r="T339" s="1" t="s">
        <v>1851</v>
      </c>
      <c r="U339" s="3">
        <v>41047</v>
      </c>
      <c r="V339" s="1">
        <v>1.1048806829750102</v>
      </c>
      <c r="Y339" s="1">
        <v>2.6</v>
      </c>
      <c r="Z339" s="1">
        <v>5.6</v>
      </c>
      <c r="AA339" s="1">
        <v>26</v>
      </c>
      <c r="AB339" s="1">
        <v>70.344792897860401</v>
      </c>
      <c r="AC339" s="1">
        <v>6.76</v>
      </c>
      <c r="AD339" s="1">
        <v>34.255866666666698</v>
      </c>
      <c r="AH339" s="1">
        <v>4745</v>
      </c>
      <c r="AJ339" s="1">
        <v>2000</v>
      </c>
      <c r="AK339" s="1">
        <v>2745</v>
      </c>
      <c r="AU339" s="1" t="s">
        <v>1802</v>
      </c>
      <c r="AV339" s="1" t="s">
        <v>2530</v>
      </c>
      <c r="AY339" s="1" t="s">
        <v>1780</v>
      </c>
      <c r="AZ339" s="1"/>
      <c r="BA339" s="1" t="s">
        <v>1772</v>
      </c>
      <c r="BB339" s="1"/>
      <c r="BC339" s="42">
        <v>5.1200000000000002E-2</v>
      </c>
      <c r="BD339" s="1">
        <v>8.9360857702109665E-4</v>
      </c>
      <c r="BE339" s="1">
        <v>99.927400000000006</v>
      </c>
      <c r="BF339" s="1">
        <v>1.7440621429573815</v>
      </c>
      <c r="BG339" s="1">
        <v>315.17340000000002</v>
      </c>
      <c r="BH339" s="1">
        <v>5.5008135447050961</v>
      </c>
      <c r="BI339" s="1">
        <v>35.846400000000003</v>
      </c>
      <c r="BK339" s="1">
        <v>0.62563770498689542</v>
      </c>
      <c r="BL339" s="1">
        <v>2.5750000000000002E-4</v>
      </c>
      <c r="BM339" s="1">
        <v>42164.921734082833</v>
      </c>
      <c r="BN339" s="1">
        <v>35804.779201429359</v>
      </c>
      <c r="BO339" s="1">
        <v>35783.064266736306</v>
      </c>
      <c r="BP339" s="1">
        <v>1436.1050533185896</v>
      </c>
      <c r="BQ339" s="1">
        <v>1.00271216</v>
      </c>
      <c r="BY339" s="1" t="s">
        <v>115</v>
      </c>
      <c r="BZ339" s="1" t="s">
        <v>115</v>
      </c>
      <c r="CA339" s="1" t="s">
        <v>115</v>
      </c>
      <c r="CB339" s="1" t="s">
        <v>115</v>
      </c>
      <c r="CD339" s="47">
        <v>3.2001090500017426E-2</v>
      </c>
      <c r="CE339" s="1">
        <v>5.5852439345398252E-4</v>
      </c>
      <c r="CF339" s="1">
        <v>268.89023267250002</v>
      </c>
      <c r="CG339" s="1">
        <v>4.6930198865887567</v>
      </c>
      <c r="CH339" s="1" t="s">
        <v>2538</v>
      </c>
      <c r="CI339" s="1" t="s">
        <v>2539</v>
      </c>
      <c r="CJ339" s="1">
        <v>2.2618000000000001E-4</v>
      </c>
      <c r="CK339" s="1">
        <v>5.6527999999999998E-5</v>
      </c>
      <c r="CL339" s="1">
        <v>6.6715999999999998E-2</v>
      </c>
      <c r="CM339" s="1">
        <v>1.1644138637605368E-3</v>
      </c>
      <c r="CN339" s="1">
        <v>1</v>
      </c>
      <c r="CO339" s="1">
        <v>7</v>
      </c>
      <c r="CP339" s="1" t="s">
        <v>115</v>
      </c>
      <c r="CQ339" s="1" t="s">
        <v>115</v>
      </c>
      <c r="CR339" s="1" t="s">
        <v>115</v>
      </c>
      <c r="CS339" s="1" t="s">
        <v>115</v>
      </c>
      <c r="CT339" s="1" t="s">
        <v>115</v>
      </c>
      <c r="CU339" s="1" t="s">
        <v>115</v>
      </c>
      <c r="CV339" s="1" t="s">
        <v>115</v>
      </c>
      <c r="CW339" s="1" t="s">
        <v>115</v>
      </c>
      <c r="CY339" s="1" t="s">
        <v>115</v>
      </c>
      <c r="CZ339" s="1" t="s">
        <v>115</v>
      </c>
      <c r="DA339" s="1" t="s">
        <v>115</v>
      </c>
      <c r="DB339" s="1" t="s">
        <v>115</v>
      </c>
      <c r="DC339" s="1" t="s">
        <v>115</v>
      </c>
      <c r="DD339" s="1" t="s">
        <v>115</v>
      </c>
      <c r="DE339" s="1" t="s">
        <v>115</v>
      </c>
      <c r="DF339" s="1" t="s">
        <v>115</v>
      </c>
      <c r="DG339" s="1" t="s">
        <v>115</v>
      </c>
      <c r="DH339" s="1" t="s">
        <v>115</v>
      </c>
    </row>
    <row r="340" spans="1:112" x14ac:dyDescent="0.25">
      <c r="A340" s="1" t="s">
        <v>2098</v>
      </c>
      <c r="C340" s="1" t="s">
        <v>2098</v>
      </c>
      <c r="D340" s="41">
        <v>28526</v>
      </c>
      <c r="G340" s="1" t="s">
        <v>1765</v>
      </c>
      <c r="H340" s="1">
        <v>16</v>
      </c>
      <c r="J340" s="3"/>
      <c r="K340" s="1" t="s">
        <v>1766</v>
      </c>
      <c r="L340" s="1" t="s">
        <v>1767</v>
      </c>
      <c r="M340" s="1"/>
      <c r="N340" s="1">
        <v>300</v>
      </c>
      <c r="P340" s="1" t="s">
        <v>2550</v>
      </c>
      <c r="Q340" s="1">
        <v>0.80224059067919362</v>
      </c>
      <c r="R340" s="1" t="s">
        <v>1774</v>
      </c>
      <c r="S340" s="1" t="s">
        <v>2001</v>
      </c>
      <c r="T340" s="1" t="s">
        <v>1828</v>
      </c>
      <c r="U340" s="3">
        <v>38386</v>
      </c>
      <c r="V340" s="1">
        <v>1.1048806829750102</v>
      </c>
      <c r="Y340" s="1">
        <v>2.5</v>
      </c>
      <c r="Z340" s="1">
        <v>5.5</v>
      </c>
      <c r="AA340" s="1">
        <v>38</v>
      </c>
      <c r="AB340" s="1">
        <v>91.426067059877298</v>
      </c>
      <c r="AC340" s="1">
        <v>6.25</v>
      </c>
      <c r="AD340" s="1">
        <v>40.673333333333296</v>
      </c>
      <c r="AH340" s="1">
        <v>4974</v>
      </c>
      <c r="AJ340" s="1">
        <v>2000</v>
      </c>
      <c r="AK340" s="1">
        <v>2974</v>
      </c>
      <c r="AU340" s="1" t="s">
        <v>1808</v>
      </c>
      <c r="AV340" s="1" t="s">
        <v>2530</v>
      </c>
      <c r="AY340" s="1" t="s">
        <v>1780</v>
      </c>
      <c r="AZ340" s="1"/>
      <c r="BA340" s="1" t="s">
        <v>1772</v>
      </c>
      <c r="BB340" s="1"/>
      <c r="BC340" s="42">
        <v>1.8252999999999999</v>
      </c>
      <c r="BD340" s="1">
        <v>3.185749483665249E-2</v>
      </c>
      <c r="BE340" s="1">
        <v>91.328699999999998</v>
      </c>
      <c r="BF340" s="1">
        <v>1.5939865165661451</v>
      </c>
      <c r="BG340" s="1">
        <v>319.87430000000001</v>
      </c>
      <c r="BH340" s="1">
        <v>5.5828597275120977</v>
      </c>
      <c r="BI340" s="1">
        <v>73.672499999999999</v>
      </c>
      <c r="BK340" s="1">
        <v>1.2858276931755224</v>
      </c>
      <c r="BL340" s="1">
        <v>3.0200000000000002E-4</v>
      </c>
      <c r="BM340" s="1">
        <v>42164.862862963317</v>
      </c>
      <c r="BN340" s="1">
        <v>35806.59665154793</v>
      </c>
      <c r="BO340" s="1">
        <v>35781.129074378703</v>
      </c>
      <c r="BP340" s="1">
        <v>1436.1020456615406</v>
      </c>
      <c r="BQ340" s="1">
        <v>1.0027142600000001</v>
      </c>
      <c r="BY340" s="1" t="s">
        <v>115</v>
      </c>
      <c r="BZ340" s="1" t="s">
        <v>115</v>
      </c>
      <c r="CA340" s="1" t="s">
        <v>115</v>
      </c>
      <c r="CB340" s="1" t="s">
        <v>115</v>
      </c>
      <c r="CD340" s="47">
        <v>2.5428882499994643E-2</v>
      </c>
      <c r="CE340" s="1">
        <v>4.4381772472767343E-4</v>
      </c>
      <c r="CF340" s="1">
        <v>322.53955804550003</v>
      </c>
      <c r="CG340" s="1">
        <v>5.6293772558213417</v>
      </c>
      <c r="CH340" s="1" t="s">
        <v>2539</v>
      </c>
      <c r="CI340" s="1" t="s">
        <v>2539</v>
      </c>
      <c r="CJ340" s="1">
        <v>3.0221000000000002E-4</v>
      </c>
      <c r="CK340" s="1">
        <v>2.8859999999999991E-5</v>
      </c>
      <c r="CL340" s="1" t="s">
        <v>115</v>
      </c>
      <c r="CM340" s="1" t="s">
        <v>115</v>
      </c>
      <c r="CN340" s="1">
        <v>0</v>
      </c>
      <c r="CO340" s="1">
        <v>0</v>
      </c>
      <c r="CP340" s="1" t="s">
        <v>115</v>
      </c>
      <c r="CQ340" s="1" t="s">
        <v>115</v>
      </c>
      <c r="CR340" s="1" t="s">
        <v>115</v>
      </c>
      <c r="CS340" s="1" t="s">
        <v>115</v>
      </c>
      <c r="CT340" s="1" t="s">
        <v>115</v>
      </c>
      <c r="CU340" s="1" t="s">
        <v>115</v>
      </c>
      <c r="CV340" s="1" t="s">
        <v>115</v>
      </c>
      <c r="CW340" s="1" t="s">
        <v>115</v>
      </c>
      <c r="CY340" s="1" t="s">
        <v>115</v>
      </c>
      <c r="CZ340" s="1" t="s">
        <v>115</v>
      </c>
      <c r="DA340" s="1" t="s">
        <v>115</v>
      </c>
      <c r="DB340" s="1" t="s">
        <v>115</v>
      </c>
      <c r="DC340" s="1" t="s">
        <v>115</v>
      </c>
      <c r="DD340" s="1" t="s">
        <v>115</v>
      </c>
      <c r="DE340" s="1" t="s">
        <v>115</v>
      </c>
      <c r="DF340" s="1" t="s">
        <v>115</v>
      </c>
      <c r="DG340" s="1" t="s">
        <v>115</v>
      </c>
      <c r="DH340" s="1" t="s">
        <v>115</v>
      </c>
    </row>
    <row r="341" spans="1:112" x14ac:dyDescent="0.25">
      <c r="A341" s="1" t="s">
        <v>2107</v>
      </c>
      <c r="C341" s="1" t="s">
        <v>2107</v>
      </c>
      <c r="D341" s="41">
        <v>26554</v>
      </c>
      <c r="G341" s="1" t="s">
        <v>1765</v>
      </c>
      <c r="H341" s="1">
        <v>15</v>
      </c>
      <c r="J341" s="3"/>
      <c r="K341" s="1" t="s">
        <v>1786</v>
      </c>
      <c r="L341" s="1" t="s">
        <v>1787</v>
      </c>
      <c r="M341" s="1"/>
      <c r="N341" s="1">
        <v>300</v>
      </c>
      <c r="P341" s="5" t="s">
        <v>2550</v>
      </c>
      <c r="Q341" s="1">
        <v>0.80224059067919362</v>
      </c>
      <c r="R341" s="1" t="s">
        <v>1774</v>
      </c>
      <c r="S341" s="1" t="s">
        <v>2001</v>
      </c>
      <c r="T341" s="1" t="s">
        <v>1828</v>
      </c>
      <c r="U341" s="3">
        <v>36801</v>
      </c>
      <c r="V341" s="1">
        <v>1.1048806829750102</v>
      </c>
      <c r="Y341" s="1">
        <v>2.5</v>
      </c>
      <c r="Z341" s="1">
        <v>6.1</v>
      </c>
      <c r="AA341" s="1">
        <v>27</v>
      </c>
      <c r="AB341" s="5">
        <v>71.454748711727603</v>
      </c>
      <c r="AC341" s="33">
        <v>6.25</v>
      </c>
      <c r="AD341" s="1">
        <v>34.803333333333299</v>
      </c>
      <c r="AH341" s="1">
        <v>3593</v>
      </c>
      <c r="AJ341" s="1">
        <v>1601</v>
      </c>
      <c r="AK341" s="1">
        <v>1992</v>
      </c>
      <c r="AU341" s="1" t="s">
        <v>1802</v>
      </c>
      <c r="AV341" s="1" t="s">
        <v>2530</v>
      </c>
      <c r="AY341" s="1" t="s">
        <v>1780</v>
      </c>
      <c r="AZ341" s="1"/>
      <c r="BA341" s="1" t="s">
        <v>1772</v>
      </c>
      <c r="BB341" s="1"/>
      <c r="BC341" s="42">
        <v>3.5999999999999997E-2</v>
      </c>
      <c r="BD341" s="1">
        <v>6.2831853071795851E-4</v>
      </c>
      <c r="BE341" s="1">
        <v>72.088300000000004</v>
      </c>
      <c r="BF341" s="1">
        <v>1.2581781871654283</v>
      </c>
      <c r="BG341" s="1">
        <v>332.57639999999998</v>
      </c>
      <c r="BH341" s="1">
        <v>5.8045531944296691</v>
      </c>
      <c r="BI341" s="1">
        <v>332.60739999999998</v>
      </c>
      <c r="BK341" s="1">
        <v>5.805094246497787</v>
      </c>
      <c r="BL341" s="1">
        <v>3.0380000000000001E-4</v>
      </c>
      <c r="BM341" s="1">
        <v>42165.155258214436</v>
      </c>
      <c r="BN341" s="1">
        <v>35806.965032381879</v>
      </c>
      <c r="BO341" s="1">
        <v>35781.345484046993</v>
      </c>
      <c r="BP341" s="1">
        <v>1436.1169838156482</v>
      </c>
      <c r="BQ341" s="1">
        <v>1.00270383</v>
      </c>
      <c r="BS341" s="5"/>
      <c r="BT341" s="5"/>
      <c r="BU341" s="5"/>
      <c r="BV341" s="5"/>
      <c r="BW341" s="5"/>
      <c r="BY341" s="1" t="s">
        <v>115</v>
      </c>
      <c r="BZ341" s="1" t="s">
        <v>115</v>
      </c>
      <c r="CA341" s="1" t="s">
        <v>115</v>
      </c>
      <c r="CB341" s="1" t="s">
        <v>115</v>
      </c>
      <c r="CD341" s="47">
        <v>3.2474740499992549E-2</v>
      </c>
      <c r="CE341" s="1">
        <v>5.6679114545561953E-4</v>
      </c>
      <c r="CF341" s="1">
        <v>175.9863470455</v>
      </c>
      <c r="CG341" s="1">
        <v>3.0715411945013704</v>
      </c>
      <c r="CH341" s="1" t="s">
        <v>2538</v>
      </c>
      <c r="CI341" s="1" t="s">
        <v>2539</v>
      </c>
      <c r="CJ341" s="1">
        <v>2.7480750000000002E-4</v>
      </c>
      <c r="CK341" s="1">
        <v>8.6193500000000001E-5</v>
      </c>
      <c r="CL341" s="1">
        <v>6.7614999999999995E-2</v>
      </c>
      <c r="CM341" s="1">
        <v>1.1801043737359657E-3</v>
      </c>
      <c r="CN341" s="1">
        <v>1</v>
      </c>
      <c r="CO341" s="1">
        <v>4</v>
      </c>
      <c r="CP341" s="1" t="s">
        <v>115</v>
      </c>
      <c r="CQ341" s="1" t="s">
        <v>115</v>
      </c>
      <c r="CR341" s="1" t="s">
        <v>115</v>
      </c>
      <c r="CS341" s="1" t="s">
        <v>115</v>
      </c>
      <c r="CT341" s="1" t="s">
        <v>115</v>
      </c>
      <c r="CU341" s="1" t="s">
        <v>115</v>
      </c>
      <c r="CV341" s="1" t="s">
        <v>115</v>
      </c>
      <c r="CW341" s="1" t="s">
        <v>115</v>
      </c>
      <c r="CY341" s="1" t="s">
        <v>115</v>
      </c>
      <c r="CZ341" s="1" t="s">
        <v>115</v>
      </c>
      <c r="DA341" s="1" t="s">
        <v>115</v>
      </c>
      <c r="DB341" s="1" t="s">
        <v>115</v>
      </c>
      <c r="DC341" s="1" t="s">
        <v>115</v>
      </c>
      <c r="DD341" s="1" t="s">
        <v>115</v>
      </c>
      <c r="DE341" s="1" t="s">
        <v>115</v>
      </c>
      <c r="DF341" s="1" t="s">
        <v>115</v>
      </c>
      <c r="DG341" s="1" t="s">
        <v>115</v>
      </c>
      <c r="DH341" s="1" t="s">
        <v>115</v>
      </c>
    </row>
    <row r="342" spans="1:112" x14ac:dyDescent="0.25">
      <c r="A342" s="1" t="s">
        <v>2116</v>
      </c>
      <c r="C342" s="1" t="s">
        <v>2116</v>
      </c>
      <c r="D342" s="41">
        <v>36032</v>
      </c>
      <c r="G342" s="1" t="s">
        <v>1765</v>
      </c>
      <c r="H342" s="1">
        <v>15</v>
      </c>
      <c r="J342" s="3"/>
      <c r="K342" s="1" t="s">
        <v>1786</v>
      </c>
      <c r="L342" s="1" t="s">
        <v>1787</v>
      </c>
      <c r="M342" s="1"/>
      <c r="N342" s="1">
        <v>300</v>
      </c>
      <c r="P342" s="5" t="s">
        <v>2548</v>
      </c>
      <c r="Q342" s="1">
        <v>9.1437799511982928E-2</v>
      </c>
      <c r="R342" s="1" t="s">
        <v>1779</v>
      </c>
      <c r="S342" s="1" t="s">
        <v>2001</v>
      </c>
      <c r="T342" s="1" t="s">
        <v>1828</v>
      </c>
      <c r="U342" s="3">
        <v>40115</v>
      </c>
      <c r="V342" s="1">
        <v>5.3622099674872183</v>
      </c>
      <c r="Y342" s="1">
        <v>2.9</v>
      </c>
      <c r="Z342" s="1">
        <v>7.6</v>
      </c>
      <c r="AA342" s="1">
        <v>32.5</v>
      </c>
      <c r="AB342" s="1">
        <v>100.956570652186</v>
      </c>
      <c r="AC342" s="1">
        <v>8.41</v>
      </c>
      <c r="AD342" s="1">
        <v>49.2498</v>
      </c>
      <c r="AH342" s="1">
        <v>5622</v>
      </c>
      <c r="AJ342" s="1">
        <v>2500</v>
      </c>
      <c r="AK342" s="1">
        <v>3122</v>
      </c>
      <c r="AU342" s="1" t="s">
        <v>1802</v>
      </c>
      <c r="AV342" s="1" t="s">
        <v>2530</v>
      </c>
      <c r="AY342" s="1" t="s">
        <v>1780</v>
      </c>
      <c r="AZ342" s="1"/>
      <c r="BA342" s="1" t="s">
        <v>1772</v>
      </c>
      <c r="BB342" s="1"/>
      <c r="BC342" s="42">
        <v>3.8100000000000002E-2</v>
      </c>
      <c r="BD342" s="1">
        <v>6.649704450098395E-4</v>
      </c>
      <c r="BE342" s="1">
        <v>81.788200000000003</v>
      </c>
      <c r="BF342" s="1">
        <v>1.4274733792796264</v>
      </c>
      <c r="BG342" s="1">
        <v>337.6585</v>
      </c>
      <c r="BH342" s="1">
        <v>5.8932525723452729</v>
      </c>
      <c r="BI342" s="1">
        <v>350.17129999999997</v>
      </c>
      <c r="BK342" s="1">
        <v>6.1116421309888187</v>
      </c>
      <c r="BL342" s="1">
        <v>2.789E-4</v>
      </c>
      <c r="BM342" s="1">
        <v>42164.353215861331</v>
      </c>
      <c r="BN342" s="1">
        <v>35805.112853973238</v>
      </c>
      <c r="BO342" s="1">
        <v>35781.593577749431</v>
      </c>
      <c r="BP342" s="1">
        <v>1436.0760084714116</v>
      </c>
      <c r="BQ342" s="1">
        <v>1.0027324399999999</v>
      </c>
      <c r="BS342" s="5"/>
      <c r="BT342" s="5"/>
      <c r="BU342" s="5"/>
      <c r="BV342" s="5"/>
      <c r="BW342" s="5"/>
      <c r="BY342" s="1" t="s">
        <v>115</v>
      </c>
      <c r="BZ342" s="1" t="s">
        <v>115</v>
      </c>
      <c r="CA342" s="1" t="s">
        <v>115</v>
      </c>
      <c r="CB342" s="1" t="s">
        <v>115</v>
      </c>
      <c r="CD342" s="47">
        <v>2.9566285000001358E-2</v>
      </c>
      <c r="CE342" s="1">
        <v>5.1602902083303537E-4</v>
      </c>
      <c r="CF342" s="1">
        <v>56.985964373000002</v>
      </c>
      <c r="CG342" s="1">
        <v>0.99459270573303604</v>
      </c>
      <c r="CH342" s="1" t="s">
        <v>2538</v>
      </c>
      <c r="CI342" s="1" t="s">
        <v>2539</v>
      </c>
      <c r="CJ342" s="1">
        <v>2.70919E-4</v>
      </c>
      <c r="CK342" s="1">
        <v>3.7381E-5</v>
      </c>
      <c r="CL342" s="1">
        <v>6.3740000000000005E-2</v>
      </c>
      <c r="CM342" s="1">
        <v>1.1124728652211857E-3</v>
      </c>
      <c r="CN342" s="1">
        <v>1</v>
      </c>
      <c r="CO342" s="1">
        <v>7</v>
      </c>
      <c r="CP342" s="1" t="s">
        <v>115</v>
      </c>
      <c r="CQ342" s="1" t="s">
        <v>115</v>
      </c>
      <c r="CR342" s="1" t="s">
        <v>115</v>
      </c>
      <c r="CS342" s="1" t="s">
        <v>115</v>
      </c>
      <c r="CT342" s="1" t="s">
        <v>115</v>
      </c>
      <c r="CU342" s="1" t="s">
        <v>115</v>
      </c>
      <c r="CV342" s="1" t="s">
        <v>115</v>
      </c>
      <c r="CW342" s="1" t="s">
        <v>115</v>
      </c>
      <c r="CY342" s="1" t="s">
        <v>115</v>
      </c>
      <c r="CZ342" s="1" t="s">
        <v>115</v>
      </c>
      <c r="DA342" s="1" t="s">
        <v>115</v>
      </c>
      <c r="DB342" s="1" t="s">
        <v>115</v>
      </c>
      <c r="DC342" s="1" t="s">
        <v>115</v>
      </c>
      <c r="DD342" s="1" t="s">
        <v>115</v>
      </c>
      <c r="DE342" s="1" t="s">
        <v>115</v>
      </c>
      <c r="DF342" s="1" t="s">
        <v>115</v>
      </c>
      <c r="DG342" s="1" t="s">
        <v>115</v>
      </c>
      <c r="DH342" s="1" t="s">
        <v>115</v>
      </c>
    </row>
    <row r="343" spans="1:112" x14ac:dyDescent="0.25">
      <c r="A343" s="1" t="s">
        <v>2034</v>
      </c>
      <c r="C343" s="1" t="s">
        <v>2034</v>
      </c>
      <c r="D343" s="41">
        <v>24957</v>
      </c>
      <c r="G343" s="1" t="s">
        <v>1765</v>
      </c>
      <c r="H343" s="1">
        <v>14</v>
      </c>
      <c r="J343" s="3"/>
      <c r="K343" s="1" t="s">
        <v>1766</v>
      </c>
      <c r="L343" s="1" t="s">
        <v>1767</v>
      </c>
      <c r="M343" s="1"/>
      <c r="N343" s="1">
        <v>300</v>
      </c>
      <c r="P343" s="5" t="s">
        <v>2548</v>
      </c>
      <c r="Q343" s="1">
        <v>9.1437799511982928E-2</v>
      </c>
      <c r="R343" s="1" t="s">
        <v>1781</v>
      </c>
      <c r="S343" s="1" t="s">
        <v>2001</v>
      </c>
      <c r="T343" s="1" t="s">
        <v>1828</v>
      </c>
      <c r="U343" s="3">
        <v>35696</v>
      </c>
      <c r="V343" s="1">
        <v>5.3622099674872183</v>
      </c>
      <c r="Y343" s="1">
        <v>5.19</v>
      </c>
      <c r="Z343" s="1">
        <v>2.19</v>
      </c>
      <c r="AA343" s="1">
        <v>21.58</v>
      </c>
      <c r="AB343" s="1">
        <v>99.419185612554202</v>
      </c>
      <c r="AC343" s="1">
        <v>8.92691406499174</v>
      </c>
      <c r="AD343" s="1">
        <v>42.054859382058602</v>
      </c>
      <c r="AH343" s="1">
        <v>3455</v>
      </c>
      <c r="AJ343" s="1">
        <v>1601</v>
      </c>
      <c r="AK343" s="1">
        <v>1854</v>
      </c>
      <c r="AU343" s="1" t="s">
        <v>1808</v>
      </c>
      <c r="AV343" s="1" t="s">
        <v>2530</v>
      </c>
      <c r="AY343" s="1" t="s">
        <v>1780</v>
      </c>
      <c r="AZ343" s="1"/>
      <c r="BA343" s="1" t="s">
        <v>1772</v>
      </c>
      <c r="BB343" s="1"/>
      <c r="BC343" s="42">
        <v>6.6502999999999997</v>
      </c>
      <c r="BD343" s="1">
        <v>0.1160696312453789</v>
      </c>
      <c r="BE343" s="1">
        <v>61.843299999999999</v>
      </c>
      <c r="BF343" s="1">
        <v>1.0793692052986092</v>
      </c>
      <c r="BG343" s="1">
        <v>352.56849999999997</v>
      </c>
      <c r="BH343" s="1">
        <v>6.1534811638176263</v>
      </c>
      <c r="BI343" s="1">
        <v>162.42320000000001</v>
      </c>
      <c r="BK343" s="1">
        <v>2.8348196216252539</v>
      </c>
      <c r="BL343" s="1">
        <v>3.857E-4</v>
      </c>
      <c r="BM343" s="1">
        <v>42165.532323811582</v>
      </c>
      <c r="BN343" s="1">
        <v>35810.795569628877</v>
      </c>
      <c r="BO343" s="1">
        <v>35778.269077994286</v>
      </c>
      <c r="BP343" s="1">
        <v>1436.1362477617445</v>
      </c>
      <c r="BQ343" s="1">
        <v>1.00269038</v>
      </c>
      <c r="BS343" s="5"/>
      <c r="BT343" s="5"/>
      <c r="BU343" s="5"/>
      <c r="BV343" s="5"/>
      <c r="BW343" s="5"/>
      <c r="BY343" s="1" t="s">
        <v>115</v>
      </c>
      <c r="BZ343" s="1" t="s">
        <v>115</v>
      </c>
      <c r="CA343" s="1" t="s">
        <v>115</v>
      </c>
      <c r="CB343" s="1" t="s">
        <v>115</v>
      </c>
      <c r="CD343" s="47">
        <v>5.7535628000000116E-2</v>
      </c>
      <c r="CE343" s="1">
        <v>1.0041861458026419E-3</v>
      </c>
      <c r="CF343" s="1">
        <v>50.478543133000002</v>
      </c>
      <c r="CG343" s="1">
        <v>0.88101677928082389</v>
      </c>
      <c r="CH343" s="1" t="s">
        <v>2539</v>
      </c>
      <c r="CI343" s="1" t="s">
        <v>2539</v>
      </c>
      <c r="CJ343" s="1">
        <v>3.6508649999999999E-4</v>
      </c>
      <c r="CK343" s="1">
        <v>3.8582500000000012E-5</v>
      </c>
      <c r="CL343" s="1" t="s">
        <v>115</v>
      </c>
      <c r="CM343" s="1" t="s">
        <v>115</v>
      </c>
      <c r="CN343" s="1">
        <v>0</v>
      </c>
      <c r="CO343" s="1">
        <v>0</v>
      </c>
      <c r="CP343" s="1" t="s">
        <v>115</v>
      </c>
      <c r="CQ343" s="1" t="s">
        <v>115</v>
      </c>
      <c r="CR343" s="1" t="s">
        <v>115</v>
      </c>
      <c r="CS343" s="1" t="s">
        <v>115</v>
      </c>
      <c r="CT343" s="1" t="s">
        <v>115</v>
      </c>
      <c r="CU343" s="1" t="s">
        <v>115</v>
      </c>
      <c r="CV343" s="1" t="s">
        <v>115</v>
      </c>
      <c r="CW343" s="1" t="s">
        <v>115</v>
      </c>
      <c r="CY343" s="1" t="s">
        <v>115</v>
      </c>
      <c r="CZ343" s="1" t="s">
        <v>115</v>
      </c>
      <c r="DA343" s="1" t="s">
        <v>115</v>
      </c>
      <c r="DB343" s="1" t="s">
        <v>115</v>
      </c>
      <c r="DC343" s="1" t="s">
        <v>115</v>
      </c>
      <c r="DD343" s="1" t="s">
        <v>115</v>
      </c>
      <c r="DE343" s="1" t="s">
        <v>115</v>
      </c>
      <c r="DF343" s="1" t="s">
        <v>115</v>
      </c>
      <c r="DG343" s="1" t="s">
        <v>115</v>
      </c>
      <c r="DH343" s="1" t="s">
        <v>115</v>
      </c>
    </row>
    <row r="344" spans="1:112" x14ac:dyDescent="0.25">
      <c r="A344" s="1" t="s">
        <v>2000</v>
      </c>
      <c r="C344" s="1" t="s">
        <v>2000</v>
      </c>
      <c r="D344" s="41">
        <v>27603</v>
      </c>
      <c r="G344" s="1" t="s">
        <v>1765</v>
      </c>
      <c r="H344" s="1">
        <v>15</v>
      </c>
      <c r="J344" s="3"/>
      <c r="K344" s="1" t="s">
        <v>1786</v>
      </c>
      <c r="L344" s="1" t="s">
        <v>1787</v>
      </c>
      <c r="M344" s="1"/>
      <c r="N344" s="1">
        <v>300</v>
      </c>
      <c r="P344" s="5" t="s">
        <v>2548</v>
      </c>
      <c r="Q344" s="1">
        <v>9.1437799511982928E-2</v>
      </c>
      <c r="R344" s="1" t="s">
        <v>1781</v>
      </c>
      <c r="S344" s="1" t="s">
        <v>2001</v>
      </c>
      <c r="T344" s="1" t="s">
        <v>1828</v>
      </c>
      <c r="U344" s="3">
        <v>37607</v>
      </c>
      <c r="V344" s="1">
        <v>5.3622099674872183</v>
      </c>
      <c r="Y344" s="1">
        <v>3.6</v>
      </c>
      <c r="Z344" s="1">
        <v>7.3</v>
      </c>
      <c r="AA344" s="1">
        <v>26</v>
      </c>
      <c r="AB344" s="1">
        <v>103.872780453801</v>
      </c>
      <c r="AC344" s="1">
        <v>12.96</v>
      </c>
      <c r="AD344" s="1">
        <v>54.357866666666702</v>
      </c>
      <c r="AH344" s="1">
        <v>4575</v>
      </c>
      <c r="AJ344" s="1">
        <v>2200</v>
      </c>
      <c r="AK344" s="1">
        <v>2375</v>
      </c>
      <c r="AU344" s="1" t="s">
        <v>1802</v>
      </c>
      <c r="AV344" s="1" t="s">
        <v>2530</v>
      </c>
      <c r="AY344" s="1" t="s">
        <v>1780</v>
      </c>
      <c r="AZ344" s="1"/>
      <c r="BA344" s="1" t="s">
        <v>1772</v>
      </c>
      <c r="BB344" s="1"/>
      <c r="BC344" s="42">
        <v>0.63600000000000001</v>
      </c>
      <c r="BD344" s="1">
        <v>1.1100294042683936E-2</v>
      </c>
      <c r="BE344" s="1">
        <v>95.953999999999994</v>
      </c>
      <c r="BF344" s="1">
        <v>1.6747132304586387</v>
      </c>
      <c r="BG344" s="1">
        <v>320.43549999999999</v>
      </c>
      <c r="BH344" s="1">
        <v>5.5926545152742895</v>
      </c>
      <c r="BI344" s="1">
        <v>310.50400000000002</v>
      </c>
      <c r="BK344" s="1">
        <v>5.4193171406124732</v>
      </c>
      <c r="BL344" s="1">
        <v>4.1320000000000001E-4</v>
      </c>
      <c r="BM344" s="1">
        <v>42164.238561402111</v>
      </c>
      <c r="BN344" s="1">
        <v>35810.660824775681</v>
      </c>
      <c r="BO344" s="1">
        <v>35775.816298028541</v>
      </c>
      <c r="BP344" s="1">
        <v>1436.0701509498206</v>
      </c>
      <c r="BQ344" s="1">
        <v>1.00273653</v>
      </c>
      <c r="BS344" s="5"/>
      <c r="BT344" s="5"/>
      <c r="BU344" s="5"/>
      <c r="BV344" s="5"/>
      <c r="BW344" s="5"/>
      <c r="BY344" s="1" t="s">
        <v>115</v>
      </c>
      <c r="BZ344" s="1" t="s">
        <v>115</v>
      </c>
      <c r="CA344" s="1" t="s">
        <v>115</v>
      </c>
      <c r="CB344" s="1" t="s">
        <v>115</v>
      </c>
      <c r="CD344" s="47">
        <v>3.8155990999996447E-2</v>
      </c>
      <c r="CE344" s="1">
        <v>6.6594767231126163E-4</v>
      </c>
      <c r="CF344" s="1">
        <v>190.49312043099999</v>
      </c>
      <c r="CG344" s="1">
        <v>3.3247321539190295</v>
      </c>
      <c r="CH344" s="1" t="s">
        <v>2539</v>
      </c>
      <c r="CI344" s="1" t="s">
        <v>2539</v>
      </c>
      <c r="CJ344" s="1">
        <v>4.2320200000000002E-4</v>
      </c>
      <c r="CK344" s="1">
        <v>3.0901999999999997E-5</v>
      </c>
      <c r="CL344" s="1" t="s">
        <v>115</v>
      </c>
      <c r="CM344" s="1" t="s">
        <v>115</v>
      </c>
      <c r="CN344" s="1">
        <v>0</v>
      </c>
      <c r="CO344" s="1">
        <v>0</v>
      </c>
      <c r="CP344" s="1" t="s">
        <v>115</v>
      </c>
      <c r="CQ344" s="1" t="s">
        <v>115</v>
      </c>
      <c r="CR344" s="1" t="s">
        <v>115</v>
      </c>
      <c r="CS344" s="1" t="s">
        <v>115</v>
      </c>
      <c r="CT344" s="1" t="s">
        <v>115</v>
      </c>
      <c r="CU344" s="1" t="s">
        <v>115</v>
      </c>
      <c r="CV344" s="1" t="s">
        <v>115</v>
      </c>
      <c r="CW344" s="1" t="s">
        <v>115</v>
      </c>
      <c r="CY344" s="1" t="s">
        <v>115</v>
      </c>
      <c r="CZ344" s="1" t="s">
        <v>115</v>
      </c>
      <c r="DA344" s="1" t="s">
        <v>115</v>
      </c>
      <c r="DB344" s="1" t="s">
        <v>115</v>
      </c>
      <c r="DC344" s="1" t="s">
        <v>115</v>
      </c>
      <c r="DD344" s="1" t="s">
        <v>115</v>
      </c>
      <c r="DE344" s="1" t="s">
        <v>115</v>
      </c>
      <c r="DF344" s="1" t="s">
        <v>115</v>
      </c>
      <c r="DG344" s="1" t="s">
        <v>115</v>
      </c>
      <c r="DH344" s="1" t="s">
        <v>115</v>
      </c>
    </row>
    <row r="345" spans="1:112" x14ac:dyDescent="0.25">
      <c r="A345" s="1" t="s">
        <v>2209</v>
      </c>
      <c r="C345" s="1" t="s">
        <v>2209</v>
      </c>
      <c r="D345" s="41">
        <v>27414</v>
      </c>
      <c r="G345" s="1" t="s">
        <v>1765</v>
      </c>
      <c r="H345" s="1">
        <v>14</v>
      </c>
      <c r="J345" s="3"/>
      <c r="K345" s="1" t="s">
        <v>1786</v>
      </c>
      <c r="L345" s="1" t="s">
        <v>1787</v>
      </c>
      <c r="M345" s="1"/>
      <c r="N345" s="1">
        <v>300</v>
      </c>
      <c r="P345" s="5" t="s">
        <v>2548</v>
      </c>
      <c r="Q345" s="1">
        <v>9.1437799511982928E-2</v>
      </c>
      <c r="R345" s="1" t="s">
        <v>1781</v>
      </c>
      <c r="S345" s="1" t="s">
        <v>2001</v>
      </c>
      <c r="T345" s="1" t="s">
        <v>1828</v>
      </c>
      <c r="U345" s="3">
        <v>37362</v>
      </c>
      <c r="V345" s="1">
        <v>5.3622099674872183</v>
      </c>
      <c r="Y345" s="1">
        <v>3.6</v>
      </c>
      <c r="Z345" s="1">
        <v>6.7</v>
      </c>
      <c r="AA345" s="1">
        <v>26</v>
      </c>
      <c r="AB345" s="1">
        <v>111.813064708612</v>
      </c>
      <c r="AC345" s="1">
        <v>12.96</v>
      </c>
      <c r="AD345" s="1">
        <v>58.5966666666667</v>
      </c>
      <c r="AH345" s="1">
        <v>4700</v>
      </c>
      <c r="AJ345" s="1">
        <v>2200</v>
      </c>
      <c r="AK345" s="1">
        <v>2500</v>
      </c>
      <c r="AU345" s="1" t="s">
        <v>1808</v>
      </c>
      <c r="AV345" s="1" t="s">
        <v>2530</v>
      </c>
      <c r="AY345" s="1" t="s">
        <v>1780</v>
      </c>
      <c r="AZ345" s="1"/>
      <c r="BA345" s="1" t="s">
        <v>1772</v>
      </c>
      <c r="BB345" s="1"/>
      <c r="BC345" s="42">
        <v>4.9999000000000002</v>
      </c>
      <c r="BD345" s="1">
        <v>8.726471727046449E-2</v>
      </c>
      <c r="BE345" s="1">
        <v>74.346800000000002</v>
      </c>
      <c r="BF345" s="1">
        <v>1.2975964483217202</v>
      </c>
      <c r="BG345" s="1">
        <v>349.77190000000002</v>
      </c>
      <c r="BH345" s="1">
        <v>6.1046712859563552</v>
      </c>
      <c r="BI345" s="1">
        <v>51.205500000000001</v>
      </c>
      <c r="BK345" s="1">
        <v>0.89370457012995641</v>
      </c>
      <c r="BL345" s="1">
        <v>2.4889999999999998E-4</v>
      </c>
      <c r="BM345" s="1">
        <v>42164.797544295048</v>
      </c>
      <c r="BN345" s="1">
        <v>35804.29236240383</v>
      </c>
      <c r="BO345" s="1">
        <v>35783.302726186274</v>
      </c>
      <c r="BP345" s="1">
        <v>1436.0987086091789</v>
      </c>
      <c r="BQ345" s="1">
        <v>1.0027165899999999</v>
      </c>
      <c r="BS345" s="5"/>
      <c r="BT345" s="5"/>
      <c r="BU345" s="5"/>
      <c r="BV345" s="5"/>
      <c r="BW345" s="5"/>
      <c r="BY345" s="1" t="s">
        <v>115</v>
      </c>
      <c r="BZ345" s="1" t="s">
        <v>115</v>
      </c>
      <c r="CA345" s="1" t="s">
        <v>115</v>
      </c>
      <c r="CB345" s="1" t="s">
        <v>115</v>
      </c>
      <c r="CD345" s="47">
        <v>1.901429350002104E-2</v>
      </c>
      <c r="CE345" s="1">
        <v>3.3186202651592367E-4</v>
      </c>
      <c r="CF345" s="1">
        <v>339.98303645650003</v>
      </c>
      <c r="CG345" s="1">
        <v>5.9338233870938399</v>
      </c>
      <c r="CH345" s="1" t="s">
        <v>2539</v>
      </c>
      <c r="CI345" s="1" t="s">
        <v>2539</v>
      </c>
      <c r="CJ345" s="1">
        <v>2.5509349999999997E-4</v>
      </c>
      <c r="CK345" s="1">
        <v>2.2324499999999993E-5</v>
      </c>
      <c r="CL345" s="1" t="s">
        <v>115</v>
      </c>
      <c r="CM345" s="1" t="s">
        <v>115</v>
      </c>
      <c r="CN345" s="1">
        <v>0</v>
      </c>
      <c r="CO345" s="1">
        <v>0</v>
      </c>
      <c r="CP345" s="1" t="s">
        <v>115</v>
      </c>
      <c r="CQ345" s="1" t="s">
        <v>115</v>
      </c>
      <c r="CR345" s="1" t="s">
        <v>115</v>
      </c>
      <c r="CS345" s="1" t="s">
        <v>115</v>
      </c>
      <c r="CT345" s="1" t="s">
        <v>115</v>
      </c>
      <c r="CU345" s="1" t="s">
        <v>115</v>
      </c>
      <c r="CV345" s="1" t="s">
        <v>115</v>
      </c>
      <c r="CW345" s="1" t="s">
        <v>115</v>
      </c>
      <c r="CY345" s="1" t="s">
        <v>115</v>
      </c>
      <c r="CZ345" s="1" t="s">
        <v>115</v>
      </c>
      <c r="DA345" s="1" t="s">
        <v>115</v>
      </c>
      <c r="DB345" s="1" t="s">
        <v>115</v>
      </c>
      <c r="DC345" s="1" t="s">
        <v>115</v>
      </c>
      <c r="DD345" s="1" t="s">
        <v>115</v>
      </c>
      <c r="DE345" s="1" t="s">
        <v>115</v>
      </c>
      <c r="DF345" s="1" t="s">
        <v>115</v>
      </c>
      <c r="DG345" s="1" t="s">
        <v>115</v>
      </c>
      <c r="DH345" s="1" t="s">
        <v>115</v>
      </c>
    </row>
    <row r="346" spans="1:112" x14ac:dyDescent="0.25">
      <c r="A346" s="1" t="s">
        <v>2268</v>
      </c>
      <c r="C346" s="1" t="s">
        <v>2268</v>
      </c>
      <c r="D346" s="41">
        <v>33749</v>
      </c>
      <c r="G346" s="1" t="s">
        <v>1765</v>
      </c>
      <c r="H346" s="1">
        <v>15</v>
      </c>
      <c r="J346" s="3"/>
      <c r="K346" s="1" t="s">
        <v>1786</v>
      </c>
      <c r="L346" s="1" t="s">
        <v>1787</v>
      </c>
      <c r="M346" s="1"/>
      <c r="N346" s="1">
        <v>300</v>
      </c>
      <c r="P346" s="5" t="s">
        <v>2548</v>
      </c>
      <c r="Q346" s="1">
        <v>9.1437799511982928E-2</v>
      </c>
      <c r="R346" s="1" t="s">
        <v>1779</v>
      </c>
      <c r="S346" s="1" t="s">
        <v>2001</v>
      </c>
      <c r="T346" s="1" t="s">
        <v>1828</v>
      </c>
      <c r="U346" s="3">
        <v>39855</v>
      </c>
      <c r="V346" s="1">
        <v>5.3622099674872183</v>
      </c>
      <c r="Y346" s="1">
        <v>2.2999999999999998</v>
      </c>
      <c r="Z346" s="1">
        <v>4.0999999999999996</v>
      </c>
      <c r="AA346" s="1">
        <v>17.5</v>
      </c>
      <c r="AB346" s="1">
        <v>42.315349810437198</v>
      </c>
      <c r="AC346" s="1">
        <v>5.29</v>
      </c>
      <c r="AD346" s="1">
        <v>21.460599999999999</v>
      </c>
      <c r="AH346" s="1">
        <v>2290</v>
      </c>
      <c r="AJ346" s="1">
        <v>1050</v>
      </c>
      <c r="AK346" s="1">
        <v>1240</v>
      </c>
      <c r="AU346" s="1" t="s">
        <v>1802</v>
      </c>
      <c r="AV346" s="1" t="s">
        <v>2530</v>
      </c>
      <c r="AY346" s="1" t="s">
        <v>1780</v>
      </c>
      <c r="AZ346" s="1"/>
      <c r="BA346" s="1" t="s">
        <v>1772</v>
      </c>
      <c r="BB346" s="1"/>
      <c r="BC346" s="42">
        <v>4.1000000000000002E-2</v>
      </c>
      <c r="BD346" s="1">
        <v>7.155849933176752E-4</v>
      </c>
      <c r="BE346" s="1">
        <v>87.080100000000002</v>
      </c>
      <c r="BF346" s="1">
        <v>1.5198344579659142</v>
      </c>
      <c r="BG346" s="1">
        <v>325.99579999999997</v>
      </c>
      <c r="BH346" s="1">
        <v>5.6897000576729297</v>
      </c>
      <c r="BI346" s="1">
        <v>305.86630000000002</v>
      </c>
      <c r="BK346" s="1">
        <v>5.3383740058927325</v>
      </c>
      <c r="BL346" s="1">
        <v>2.174E-4</v>
      </c>
      <c r="BM346" s="1">
        <v>42164.765866233698</v>
      </c>
      <c r="BN346" s="1">
        <v>35802.932486333011</v>
      </c>
      <c r="BO346" s="1">
        <v>35784.599246134378</v>
      </c>
      <c r="BP346" s="1">
        <v>1436.0970902159777</v>
      </c>
      <c r="BQ346" s="1">
        <v>1.0027177199999999</v>
      </c>
      <c r="BS346" s="5"/>
      <c r="BT346" s="5"/>
      <c r="BU346" s="5"/>
      <c r="BV346" s="5"/>
      <c r="BW346" s="5"/>
      <c r="BY346" s="1" t="s">
        <v>115</v>
      </c>
      <c r="BZ346" s="1" t="s">
        <v>115</v>
      </c>
      <c r="CA346" s="1" t="s">
        <v>115</v>
      </c>
      <c r="CB346" s="1" t="s">
        <v>115</v>
      </c>
      <c r="CD346" s="47">
        <v>2.8123266999998009E-2</v>
      </c>
      <c r="CE346" s="1">
        <v>4.9084360556743336E-4</v>
      </c>
      <c r="CF346" s="1">
        <v>183.05709341800002</v>
      </c>
      <c r="CG346" s="1">
        <v>3.1949489992749407</v>
      </c>
      <c r="CH346" s="1" t="s">
        <v>2538</v>
      </c>
      <c r="CI346" s="1" t="s">
        <v>2539</v>
      </c>
      <c r="CJ346" s="1">
        <v>2.112045E-4</v>
      </c>
      <c r="CK346" s="1">
        <v>2.9104499999999992E-5</v>
      </c>
      <c r="CL346" s="1">
        <v>6.7001000000000005E-2</v>
      </c>
      <c r="CM346" s="1">
        <v>1.1693880521287208E-3</v>
      </c>
      <c r="CN346" s="1">
        <v>1</v>
      </c>
      <c r="CO346" s="1">
        <v>4</v>
      </c>
      <c r="CP346" s="1" t="s">
        <v>115</v>
      </c>
      <c r="CQ346" s="1" t="s">
        <v>115</v>
      </c>
      <c r="CR346" s="1" t="s">
        <v>115</v>
      </c>
      <c r="CS346" s="1" t="s">
        <v>115</v>
      </c>
      <c r="CT346" s="1" t="s">
        <v>115</v>
      </c>
      <c r="CU346" s="1" t="s">
        <v>115</v>
      </c>
      <c r="CV346" s="1" t="s">
        <v>115</v>
      </c>
      <c r="CW346" s="1" t="s">
        <v>115</v>
      </c>
      <c r="CY346" s="1" t="s">
        <v>115</v>
      </c>
      <c r="CZ346" s="1" t="s">
        <v>115</v>
      </c>
      <c r="DA346" s="1" t="s">
        <v>115</v>
      </c>
      <c r="DB346" s="1" t="s">
        <v>115</v>
      </c>
      <c r="DC346" s="1" t="s">
        <v>115</v>
      </c>
      <c r="DD346" s="1" t="s">
        <v>115</v>
      </c>
      <c r="DE346" s="1" t="s">
        <v>115</v>
      </c>
      <c r="DF346" s="1" t="s">
        <v>115</v>
      </c>
      <c r="DG346" s="1" t="s">
        <v>115</v>
      </c>
      <c r="DH346" s="1" t="s">
        <v>115</v>
      </c>
    </row>
    <row r="347" spans="1:112" x14ac:dyDescent="0.25">
      <c r="A347" s="1" t="s">
        <v>2307</v>
      </c>
      <c r="C347" s="1" t="s">
        <v>2307</v>
      </c>
      <c r="D347" s="41">
        <v>44048</v>
      </c>
      <c r="G347" s="1" t="s">
        <v>1765</v>
      </c>
      <c r="H347" s="1">
        <v>15</v>
      </c>
      <c r="J347" s="3"/>
      <c r="K347" s="1" t="s">
        <v>1786</v>
      </c>
      <c r="L347" s="1" t="s">
        <v>1787</v>
      </c>
      <c r="M347" s="1"/>
      <c r="N347" s="1">
        <v>300</v>
      </c>
      <c r="P347" s="5" t="s">
        <v>2549</v>
      </c>
      <c r="Q347" s="1">
        <v>0.49683706040105241</v>
      </c>
      <c r="R347" s="1" t="s">
        <v>1781</v>
      </c>
      <c r="S347" s="1" t="s">
        <v>2221</v>
      </c>
      <c r="T347" s="1" t="s">
        <v>2308</v>
      </c>
      <c r="U347" s="3">
        <v>43517</v>
      </c>
      <c r="V347" s="1">
        <v>4.8776134829068196</v>
      </c>
      <c r="Y347" s="1">
        <v>6.9</v>
      </c>
      <c r="Z347" s="1">
        <v>8.9</v>
      </c>
      <c r="AA347" s="1">
        <v>26.1</v>
      </c>
      <c r="AB347" s="1">
        <v>205.025072988375</v>
      </c>
      <c r="AC347" s="1">
        <v>47.61</v>
      </c>
      <c r="AD347" s="1">
        <v>120.6438</v>
      </c>
      <c r="AH347" s="1">
        <v>4736</v>
      </c>
      <c r="AJ347" s="1">
        <v>2500</v>
      </c>
      <c r="AK347" s="1">
        <v>2236</v>
      </c>
      <c r="AU347" s="1" t="s">
        <v>1778</v>
      </c>
      <c r="AV347" s="1" t="s">
        <v>2530</v>
      </c>
      <c r="AY347" s="1" t="s">
        <v>1780</v>
      </c>
      <c r="AZ347" s="1"/>
      <c r="BA347" s="1" t="s">
        <v>1772</v>
      </c>
      <c r="BB347" s="1"/>
      <c r="BC347" s="42">
        <v>1.5100000000000001E-2</v>
      </c>
      <c r="BD347" s="1">
        <v>2.6354471705114377E-4</v>
      </c>
      <c r="BE347" s="1">
        <v>331.2364</v>
      </c>
      <c r="BF347" s="1">
        <v>5.7811657824529448</v>
      </c>
      <c r="BG347" s="1">
        <v>84.914599999999993</v>
      </c>
      <c r="BH347" s="1">
        <v>1.4820393530139768</v>
      </c>
      <c r="BI347" s="1">
        <v>288.95209999999997</v>
      </c>
      <c r="BK347" s="1">
        <v>5.043165525551907</v>
      </c>
      <c r="BL347" s="1">
        <v>2.0440000000000001E-4</v>
      </c>
      <c r="BM347" s="1">
        <v>42165.078724739491</v>
      </c>
      <c r="BN347" s="1">
        <v>35802.69726683083</v>
      </c>
      <c r="BO347" s="1">
        <v>35785.460182648152</v>
      </c>
      <c r="BP347" s="1">
        <v>1436.1130737989772</v>
      </c>
      <c r="BQ347" s="1">
        <v>1.00270656</v>
      </c>
      <c r="BS347" s="5"/>
      <c r="BT347" s="5"/>
      <c r="BU347" s="5"/>
      <c r="BV347" s="5"/>
      <c r="BW347" s="5"/>
      <c r="BY347" s="1" t="s">
        <v>115</v>
      </c>
      <c r="BZ347" s="1" t="s">
        <v>115</v>
      </c>
      <c r="CA347" s="1" t="s">
        <v>115</v>
      </c>
      <c r="CB347" s="1" t="s">
        <v>115</v>
      </c>
      <c r="CD347" s="47">
        <v>2.668857300000127E-2</v>
      </c>
      <c r="CE347" s="1">
        <v>4.6580347150888276E-4</v>
      </c>
      <c r="CF347" s="1">
        <v>145.99251763000001</v>
      </c>
      <c r="CG347" s="1">
        <v>2.5480501159193687</v>
      </c>
      <c r="CH347" s="1" t="s">
        <v>2538</v>
      </c>
      <c r="CI347" s="1" t="s">
        <v>2539</v>
      </c>
      <c r="CJ347" s="1">
        <v>1.944045E-4</v>
      </c>
      <c r="CK347" s="1">
        <v>3.6453499999999992E-5</v>
      </c>
      <c r="CL347" s="1">
        <v>2.1097000000000001E-2</v>
      </c>
      <c r="CM347" s="1">
        <v>3.6821211229324369E-4</v>
      </c>
      <c r="CN347" s="1">
        <v>1</v>
      </c>
      <c r="CO347" s="1">
        <v>3</v>
      </c>
      <c r="CP347" s="1" t="s">
        <v>115</v>
      </c>
      <c r="CQ347" s="1" t="s">
        <v>115</v>
      </c>
      <c r="CR347" s="1" t="s">
        <v>115</v>
      </c>
      <c r="CS347" s="1" t="s">
        <v>115</v>
      </c>
      <c r="CT347" s="1" t="s">
        <v>115</v>
      </c>
      <c r="CU347" s="1" t="s">
        <v>115</v>
      </c>
      <c r="CV347" s="1" t="s">
        <v>115</v>
      </c>
      <c r="CW347" s="1" t="s">
        <v>115</v>
      </c>
      <c r="CY347" s="1" t="s">
        <v>115</v>
      </c>
      <c r="CZ347" s="1" t="s">
        <v>115</v>
      </c>
      <c r="DA347" s="1" t="s">
        <v>115</v>
      </c>
      <c r="DB347" s="1" t="s">
        <v>115</v>
      </c>
      <c r="DC347" s="1" t="s">
        <v>115</v>
      </c>
      <c r="DD347" s="1" t="s">
        <v>115</v>
      </c>
      <c r="DE347" s="1" t="s">
        <v>115</v>
      </c>
      <c r="DF347" s="1" t="s">
        <v>115</v>
      </c>
      <c r="DG347" s="1" t="s">
        <v>115</v>
      </c>
      <c r="DH347" s="1" t="s">
        <v>115</v>
      </c>
    </row>
    <row r="348" spans="1:112" x14ac:dyDescent="0.25">
      <c r="A348" s="1" t="s">
        <v>2230</v>
      </c>
      <c r="C348" s="1" t="s">
        <v>2230</v>
      </c>
      <c r="D348" s="41">
        <v>40146</v>
      </c>
      <c r="G348" s="1" t="s">
        <v>1765</v>
      </c>
      <c r="H348" s="1">
        <v>15</v>
      </c>
      <c r="J348" s="3"/>
      <c r="K348" s="1" t="s">
        <v>1786</v>
      </c>
      <c r="L348" s="1" t="s">
        <v>1787</v>
      </c>
      <c r="M348" s="1"/>
      <c r="N348" s="1">
        <v>300</v>
      </c>
      <c r="P348" s="5" t="s">
        <v>2548</v>
      </c>
      <c r="Q348" s="1">
        <v>9.1437799511982928E-2</v>
      </c>
      <c r="R348" s="1" t="s">
        <v>1909</v>
      </c>
      <c r="S348" s="1" t="s">
        <v>1909</v>
      </c>
      <c r="T348" s="1" t="s">
        <v>2011</v>
      </c>
      <c r="U348" s="3">
        <v>41893</v>
      </c>
      <c r="V348" s="1">
        <v>5.3622099674872183</v>
      </c>
      <c r="Y348" s="1">
        <v>3.1</v>
      </c>
      <c r="Z348" s="1">
        <v>5.0999999999999996</v>
      </c>
      <c r="AA348" s="1">
        <v>24.7</v>
      </c>
      <c r="AB348" s="1">
        <v>77.9049392915353</v>
      </c>
      <c r="AC348" s="1">
        <v>9.61</v>
      </c>
      <c r="AD348" s="1">
        <v>38.559533333333299</v>
      </c>
      <c r="AH348" s="1">
        <v>3970</v>
      </c>
      <c r="AJ348" s="1">
        <v>2000</v>
      </c>
      <c r="AK348" s="1">
        <v>1970</v>
      </c>
      <c r="AU348" s="1" t="s">
        <v>1776</v>
      </c>
      <c r="AV348" s="1" t="s">
        <v>2530</v>
      </c>
      <c r="AY348" s="1" t="s">
        <v>1780</v>
      </c>
      <c r="AZ348" s="1"/>
      <c r="BA348" s="1" t="s">
        <v>1772</v>
      </c>
      <c r="BB348" s="1"/>
      <c r="BC348" s="42">
        <v>2.98E-2</v>
      </c>
      <c r="BD348" s="1">
        <v>5.2010811709431019E-4</v>
      </c>
      <c r="BE348" s="1">
        <v>291.51920000000001</v>
      </c>
      <c r="BF348" s="1">
        <v>5.087969872779853</v>
      </c>
      <c r="BG348" s="1">
        <v>137.23060000000001</v>
      </c>
      <c r="BH348" s="1">
        <v>2.3951258044873307</v>
      </c>
      <c r="BI348" s="1">
        <v>94.394300000000001</v>
      </c>
      <c r="BK348" s="1">
        <v>1.6474913301152836</v>
      </c>
      <c r="BL348" s="1">
        <v>2.4469999999999998E-4</v>
      </c>
      <c r="BM348" s="1">
        <v>42165.140400040138</v>
      </c>
      <c r="BN348" s="1">
        <v>35804.458209896031</v>
      </c>
      <c r="BO348" s="1">
        <v>35783.822590184245</v>
      </c>
      <c r="BP348" s="1">
        <v>1436.1162247264981</v>
      </c>
      <c r="BQ348" s="1">
        <v>1.0027043600000001</v>
      </c>
      <c r="BS348" s="5"/>
      <c r="BT348" s="5"/>
      <c r="BU348" s="5"/>
      <c r="BV348" s="5"/>
      <c r="BW348" s="5"/>
      <c r="BY348" s="1" t="s">
        <v>115</v>
      </c>
      <c r="BZ348" s="1" t="s">
        <v>115</v>
      </c>
      <c r="CA348" s="1" t="s">
        <v>115</v>
      </c>
      <c r="CB348" s="1" t="s">
        <v>115</v>
      </c>
      <c r="CD348" s="47">
        <v>2.5147715500011714E-2</v>
      </c>
      <c r="CE348" s="1">
        <v>4.3891043483001649E-4</v>
      </c>
      <c r="CF348" s="1">
        <v>155.99367672649998</v>
      </c>
      <c r="CG348" s="1">
        <v>2.7226032711690746</v>
      </c>
      <c r="CH348" s="1" t="s">
        <v>2538</v>
      </c>
      <c r="CI348" s="1" t="s">
        <v>2539</v>
      </c>
      <c r="CJ348" s="1">
        <v>2.4972599999999997E-4</v>
      </c>
      <c r="CK348" s="1">
        <v>7.8934E-5</v>
      </c>
      <c r="CL348" s="1">
        <v>7.2020000000000001E-2</v>
      </c>
      <c r="CM348" s="1">
        <v>1.2569861272863161E-3</v>
      </c>
      <c r="CN348" s="1">
        <v>2</v>
      </c>
      <c r="CO348" s="1">
        <v>6</v>
      </c>
      <c r="CP348" s="1" t="s">
        <v>2582</v>
      </c>
      <c r="CQ348" s="1">
        <v>2</v>
      </c>
      <c r="CR348" s="1">
        <v>156.01051250494999</v>
      </c>
      <c r="CS348" s="1">
        <v>2.7228971109351634</v>
      </c>
      <c r="CT348" s="1">
        <v>155.99255826199999</v>
      </c>
      <c r="CU348" s="1">
        <v>2.7225837502809829</v>
      </c>
      <c r="CV348" s="1">
        <v>2.5648918500003504E-2</v>
      </c>
      <c r="CW348" s="1">
        <v>4.4765807740074632E-4</v>
      </c>
      <c r="CY348" s="1" t="s">
        <v>115</v>
      </c>
      <c r="CZ348" s="1" t="s">
        <v>115</v>
      </c>
      <c r="DA348" s="1" t="s">
        <v>115</v>
      </c>
      <c r="DB348" s="1" t="s">
        <v>115</v>
      </c>
      <c r="DC348" s="1" t="s">
        <v>115</v>
      </c>
      <c r="DD348" s="1" t="s">
        <v>115</v>
      </c>
      <c r="DE348" s="1" t="s">
        <v>115</v>
      </c>
      <c r="DF348" s="1" t="s">
        <v>115</v>
      </c>
      <c r="DG348" s="1" t="s">
        <v>115</v>
      </c>
      <c r="DH348" s="1" t="s">
        <v>115</v>
      </c>
    </row>
    <row r="349" spans="1:112" x14ac:dyDescent="0.25">
      <c r="A349" s="1" t="s">
        <v>1908</v>
      </c>
      <c r="C349" s="1" t="s">
        <v>1908</v>
      </c>
      <c r="D349" s="41">
        <v>27831</v>
      </c>
      <c r="G349" s="1" t="s">
        <v>1765</v>
      </c>
      <c r="H349" s="1">
        <v>15</v>
      </c>
      <c r="J349" s="3"/>
      <c r="K349" s="1" t="s">
        <v>1786</v>
      </c>
      <c r="L349" s="1" t="s">
        <v>1787</v>
      </c>
      <c r="M349" s="1"/>
      <c r="N349" s="1">
        <v>300</v>
      </c>
      <c r="P349" s="5" t="s">
        <v>2548</v>
      </c>
      <c r="Q349" s="1">
        <v>9.1437799511982928E-2</v>
      </c>
      <c r="R349" s="1" t="s">
        <v>1909</v>
      </c>
      <c r="S349" s="1" t="s">
        <v>1909</v>
      </c>
      <c r="T349" s="1" t="s">
        <v>1910</v>
      </c>
      <c r="U349" s="3">
        <v>37784</v>
      </c>
      <c r="V349" s="1">
        <v>5.3622099674872183</v>
      </c>
      <c r="Y349" s="1">
        <v>7.8</v>
      </c>
      <c r="Z349" s="1">
        <v>8.1999999999999993</v>
      </c>
      <c r="AA349" s="1">
        <v>24.9</v>
      </c>
      <c r="AB349" s="1">
        <v>215.71461684413001</v>
      </c>
      <c r="AC349" s="1">
        <v>60.84</v>
      </c>
      <c r="AD349" s="1">
        <v>130.04660000000001</v>
      </c>
      <c r="AH349" s="1">
        <v>4725</v>
      </c>
      <c r="AJ349" s="1">
        <v>1978</v>
      </c>
      <c r="AK349" s="1">
        <v>2747</v>
      </c>
      <c r="AU349" s="1" t="s">
        <v>1802</v>
      </c>
      <c r="AV349" s="1" t="s">
        <v>2530</v>
      </c>
      <c r="AY349" s="1" t="s">
        <v>1784</v>
      </c>
      <c r="AZ349" s="1"/>
      <c r="BA349" s="1" t="s">
        <v>1772</v>
      </c>
      <c r="BB349" s="1"/>
      <c r="BC349" s="42">
        <v>2.2339000000000002</v>
      </c>
      <c r="BD349" s="1">
        <v>3.8988910160301329E-2</v>
      </c>
      <c r="BE349" s="1">
        <v>90.659700000000001</v>
      </c>
      <c r="BF349" s="1">
        <v>1.582310263870303</v>
      </c>
      <c r="BG349" s="1">
        <v>331.90440000000001</v>
      </c>
      <c r="BH349" s="1">
        <v>5.7928245818562676</v>
      </c>
      <c r="BI349" s="1">
        <v>292.99079999999998</v>
      </c>
      <c r="BK349" s="1">
        <v>5.1136541380522011</v>
      </c>
      <c r="BL349" s="1">
        <v>6.2009999999999995E-4</v>
      </c>
      <c r="BM349" s="1">
        <v>42164.709238343014</v>
      </c>
      <c r="BN349" s="1">
        <v>35819.855574541703</v>
      </c>
      <c r="BO349" s="1">
        <v>35767.562902144316</v>
      </c>
      <c r="BP349" s="1">
        <v>1436.0941971681905</v>
      </c>
      <c r="BQ349" s="1">
        <v>1.0027197400000001</v>
      </c>
      <c r="BS349" s="5"/>
      <c r="BT349" s="5"/>
      <c r="BU349" s="5"/>
      <c r="BV349" s="5"/>
      <c r="BW349" s="5"/>
      <c r="BY349" s="1" t="s">
        <v>115</v>
      </c>
      <c r="BZ349" s="1" t="s">
        <v>115</v>
      </c>
      <c r="CA349" s="1" t="s">
        <v>115</v>
      </c>
      <c r="CB349" s="1" t="s">
        <v>115</v>
      </c>
      <c r="CD349" s="47">
        <v>7.4385348999996381E-2</v>
      </c>
      <c r="CE349" s="1">
        <v>1.2982692552950083E-3</v>
      </c>
      <c r="CF349" s="1">
        <v>155.675520947</v>
      </c>
      <c r="CG349" s="1">
        <v>2.717050405282551</v>
      </c>
      <c r="CH349" s="1" t="s">
        <v>2539</v>
      </c>
      <c r="CI349" s="1" t="s">
        <v>2539</v>
      </c>
      <c r="CJ349" s="1">
        <v>5.8260799999999998E-4</v>
      </c>
      <c r="CK349" s="1">
        <v>6.4192000000000025E-5</v>
      </c>
      <c r="CL349" s="1" t="s">
        <v>115</v>
      </c>
      <c r="CM349" s="1" t="s">
        <v>115</v>
      </c>
      <c r="CN349" s="1">
        <v>0</v>
      </c>
      <c r="CO349" s="1">
        <v>0</v>
      </c>
      <c r="CP349" s="1" t="s">
        <v>115</v>
      </c>
      <c r="CQ349" s="1" t="s">
        <v>115</v>
      </c>
      <c r="CR349" s="1" t="s">
        <v>115</v>
      </c>
      <c r="CS349" s="1" t="s">
        <v>115</v>
      </c>
      <c r="CT349" s="1" t="s">
        <v>115</v>
      </c>
      <c r="CU349" s="1" t="s">
        <v>115</v>
      </c>
      <c r="CV349" s="1" t="s">
        <v>115</v>
      </c>
      <c r="CW349" s="1" t="s">
        <v>115</v>
      </c>
      <c r="CY349" s="1" t="s">
        <v>115</v>
      </c>
      <c r="CZ349" s="1" t="s">
        <v>115</v>
      </c>
      <c r="DA349" s="1" t="s">
        <v>115</v>
      </c>
      <c r="DB349" s="1" t="s">
        <v>115</v>
      </c>
      <c r="DC349" s="1" t="s">
        <v>115</v>
      </c>
      <c r="DD349" s="1" t="s">
        <v>115</v>
      </c>
      <c r="DE349" s="1" t="s">
        <v>115</v>
      </c>
      <c r="DF349" s="1" t="s">
        <v>115</v>
      </c>
      <c r="DG349" s="1" t="s">
        <v>115</v>
      </c>
      <c r="DH349" s="1" t="s">
        <v>115</v>
      </c>
    </row>
    <row r="350" spans="1:112" x14ac:dyDescent="0.25">
      <c r="A350" s="1" t="s">
        <v>2042</v>
      </c>
      <c r="C350" s="1" t="s">
        <v>2042</v>
      </c>
      <c r="D350" s="41">
        <v>29495</v>
      </c>
      <c r="G350" s="1" t="s">
        <v>1765</v>
      </c>
      <c r="H350" s="1">
        <v>15</v>
      </c>
      <c r="J350" s="3"/>
      <c r="K350" s="1" t="s">
        <v>1786</v>
      </c>
      <c r="L350" s="1" t="s">
        <v>1787</v>
      </c>
      <c r="M350" s="1"/>
      <c r="N350" s="1">
        <v>300</v>
      </c>
      <c r="P350" s="5" t="s">
        <v>2548</v>
      </c>
      <c r="Q350" s="1">
        <v>9.1437799511982928E-2</v>
      </c>
      <c r="R350" s="1" t="s">
        <v>1909</v>
      </c>
      <c r="S350" s="1" t="s">
        <v>1909</v>
      </c>
      <c r="T350" s="1" t="s">
        <v>2011</v>
      </c>
      <c r="U350" s="3">
        <v>39003</v>
      </c>
      <c r="V350" s="1">
        <v>5.3622099674872183</v>
      </c>
      <c r="Y350" s="1">
        <v>2.2999999999999998</v>
      </c>
      <c r="Z350" s="1">
        <v>4</v>
      </c>
      <c r="AA350" s="1">
        <v>17</v>
      </c>
      <c r="AB350" s="1">
        <v>41.093498356714697</v>
      </c>
      <c r="AC350" s="1">
        <v>5.29</v>
      </c>
      <c r="AD350" s="1">
        <v>20.922266666666701</v>
      </c>
      <c r="AH350" s="1">
        <v>2299</v>
      </c>
      <c r="AJ350" s="1">
        <v>1005</v>
      </c>
      <c r="AK350" s="1">
        <v>1294</v>
      </c>
      <c r="AU350" s="1" t="s">
        <v>1808</v>
      </c>
      <c r="AV350" s="1" t="s">
        <v>2530</v>
      </c>
      <c r="AY350" s="1" t="s">
        <v>1780</v>
      </c>
      <c r="AZ350" s="1"/>
      <c r="BA350" s="1" t="s">
        <v>1772</v>
      </c>
      <c r="BB350" s="1"/>
      <c r="BC350" s="42">
        <v>2.7E-2</v>
      </c>
      <c r="BD350" s="1">
        <v>4.7123889803846896E-4</v>
      </c>
      <c r="BE350" s="1">
        <v>117.1657</v>
      </c>
      <c r="BF350" s="1">
        <v>2.0449272354039203</v>
      </c>
      <c r="BG350" s="1">
        <v>302.40050000000002</v>
      </c>
      <c r="BH350" s="1">
        <v>5.2778843846771126</v>
      </c>
      <c r="BI350" s="1">
        <v>300.53730000000002</v>
      </c>
      <c r="BK350" s="1">
        <v>5.2453654100539548</v>
      </c>
      <c r="BL350" s="1">
        <v>3.59E-4</v>
      </c>
      <c r="BM350" s="1">
        <v>42165.006957400881</v>
      </c>
      <c r="BN350" s="1">
        <v>35809.144194898588</v>
      </c>
      <c r="BO350" s="1">
        <v>35778.869719903174</v>
      </c>
      <c r="BP350" s="1">
        <v>1436.1094072825433</v>
      </c>
      <c r="BQ350" s="1">
        <v>1.00270912</v>
      </c>
      <c r="BS350" s="5"/>
      <c r="BT350" s="5"/>
      <c r="BU350" s="5"/>
      <c r="BV350" s="5"/>
      <c r="BW350" s="5"/>
      <c r="BY350" s="1" t="s">
        <v>115</v>
      </c>
      <c r="BZ350" s="1" t="s">
        <v>115</v>
      </c>
      <c r="CA350" s="1" t="s">
        <v>115</v>
      </c>
      <c r="CB350" s="1" t="s">
        <v>115</v>
      </c>
      <c r="CD350" s="47">
        <v>2.7610206999995057E-2</v>
      </c>
      <c r="CE350" s="1">
        <v>4.8188901930709975E-4</v>
      </c>
      <c r="CF350" s="1">
        <v>159.98677752899999</v>
      </c>
      <c r="CG350" s="1">
        <v>2.7922960275367279</v>
      </c>
      <c r="CH350" s="1" t="s">
        <v>2538</v>
      </c>
      <c r="CI350" s="1" t="s">
        <v>2539</v>
      </c>
      <c r="CJ350" s="1">
        <v>3.47232E-4</v>
      </c>
      <c r="CK350" s="1">
        <v>3.143200000000002E-5</v>
      </c>
      <c r="CL350" s="1">
        <v>5.5539999999999999E-2</v>
      </c>
      <c r="CM350" s="1">
        <v>9.6935586655765059E-4</v>
      </c>
      <c r="CN350" s="1">
        <v>1</v>
      </c>
      <c r="CO350" s="1">
        <v>7</v>
      </c>
      <c r="CP350" s="1" t="s">
        <v>115</v>
      </c>
      <c r="CQ350" s="1" t="s">
        <v>115</v>
      </c>
      <c r="CR350" s="1" t="s">
        <v>115</v>
      </c>
      <c r="CS350" s="1" t="s">
        <v>115</v>
      </c>
      <c r="CT350" s="1" t="s">
        <v>115</v>
      </c>
      <c r="CU350" s="1" t="s">
        <v>115</v>
      </c>
      <c r="CV350" s="1" t="s">
        <v>115</v>
      </c>
      <c r="CW350" s="1" t="s">
        <v>115</v>
      </c>
      <c r="CY350" s="1" t="s">
        <v>115</v>
      </c>
      <c r="CZ350" s="1" t="s">
        <v>115</v>
      </c>
      <c r="DA350" s="1" t="s">
        <v>115</v>
      </c>
      <c r="DB350" s="1" t="s">
        <v>115</v>
      </c>
      <c r="DC350" s="1" t="s">
        <v>115</v>
      </c>
      <c r="DD350" s="1" t="s">
        <v>115</v>
      </c>
      <c r="DE350" s="1" t="s">
        <v>115</v>
      </c>
      <c r="DF350" s="1" t="s">
        <v>115</v>
      </c>
      <c r="DG350" s="1" t="s">
        <v>115</v>
      </c>
      <c r="DH350" s="1" t="s">
        <v>115</v>
      </c>
    </row>
    <row r="351" spans="1:112" x14ac:dyDescent="0.25">
      <c r="A351" s="1" t="s">
        <v>2023</v>
      </c>
      <c r="C351" s="1" t="s">
        <v>2023</v>
      </c>
      <c r="D351" s="41">
        <v>32252</v>
      </c>
      <c r="G351" s="1" t="s">
        <v>1765</v>
      </c>
      <c r="H351" s="1">
        <v>15</v>
      </c>
      <c r="J351" s="3"/>
      <c r="K351" s="1" t="s">
        <v>1786</v>
      </c>
      <c r="L351" s="1" t="s">
        <v>1787</v>
      </c>
      <c r="M351" s="1"/>
      <c r="N351" s="1">
        <v>300</v>
      </c>
      <c r="P351" s="5" t="s">
        <v>2548</v>
      </c>
      <c r="Q351" s="1">
        <v>9.1437799511982928E-2</v>
      </c>
      <c r="R351" s="1" t="s">
        <v>1909</v>
      </c>
      <c r="S351" s="1" t="s">
        <v>1909</v>
      </c>
      <c r="T351" s="1" t="s">
        <v>2011</v>
      </c>
      <c r="U351" s="3">
        <v>39360</v>
      </c>
      <c r="V351" s="1">
        <v>5.3622099674872183</v>
      </c>
      <c r="Y351" s="1">
        <v>2.2999999999999998</v>
      </c>
      <c r="Z351" s="1">
        <v>4.2</v>
      </c>
      <c r="AA351" s="1">
        <v>22.4</v>
      </c>
      <c r="AB351" s="1">
        <v>51.6343187639524</v>
      </c>
      <c r="AC351" s="1">
        <v>5.29</v>
      </c>
      <c r="AD351" s="1">
        <v>24.7122666666667</v>
      </c>
      <c r="AH351" s="1">
        <v>2350</v>
      </c>
      <c r="AJ351" s="1">
        <v>1079</v>
      </c>
      <c r="AK351" s="1">
        <v>1271</v>
      </c>
      <c r="AU351" s="1" t="s">
        <v>1808</v>
      </c>
      <c r="AV351" s="1" t="s">
        <v>2530</v>
      </c>
      <c r="AY351" s="1" t="s">
        <v>1780</v>
      </c>
      <c r="AZ351" s="1"/>
      <c r="BA351" s="1" t="s">
        <v>1772</v>
      </c>
      <c r="BB351" s="1"/>
      <c r="BC351" s="42">
        <v>1.4500000000000001E-2</v>
      </c>
      <c r="BD351" s="1">
        <v>2.5307274153917779E-4</v>
      </c>
      <c r="BE351" s="1">
        <v>339.31459999999998</v>
      </c>
      <c r="BF351" s="1">
        <v>5.9221569700875509</v>
      </c>
      <c r="BG351" s="1">
        <v>82.355500000000006</v>
      </c>
      <c r="BH351" s="1">
        <v>1.4373746321261902</v>
      </c>
      <c r="BI351" s="1">
        <v>289.87049999999999</v>
      </c>
      <c r="BK351" s="1">
        <v>5.0591946294022225</v>
      </c>
      <c r="BL351" s="1">
        <v>3.838E-4</v>
      </c>
      <c r="BM351" s="1">
        <v>42164.850808426119</v>
      </c>
      <c r="BN351" s="1">
        <v>35810.033678166394</v>
      </c>
      <c r="BO351" s="1">
        <v>35777.667938685845</v>
      </c>
      <c r="BP351" s="1">
        <v>1436.1014298095092</v>
      </c>
      <c r="BQ351" s="1">
        <v>1.0027146899999999</v>
      </c>
      <c r="BS351" s="5"/>
      <c r="BT351" s="5"/>
      <c r="BU351" s="5"/>
      <c r="BV351" s="5"/>
      <c r="BW351" s="5"/>
      <c r="BY351" s="1" t="s">
        <v>115</v>
      </c>
      <c r="BZ351" s="1" t="s">
        <v>115</v>
      </c>
      <c r="CA351" s="1" t="s">
        <v>115</v>
      </c>
      <c r="CB351" s="1" t="s">
        <v>115</v>
      </c>
      <c r="CD351" s="47">
        <v>2.6429724000010424E-2</v>
      </c>
      <c r="CE351" s="1">
        <v>4.6128570419354768E-4</v>
      </c>
      <c r="CF351" s="1">
        <v>151.99013148400002</v>
      </c>
      <c r="CG351" s="1">
        <v>2.6527282249348954</v>
      </c>
      <c r="CH351" s="1" t="s">
        <v>2538</v>
      </c>
      <c r="CI351" s="1" t="s">
        <v>2539</v>
      </c>
      <c r="CJ351" s="1">
        <v>3.6481350000000003E-4</v>
      </c>
      <c r="CK351" s="1">
        <v>2.9659500000000003E-5</v>
      </c>
      <c r="CL351" s="1">
        <v>5.8000000000000003E-2</v>
      </c>
      <c r="CM351" s="1">
        <v>1.0122909661567112E-3</v>
      </c>
      <c r="CN351" s="1">
        <v>1</v>
      </c>
      <c r="CO351" s="1">
        <v>7</v>
      </c>
      <c r="CP351" s="1" t="s">
        <v>115</v>
      </c>
      <c r="CQ351" s="1" t="s">
        <v>115</v>
      </c>
      <c r="CR351" s="1" t="s">
        <v>115</v>
      </c>
      <c r="CS351" s="1" t="s">
        <v>115</v>
      </c>
      <c r="CT351" s="1" t="s">
        <v>115</v>
      </c>
      <c r="CU351" s="1" t="s">
        <v>115</v>
      </c>
      <c r="CV351" s="1" t="s">
        <v>115</v>
      </c>
      <c r="CW351" s="1" t="s">
        <v>115</v>
      </c>
      <c r="CY351" s="1" t="s">
        <v>115</v>
      </c>
      <c r="CZ351" s="1" t="s">
        <v>115</v>
      </c>
      <c r="DA351" s="1" t="s">
        <v>115</v>
      </c>
      <c r="DB351" s="1" t="s">
        <v>115</v>
      </c>
      <c r="DC351" s="1" t="s">
        <v>115</v>
      </c>
      <c r="DD351" s="1" t="s">
        <v>115</v>
      </c>
      <c r="DE351" s="1" t="s">
        <v>115</v>
      </c>
      <c r="DF351" s="1" t="s">
        <v>115</v>
      </c>
      <c r="DG351" s="1" t="s">
        <v>115</v>
      </c>
      <c r="DH351" s="1" t="s">
        <v>115</v>
      </c>
    </row>
    <row r="352" spans="1:112" x14ac:dyDescent="0.25">
      <c r="A352" s="1" t="s">
        <v>2010</v>
      </c>
      <c r="C352" s="1" t="s">
        <v>2010</v>
      </c>
      <c r="D352" s="41">
        <v>35756</v>
      </c>
      <c r="G352" s="1" t="s">
        <v>1765</v>
      </c>
      <c r="H352" s="1">
        <v>15</v>
      </c>
      <c r="J352" s="3"/>
      <c r="K352" s="1" t="s">
        <v>1786</v>
      </c>
      <c r="L352" s="1" t="s">
        <v>1787</v>
      </c>
      <c r="M352" s="1"/>
      <c r="N352" s="1">
        <v>300</v>
      </c>
      <c r="P352" s="5" t="s">
        <v>2548</v>
      </c>
      <c r="Q352" s="1">
        <v>9.1437799511982928E-2</v>
      </c>
      <c r="R352" s="1" t="s">
        <v>1909</v>
      </c>
      <c r="S352" s="1" t="s">
        <v>1909</v>
      </c>
      <c r="T352" s="1" t="s">
        <v>2011</v>
      </c>
      <c r="U352" s="3">
        <v>40046</v>
      </c>
      <c r="V352" s="1">
        <v>5.3622099674872183</v>
      </c>
      <c r="Y352" s="1">
        <v>2.2999999999999998</v>
      </c>
      <c r="Z352" s="1">
        <v>3.9</v>
      </c>
      <c r="AA352" s="1">
        <v>22.4</v>
      </c>
      <c r="AB352" s="1">
        <v>50.7288687746642</v>
      </c>
      <c r="AC352" s="1">
        <v>5.29</v>
      </c>
      <c r="AD352" s="1">
        <v>24.022266666666699</v>
      </c>
      <c r="AH352" s="1">
        <v>2475</v>
      </c>
      <c r="AJ352" s="1">
        <v>1182</v>
      </c>
      <c r="AK352" s="1">
        <v>1293</v>
      </c>
      <c r="AU352" s="1" t="s">
        <v>1808</v>
      </c>
      <c r="AV352" s="1" t="s">
        <v>2530</v>
      </c>
      <c r="AY352" s="1" t="s">
        <v>1780</v>
      </c>
      <c r="AZ352" s="1"/>
      <c r="BA352" s="1" t="s">
        <v>1772</v>
      </c>
      <c r="BB352" s="1"/>
      <c r="BC352" s="42">
        <v>3.4200000000000001E-2</v>
      </c>
      <c r="BD352" s="1">
        <v>5.9690260418206068E-4</v>
      </c>
      <c r="BE352" s="1">
        <v>2.6046</v>
      </c>
      <c r="BF352" s="1">
        <v>4.5458845697444308E-2</v>
      </c>
      <c r="BG352" s="1">
        <v>40.212299999999999</v>
      </c>
      <c r="BH352" s="1">
        <v>0.70183703479971571</v>
      </c>
      <c r="BI352" s="1">
        <v>261.19830000000002</v>
      </c>
      <c r="BK352" s="1">
        <v>4.5587703356119054</v>
      </c>
      <c r="BL352" s="1">
        <v>4.0470000000000002E-4</v>
      </c>
      <c r="BM352" s="1">
        <v>42164.701669282978</v>
      </c>
      <c r="BN352" s="1">
        <v>35810.765724048542</v>
      </c>
      <c r="BO352" s="1">
        <v>35776.637614517414</v>
      </c>
      <c r="BP352" s="1">
        <v>1436.0938104745701</v>
      </c>
      <c r="BQ352" s="1">
        <v>1.00272001</v>
      </c>
      <c r="BS352" s="5"/>
      <c r="BT352" s="5"/>
      <c r="BU352" s="5"/>
      <c r="BV352" s="5"/>
      <c r="BW352" s="5"/>
      <c r="BY352" s="1" t="s">
        <v>115</v>
      </c>
      <c r="BZ352" s="1" t="s">
        <v>115</v>
      </c>
      <c r="CA352" s="1" t="s">
        <v>115</v>
      </c>
      <c r="CB352" s="1" t="s">
        <v>115</v>
      </c>
      <c r="CD352" s="47">
        <v>2.6150121499995294E-2</v>
      </c>
      <c r="CE352" s="1">
        <v>4.5640571997147621E-4</v>
      </c>
      <c r="CF352" s="1">
        <v>155.99143979749999</v>
      </c>
      <c r="CG352" s="1">
        <v>2.7225642293928916</v>
      </c>
      <c r="CH352" s="1" t="s">
        <v>2538</v>
      </c>
      <c r="CI352" s="1" t="s">
        <v>2539</v>
      </c>
      <c r="CJ352" s="1">
        <v>4.0284100000000003E-4</v>
      </c>
      <c r="CK352" s="1">
        <v>5.7741000000000015E-5</v>
      </c>
      <c r="CL352" s="1">
        <v>6.2301000000000002E-2</v>
      </c>
      <c r="CM352" s="1">
        <v>1.0873575772849873E-3</v>
      </c>
      <c r="CN352" s="1">
        <v>2</v>
      </c>
      <c r="CO352" s="1">
        <v>1</v>
      </c>
      <c r="CP352" s="1" t="s">
        <v>2582</v>
      </c>
      <c r="CQ352" s="1">
        <v>1</v>
      </c>
      <c r="CR352" s="1">
        <v>155.97460401904999</v>
      </c>
      <c r="CS352" s="1">
        <v>2.7222703896268028</v>
      </c>
      <c r="CT352" s="1">
        <v>155.99255826199999</v>
      </c>
      <c r="CU352" s="1">
        <v>2.7225837502809829</v>
      </c>
      <c r="CV352" s="1">
        <v>2.5648918500003504E-2</v>
      </c>
      <c r="CW352" s="1">
        <v>4.4765807740074632E-4</v>
      </c>
      <c r="CY352" s="1" t="s">
        <v>115</v>
      </c>
      <c r="CZ352" s="1" t="s">
        <v>115</v>
      </c>
      <c r="DA352" s="1" t="s">
        <v>115</v>
      </c>
      <c r="DB352" s="1" t="s">
        <v>115</v>
      </c>
      <c r="DC352" s="1" t="s">
        <v>115</v>
      </c>
      <c r="DD352" s="1" t="s">
        <v>115</v>
      </c>
      <c r="DE352" s="1" t="s">
        <v>115</v>
      </c>
      <c r="DF352" s="1" t="s">
        <v>115</v>
      </c>
      <c r="DG352" s="1" t="s">
        <v>115</v>
      </c>
      <c r="DH352" s="1" t="s">
        <v>115</v>
      </c>
    </row>
    <row r="353" spans="1:112" x14ac:dyDescent="0.25">
      <c r="A353" s="1" t="s">
        <v>1872</v>
      </c>
      <c r="C353" s="1" t="s">
        <v>1872</v>
      </c>
      <c r="D353" s="41">
        <v>37779</v>
      </c>
      <c r="G353" s="1" t="s">
        <v>1765</v>
      </c>
      <c r="H353" s="1">
        <v>15</v>
      </c>
      <c r="J353" s="3"/>
      <c r="K353" s="1" t="s">
        <v>1786</v>
      </c>
      <c r="L353" s="1" t="s">
        <v>1787</v>
      </c>
      <c r="M353" s="1"/>
      <c r="N353" s="1">
        <v>300</v>
      </c>
      <c r="P353" s="5" t="s">
        <v>2551</v>
      </c>
      <c r="Q353" s="1">
        <v>0.49298599140652699</v>
      </c>
      <c r="R353" s="1" t="s">
        <v>1873</v>
      </c>
      <c r="S353" s="1" t="s">
        <v>1873</v>
      </c>
      <c r="T353" s="1" t="s">
        <v>1874</v>
      </c>
      <c r="U353" s="3">
        <v>40766</v>
      </c>
      <c r="V353" s="1">
        <v>1.7806993189133569</v>
      </c>
      <c r="Y353" s="1">
        <v>2.4</v>
      </c>
      <c r="Z353" s="1">
        <v>3.6</v>
      </c>
      <c r="AA353" s="1">
        <v>15.5</v>
      </c>
      <c r="AB353" s="1">
        <v>38.660767844373702</v>
      </c>
      <c r="AC353" s="1">
        <v>5.76</v>
      </c>
      <c r="AD353" s="1">
        <v>19.960466666666701</v>
      </c>
      <c r="AH353" s="1">
        <v>5100</v>
      </c>
      <c r="AJ353" s="1">
        <v>2500</v>
      </c>
      <c r="AK353" s="1">
        <v>2600</v>
      </c>
      <c r="AU353" s="1" t="s">
        <v>1802</v>
      </c>
      <c r="AV353" s="1" t="s">
        <v>2530</v>
      </c>
      <c r="AY353" s="1" t="s">
        <v>1829</v>
      </c>
      <c r="AZ353" s="1"/>
      <c r="BA353" s="1" t="s">
        <v>1772</v>
      </c>
      <c r="BB353" s="1"/>
      <c r="BC353" s="42">
        <v>1.1599999999999999E-2</v>
      </c>
      <c r="BD353" s="1">
        <v>2.024581932313422E-4</v>
      </c>
      <c r="BE353" s="1">
        <v>236.51509999999999</v>
      </c>
      <c r="BF353" s="1">
        <v>4.1279672256836397</v>
      </c>
      <c r="BG353" s="1">
        <v>165.4306</v>
      </c>
      <c r="BH353" s="1">
        <v>2.8873086535497312</v>
      </c>
      <c r="BI353" s="1">
        <v>208.078</v>
      </c>
      <c r="BK353" s="1">
        <v>3.6316462009647612</v>
      </c>
      <c r="BL353" s="1">
        <v>8.1669999999999996E-4</v>
      </c>
      <c r="BM353" s="1">
        <v>42164.328266536068</v>
      </c>
      <c r="BN353" s="1">
        <v>35827.763873431344</v>
      </c>
      <c r="BO353" s="1">
        <v>35758.892659640791</v>
      </c>
      <c r="BP353" s="1">
        <v>1436.0747338477279</v>
      </c>
      <c r="BQ353" s="1">
        <v>1.0027333300000001</v>
      </c>
      <c r="BS353" s="5"/>
      <c r="BT353" s="5"/>
      <c r="BU353" s="5"/>
      <c r="BV353" s="5"/>
      <c r="BW353" s="5"/>
      <c r="BY353" s="1" t="s">
        <v>115</v>
      </c>
      <c r="BZ353" s="1" t="s">
        <v>115</v>
      </c>
      <c r="CA353" s="1" t="s">
        <v>115</v>
      </c>
      <c r="CB353" s="1" t="s">
        <v>115</v>
      </c>
      <c r="CD353" s="47">
        <v>4.122327549999838E-2</v>
      </c>
      <c r="CE353" s="1">
        <v>7.1948188593168349E-4</v>
      </c>
      <c r="CF353" s="1">
        <v>37.992454895500003</v>
      </c>
      <c r="CG353" s="1">
        <v>0.66309342884191325</v>
      </c>
      <c r="CH353" s="1" t="s">
        <v>2538</v>
      </c>
      <c r="CI353" s="1" t="s">
        <v>2539</v>
      </c>
      <c r="CJ353" s="1">
        <v>6.8922999999999999E-4</v>
      </c>
      <c r="CK353" s="1">
        <v>2.2197000000000002E-4</v>
      </c>
      <c r="CL353" s="1">
        <v>6.3299999999999995E-2</v>
      </c>
      <c r="CM353" s="1">
        <v>1.1047934165124105E-3</v>
      </c>
      <c r="CN353" s="1">
        <v>1</v>
      </c>
      <c r="CO353" s="1">
        <v>1</v>
      </c>
      <c r="CP353" s="1" t="s">
        <v>115</v>
      </c>
      <c r="CQ353" s="1" t="s">
        <v>115</v>
      </c>
      <c r="CR353" s="1" t="s">
        <v>115</v>
      </c>
      <c r="CS353" s="1" t="s">
        <v>115</v>
      </c>
      <c r="CT353" s="1" t="s">
        <v>115</v>
      </c>
      <c r="CU353" s="1" t="s">
        <v>115</v>
      </c>
      <c r="CV353" s="1" t="s">
        <v>115</v>
      </c>
      <c r="CW353" s="1" t="s">
        <v>115</v>
      </c>
      <c r="CY353" s="1" t="s">
        <v>115</v>
      </c>
      <c r="CZ353" s="1" t="s">
        <v>115</v>
      </c>
      <c r="DA353" s="1" t="s">
        <v>115</v>
      </c>
      <c r="DB353" s="1" t="s">
        <v>115</v>
      </c>
      <c r="DC353" s="1" t="s">
        <v>115</v>
      </c>
      <c r="DD353" s="1" t="s">
        <v>115</v>
      </c>
      <c r="DE353" s="1" t="s">
        <v>115</v>
      </c>
      <c r="DF353" s="1" t="s">
        <v>115</v>
      </c>
      <c r="DG353" s="1" t="s">
        <v>115</v>
      </c>
      <c r="DH353" s="1" t="s">
        <v>115</v>
      </c>
    </row>
    <row r="354" spans="1:112" x14ac:dyDescent="0.25">
      <c r="A354" s="1" t="s">
        <v>2520</v>
      </c>
      <c r="C354" s="1" t="s">
        <v>2520</v>
      </c>
      <c r="D354" s="41">
        <v>35812</v>
      </c>
      <c r="G354" s="1" t="s">
        <v>1765</v>
      </c>
      <c r="H354" s="1">
        <v>15</v>
      </c>
      <c r="J354" s="3"/>
      <c r="K354" s="1" t="s">
        <v>1766</v>
      </c>
      <c r="L354" s="1" t="s">
        <v>1767</v>
      </c>
      <c r="M354" s="1"/>
      <c r="N354" s="1">
        <v>300</v>
      </c>
      <c r="P354" s="1" t="s">
        <v>2551</v>
      </c>
      <c r="Q354" s="1">
        <v>0.49298599140652699</v>
      </c>
      <c r="R354" s="1" t="s">
        <v>1788</v>
      </c>
      <c r="S354" s="1" t="s">
        <v>2221</v>
      </c>
      <c r="T354" s="1" t="s">
        <v>2521</v>
      </c>
      <c r="U354" s="3">
        <v>40056</v>
      </c>
      <c r="V354" s="1">
        <v>1.7806993189133569</v>
      </c>
      <c r="Y354" s="1">
        <v>2.2999999999999998</v>
      </c>
      <c r="Z354" s="1">
        <v>4</v>
      </c>
      <c r="AA354" s="1">
        <v>30</v>
      </c>
      <c r="AB354" s="1">
        <v>65.013839866344</v>
      </c>
      <c r="AC354" s="1">
        <v>5.29</v>
      </c>
      <c r="AD354" s="1">
        <v>28.938933333333299</v>
      </c>
      <c r="AH354" s="1">
        <v>4100</v>
      </c>
      <c r="AJ354" s="1">
        <v>1700</v>
      </c>
      <c r="AK354" s="1">
        <v>2400</v>
      </c>
      <c r="AU354" s="1" t="s">
        <v>1808</v>
      </c>
      <c r="AV354" s="1" t="s">
        <v>2530</v>
      </c>
      <c r="AY354" s="1" t="s">
        <v>1780</v>
      </c>
      <c r="AZ354" s="1"/>
      <c r="BA354" s="1" t="s">
        <v>1772</v>
      </c>
      <c r="BB354" s="1"/>
      <c r="BC354" s="42">
        <v>0.91110000000000002</v>
      </c>
      <c r="BD354" s="1">
        <v>1.5901694814920337E-2</v>
      </c>
      <c r="BE354" s="1">
        <v>105.764</v>
      </c>
      <c r="BF354" s="1">
        <v>1.8459300300792825</v>
      </c>
      <c r="BG354" s="1">
        <v>336.84519999999998</v>
      </c>
      <c r="BH354" s="1">
        <v>5.8790578095388026</v>
      </c>
      <c r="BI354" s="1">
        <v>277.65550000000002</v>
      </c>
      <c r="BK354" s="1">
        <v>4.8460026612711156</v>
      </c>
      <c r="BL354" s="1">
        <v>2.2325000000000001E-3</v>
      </c>
      <c r="BM354" s="1">
        <v>42598.477998456598</v>
      </c>
      <c r="BN354" s="1">
        <v>36322.579100588155</v>
      </c>
      <c r="BO354" s="1">
        <v>36132.376896325048</v>
      </c>
      <c r="BP354" s="1">
        <v>1458.3117877893842</v>
      </c>
      <c r="BQ354" s="1">
        <v>0.98744315999999999</v>
      </c>
      <c r="BY354" s="1" t="s">
        <v>115</v>
      </c>
      <c r="BZ354" s="1" t="s">
        <v>115</v>
      </c>
      <c r="CA354" s="1" t="s">
        <v>115</v>
      </c>
      <c r="CB354" s="1" t="s">
        <v>115</v>
      </c>
      <c r="CD354" s="47">
        <v>2.6526048999999999E-2</v>
      </c>
      <c r="CE354" s="1">
        <v>4.6296689259534934E-4</v>
      </c>
      <c r="CF354" s="1">
        <v>112.936568288</v>
      </c>
      <c r="CG354" s="1">
        <v>1.9711149625290156</v>
      </c>
      <c r="CH354" s="1" t="s">
        <v>2539</v>
      </c>
      <c r="CI354" s="1" t="s">
        <v>2539</v>
      </c>
      <c r="CJ354" s="1">
        <v>3.58859E-4</v>
      </c>
      <c r="CK354" s="1">
        <v>8.196700000000001E-5</v>
      </c>
      <c r="CL354" s="1" t="s">
        <v>115</v>
      </c>
      <c r="CM354" s="1" t="s">
        <v>115</v>
      </c>
      <c r="CN354" s="1">
        <v>0</v>
      </c>
      <c r="CO354" s="1">
        <v>0</v>
      </c>
      <c r="CP354" s="1" t="s">
        <v>115</v>
      </c>
      <c r="CQ354" s="1" t="s">
        <v>115</v>
      </c>
      <c r="CR354" s="1" t="s">
        <v>115</v>
      </c>
      <c r="CS354" s="1" t="s">
        <v>115</v>
      </c>
      <c r="CT354" s="1" t="s">
        <v>115</v>
      </c>
      <c r="CU354" s="1" t="s">
        <v>115</v>
      </c>
      <c r="CV354" s="1" t="s">
        <v>115</v>
      </c>
      <c r="CW354" s="1" t="s">
        <v>115</v>
      </c>
      <c r="CY354" s="1" t="s">
        <v>115</v>
      </c>
      <c r="CZ354" s="1" t="s">
        <v>115</v>
      </c>
      <c r="DA354" s="1" t="s">
        <v>115</v>
      </c>
      <c r="DB354" s="1" t="s">
        <v>115</v>
      </c>
      <c r="DC354" s="1" t="s">
        <v>115</v>
      </c>
      <c r="DD354" s="1" t="s">
        <v>115</v>
      </c>
      <c r="DE354" s="1" t="s">
        <v>115</v>
      </c>
      <c r="DF354" s="1" t="s">
        <v>115</v>
      </c>
      <c r="DG354" s="1" t="s">
        <v>115</v>
      </c>
      <c r="DH354" s="1" t="s">
        <v>115</v>
      </c>
    </row>
    <row r="355" spans="1:112" x14ac:dyDescent="0.25">
      <c r="A355" s="1" t="s">
        <v>2187</v>
      </c>
      <c r="C355" s="1" t="s">
        <v>2187</v>
      </c>
      <c r="D355" s="41">
        <v>37826</v>
      </c>
      <c r="G355" s="1" t="s">
        <v>1765</v>
      </c>
      <c r="H355" s="1">
        <v>15</v>
      </c>
      <c r="J355" s="3"/>
      <c r="K355" s="1" t="s">
        <v>1786</v>
      </c>
      <c r="L355" s="1" t="s">
        <v>1787</v>
      </c>
      <c r="M355" s="1"/>
      <c r="N355" s="1">
        <v>300</v>
      </c>
      <c r="P355" s="5" t="s">
        <v>2550</v>
      </c>
      <c r="Q355" s="1">
        <v>0.80224059067919362</v>
      </c>
      <c r="R355" s="1" t="s">
        <v>1779</v>
      </c>
      <c r="S355" s="1" t="s">
        <v>1774</v>
      </c>
      <c r="T355" s="1" t="s">
        <v>2188</v>
      </c>
      <c r="U355" s="3">
        <v>40815</v>
      </c>
      <c r="V355" s="1">
        <v>1.1048806829750102</v>
      </c>
      <c r="Y355" s="1">
        <v>2.2000000000000002</v>
      </c>
      <c r="Z355" s="1">
        <v>5.5</v>
      </c>
      <c r="AA355" s="1">
        <v>26.7</v>
      </c>
      <c r="AB355" s="1">
        <v>60.904005916828403</v>
      </c>
      <c r="AC355" s="1">
        <v>4.84</v>
      </c>
      <c r="AD355" s="1">
        <v>28.986733333333301</v>
      </c>
      <c r="AH355" s="1">
        <v>5514</v>
      </c>
      <c r="AJ355" s="1">
        <v>2472</v>
      </c>
      <c r="AK355" s="1">
        <v>3042</v>
      </c>
      <c r="AU355" s="1" t="s">
        <v>1808</v>
      </c>
      <c r="AV355" s="1" t="s">
        <v>2530</v>
      </c>
      <c r="AY355" s="1" t="s">
        <v>1780</v>
      </c>
      <c r="AZ355" s="1"/>
      <c r="BA355" s="1" t="s">
        <v>1772</v>
      </c>
      <c r="BB355" s="1"/>
      <c r="BC355" s="42">
        <v>2.1600000000000001E-2</v>
      </c>
      <c r="BD355" s="1">
        <v>3.7699111843077519E-4</v>
      </c>
      <c r="BE355" s="1">
        <v>312.17099999999999</v>
      </c>
      <c r="BF355" s="1">
        <v>5.4484117792432176</v>
      </c>
      <c r="BG355" s="1">
        <v>113.99299999999999</v>
      </c>
      <c r="BH355" s="1">
        <v>1.9895531742258958</v>
      </c>
      <c r="BI355" s="1">
        <v>39.887900000000002</v>
      </c>
      <c r="BK355" s="1">
        <v>0.69617518670624623</v>
      </c>
      <c r="BL355" s="1">
        <v>2.6449999999999998E-4</v>
      </c>
      <c r="BM355" s="1">
        <v>42164.92257510034</v>
      </c>
      <c r="BN355" s="1">
        <v>35805.075197121449</v>
      </c>
      <c r="BO355" s="1">
        <v>35782.769953079223</v>
      </c>
      <c r="BP355" s="1">
        <v>1436.1050962852116</v>
      </c>
      <c r="BQ355" s="1">
        <v>1.0027121299999999</v>
      </c>
      <c r="BS355" s="5"/>
      <c r="BT355" s="5"/>
      <c r="BU355" s="5"/>
      <c r="BV355" s="5"/>
      <c r="BW355" s="5"/>
      <c r="BY355" s="1" t="s">
        <v>115</v>
      </c>
      <c r="BZ355" s="1" t="s">
        <v>115</v>
      </c>
      <c r="CA355" s="1" t="s">
        <v>115</v>
      </c>
      <c r="CB355" s="1" t="s">
        <v>115</v>
      </c>
      <c r="CD355" s="47">
        <v>3.0669990500001632E-2</v>
      </c>
      <c r="CE355" s="1">
        <v>5.3529231578041043E-4</v>
      </c>
      <c r="CF355" s="1">
        <v>282.99349518550002</v>
      </c>
      <c r="CG355" s="1">
        <v>4.9391682527136958</v>
      </c>
      <c r="CH355" s="1" t="s">
        <v>2538</v>
      </c>
      <c r="CI355" s="1" t="s">
        <v>2539</v>
      </c>
      <c r="CJ355" s="1">
        <v>2.6685000000000001E-4</v>
      </c>
      <c r="CK355" s="1">
        <v>4.5623999999999982E-5</v>
      </c>
      <c r="CL355" s="1">
        <v>6.6199999999999995E-2</v>
      </c>
      <c r="CM355" s="1">
        <v>1.1554079648202461E-3</v>
      </c>
      <c r="CN355" s="1">
        <v>1</v>
      </c>
      <c r="CO355" s="1">
        <v>4</v>
      </c>
      <c r="CP355" s="1" t="s">
        <v>115</v>
      </c>
      <c r="CQ355" s="1" t="s">
        <v>115</v>
      </c>
      <c r="CR355" s="1" t="s">
        <v>115</v>
      </c>
      <c r="CS355" s="1" t="s">
        <v>115</v>
      </c>
      <c r="CT355" s="1" t="s">
        <v>115</v>
      </c>
      <c r="CU355" s="1" t="s">
        <v>115</v>
      </c>
      <c r="CV355" s="1" t="s">
        <v>115</v>
      </c>
      <c r="CW355" s="1" t="s">
        <v>115</v>
      </c>
      <c r="CY355" s="1" t="s">
        <v>115</v>
      </c>
      <c r="CZ355" s="1" t="s">
        <v>115</v>
      </c>
      <c r="DA355" s="1" t="s">
        <v>115</v>
      </c>
      <c r="DB355" s="1" t="s">
        <v>115</v>
      </c>
      <c r="DC355" s="1" t="s">
        <v>115</v>
      </c>
      <c r="DD355" s="1" t="s">
        <v>115</v>
      </c>
      <c r="DE355" s="1" t="s">
        <v>115</v>
      </c>
      <c r="DF355" s="1" t="s">
        <v>115</v>
      </c>
      <c r="DG355" s="1" t="s">
        <v>115</v>
      </c>
      <c r="DH355" s="1" t="s">
        <v>115</v>
      </c>
    </row>
    <row r="356" spans="1:112" x14ac:dyDescent="0.25">
      <c r="A356" s="1" t="s">
        <v>1797</v>
      </c>
      <c r="C356" s="1" t="s">
        <v>1797</v>
      </c>
      <c r="D356" s="41">
        <v>37158</v>
      </c>
      <c r="G356" s="1" t="s">
        <v>1765</v>
      </c>
      <c r="H356" s="1">
        <v>15</v>
      </c>
      <c r="J356" s="3"/>
      <c r="K356" s="1" t="s">
        <v>1766</v>
      </c>
      <c r="L356" s="1" t="s">
        <v>1767</v>
      </c>
      <c r="M356" s="1"/>
      <c r="N356" s="1">
        <v>300</v>
      </c>
      <c r="P356" s="1" t="s">
        <v>2574</v>
      </c>
      <c r="Q356" s="1">
        <v>0.53058009260627614</v>
      </c>
      <c r="R356" s="1" t="s">
        <v>1794</v>
      </c>
      <c r="S356" s="1" t="s">
        <v>1794</v>
      </c>
      <c r="T356" s="1" t="s">
        <v>1795</v>
      </c>
      <c r="U356" s="3">
        <v>40432</v>
      </c>
      <c r="V356" s="1">
        <v>2.2858577213369733</v>
      </c>
      <c r="Y356" s="1">
        <v>2.9</v>
      </c>
      <c r="Z356" s="1">
        <v>6.2</v>
      </c>
      <c r="AA356" s="1">
        <v>25.3</v>
      </c>
      <c r="AB356" s="1">
        <v>78.750753189264501</v>
      </c>
      <c r="AC356" s="1">
        <v>8.41</v>
      </c>
      <c r="AD356" s="1">
        <v>39.597799999999999</v>
      </c>
      <c r="AH356" s="1">
        <v>4020</v>
      </c>
      <c r="AJ356" s="1">
        <v>1802</v>
      </c>
      <c r="AK356" s="1">
        <v>2218</v>
      </c>
      <c r="AU356" s="1" t="s">
        <v>1792</v>
      </c>
      <c r="AV356" s="1" t="s">
        <v>2530</v>
      </c>
      <c r="AY356" s="1" t="s">
        <v>1768</v>
      </c>
      <c r="AZ356" s="1"/>
      <c r="BA356" s="1" t="s">
        <v>1796</v>
      </c>
      <c r="BB356" s="1"/>
      <c r="BC356" s="42">
        <v>41.937800000000003</v>
      </c>
      <c r="BD356" s="1">
        <v>0.73195269104287786</v>
      </c>
      <c r="BE356" s="1">
        <v>138.8312</v>
      </c>
      <c r="BF356" s="1">
        <v>2.4230615444947512</v>
      </c>
      <c r="BG356" s="1">
        <v>270.52749999999997</v>
      </c>
      <c r="BH356" s="1">
        <v>4.7215955921889599</v>
      </c>
      <c r="BI356" s="1">
        <v>277.54910000000001</v>
      </c>
      <c r="BK356" s="1">
        <v>4.8441456309469935</v>
      </c>
      <c r="BL356" s="1">
        <v>7.57713E-2</v>
      </c>
      <c r="BM356" s="1">
        <v>42164.116058599131</v>
      </c>
      <c r="BN356" s="1">
        <v>38987.94594571006</v>
      </c>
      <c r="BO356" s="1">
        <v>32598.286171488202</v>
      </c>
      <c r="BP356" s="1">
        <v>1436.0638924771081</v>
      </c>
      <c r="BQ356" s="1">
        <v>1.0027409</v>
      </c>
      <c r="BY356" s="1" t="s">
        <v>115</v>
      </c>
      <c r="BZ356" s="1" t="s">
        <v>115</v>
      </c>
      <c r="CA356" s="1" t="s">
        <v>115</v>
      </c>
      <c r="CB356" s="1" t="s">
        <v>115</v>
      </c>
      <c r="CD356" s="47">
        <v>1.775693358500007</v>
      </c>
      <c r="CE356" s="1">
        <v>3.099169561162116E-2</v>
      </c>
      <c r="CF356" s="1">
        <v>139.5121278915</v>
      </c>
      <c r="CG356" s="1">
        <v>2.4349459781700893</v>
      </c>
      <c r="CH356" s="1" t="s">
        <v>2539</v>
      </c>
      <c r="CI356" s="1" t="s">
        <v>2539</v>
      </c>
      <c r="CJ356" s="1">
        <v>7.5635518499999999E-2</v>
      </c>
      <c r="CK356" s="1">
        <v>8.9655149999999517E-4</v>
      </c>
      <c r="CL356" s="1" t="s">
        <v>115</v>
      </c>
      <c r="CM356" s="1" t="s">
        <v>115</v>
      </c>
      <c r="CN356" s="1">
        <v>0</v>
      </c>
      <c r="CO356" s="1">
        <v>0</v>
      </c>
      <c r="CP356" s="1" t="s">
        <v>115</v>
      </c>
      <c r="CQ356" s="1" t="s">
        <v>115</v>
      </c>
      <c r="CR356" s="1" t="s">
        <v>115</v>
      </c>
      <c r="CS356" s="1" t="s">
        <v>115</v>
      </c>
      <c r="CT356" s="1" t="s">
        <v>115</v>
      </c>
      <c r="CU356" s="1" t="s">
        <v>115</v>
      </c>
      <c r="CV356" s="1" t="s">
        <v>115</v>
      </c>
      <c r="CW356" s="1" t="s">
        <v>115</v>
      </c>
      <c r="CY356" s="1" t="s">
        <v>115</v>
      </c>
      <c r="CZ356" s="1" t="s">
        <v>115</v>
      </c>
      <c r="DA356" s="1" t="s">
        <v>115</v>
      </c>
      <c r="DB356" s="1" t="s">
        <v>115</v>
      </c>
      <c r="DC356" s="1" t="s">
        <v>115</v>
      </c>
      <c r="DD356" s="1" t="s">
        <v>115</v>
      </c>
      <c r="DE356" s="1" t="s">
        <v>115</v>
      </c>
      <c r="DF356" s="1" t="s">
        <v>115</v>
      </c>
      <c r="DG356" s="1" t="s">
        <v>115</v>
      </c>
      <c r="DH356" s="1" t="s">
        <v>115</v>
      </c>
    </row>
    <row r="357" spans="1:112" x14ac:dyDescent="0.25">
      <c r="A357" s="1" t="s">
        <v>1793</v>
      </c>
      <c r="C357" s="1" t="s">
        <v>1793</v>
      </c>
      <c r="D357" s="41">
        <v>42738</v>
      </c>
      <c r="G357" s="1" t="s">
        <v>1765</v>
      </c>
      <c r="H357" s="1">
        <v>15</v>
      </c>
      <c r="J357" s="3"/>
      <c r="K357" s="1" t="s">
        <v>1766</v>
      </c>
      <c r="L357" s="1" t="s">
        <v>1767</v>
      </c>
      <c r="M357" s="1"/>
      <c r="N357" s="1">
        <v>300</v>
      </c>
      <c r="P357" s="1" t="s">
        <v>2574</v>
      </c>
      <c r="Q357" s="1">
        <v>0.53058009260627614</v>
      </c>
      <c r="R357" s="1" t="s">
        <v>1794</v>
      </c>
      <c r="S357" s="1" t="s">
        <v>1794</v>
      </c>
      <c r="T357" s="1" t="s">
        <v>1795</v>
      </c>
      <c r="U357" s="3">
        <v>42886</v>
      </c>
      <c r="V357" s="1">
        <v>2.2858577213369733</v>
      </c>
      <c r="Y357" s="1">
        <v>2.9</v>
      </c>
      <c r="Z357" s="1">
        <v>6.2</v>
      </c>
      <c r="AA357" s="1">
        <v>25.3</v>
      </c>
      <c r="AB357" s="1">
        <v>78.750753189264501</v>
      </c>
      <c r="AC357" s="1">
        <v>8.41</v>
      </c>
      <c r="AD357" s="1">
        <v>39.597799999999999</v>
      </c>
      <c r="AH357" s="1">
        <v>4020</v>
      </c>
      <c r="AJ357" s="1">
        <v>1802</v>
      </c>
      <c r="AK357" s="1">
        <v>2218</v>
      </c>
      <c r="AU357" s="1" t="s">
        <v>1672</v>
      </c>
      <c r="AV357" s="1" t="s">
        <v>2530</v>
      </c>
      <c r="AY357" s="1" t="s">
        <v>1768</v>
      </c>
      <c r="AZ357" s="1"/>
      <c r="BA357" s="1" t="s">
        <v>1796</v>
      </c>
      <c r="BB357" s="1"/>
      <c r="BC357" s="42">
        <v>42.426400000000001</v>
      </c>
      <c r="BD357" s="1">
        <v>0.74048036976812215</v>
      </c>
      <c r="BE357" s="1">
        <v>269.69119999999998</v>
      </c>
      <c r="BF357" s="1">
        <v>4.7069994036545308</v>
      </c>
      <c r="BG357" s="1">
        <v>268.86840000000001</v>
      </c>
      <c r="BH357" s="1">
        <v>4.6926388345691219</v>
      </c>
      <c r="BI357" s="1">
        <v>81.043599999999998</v>
      </c>
      <c r="BK357" s="1">
        <v>1.4144776576692766</v>
      </c>
      <c r="BL357" s="1">
        <v>7.6095399999999994E-2</v>
      </c>
      <c r="BM357" s="1">
        <v>42158.471242537074</v>
      </c>
      <c r="BN357" s="1">
        <v>38995.53697512643</v>
      </c>
      <c r="BO357" s="1">
        <v>32579.405509947719</v>
      </c>
      <c r="BP357" s="1">
        <v>1435.7755176942874</v>
      </c>
      <c r="BQ357" s="1">
        <v>1.0029423</v>
      </c>
      <c r="BY357" s="1" t="s">
        <v>115</v>
      </c>
      <c r="BZ357" s="1" t="s">
        <v>115</v>
      </c>
      <c r="CA357" s="1" t="s">
        <v>115</v>
      </c>
      <c r="CB357" s="1" t="s">
        <v>115</v>
      </c>
      <c r="CD357" s="47">
        <v>2.021298964500005</v>
      </c>
      <c r="CE357" s="1">
        <v>3.5278322097677069E-2</v>
      </c>
      <c r="CF357" s="1">
        <v>139.09998323650001</v>
      </c>
      <c r="CG357" s="1">
        <v>2.4277526969458432</v>
      </c>
      <c r="CH357" s="1" t="s">
        <v>2539</v>
      </c>
      <c r="CI357" s="1" t="s">
        <v>2539</v>
      </c>
      <c r="CJ357" s="1">
        <v>7.5062016499999995E-2</v>
      </c>
      <c r="CK357" s="1">
        <v>1.0303904999999988E-3</v>
      </c>
      <c r="CL357" s="1" t="s">
        <v>115</v>
      </c>
      <c r="CM357" s="1" t="s">
        <v>115</v>
      </c>
      <c r="CN357" s="1">
        <v>0</v>
      </c>
      <c r="CO357" s="1">
        <v>0</v>
      </c>
      <c r="CP357" s="1" t="s">
        <v>115</v>
      </c>
      <c r="CQ357" s="1" t="s">
        <v>115</v>
      </c>
      <c r="CR357" s="1" t="s">
        <v>115</v>
      </c>
      <c r="CS357" s="1" t="s">
        <v>115</v>
      </c>
      <c r="CT357" s="1" t="s">
        <v>115</v>
      </c>
      <c r="CU357" s="1" t="s">
        <v>115</v>
      </c>
      <c r="CV357" s="1" t="s">
        <v>115</v>
      </c>
      <c r="CW357" s="1" t="s">
        <v>115</v>
      </c>
      <c r="CY357" s="1" t="s">
        <v>115</v>
      </c>
      <c r="CZ357" s="1" t="s">
        <v>115</v>
      </c>
      <c r="DA357" s="1" t="s">
        <v>115</v>
      </c>
      <c r="DB357" s="1" t="s">
        <v>115</v>
      </c>
      <c r="DC357" s="1" t="s">
        <v>115</v>
      </c>
      <c r="DD357" s="1" t="s">
        <v>115</v>
      </c>
      <c r="DE357" s="1" t="s">
        <v>115</v>
      </c>
      <c r="DF357" s="1" t="s">
        <v>115</v>
      </c>
      <c r="DG357" s="1" t="s">
        <v>115</v>
      </c>
      <c r="DH357" s="1" t="s">
        <v>115</v>
      </c>
    </row>
    <row r="358" spans="1:112" x14ac:dyDescent="0.25">
      <c r="A358" s="1" t="s">
        <v>2391</v>
      </c>
      <c r="C358" s="1" t="s">
        <v>2391</v>
      </c>
      <c r="D358" s="41">
        <v>42917</v>
      </c>
      <c r="G358" s="1" t="s">
        <v>1765</v>
      </c>
      <c r="H358" s="1">
        <v>15</v>
      </c>
      <c r="J358" s="3"/>
      <c r="K358" s="1" t="s">
        <v>1766</v>
      </c>
      <c r="L358" s="1" t="s">
        <v>1767</v>
      </c>
      <c r="M358" s="1"/>
      <c r="N358" s="1">
        <v>300</v>
      </c>
      <c r="P358" s="1" t="s">
        <v>2574</v>
      </c>
      <c r="Q358" s="1">
        <v>0.53058009260627614</v>
      </c>
      <c r="R358" s="1" t="s">
        <v>1794</v>
      </c>
      <c r="S358" s="1" t="s">
        <v>1794</v>
      </c>
      <c r="T358" s="1" t="s">
        <v>1795</v>
      </c>
      <c r="U358" s="3">
        <v>42966</v>
      </c>
      <c r="V358" s="1">
        <v>2.2858577213369733</v>
      </c>
      <c r="Y358" s="1">
        <v>3.2</v>
      </c>
      <c r="Z358" s="1">
        <v>5.4</v>
      </c>
      <c r="AA358" s="1">
        <v>19</v>
      </c>
      <c r="AB358" s="1">
        <v>66.944650174315996</v>
      </c>
      <c r="AC358" s="1">
        <v>10.24</v>
      </c>
      <c r="AD358" s="1">
        <v>35.952399999999997</v>
      </c>
      <c r="AH358" s="1">
        <v>4700</v>
      </c>
      <c r="AJ358" s="1">
        <v>2500</v>
      </c>
      <c r="AK358" s="1">
        <v>2200</v>
      </c>
      <c r="AU358" s="1" t="s">
        <v>1808</v>
      </c>
      <c r="AV358" s="1" t="s">
        <v>2530</v>
      </c>
      <c r="AY358" s="1" t="s">
        <v>1768</v>
      </c>
      <c r="AZ358" s="1"/>
      <c r="BA358" s="1" t="s">
        <v>1796</v>
      </c>
      <c r="BB358" s="1"/>
      <c r="BC358" s="42">
        <v>6.7699999999999996E-2</v>
      </c>
      <c r="BD358" s="1">
        <v>1.1815879036001611E-3</v>
      </c>
      <c r="BE358" s="1">
        <v>140.19059999999999</v>
      </c>
      <c r="BF358" s="1">
        <v>2.4467875503463623</v>
      </c>
      <c r="BG358" s="1">
        <v>271.48180000000002</v>
      </c>
      <c r="BH358" s="1">
        <v>4.7382512692407417</v>
      </c>
      <c r="BI358" s="1">
        <v>261.00639999999999</v>
      </c>
      <c r="BK358" s="1">
        <v>4.5554210487773279</v>
      </c>
      <c r="BL358" s="1">
        <v>1.1230000000000001E-4</v>
      </c>
      <c r="BM358" s="1">
        <v>42164.235477796574</v>
      </c>
      <c r="BN358" s="1">
        <v>35797.970521440729</v>
      </c>
      <c r="BO358" s="1">
        <v>35788.500434152418</v>
      </c>
      <c r="BP358" s="1">
        <v>1436.0699934132231</v>
      </c>
      <c r="BQ358" s="1">
        <v>1.00273664</v>
      </c>
      <c r="BY358" s="1" t="s">
        <v>115</v>
      </c>
      <c r="BZ358" s="1" t="s">
        <v>115</v>
      </c>
      <c r="CA358" s="1" t="s">
        <v>115</v>
      </c>
      <c r="CB358" s="1" t="s">
        <v>115</v>
      </c>
      <c r="CD358" s="47">
        <v>8.0358783500003028E-2</v>
      </c>
      <c r="CE358" s="1">
        <v>1.4025253549723455E-3</v>
      </c>
      <c r="CF358" s="1">
        <v>126.9838701005</v>
      </c>
      <c r="CG358" s="1">
        <v>2.2162866301785078</v>
      </c>
      <c r="CH358" s="1" t="s">
        <v>2538</v>
      </c>
      <c r="CI358" s="1" t="s">
        <v>2539</v>
      </c>
      <c r="CJ358" s="1">
        <v>1.8820499999999999E-4</v>
      </c>
      <c r="CK358" s="1">
        <v>8.8881000000000005E-5</v>
      </c>
      <c r="CL358" s="1">
        <v>9.5829999999999999E-2</v>
      </c>
      <c r="CM358" s="1">
        <v>1.6725490221861658E-3</v>
      </c>
      <c r="CN358" s="1">
        <v>1</v>
      </c>
      <c r="CO358" s="1">
        <v>6</v>
      </c>
      <c r="CP358" s="1" t="s">
        <v>115</v>
      </c>
      <c r="CQ358" s="1" t="s">
        <v>115</v>
      </c>
      <c r="CR358" s="1" t="s">
        <v>115</v>
      </c>
      <c r="CS358" s="1" t="s">
        <v>115</v>
      </c>
      <c r="CT358" s="1" t="s">
        <v>115</v>
      </c>
      <c r="CU358" s="1" t="s">
        <v>115</v>
      </c>
      <c r="CV358" s="1" t="s">
        <v>115</v>
      </c>
      <c r="CW358" s="1" t="s">
        <v>115</v>
      </c>
      <c r="CY358" s="1" t="s">
        <v>115</v>
      </c>
      <c r="CZ358" s="1" t="s">
        <v>115</v>
      </c>
      <c r="DA358" s="1" t="s">
        <v>115</v>
      </c>
      <c r="DB358" s="1" t="s">
        <v>115</v>
      </c>
      <c r="DC358" s="1" t="s">
        <v>115</v>
      </c>
      <c r="DD358" s="1" t="s">
        <v>115</v>
      </c>
      <c r="DE358" s="1" t="s">
        <v>115</v>
      </c>
      <c r="DF358" s="1" t="s">
        <v>115</v>
      </c>
      <c r="DG358" s="1" t="s">
        <v>115</v>
      </c>
      <c r="DH358" s="1" t="s">
        <v>115</v>
      </c>
    </row>
    <row r="359" spans="1:112" x14ac:dyDescent="0.25">
      <c r="A359" s="1" t="s">
        <v>1798</v>
      </c>
      <c r="C359" s="1" t="s">
        <v>1798</v>
      </c>
      <c r="D359" s="41">
        <v>42965</v>
      </c>
      <c r="G359" s="1" t="s">
        <v>1765</v>
      </c>
      <c r="H359" s="1">
        <v>15</v>
      </c>
      <c r="J359" s="3"/>
      <c r="K359" s="1" t="s">
        <v>1766</v>
      </c>
      <c r="L359" s="1" t="s">
        <v>1767</v>
      </c>
      <c r="M359" s="1"/>
      <c r="N359" s="1">
        <v>300</v>
      </c>
      <c r="P359" s="1" t="s">
        <v>2574</v>
      </c>
      <c r="Q359" s="1">
        <v>0.53058009260627614</v>
      </c>
      <c r="R359" s="1" t="s">
        <v>1794</v>
      </c>
      <c r="S359" s="1" t="s">
        <v>1794</v>
      </c>
      <c r="T359" s="1" t="s">
        <v>1795</v>
      </c>
      <c r="U359" s="3">
        <v>43017</v>
      </c>
      <c r="V359" s="1">
        <v>2.2858577213369733</v>
      </c>
      <c r="Y359" s="1">
        <v>2.9</v>
      </c>
      <c r="Z359" s="1">
        <v>6.2</v>
      </c>
      <c r="AA359" s="1">
        <v>25.3</v>
      </c>
      <c r="AB359" s="1">
        <v>78.750753189264501</v>
      </c>
      <c r="AC359" s="1">
        <v>8.41</v>
      </c>
      <c r="AD359" s="1">
        <v>39.597799999999999</v>
      </c>
      <c r="AH359" s="1">
        <v>4020</v>
      </c>
      <c r="AJ359" s="1">
        <v>1802</v>
      </c>
      <c r="AK359" s="1">
        <v>2218</v>
      </c>
      <c r="AU359" s="1" t="s">
        <v>1792</v>
      </c>
      <c r="AV359" s="1" t="s">
        <v>2530</v>
      </c>
      <c r="AY359" s="1" t="s">
        <v>1768</v>
      </c>
      <c r="AZ359" s="1"/>
      <c r="BA359" s="1" t="s">
        <v>1796</v>
      </c>
      <c r="BB359" s="1"/>
      <c r="BC359" s="42">
        <v>40.824800000000003</v>
      </c>
      <c r="BD359" s="1">
        <v>0.71252717646818109</v>
      </c>
      <c r="BE359" s="1">
        <v>7.1679000000000004</v>
      </c>
      <c r="BF359" s="1">
        <v>0.12510345545370155</v>
      </c>
      <c r="BG359" s="1">
        <v>271.04640000000001</v>
      </c>
      <c r="BH359" s="1">
        <v>4.7306521056775583</v>
      </c>
      <c r="BI359" s="1">
        <v>36.844000000000001</v>
      </c>
      <c r="BK359" s="1">
        <v>0.64304910960479078</v>
      </c>
      <c r="BL359" s="1">
        <v>7.4640300000000007E-2</v>
      </c>
      <c r="BM359" s="1">
        <v>42167.22347558607</v>
      </c>
      <c r="BN359" s="1">
        <v>38943.597685970853</v>
      </c>
      <c r="BO359" s="1">
        <v>32648.849265201286</v>
      </c>
      <c r="BP359" s="1">
        <v>1436.2226482617125</v>
      </c>
      <c r="BQ359" s="1">
        <v>1.00263006</v>
      </c>
      <c r="BY359" s="1" t="s">
        <v>115</v>
      </c>
      <c r="BZ359" s="1" t="s">
        <v>115</v>
      </c>
      <c r="CA359" s="1" t="s">
        <v>115</v>
      </c>
      <c r="CB359" s="1" t="s">
        <v>115</v>
      </c>
      <c r="CD359" s="47">
        <v>2.2556805804999982</v>
      </c>
      <c r="CE359" s="1">
        <v>3.9369053003021966E-2</v>
      </c>
      <c r="CF359" s="1">
        <v>137.3563136775</v>
      </c>
      <c r="CG359" s="1">
        <v>2.3973199220744954</v>
      </c>
      <c r="CH359" s="1" t="s">
        <v>2539</v>
      </c>
      <c r="CI359" s="1" t="s">
        <v>2539</v>
      </c>
      <c r="CJ359" s="1">
        <v>7.4859265000000008E-2</v>
      </c>
      <c r="CK359" s="1">
        <v>2.8486100000000431E-4</v>
      </c>
      <c r="CL359" s="1" t="s">
        <v>115</v>
      </c>
      <c r="CM359" s="1" t="s">
        <v>115</v>
      </c>
      <c r="CN359" s="1">
        <v>0</v>
      </c>
      <c r="CO359" s="1">
        <v>0</v>
      </c>
      <c r="CP359" s="1" t="s">
        <v>115</v>
      </c>
      <c r="CQ359" s="1" t="s">
        <v>115</v>
      </c>
      <c r="CR359" s="1" t="s">
        <v>115</v>
      </c>
      <c r="CS359" s="1" t="s">
        <v>115</v>
      </c>
      <c r="CT359" s="1" t="s">
        <v>115</v>
      </c>
      <c r="CU359" s="1" t="s">
        <v>115</v>
      </c>
      <c r="CV359" s="1" t="s">
        <v>115</v>
      </c>
      <c r="CW359" s="1" t="s">
        <v>115</v>
      </c>
      <c r="CY359" s="1" t="s">
        <v>115</v>
      </c>
      <c r="CZ359" s="1" t="s">
        <v>115</v>
      </c>
      <c r="DA359" s="1" t="s">
        <v>115</v>
      </c>
      <c r="DB359" s="1" t="s">
        <v>115</v>
      </c>
      <c r="DC359" s="1" t="s">
        <v>115</v>
      </c>
      <c r="DD359" s="1" t="s">
        <v>115</v>
      </c>
      <c r="DE359" s="1" t="s">
        <v>115</v>
      </c>
      <c r="DF359" s="1" t="s">
        <v>115</v>
      </c>
      <c r="DG359" s="1" t="s">
        <v>115</v>
      </c>
      <c r="DH359" s="1" t="s">
        <v>115</v>
      </c>
    </row>
    <row r="360" spans="1:112" x14ac:dyDescent="0.25">
      <c r="A360" s="1" t="s">
        <v>2125</v>
      </c>
      <c r="C360" s="1" t="s">
        <v>2125</v>
      </c>
      <c r="D360" s="41">
        <v>36358</v>
      </c>
      <c r="G360" s="1" t="s">
        <v>1765</v>
      </c>
      <c r="H360" s="1">
        <v>5</v>
      </c>
      <c r="J360" s="3"/>
      <c r="K360" s="1" t="s">
        <v>1766</v>
      </c>
      <c r="L360" s="1" t="s">
        <v>1767</v>
      </c>
      <c r="M360" s="1"/>
      <c r="N360" s="1">
        <v>300</v>
      </c>
      <c r="P360" s="1" t="s">
        <v>2550</v>
      </c>
      <c r="Q360" s="1">
        <v>0.80224059067919362</v>
      </c>
      <c r="R360" s="1" t="s">
        <v>1770</v>
      </c>
      <c r="S360" s="1" t="s">
        <v>1770</v>
      </c>
      <c r="T360" s="1" t="s">
        <v>1783</v>
      </c>
      <c r="U360" s="3">
        <v>40206</v>
      </c>
      <c r="V360" s="1">
        <v>1.1048806829750102</v>
      </c>
      <c r="Y360" s="1">
        <v>2</v>
      </c>
      <c r="Z360" s="1">
        <v>5</v>
      </c>
      <c r="AA360" s="1">
        <v>20</v>
      </c>
      <c r="AB360" s="1">
        <v>39.282450544029899</v>
      </c>
      <c r="AC360" s="1">
        <v>3.14159265358979</v>
      </c>
      <c r="AD360" s="1">
        <v>18.2780969256129</v>
      </c>
      <c r="AH360" s="1">
        <v>2750</v>
      </c>
      <c r="AJ360" s="1">
        <v>2500</v>
      </c>
      <c r="AK360" s="1">
        <v>250</v>
      </c>
      <c r="AU360" s="1" t="s">
        <v>1802</v>
      </c>
      <c r="AV360" s="1" t="s">
        <v>2530</v>
      </c>
      <c r="AY360" s="1" t="s">
        <v>1771</v>
      </c>
      <c r="AZ360" s="1"/>
      <c r="BA360" s="1" t="s">
        <v>1772</v>
      </c>
      <c r="BB360" s="1"/>
      <c r="BC360" s="42">
        <v>6.9800000000000001E-2</v>
      </c>
      <c r="BD360" s="1">
        <v>1.2182398178920419E-3</v>
      </c>
      <c r="BE360" s="1">
        <v>257.05250000000001</v>
      </c>
      <c r="BF360" s="1">
        <v>4.4864124754827239</v>
      </c>
      <c r="BG360" s="1">
        <v>186.9699</v>
      </c>
      <c r="BH360" s="1">
        <v>3.2632403571245461</v>
      </c>
      <c r="BI360" s="1">
        <v>190.6234</v>
      </c>
      <c r="BK360" s="1">
        <v>3.3270059613461589</v>
      </c>
      <c r="BL360" s="1">
        <v>2.7940000000000002E-4</v>
      </c>
      <c r="BM360" s="1">
        <v>42164.476000718612</v>
      </c>
      <c r="BN360" s="1">
        <v>35805.25675531321</v>
      </c>
      <c r="BO360" s="1">
        <v>35781.695246124007</v>
      </c>
      <c r="BP360" s="1">
        <v>1436.0822813714799</v>
      </c>
      <c r="BQ360" s="1">
        <v>1.0027280599999999</v>
      </c>
      <c r="BY360" s="1" t="s">
        <v>115</v>
      </c>
      <c r="BZ360" s="1" t="s">
        <v>115</v>
      </c>
      <c r="CA360" s="1" t="s">
        <v>115</v>
      </c>
      <c r="CB360" s="1" t="s">
        <v>115</v>
      </c>
      <c r="CD360" s="47">
        <v>2.8728440500003671E-2</v>
      </c>
      <c r="CE360" s="1">
        <v>5.0140587568835008E-4</v>
      </c>
      <c r="CF360" s="1">
        <v>84.989219441499998</v>
      </c>
      <c r="CG360" s="1">
        <v>1.4833417079541511</v>
      </c>
      <c r="CH360" s="1" t="s">
        <v>2538</v>
      </c>
      <c r="CI360" s="1" t="s">
        <v>2539</v>
      </c>
      <c r="CJ360" s="1">
        <v>2.6254749999999997E-4</v>
      </c>
      <c r="CK360" s="1">
        <v>1.1909750000000001E-4</v>
      </c>
      <c r="CL360" s="1">
        <v>7.6804999999999998E-2</v>
      </c>
      <c r="CM360" s="1">
        <v>1.3405001319942446E-3</v>
      </c>
      <c r="CN360" s="1">
        <v>1</v>
      </c>
      <c r="CO360" s="1">
        <v>6</v>
      </c>
      <c r="CP360" s="1" t="s">
        <v>115</v>
      </c>
      <c r="CQ360" s="1" t="s">
        <v>115</v>
      </c>
      <c r="CR360" s="1" t="s">
        <v>115</v>
      </c>
      <c r="CS360" s="1" t="s">
        <v>115</v>
      </c>
      <c r="CT360" s="1" t="s">
        <v>115</v>
      </c>
      <c r="CU360" s="1" t="s">
        <v>115</v>
      </c>
      <c r="CV360" s="1" t="s">
        <v>115</v>
      </c>
      <c r="CW360" s="1" t="s">
        <v>115</v>
      </c>
      <c r="CY360" s="1" t="s">
        <v>115</v>
      </c>
      <c r="CZ360" s="1" t="s">
        <v>115</v>
      </c>
      <c r="DA360" s="1" t="s">
        <v>115</v>
      </c>
      <c r="DB360" s="1" t="s">
        <v>115</v>
      </c>
      <c r="DC360" s="1" t="s">
        <v>115</v>
      </c>
      <c r="DD360" s="1" t="s">
        <v>115</v>
      </c>
      <c r="DE360" s="1" t="s">
        <v>115</v>
      </c>
      <c r="DF360" s="1" t="s">
        <v>115</v>
      </c>
      <c r="DG360" s="1" t="s">
        <v>115</v>
      </c>
      <c r="DH360" s="1" t="s">
        <v>115</v>
      </c>
    </row>
    <row r="361" spans="1:112" x14ac:dyDescent="0.25">
      <c r="A361" s="1" t="s">
        <v>2379</v>
      </c>
      <c r="C361" s="1" t="s">
        <v>2379</v>
      </c>
      <c r="D361" s="41">
        <v>39375</v>
      </c>
      <c r="G361" s="1" t="s">
        <v>1765</v>
      </c>
      <c r="H361" s="1">
        <v>5</v>
      </c>
      <c r="J361" s="3"/>
      <c r="K361" s="1" t="s">
        <v>1766</v>
      </c>
      <c r="L361" s="1" t="s">
        <v>1767</v>
      </c>
      <c r="M361" s="1"/>
      <c r="N361" s="1">
        <v>300</v>
      </c>
      <c r="P361" s="1" t="s">
        <v>2550</v>
      </c>
      <c r="Q361" s="1">
        <v>0.80224059067919362</v>
      </c>
      <c r="R361" s="1" t="s">
        <v>1770</v>
      </c>
      <c r="S361" s="1" t="s">
        <v>1770</v>
      </c>
      <c r="T361" s="1" t="s">
        <v>1783</v>
      </c>
      <c r="U361" s="3">
        <v>41589</v>
      </c>
      <c r="V361" s="1">
        <v>1.1048806829750102</v>
      </c>
      <c r="Y361" s="1">
        <v>2</v>
      </c>
      <c r="Z361" s="1">
        <v>5</v>
      </c>
      <c r="AA361" s="1">
        <v>20</v>
      </c>
      <c r="AB361" s="1">
        <v>39.282450544029899</v>
      </c>
      <c r="AC361" s="1">
        <v>3.14159265358979</v>
      </c>
      <c r="AD361" s="1">
        <v>18.2780969256129</v>
      </c>
      <c r="AH361" s="1">
        <v>2500</v>
      </c>
      <c r="AJ361" s="1">
        <v>2200</v>
      </c>
      <c r="AK361" s="1">
        <v>300</v>
      </c>
      <c r="AU361" s="1" t="s">
        <v>1802</v>
      </c>
      <c r="AV361" s="1" t="s">
        <v>2530</v>
      </c>
      <c r="AY361" s="1" t="s">
        <v>1771</v>
      </c>
      <c r="AZ361" s="1"/>
      <c r="BA361" s="1" t="s">
        <v>1772</v>
      </c>
      <c r="BB361" s="1"/>
      <c r="BC361" s="42">
        <v>1.2591000000000001</v>
      </c>
      <c r="BD361" s="1">
        <v>2.1975440611860606E-2</v>
      </c>
      <c r="BE361" s="1">
        <v>94.191199999999995</v>
      </c>
      <c r="BF361" s="1">
        <v>1.6439465664044828</v>
      </c>
      <c r="BG361" s="1">
        <v>283.12630000000001</v>
      </c>
      <c r="BH361" s="1">
        <v>4.9414861339892218</v>
      </c>
      <c r="BI361" s="1">
        <v>234.66040000000001</v>
      </c>
      <c r="BK361" s="1">
        <v>4.0955966040469018</v>
      </c>
      <c r="BL361" s="1">
        <v>1.34E-4</v>
      </c>
      <c r="BM361" s="1">
        <v>42164.825578027237</v>
      </c>
      <c r="BN361" s="1">
        <v>35799.475664654696</v>
      </c>
      <c r="BO361" s="1">
        <v>35788.175491399787</v>
      </c>
      <c r="BP361" s="1">
        <v>1436.1001408185916</v>
      </c>
      <c r="BQ361" s="1">
        <v>1.00271559</v>
      </c>
      <c r="BY361" s="1" t="s">
        <v>115</v>
      </c>
      <c r="BZ361" s="1" t="s">
        <v>115</v>
      </c>
      <c r="CA361" s="1" t="s">
        <v>115</v>
      </c>
      <c r="CB361" s="1" t="s">
        <v>115</v>
      </c>
      <c r="CD361" s="47">
        <v>5.3771624999999545E-2</v>
      </c>
      <c r="CE361" s="1">
        <v>9.3849190039768801E-4</v>
      </c>
      <c r="CF361" s="1">
        <v>34.995006248999999</v>
      </c>
      <c r="CG361" s="1">
        <v>0.61077808080104057</v>
      </c>
      <c r="CH361" s="1" t="s">
        <v>2539</v>
      </c>
      <c r="CI361" s="1" t="s">
        <v>2539</v>
      </c>
      <c r="CJ361" s="1">
        <v>4.0585300000000002E-4</v>
      </c>
      <c r="CK361" s="1">
        <v>3.01847E-4</v>
      </c>
      <c r="CL361" s="1" t="s">
        <v>115</v>
      </c>
      <c r="CM361" s="1" t="s">
        <v>115</v>
      </c>
      <c r="CN361" s="1">
        <v>0</v>
      </c>
      <c r="CO361" s="1">
        <v>0</v>
      </c>
      <c r="CP361" s="1" t="s">
        <v>115</v>
      </c>
      <c r="CQ361" s="1" t="s">
        <v>115</v>
      </c>
      <c r="CR361" s="1" t="s">
        <v>115</v>
      </c>
      <c r="CS361" s="1" t="s">
        <v>115</v>
      </c>
      <c r="CT361" s="1" t="s">
        <v>115</v>
      </c>
      <c r="CU361" s="1" t="s">
        <v>115</v>
      </c>
      <c r="CV361" s="1" t="s">
        <v>115</v>
      </c>
      <c r="CW361" s="1" t="s">
        <v>115</v>
      </c>
      <c r="CY361" s="1" t="s">
        <v>115</v>
      </c>
      <c r="CZ361" s="1" t="s">
        <v>115</v>
      </c>
      <c r="DA361" s="1" t="s">
        <v>115</v>
      </c>
      <c r="DB361" s="1" t="s">
        <v>115</v>
      </c>
      <c r="DC361" s="1" t="s">
        <v>115</v>
      </c>
      <c r="DD361" s="1" t="s">
        <v>115</v>
      </c>
      <c r="DE361" s="1" t="s">
        <v>115</v>
      </c>
      <c r="DF361" s="1" t="s">
        <v>115</v>
      </c>
      <c r="DG361" s="1" t="s">
        <v>115</v>
      </c>
      <c r="DH361" s="1" t="s">
        <v>115</v>
      </c>
    </row>
    <row r="362" spans="1:112" x14ac:dyDescent="0.25">
      <c r="A362" s="1" t="s">
        <v>1981</v>
      </c>
      <c r="C362" s="1" t="s">
        <v>1981</v>
      </c>
      <c r="D362" s="41">
        <v>36831</v>
      </c>
      <c r="G362" s="1" t="s">
        <v>1765</v>
      </c>
      <c r="H362" s="1">
        <v>15</v>
      </c>
      <c r="J362" s="3"/>
      <c r="K362" s="1" t="s">
        <v>1766</v>
      </c>
      <c r="L362" s="1" t="s">
        <v>1767</v>
      </c>
      <c r="M362" s="1"/>
      <c r="N362" s="1">
        <v>300</v>
      </c>
      <c r="P362" s="1" t="s">
        <v>2548</v>
      </c>
      <c r="Q362" s="1">
        <v>9.1437799511982928E-2</v>
      </c>
      <c r="R362" s="1" t="s">
        <v>1781</v>
      </c>
      <c r="S362" s="1" t="s">
        <v>1892</v>
      </c>
      <c r="T362" s="1" t="s">
        <v>1982</v>
      </c>
      <c r="U362" s="3">
        <v>40394</v>
      </c>
      <c r="V362" s="1">
        <v>5.3622099674872183</v>
      </c>
      <c r="Y362" s="1">
        <v>1.8</v>
      </c>
      <c r="Z362" s="1">
        <v>3.7</v>
      </c>
      <c r="AA362" s="1">
        <v>31.8</v>
      </c>
      <c r="AB362" s="1">
        <v>53.161412693100701</v>
      </c>
      <c r="AC362" s="1">
        <v>3.24</v>
      </c>
      <c r="AD362" s="1">
        <v>22.7896</v>
      </c>
      <c r="AH362" s="1">
        <v>3050</v>
      </c>
      <c r="AJ362" s="1">
        <v>1300</v>
      </c>
      <c r="AK362" s="1">
        <v>1750</v>
      </c>
      <c r="AU362" s="1" t="s">
        <v>1808</v>
      </c>
      <c r="AV362" s="1" t="s">
        <v>2530</v>
      </c>
      <c r="AY362" s="1" t="s">
        <v>1780</v>
      </c>
      <c r="AZ362" s="1"/>
      <c r="BA362" s="1" t="s">
        <v>1772</v>
      </c>
      <c r="BB362" s="1"/>
      <c r="BC362" s="42">
        <v>9.7999999999999997E-3</v>
      </c>
      <c r="BD362" s="1">
        <v>1.7104226669544429E-4</v>
      </c>
      <c r="BE362" s="1">
        <v>87.279499999999999</v>
      </c>
      <c r="BF362" s="1">
        <v>1.523314644494391</v>
      </c>
      <c r="BG362" s="1">
        <v>335.68639999999999</v>
      </c>
      <c r="BH362" s="1">
        <v>5.8588329341666929</v>
      </c>
      <c r="BI362" s="1">
        <v>128.7362</v>
      </c>
      <c r="BK362" s="1">
        <v>2.2468705565059239</v>
      </c>
      <c r="BL362" s="1">
        <v>4.6260000000000002E-4</v>
      </c>
      <c r="BM362" s="1">
        <v>42164.582807451588</v>
      </c>
      <c r="BN362" s="1">
        <v>35813.088143458321</v>
      </c>
      <c r="BO362" s="1">
        <v>35774.077471444863</v>
      </c>
      <c r="BP362" s="1">
        <v>1436.0877379798064</v>
      </c>
      <c r="BQ362" s="1">
        <v>1.00272425</v>
      </c>
      <c r="BY362" s="1" t="s">
        <v>115</v>
      </c>
      <c r="BZ362" s="1" t="s">
        <v>115</v>
      </c>
      <c r="CA362" s="1" t="s">
        <v>115</v>
      </c>
      <c r="CB362" s="1" t="s">
        <v>115</v>
      </c>
      <c r="CD362" s="47">
        <v>3.0541831999999935E-2</v>
      </c>
      <c r="CE362" s="1">
        <v>5.3305552799096361E-4</v>
      </c>
      <c r="CF362" s="1">
        <v>2.8910459049999999</v>
      </c>
      <c r="CG362" s="1">
        <v>5.0458269868549198E-2</v>
      </c>
      <c r="CH362" s="1" t="s">
        <v>2538</v>
      </c>
      <c r="CI362" s="1" t="s">
        <v>2539</v>
      </c>
      <c r="CJ362" s="1">
        <v>5.18013E-4</v>
      </c>
      <c r="CK362" s="1">
        <v>6.6364999999999979E-5</v>
      </c>
      <c r="CL362" s="1">
        <v>3.6856E-2</v>
      </c>
      <c r="CM362" s="1">
        <v>6.432585491150301E-4</v>
      </c>
      <c r="CN362" s="1">
        <v>1</v>
      </c>
      <c r="CO362" s="1">
        <v>7</v>
      </c>
      <c r="CP362" s="1" t="s">
        <v>115</v>
      </c>
      <c r="CQ362" s="1" t="s">
        <v>115</v>
      </c>
      <c r="CR362" s="1" t="s">
        <v>115</v>
      </c>
      <c r="CS362" s="1" t="s">
        <v>115</v>
      </c>
      <c r="CT362" s="1" t="s">
        <v>115</v>
      </c>
      <c r="CU362" s="1" t="s">
        <v>115</v>
      </c>
      <c r="CV362" s="1" t="s">
        <v>115</v>
      </c>
      <c r="CW362" s="1" t="s">
        <v>115</v>
      </c>
      <c r="CY362" s="1" t="s">
        <v>115</v>
      </c>
      <c r="CZ362" s="1" t="s">
        <v>115</v>
      </c>
      <c r="DA362" s="1" t="s">
        <v>115</v>
      </c>
      <c r="DB362" s="1" t="s">
        <v>115</v>
      </c>
      <c r="DC362" s="1" t="s">
        <v>115</v>
      </c>
      <c r="DD362" s="1" t="s">
        <v>115</v>
      </c>
      <c r="DE362" s="1" t="s">
        <v>115</v>
      </c>
      <c r="DF362" s="1" t="s">
        <v>115</v>
      </c>
      <c r="DG362" s="1" t="s">
        <v>115</v>
      </c>
      <c r="DH362" s="1" t="s">
        <v>115</v>
      </c>
    </row>
    <row r="363" spans="1:112" x14ac:dyDescent="0.25">
      <c r="A363" s="1" t="s">
        <v>2356</v>
      </c>
      <c r="C363" s="1" t="s">
        <v>2356</v>
      </c>
      <c r="D363" s="41">
        <v>36395</v>
      </c>
      <c r="G363" s="1" t="s">
        <v>1765</v>
      </c>
      <c r="H363" s="1">
        <v>5</v>
      </c>
      <c r="J363" s="3"/>
      <c r="K363" s="1" t="s">
        <v>1786</v>
      </c>
      <c r="L363" s="1" t="s">
        <v>1787</v>
      </c>
      <c r="M363" s="1"/>
      <c r="N363" s="1">
        <v>300</v>
      </c>
      <c r="P363" s="1" t="s">
        <v>2549</v>
      </c>
      <c r="Q363" s="1">
        <v>0.49683706040105241</v>
      </c>
      <c r="R363" s="1" t="s">
        <v>1774</v>
      </c>
      <c r="S363" s="1" t="s">
        <v>1774</v>
      </c>
      <c r="T363" s="1" t="s">
        <v>1820</v>
      </c>
      <c r="U363" s="3">
        <v>40220</v>
      </c>
      <c r="V363" s="1">
        <v>4.8776134829068196</v>
      </c>
      <c r="Y363" s="1">
        <v>2.2000000000000002</v>
      </c>
      <c r="Z363" s="1">
        <v>4.5</v>
      </c>
      <c r="AA363" s="1">
        <v>6.5</v>
      </c>
      <c r="AB363" s="1">
        <v>22.381900381994601</v>
      </c>
      <c r="AC363" s="1">
        <v>4.84</v>
      </c>
      <c r="AD363" s="1">
        <v>14.868733333333299</v>
      </c>
      <c r="AH363" s="1">
        <v>3100</v>
      </c>
      <c r="AJ363" s="1">
        <v>1650</v>
      </c>
      <c r="AK363" s="1">
        <v>1450</v>
      </c>
      <c r="AU363" s="1" t="s">
        <v>1792</v>
      </c>
      <c r="AV363" s="1" t="s">
        <v>2530</v>
      </c>
      <c r="AY363" s="1" t="s">
        <v>1768</v>
      </c>
      <c r="AZ363" s="1"/>
      <c r="BA363" s="1" t="s">
        <v>1769</v>
      </c>
      <c r="BB363" s="1"/>
      <c r="BC363" s="42">
        <v>30.918500000000002</v>
      </c>
      <c r="BD363" s="1">
        <v>0.5396296247778668</v>
      </c>
      <c r="BE363" s="1">
        <v>115.6459</v>
      </c>
      <c r="BF363" s="1">
        <v>2.0184017214321104</v>
      </c>
      <c r="BG363" s="1">
        <v>306.22550000000001</v>
      </c>
      <c r="BH363" s="1">
        <v>5.3446432285658956</v>
      </c>
      <c r="BI363" s="1">
        <v>249.36590000000001</v>
      </c>
      <c r="BK363" s="1">
        <v>4.3522559971989283</v>
      </c>
      <c r="BL363" s="1">
        <v>1.5650000000000001E-4</v>
      </c>
      <c r="BM363" s="1">
        <v>42164.654572985448</v>
      </c>
      <c r="BN363" s="1">
        <v>35800.253341426112</v>
      </c>
      <c r="BO363" s="1">
        <v>35787.055804544776</v>
      </c>
      <c r="BP363" s="1">
        <v>1436.0914043855971</v>
      </c>
      <c r="BQ363" s="1">
        <v>1.00272169</v>
      </c>
      <c r="BY363" s="1" t="s">
        <v>115</v>
      </c>
      <c r="BZ363" s="1" t="s">
        <v>115</v>
      </c>
      <c r="CA363" s="1" t="s">
        <v>115</v>
      </c>
      <c r="CB363" s="1" t="s">
        <v>115</v>
      </c>
      <c r="CD363" s="47">
        <v>0.35951423100001989</v>
      </c>
      <c r="CE363" s="1">
        <v>6.2747070387258134E-3</v>
      </c>
      <c r="CF363" s="1">
        <v>257.94087939400004</v>
      </c>
      <c r="CG363" s="1">
        <v>4.5019176209148961</v>
      </c>
      <c r="CH363" s="1" t="s">
        <v>2539</v>
      </c>
      <c r="CI363" s="1" t="s">
        <v>2539</v>
      </c>
      <c r="CJ363" s="1">
        <v>8.9686499999999989E-5</v>
      </c>
      <c r="CK363" s="1">
        <v>7.7463499999999994E-5</v>
      </c>
      <c r="CL363" s="1" t="s">
        <v>115</v>
      </c>
      <c r="CM363" s="1" t="s">
        <v>115</v>
      </c>
      <c r="CN363" s="1">
        <v>0</v>
      </c>
      <c r="CO363" s="1">
        <v>0</v>
      </c>
      <c r="CP363" s="1" t="s">
        <v>115</v>
      </c>
      <c r="CQ363" s="1" t="s">
        <v>115</v>
      </c>
      <c r="CR363" s="1" t="s">
        <v>115</v>
      </c>
      <c r="CS363" s="1" t="s">
        <v>115</v>
      </c>
      <c r="CT363" s="1" t="s">
        <v>115</v>
      </c>
      <c r="CU363" s="1" t="s">
        <v>115</v>
      </c>
      <c r="CV363" s="1" t="s">
        <v>115</v>
      </c>
      <c r="CW363" s="1" t="s">
        <v>115</v>
      </c>
      <c r="CY363" s="1" t="s">
        <v>115</v>
      </c>
      <c r="CZ363" s="1" t="s">
        <v>115</v>
      </c>
      <c r="DA363" s="1" t="s">
        <v>115</v>
      </c>
      <c r="DB363" s="1" t="s">
        <v>115</v>
      </c>
      <c r="DC363" s="1" t="s">
        <v>115</v>
      </c>
      <c r="DD363" s="1" t="s">
        <v>115</v>
      </c>
      <c r="DE363" s="1" t="s">
        <v>115</v>
      </c>
      <c r="DF363" s="1" t="s">
        <v>115</v>
      </c>
      <c r="DG363" s="1" t="s">
        <v>115</v>
      </c>
      <c r="DH363" s="1" t="s">
        <v>115</v>
      </c>
    </row>
    <row r="364" spans="1:112" x14ac:dyDescent="0.25">
      <c r="A364" s="1" t="s">
        <v>2175</v>
      </c>
      <c r="C364" s="1" t="s">
        <v>2175</v>
      </c>
      <c r="D364" s="41">
        <v>36516</v>
      </c>
      <c r="G364" s="1" t="s">
        <v>1765</v>
      </c>
      <c r="H364" s="1">
        <v>15</v>
      </c>
      <c r="J364" s="3"/>
      <c r="K364" s="1" t="s">
        <v>1786</v>
      </c>
      <c r="L364" s="1" t="s">
        <v>1787</v>
      </c>
      <c r="M364" s="1"/>
      <c r="N364" s="1">
        <v>300</v>
      </c>
      <c r="P364" s="1" t="s">
        <v>2550</v>
      </c>
      <c r="Q364" s="1">
        <v>0.80224059067919362</v>
      </c>
      <c r="R364" s="1" t="s">
        <v>1774</v>
      </c>
      <c r="S364" s="1" t="s">
        <v>1916</v>
      </c>
      <c r="T364" s="1" t="s">
        <v>1828</v>
      </c>
      <c r="U364" s="3">
        <v>40292</v>
      </c>
      <c r="V364" s="1">
        <v>1.1048806829750102</v>
      </c>
      <c r="Y364" s="1">
        <v>2.2999999999999998</v>
      </c>
      <c r="Z364" s="1">
        <v>3.2</v>
      </c>
      <c r="AA364" s="1">
        <v>22</v>
      </c>
      <c r="AB364" s="1">
        <v>47.924310936833699</v>
      </c>
      <c r="AC364" s="1">
        <v>5.29</v>
      </c>
      <c r="AD364" s="1">
        <v>22.165600000000001</v>
      </c>
      <c r="AH364" s="1">
        <v>2561</v>
      </c>
      <c r="AJ364" s="1">
        <v>1180</v>
      </c>
      <c r="AK364" s="1">
        <v>1381</v>
      </c>
      <c r="AU364" s="1" t="s">
        <v>1802</v>
      </c>
      <c r="AV364" s="1" t="s">
        <v>2530</v>
      </c>
      <c r="AY364" s="1" t="s">
        <v>1780</v>
      </c>
      <c r="AZ364" s="1"/>
      <c r="BA364" s="1" t="s">
        <v>1772</v>
      </c>
      <c r="BB364" s="1"/>
      <c r="BC364" s="42">
        <v>3.3500000000000002E-2</v>
      </c>
      <c r="BD364" s="1">
        <v>5.8468529941810038E-4</v>
      </c>
      <c r="BE364" s="1">
        <v>75.292000000000002</v>
      </c>
      <c r="BF364" s="1">
        <v>1.3140933004115707</v>
      </c>
      <c r="BG364" s="1">
        <v>342.81200000000001</v>
      </c>
      <c r="BH364" s="1">
        <v>5.9831981153468012</v>
      </c>
      <c r="BI364" s="1">
        <v>22.217700000000001</v>
      </c>
      <c r="BK364" s="1">
        <v>0.38777201722034416</v>
      </c>
      <c r="BL364" s="1">
        <v>2.6800000000000001E-4</v>
      </c>
      <c r="BM364" s="1">
        <v>42164.93715274331</v>
      </c>
      <c r="BN364" s="1">
        <v>35805.237355900244</v>
      </c>
      <c r="BO364" s="1">
        <v>35782.636949586376</v>
      </c>
      <c r="BP364" s="1">
        <v>1436.1058410403739</v>
      </c>
      <c r="BQ364" s="1">
        <v>1.00271161</v>
      </c>
      <c r="BY364" s="1" t="s">
        <v>115</v>
      </c>
      <c r="BZ364" s="1" t="s">
        <v>115</v>
      </c>
      <c r="CA364" s="1" t="s">
        <v>115</v>
      </c>
      <c r="CB364" s="1" t="s">
        <v>115</v>
      </c>
      <c r="CD364" s="47">
        <v>2.5532397999995737E-2</v>
      </c>
      <c r="CE364" s="1">
        <v>4.4562441102954074E-4</v>
      </c>
      <c r="CF364" s="1">
        <v>258.99102754500001</v>
      </c>
      <c r="CG364" s="1">
        <v>4.5202461637835771</v>
      </c>
      <c r="CH364" s="1" t="s">
        <v>2538</v>
      </c>
      <c r="CI364" s="1" t="s">
        <v>2539</v>
      </c>
      <c r="CJ364" s="1">
        <v>2.6024749999999997E-4</v>
      </c>
      <c r="CK364" s="1">
        <v>4.2861499999999989E-5</v>
      </c>
      <c r="CL364" s="1">
        <v>6.4618999999999996E-2</v>
      </c>
      <c r="CM364" s="1">
        <v>1.1278143093462157E-3</v>
      </c>
      <c r="CN364" s="1">
        <v>1</v>
      </c>
      <c r="CO364" s="1">
        <v>7</v>
      </c>
      <c r="CP364" s="1" t="s">
        <v>115</v>
      </c>
      <c r="CQ364" s="1" t="s">
        <v>115</v>
      </c>
      <c r="CR364" s="1" t="s">
        <v>115</v>
      </c>
      <c r="CS364" s="1" t="s">
        <v>115</v>
      </c>
      <c r="CT364" s="1" t="s">
        <v>115</v>
      </c>
      <c r="CU364" s="1" t="s">
        <v>115</v>
      </c>
      <c r="CV364" s="1" t="s">
        <v>115</v>
      </c>
      <c r="CW364" s="1" t="s">
        <v>115</v>
      </c>
      <c r="CY364" s="1" t="s">
        <v>115</v>
      </c>
      <c r="CZ364" s="1" t="s">
        <v>115</v>
      </c>
      <c r="DA364" s="1" t="s">
        <v>115</v>
      </c>
      <c r="DB364" s="1" t="s">
        <v>115</v>
      </c>
      <c r="DC364" s="1" t="s">
        <v>115</v>
      </c>
      <c r="DD364" s="1" t="s">
        <v>115</v>
      </c>
      <c r="DE364" s="1" t="s">
        <v>115</v>
      </c>
      <c r="DF364" s="1" t="s">
        <v>115</v>
      </c>
      <c r="DG364" s="1" t="s">
        <v>115</v>
      </c>
      <c r="DH364" s="1" t="s">
        <v>115</v>
      </c>
    </row>
    <row r="365" spans="1:112" x14ac:dyDescent="0.25">
      <c r="A365" s="1" t="s">
        <v>2146</v>
      </c>
      <c r="C365" s="1" t="s">
        <v>2146</v>
      </c>
      <c r="D365" s="41">
        <v>42432</v>
      </c>
      <c r="G365" s="1" t="s">
        <v>1765</v>
      </c>
      <c r="H365" s="1">
        <v>15</v>
      </c>
      <c r="J365" s="3"/>
      <c r="K365" s="1" t="s">
        <v>1786</v>
      </c>
      <c r="L365" s="1" t="s">
        <v>1787</v>
      </c>
      <c r="M365" s="1"/>
      <c r="N365" s="1">
        <v>300</v>
      </c>
      <c r="P365" s="1" t="s">
        <v>2549</v>
      </c>
      <c r="Q365" s="1">
        <v>0.49683706040105241</v>
      </c>
      <c r="R365" s="1" t="s">
        <v>1774</v>
      </c>
      <c r="S365" s="1" t="s">
        <v>1916</v>
      </c>
      <c r="T365" s="1" t="s">
        <v>1828</v>
      </c>
      <c r="U365" s="3">
        <v>42824</v>
      </c>
      <c r="V365" s="1">
        <v>4.8776134829068196</v>
      </c>
      <c r="Y365" s="1">
        <v>3.3</v>
      </c>
      <c r="Z365" s="1">
        <v>7</v>
      </c>
      <c r="AA365" s="1">
        <v>35</v>
      </c>
      <c r="AB365" s="1">
        <v>118.124239576769</v>
      </c>
      <c r="AC365" s="1">
        <v>10.89</v>
      </c>
      <c r="AD365" s="1">
        <v>56.564266666666697</v>
      </c>
      <c r="AH365" s="1">
        <v>5300</v>
      </c>
      <c r="AJ365" s="1">
        <v>3000</v>
      </c>
      <c r="AK365" s="1">
        <v>2300</v>
      </c>
      <c r="AU365" s="1" t="s">
        <v>1776</v>
      </c>
      <c r="AV365" s="1" t="s">
        <v>2530</v>
      </c>
      <c r="AY365" s="1" t="s">
        <v>1780</v>
      </c>
      <c r="AZ365" s="1"/>
      <c r="BA365" s="1" t="s">
        <v>1772</v>
      </c>
      <c r="BB365" s="1"/>
      <c r="BC365" s="42">
        <v>6.1000000000000004E-3</v>
      </c>
      <c r="BD365" s="1">
        <v>1.064650843716541E-4</v>
      </c>
      <c r="BE365" s="1">
        <v>335.60820000000001</v>
      </c>
      <c r="BF365" s="1">
        <v>5.8574680866916333</v>
      </c>
      <c r="BG365" s="1">
        <v>92.440799999999996</v>
      </c>
      <c r="BH365" s="1">
        <v>1.6133963231775741</v>
      </c>
      <c r="BI365" s="1">
        <v>22.947399999999998</v>
      </c>
      <c r="BK365" s="1">
        <v>0.40050768477214671</v>
      </c>
      <c r="BL365" s="1">
        <v>2.7040000000000001E-4</v>
      </c>
      <c r="BM365" s="1">
        <v>42164.572715447932</v>
      </c>
      <c r="BN365" s="1">
        <v>35804.974015910186</v>
      </c>
      <c r="BO365" s="1">
        <v>35782.171414985678</v>
      </c>
      <c r="BP365" s="1">
        <v>1436.0872223929962</v>
      </c>
      <c r="BQ365" s="1">
        <v>1.00272461</v>
      </c>
      <c r="BY365" s="1" t="s">
        <v>115</v>
      </c>
      <c r="BZ365" s="1" t="s">
        <v>115</v>
      </c>
      <c r="CA365" s="1" t="s">
        <v>115</v>
      </c>
      <c r="CB365" s="1" t="s">
        <v>115</v>
      </c>
      <c r="CD365" s="47">
        <v>2.8328967000021521E-2</v>
      </c>
      <c r="CE365" s="1">
        <v>4.9443374783919602E-4</v>
      </c>
      <c r="CF365" s="1">
        <v>293.08872728799997</v>
      </c>
      <c r="CG365" s="1">
        <v>5.11536329165535</v>
      </c>
      <c r="CH365" s="1" t="s">
        <v>2538</v>
      </c>
      <c r="CI365" s="1" t="s">
        <v>2539</v>
      </c>
      <c r="CJ365" s="1">
        <v>2.7179500000000002E-4</v>
      </c>
      <c r="CK365" s="1">
        <v>3.6349E-5</v>
      </c>
      <c r="CL365" s="1">
        <v>2.7233E-2</v>
      </c>
      <c r="CM365" s="1">
        <v>4.7530551519561575E-4</v>
      </c>
      <c r="CN365" s="1">
        <v>1</v>
      </c>
      <c r="CO365" s="1">
        <v>3</v>
      </c>
      <c r="CP365" s="1" t="s">
        <v>115</v>
      </c>
      <c r="CQ365" s="1" t="s">
        <v>115</v>
      </c>
      <c r="CR365" s="1" t="s">
        <v>115</v>
      </c>
      <c r="CS365" s="1" t="s">
        <v>115</v>
      </c>
      <c r="CT365" s="1" t="s">
        <v>115</v>
      </c>
      <c r="CU365" s="1" t="s">
        <v>115</v>
      </c>
      <c r="CV365" s="1" t="s">
        <v>115</v>
      </c>
      <c r="CW365" s="1" t="s">
        <v>115</v>
      </c>
      <c r="CY365" s="1" t="s">
        <v>115</v>
      </c>
      <c r="CZ365" s="1" t="s">
        <v>115</v>
      </c>
      <c r="DA365" s="1" t="s">
        <v>115</v>
      </c>
      <c r="DB365" s="1" t="s">
        <v>115</v>
      </c>
      <c r="DC365" s="1" t="s">
        <v>115</v>
      </c>
      <c r="DD365" s="1" t="s">
        <v>115</v>
      </c>
      <c r="DE365" s="1" t="s">
        <v>115</v>
      </c>
      <c r="DF365" s="1" t="s">
        <v>115</v>
      </c>
      <c r="DG365" s="1" t="s">
        <v>115</v>
      </c>
      <c r="DH365" s="1" t="s">
        <v>115</v>
      </c>
    </row>
    <row r="366" spans="1:112" x14ac:dyDescent="0.25">
      <c r="A366" s="1" t="s">
        <v>2217</v>
      </c>
      <c r="C366" s="1" t="s">
        <v>2217</v>
      </c>
      <c r="D366" s="41">
        <v>42967</v>
      </c>
      <c r="G366" s="1" t="s">
        <v>1765</v>
      </c>
      <c r="H366" s="1">
        <v>15</v>
      </c>
      <c r="J366" s="3"/>
      <c r="K366" s="1" t="s">
        <v>1786</v>
      </c>
      <c r="L366" s="1" t="s">
        <v>1787</v>
      </c>
      <c r="M366" s="1"/>
      <c r="N366" s="1">
        <v>300</v>
      </c>
      <c r="P366" s="1" t="s">
        <v>2549</v>
      </c>
      <c r="Q366" s="1">
        <v>0.49683706040105241</v>
      </c>
      <c r="R366" s="1" t="s">
        <v>1781</v>
      </c>
      <c r="S366" s="1" t="s">
        <v>1916</v>
      </c>
      <c r="T366" s="1" t="s">
        <v>2218</v>
      </c>
      <c r="U366" s="3">
        <v>43019</v>
      </c>
      <c r="V366" s="1">
        <v>4.8776134829068196</v>
      </c>
      <c r="Y366" s="1">
        <v>3.3</v>
      </c>
      <c r="Z366" s="1">
        <v>7</v>
      </c>
      <c r="AA366" s="1">
        <v>35</v>
      </c>
      <c r="AB366" s="1">
        <v>118.124239576769</v>
      </c>
      <c r="AC366" s="1">
        <v>10.89</v>
      </c>
      <c r="AD366" s="1">
        <v>56.564266666666697</v>
      </c>
      <c r="AH366" s="1">
        <v>5300</v>
      </c>
      <c r="AJ366" s="1">
        <v>3000</v>
      </c>
      <c r="AK366" s="1">
        <v>2300</v>
      </c>
      <c r="AU366" s="1" t="s">
        <v>1808</v>
      </c>
      <c r="AV366" s="1" t="s">
        <v>2530</v>
      </c>
      <c r="AY366" s="1" t="s">
        <v>1780</v>
      </c>
      <c r="AZ366" s="1"/>
      <c r="BA366" s="1" t="s">
        <v>1772</v>
      </c>
      <c r="BB366" s="1"/>
      <c r="BC366" s="42">
        <v>1.9400000000000001E-2</v>
      </c>
      <c r="BD366" s="1">
        <v>3.3859387488689989E-4</v>
      </c>
      <c r="BE366" s="1">
        <v>285.18880000000001</v>
      </c>
      <c r="BF366" s="1">
        <v>4.9774835498116046</v>
      </c>
      <c r="BG366" s="1">
        <v>120.878</v>
      </c>
      <c r="BH366" s="1">
        <v>2.1097190932257059</v>
      </c>
      <c r="BI366" s="1">
        <v>30.0227</v>
      </c>
      <c r="BK366" s="1">
        <v>0.52399496533850154</v>
      </c>
      <c r="BL366" s="1">
        <v>2.432E-4</v>
      </c>
      <c r="BM366" s="1">
        <v>42164.881084954548</v>
      </c>
      <c r="BN366" s="1">
        <v>35804.135584034411</v>
      </c>
      <c r="BO366" s="1">
        <v>35783.626585874685</v>
      </c>
      <c r="BP366" s="1">
        <v>1436.1029766016622</v>
      </c>
      <c r="BQ366" s="1">
        <v>1.00271361</v>
      </c>
      <c r="BY366" s="1" t="s">
        <v>115</v>
      </c>
      <c r="BZ366" s="1" t="s">
        <v>115</v>
      </c>
      <c r="CA366" s="1" t="s">
        <v>115</v>
      </c>
      <c r="CB366" s="1" t="s">
        <v>115</v>
      </c>
      <c r="CD366" s="47">
        <v>3.0113576499999795E-2</v>
      </c>
      <c r="CE366" s="1">
        <v>5.2558105947618657E-4</v>
      </c>
      <c r="CF366" s="1">
        <v>255.03989920150002</v>
      </c>
      <c r="CG366" s="1">
        <v>4.4512859650206327</v>
      </c>
      <c r="CH366" s="1" t="s">
        <v>2538</v>
      </c>
      <c r="CI366" s="1" t="s">
        <v>2539</v>
      </c>
      <c r="CJ366" s="1">
        <v>2.26445E-4</v>
      </c>
      <c r="CK366" s="1">
        <v>6.4129999999999998E-5</v>
      </c>
      <c r="CL366" s="1">
        <v>6.2664999999999998E-2</v>
      </c>
      <c r="CM366" s="1">
        <v>1.0937105757622466E-3</v>
      </c>
      <c r="CN366" s="1">
        <v>1</v>
      </c>
      <c r="CO366" s="1">
        <v>7</v>
      </c>
      <c r="CP366" s="1" t="s">
        <v>115</v>
      </c>
      <c r="CQ366" s="1" t="s">
        <v>115</v>
      </c>
      <c r="CR366" s="1" t="s">
        <v>115</v>
      </c>
      <c r="CS366" s="1" t="s">
        <v>115</v>
      </c>
      <c r="CT366" s="1" t="s">
        <v>115</v>
      </c>
      <c r="CU366" s="1" t="s">
        <v>115</v>
      </c>
      <c r="CV366" s="1" t="s">
        <v>115</v>
      </c>
      <c r="CW366" s="1" t="s">
        <v>115</v>
      </c>
      <c r="CY366" s="1" t="s">
        <v>115</v>
      </c>
      <c r="CZ366" s="1" t="s">
        <v>115</v>
      </c>
      <c r="DA366" s="1" t="s">
        <v>115</v>
      </c>
      <c r="DB366" s="1" t="s">
        <v>115</v>
      </c>
      <c r="DC366" s="1" t="s">
        <v>115</v>
      </c>
      <c r="DD366" s="1" t="s">
        <v>115</v>
      </c>
      <c r="DE366" s="1" t="s">
        <v>115</v>
      </c>
      <c r="DF366" s="1" t="s">
        <v>115</v>
      </c>
      <c r="DG366" s="1" t="s">
        <v>115</v>
      </c>
      <c r="DH366" s="1" t="s">
        <v>115</v>
      </c>
    </row>
    <row r="367" spans="1:112" x14ac:dyDescent="0.25">
      <c r="A367" s="1" t="s">
        <v>2427</v>
      </c>
      <c r="C367" s="1" t="s">
        <v>2427</v>
      </c>
      <c r="D367" s="41">
        <v>43488</v>
      </c>
      <c r="G367" s="1" t="s">
        <v>1765</v>
      </c>
      <c r="H367" s="1">
        <v>15</v>
      </c>
      <c r="J367" s="3"/>
      <c r="K367" s="1" t="s">
        <v>1766</v>
      </c>
      <c r="L367" s="1" t="s">
        <v>1767</v>
      </c>
      <c r="M367" s="1"/>
      <c r="N367" s="1">
        <v>300</v>
      </c>
      <c r="P367" s="1" t="s">
        <v>2549</v>
      </c>
      <c r="Q367" s="1">
        <v>0.49683706040105241</v>
      </c>
      <c r="R367" s="1" t="s">
        <v>1781</v>
      </c>
      <c r="S367" s="1" t="s">
        <v>1916</v>
      </c>
      <c r="T367" s="1" t="s">
        <v>1828</v>
      </c>
      <c r="U367" s="3">
        <v>43255</v>
      </c>
      <c r="V367" s="1">
        <v>4.8776134829068196</v>
      </c>
      <c r="Y367" s="1">
        <v>3</v>
      </c>
      <c r="Z367" s="1">
        <v>5.4</v>
      </c>
      <c r="AA367" s="1">
        <v>39.299999999999997</v>
      </c>
      <c r="AB367" s="1">
        <v>111.735399265862</v>
      </c>
      <c r="AC367" s="1">
        <v>9</v>
      </c>
      <c r="AD367" s="1">
        <v>49.877000000000002</v>
      </c>
      <c r="AH367" s="1">
        <v>5384</v>
      </c>
      <c r="AJ367" s="1">
        <v>3000</v>
      </c>
      <c r="AK367" s="1">
        <v>2384</v>
      </c>
      <c r="AU367" s="1" t="s">
        <v>1778</v>
      </c>
      <c r="AV367" s="1" t="s">
        <v>2530</v>
      </c>
      <c r="AY367" s="1" t="s">
        <v>2428</v>
      </c>
      <c r="AZ367" s="1"/>
      <c r="BA367" s="1" t="s">
        <v>1772</v>
      </c>
      <c r="BB367" s="1"/>
      <c r="BC367" s="42">
        <v>4.1500000000000002E-2</v>
      </c>
      <c r="BD367" s="1">
        <v>7.2431163957764676E-4</v>
      </c>
      <c r="BE367" s="1">
        <v>83.156300000000002</v>
      </c>
      <c r="BF367" s="1">
        <v>1.4513512287761607</v>
      </c>
      <c r="BG367" s="1">
        <v>224.19149999999999</v>
      </c>
      <c r="BH367" s="1">
        <v>3.9128798299848673</v>
      </c>
      <c r="BI367" s="1">
        <v>275.62650000000002</v>
      </c>
      <c r="BK367" s="1">
        <v>4.8105899307481508</v>
      </c>
      <c r="BL367" s="1">
        <v>9.8400000000000007E-5</v>
      </c>
      <c r="BM367" s="1">
        <v>42165.413175778784</v>
      </c>
      <c r="BN367" s="1">
        <v>35798.56225243528</v>
      </c>
      <c r="BO367" s="1">
        <v>35790.264099122287</v>
      </c>
      <c r="BP367" s="1">
        <v>1436.1301605853789</v>
      </c>
      <c r="BQ367" s="1">
        <v>1.0026946299999999</v>
      </c>
      <c r="BY367" s="1" t="s">
        <v>115</v>
      </c>
      <c r="BZ367" s="1" t="s">
        <v>115</v>
      </c>
      <c r="CA367" s="1" t="s">
        <v>115</v>
      </c>
      <c r="CB367" s="1" t="s">
        <v>115</v>
      </c>
      <c r="CD367" s="47">
        <v>2.3044683999998483E-2</v>
      </c>
      <c r="CE367" s="1">
        <v>4.0220561088163048E-4</v>
      </c>
      <c r="CF367" s="1">
        <v>94.991208043</v>
      </c>
      <c r="CG367" s="1">
        <v>1.6579093407972691</v>
      </c>
      <c r="CH367" s="1" t="s">
        <v>2538</v>
      </c>
      <c r="CI367" s="1" t="s">
        <v>2539</v>
      </c>
      <c r="CJ367" s="1">
        <v>1.5269099999999999E-4</v>
      </c>
      <c r="CK367" s="1">
        <v>9.6008999999999982E-5</v>
      </c>
      <c r="CL367" s="1">
        <v>5.4067999999999998E-2</v>
      </c>
      <c r="CM367" s="1">
        <v>9.4366461996829402E-4</v>
      </c>
      <c r="CN367" s="1">
        <v>2</v>
      </c>
      <c r="CO367" s="1">
        <v>7</v>
      </c>
      <c r="CP367" s="1" t="s">
        <v>2583</v>
      </c>
      <c r="CQ367" s="1">
        <v>2</v>
      </c>
      <c r="CR367" s="1">
        <v>95.008715444775007</v>
      </c>
      <c r="CS367" s="1">
        <v>1.6582149026017126</v>
      </c>
      <c r="CT367" s="1">
        <v>94.990848686250004</v>
      </c>
      <c r="CU367" s="1">
        <v>1.6579030688387926</v>
      </c>
      <c r="CV367" s="1">
        <v>2.5523940750002083E-2</v>
      </c>
      <c r="CW367" s="1">
        <v>4.4547680417148726E-4</v>
      </c>
      <c r="CY367" s="1" t="s">
        <v>115</v>
      </c>
      <c r="CZ367" s="1" t="s">
        <v>115</v>
      </c>
      <c r="DA367" s="1" t="s">
        <v>115</v>
      </c>
      <c r="DB367" s="1" t="s">
        <v>115</v>
      </c>
      <c r="DC367" s="1" t="s">
        <v>115</v>
      </c>
      <c r="DD367" s="1" t="s">
        <v>115</v>
      </c>
      <c r="DE367" s="1" t="s">
        <v>115</v>
      </c>
      <c r="DF367" s="1" t="s">
        <v>115</v>
      </c>
      <c r="DG367" s="1" t="s">
        <v>115</v>
      </c>
      <c r="DH367" s="1" t="s">
        <v>115</v>
      </c>
    </row>
    <row r="368" spans="1:112" x14ac:dyDescent="0.25">
      <c r="A368" s="1" t="s">
        <v>2420</v>
      </c>
      <c r="C368" s="1" t="s">
        <v>2420</v>
      </c>
      <c r="D368" s="41">
        <v>43175</v>
      </c>
      <c r="G368" s="1" t="s">
        <v>1765</v>
      </c>
      <c r="H368" s="1">
        <v>15</v>
      </c>
      <c r="J368" s="3"/>
      <c r="K368" s="1" t="s">
        <v>1766</v>
      </c>
      <c r="L368" s="1" t="s">
        <v>1767</v>
      </c>
      <c r="M368" s="1"/>
      <c r="N368" s="1">
        <v>300</v>
      </c>
      <c r="P368" s="1" t="s">
        <v>2548</v>
      </c>
      <c r="Q368" s="1">
        <v>9.1437799511982928E-2</v>
      </c>
      <c r="R368" s="1" t="s">
        <v>1995</v>
      </c>
      <c r="S368" s="1" t="s">
        <v>1916</v>
      </c>
      <c r="T368" s="1" t="s">
        <v>1828</v>
      </c>
      <c r="U368" s="3">
        <v>43125</v>
      </c>
      <c r="V368" s="1">
        <v>5.3622099674872183</v>
      </c>
      <c r="Y368" s="1">
        <v>3</v>
      </c>
      <c r="Z368" s="1">
        <v>5.4</v>
      </c>
      <c r="AA368" s="1">
        <v>39.299999999999997</v>
      </c>
      <c r="AB368" s="1">
        <v>111.735399265862</v>
      </c>
      <c r="AC368" s="1">
        <v>9</v>
      </c>
      <c r="AD368" s="1">
        <v>49.877000000000002</v>
      </c>
      <c r="AH368" s="1">
        <v>4423</v>
      </c>
      <c r="AJ368" s="1">
        <v>2800</v>
      </c>
      <c r="AK368" s="1">
        <v>1623</v>
      </c>
      <c r="AU368" s="1" t="s">
        <v>1956</v>
      </c>
      <c r="AV368" s="1" t="s">
        <v>2530</v>
      </c>
      <c r="AY368" s="1" t="s">
        <v>1780</v>
      </c>
      <c r="AZ368" s="1"/>
      <c r="BA368" s="1" t="s">
        <v>1772</v>
      </c>
      <c r="BB368" s="1"/>
      <c r="BC368" s="42">
        <v>5.8999999999999999E-3</v>
      </c>
      <c r="BD368" s="1">
        <v>1.0297442586766544E-4</v>
      </c>
      <c r="BE368" s="1">
        <v>326.96730000000002</v>
      </c>
      <c r="BF368" s="1">
        <v>5.7066559313560559</v>
      </c>
      <c r="BG368" s="1">
        <v>88.545500000000004</v>
      </c>
      <c r="BH368" s="1">
        <v>1.5454105128246391</v>
      </c>
      <c r="BI368" s="1">
        <v>71.594200000000001</v>
      </c>
      <c r="BK368" s="1">
        <v>1.2495545153313243</v>
      </c>
      <c r="BL368" s="1">
        <v>9.8400000000000007E-5</v>
      </c>
      <c r="BM368" s="1">
        <v>42164.945002248634</v>
      </c>
      <c r="BN368" s="1">
        <v>35798.094032836852</v>
      </c>
      <c r="BO368" s="1">
        <v>35789.795971660409</v>
      </c>
      <c r="BP368" s="1">
        <v>1436.1062420627068</v>
      </c>
      <c r="BQ368" s="1">
        <v>1.0027113299999999</v>
      </c>
      <c r="BY368" s="1" t="s">
        <v>115</v>
      </c>
      <c r="BZ368" s="1" t="s">
        <v>115</v>
      </c>
      <c r="CA368" s="1" t="s">
        <v>115</v>
      </c>
      <c r="CB368" s="1" t="s">
        <v>115</v>
      </c>
      <c r="CD368" s="47">
        <v>2.5793152999995073E-2</v>
      </c>
      <c r="CE368" s="1">
        <v>4.5017544432056697E-4</v>
      </c>
      <c r="CF368" s="1">
        <v>312.48940765700002</v>
      </c>
      <c r="CG368" s="1">
        <v>5.4539690412214297</v>
      </c>
      <c r="CH368" s="1" t="s">
        <v>2538</v>
      </c>
      <c r="CI368" s="1" t="s">
        <v>2539</v>
      </c>
      <c r="CJ368" s="1">
        <v>9.8963999999999996E-5</v>
      </c>
      <c r="CK368" s="1">
        <v>3.0044000000000006E-5</v>
      </c>
      <c r="CL368" s="1">
        <v>2.7608000000000001E-2</v>
      </c>
      <c r="CM368" s="1">
        <v>4.8185049989059455E-4</v>
      </c>
      <c r="CN368" s="1">
        <v>1</v>
      </c>
      <c r="CO368" s="1">
        <v>3</v>
      </c>
      <c r="CP368" s="1" t="s">
        <v>115</v>
      </c>
      <c r="CQ368" s="1" t="s">
        <v>115</v>
      </c>
      <c r="CR368" s="1" t="s">
        <v>115</v>
      </c>
      <c r="CS368" s="1" t="s">
        <v>115</v>
      </c>
      <c r="CT368" s="1" t="s">
        <v>115</v>
      </c>
      <c r="CU368" s="1" t="s">
        <v>115</v>
      </c>
      <c r="CV368" s="1" t="s">
        <v>115</v>
      </c>
      <c r="CW368" s="1" t="s">
        <v>115</v>
      </c>
      <c r="CY368" s="1" t="s">
        <v>115</v>
      </c>
      <c r="CZ368" s="1" t="s">
        <v>115</v>
      </c>
      <c r="DA368" s="1" t="s">
        <v>115</v>
      </c>
      <c r="DB368" s="1" t="s">
        <v>115</v>
      </c>
      <c r="DC368" s="1" t="s">
        <v>115</v>
      </c>
      <c r="DD368" s="1" t="s">
        <v>115</v>
      </c>
      <c r="DE368" s="1" t="s">
        <v>115</v>
      </c>
      <c r="DF368" s="1" t="s">
        <v>115</v>
      </c>
      <c r="DG368" s="1" t="s">
        <v>115</v>
      </c>
      <c r="DH368" s="1" t="s">
        <v>115</v>
      </c>
    </row>
    <row r="369" spans="1:112" x14ac:dyDescent="0.25">
      <c r="A369" s="1" t="s">
        <v>2481</v>
      </c>
      <c r="C369" s="1" t="s">
        <v>2481</v>
      </c>
      <c r="D369" s="41">
        <v>42709</v>
      </c>
      <c r="G369" s="1" t="s">
        <v>1765</v>
      </c>
      <c r="H369" s="1">
        <v>18</v>
      </c>
      <c r="J369" s="3"/>
      <c r="K369" s="1" t="s">
        <v>1786</v>
      </c>
      <c r="L369" s="1" t="s">
        <v>1787</v>
      </c>
      <c r="M369" s="1"/>
      <c r="N369" s="1">
        <v>3000</v>
      </c>
      <c r="P369" s="1" t="s">
        <v>2548</v>
      </c>
      <c r="Q369" s="1">
        <v>9.1437799511982928E-2</v>
      </c>
      <c r="R369" s="1" t="s">
        <v>1779</v>
      </c>
      <c r="S369" s="1" t="s">
        <v>1916</v>
      </c>
      <c r="T369" s="1" t="s">
        <v>1828</v>
      </c>
      <c r="U369" s="3">
        <v>42873</v>
      </c>
      <c r="V369" s="1">
        <v>5.3622099674872183</v>
      </c>
      <c r="Y369" s="1">
        <v>2</v>
      </c>
      <c r="Z369" s="1">
        <v>6</v>
      </c>
      <c r="AA369" s="1">
        <v>40</v>
      </c>
      <c r="AB369" s="1">
        <v>78.236791683453802</v>
      </c>
      <c r="AC369" s="1">
        <v>4</v>
      </c>
      <c r="AD369" s="1">
        <v>34.404000000000003</v>
      </c>
      <c r="AH369" s="1">
        <v>2302</v>
      </c>
      <c r="AJ369" s="1">
        <v>2000</v>
      </c>
      <c r="AK369" s="1">
        <v>302</v>
      </c>
      <c r="AU369" s="1" t="s">
        <v>1956</v>
      </c>
      <c r="AV369" s="1" t="s">
        <v>2530</v>
      </c>
      <c r="AY369" s="1" t="s">
        <v>1780</v>
      </c>
      <c r="AZ369" s="1"/>
      <c r="BA369" s="1" t="s">
        <v>1772</v>
      </c>
      <c r="BB369" s="1"/>
      <c r="BC369" s="42">
        <v>2.6800000000000001E-2</v>
      </c>
      <c r="BD369" s="1">
        <v>4.6774823953448029E-4</v>
      </c>
      <c r="BE369" s="1">
        <v>34.771500000000003</v>
      </c>
      <c r="BF369" s="1">
        <v>0.60687716085720833</v>
      </c>
      <c r="BG369" s="1">
        <v>4.4775999999999998</v>
      </c>
      <c r="BH369" s="1">
        <v>7.8148862587298085E-2</v>
      </c>
      <c r="BI369" s="1">
        <v>299.16820000000001</v>
      </c>
      <c r="BK369" s="1">
        <v>5.2214701072649001</v>
      </c>
      <c r="BL369" s="1">
        <v>3.4199999999999998E-5</v>
      </c>
      <c r="BM369" s="1">
        <v>42165.273563390161</v>
      </c>
      <c r="BN369" s="1">
        <v>35795.715615746027</v>
      </c>
      <c r="BO369" s="1">
        <v>35792.831511034296</v>
      </c>
      <c r="BP369" s="1">
        <v>1436.1230279126139</v>
      </c>
      <c r="BQ369" s="1">
        <v>1.0026996100000001</v>
      </c>
      <c r="BY369" s="1" t="s">
        <v>115</v>
      </c>
      <c r="BZ369" s="1" t="s">
        <v>115</v>
      </c>
      <c r="CA369" s="1" t="s">
        <v>115</v>
      </c>
      <c r="CB369" s="1" t="s">
        <v>115</v>
      </c>
      <c r="CD369" s="47">
        <v>3.2822073000005503E-2</v>
      </c>
      <c r="CE369" s="1">
        <v>5.7285324118002887E-4</v>
      </c>
      <c r="CF369" s="1">
        <v>230.84190415099999</v>
      </c>
      <c r="CG369" s="1">
        <v>4.0289512790081154</v>
      </c>
      <c r="CH369" s="1" t="s">
        <v>2538</v>
      </c>
      <c r="CI369" s="1" t="s">
        <v>2539</v>
      </c>
      <c r="CJ369" s="1">
        <v>6.33245E-5</v>
      </c>
      <c r="CK369" s="1">
        <v>5.1260500000000002E-5</v>
      </c>
      <c r="CL369" s="1">
        <v>4.36E-2</v>
      </c>
      <c r="CM369" s="1">
        <v>7.6096355386952774E-4</v>
      </c>
      <c r="CN369" s="1">
        <v>1</v>
      </c>
      <c r="CO369" s="1">
        <v>4</v>
      </c>
      <c r="CP369" s="1" t="s">
        <v>115</v>
      </c>
      <c r="CQ369" s="1" t="s">
        <v>115</v>
      </c>
      <c r="CR369" s="1" t="s">
        <v>115</v>
      </c>
      <c r="CS369" s="1" t="s">
        <v>115</v>
      </c>
      <c r="CT369" s="1" t="s">
        <v>115</v>
      </c>
      <c r="CU369" s="1" t="s">
        <v>115</v>
      </c>
      <c r="CV369" s="1" t="s">
        <v>115</v>
      </c>
      <c r="CW369" s="1" t="s">
        <v>115</v>
      </c>
      <c r="CY369" s="1" t="s">
        <v>115</v>
      </c>
      <c r="CZ369" s="1" t="s">
        <v>115</v>
      </c>
      <c r="DA369" s="1" t="s">
        <v>115</v>
      </c>
      <c r="DB369" s="1" t="s">
        <v>115</v>
      </c>
      <c r="DC369" s="1" t="s">
        <v>115</v>
      </c>
      <c r="DD369" s="1" t="s">
        <v>115</v>
      </c>
      <c r="DE369" s="1" t="s">
        <v>115</v>
      </c>
      <c r="DF369" s="1" t="s">
        <v>115</v>
      </c>
      <c r="DG369" s="1" t="s">
        <v>115</v>
      </c>
      <c r="DH369" s="1" t="s">
        <v>115</v>
      </c>
    </row>
    <row r="370" spans="1:112" x14ac:dyDescent="0.25">
      <c r="A370" s="1" t="s">
        <v>2121</v>
      </c>
      <c r="C370" s="1" t="s">
        <v>2121</v>
      </c>
      <c r="D370" s="41">
        <v>37809</v>
      </c>
      <c r="G370" s="1" t="s">
        <v>1765</v>
      </c>
      <c r="H370" s="1">
        <v>18</v>
      </c>
      <c r="J370" s="3"/>
      <c r="K370" s="1" t="s">
        <v>1786</v>
      </c>
      <c r="L370" s="1" t="s">
        <v>1787</v>
      </c>
      <c r="M370" s="1"/>
      <c r="N370" s="1">
        <v>300</v>
      </c>
      <c r="P370" s="1" t="s">
        <v>2548</v>
      </c>
      <c r="Q370" s="1">
        <v>9.1437799511982928E-2</v>
      </c>
      <c r="R370" s="1" t="s">
        <v>1774</v>
      </c>
      <c r="S370" s="1" t="s">
        <v>1916</v>
      </c>
      <c r="T370" s="1" t="s">
        <v>1828</v>
      </c>
      <c r="U370" s="3">
        <v>40807</v>
      </c>
      <c r="V370" s="1">
        <v>5.3622099674872183</v>
      </c>
      <c r="Y370" s="1">
        <v>2.2999999999999998</v>
      </c>
      <c r="Z370" s="1">
        <v>4.9000000000000004</v>
      </c>
      <c r="AA370" s="1">
        <v>23.6</v>
      </c>
      <c r="AB370" s="1">
        <v>55.985746466180302</v>
      </c>
      <c r="AC370" s="1">
        <v>5.29</v>
      </c>
      <c r="AD370" s="1">
        <v>27.062266666666702</v>
      </c>
      <c r="AH370" s="1">
        <v>3200</v>
      </c>
      <c r="AJ370" s="1">
        <v>1500</v>
      </c>
      <c r="AK370" s="1">
        <v>1700</v>
      </c>
      <c r="AU370" s="1" t="s">
        <v>1808</v>
      </c>
      <c r="AV370" s="1" t="s">
        <v>2530</v>
      </c>
      <c r="AY370" s="1" t="s">
        <v>1780</v>
      </c>
      <c r="AZ370" s="1"/>
      <c r="BA370" s="1" t="s">
        <v>1772</v>
      </c>
      <c r="BB370" s="1"/>
      <c r="BC370" s="42">
        <v>2.41E-2</v>
      </c>
      <c r="BD370" s="1">
        <v>4.2062434973063343E-4</v>
      </c>
      <c r="BE370" s="1">
        <v>300.38119999999998</v>
      </c>
      <c r="BF370" s="1">
        <v>5.2426409510915901</v>
      </c>
      <c r="BG370" s="1">
        <v>117.60550000000001</v>
      </c>
      <c r="BH370" s="1">
        <v>2.0526031934541913</v>
      </c>
      <c r="BI370" s="1">
        <v>319.61959999999999</v>
      </c>
      <c r="BK370" s="1">
        <v>5.5784143739072682</v>
      </c>
      <c r="BL370" s="1">
        <v>2.9629999999999999E-4</v>
      </c>
      <c r="BM370" s="1">
        <v>42165.108440992561</v>
      </c>
      <c r="BN370" s="1">
        <v>35806.60196262363</v>
      </c>
      <c r="BO370" s="1">
        <v>35781.614919361491</v>
      </c>
      <c r="BP370" s="1">
        <v>1436.1145919714204</v>
      </c>
      <c r="BQ370" s="1">
        <v>1.0027055</v>
      </c>
      <c r="BY370" s="1" t="s">
        <v>115</v>
      </c>
      <c r="BZ370" s="1" t="s">
        <v>115</v>
      </c>
      <c r="CA370" s="1" t="s">
        <v>115</v>
      </c>
      <c r="CB370" s="1" t="s">
        <v>115</v>
      </c>
      <c r="CD370" s="47">
        <v>2.8388348499987615E-2</v>
      </c>
      <c r="CE370" s="1">
        <v>4.9547015052837733E-4</v>
      </c>
      <c r="CF370" s="1">
        <v>272.98607180650004</v>
      </c>
      <c r="CG370" s="1">
        <v>4.7645057651090905</v>
      </c>
      <c r="CH370" s="1" t="s">
        <v>2538</v>
      </c>
      <c r="CI370" s="1" t="s">
        <v>2539</v>
      </c>
      <c r="CJ370" s="1">
        <v>2.9033500000000002E-4</v>
      </c>
      <c r="CK370" s="1">
        <v>3.2030000000000003E-5</v>
      </c>
      <c r="CL370" s="1">
        <v>6.5412999999999999E-2</v>
      </c>
      <c r="CM370" s="1">
        <v>1.1416722236070507E-3</v>
      </c>
      <c r="CN370" s="1">
        <v>1</v>
      </c>
      <c r="CO370" s="1">
        <v>7</v>
      </c>
      <c r="CP370" s="1" t="s">
        <v>115</v>
      </c>
      <c r="CQ370" s="1" t="s">
        <v>115</v>
      </c>
      <c r="CR370" s="1" t="s">
        <v>115</v>
      </c>
      <c r="CS370" s="1" t="s">
        <v>115</v>
      </c>
      <c r="CT370" s="1" t="s">
        <v>115</v>
      </c>
      <c r="CU370" s="1" t="s">
        <v>115</v>
      </c>
      <c r="CV370" s="1" t="s">
        <v>115</v>
      </c>
      <c r="CW370" s="1" t="s">
        <v>115</v>
      </c>
      <c r="CY370" s="1" t="s">
        <v>115</v>
      </c>
      <c r="CZ370" s="1" t="s">
        <v>115</v>
      </c>
      <c r="DA370" s="1" t="s">
        <v>115</v>
      </c>
      <c r="DB370" s="1" t="s">
        <v>115</v>
      </c>
      <c r="DC370" s="1" t="s">
        <v>115</v>
      </c>
      <c r="DD370" s="1" t="s">
        <v>115</v>
      </c>
      <c r="DE370" s="1" t="s">
        <v>115</v>
      </c>
      <c r="DF370" s="1" t="s">
        <v>115</v>
      </c>
      <c r="DG370" s="1" t="s">
        <v>115</v>
      </c>
      <c r="DH370" s="1" t="s">
        <v>115</v>
      </c>
    </row>
    <row r="371" spans="1:112" x14ac:dyDescent="0.25">
      <c r="A371" s="1" t="s">
        <v>2113</v>
      </c>
      <c r="C371" s="1" t="s">
        <v>2113</v>
      </c>
      <c r="D371" s="41">
        <v>37748</v>
      </c>
      <c r="G371" s="1" t="s">
        <v>1765</v>
      </c>
      <c r="H371" s="1">
        <v>15</v>
      </c>
      <c r="J371" s="3"/>
      <c r="K371" s="1" t="s">
        <v>1786</v>
      </c>
      <c r="L371" s="1" t="s">
        <v>1787</v>
      </c>
      <c r="M371" s="1"/>
      <c r="N371" s="1">
        <v>300</v>
      </c>
      <c r="P371" s="1" t="s">
        <v>2550</v>
      </c>
      <c r="Q371" s="1">
        <v>0.80224059067919362</v>
      </c>
      <c r="R371" s="1" t="s">
        <v>1781</v>
      </c>
      <c r="S371" s="1" t="s">
        <v>1916</v>
      </c>
      <c r="T371" s="1" t="s">
        <v>1828</v>
      </c>
      <c r="U371" s="3">
        <v>40739</v>
      </c>
      <c r="V371" s="1">
        <v>1.1048806829750102</v>
      </c>
      <c r="Y371" s="1">
        <v>2.2999999999999998</v>
      </c>
      <c r="Z371" s="1">
        <v>4.3</v>
      </c>
      <c r="AA371" s="1">
        <v>18</v>
      </c>
      <c r="AB371" s="1">
        <v>43.841988109303998</v>
      </c>
      <c r="AC371" s="1">
        <v>5.29</v>
      </c>
      <c r="AD371" s="1">
        <v>22.228933333333298</v>
      </c>
      <c r="AH371" s="1">
        <v>3112</v>
      </c>
      <c r="AJ371" s="1">
        <v>1500</v>
      </c>
      <c r="AK371" s="1">
        <v>1612</v>
      </c>
      <c r="AU371" s="1" t="s">
        <v>1802</v>
      </c>
      <c r="AV371" s="1" t="s">
        <v>2530</v>
      </c>
      <c r="AY371" s="1" t="s">
        <v>1780</v>
      </c>
      <c r="AZ371" s="1"/>
      <c r="BA371" s="1" t="s">
        <v>1772</v>
      </c>
      <c r="BB371" s="1"/>
      <c r="BC371" s="42">
        <v>2.3400000000000001E-2</v>
      </c>
      <c r="BD371" s="1">
        <v>4.0840704496667313E-4</v>
      </c>
      <c r="BE371" s="1">
        <v>17.6586</v>
      </c>
      <c r="BF371" s="1">
        <v>0.30820071129267068</v>
      </c>
      <c r="BG371" s="1">
        <v>29.412700000000001</v>
      </c>
      <c r="BH371" s="1">
        <v>0.51334845690133624</v>
      </c>
      <c r="BI371" s="1">
        <v>31.1281</v>
      </c>
      <c r="BK371" s="1">
        <v>0.54328783489004684</v>
      </c>
      <c r="BL371" s="1">
        <v>2.8889999999999997E-4</v>
      </c>
      <c r="BM371" s="1">
        <v>42164.747644366937</v>
      </c>
      <c r="BN371" s="1">
        <v>35805.929039961389</v>
      </c>
      <c r="BO371" s="1">
        <v>35781.566248772477</v>
      </c>
      <c r="BP371" s="1">
        <v>1436.0961592834869</v>
      </c>
      <c r="BQ371" s="1">
        <v>1.00271837</v>
      </c>
      <c r="BY371" s="1" t="s">
        <v>115</v>
      </c>
      <c r="BZ371" s="1" t="s">
        <v>115</v>
      </c>
      <c r="CA371" s="1" t="s">
        <v>115</v>
      </c>
      <c r="CB371" s="1" t="s">
        <v>115</v>
      </c>
      <c r="CD371" s="47">
        <v>3.0370396000023447E-2</v>
      </c>
      <c r="CE371" s="1">
        <v>5.3006340533492502E-4</v>
      </c>
      <c r="CF371" s="1">
        <v>256.989299098</v>
      </c>
      <c r="CG371" s="1">
        <v>4.4853094116525938</v>
      </c>
      <c r="CH371" s="1" t="s">
        <v>2538</v>
      </c>
      <c r="CI371" s="1" t="s">
        <v>2539</v>
      </c>
      <c r="CJ371" s="1">
        <v>2.8364250000000003E-4</v>
      </c>
      <c r="CK371" s="1">
        <v>4.2449499999999994E-5</v>
      </c>
      <c r="CL371" s="1">
        <v>6.6699999999999995E-2</v>
      </c>
      <c r="CM371" s="1">
        <v>1.1641346110802177E-3</v>
      </c>
      <c r="CN371" s="1">
        <v>1</v>
      </c>
      <c r="CO371" s="1">
        <v>4</v>
      </c>
      <c r="CP371" s="1" t="s">
        <v>115</v>
      </c>
      <c r="CQ371" s="1" t="s">
        <v>115</v>
      </c>
      <c r="CR371" s="1" t="s">
        <v>115</v>
      </c>
      <c r="CS371" s="1" t="s">
        <v>115</v>
      </c>
      <c r="CT371" s="1" t="s">
        <v>115</v>
      </c>
      <c r="CU371" s="1" t="s">
        <v>115</v>
      </c>
      <c r="CV371" s="1" t="s">
        <v>115</v>
      </c>
      <c r="CW371" s="1" t="s">
        <v>115</v>
      </c>
      <c r="CY371" s="1" t="s">
        <v>115</v>
      </c>
      <c r="CZ371" s="1" t="s">
        <v>115</v>
      </c>
      <c r="DA371" s="1" t="s">
        <v>115</v>
      </c>
      <c r="DB371" s="1" t="s">
        <v>115</v>
      </c>
      <c r="DC371" s="1" t="s">
        <v>115</v>
      </c>
      <c r="DD371" s="1" t="s">
        <v>115</v>
      </c>
      <c r="DE371" s="1" t="s">
        <v>115</v>
      </c>
      <c r="DF371" s="1" t="s">
        <v>115</v>
      </c>
      <c r="DG371" s="1" t="s">
        <v>115</v>
      </c>
      <c r="DH371" s="1" t="s">
        <v>115</v>
      </c>
    </row>
    <row r="372" spans="1:112" x14ac:dyDescent="0.25">
      <c r="A372" s="1" t="s">
        <v>2245</v>
      </c>
      <c r="C372" s="1" t="s">
        <v>2245</v>
      </c>
      <c r="D372" s="41">
        <v>38087</v>
      </c>
      <c r="G372" s="1" t="s">
        <v>1765</v>
      </c>
      <c r="H372" s="1">
        <v>15</v>
      </c>
      <c r="J372" s="3"/>
      <c r="K372" s="1" t="s">
        <v>1786</v>
      </c>
      <c r="L372" s="1" t="s">
        <v>1787</v>
      </c>
      <c r="M372" s="1"/>
      <c r="N372" s="1">
        <v>300</v>
      </c>
      <c r="P372" s="1" t="s">
        <v>2550</v>
      </c>
      <c r="Q372" s="1">
        <v>0.80224059067919362</v>
      </c>
      <c r="R372" s="1" t="s">
        <v>1781</v>
      </c>
      <c r="S372" s="1" t="s">
        <v>1916</v>
      </c>
      <c r="T372" s="1" t="s">
        <v>1828</v>
      </c>
      <c r="U372" s="3">
        <v>40953</v>
      </c>
      <c r="V372" s="1">
        <v>1.1048806829750102</v>
      </c>
      <c r="Y372" s="1">
        <v>3</v>
      </c>
      <c r="Z372" s="1">
        <v>8.1999999999999993</v>
      </c>
      <c r="AA372" s="1">
        <v>32.4</v>
      </c>
      <c r="AB372" s="1">
        <v>106.495570036982</v>
      </c>
      <c r="AC372" s="1">
        <v>9</v>
      </c>
      <c r="AD372" s="1">
        <v>52.734000000000002</v>
      </c>
      <c r="AH372" s="1">
        <v>6180</v>
      </c>
      <c r="AJ372" s="1">
        <v>4500</v>
      </c>
      <c r="AK372" s="1">
        <v>1680</v>
      </c>
      <c r="AU372" s="1" t="s">
        <v>1808</v>
      </c>
      <c r="AV372" s="1" t="s">
        <v>2530</v>
      </c>
      <c r="AY372" s="1" t="s">
        <v>1780</v>
      </c>
      <c r="AZ372" s="1"/>
      <c r="BA372" s="1" t="s">
        <v>1772</v>
      </c>
      <c r="BB372" s="1"/>
      <c r="BC372" s="42">
        <v>1.9800000000000002E-2</v>
      </c>
      <c r="BD372" s="1">
        <v>3.4557519189487725E-4</v>
      </c>
      <c r="BE372" s="1">
        <v>327.15949999999998</v>
      </c>
      <c r="BF372" s="1">
        <v>5.7100104541783887</v>
      </c>
      <c r="BG372" s="1">
        <v>106.87860000000001</v>
      </c>
      <c r="BH372" s="1">
        <v>1.8653834699220115</v>
      </c>
      <c r="BI372" s="1">
        <v>39.147799999999997</v>
      </c>
      <c r="BK372" s="1">
        <v>0.68325800491223609</v>
      </c>
      <c r="BL372" s="1">
        <v>2.3250000000000001E-4</v>
      </c>
      <c r="BM372" s="1">
        <v>42164.763623541316</v>
      </c>
      <c r="BN372" s="1">
        <v>35803.566931083791</v>
      </c>
      <c r="BO372" s="1">
        <v>35783.96031599884</v>
      </c>
      <c r="BP372" s="1">
        <v>1436.0969756396048</v>
      </c>
      <c r="BQ372" s="1">
        <v>1.0027178000000001</v>
      </c>
      <c r="BY372" s="1" t="s">
        <v>115</v>
      </c>
      <c r="BZ372" s="1" t="s">
        <v>115</v>
      </c>
      <c r="CA372" s="1" t="s">
        <v>115</v>
      </c>
      <c r="CB372" s="1" t="s">
        <v>115</v>
      </c>
      <c r="CD372" s="47">
        <v>2.7602498999982572E-2</v>
      </c>
      <c r="CE372" s="1">
        <v>4.817544893281381E-4</v>
      </c>
      <c r="CF372" s="1">
        <v>337.99028496300002</v>
      </c>
      <c r="CG372" s="1">
        <v>5.8990433123582307</v>
      </c>
      <c r="CH372" s="1" t="s">
        <v>2538</v>
      </c>
      <c r="CI372" s="1" t="s">
        <v>2539</v>
      </c>
      <c r="CJ372" s="1">
        <v>2.4457750000000001E-4</v>
      </c>
      <c r="CK372" s="1">
        <v>3.7845500000000009E-5</v>
      </c>
      <c r="CL372" s="1">
        <v>4.53E-2</v>
      </c>
      <c r="CM372" s="1">
        <v>7.9063415115343126E-4</v>
      </c>
      <c r="CN372" s="1">
        <v>1</v>
      </c>
      <c r="CO372" s="1">
        <v>3</v>
      </c>
      <c r="CP372" s="1" t="s">
        <v>115</v>
      </c>
      <c r="CQ372" s="1" t="s">
        <v>115</v>
      </c>
      <c r="CR372" s="1" t="s">
        <v>115</v>
      </c>
      <c r="CS372" s="1" t="s">
        <v>115</v>
      </c>
      <c r="CT372" s="1" t="s">
        <v>115</v>
      </c>
      <c r="CU372" s="1" t="s">
        <v>115</v>
      </c>
      <c r="CV372" s="1" t="s">
        <v>115</v>
      </c>
      <c r="CW372" s="1" t="s">
        <v>115</v>
      </c>
      <c r="CY372" s="1" t="s">
        <v>115</v>
      </c>
      <c r="CZ372" s="1" t="s">
        <v>115</v>
      </c>
      <c r="DA372" s="1" t="s">
        <v>115</v>
      </c>
      <c r="DB372" s="1" t="s">
        <v>115</v>
      </c>
      <c r="DC372" s="1" t="s">
        <v>115</v>
      </c>
      <c r="DD372" s="1" t="s">
        <v>115</v>
      </c>
      <c r="DE372" s="1" t="s">
        <v>115</v>
      </c>
      <c r="DF372" s="1" t="s">
        <v>115</v>
      </c>
      <c r="DG372" s="1" t="s">
        <v>115</v>
      </c>
      <c r="DH372" s="1" t="s">
        <v>115</v>
      </c>
    </row>
    <row r="373" spans="1:112" x14ac:dyDescent="0.25">
      <c r="A373" s="1" t="s">
        <v>2310</v>
      </c>
      <c r="C373" s="1" t="s">
        <v>2310</v>
      </c>
      <c r="D373" s="41">
        <v>38652</v>
      </c>
      <c r="G373" s="1" t="s">
        <v>1765</v>
      </c>
      <c r="H373" s="1">
        <v>15</v>
      </c>
      <c r="J373" s="3"/>
      <c r="K373" s="1" t="s">
        <v>1786</v>
      </c>
      <c r="L373" s="1" t="s">
        <v>1787</v>
      </c>
      <c r="M373" s="1"/>
      <c r="N373" s="1">
        <v>300</v>
      </c>
      <c r="P373" s="1" t="s">
        <v>2550</v>
      </c>
      <c r="Q373" s="1">
        <v>0.80224059067919362</v>
      </c>
      <c r="R373" s="1" t="s">
        <v>1779</v>
      </c>
      <c r="S373" s="1" t="s">
        <v>1916</v>
      </c>
      <c r="T373" s="1" t="s">
        <v>1828</v>
      </c>
      <c r="U373" s="3">
        <v>41099</v>
      </c>
      <c r="V373" s="1">
        <v>1.1048806829750102</v>
      </c>
      <c r="Y373" s="1">
        <v>2.4</v>
      </c>
      <c r="Z373" s="1">
        <v>7</v>
      </c>
      <c r="AA373" s="1">
        <v>27</v>
      </c>
      <c r="AB373" s="1">
        <v>71.679692860431302</v>
      </c>
      <c r="AC373" s="1">
        <v>5.76</v>
      </c>
      <c r="AD373" s="1">
        <v>35.518799999999999</v>
      </c>
      <c r="AH373" s="1">
        <v>6007</v>
      </c>
      <c r="AJ373" s="1">
        <v>4000</v>
      </c>
      <c r="AK373" s="1">
        <v>2007</v>
      </c>
      <c r="AU373" s="1" t="s">
        <v>1802</v>
      </c>
      <c r="AV373" s="1" t="s">
        <v>2530</v>
      </c>
      <c r="AY373" s="1" t="s">
        <v>1780</v>
      </c>
      <c r="AZ373" s="1"/>
      <c r="BA373" s="1" t="s">
        <v>1772</v>
      </c>
      <c r="BB373" s="1"/>
      <c r="BC373" s="42">
        <v>4.24E-2</v>
      </c>
      <c r="BD373" s="1">
        <v>7.4001960284559578E-4</v>
      </c>
      <c r="BE373" s="1">
        <v>297.50900000000001</v>
      </c>
      <c r="BF373" s="1">
        <v>5.1925116043158104</v>
      </c>
      <c r="BG373" s="1">
        <v>121.47929999999999</v>
      </c>
      <c r="BH373" s="1">
        <v>2.1202137580179476</v>
      </c>
      <c r="BI373" s="1">
        <v>57.238500000000002</v>
      </c>
      <c r="BK373" s="1">
        <v>0.99900028390277429</v>
      </c>
      <c r="BL373" s="1">
        <v>1.975E-4</v>
      </c>
      <c r="BM373" s="1">
        <v>42164.822494314431</v>
      </c>
      <c r="BN373" s="1">
        <v>35802.150046757059</v>
      </c>
      <c r="BO373" s="1">
        <v>35785.494941871802</v>
      </c>
      <c r="BP373" s="1">
        <v>1436.0999832754171</v>
      </c>
      <c r="BQ373" s="1">
        <v>1.0027157</v>
      </c>
      <c r="BY373" s="1" t="s">
        <v>115</v>
      </c>
      <c r="BZ373" s="1" t="s">
        <v>115</v>
      </c>
      <c r="CA373" s="1" t="s">
        <v>115</v>
      </c>
      <c r="CB373" s="1" t="s">
        <v>115</v>
      </c>
      <c r="CD373" s="47">
        <v>2.6987408000000102E-2</v>
      </c>
      <c r="CE373" s="1">
        <v>4.7101912617905964E-4</v>
      </c>
      <c r="CF373" s="1">
        <v>4.9678321240000001</v>
      </c>
      <c r="CG373" s="1">
        <v>8.6705027250143216E-2</v>
      </c>
      <c r="CH373" s="1" t="s">
        <v>2538</v>
      </c>
      <c r="CI373" s="1" t="s">
        <v>2539</v>
      </c>
      <c r="CJ373" s="1">
        <v>1.9865200000000001E-4</v>
      </c>
      <c r="CK373" s="1">
        <v>4.5019999999999999E-5</v>
      </c>
      <c r="CL373" s="1">
        <v>4.6199999999999998E-2</v>
      </c>
      <c r="CM373" s="1">
        <v>8.0634211442138029E-4</v>
      </c>
      <c r="CN373" s="1">
        <v>1</v>
      </c>
      <c r="CO373" s="1">
        <v>7</v>
      </c>
      <c r="CP373" s="1" t="s">
        <v>115</v>
      </c>
      <c r="CQ373" s="1" t="s">
        <v>115</v>
      </c>
      <c r="CR373" s="1" t="s">
        <v>115</v>
      </c>
      <c r="CS373" s="1" t="s">
        <v>115</v>
      </c>
      <c r="CT373" s="1" t="s">
        <v>115</v>
      </c>
      <c r="CU373" s="1" t="s">
        <v>115</v>
      </c>
      <c r="CV373" s="1" t="s">
        <v>115</v>
      </c>
      <c r="CW373" s="1" t="s">
        <v>115</v>
      </c>
      <c r="CY373" s="1" t="s">
        <v>115</v>
      </c>
      <c r="CZ373" s="1" t="s">
        <v>115</v>
      </c>
      <c r="DA373" s="1" t="s">
        <v>115</v>
      </c>
      <c r="DB373" s="1" t="s">
        <v>115</v>
      </c>
      <c r="DC373" s="1" t="s">
        <v>115</v>
      </c>
      <c r="DD373" s="1" t="s">
        <v>115</v>
      </c>
      <c r="DE373" s="1" t="s">
        <v>115</v>
      </c>
      <c r="DF373" s="1" t="s">
        <v>115</v>
      </c>
      <c r="DG373" s="1" t="s">
        <v>115</v>
      </c>
      <c r="DH373" s="1" t="s">
        <v>115</v>
      </c>
    </row>
    <row r="374" spans="1:112" x14ac:dyDescent="0.25">
      <c r="A374" s="1" t="s">
        <v>2216</v>
      </c>
      <c r="C374" s="1" t="s">
        <v>2216</v>
      </c>
      <c r="D374" s="41">
        <v>39172</v>
      </c>
      <c r="G374" s="1" t="s">
        <v>1765</v>
      </c>
      <c r="H374" s="1">
        <v>15</v>
      </c>
      <c r="J374" s="3"/>
      <c r="K374" s="1" t="s">
        <v>1786</v>
      </c>
      <c r="L374" s="1" t="s">
        <v>1787</v>
      </c>
      <c r="M374" s="1"/>
      <c r="N374" s="1">
        <v>300</v>
      </c>
      <c r="P374" s="1" t="s">
        <v>2550</v>
      </c>
      <c r="Q374" s="1">
        <v>0.80224059067919362</v>
      </c>
      <c r="R374" s="1" t="s">
        <v>1781</v>
      </c>
      <c r="S374" s="1" t="s">
        <v>1916</v>
      </c>
      <c r="T374" s="1" t="s">
        <v>1828</v>
      </c>
      <c r="U374" s="3">
        <v>41428</v>
      </c>
      <c r="V374" s="1">
        <v>1.1048806829750102</v>
      </c>
      <c r="Y374" s="1">
        <v>3.3</v>
      </c>
      <c r="Z374" s="1">
        <v>7.7</v>
      </c>
      <c r="AA374" s="1">
        <v>39.799999999999997</v>
      </c>
      <c r="AB374" s="1">
        <v>133.90971772207001</v>
      </c>
      <c r="AC374" s="1">
        <v>10.89</v>
      </c>
      <c r="AD374" s="1">
        <v>63.114266666666701</v>
      </c>
      <c r="AH374" s="1">
        <v>6140</v>
      </c>
      <c r="AJ374" s="1">
        <v>3000</v>
      </c>
      <c r="AK374" s="1">
        <v>3140</v>
      </c>
      <c r="AU374" s="1" t="s">
        <v>1808</v>
      </c>
      <c r="AV374" s="1" t="s">
        <v>2530</v>
      </c>
      <c r="AY374" s="1" t="s">
        <v>1780</v>
      </c>
      <c r="AZ374" s="1"/>
      <c r="BA374" s="1" t="s">
        <v>1772</v>
      </c>
      <c r="BB374" s="1"/>
      <c r="BC374" s="42">
        <v>2.2599999999999999E-2</v>
      </c>
      <c r="BD374" s="1">
        <v>3.9444441095071842E-4</v>
      </c>
      <c r="BE374" s="1">
        <v>312.75810000000001</v>
      </c>
      <c r="BF374" s="1">
        <v>5.4586586072816772</v>
      </c>
      <c r="BG374" s="1">
        <v>105.36620000000001</v>
      </c>
      <c r="BH374" s="1">
        <v>1.8389871103148494</v>
      </c>
      <c r="BI374" s="1">
        <v>96.015000000000001</v>
      </c>
      <c r="BK374" s="1">
        <v>1.6757778813023556</v>
      </c>
      <c r="BL374" s="1">
        <v>2.3440000000000001E-4</v>
      </c>
      <c r="BM374" s="1">
        <v>42164.484971336868</v>
      </c>
      <c r="BN374" s="1">
        <v>35803.368326614152</v>
      </c>
      <c r="BO374" s="1">
        <v>35783.60161605959</v>
      </c>
      <c r="BP374" s="1">
        <v>1436.0827396676984</v>
      </c>
      <c r="BQ374" s="1">
        <v>1.0027277400000001</v>
      </c>
      <c r="BY374" s="1" t="s">
        <v>115</v>
      </c>
      <c r="BZ374" s="1" t="s">
        <v>115</v>
      </c>
      <c r="CA374" s="1" t="s">
        <v>115</v>
      </c>
      <c r="CB374" s="1" t="s">
        <v>115</v>
      </c>
      <c r="CD374" s="47">
        <v>2.3979382499987878E-2</v>
      </c>
      <c r="CE374" s="1">
        <v>4.1851917721989762E-4</v>
      </c>
      <c r="CF374" s="1">
        <v>319.48316617149999</v>
      </c>
      <c r="CG374" s="1">
        <v>5.5760331543888411</v>
      </c>
      <c r="CH374" s="1" t="s">
        <v>2538</v>
      </c>
      <c r="CI374" s="1" t="s">
        <v>2539</v>
      </c>
      <c r="CJ374" s="1">
        <v>2.1126700000000001E-4</v>
      </c>
      <c r="CK374" s="1">
        <v>5.0265999999999996E-5</v>
      </c>
      <c r="CL374" s="1">
        <v>6.83E-2</v>
      </c>
      <c r="CM374" s="1">
        <v>1.1920598791121269E-3</v>
      </c>
      <c r="CN374" s="1">
        <v>1</v>
      </c>
      <c r="CO374" s="1">
        <v>2</v>
      </c>
      <c r="CP374" s="1" t="s">
        <v>115</v>
      </c>
      <c r="CQ374" s="1" t="s">
        <v>115</v>
      </c>
      <c r="CR374" s="1" t="s">
        <v>115</v>
      </c>
      <c r="CS374" s="1" t="s">
        <v>115</v>
      </c>
      <c r="CT374" s="1" t="s">
        <v>115</v>
      </c>
      <c r="CU374" s="1" t="s">
        <v>115</v>
      </c>
      <c r="CV374" s="1" t="s">
        <v>115</v>
      </c>
      <c r="CW374" s="1" t="s">
        <v>115</v>
      </c>
      <c r="CY374" s="1" t="s">
        <v>115</v>
      </c>
      <c r="CZ374" s="1" t="s">
        <v>115</v>
      </c>
      <c r="DA374" s="1" t="s">
        <v>115</v>
      </c>
      <c r="DB374" s="1" t="s">
        <v>115</v>
      </c>
      <c r="DC374" s="1" t="s">
        <v>115</v>
      </c>
      <c r="DD374" s="1" t="s">
        <v>115</v>
      </c>
      <c r="DE374" s="1" t="s">
        <v>115</v>
      </c>
      <c r="DF374" s="1" t="s">
        <v>115</v>
      </c>
      <c r="DG374" s="1" t="s">
        <v>115</v>
      </c>
      <c r="DH374" s="1" t="s">
        <v>115</v>
      </c>
    </row>
    <row r="375" spans="1:112" x14ac:dyDescent="0.25">
      <c r="A375" s="1" t="s">
        <v>2402</v>
      </c>
      <c r="C375" s="1" t="s">
        <v>2402</v>
      </c>
      <c r="D375" s="41">
        <v>34941</v>
      </c>
      <c r="G375" s="1" t="s">
        <v>1765</v>
      </c>
      <c r="H375" s="1">
        <v>15</v>
      </c>
      <c r="J375" s="3"/>
      <c r="K375" s="1" t="s">
        <v>1786</v>
      </c>
      <c r="L375" s="1" t="s">
        <v>1787</v>
      </c>
      <c r="M375" s="1"/>
      <c r="N375" s="1">
        <v>300</v>
      </c>
      <c r="P375" s="1" t="s">
        <v>2550</v>
      </c>
      <c r="Q375" s="1">
        <v>0.80224059067919362</v>
      </c>
      <c r="R375" s="1" t="s">
        <v>1781</v>
      </c>
      <c r="S375" s="1" t="s">
        <v>1916</v>
      </c>
      <c r="T375" s="1" t="s">
        <v>1828</v>
      </c>
      <c r="U375" s="3">
        <v>39949</v>
      </c>
      <c r="V375" s="1">
        <v>1.1048806829750102</v>
      </c>
      <c r="Y375" s="1">
        <v>3.6</v>
      </c>
      <c r="Z375" s="1">
        <v>4.0999999999999996</v>
      </c>
      <c r="AA375" s="1">
        <v>26</v>
      </c>
      <c r="AB375" s="1">
        <v>89.082249766124605</v>
      </c>
      <c r="AC375" s="1">
        <v>12.96</v>
      </c>
      <c r="AD375" s="1">
        <v>42.837866666666699</v>
      </c>
      <c r="AH375" s="1">
        <v>3905</v>
      </c>
      <c r="AJ375" s="1">
        <v>2000</v>
      </c>
      <c r="AK375" s="1">
        <v>1905</v>
      </c>
      <c r="AU375" s="1" t="s">
        <v>1808</v>
      </c>
      <c r="AV375" s="1" t="s">
        <v>2530</v>
      </c>
      <c r="AY375" s="1" t="s">
        <v>1780</v>
      </c>
      <c r="AZ375" s="1"/>
      <c r="BA375" s="1" t="s">
        <v>1772</v>
      </c>
      <c r="BB375" s="1"/>
      <c r="BC375" s="42">
        <v>5.7099999999999998E-2</v>
      </c>
      <c r="BD375" s="1">
        <v>9.9658300288876225E-4</v>
      </c>
      <c r="BE375" s="1">
        <v>97.366699999999994</v>
      </c>
      <c r="BF375" s="1">
        <v>1.6993694968015629</v>
      </c>
      <c r="BG375" s="1">
        <v>252.5394</v>
      </c>
      <c r="BH375" s="1">
        <v>4.4076440210109675</v>
      </c>
      <c r="BI375" s="1">
        <v>324.05930000000001</v>
      </c>
      <c r="BK375" s="1">
        <v>5.6559017567080607</v>
      </c>
      <c r="BL375" s="1">
        <v>1.154E-4</v>
      </c>
      <c r="BM375" s="1">
        <v>42164.862021948793</v>
      </c>
      <c r="BN375" s="1">
        <v>35798.72784702613</v>
      </c>
      <c r="BO375" s="1">
        <v>35788.996196871463</v>
      </c>
      <c r="BP375" s="1">
        <v>1436.1020026951014</v>
      </c>
      <c r="BQ375" s="1">
        <v>1.0027142899999999</v>
      </c>
      <c r="BY375" s="1" t="s">
        <v>115</v>
      </c>
      <c r="BZ375" s="1" t="s">
        <v>115</v>
      </c>
      <c r="CA375" s="1" t="s">
        <v>115</v>
      </c>
      <c r="CB375" s="1" t="s">
        <v>115</v>
      </c>
      <c r="CD375" s="47">
        <v>3.3914561500004936E-2</v>
      </c>
      <c r="CE375" s="1">
        <v>5.9192076254519302E-4</v>
      </c>
      <c r="CF375" s="1">
        <v>108.25198645250001</v>
      </c>
      <c r="CG375" s="1">
        <v>1.8893535854204211</v>
      </c>
      <c r="CH375" s="1" t="s">
        <v>2538</v>
      </c>
      <c r="CI375" s="1" t="s">
        <v>2539</v>
      </c>
      <c r="CJ375" s="1">
        <v>1.3958199999999999E-4</v>
      </c>
      <c r="CK375" s="1">
        <v>1.2941799999999999E-4</v>
      </c>
      <c r="CL375" s="1">
        <v>0.101685</v>
      </c>
      <c r="CM375" s="1">
        <v>1.7747380498904339E-3</v>
      </c>
      <c r="CN375" s="1">
        <v>2</v>
      </c>
      <c r="CO375" s="1">
        <v>8</v>
      </c>
      <c r="CP375" s="1" t="s">
        <v>2584</v>
      </c>
      <c r="CQ375" s="1">
        <v>1</v>
      </c>
      <c r="CR375" s="1">
        <v>108.25195596089999</v>
      </c>
      <c r="CS375" s="1">
        <v>1.8893530532416067</v>
      </c>
      <c r="CT375" s="1">
        <v>108.27141051699999</v>
      </c>
      <c r="CU375" s="1">
        <v>1.8896925993000657</v>
      </c>
      <c r="CV375" s="1">
        <v>2.7792223000002281E-2</v>
      </c>
      <c r="CW375" s="1">
        <v>4.8506579779853586E-4</v>
      </c>
      <c r="CY375" s="1" t="s">
        <v>115</v>
      </c>
      <c r="CZ375" s="1" t="s">
        <v>115</v>
      </c>
      <c r="DA375" s="1" t="s">
        <v>115</v>
      </c>
      <c r="DB375" s="1" t="s">
        <v>115</v>
      </c>
      <c r="DC375" s="1" t="s">
        <v>115</v>
      </c>
      <c r="DD375" s="1" t="s">
        <v>115</v>
      </c>
      <c r="DE375" s="1" t="s">
        <v>115</v>
      </c>
      <c r="DF375" s="1" t="s">
        <v>115</v>
      </c>
      <c r="DG375" s="1" t="s">
        <v>115</v>
      </c>
      <c r="DH375" s="1" t="s">
        <v>115</v>
      </c>
    </row>
    <row r="376" spans="1:112" x14ac:dyDescent="0.25">
      <c r="A376" s="1" t="s">
        <v>2129</v>
      </c>
      <c r="C376" s="1" t="s">
        <v>2129</v>
      </c>
      <c r="D376" s="41">
        <v>39460</v>
      </c>
      <c r="G376" s="1" t="s">
        <v>1765</v>
      </c>
      <c r="H376" s="1">
        <v>15</v>
      </c>
      <c r="J376" s="3"/>
      <c r="K376" s="1" t="s">
        <v>1786</v>
      </c>
      <c r="L376" s="1" t="s">
        <v>1787</v>
      </c>
      <c r="M376" s="1"/>
      <c r="N376" s="1">
        <v>300</v>
      </c>
      <c r="P376" s="1" t="s">
        <v>2549</v>
      </c>
      <c r="Q376" s="1">
        <v>0.49683706040105241</v>
      </c>
      <c r="R376" s="1" t="s">
        <v>1781</v>
      </c>
      <c r="S376" s="1" t="s">
        <v>1916</v>
      </c>
      <c r="T376" s="1" t="s">
        <v>1828</v>
      </c>
      <c r="U376" s="3">
        <v>41611</v>
      </c>
      <c r="V376" s="1">
        <v>4.8776134829068196</v>
      </c>
      <c r="Y376" s="1">
        <v>2.2999999999999998</v>
      </c>
      <c r="Z376" s="1">
        <v>4.3</v>
      </c>
      <c r="AA376" s="1">
        <v>18</v>
      </c>
      <c r="AB376" s="1">
        <v>43.841988109303998</v>
      </c>
      <c r="AC376" s="1">
        <v>5.29</v>
      </c>
      <c r="AD376" s="1">
        <v>22.228933333333298</v>
      </c>
      <c r="AH376" s="1">
        <v>3138</v>
      </c>
      <c r="AJ376" s="1">
        <v>1500</v>
      </c>
      <c r="AK376" s="1">
        <v>1638</v>
      </c>
      <c r="AU376" s="1" t="s">
        <v>1778</v>
      </c>
      <c r="AV376" s="1" t="s">
        <v>2530</v>
      </c>
      <c r="AY376" s="1" t="s">
        <v>1780</v>
      </c>
      <c r="AZ376" s="1"/>
      <c r="BA376" s="1" t="s">
        <v>1772</v>
      </c>
      <c r="BB376" s="1"/>
      <c r="BC376" s="42">
        <v>2.06E-2</v>
      </c>
      <c r="BD376" s="1">
        <v>3.5953782591083191E-4</v>
      </c>
      <c r="BE376" s="1">
        <v>251.71080000000001</v>
      </c>
      <c r="BF376" s="1">
        <v>4.3931822228289423</v>
      </c>
      <c r="BG376" s="1">
        <v>176.51929999999999</v>
      </c>
      <c r="BH376" s="1">
        <v>3.0808429783156264</v>
      </c>
      <c r="BI376" s="1">
        <v>222.68879999999999</v>
      </c>
      <c r="BK376" s="1">
        <v>3.8866527673151481</v>
      </c>
      <c r="BL376" s="1">
        <v>2.7710000000000001E-4</v>
      </c>
      <c r="BM376" s="1">
        <v>42164.490577975674</v>
      </c>
      <c r="BN376" s="1">
        <v>35805.174358314827</v>
      </c>
      <c r="BO376" s="1">
        <v>35781.806797636513</v>
      </c>
      <c r="BP376" s="1">
        <v>1436.0830261029828</v>
      </c>
      <c r="BQ376" s="1">
        <v>1.00272754</v>
      </c>
      <c r="BY376" s="1" t="s">
        <v>115</v>
      </c>
      <c r="BZ376" s="1" t="s">
        <v>115</v>
      </c>
      <c r="CA376" s="1" t="s">
        <v>115</v>
      </c>
      <c r="CB376" s="1" t="s">
        <v>115</v>
      </c>
      <c r="CD376" s="47">
        <v>2.8003197500005683E-2</v>
      </c>
      <c r="CE376" s="1">
        <v>4.8874799746134398E-4</v>
      </c>
      <c r="CF376" s="1">
        <v>94.990489329500008</v>
      </c>
      <c r="CG376" s="1">
        <v>1.657896796880316</v>
      </c>
      <c r="CH376" s="1" t="s">
        <v>2538</v>
      </c>
      <c r="CI376" s="1" t="s">
        <v>2539</v>
      </c>
      <c r="CJ376" s="1">
        <v>2.0451900000000001E-4</v>
      </c>
      <c r="CK376" s="1">
        <v>1.11319E-4</v>
      </c>
      <c r="CL376" s="1">
        <v>6.3969999999999999E-2</v>
      </c>
      <c r="CM376" s="1">
        <v>1.1164871225007725E-3</v>
      </c>
      <c r="CN376" s="1">
        <v>2</v>
      </c>
      <c r="CO376" s="1">
        <v>11</v>
      </c>
      <c r="CP376" s="1" t="s">
        <v>2583</v>
      </c>
      <c r="CQ376" s="1">
        <v>1</v>
      </c>
      <c r="CR376" s="1">
        <v>94.972981927725002</v>
      </c>
      <c r="CS376" s="1">
        <v>1.6575912350758724</v>
      </c>
      <c r="CT376" s="1">
        <v>94.990848686250004</v>
      </c>
      <c r="CU376" s="1">
        <v>1.6579030688387926</v>
      </c>
      <c r="CV376" s="1">
        <v>2.5523940750002083E-2</v>
      </c>
      <c r="CW376" s="1">
        <v>4.4547680417148726E-4</v>
      </c>
      <c r="CY376" s="1" t="s">
        <v>115</v>
      </c>
      <c r="CZ376" s="1" t="s">
        <v>115</v>
      </c>
      <c r="DA376" s="1" t="s">
        <v>115</v>
      </c>
      <c r="DB376" s="1" t="s">
        <v>115</v>
      </c>
      <c r="DC376" s="1" t="s">
        <v>115</v>
      </c>
      <c r="DD376" s="1" t="s">
        <v>115</v>
      </c>
      <c r="DE376" s="1" t="s">
        <v>115</v>
      </c>
      <c r="DF376" s="1" t="s">
        <v>115</v>
      </c>
      <c r="DG376" s="1" t="s">
        <v>115</v>
      </c>
      <c r="DH376" s="1" t="s">
        <v>115</v>
      </c>
    </row>
    <row r="377" spans="1:112" x14ac:dyDescent="0.25">
      <c r="A377" s="1" t="s">
        <v>2296</v>
      </c>
      <c r="C377" s="1" t="s">
        <v>2296</v>
      </c>
      <c r="D377" s="41">
        <v>41380</v>
      </c>
      <c r="G377" s="1" t="s">
        <v>1765</v>
      </c>
      <c r="H377" s="1">
        <v>15</v>
      </c>
      <c r="J377" s="3"/>
      <c r="K377" s="1" t="s">
        <v>1786</v>
      </c>
      <c r="L377" s="1" t="s">
        <v>1787</v>
      </c>
      <c r="M377" s="1"/>
      <c r="N377" s="1">
        <v>300</v>
      </c>
      <c r="P377" s="1" t="s">
        <v>2549</v>
      </c>
      <c r="Q377" s="1">
        <v>0.49683706040105241</v>
      </c>
      <c r="R377" s="1" t="s">
        <v>1779</v>
      </c>
      <c r="S377" s="1" t="s">
        <v>1916</v>
      </c>
      <c r="T377" s="1" t="s">
        <v>1828</v>
      </c>
      <c r="U377" s="3">
        <v>42433</v>
      </c>
      <c r="V377" s="1">
        <v>4.8776134829068196</v>
      </c>
      <c r="Y377" s="1">
        <v>3</v>
      </c>
      <c r="Z377" s="1">
        <v>7.5</v>
      </c>
      <c r="AA377" s="1">
        <v>44</v>
      </c>
      <c r="AB377" s="1">
        <v>131.46897739774701</v>
      </c>
      <c r="AC377" s="1">
        <v>9</v>
      </c>
      <c r="AD377" s="1">
        <v>59.952666666666701</v>
      </c>
      <c r="AH377" s="1">
        <v>5271</v>
      </c>
      <c r="AJ377" s="1">
        <v>2500</v>
      </c>
      <c r="AK377" s="1">
        <v>2771</v>
      </c>
      <c r="AU377" s="1" t="s">
        <v>1672</v>
      </c>
      <c r="AV377" s="1" t="s">
        <v>2530</v>
      </c>
      <c r="AY377" s="1" t="s">
        <v>1780</v>
      </c>
      <c r="AZ377" s="1"/>
      <c r="BA377" s="1" t="s">
        <v>1772</v>
      </c>
      <c r="BB377" s="1"/>
      <c r="BC377" s="42">
        <v>1.8800000000000001E-2</v>
      </c>
      <c r="BD377" s="1">
        <v>3.2812189937493397E-4</v>
      </c>
      <c r="BE377" s="1">
        <v>288.32850000000002</v>
      </c>
      <c r="BF377" s="1">
        <v>5.0322816523364704</v>
      </c>
      <c r="BG377" s="1">
        <v>142.65199999999999</v>
      </c>
      <c r="BH377" s="1">
        <v>2.489747084554951</v>
      </c>
      <c r="BI377" s="1">
        <v>52.350700000000003</v>
      </c>
      <c r="BK377" s="1">
        <v>0.91369208072379549</v>
      </c>
      <c r="BL377" s="1">
        <v>2.065E-4</v>
      </c>
      <c r="BM377" s="1">
        <v>42164.995463441403</v>
      </c>
      <c r="BN377" s="1">
        <v>35802.702535004602</v>
      </c>
      <c r="BO377" s="1">
        <v>35785.288391878203</v>
      </c>
      <c r="BP377" s="1">
        <v>1436.1088200687584</v>
      </c>
      <c r="BQ377" s="1">
        <v>1.00270953</v>
      </c>
      <c r="BY377" s="1" t="s">
        <v>115</v>
      </c>
      <c r="BZ377" s="1" t="s">
        <v>115</v>
      </c>
      <c r="CA377" s="1" t="s">
        <v>115</v>
      </c>
      <c r="CB377" s="1" t="s">
        <v>115</v>
      </c>
      <c r="CD377" s="47">
        <v>2.1669884499999625E-2</v>
      </c>
      <c r="CE377" s="1">
        <v>3.7821083305187859E-4</v>
      </c>
      <c r="CF377" s="1">
        <v>108.29083458149999</v>
      </c>
      <c r="CG377" s="1">
        <v>1.8900316131797104</v>
      </c>
      <c r="CH377" s="1" t="s">
        <v>2538</v>
      </c>
      <c r="CI377" s="1" t="s">
        <v>2539</v>
      </c>
      <c r="CJ377" s="1">
        <v>1.3505100000000002E-4</v>
      </c>
      <c r="CK377" s="1">
        <v>9.5791000000000005E-5</v>
      </c>
      <c r="CL377" s="1">
        <v>6.25E-2</v>
      </c>
      <c r="CM377" s="1">
        <v>1.090830782496456E-3</v>
      </c>
      <c r="CN377" s="1">
        <v>2</v>
      </c>
      <c r="CO377" s="1">
        <v>9</v>
      </c>
      <c r="CP377" s="1" t="s">
        <v>2584</v>
      </c>
      <c r="CQ377" s="1">
        <v>2</v>
      </c>
      <c r="CR377" s="1">
        <v>108.29086507309999</v>
      </c>
      <c r="CS377" s="1">
        <v>1.8900321453585247</v>
      </c>
      <c r="CT377" s="1">
        <v>108.27141051699999</v>
      </c>
      <c r="CU377" s="1">
        <v>1.8896925993000657</v>
      </c>
      <c r="CV377" s="1">
        <v>2.7792223000002281E-2</v>
      </c>
      <c r="CW377" s="1">
        <v>4.8506579779853586E-4</v>
      </c>
      <c r="CY377" s="1" t="s">
        <v>115</v>
      </c>
      <c r="CZ377" s="1" t="s">
        <v>115</v>
      </c>
      <c r="DA377" s="1" t="s">
        <v>115</v>
      </c>
      <c r="DB377" s="1" t="s">
        <v>115</v>
      </c>
      <c r="DC377" s="1" t="s">
        <v>115</v>
      </c>
      <c r="DD377" s="1" t="s">
        <v>115</v>
      </c>
      <c r="DE377" s="1" t="s">
        <v>115</v>
      </c>
      <c r="DF377" s="1" t="s">
        <v>115</v>
      </c>
      <c r="DG377" s="1" t="s">
        <v>115</v>
      </c>
      <c r="DH377" s="1" t="s">
        <v>115</v>
      </c>
    </row>
    <row r="378" spans="1:112" x14ac:dyDescent="0.25">
      <c r="A378" s="1" t="s">
        <v>2203</v>
      </c>
      <c r="C378" s="1" t="s">
        <v>2203</v>
      </c>
      <c r="D378" s="41">
        <v>42692</v>
      </c>
      <c r="G378" s="1" t="s">
        <v>1765</v>
      </c>
      <c r="H378" s="1">
        <v>18</v>
      </c>
      <c r="J378" s="3"/>
      <c r="K378" s="1" t="s">
        <v>1766</v>
      </c>
      <c r="L378" s="1" t="s">
        <v>1767</v>
      </c>
      <c r="M378" s="1"/>
      <c r="N378" s="1">
        <v>300</v>
      </c>
      <c r="P378" s="1" t="s">
        <v>2548</v>
      </c>
      <c r="Q378" s="1">
        <v>9.1437799511982928E-2</v>
      </c>
      <c r="R378" s="1" t="s">
        <v>1781</v>
      </c>
      <c r="S378" s="1" t="s">
        <v>1995</v>
      </c>
      <c r="T378" s="1" t="s">
        <v>2204</v>
      </c>
      <c r="U378" s="3">
        <v>42859</v>
      </c>
      <c r="V378" s="1">
        <v>5.3622099674872183</v>
      </c>
      <c r="Y378" s="1">
        <v>2</v>
      </c>
      <c r="Z378" s="1">
        <v>7.1</v>
      </c>
      <c r="AA378" s="1">
        <v>37</v>
      </c>
      <c r="AB378" s="1">
        <v>76.477430677771196</v>
      </c>
      <c r="AC378" s="1">
        <v>4</v>
      </c>
      <c r="AD378" s="1">
        <v>34.994</v>
      </c>
      <c r="AH378" s="1">
        <v>5735</v>
      </c>
      <c r="AJ378" s="1">
        <v>2500</v>
      </c>
      <c r="AK378" s="1">
        <v>3235</v>
      </c>
      <c r="AU378" s="1" t="s">
        <v>1802</v>
      </c>
      <c r="AV378" s="1" t="s">
        <v>2530</v>
      </c>
      <c r="AY378" s="1" t="s">
        <v>2205</v>
      </c>
      <c r="AZ378" s="1"/>
      <c r="BA378" s="1" t="s">
        <v>1772</v>
      </c>
      <c r="BB378" s="1"/>
      <c r="BC378" s="42">
        <v>5.0299999999999997E-2</v>
      </c>
      <c r="BD378" s="1">
        <v>8.7790061375314762E-4</v>
      </c>
      <c r="BE378" s="1">
        <v>96.865200000000002</v>
      </c>
      <c r="BF378" s="1">
        <v>1.6906166706028112</v>
      </c>
      <c r="BG378" s="1">
        <v>332.16910000000001</v>
      </c>
      <c r="BH378" s="1">
        <v>5.7974444683862965</v>
      </c>
      <c r="BI378" s="1">
        <v>291.00470000000001</v>
      </c>
      <c r="BK378" s="1">
        <v>5.0789901537783431</v>
      </c>
      <c r="BL378" s="1">
        <v>2.6029999999999998E-4</v>
      </c>
      <c r="BM378" s="1">
        <v>42165.241884434748</v>
      </c>
      <c r="BN378" s="1">
        <v>35805.217496897269</v>
      </c>
      <c r="BO378" s="1">
        <v>35783.266271972228</v>
      </c>
      <c r="BP378" s="1">
        <v>1436.1214094646004</v>
      </c>
      <c r="BQ378" s="1">
        <v>1.0027007400000001</v>
      </c>
      <c r="BY378" s="1" t="s">
        <v>115</v>
      </c>
      <c r="BZ378" s="1" t="s">
        <v>115</v>
      </c>
      <c r="CA378" s="1" t="s">
        <v>115</v>
      </c>
      <c r="CB378" s="1" t="s">
        <v>115</v>
      </c>
      <c r="CD378" s="47">
        <v>3.2705447500006812E-2</v>
      </c>
      <c r="CE378" s="1">
        <v>5.7081774221326702E-4</v>
      </c>
      <c r="CF378" s="1">
        <v>285.1320195335</v>
      </c>
      <c r="CG378" s="1">
        <v>4.9764925437203607</v>
      </c>
      <c r="CH378" s="1" t="s">
        <v>2538</v>
      </c>
      <c r="CI378" s="1" t="s">
        <v>2539</v>
      </c>
      <c r="CJ378" s="1">
        <v>2.3910399999999999E-4</v>
      </c>
      <c r="CK378" s="1">
        <v>4.0407999999999997E-5</v>
      </c>
      <c r="CL378" s="1">
        <v>5.7237999999999997E-2</v>
      </c>
      <c r="CM378" s="1">
        <v>9.9899155725651423E-4</v>
      </c>
      <c r="CN378" s="1">
        <v>1</v>
      </c>
      <c r="CO378" s="1">
        <v>8</v>
      </c>
      <c r="CP378" s="1" t="s">
        <v>115</v>
      </c>
      <c r="CQ378" s="1" t="s">
        <v>115</v>
      </c>
      <c r="CR378" s="1" t="s">
        <v>115</v>
      </c>
      <c r="CS378" s="1" t="s">
        <v>115</v>
      </c>
      <c r="CT378" s="1" t="s">
        <v>115</v>
      </c>
      <c r="CU378" s="1" t="s">
        <v>115</v>
      </c>
      <c r="CV378" s="1" t="s">
        <v>115</v>
      </c>
      <c r="CW378" s="1" t="s">
        <v>115</v>
      </c>
      <c r="CY378" s="1" t="s">
        <v>115</v>
      </c>
      <c r="CZ378" s="1" t="s">
        <v>115</v>
      </c>
      <c r="DA378" s="1" t="s">
        <v>115</v>
      </c>
      <c r="DB378" s="1" t="s">
        <v>115</v>
      </c>
      <c r="DC378" s="1" t="s">
        <v>115</v>
      </c>
      <c r="DD378" s="1" t="s">
        <v>115</v>
      </c>
      <c r="DE378" s="1" t="s">
        <v>115</v>
      </c>
      <c r="DF378" s="1" t="s">
        <v>115</v>
      </c>
      <c r="DG378" s="1" t="s">
        <v>115</v>
      </c>
      <c r="DH378" s="1" t="s">
        <v>115</v>
      </c>
    </row>
    <row r="379" spans="1:112" x14ac:dyDescent="0.25">
      <c r="A379" s="1" t="s">
        <v>2033</v>
      </c>
      <c r="C379" s="1" t="s">
        <v>2033</v>
      </c>
      <c r="D379" s="41">
        <v>42662</v>
      </c>
      <c r="G379" s="1" t="s">
        <v>1765</v>
      </c>
      <c r="H379" s="1">
        <v>15</v>
      </c>
      <c r="J379" s="3"/>
      <c r="K379" s="1" t="s">
        <v>1766</v>
      </c>
      <c r="L379" s="1" t="s">
        <v>1767</v>
      </c>
      <c r="M379" s="1"/>
      <c r="N379" s="1">
        <v>300</v>
      </c>
      <c r="P379" s="1" t="s">
        <v>2551</v>
      </c>
      <c r="Q379" s="1">
        <v>0.49298599140652699</v>
      </c>
      <c r="R379" s="1" t="s">
        <v>1788</v>
      </c>
      <c r="S379" s="1" t="s">
        <v>1788</v>
      </c>
      <c r="T379" s="1" t="s">
        <v>1975</v>
      </c>
      <c r="U379" s="3">
        <v>42837</v>
      </c>
      <c r="V379" s="1">
        <v>1.7806993189133569</v>
      </c>
      <c r="Y379" s="1">
        <v>2.5</v>
      </c>
      <c r="Z379" s="1">
        <v>5</v>
      </c>
      <c r="AA379" s="1">
        <v>30</v>
      </c>
      <c r="AB379" s="1">
        <v>73.750702040974005</v>
      </c>
      <c r="AC379" s="1">
        <v>6.25</v>
      </c>
      <c r="AD379" s="1">
        <v>34.063333333333297</v>
      </c>
      <c r="AH379" s="1">
        <v>4600</v>
      </c>
      <c r="AJ379" s="1">
        <v>2500</v>
      </c>
      <c r="AK379" s="1">
        <v>2100</v>
      </c>
      <c r="AU379" s="1" t="s">
        <v>1808</v>
      </c>
      <c r="AV379" s="1" t="s">
        <v>2530</v>
      </c>
      <c r="AY379" s="1" t="s">
        <v>1768</v>
      </c>
      <c r="AZ379" s="1"/>
      <c r="BA379" s="1" t="s">
        <v>1777</v>
      </c>
      <c r="BB379" s="1"/>
      <c r="BC379" s="42">
        <v>5.5100000000000003E-2</v>
      </c>
      <c r="BD379" s="1">
        <v>9.6167641784887558E-4</v>
      </c>
      <c r="BE379" s="1">
        <v>86.500399999999999</v>
      </c>
      <c r="BF379" s="1">
        <v>1.5097167842921029</v>
      </c>
      <c r="BG379" s="1">
        <v>154.58449999999999</v>
      </c>
      <c r="BH379" s="1">
        <v>2.698008497549174</v>
      </c>
      <c r="BI379" s="1">
        <v>91.867500000000007</v>
      </c>
      <c r="BK379" s="1">
        <v>1.6033903505758906</v>
      </c>
      <c r="BL379" s="1">
        <v>3.8749999999999999E-4</v>
      </c>
      <c r="BM379" s="1">
        <v>42165.567647860757</v>
      </c>
      <c r="BN379" s="1">
        <v>35810.906805324303</v>
      </c>
      <c r="BO379" s="1">
        <v>35778.22849039721</v>
      </c>
      <c r="BP379" s="1">
        <v>1436.1380524404217</v>
      </c>
      <c r="BQ379" s="1">
        <v>1.0026891200000001</v>
      </c>
      <c r="BY379" s="1" t="s">
        <v>115</v>
      </c>
      <c r="BZ379" s="1" t="s">
        <v>115</v>
      </c>
      <c r="CA379" s="1" t="s">
        <v>115</v>
      </c>
      <c r="CB379" s="1" t="s">
        <v>115</v>
      </c>
      <c r="CD379" s="47">
        <v>5.3338353500002711E-2</v>
      </c>
      <c r="CE379" s="1">
        <v>9.3092988616768854E-4</v>
      </c>
      <c r="CF379" s="1">
        <v>110.48255002350001</v>
      </c>
      <c r="CG379" s="1">
        <v>1.9282842639094138</v>
      </c>
      <c r="CH379" s="1" t="s">
        <v>2538</v>
      </c>
      <c r="CI379" s="1" t="s">
        <v>2539</v>
      </c>
      <c r="CJ379" s="1">
        <v>5.2059999999999997E-4</v>
      </c>
      <c r="CK379" s="1">
        <v>1.7704399999999998E-4</v>
      </c>
      <c r="CL379" s="1">
        <v>7.7644000000000005E-2</v>
      </c>
      <c r="CM379" s="1">
        <v>1.3551434444184773E-3</v>
      </c>
      <c r="CN379" s="1">
        <v>1</v>
      </c>
      <c r="CO379" s="1">
        <v>8</v>
      </c>
      <c r="CP379" s="1" t="s">
        <v>115</v>
      </c>
      <c r="CQ379" s="1" t="s">
        <v>115</v>
      </c>
      <c r="CR379" s="1" t="s">
        <v>115</v>
      </c>
      <c r="CS379" s="1" t="s">
        <v>115</v>
      </c>
      <c r="CT379" s="1" t="s">
        <v>115</v>
      </c>
      <c r="CU379" s="1" t="s">
        <v>115</v>
      </c>
      <c r="CV379" s="1" t="s">
        <v>115</v>
      </c>
      <c r="CW379" s="1" t="s">
        <v>115</v>
      </c>
      <c r="CY379" s="1" t="s">
        <v>115</v>
      </c>
      <c r="CZ379" s="1" t="s">
        <v>115</v>
      </c>
      <c r="DA379" s="1" t="s">
        <v>115</v>
      </c>
      <c r="DB379" s="1" t="s">
        <v>115</v>
      </c>
      <c r="DC379" s="1" t="s">
        <v>115</v>
      </c>
      <c r="DD379" s="1" t="s">
        <v>115</v>
      </c>
      <c r="DE379" s="1" t="s">
        <v>115</v>
      </c>
      <c r="DF379" s="1" t="s">
        <v>115</v>
      </c>
      <c r="DG379" s="1" t="s">
        <v>115</v>
      </c>
      <c r="DH379" s="1" t="s">
        <v>115</v>
      </c>
    </row>
    <row r="380" spans="1:112" x14ac:dyDescent="0.25">
      <c r="A380" s="1" t="s">
        <v>1923</v>
      </c>
      <c r="C380" s="1" t="s">
        <v>1923</v>
      </c>
      <c r="D380" s="41">
        <v>41838</v>
      </c>
      <c r="G380" s="1" t="s">
        <v>1765</v>
      </c>
      <c r="H380" s="1">
        <v>15</v>
      </c>
      <c r="J380" s="3"/>
      <c r="K380" s="1" t="s">
        <v>1766</v>
      </c>
      <c r="L380" s="1" t="s">
        <v>1767</v>
      </c>
      <c r="M380" s="1"/>
      <c r="N380" s="1">
        <v>300</v>
      </c>
      <c r="P380" s="1" t="s">
        <v>320</v>
      </c>
      <c r="Q380" s="1">
        <v>0.34233746068832349</v>
      </c>
      <c r="R380" s="1" t="s">
        <v>1788</v>
      </c>
      <c r="S380" s="1" t="s">
        <v>1788</v>
      </c>
      <c r="T380" s="1" t="s">
        <v>1924</v>
      </c>
      <c r="U380" s="3">
        <v>42677</v>
      </c>
      <c r="V380" s="1">
        <v>1.9364625854858979</v>
      </c>
      <c r="Y380" s="1">
        <v>2</v>
      </c>
      <c r="Z380" s="1">
        <v>4</v>
      </c>
      <c r="AA380" s="1">
        <v>10</v>
      </c>
      <c r="AB380" s="1">
        <v>24.800289996714898</v>
      </c>
      <c r="AC380" s="1">
        <v>4</v>
      </c>
      <c r="AD380" s="1">
        <v>14.304</v>
      </c>
      <c r="AH380" s="1">
        <v>3000</v>
      </c>
      <c r="AJ380" s="1">
        <v>2500</v>
      </c>
      <c r="AK380" s="1">
        <v>500</v>
      </c>
      <c r="AU380" s="1" t="s">
        <v>1808</v>
      </c>
      <c r="AV380" s="1" t="s">
        <v>2530</v>
      </c>
      <c r="AY380" s="1" t="s">
        <v>1768</v>
      </c>
      <c r="AZ380" s="1"/>
      <c r="BA380" s="1" t="s">
        <v>1777</v>
      </c>
      <c r="BB380" s="1"/>
      <c r="BC380" s="42">
        <v>1.0577000000000001</v>
      </c>
      <c r="BD380" s="1">
        <v>1.8460347498344024E-2</v>
      </c>
      <c r="BE380" s="1">
        <v>93.116299999999995</v>
      </c>
      <c r="BF380" s="1">
        <v>1.6251860222747956</v>
      </c>
      <c r="BG380" s="1">
        <v>350.55009999999999</v>
      </c>
      <c r="BH380" s="1">
        <v>6.1182534381953735</v>
      </c>
      <c r="BI380" s="1">
        <v>240.1592</v>
      </c>
      <c r="BK380" s="1">
        <v>4.1915687689555661</v>
      </c>
      <c r="BL380" s="1">
        <v>5.9329999999999995E-4</v>
      </c>
      <c r="BM380" s="1">
        <v>42165.444014012479</v>
      </c>
      <c r="BN380" s="1">
        <v>35819.460771945996</v>
      </c>
      <c r="BO380" s="1">
        <v>35769.427256078961</v>
      </c>
      <c r="BP380" s="1">
        <v>1436.1317360849034</v>
      </c>
      <c r="BQ380" s="1">
        <v>1.0026935299999999</v>
      </c>
      <c r="BY380" s="1" t="s">
        <v>115</v>
      </c>
      <c r="BZ380" s="1" t="s">
        <v>115</v>
      </c>
      <c r="CA380" s="1" t="s">
        <v>115</v>
      </c>
      <c r="CB380" s="1" t="s">
        <v>115</v>
      </c>
      <c r="CD380" s="47">
        <v>4.3744220999997196E-2</v>
      </c>
      <c r="CE380" s="1">
        <v>7.6348068516999743E-4</v>
      </c>
      <c r="CF380" s="1">
        <v>117.498697166</v>
      </c>
      <c r="CG380" s="1">
        <v>2.0507391323504303</v>
      </c>
      <c r="CH380" s="1" t="s">
        <v>2539</v>
      </c>
      <c r="CI380" s="1" t="s">
        <v>2539</v>
      </c>
      <c r="CJ380" s="1">
        <v>5.8335200000000009E-4</v>
      </c>
      <c r="CK380" s="1">
        <v>7.1012000000000017E-5</v>
      </c>
      <c r="CL380" s="1" t="s">
        <v>115</v>
      </c>
      <c r="CM380" s="1" t="s">
        <v>115</v>
      </c>
      <c r="CN380" s="1">
        <v>0</v>
      </c>
      <c r="CO380" s="1">
        <v>0</v>
      </c>
      <c r="CP380" s="1" t="s">
        <v>115</v>
      </c>
      <c r="CQ380" s="1" t="s">
        <v>115</v>
      </c>
      <c r="CR380" s="1" t="s">
        <v>115</v>
      </c>
      <c r="CS380" s="1" t="s">
        <v>115</v>
      </c>
      <c r="CT380" s="1" t="s">
        <v>115</v>
      </c>
      <c r="CU380" s="1" t="s">
        <v>115</v>
      </c>
      <c r="CV380" s="1" t="s">
        <v>115</v>
      </c>
      <c r="CW380" s="1" t="s">
        <v>115</v>
      </c>
      <c r="CY380" s="1" t="s">
        <v>115</v>
      </c>
      <c r="CZ380" s="1" t="s">
        <v>115</v>
      </c>
      <c r="DA380" s="1" t="s">
        <v>115</v>
      </c>
      <c r="DB380" s="1" t="s">
        <v>115</v>
      </c>
      <c r="DC380" s="1" t="s">
        <v>115</v>
      </c>
      <c r="DD380" s="1" t="s">
        <v>115</v>
      </c>
      <c r="DE380" s="1" t="s">
        <v>115</v>
      </c>
      <c r="DF380" s="1" t="s">
        <v>115</v>
      </c>
      <c r="DG380" s="1" t="s">
        <v>115</v>
      </c>
      <c r="DH380" s="1" t="s">
        <v>115</v>
      </c>
    </row>
    <row r="381" spans="1:112" x14ac:dyDescent="0.25">
      <c r="A381" s="1" t="s">
        <v>1846</v>
      </c>
      <c r="C381" s="1" t="s">
        <v>1846</v>
      </c>
      <c r="D381" s="41">
        <v>44910</v>
      </c>
      <c r="G381" s="1" t="s">
        <v>1765</v>
      </c>
      <c r="H381" s="1">
        <v>20</v>
      </c>
      <c r="J381" s="3"/>
      <c r="K381" s="1" t="s">
        <v>1766</v>
      </c>
      <c r="L381" s="1" t="s">
        <v>1767</v>
      </c>
      <c r="M381" s="1"/>
      <c r="N381" s="1">
        <v>300</v>
      </c>
      <c r="P381" s="1" t="s">
        <v>320</v>
      </c>
      <c r="Q381" s="1">
        <v>0.34233746068832349</v>
      </c>
      <c r="R381" s="1" t="s">
        <v>1785</v>
      </c>
      <c r="S381" s="1" t="s">
        <v>1788</v>
      </c>
      <c r="T381" s="1" t="s">
        <v>1847</v>
      </c>
      <c r="U381" s="3">
        <v>43826</v>
      </c>
      <c r="V381" s="1">
        <v>1.9364625854858979</v>
      </c>
      <c r="Y381" s="1">
        <v>3</v>
      </c>
      <c r="Z381" s="1">
        <v>7</v>
      </c>
      <c r="AA381" s="1">
        <v>38</v>
      </c>
      <c r="AB381" s="1">
        <v>115.033</v>
      </c>
      <c r="AC381" s="1">
        <v>9</v>
      </c>
      <c r="AD381" s="1">
        <v>53.6327</v>
      </c>
      <c r="AH381" s="1">
        <v>7600</v>
      </c>
      <c r="AJ381" s="1">
        <v>5000</v>
      </c>
      <c r="AK381" s="1">
        <v>2600</v>
      </c>
      <c r="AU381" s="1" t="s">
        <v>1808</v>
      </c>
      <c r="AV381" s="1" t="s">
        <v>2530</v>
      </c>
      <c r="AY381" s="1" t="s">
        <v>1768</v>
      </c>
      <c r="AZ381" s="1"/>
      <c r="BA381" s="1" t="s">
        <v>1777</v>
      </c>
      <c r="BB381" s="1"/>
      <c r="BC381" s="42">
        <v>0.91690000000000005</v>
      </c>
      <c r="BD381" s="1">
        <v>1.6002923911536009E-2</v>
      </c>
      <c r="BE381" s="1">
        <v>94.262600000000006</v>
      </c>
      <c r="BF381" s="1">
        <v>1.6451927314904071</v>
      </c>
      <c r="BG381" s="1">
        <v>2.3788999999999998</v>
      </c>
      <c r="BH381" s="1">
        <v>4.1519637575693102E-2</v>
      </c>
      <c r="BI381" s="1">
        <v>185.85210000000001</v>
      </c>
      <c r="BK381" s="1">
        <v>3.2437310667457533</v>
      </c>
      <c r="BL381" s="1">
        <v>1.5763000000000001E-3</v>
      </c>
      <c r="BM381" s="1">
        <v>42163.989632154226</v>
      </c>
      <c r="BN381" s="1">
        <v>35859.452729011391</v>
      </c>
      <c r="BO381" s="1">
        <v>35726.52653529706</v>
      </c>
      <c r="BP381" s="1">
        <v>1436.0574335613239</v>
      </c>
      <c r="BQ381" s="1">
        <v>1.0027454099999999</v>
      </c>
      <c r="BY381" s="1" t="s">
        <v>115</v>
      </c>
      <c r="BZ381" s="1" t="s">
        <v>115</v>
      </c>
      <c r="CA381" s="1" t="s">
        <v>115</v>
      </c>
      <c r="CB381" s="1" t="s">
        <v>115</v>
      </c>
      <c r="CD381" s="47">
        <v>0.12679501900000001</v>
      </c>
      <c r="CE381" s="1">
        <v>2.2129905566787679E-3</v>
      </c>
      <c r="CF381" s="1">
        <v>87.533958495999997</v>
      </c>
      <c r="CG381" s="1">
        <v>1.5277557830592636</v>
      </c>
      <c r="CH381" s="1" t="s">
        <v>2539</v>
      </c>
      <c r="CI381" s="1" t="s">
        <v>2539</v>
      </c>
      <c r="CJ381" s="1">
        <v>1.126705E-3</v>
      </c>
      <c r="CK381" s="1">
        <v>5.9470500000000006E-4</v>
      </c>
      <c r="CL381" s="1" t="s">
        <v>115</v>
      </c>
      <c r="CM381" s="1" t="s">
        <v>115</v>
      </c>
      <c r="CN381" s="1">
        <v>0</v>
      </c>
      <c r="CO381" s="1">
        <v>0</v>
      </c>
      <c r="CP381" s="1" t="s">
        <v>115</v>
      </c>
      <c r="CQ381" s="1" t="s">
        <v>115</v>
      </c>
      <c r="CR381" s="1" t="s">
        <v>115</v>
      </c>
      <c r="CS381" s="1" t="s">
        <v>115</v>
      </c>
      <c r="CT381" s="1" t="s">
        <v>115</v>
      </c>
      <c r="CU381" s="1" t="s">
        <v>115</v>
      </c>
      <c r="CV381" s="1" t="s">
        <v>115</v>
      </c>
      <c r="CW381" s="1" t="s">
        <v>115</v>
      </c>
      <c r="CY381" s="1" t="s">
        <v>115</v>
      </c>
      <c r="CZ381" s="1" t="s">
        <v>115</v>
      </c>
      <c r="DA381" s="1" t="s">
        <v>115</v>
      </c>
      <c r="DB381" s="1" t="s">
        <v>115</v>
      </c>
      <c r="DC381" s="1" t="s">
        <v>115</v>
      </c>
      <c r="DD381" s="1" t="s">
        <v>115</v>
      </c>
      <c r="DE381" s="1" t="s">
        <v>115</v>
      </c>
      <c r="DF381" s="1" t="s">
        <v>115</v>
      </c>
      <c r="DG381" s="1" t="s">
        <v>115</v>
      </c>
      <c r="DH381" s="1" t="s">
        <v>115</v>
      </c>
    </row>
    <row r="382" spans="1:112" x14ac:dyDescent="0.25">
      <c r="A382" s="1" t="s">
        <v>2126</v>
      </c>
      <c r="C382" s="1" t="s">
        <v>2126</v>
      </c>
      <c r="D382" s="41">
        <v>37150</v>
      </c>
      <c r="G382" s="1" t="s">
        <v>1765</v>
      </c>
      <c r="H382" s="1">
        <v>15</v>
      </c>
      <c r="J382" s="3"/>
      <c r="K382" s="1" t="s">
        <v>1786</v>
      </c>
      <c r="L382" s="1" t="s">
        <v>1787</v>
      </c>
      <c r="M382" s="1"/>
      <c r="N382" s="1">
        <v>300</v>
      </c>
      <c r="P382" s="1" t="s">
        <v>2551</v>
      </c>
      <c r="Q382" s="1">
        <v>0.49298599140652699</v>
      </c>
      <c r="R382" s="1" t="s">
        <v>1788</v>
      </c>
      <c r="S382" s="1" t="s">
        <v>1788</v>
      </c>
      <c r="T382" s="1" t="s">
        <v>1924</v>
      </c>
      <c r="U382" s="3">
        <v>40425</v>
      </c>
      <c r="V382" s="1">
        <v>1.7806993189133569</v>
      </c>
      <c r="Y382" s="1">
        <v>2.4</v>
      </c>
      <c r="Z382" s="1">
        <v>3.6</v>
      </c>
      <c r="AA382" s="1">
        <v>15.5</v>
      </c>
      <c r="AB382" s="1">
        <v>38.660767844373702</v>
      </c>
      <c r="AC382" s="1">
        <v>5.76</v>
      </c>
      <c r="AD382" s="1">
        <v>19.960466666666701</v>
      </c>
      <c r="AH382" s="1">
        <v>5100</v>
      </c>
      <c r="AJ382" s="1">
        <v>2500</v>
      </c>
      <c r="AK382" s="1">
        <v>2600</v>
      </c>
      <c r="AU382" s="1" t="s">
        <v>1808</v>
      </c>
      <c r="AV382" s="1" t="s">
        <v>2530</v>
      </c>
      <c r="AY382" s="1" t="s">
        <v>1780</v>
      </c>
      <c r="AZ382" s="1"/>
      <c r="BA382" s="1" t="s">
        <v>1772</v>
      </c>
      <c r="BB382" s="1"/>
      <c r="BC382" s="42">
        <v>5.0900000000000001E-2</v>
      </c>
      <c r="BD382" s="1">
        <v>8.8837258926511382E-4</v>
      </c>
      <c r="BE382" s="1">
        <v>126.97499999999999</v>
      </c>
      <c r="BF382" s="1">
        <v>2.2161318177197997</v>
      </c>
      <c r="BG382" s="1">
        <v>56.567100000000003</v>
      </c>
      <c r="BH382" s="1">
        <v>0.9872821433048844</v>
      </c>
      <c r="BI382" s="1">
        <v>165.0102</v>
      </c>
      <c r="BK382" s="1">
        <v>2.879971289374347</v>
      </c>
      <c r="BL382" s="1">
        <v>3.0370000000000001E-4</v>
      </c>
      <c r="BM382" s="1">
        <v>42165.545219884458</v>
      </c>
      <c r="BN382" s="1">
        <v>35807.350895967735</v>
      </c>
      <c r="BO382" s="1">
        <v>35781.739543801181</v>
      </c>
      <c r="BP382" s="1">
        <v>1436.1369066121649</v>
      </c>
      <c r="BQ382" s="1">
        <v>1.0026899199999999</v>
      </c>
      <c r="BY382" s="1" t="s">
        <v>115</v>
      </c>
      <c r="BZ382" s="1" t="s">
        <v>115</v>
      </c>
      <c r="CA382" s="1" t="s">
        <v>115</v>
      </c>
      <c r="CB382" s="1" t="s">
        <v>115</v>
      </c>
      <c r="CD382" s="47">
        <v>4.9706817000000569E-2</v>
      </c>
      <c r="CE382" s="1">
        <v>8.6754761733630011E-4</v>
      </c>
      <c r="CF382" s="1">
        <v>125.038435464</v>
      </c>
      <c r="CG382" s="1">
        <v>2.1823323903892438</v>
      </c>
      <c r="CH382" s="1" t="s">
        <v>2538</v>
      </c>
      <c r="CI382" s="1" t="s">
        <v>2539</v>
      </c>
      <c r="CJ382" s="1">
        <v>2.74345E-4</v>
      </c>
      <c r="CK382" s="1">
        <v>1.3407499999999999E-4</v>
      </c>
      <c r="CL382" s="1">
        <v>6.8729999999999999E-2</v>
      </c>
      <c r="CM382" s="1">
        <v>1.1995647948957026E-3</v>
      </c>
      <c r="CN382" s="1">
        <v>1</v>
      </c>
      <c r="CO382" s="1">
        <v>5</v>
      </c>
      <c r="CP382" s="1" t="s">
        <v>115</v>
      </c>
      <c r="CQ382" s="1" t="s">
        <v>115</v>
      </c>
      <c r="CR382" s="1" t="s">
        <v>115</v>
      </c>
      <c r="CS382" s="1" t="s">
        <v>115</v>
      </c>
      <c r="CT382" s="1" t="s">
        <v>115</v>
      </c>
      <c r="CU382" s="1" t="s">
        <v>115</v>
      </c>
      <c r="CV382" s="1" t="s">
        <v>115</v>
      </c>
      <c r="CW382" s="1" t="s">
        <v>115</v>
      </c>
      <c r="CY382" s="1" t="s">
        <v>115</v>
      </c>
      <c r="CZ382" s="1" t="s">
        <v>115</v>
      </c>
      <c r="DA382" s="1" t="s">
        <v>115</v>
      </c>
      <c r="DB382" s="1" t="s">
        <v>115</v>
      </c>
      <c r="DC382" s="1" t="s">
        <v>115</v>
      </c>
      <c r="DD382" s="1" t="s">
        <v>115</v>
      </c>
      <c r="DE382" s="1" t="s">
        <v>115</v>
      </c>
      <c r="DF382" s="1" t="s">
        <v>115</v>
      </c>
      <c r="DG382" s="1" t="s">
        <v>115</v>
      </c>
      <c r="DH382" s="1" t="s">
        <v>115</v>
      </c>
    </row>
    <row r="383" spans="1:112" x14ac:dyDescent="0.25">
      <c r="A383" s="1" t="s">
        <v>2133</v>
      </c>
      <c r="C383" s="1" t="s">
        <v>2133</v>
      </c>
      <c r="D383" s="41">
        <v>32299</v>
      </c>
      <c r="G383" s="1" t="s">
        <v>1765</v>
      </c>
      <c r="H383" s="1">
        <v>15</v>
      </c>
      <c r="J383" s="3"/>
      <c r="K383" s="1" t="s">
        <v>1786</v>
      </c>
      <c r="L383" s="1" t="s">
        <v>1787</v>
      </c>
      <c r="M383" s="1"/>
      <c r="N383" s="1">
        <v>300</v>
      </c>
      <c r="P383" s="1" t="s">
        <v>2550</v>
      </c>
      <c r="Q383" s="1">
        <v>0.80224059067919362</v>
      </c>
      <c r="R383" s="1" t="s">
        <v>2134</v>
      </c>
      <c r="S383" s="1" t="s">
        <v>2134</v>
      </c>
      <c r="T383" s="1" t="s">
        <v>1828</v>
      </c>
      <c r="U383" s="3">
        <v>39403</v>
      </c>
      <c r="V383" s="1">
        <v>1.1048806829750102</v>
      </c>
      <c r="Y383" s="1">
        <v>2.2000000000000002</v>
      </c>
      <c r="Z383" s="1">
        <v>5.5</v>
      </c>
      <c r="AA383" s="1">
        <v>26</v>
      </c>
      <c r="AB383" s="1">
        <v>59.671986453187301</v>
      </c>
      <c r="AC383" s="1">
        <v>4.84</v>
      </c>
      <c r="AD383" s="1">
        <v>28.573733333333301</v>
      </c>
      <c r="AH383" s="1">
        <v>4385</v>
      </c>
      <c r="AJ383" s="1">
        <v>2000</v>
      </c>
      <c r="AK383" s="1">
        <v>2385</v>
      </c>
      <c r="AU383" s="1" t="s">
        <v>1802</v>
      </c>
      <c r="AV383" s="1" t="s">
        <v>2530</v>
      </c>
      <c r="AY383" s="1" t="s">
        <v>1780</v>
      </c>
      <c r="AZ383" s="1"/>
      <c r="BA383" s="1" t="s">
        <v>1772</v>
      </c>
      <c r="BB383" s="1"/>
      <c r="BC383" s="42">
        <v>5.0500000000000003E-2</v>
      </c>
      <c r="BD383" s="1">
        <v>8.8139127225713646E-4</v>
      </c>
      <c r="BE383" s="1">
        <v>91.754099999999994</v>
      </c>
      <c r="BF383" s="1">
        <v>1.601411147204129</v>
      </c>
      <c r="BG383" s="1">
        <v>334.3159</v>
      </c>
      <c r="BH383" s="1">
        <v>5.8349131967681114</v>
      </c>
      <c r="BI383" s="1">
        <v>127.6782</v>
      </c>
      <c r="BK383" s="1">
        <v>2.2284049730198241</v>
      </c>
      <c r="BL383" s="1">
        <v>2.7549999999999997E-4</v>
      </c>
      <c r="BM383" s="1">
        <v>42164.659058341429</v>
      </c>
      <c r="BN383" s="1">
        <v>35805.275421912003</v>
      </c>
      <c r="BO383" s="1">
        <v>35782.042694770855</v>
      </c>
      <c r="BP383" s="1">
        <v>1436.0916335365794</v>
      </c>
      <c r="BQ383" s="1">
        <v>1.0027215300000001</v>
      </c>
      <c r="BY383" s="1" t="s">
        <v>115</v>
      </c>
      <c r="BZ383" s="1" t="s">
        <v>115</v>
      </c>
      <c r="CA383" s="1" t="s">
        <v>115</v>
      </c>
      <c r="CB383" s="1" t="s">
        <v>115</v>
      </c>
      <c r="CD383" s="47">
        <v>3.0298167000000209E-2</v>
      </c>
      <c r="CE383" s="1">
        <v>5.2880277146909649E-4</v>
      </c>
      <c r="CF383" s="1">
        <v>4.7972417099999998</v>
      </c>
      <c r="CG383" s="1">
        <v>8.3727662853502985E-2</v>
      </c>
      <c r="CH383" s="1" t="s">
        <v>2538</v>
      </c>
      <c r="CI383" s="1" t="s">
        <v>2539</v>
      </c>
      <c r="CJ383" s="1">
        <v>2.6840000000000002E-4</v>
      </c>
      <c r="CK383" s="1">
        <v>4.0079999999999982E-5</v>
      </c>
      <c r="CL383" s="1">
        <v>6.2050000000000001E-2</v>
      </c>
      <c r="CM383" s="1">
        <v>1.0829768008624814E-3</v>
      </c>
      <c r="CN383" s="1">
        <v>1</v>
      </c>
      <c r="CO383" s="1">
        <v>7</v>
      </c>
      <c r="CP383" s="1" t="s">
        <v>115</v>
      </c>
      <c r="CQ383" s="1" t="s">
        <v>115</v>
      </c>
      <c r="CR383" s="1" t="s">
        <v>115</v>
      </c>
      <c r="CS383" s="1" t="s">
        <v>115</v>
      </c>
      <c r="CT383" s="1" t="s">
        <v>115</v>
      </c>
      <c r="CU383" s="1" t="s">
        <v>115</v>
      </c>
      <c r="CV383" s="1" t="s">
        <v>115</v>
      </c>
      <c r="CW383" s="1" t="s">
        <v>115</v>
      </c>
      <c r="CY383" s="1" t="s">
        <v>115</v>
      </c>
      <c r="CZ383" s="1" t="s">
        <v>115</v>
      </c>
      <c r="DA383" s="1" t="s">
        <v>115</v>
      </c>
      <c r="DB383" s="1" t="s">
        <v>115</v>
      </c>
      <c r="DC383" s="1" t="s">
        <v>115</v>
      </c>
      <c r="DD383" s="1" t="s">
        <v>115</v>
      </c>
      <c r="DE383" s="1" t="s">
        <v>115</v>
      </c>
      <c r="DF383" s="1" t="s">
        <v>115</v>
      </c>
      <c r="DG383" s="1" t="s">
        <v>115</v>
      </c>
      <c r="DH383" s="1" t="s">
        <v>115</v>
      </c>
    </row>
    <row r="384" spans="1:112" x14ac:dyDescent="0.25">
      <c r="A384" s="1" t="s">
        <v>2410</v>
      </c>
      <c r="C384" s="1" t="s">
        <v>2410</v>
      </c>
      <c r="D384" s="41">
        <v>35493</v>
      </c>
      <c r="G384" s="1" t="s">
        <v>1765</v>
      </c>
      <c r="H384" s="1">
        <v>15</v>
      </c>
      <c r="J384" s="3"/>
      <c r="K384" s="1" t="s">
        <v>1786</v>
      </c>
      <c r="L384" s="1" t="s">
        <v>1787</v>
      </c>
      <c r="M384" s="1"/>
      <c r="N384" s="1">
        <v>300</v>
      </c>
      <c r="P384" s="1" t="s">
        <v>2550</v>
      </c>
      <c r="Q384" s="1">
        <v>0.80224059067919362</v>
      </c>
      <c r="R384" s="1" t="s">
        <v>1774</v>
      </c>
      <c r="S384" s="1" t="s">
        <v>1774</v>
      </c>
      <c r="T384" s="1" t="s">
        <v>1791</v>
      </c>
      <c r="U384" s="3">
        <v>39994</v>
      </c>
      <c r="V384" s="1">
        <v>1.1048806829750102</v>
      </c>
      <c r="Y384" s="1">
        <v>5.6</v>
      </c>
      <c r="Z384" s="1">
        <v>5.2</v>
      </c>
      <c r="AA384" s="1">
        <v>24.8</v>
      </c>
      <c r="AB384" s="1">
        <v>137.77916658913</v>
      </c>
      <c r="AC384" s="1">
        <v>29.12</v>
      </c>
      <c r="AD384" s="1">
        <v>73.565866666666693</v>
      </c>
      <c r="AH384" s="1">
        <v>5820</v>
      </c>
      <c r="AJ384" s="1">
        <v>2900</v>
      </c>
      <c r="AK384" s="1">
        <v>2920</v>
      </c>
      <c r="AU384" s="1" t="s">
        <v>1802</v>
      </c>
      <c r="AV384" s="1" t="s">
        <v>2530</v>
      </c>
      <c r="AY384" s="1" t="s">
        <v>1780</v>
      </c>
      <c r="AZ384" s="1"/>
      <c r="BA384" s="1" t="s">
        <v>1772</v>
      </c>
      <c r="BB384" s="1"/>
      <c r="BC384" s="42">
        <v>1.9E-2</v>
      </c>
      <c r="BD384" s="1">
        <v>3.3161255787892259E-4</v>
      </c>
      <c r="BE384" s="1">
        <v>307.97359999999998</v>
      </c>
      <c r="BF384" s="1">
        <v>5.3751533292200078</v>
      </c>
      <c r="BG384" s="1">
        <v>70.900700000000001</v>
      </c>
      <c r="BH384" s="1">
        <v>1.2374506569687436</v>
      </c>
      <c r="BI384" s="1">
        <v>77.378</v>
      </c>
      <c r="BK384" s="1">
        <v>1.3505008686081723</v>
      </c>
      <c r="BL384" s="1">
        <v>1.07E-4</v>
      </c>
      <c r="BM384" s="1">
        <v>42164.991819016854</v>
      </c>
      <c r="BN384" s="1">
        <v>35798.503473141493</v>
      </c>
      <c r="BO384" s="1">
        <v>35789.480164892222</v>
      </c>
      <c r="BP384" s="1">
        <v>1436.108633879122</v>
      </c>
      <c r="BQ384" s="1">
        <v>1.0027096600000001</v>
      </c>
      <c r="BY384" s="1" t="s">
        <v>115</v>
      </c>
      <c r="BZ384" s="1" t="s">
        <v>115</v>
      </c>
      <c r="CA384" s="1" t="s">
        <v>115</v>
      </c>
      <c r="CB384" s="1" t="s">
        <v>115</v>
      </c>
      <c r="CD384" s="47">
        <v>3.0118704499983551E-2</v>
      </c>
      <c r="CE384" s="1">
        <v>5.2567055995994538E-4</v>
      </c>
      <c r="CF384" s="1">
        <v>273.84489051050002</v>
      </c>
      <c r="CG384" s="1">
        <v>4.7794949791716013</v>
      </c>
      <c r="CH384" s="1" t="s">
        <v>2538</v>
      </c>
      <c r="CI384" s="1" t="s">
        <v>2539</v>
      </c>
      <c r="CJ384" s="1">
        <v>6.4389999999999998E-5</v>
      </c>
      <c r="CK384" s="1">
        <v>5.3213999999999996E-5</v>
      </c>
      <c r="CL384" s="1">
        <v>4.1902000000000002E-2</v>
      </c>
      <c r="CM384" s="1">
        <v>7.3132786317066389E-4</v>
      </c>
      <c r="CN384" s="1">
        <v>1</v>
      </c>
      <c r="CO384" s="1">
        <v>4</v>
      </c>
      <c r="CP384" s="1" t="s">
        <v>115</v>
      </c>
      <c r="CQ384" s="1" t="s">
        <v>115</v>
      </c>
      <c r="CR384" s="1" t="s">
        <v>115</v>
      </c>
      <c r="CS384" s="1" t="s">
        <v>115</v>
      </c>
      <c r="CT384" s="1" t="s">
        <v>115</v>
      </c>
      <c r="CU384" s="1" t="s">
        <v>115</v>
      </c>
      <c r="CV384" s="1" t="s">
        <v>115</v>
      </c>
      <c r="CW384" s="1" t="s">
        <v>115</v>
      </c>
      <c r="CY384" s="1" t="s">
        <v>115</v>
      </c>
      <c r="CZ384" s="1" t="s">
        <v>115</v>
      </c>
      <c r="DA384" s="1" t="s">
        <v>115</v>
      </c>
      <c r="DB384" s="1" t="s">
        <v>115</v>
      </c>
      <c r="DC384" s="1" t="s">
        <v>115</v>
      </c>
      <c r="DD384" s="1" t="s">
        <v>115</v>
      </c>
      <c r="DE384" s="1" t="s">
        <v>115</v>
      </c>
      <c r="DF384" s="1" t="s">
        <v>115</v>
      </c>
      <c r="DG384" s="1" t="s">
        <v>115</v>
      </c>
      <c r="DH384" s="1" t="s">
        <v>115</v>
      </c>
    </row>
    <row r="385" spans="1:112" x14ac:dyDescent="0.25">
      <c r="A385" s="1" t="s">
        <v>2448</v>
      </c>
      <c r="C385" s="1" t="s">
        <v>2448</v>
      </c>
      <c r="D385" s="41">
        <v>39360</v>
      </c>
      <c r="G385" s="1" t="s">
        <v>1765</v>
      </c>
      <c r="H385" s="1">
        <v>15</v>
      </c>
      <c r="J385" s="3"/>
      <c r="K385" s="1" t="s">
        <v>1786</v>
      </c>
      <c r="L385" s="1" t="s">
        <v>1787</v>
      </c>
      <c r="M385" s="1"/>
      <c r="N385" s="1">
        <v>300</v>
      </c>
      <c r="P385" s="1" t="s">
        <v>2550</v>
      </c>
      <c r="Q385" s="1">
        <v>0.80224059067919362</v>
      </c>
      <c r="R385" s="1" t="s">
        <v>1774</v>
      </c>
      <c r="S385" s="1" t="s">
        <v>1774</v>
      </c>
      <c r="T385" s="1" t="s">
        <v>1791</v>
      </c>
      <c r="U385" s="3">
        <v>41572</v>
      </c>
      <c r="V385" s="1">
        <v>1.1048806829750102</v>
      </c>
      <c r="Y385" s="1">
        <v>5.6</v>
      </c>
      <c r="Z385" s="1">
        <v>5.2</v>
      </c>
      <c r="AA385" s="1">
        <v>24.8</v>
      </c>
      <c r="AB385" s="1">
        <v>137.77916658913</v>
      </c>
      <c r="AC385" s="1">
        <v>29.12</v>
      </c>
      <c r="AD385" s="1">
        <v>73.565866666666693</v>
      </c>
      <c r="AH385" s="1">
        <v>3800</v>
      </c>
      <c r="AJ385" s="1">
        <v>1500</v>
      </c>
      <c r="AK385" s="1">
        <v>2300</v>
      </c>
      <c r="AU385" s="1" t="s">
        <v>1802</v>
      </c>
      <c r="AV385" s="1" t="s">
        <v>2530</v>
      </c>
      <c r="AY385" s="1" t="s">
        <v>1780</v>
      </c>
      <c r="AZ385" s="1"/>
      <c r="BA385" s="1" t="s">
        <v>1772</v>
      </c>
      <c r="BB385" s="1"/>
      <c r="BC385" s="42">
        <v>2.64E-2</v>
      </c>
      <c r="BD385" s="1">
        <v>4.6076692252650298E-4</v>
      </c>
      <c r="BE385" s="1">
        <v>292.83139999999997</v>
      </c>
      <c r="BF385" s="1">
        <v>5.1108720832245229</v>
      </c>
      <c r="BG385" s="1">
        <v>14.244999999999999</v>
      </c>
      <c r="BH385" s="1">
        <v>0.24862215194659221</v>
      </c>
      <c r="BI385" s="1">
        <v>65.175600000000003</v>
      </c>
      <c r="BK385" s="1">
        <v>1.1375288119628164</v>
      </c>
      <c r="BL385" s="1">
        <v>4.85E-5</v>
      </c>
      <c r="BM385" s="1">
        <v>42164.36190608437</v>
      </c>
      <c r="BN385" s="1">
        <v>35795.406877636808</v>
      </c>
      <c r="BO385" s="1">
        <v>35791.316934531926</v>
      </c>
      <c r="BP385" s="1">
        <v>1436.0764524419874</v>
      </c>
      <c r="BQ385" s="1">
        <v>1.0027321300000001</v>
      </c>
      <c r="BY385" s="1" t="s">
        <v>115</v>
      </c>
      <c r="BZ385" s="1" t="s">
        <v>115</v>
      </c>
      <c r="CA385" s="1" t="s">
        <v>115</v>
      </c>
      <c r="CB385" s="1" t="s">
        <v>115</v>
      </c>
      <c r="CD385" s="47">
        <v>2.5770378000004257E-2</v>
      </c>
      <c r="CE385" s="1">
        <v>4.4977794558358555E-4</v>
      </c>
      <c r="CF385" s="1">
        <v>243.83227210699999</v>
      </c>
      <c r="CG385" s="1">
        <v>4.2556759708858811</v>
      </c>
      <c r="CH385" s="1" t="s">
        <v>2538</v>
      </c>
      <c r="CI385" s="1" t="s">
        <v>2539</v>
      </c>
      <c r="CJ385" s="1">
        <v>8.252650000000001E-5</v>
      </c>
      <c r="CK385" s="1">
        <v>4.7049500000000004E-5</v>
      </c>
      <c r="CL385" s="1">
        <v>3.7469000000000002E-2</v>
      </c>
      <c r="CM385" s="1">
        <v>6.539574174297553E-4</v>
      </c>
      <c r="CN385" s="1">
        <v>1</v>
      </c>
      <c r="CO385" s="1">
        <v>7</v>
      </c>
      <c r="CP385" s="1" t="s">
        <v>115</v>
      </c>
      <c r="CQ385" s="1" t="s">
        <v>115</v>
      </c>
      <c r="CR385" s="1" t="s">
        <v>115</v>
      </c>
      <c r="CS385" s="1" t="s">
        <v>115</v>
      </c>
      <c r="CT385" s="1" t="s">
        <v>115</v>
      </c>
      <c r="CU385" s="1" t="s">
        <v>115</v>
      </c>
      <c r="CV385" s="1" t="s">
        <v>115</v>
      </c>
      <c r="CW385" s="1" t="s">
        <v>115</v>
      </c>
      <c r="CY385" s="1" t="s">
        <v>115</v>
      </c>
      <c r="CZ385" s="1" t="s">
        <v>115</v>
      </c>
      <c r="DA385" s="1" t="s">
        <v>115</v>
      </c>
      <c r="DB385" s="1" t="s">
        <v>115</v>
      </c>
      <c r="DC385" s="1" t="s">
        <v>115</v>
      </c>
      <c r="DD385" s="1" t="s">
        <v>115</v>
      </c>
      <c r="DE385" s="1" t="s">
        <v>115</v>
      </c>
      <c r="DF385" s="1" t="s">
        <v>115</v>
      </c>
      <c r="DG385" s="1" t="s">
        <v>115</v>
      </c>
      <c r="DH385" s="1" t="s">
        <v>115</v>
      </c>
    </row>
    <row r="386" spans="1:112" x14ac:dyDescent="0.25">
      <c r="A386" s="1" t="s">
        <v>2293</v>
      </c>
      <c r="C386" s="1" t="s">
        <v>2293</v>
      </c>
      <c r="D386" s="41">
        <v>28626</v>
      </c>
      <c r="G386" s="1" t="s">
        <v>1765</v>
      </c>
      <c r="H386" s="1">
        <v>15</v>
      </c>
      <c r="J386" s="3"/>
      <c r="K386" s="1" t="s">
        <v>1786</v>
      </c>
      <c r="L386" s="1" t="s">
        <v>1787</v>
      </c>
      <c r="M386" s="1"/>
      <c r="N386" s="1">
        <v>300</v>
      </c>
      <c r="P386" s="1" t="s">
        <v>2562</v>
      </c>
      <c r="Q386" s="1">
        <v>1.7453292519943296E-5</v>
      </c>
      <c r="R386" s="1" t="s">
        <v>1774</v>
      </c>
      <c r="S386" s="1" t="s">
        <v>1774</v>
      </c>
      <c r="T386" s="1" t="s">
        <v>2294</v>
      </c>
      <c r="U386" s="3">
        <v>38412</v>
      </c>
      <c r="V386" s="1">
        <v>3.5953782591083185</v>
      </c>
      <c r="Y386" s="1">
        <v>3.3</v>
      </c>
      <c r="Z386" s="1">
        <v>7</v>
      </c>
      <c r="AA386" s="1">
        <v>40.4</v>
      </c>
      <c r="AB386" s="1">
        <v>132.38033942480101</v>
      </c>
      <c r="AC386" s="1">
        <v>10.89</v>
      </c>
      <c r="AD386" s="1">
        <v>61.3342666666667</v>
      </c>
      <c r="AH386" s="1">
        <v>4682</v>
      </c>
      <c r="AJ386" s="1">
        <v>2500</v>
      </c>
      <c r="AK386" s="1">
        <v>2182</v>
      </c>
      <c r="AU386" s="1" t="s">
        <v>1808</v>
      </c>
      <c r="AV386" s="1" t="s">
        <v>2530</v>
      </c>
      <c r="AY386" s="1" t="s">
        <v>1780</v>
      </c>
      <c r="AZ386" s="1"/>
      <c r="BA386" s="1" t="s">
        <v>1772</v>
      </c>
      <c r="BB386" s="1"/>
      <c r="BC386" s="42">
        <v>1.5800000000000002E-2</v>
      </c>
      <c r="BD386" s="1">
        <v>2.7576202181510406E-4</v>
      </c>
      <c r="BE386" s="1">
        <v>307.63229999999999</v>
      </c>
      <c r="BF386" s="1">
        <v>5.3691965204829515</v>
      </c>
      <c r="BG386" s="1">
        <v>143.08779999999999</v>
      </c>
      <c r="BH386" s="1">
        <v>2.4973532294351419</v>
      </c>
      <c r="BI386" s="1">
        <v>185.209</v>
      </c>
      <c r="BK386" s="1">
        <v>3.2325068543261777</v>
      </c>
      <c r="BL386" s="1">
        <v>2.3269999999999999E-4</v>
      </c>
      <c r="BM386" s="1">
        <v>42166.058828019661</v>
      </c>
      <c r="BN386" s="1">
        <v>35804.87086990894</v>
      </c>
      <c r="BO386" s="1">
        <v>35785.246786130381</v>
      </c>
      <c r="BP386" s="1">
        <v>1436.1631465377066</v>
      </c>
      <c r="BQ386" s="1">
        <v>1.0026716</v>
      </c>
      <c r="BY386" s="1" t="s">
        <v>115</v>
      </c>
      <c r="BZ386" s="1" t="s">
        <v>115</v>
      </c>
      <c r="CA386" s="1" t="s">
        <v>115</v>
      </c>
      <c r="CB386" s="1" t="s">
        <v>115</v>
      </c>
      <c r="CD386" s="47">
        <v>6.7031554499976664E-2</v>
      </c>
      <c r="CE386" s="1">
        <v>1.169921328754614E-3</v>
      </c>
      <c r="CF386" s="1">
        <v>274.8462524565</v>
      </c>
      <c r="CG386" s="1">
        <v>4.7969720421334774</v>
      </c>
      <c r="CH386" s="1" t="s">
        <v>2538</v>
      </c>
      <c r="CI386" s="1" t="s">
        <v>2539</v>
      </c>
      <c r="CJ386" s="1">
        <v>1.44151E-4</v>
      </c>
      <c r="CK386" s="1">
        <v>1.34661E-4</v>
      </c>
      <c r="CL386" s="1">
        <v>2.8291E-2</v>
      </c>
      <c r="CM386" s="1">
        <v>4.9377109868171574E-4</v>
      </c>
      <c r="CN386" s="1">
        <v>2</v>
      </c>
      <c r="CO386" s="1">
        <v>6</v>
      </c>
      <c r="CP386" s="1" t="s">
        <v>2585</v>
      </c>
      <c r="CQ386" s="1">
        <v>2</v>
      </c>
      <c r="CR386" s="1">
        <v>274.86750233769999</v>
      </c>
      <c r="CS386" s="1">
        <v>4.7973429225260755</v>
      </c>
      <c r="CT386" s="1">
        <v>274.82725850050002</v>
      </c>
      <c r="CU386" s="1">
        <v>4.7966405350632995</v>
      </c>
      <c r="CV386" s="1">
        <v>5.7491195999986644E-2</v>
      </c>
      <c r="CW386" s="1">
        <v>1.0034106611091606E-3</v>
      </c>
      <c r="CY386" s="1" t="s">
        <v>115</v>
      </c>
      <c r="CZ386" s="1" t="s">
        <v>115</v>
      </c>
      <c r="DA386" s="1" t="s">
        <v>115</v>
      </c>
      <c r="DB386" s="1" t="s">
        <v>115</v>
      </c>
      <c r="DC386" s="1" t="s">
        <v>115</v>
      </c>
      <c r="DD386" s="1" t="s">
        <v>115</v>
      </c>
      <c r="DE386" s="1" t="s">
        <v>115</v>
      </c>
      <c r="DF386" s="1" t="s">
        <v>115</v>
      </c>
      <c r="DG386" s="1" t="s">
        <v>115</v>
      </c>
      <c r="DH386" s="1" t="s">
        <v>115</v>
      </c>
    </row>
    <row r="387" spans="1:112" x14ac:dyDescent="0.25">
      <c r="A387" s="1" t="s">
        <v>2473</v>
      </c>
      <c r="C387" s="1" t="s">
        <v>2473</v>
      </c>
      <c r="D387" s="41">
        <v>29520</v>
      </c>
      <c r="G387" s="1" t="s">
        <v>1765</v>
      </c>
      <c r="H387" s="1">
        <v>15</v>
      </c>
      <c r="J387" s="3"/>
      <c r="K387" s="1" t="s">
        <v>1786</v>
      </c>
      <c r="L387" s="1" t="s">
        <v>1787</v>
      </c>
      <c r="M387" s="1"/>
      <c r="N387" s="1">
        <v>300</v>
      </c>
      <c r="P387" s="1" t="s">
        <v>2562</v>
      </c>
      <c r="Q387" s="1">
        <v>1.7453292519943296E-5</v>
      </c>
      <c r="R387" s="1" t="s">
        <v>1774</v>
      </c>
      <c r="S387" s="1" t="s">
        <v>1774</v>
      </c>
      <c r="T387" s="1" t="s">
        <v>2294</v>
      </c>
      <c r="U387" s="3">
        <v>39020</v>
      </c>
      <c r="V387" s="1">
        <v>3.5953782591083185</v>
      </c>
      <c r="Y387" s="1">
        <v>3.3</v>
      </c>
      <c r="Z387" s="1">
        <v>7</v>
      </c>
      <c r="AA387" s="1">
        <v>40.4</v>
      </c>
      <c r="AB387" s="1">
        <v>132.38033942480101</v>
      </c>
      <c r="AC387" s="1">
        <v>10.89</v>
      </c>
      <c r="AD387" s="1">
        <v>61.3342666666667</v>
      </c>
      <c r="AH387" s="1">
        <v>5193</v>
      </c>
      <c r="AJ387" s="1">
        <v>2700</v>
      </c>
      <c r="AK387" s="1">
        <v>2493</v>
      </c>
      <c r="AU387" s="1" t="s">
        <v>1808</v>
      </c>
      <c r="AV387" s="1" t="s">
        <v>2530</v>
      </c>
      <c r="AY387" s="1" t="s">
        <v>1780</v>
      </c>
      <c r="AZ387" s="1"/>
      <c r="BA387" s="1" t="s">
        <v>1772</v>
      </c>
      <c r="BB387" s="1"/>
      <c r="BC387" s="42">
        <v>1.38E-2</v>
      </c>
      <c r="BD387" s="1">
        <v>2.4085543677521747E-4</v>
      </c>
      <c r="BE387" s="1">
        <v>345.59769999999997</v>
      </c>
      <c r="BF387" s="1">
        <v>6.0318177523196068</v>
      </c>
      <c r="BG387" s="1">
        <v>92.570899999999995</v>
      </c>
      <c r="BH387" s="1">
        <v>1.6156669965344188</v>
      </c>
      <c r="BI387" s="1">
        <v>269.18849999999998</v>
      </c>
      <c r="BK387" s="1">
        <v>4.6982256335047552</v>
      </c>
      <c r="BL387" s="1">
        <v>3.0199999999999999E-5</v>
      </c>
      <c r="BM387" s="1">
        <v>42164.737552264582</v>
      </c>
      <c r="BN387" s="1">
        <v>35795.010927338662</v>
      </c>
      <c r="BO387" s="1">
        <v>35792.464177190501</v>
      </c>
      <c r="BP387" s="1">
        <v>1436.0956436906267</v>
      </c>
      <c r="BQ387" s="1">
        <v>1.00271873</v>
      </c>
      <c r="BY387" s="1" t="s">
        <v>115</v>
      </c>
      <c r="BZ387" s="1" t="s">
        <v>115</v>
      </c>
      <c r="CA387" s="1" t="s">
        <v>115</v>
      </c>
      <c r="CB387" s="1" t="s">
        <v>115</v>
      </c>
      <c r="CD387" s="47">
        <v>5.4634595000010222E-2</v>
      </c>
      <c r="CE387" s="1">
        <v>9.5355356824380975E-4</v>
      </c>
      <c r="CF387" s="1">
        <v>244.734149207</v>
      </c>
      <c r="CG387" s="1">
        <v>4.2714166957292194</v>
      </c>
      <c r="CH387" s="1" t="s">
        <v>2538</v>
      </c>
      <c r="CI387" s="1" t="s">
        <v>2539</v>
      </c>
      <c r="CJ387" s="1">
        <v>3.3867500000000001E-5</v>
      </c>
      <c r="CK387" s="1">
        <v>2.86675E-5</v>
      </c>
      <c r="CL387" s="1">
        <v>2.2915999999999999E-2</v>
      </c>
      <c r="CM387" s="1">
        <v>3.9995965138702052E-4</v>
      </c>
      <c r="CN387" s="1">
        <v>1</v>
      </c>
      <c r="CO387" s="1">
        <v>3</v>
      </c>
      <c r="CP387" s="1" t="s">
        <v>115</v>
      </c>
      <c r="CQ387" s="1" t="s">
        <v>115</v>
      </c>
      <c r="CR387" s="1" t="s">
        <v>115</v>
      </c>
      <c r="CS387" s="1" t="s">
        <v>115</v>
      </c>
      <c r="CT387" s="1" t="s">
        <v>115</v>
      </c>
      <c r="CU387" s="1" t="s">
        <v>115</v>
      </c>
      <c r="CV387" s="1" t="s">
        <v>115</v>
      </c>
      <c r="CW387" s="1" t="s">
        <v>115</v>
      </c>
      <c r="CY387" s="1" t="s">
        <v>115</v>
      </c>
      <c r="CZ387" s="1" t="s">
        <v>115</v>
      </c>
      <c r="DA387" s="1" t="s">
        <v>115</v>
      </c>
      <c r="DB387" s="1" t="s">
        <v>115</v>
      </c>
      <c r="DC387" s="1" t="s">
        <v>115</v>
      </c>
      <c r="DD387" s="1" t="s">
        <v>115</v>
      </c>
      <c r="DE387" s="1" t="s">
        <v>115</v>
      </c>
      <c r="DF387" s="1" t="s">
        <v>115</v>
      </c>
      <c r="DG387" s="1" t="s">
        <v>115</v>
      </c>
      <c r="DH387" s="1" t="s">
        <v>115</v>
      </c>
    </row>
    <row r="388" spans="1:112" x14ac:dyDescent="0.25">
      <c r="A388" s="1" t="s">
        <v>1977</v>
      </c>
      <c r="C388" s="1" t="s">
        <v>1977</v>
      </c>
      <c r="D388" s="41">
        <v>37185</v>
      </c>
      <c r="G388" s="1" t="s">
        <v>1765</v>
      </c>
      <c r="H388" s="1">
        <v>15</v>
      </c>
      <c r="J388" s="3"/>
      <c r="K388" s="1" t="s">
        <v>1786</v>
      </c>
      <c r="L388" s="1" t="s">
        <v>1787</v>
      </c>
      <c r="M388" s="1"/>
      <c r="N388" s="1">
        <v>300</v>
      </c>
      <c r="P388" s="1" t="s">
        <v>2550</v>
      </c>
      <c r="Q388" s="1">
        <v>0.80224059067919362</v>
      </c>
      <c r="R388" s="1" t="s">
        <v>1774</v>
      </c>
      <c r="S388" s="1" t="s">
        <v>1774</v>
      </c>
      <c r="T388" s="1" t="s">
        <v>1791</v>
      </c>
      <c r="U388" s="3">
        <v>40465</v>
      </c>
      <c r="V388" s="1">
        <v>1.1048806829750102</v>
      </c>
      <c r="Y388" s="1">
        <v>3.4</v>
      </c>
      <c r="Z388" s="1">
        <v>8</v>
      </c>
      <c r="AA388" s="1">
        <v>31</v>
      </c>
      <c r="AB388" s="1">
        <v>115.238602298929</v>
      </c>
      <c r="AC388" s="1">
        <v>11.56</v>
      </c>
      <c r="AD388" s="1">
        <v>58.114133333333299</v>
      </c>
      <c r="AH388" s="1">
        <v>5984</v>
      </c>
      <c r="AJ388" s="1">
        <v>3163</v>
      </c>
      <c r="AK388" s="1">
        <v>2821</v>
      </c>
      <c r="AU388" s="1" t="s">
        <v>1808</v>
      </c>
      <c r="AV388" s="1" t="s">
        <v>2530</v>
      </c>
      <c r="AY388" s="1" t="s">
        <v>1780</v>
      </c>
      <c r="AZ388" s="1"/>
      <c r="BA388" s="1" t="s">
        <v>1772</v>
      </c>
      <c r="BB388" s="1"/>
      <c r="BC388" s="42">
        <v>1.78E-2</v>
      </c>
      <c r="BD388" s="1">
        <v>3.1066860685499068E-4</v>
      </c>
      <c r="BE388" s="1">
        <v>248.0564</v>
      </c>
      <c r="BF388" s="1">
        <v>4.3294009106440621</v>
      </c>
      <c r="BG388" s="1">
        <v>347.19900000000001</v>
      </c>
      <c r="BH388" s="1">
        <v>6.059765709631793</v>
      </c>
      <c r="BI388" s="1">
        <v>222.07419999999999</v>
      </c>
      <c r="BK388" s="1">
        <v>3.8759259737323912</v>
      </c>
      <c r="BL388" s="1">
        <v>4.8519999999999998E-4</v>
      </c>
      <c r="BM388" s="1">
        <v>42164.981166088124</v>
      </c>
      <c r="BN388" s="1">
        <v>35814.439614949908</v>
      </c>
      <c r="BO388" s="1">
        <v>35773.52271722634</v>
      </c>
      <c r="BP388" s="1">
        <v>1436.1080896327708</v>
      </c>
      <c r="BQ388" s="1">
        <v>1.00271004</v>
      </c>
      <c r="BY388" s="1" t="s">
        <v>115</v>
      </c>
      <c r="BZ388" s="1" t="s">
        <v>115</v>
      </c>
      <c r="CA388" s="1" t="s">
        <v>115</v>
      </c>
      <c r="CB388" s="1" t="s">
        <v>115</v>
      </c>
      <c r="CD388" s="47">
        <v>4.7950837499996624E-2</v>
      </c>
      <c r="CE388" s="1">
        <v>8.3689999346370746E-4</v>
      </c>
      <c r="CF388" s="1">
        <v>274.80826454450005</v>
      </c>
      <c r="CG388" s="1">
        <v>4.7963090279931215</v>
      </c>
      <c r="CH388" s="1" t="s">
        <v>2538</v>
      </c>
      <c r="CI388" s="1" t="s">
        <v>2539</v>
      </c>
      <c r="CJ388" s="1">
        <v>2.955875E-4</v>
      </c>
      <c r="CK388" s="1">
        <v>2.7996249999999998E-4</v>
      </c>
      <c r="CL388" s="1">
        <v>2.7625E-2</v>
      </c>
      <c r="CM388" s="1">
        <v>4.8214720586343355E-4</v>
      </c>
      <c r="CN388" s="1">
        <v>2</v>
      </c>
      <c r="CO388" s="1">
        <v>2</v>
      </c>
      <c r="CP388" s="1" t="s">
        <v>2585</v>
      </c>
      <c r="CQ388" s="1">
        <v>1</v>
      </c>
      <c r="CR388" s="1">
        <v>274.78701466330006</v>
      </c>
      <c r="CS388" s="1">
        <v>4.7959381476005234</v>
      </c>
      <c r="CT388" s="1">
        <v>274.82725850050002</v>
      </c>
      <c r="CU388" s="1">
        <v>4.7966405350632995</v>
      </c>
      <c r="CV388" s="1">
        <v>5.7491195999986644E-2</v>
      </c>
      <c r="CW388" s="1">
        <v>1.0034106611091606E-3</v>
      </c>
      <c r="CY388" s="1" t="s">
        <v>115</v>
      </c>
      <c r="CZ388" s="1" t="s">
        <v>115</v>
      </c>
      <c r="DA388" s="1" t="s">
        <v>115</v>
      </c>
      <c r="DB388" s="1" t="s">
        <v>115</v>
      </c>
      <c r="DC388" s="1" t="s">
        <v>115</v>
      </c>
      <c r="DD388" s="1" t="s">
        <v>115</v>
      </c>
      <c r="DE388" s="1" t="s">
        <v>115</v>
      </c>
      <c r="DF388" s="1" t="s">
        <v>115</v>
      </c>
      <c r="DG388" s="1" t="s">
        <v>115</v>
      </c>
      <c r="DH388" s="1" t="s">
        <v>115</v>
      </c>
    </row>
    <row r="389" spans="1:112" x14ac:dyDescent="0.25">
      <c r="A389" s="1" t="s">
        <v>2444</v>
      </c>
      <c r="C389" s="1" t="s">
        <v>2444</v>
      </c>
      <c r="D389" s="41">
        <v>47240</v>
      </c>
      <c r="G389" s="1" t="s">
        <v>1765</v>
      </c>
      <c r="H389" s="1">
        <v>15</v>
      </c>
      <c r="J389" s="3"/>
      <c r="K389" s="1" t="s">
        <v>1786</v>
      </c>
      <c r="L389" s="1" t="s">
        <v>1787</v>
      </c>
      <c r="M389" s="1"/>
      <c r="N389" s="1">
        <v>300</v>
      </c>
      <c r="P389" s="1" t="s">
        <v>2549</v>
      </c>
      <c r="Q389" s="1">
        <v>0.49683706040105241</v>
      </c>
      <c r="R389" s="1" t="s">
        <v>1785</v>
      </c>
      <c r="S389" s="1" t="s">
        <v>1774</v>
      </c>
      <c r="T389" s="1" t="s">
        <v>1791</v>
      </c>
      <c r="U389" s="3">
        <v>44178</v>
      </c>
      <c r="V389" s="1">
        <v>4.8776134829068196</v>
      </c>
      <c r="Y389" s="1">
        <v>5.6</v>
      </c>
      <c r="Z389" s="1">
        <v>5.2</v>
      </c>
      <c r="AA389" s="1">
        <v>30</v>
      </c>
      <c r="AB389" s="1">
        <v>161.0752</v>
      </c>
      <c r="AC389" s="1">
        <v>29.12</v>
      </c>
      <c r="AD389" s="1">
        <v>81.348500000000001</v>
      </c>
      <c r="AH389" s="1">
        <v>7000</v>
      </c>
      <c r="AJ389" s="1">
        <v>2884</v>
      </c>
      <c r="AK389" s="1">
        <v>4116</v>
      </c>
      <c r="AU389" s="1" t="s">
        <v>1776</v>
      </c>
      <c r="AV389" s="1" t="s">
        <v>2530</v>
      </c>
      <c r="AY389" s="1" t="s">
        <v>1780</v>
      </c>
      <c r="AZ389" s="1"/>
      <c r="BA389" s="1" t="s">
        <v>1772</v>
      </c>
      <c r="BB389" s="1"/>
      <c r="BC389" s="42">
        <v>4.7100000000000003E-2</v>
      </c>
      <c r="BD389" s="1">
        <v>8.2205007768932931E-4</v>
      </c>
      <c r="BE389" s="1">
        <v>104.8982</v>
      </c>
      <c r="BF389" s="1">
        <v>1.8308189694155159</v>
      </c>
      <c r="BG389" s="1">
        <v>234.87379999999999</v>
      </c>
      <c r="BH389" s="1">
        <v>4.0993211366706568</v>
      </c>
      <c r="BI389" s="1">
        <v>293.77620000000002</v>
      </c>
      <c r="BK389" s="1">
        <v>5.1273619539973661</v>
      </c>
      <c r="BL389" s="1">
        <v>8.3900000000000006E-5</v>
      </c>
      <c r="BM389" s="1">
        <v>42165.493635652187</v>
      </c>
      <c r="BN389" s="1">
        <v>35798.031320568218</v>
      </c>
      <c r="BO389" s="1">
        <v>35790.955950736156</v>
      </c>
      <c r="BP389" s="1">
        <v>1436.1342712141147</v>
      </c>
      <c r="BQ389" s="1">
        <v>1.00269176</v>
      </c>
      <c r="BX389" s="2"/>
      <c r="BY389" s="1" t="s">
        <v>115</v>
      </c>
      <c r="BZ389" s="1" t="s">
        <v>115</v>
      </c>
      <c r="CA389" s="1" t="s">
        <v>115</v>
      </c>
      <c r="CB389" s="1" t="s">
        <v>115</v>
      </c>
      <c r="CC389" s="2"/>
      <c r="CD389" s="47">
        <v>3.2253946999999998E-2</v>
      </c>
      <c r="CE389" s="1">
        <v>5.6293757191374749E-4</v>
      </c>
      <c r="CF389" s="1">
        <v>239.497380703</v>
      </c>
      <c r="CG389" s="1">
        <v>4.1800178431696819</v>
      </c>
      <c r="CH389" s="1" t="s">
        <v>2538</v>
      </c>
      <c r="CI389" s="1" t="s">
        <v>2539</v>
      </c>
      <c r="CJ389" s="1">
        <v>1.0130750000000001E-4</v>
      </c>
      <c r="CK389" s="1">
        <v>8.6473500000000005E-5</v>
      </c>
      <c r="CL389" s="1">
        <v>7.2430999999999995E-2</v>
      </c>
      <c r="CM389" s="1">
        <v>1.2641594305120127E-3</v>
      </c>
      <c r="CN389" s="1">
        <v>1</v>
      </c>
      <c r="CO389" s="1">
        <v>8</v>
      </c>
      <c r="CP389" s="1" t="s">
        <v>115</v>
      </c>
      <c r="CQ389" s="1" t="s">
        <v>115</v>
      </c>
      <c r="CR389" s="1" t="s">
        <v>115</v>
      </c>
      <c r="CS389" s="1" t="s">
        <v>115</v>
      </c>
      <c r="CT389" s="1" t="s">
        <v>115</v>
      </c>
      <c r="CU389" s="1" t="s">
        <v>115</v>
      </c>
      <c r="CV389" s="1" t="s">
        <v>115</v>
      </c>
      <c r="CW389" s="1" t="s">
        <v>115</v>
      </c>
      <c r="CY389" s="1" t="s">
        <v>115</v>
      </c>
      <c r="CZ389" s="1" t="s">
        <v>115</v>
      </c>
      <c r="DA389" s="1" t="s">
        <v>115</v>
      </c>
      <c r="DB389" s="1" t="s">
        <v>115</v>
      </c>
      <c r="DC389" s="1" t="s">
        <v>115</v>
      </c>
      <c r="DD389" s="1" t="s">
        <v>115</v>
      </c>
      <c r="DE389" s="1" t="s">
        <v>115</v>
      </c>
      <c r="DF389" s="1" t="s">
        <v>115</v>
      </c>
      <c r="DG389" s="1" t="s">
        <v>115</v>
      </c>
      <c r="DH389" s="1" t="s">
        <v>115</v>
      </c>
    </row>
    <row r="390" spans="1:112" x14ac:dyDescent="0.25">
      <c r="A390" s="1" t="s">
        <v>2166</v>
      </c>
      <c r="C390" s="1" t="s">
        <v>2166</v>
      </c>
      <c r="D390" s="41">
        <v>40664</v>
      </c>
      <c r="G390" s="1" t="s">
        <v>1765</v>
      </c>
      <c r="H390" s="1">
        <v>18</v>
      </c>
      <c r="J390" s="3"/>
      <c r="K390" s="1" t="s">
        <v>1786</v>
      </c>
      <c r="L390" s="1" t="s">
        <v>1787</v>
      </c>
      <c r="M390" s="1"/>
      <c r="N390" s="1">
        <v>300</v>
      </c>
      <c r="P390" s="1" t="s">
        <v>2548</v>
      </c>
      <c r="Q390" s="1">
        <v>9.1437799511982928E-2</v>
      </c>
      <c r="R390" s="1" t="s">
        <v>1781</v>
      </c>
      <c r="S390" s="1" t="s">
        <v>2094</v>
      </c>
      <c r="T390" s="1" t="s">
        <v>2167</v>
      </c>
      <c r="U390" s="3">
        <v>42151</v>
      </c>
      <c r="V390" s="1">
        <v>5.3622099674872183</v>
      </c>
      <c r="Y390" s="1">
        <v>2.5</v>
      </c>
      <c r="Z390" s="1">
        <v>4.7</v>
      </c>
      <c r="AA390" s="1">
        <v>22.4</v>
      </c>
      <c r="AB390" s="1">
        <v>57.554038374717798</v>
      </c>
      <c r="AC390" s="1">
        <v>6.25</v>
      </c>
      <c r="AD390" s="1">
        <v>28.221333333333298</v>
      </c>
      <c r="AH390" s="1">
        <v>3182</v>
      </c>
      <c r="AJ390" s="1">
        <v>1260</v>
      </c>
      <c r="AK390" s="1">
        <v>1922</v>
      </c>
      <c r="AU390" s="1" t="s">
        <v>1776</v>
      </c>
      <c r="AV390" s="1" t="s">
        <v>2530</v>
      </c>
      <c r="AY390" s="1" t="s">
        <v>1780</v>
      </c>
      <c r="AZ390" s="1"/>
      <c r="BA390" s="1" t="s">
        <v>1772</v>
      </c>
      <c r="BB390" s="1"/>
      <c r="BC390" s="42">
        <v>1.35E-2</v>
      </c>
      <c r="BD390" s="1">
        <v>2.3561944901923448E-4</v>
      </c>
      <c r="BE390" s="1">
        <v>308.17219999999998</v>
      </c>
      <c r="BF390" s="1">
        <v>5.3786195531144685</v>
      </c>
      <c r="BG390" s="1">
        <v>127.24169999999999</v>
      </c>
      <c r="BH390" s="1">
        <v>2.2207866108348688</v>
      </c>
      <c r="BI390" s="1">
        <v>28.747399999999999</v>
      </c>
      <c r="BK390" s="1">
        <v>0.50173678138781785</v>
      </c>
      <c r="BL390" s="1">
        <v>2.6429999999999997E-4</v>
      </c>
      <c r="BM390" s="1">
        <v>42164.632706891985</v>
      </c>
      <c r="BN390" s="1">
        <v>35804.776819316416</v>
      </c>
      <c r="BO390" s="1">
        <v>35782.488594467555</v>
      </c>
      <c r="BP390" s="1">
        <v>1436.0902872755989</v>
      </c>
      <c r="BQ390" s="1">
        <v>1.0027224699999999</v>
      </c>
      <c r="BY390" s="1" t="s">
        <v>115</v>
      </c>
      <c r="BZ390" s="1" t="s">
        <v>115</v>
      </c>
      <c r="CA390" s="1" t="s">
        <v>115</v>
      </c>
      <c r="CB390" s="1" t="s">
        <v>115</v>
      </c>
      <c r="CD390" s="47">
        <v>2.801142650000088E-2</v>
      </c>
      <c r="CE390" s="1">
        <v>4.8889162060540678E-4</v>
      </c>
      <c r="CF390" s="1">
        <v>281.22263888249995</v>
      </c>
      <c r="CG390" s="1">
        <v>4.9082609796466503</v>
      </c>
      <c r="CH390" s="1" t="s">
        <v>2538</v>
      </c>
      <c r="CI390" s="1" t="s">
        <v>2539</v>
      </c>
      <c r="CJ390" s="1">
        <v>2.4389799999999999E-4</v>
      </c>
      <c r="CK390" s="1">
        <v>5.8997999999999993E-5</v>
      </c>
      <c r="CL390" s="1">
        <v>3.4293999999999998E-2</v>
      </c>
      <c r="CM390" s="1">
        <v>5.9854321367893532E-4</v>
      </c>
      <c r="CN390" s="1">
        <v>1</v>
      </c>
      <c r="CO390" s="1">
        <v>3</v>
      </c>
      <c r="CP390" s="1" t="s">
        <v>115</v>
      </c>
      <c r="CQ390" s="1" t="s">
        <v>115</v>
      </c>
      <c r="CR390" s="1" t="s">
        <v>115</v>
      </c>
      <c r="CS390" s="1" t="s">
        <v>115</v>
      </c>
      <c r="CT390" s="1" t="s">
        <v>115</v>
      </c>
      <c r="CU390" s="1" t="s">
        <v>115</v>
      </c>
      <c r="CV390" s="1" t="s">
        <v>115</v>
      </c>
      <c r="CW390" s="1" t="s">
        <v>115</v>
      </c>
      <c r="CY390" s="1" t="s">
        <v>115</v>
      </c>
      <c r="CZ390" s="1" t="s">
        <v>115</v>
      </c>
      <c r="DA390" s="1" t="s">
        <v>115</v>
      </c>
      <c r="DB390" s="1" t="s">
        <v>115</v>
      </c>
      <c r="DC390" s="1" t="s">
        <v>115</v>
      </c>
      <c r="DD390" s="1" t="s">
        <v>115</v>
      </c>
      <c r="DE390" s="1" t="s">
        <v>115</v>
      </c>
      <c r="DF390" s="1" t="s">
        <v>115</v>
      </c>
      <c r="DG390" s="1" t="s">
        <v>115</v>
      </c>
      <c r="DH390" s="1" t="s">
        <v>115</v>
      </c>
    </row>
    <row r="391" spans="1:112" x14ac:dyDescent="0.25">
      <c r="A391" s="1" t="s">
        <v>2338</v>
      </c>
      <c r="C391" s="1" t="s">
        <v>2338</v>
      </c>
      <c r="D391" s="41">
        <v>40940</v>
      </c>
      <c r="G391" s="1" t="s">
        <v>1765</v>
      </c>
      <c r="H391" s="1">
        <v>15</v>
      </c>
      <c r="J391" s="3"/>
      <c r="K391" s="1" t="s">
        <v>1786</v>
      </c>
      <c r="L391" s="1" t="s">
        <v>1787</v>
      </c>
      <c r="M391" s="1"/>
      <c r="N391" s="1">
        <v>300</v>
      </c>
      <c r="P391" s="1" t="s">
        <v>2548</v>
      </c>
      <c r="Q391" s="1">
        <v>9.1437799511982928E-2</v>
      </c>
      <c r="R391" s="1" t="s">
        <v>1909</v>
      </c>
      <c r="S391" s="1" t="s">
        <v>1909</v>
      </c>
      <c r="T391" s="1" t="s">
        <v>2339</v>
      </c>
      <c r="U391" s="3">
        <v>42277</v>
      </c>
      <c r="V391" s="1">
        <v>5.3622099674872183</v>
      </c>
      <c r="Y391" s="1">
        <v>3</v>
      </c>
      <c r="Z391" s="1">
        <v>8.5</v>
      </c>
      <c r="AA391" s="1">
        <v>26</v>
      </c>
      <c r="AB391" s="1">
        <v>92.369035114058704</v>
      </c>
      <c r="AC391" s="1">
        <v>9</v>
      </c>
      <c r="AD391" s="1">
        <v>48.4926666666667</v>
      </c>
      <c r="AH391" s="1">
        <v>6440</v>
      </c>
      <c r="AJ391" s="1">
        <v>3500</v>
      </c>
      <c r="AK391" s="1">
        <v>2940</v>
      </c>
      <c r="AU391" s="1" t="s">
        <v>1802</v>
      </c>
      <c r="AV391" s="1" t="s">
        <v>2530</v>
      </c>
      <c r="AY391" s="1" t="s">
        <v>1780</v>
      </c>
      <c r="AZ391" s="1"/>
      <c r="BA391" s="1" t="s">
        <v>1772</v>
      </c>
      <c r="BB391" s="1"/>
      <c r="BC391" s="42">
        <v>1.37E-2</v>
      </c>
      <c r="BD391" s="1">
        <v>2.3911010752322313E-4</v>
      </c>
      <c r="BE391" s="1">
        <v>297.149</v>
      </c>
      <c r="BF391" s="1">
        <v>5.1862284190086303</v>
      </c>
      <c r="BG391" s="1">
        <v>120.5008</v>
      </c>
      <c r="BH391" s="1">
        <v>2.1031357112871829</v>
      </c>
      <c r="BI391" s="1">
        <v>229.47649999999999</v>
      </c>
      <c r="BK391" s="1">
        <v>4.0051204809527672</v>
      </c>
      <c r="BL391" s="1">
        <v>1.7789999999999999E-4</v>
      </c>
      <c r="BM391" s="1">
        <v>42164.711761363855</v>
      </c>
      <c r="BN391" s="1">
        <v>35801.212863586203</v>
      </c>
      <c r="BO391" s="1">
        <v>35786.210659141507</v>
      </c>
      <c r="BP391" s="1">
        <v>1436.0943260661138</v>
      </c>
      <c r="BQ391" s="1">
        <v>1.00271965</v>
      </c>
      <c r="BY391" s="1" t="s">
        <v>115</v>
      </c>
      <c r="BZ391" s="1" t="s">
        <v>115</v>
      </c>
      <c r="CA391" s="1" t="s">
        <v>115</v>
      </c>
      <c r="CB391" s="1" t="s">
        <v>115</v>
      </c>
      <c r="CD391" s="47">
        <v>3.1603828500010422E-2</v>
      </c>
      <c r="CE391" s="1">
        <v>5.5159086356080264E-4</v>
      </c>
      <c r="CF391" s="1">
        <v>140.2359828045</v>
      </c>
      <c r="CG391" s="1">
        <v>2.4475796297086765</v>
      </c>
      <c r="CH391" s="1" t="s">
        <v>2538</v>
      </c>
      <c r="CI391" s="1" t="s">
        <v>2539</v>
      </c>
      <c r="CJ391" s="1">
        <v>1.7427799999999999E-4</v>
      </c>
      <c r="CK391" s="1">
        <v>2.7414999999999994E-5</v>
      </c>
      <c r="CL391" s="1">
        <v>2.1086000000000001E-2</v>
      </c>
      <c r="CM391" s="1">
        <v>3.6802012607552431E-4</v>
      </c>
      <c r="CN391" s="1">
        <v>1</v>
      </c>
      <c r="CO391" s="1">
        <v>3</v>
      </c>
      <c r="CP391" s="1" t="s">
        <v>115</v>
      </c>
      <c r="CQ391" s="1" t="s">
        <v>115</v>
      </c>
      <c r="CR391" s="1" t="s">
        <v>115</v>
      </c>
      <c r="CS391" s="1" t="s">
        <v>115</v>
      </c>
      <c r="CT391" s="1" t="s">
        <v>115</v>
      </c>
      <c r="CU391" s="1" t="s">
        <v>115</v>
      </c>
      <c r="CV391" s="1" t="s">
        <v>115</v>
      </c>
      <c r="CW391" s="1" t="s">
        <v>115</v>
      </c>
      <c r="CY391" s="1" t="s">
        <v>115</v>
      </c>
      <c r="CZ391" s="1" t="s">
        <v>115</v>
      </c>
      <c r="DA391" s="1" t="s">
        <v>115</v>
      </c>
      <c r="DB391" s="1" t="s">
        <v>115</v>
      </c>
      <c r="DC391" s="1" t="s">
        <v>115</v>
      </c>
      <c r="DD391" s="1" t="s">
        <v>115</v>
      </c>
      <c r="DE391" s="1" t="s">
        <v>115</v>
      </c>
      <c r="DF391" s="1" t="s">
        <v>115</v>
      </c>
      <c r="DG391" s="1" t="s">
        <v>115</v>
      </c>
      <c r="DH391" s="1" t="s">
        <v>115</v>
      </c>
    </row>
    <row r="392" spans="1:112" x14ac:dyDescent="0.25">
      <c r="A392" s="1" t="s">
        <v>2358</v>
      </c>
      <c r="C392" s="1" t="s">
        <v>2358</v>
      </c>
      <c r="D392" s="41">
        <v>41794</v>
      </c>
      <c r="G392" s="1" t="s">
        <v>1765</v>
      </c>
      <c r="H392" s="1">
        <v>15</v>
      </c>
      <c r="J392" s="3"/>
      <c r="K392" s="1" t="s">
        <v>1786</v>
      </c>
      <c r="L392" s="1" t="s">
        <v>1787</v>
      </c>
      <c r="M392" s="1"/>
      <c r="N392" s="1">
        <v>300</v>
      </c>
      <c r="P392" s="1" t="s">
        <v>2548</v>
      </c>
      <c r="Q392" s="1">
        <v>9.1437799511982928E-2</v>
      </c>
      <c r="R392" s="1" t="s">
        <v>1909</v>
      </c>
      <c r="S392" s="1" t="s">
        <v>1909</v>
      </c>
      <c r="T392" s="1" t="s">
        <v>2339</v>
      </c>
      <c r="U392" s="3">
        <v>42648</v>
      </c>
      <c r="V392" s="1">
        <v>5.3622099674872183</v>
      </c>
      <c r="Y392" s="1">
        <v>3</v>
      </c>
      <c r="Z392" s="1">
        <v>8.5</v>
      </c>
      <c r="AA392" s="1">
        <v>26</v>
      </c>
      <c r="AB392" s="1">
        <v>92.369035114058704</v>
      </c>
      <c r="AC392" s="1">
        <v>9</v>
      </c>
      <c r="AD392" s="1">
        <v>48.4926666666667</v>
      </c>
      <c r="AH392" s="1">
        <v>6405</v>
      </c>
      <c r="AJ392" s="1">
        <v>3500</v>
      </c>
      <c r="AK392" s="1">
        <v>2905</v>
      </c>
      <c r="AU392" s="1" t="s">
        <v>1808</v>
      </c>
      <c r="AV392" s="1" t="s">
        <v>2530</v>
      </c>
      <c r="AY392" s="1" t="s">
        <v>1780</v>
      </c>
      <c r="AZ392" s="1"/>
      <c r="BA392" s="1" t="s">
        <v>1772</v>
      </c>
      <c r="BB392" s="1"/>
      <c r="BC392" s="42">
        <v>1.3100000000000001E-2</v>
      </c>
      <c r="BD392" s="1">
        <v>2.2863813201125715E-4</v>
      </c>
      <c r="BE392" s="1">
        <v>293.37020000000001</v>
      </c>
      <c r="BF392" s="1">
        <v>5.1202759172342684</v>
      </c>
      <c r="BG392" s="1">
        <v>125.0219</v>
      </c>
      <c r="BH392" s="1">
        <v>2.1820437920990989</v>
      </c>
      <c r="BI392" s="1">
        <v>233.62219999999999</v>
      </c>
      <c r="BK392" s="1">
        <v>4.0774765957526959</v>
      </c>
      <c r="BL392" s="1">
        <v>1.5440000000000001E-4</v>
      </c>
      <c r="BM392" s="1">
        <v>42164.738673608976</v>
      </c>
      <c r="BN392" s="1">
        <v>35800.248909260183</v>
      </c>
      <c r="BO392" s="1">
        <v>35787.228437957769</v>
      </c>
      <c r="BP392" s="1">
        <v>1436.095700978703</v>
      </c>
      <c r="BQ392" s="1">
        <v>1.00271869</v>
      </c>
      <c r="BY392" s="1" t="s">
        <v>115</v>
      </c>
      <c r="BZ392" s="1" t="s">
        <v>115</v>
      </c>
      <c r="CA392" s="1" t="s">
        <v>115</v>
      </c>
      <c r="CB392" s="1" t="s">
        <v>115</v>
      </c>
      <c r="CD392" s="47">
        <v>2.7289523000007421E-2</v>
      </c>
      <c r="CE392" s="1">
        <v>4.7629202764885002E-4</v>
      </c>
      <c r="CF392" s="1">
        <v>144.791607236</v>
      </c>
      <c r="CG392" s="1">
        <v>2.5270902755226463</v>
      </c>
      <c r="CH392" s="1" t="s">
        <v>2538</v>
      </c>
      <c r="CI392" s="1" t="s">
        <v>2539</v>
      </c>
      <c r="CJ392" s="1">
        <v>1.5544199999999999E-4</v>
      </c>
      <c r="CK392" s="1">
        <v>3.1622000000000003E-5</v>
      </c>
      <c r="CL392" s="1">
        <v>2.5758E-2</v>
      </c>
      <c r="CM392" s="1">
        <v>4.495619087286994E-4</v>
      </c>
      <c r="CN392" s="1">
        <v>1</v>
      </c>
      <c r="CO392" s="1">
        <v>3</v>
      </c>
      <c r="CP392" s="1" t="s">
        <v>115</v>
      </c>
      <c r="CQ392" s="1" t="s">
        <v>115</v>
      </c>
      <c r="CR392" s="1" t="s">
        <v>115</v>
      </c>
      <c r="CS392" s="1" t="s">
        <v>115</v>
      </c>
      <c r="CT392" s="1" t="s">
        <v>115</v>
      </c>
      <c r="CU392" s="1" t="s">
        <v>115</v>
      </c>
      <c r="CV392" s="1" t="s">
        <v>115</v>
      </c>
      <c r="CW392" s="1" t="s">
        <v>115</v>
      </c>
      <c r="CY392" s="1" t="s">
        <v>115</v>
      </c>
      <c r="CZ392" s="1" t="s">
        <v>115</v>
      </c>
      <c r="DA392" s="1" t="s">
        <v>115</v>
      </c>
      <c r="DB392" s="1" t="s">
        <v>115</v>
      </c>
      <c r="DC392" s="1" t="s">
        <v>115</v>
      </c>
      <c r="DD392" s="1" t="s">
        <v>115</v>
      </c>
      <c r="DE392" s="1" t="s">
        <v>115</v>
      </c>
      <c r="DF392" s="1" t="s">
        <v>115</v>
      </c>
      <c r="DG392" s="1" t="s">
        <v>115</v>
      </c>
      <c r="DH392" s="1" t="s">
        <v>115</v>
      </c>
    </row>
    <row r="393" spans="1:112" x14ac:dyDescent="0.25">
      <c r="A393" s="1" t="s">
        <v>2466</v>
      </c>
      <c r="C393" s="1" t="s">
        <v>2466</v>
      </c>
      <c r="D393" s="41">
        <v>41945</v>
      </c>
      <c r="G393" s="1" t="s">
        <v>1765</v>
      </c>
      <c r="H393" s="1">
        <v>15</v>
      </c>
      <c r="J393" s="3"/>
      <c r="K393" s="1" t="s">
        <v>1786</v>
      </c>
      <c r="L393" s="1" t="s">
        <v>1787</v>
      </c>
      <c r="M393" s="1"/>
      <c r="N393" s="1">
        <v>300</v>
      </c>
      <c r="P393" s="1" t="s">
        <v>2548</v>
      </c>
      <c r="Q393" s="1">
        <v>9.1437799511982928E-2</v>
      </c>
      <c r="R393" s="1" t="s">
        <v>1781</v>
      </c>
      <c r="S393" s="1" t="s">
        <v>1995</v>
      </c>
      <c r="T393" s="1" t="s">
        <v>2467</v>
      </c>
      <c r="U393" s="3">
        <v>42780</v>
      </c>
      <c r="V393" s="1">
        <v>5.3622099674872183</v>
      </c>
      <c r="Y393" s="1">
        <v>2.8</v>
      </c>
      <c r="Z393" s="1">
        <v>5.5</v>
      </c>
      <c r="AA393" s="1">
        <v>39</v>
      </c>
      <c r="AB393" s="1">
        <v>104.235863414948</v>
      </c>
      <c r="AC393" s="1">
        <v>7.84</v>
      </c>
      <c r="AD393" s="1">
        <v>46.484933333333302</v>
      </c>
      <c r="AH393" s="1">
        <v>6300</v>
      </c>
      <c r="AJ393" s="1">
        <v>3000</v>
      </c>
      <c r="AK393" s="1">
        <v>3300</v>
      </c>
      <c r="AU393" s="1" t="s">
        <v>1802</v>
      </c>
      <c r="AV393" s="1" t="s">
        <v>2530</v>
      </c>
      <c r="AY393" s="1" t="s">
        <v>1780</v>
      </c>
      <c r="AZ393" s="1"/>
      <c r="BA393" s="1" t="s">
        <v>1772</v>
      </c>
      <c r="BB393" s="1"/>
      <c r="BC393" s="42">
        <v>3.0700000000000002E-2</v>
      </c>
      <c r="BD393" s="1">
        <v>5.3581608036225921E-4</v>
      </c>
      <c r="BE393" s="1">
        <v>83.090199999999996</v>
      </c>
      <c r="BF393" s="1">
        <v>1.4501975661405924</v>
      </c>
      <c r="BG393" s="1">
        <v>251.5745</v>
      </c>
      <c r="BH393" s="1">
        <v>4.3908033390584746</v>
      </c>
      <c r="BI393" s="1">
        <v>320.38339999999999</v>
      </c>
      <c r="BK393" s="1">
        <v>5.5917451987340003</v>
      </c>
      <c r="BL393" s="1">
        <v>5.1100000000000002E-5</v>
      </c>
      <c r="BM393" s="1">
        <v>42165.281413052042</v>
      </c>
      <c r="BN393" s="1">
        <v>35796.436058932253</v>
      </c>
      <c r="BO393" s="1">
        <v>35792.126767171838</v>
      </c>
      <c r="BP393" s="1">
        <v>1436.1234289445447</v>
      </c>
      <c r="BQ393" s="1">
        <v>1.00269933</v>
      </c>
      <c r="BY393" s="1" t="s">
        <v>115</v>
      </c>
      <c r="BZ393" s="1" t="s">
        <v>115</v>
      </c>
      <c r="CA393" s="1" t="s">
        <v>115</v>
      </c>
      <c r="CB393" s="1" t="s">
        <v>115</v>
      </c>
      <c r="CD393" s="47">
        <v>2.7977996000004168E-2</v>
      </c>
      <c r="CE393" s="1">
        <v>4.8830814830987622E-4</v>
      </c>
      <c r="CF393" s="1">
        <v>316.81278439300002</v>
      </c>
      <c r="CG393" s="1">
        <v>5.5294262000687553</v>
      </c>
      <c r="CH393" s="1" t="s">
        <v>2538</v>
      </c>
      <c r="CI393" s="1" t="s">
        <v>2539</v>
      </c>
      <c r="CJ393" s="1">
        <v>5.8078000000000002E-5</v>
      </c>
      <c r="CK393" s="1">
        <v>5.2811E-5</v>
      </c>
      <c r="CL393" s="1">
        <v>3.0852000000000001E-2</v>
      </c>
      <c r="CM393" s="1">
        <v>5.3846898082529052E-4</v>
      </c>
      <c r="CN393" s="1">
        <v>1</v>
      </c>
      <c r="CO393" s="1">
        <v>3</v>
      </c>
      <c r="CP393" s="1" t="s">
        <v>115</v>
      </c>
      <c r="CQ393" s="1" t="s">
        <v>115</v>
      </c>
      <c r="CR393" s="1" t="s">
        <v>115</v>
      </c>
      <c r="CS393" s="1" t="s">
        <v>115</v>
      </c>
      <c r="CT393" s="1" t="s">
        <v>115</v>
      </c>
      <c r="CU393" s="1" t="s">
        <v>115</v>
      </c>
      <c r="CV393" s="1" t="s">
        <v>115</v>
      </c>
      <c r="CW393" s="1" t="s">
        <v>115</v>
      </c>
      <c r="CY393" s="1" t="s">
        <v>115</v>
      </c>
      <c r="CZ393" s="1" t="s">
        <v>115</v>
      </c>
      <c r="DA393" s="1" t="s">
        <v>115</v>
      </c>
      <c r="DB393" s="1" t="s">
        <v>115</v>
      </c>
      <c r="DC393" s="1" t="s">
        <v>115</v>
      </c>
      <c r="DD393" s="1" t="s">
        <v>115</v>
      </c>
      <c r="DE393" s="1" t="s">
        <v>115</v>
      </c>
      <c r="DF393" s="1" t="s">
        <v>115</v>
      </c>
      <c r="DG393" s="1" t="s">
        <v>115</v>
      </c>
      <c r="DH393" s="1" t="s">
        <v>115</v>
      </c>
    </row>
    <row r="394" spans="1:112" x14ac:dyDescent="0.25">
      <c r="A394" s="1" t="s">
        <v>2164</v>
      </c>
      <c r="C394" s="1" t="s">
        <v>2164</v>
      </c>
      <c r="D394" s="41">
        <v>20776</v>
      </c>
      <c r="G394" s="1" t="s">
        <v>1765</v>
      </c>
      <c r="H394" s="1">
        <v>7</v>
      </c>
      <c r="J394" s="3"/>
      <c r="K394" s="1" t="s">
        <v>1766</v>
      </c>
      <c r="L394" s="1" t="s">
        <v>1767</v>
      </c>
      <c r="M394" s="1"/>
      <c r="N394" s="1">
        <v>300</v>
      </c>
      <c r="P394" s="1" t="s">
        <v>2548</v>
      </c>
      <c r="Q394" s="1">
        <v>9.1437799511982928E-2</v>
      </c>
      <c r="R394" s="1" t="s">
        <v>1779</v>
      </c>
      <c r="S394" s="1" t="s">
        <v>1779</v>
      </c>
      <c r="T394" s="1" t="s">
        <v>2165</v>
      </c>
      <c r="U394" s="3">
        <v>33115</v>
      </c>
      <c r="V394" s="1">
        <v>5.3622099674872183</v>
      </c>
      <c r="Y394" s="1">
        <v>1.4</v>
      </c>
      <c r="Z394" s="1">
        <v>1.9</v>
      </c>
      <c r="AA394" s="1">
        <v>2.1</v>
      </c>
      <c r="AB394" s="1">
        <v>5.0261432454632704</v>
      </c>
      <c r="AC394" s="1">
        <v>1.5393804002589999</v>
      </c>
      <c r="AD394" s="1">
        <v>3.0495008535037398</v>
      </c>
      <c r="AH394" s="1">
        <v>1430</v>
      </c>
      <c r="AJ394" s="1">
        <v>655</v>
      </c>
      <c r="AK394" s="1">
        <v>775</v>
      </c>
      <c r="AU394" s="1" t="s">
        <v>1810</v>
      </c>
      <c r="AV394" s="1" t="s">
        <v>2530</v>
      </c>
      <c r="AY394" s="1" t="s">
        <v>1771</v>
      </c>
      <c r="AZ394" s="1"/>
      <c r="BA394" s="1" t="s">
        <v>1772</v>
      </c>
      <c r="BB394" s="1"/>
      <c r="BC394" s="42">
        <v>13.907500000000001</v>
      </c>
      <c r="BD394" s="1">
        <v>0.24273166572111141</v>
      </c>
      <c r="BE394" s="1">
        <v>3.1091000000000002</v>
      </c>
      <c r="BF394" s="1">
        <v>5.4264031773755703E-2</v>
      </c>
      <c r="BG394" s="1">
        <v>51.920400000000001</v>
      </c>
      <c r="BH394" s="1">
        <v>0.90618192895246386</v>
      </c>
      <c r="BI394" s="1">
        <v>117.9949</v>
      </c>
      <c r="BK394" s="1">
        <v>2.0593995055614571</v>
      </c>
      <c r="BL394" s="1">
        <v>2.3709999999999999E-4</v>
      </c>
      <c r="BM394" s="1">
        <v>42163.484184684065</v>
      </c>
      <c r="BN394" s="1">
        <v>35802.481146784259</v>
      </c>
      <c r="BO394" s="1">
        <v>35782.487222583877</v>
      </c>
      <c r="BP394" s="1">
        <v>1436.0316111915311</v>
      </c>
      <c r="BQ394" s="1">
        <v>1.0027634411231201</v>
      </c>
      <c r="BY394" s="1" t="s">
        <v>115</v>
      </c>
      <c r="BZ394" s="1" t="s">
        <v>115</v>
      </c>
      <c r="CA394" s="1" t="s">
        <v>115</v>
      </c>
      <c r="CB394" s="1" t="s">
        <v>115</v>
      </c>
      <c r="CD394" s="47">
        <v>0.29028078049999806</v>
      </c>
      <c r="CE394" s="1">
        <v>5.0663553749839179E-3</v>
      </c>
      <c r="CF394" s="1">
        <v>33.609193551499999</v>
      </c>
      <c r="CG394" s="1">
        <v>0.58659108641372137</v>
      </c>
      <c r="CH394" s="1" t="s">
        <v>2539</v>
      </c>
      <c r="CI394" s="1" t="s">
        <v>2539</v>
      </c>
      <c r="CJ394" s="1">
        <v>2.65056E-4</v>
      </c>
      <c r="CK394" s="1">
        <v>8.3964000000000011E-5</v>
      </c>
      <c r="CL394" s="1" t="s">
        <v>115</v>
      </c>
      <c r="CM394" s="1" t="s">
        <v>115</v>
      </c>
      <c r="CN394" s="1">
        <v>0</v>
      </c>
      <c r="CO394" s="1">
        <v>0</v>
      </c>
      <c r="CP394" s="1" t="s">
        <v>115</v>
      </c>
      <c r="CQ394" s="1" t="s">
        <v>115</v>
      </c>
      <c r="CR394" s="1" t="s">
        <v>115</v>
      </c>
      <c r="CS394" s="1" t="s">
        <v>115</v>
      </c>
      <c r="CT394" s="1" t="s">
        <v>115</v>
      </c>
      <c r="CU394" s="1" t="s">
        <v>115</v>
      </c>
      <c r="CV394" s="1" t="s">
        <v>115</v>
      </c>
      <c r="CW394" s="1" t="s">
        <v>115</v>
      </c>
      <c r="CY394" s="1" t="s">
        <v>115</v>
      </c>
      <c r="CZ394" s="1" t="s">
        <v>115</v>
      </c>
      <c r="DA394" s="1" t="s">
        <v>115</v>
      </c>
      <c r="DB394" s="1" t="s">
        <v>115</v>
      </c>
      <c r="DC394" s="1" t="s">
        <v>115</v>
      </c>
      <c r="DD394" s="1" t="s">
        <v>115</v>
      </c>
      <c r="DE394" s="1" t="s">
        <v>115</v>
      </c>
      <c r="DF394" s="1" t="s">
        <v>115</v>
      </c>
      <c r="DG394" s="1" t="s">
        <v>115</v>
      </c>
      <c r="DH394" s="1" t="s">
        <v>115</v>
      </c>
    </row>
    <row r="395" spans="1:112" x14ac:dyDescent="0.25">
      <c r="A395" s="1" t="s">
        <v>2213</v>
      </c>
      <c r="C395" s="1" t="s">
        <v>2213</v>
      </c>
      <c r="D395" s="41">
        <v>25639</v>
      </c>
      <c r="G395" s="1" t="s">
        <v>1773</v>
      </c>
      <c r="H395" s="1">
        <v>7</v>
      </c>
      <c r="J395" s="3"/>
      <c r="K395" s="1" t="s">
        <v>1786</v>
      </c>
      <c r="L395" s="1" t="s">
        <v>1787</v>
      </c>
      <c r="M395" s="1"/>
      <c r="N395" s="1">
        <v>300</v>
      </c>
      <c r="P395" s="1" t="s">
        <v>2548</v>
      </c>
      <c r="Q395" s="1">
        <v>9.1437799511982928E-2</v>
      </c>
      <c r="R395" s="1" t="s">
        <v>1779</v>
      </c>
      <c r="S395" s="1" t="s">
        <v>1779</v>
      </c>
      <c r="T395" s="1" t="s">
        <v>1783</v>
      </c>
      <c r="U395" s="3">
        <v>36217</v>
      </c>
      <c r="V395" s="1">
        <v>5.3622099674872183</v>
      </c>
      <c r="Y395" s="1">
        <v>1.9</v>
      </c>
      <c r="Z395" s="1">
        <v>2.1</v>
      </c>
      <c r="AA395" s="1">
        <v>16</v>
      </c>
      <c r="AB395" s="1">
        <v>27.827141673647098</v>
      </c>
      <c r="AC395" s="1">
        <v>3.61</v>
      </c>
      <c r="AD395" s="1">
        <v>12.8890666666667</v>
      </c>
      <c r="AH395" s="1">
        <v>823</v>
      </c>
      <c r="AJ395" s="1">
        <v>719</v>
      </c>
      <c r="AK395" s="1">
        <v>104</v>
      </c>
      <c r="AU395" s="1" t="s">
        <v>1672</v>
      </c>
      <c r="AV395" s="1" t="s">
        <v>2530</v>
      </c>
      <c r="AY395" s="1" t="s">
        <v>1771</v>
      </c>
      <c r="AZ395" s="1"/>
      <c r="BA395" s="1" t="s">
        <v>1772</v>
      </c>
      <c r="BB395" s="1"/>
      <c r="BC395" s="42">
        <v>11.0524</v>
      </c>
      <c r="BD395" s="1">
        <v>0.19290077024742128</v>
      </c>
      <c r="BE395" s="1">
        <v>19.078499999999998</v>
      </c>
      <c r="BF395" s="1">
        <v>0.33298264134173811</v>
      </c>
      <c r="BG395" s="1">
        <v>46.4315</v>
      </c>
      <c r="BH395" s="1">
        <v>0.81038255163974704</v>
      </c>
      <c r="BI395" s="1">
        <v>121.7971</v>
      </c>
      <c r="BK395" s="1">
        <v>2.1257604143807853</v>
      </c>
      <c r="BL395" s="1">
        <v>2.275E-4</v>
      </c>
      <c r="BM395" s="1">
        <v>42164.036726595004</v>
      </c>
      <c r="BN395" s="1">
        <v>35802.629044950307</v>
      </c>
      <c r="BO395" s="1">
        <v>35783.444408239702</v>
      </c>
      <c r="BP395" s="1">
        <v>1436.0598395364666</v>
      </c>
      <c r="BQ395" s="1">
        <v>1.0027437299999999</v>
      </c>
      <c r="BY395" s="1" t="s">
        <v>115</v>
      </c>
      <c r="BZ395" s="1" t="s">
        <v>115</v>
      </c>
      <c r="CA395" s="1" t="s">
        <v>115</v>
      </c>
      <c r="CB395" s="1" t="s">
        <v>115</v>
      </c>
      <c r="CD395" s="47">
        <v>6.130235399999151E-2</v>
      </c>
      <c r="CE395" s="1">
        <v>1.0699279165229678E-3</v>
      </c>
      <c r="CF395" s="1">
        <v>358.78289603999997</v>
      </c>
      <c r="CG395" s="1">
        <v>6.2619428357385241</v>
      </c>
      <c r="CH395" s="1" t="s">
        <v>2539</v>
      </c>
      <c r="CI395" s="1" t="s">
        <v>2539</v>
      </c>
      <c r="CJ395" s="1">
        <v>2.9167449999999997E-4</v>
      </c>
      <c r="CK395" s="1">
        <v>7.7402499999999996E-5</v>
      </c>
      <c r="CL395" s="1" t="s">
        <v>115</v>
      </c>
      <c r="CM395" s="1" t="s">
        <v>115</v>
      </c>
      <c r="CN395" s="1">
        <v>0</v>
      </c>
      <c r="CO395" s="1">
        <v>0</v>
      </c>
      <c r="CP395" s="1" t="s">
        <v>115</v>
      </c>
      <c r="CQ395" s="1" t="s">
        <v>115</v>
      </c>
      <c r="CR395" s="1" t="s">
        <v>115</v>
      </c>
      <c r="CS395" s="1" t="s">
        <v>115</v>
      </c>
      <c r="CT395" s="1" t="s">
        <v>115</v>
      </c>
      <c r="CU395" s="1" t="s">
        <v>115</v>
      </c>
      <c r="CV395" s="1" t="s">
        <v>115</v>
      </c>
      <c r="CW395" s="1" t="s">
        <v>115</v>
      </c>
      <c r="CY395" s="1" t="s">
        <v>115</v>
      </c>
      <c r="CZ395" s="1" t="s">
        <v>115</v>
      </c>
      <c r="DA395" s="1" t="s">
        <v>115</v>
      </c>
      <c r="DB395" s="1" t="s">
        <v>115</v>
      </c>
      <c r="DC395" s="1" t="s">
        <v>115</v>
      </c>
      <c r="DD395" s="1" t="s">
        <v>115</v>
      </c>
      <c r="DE395" s="1" t="s">
        <v>115</v>
      </c>
      <c r="DF395" s="1" t="s">
        <v>115</v>
      </c>
      <c r="DG395" s="1" t="s">
        <v>115</v>
      </c>
      <c r="DH395" s="1" t="s">
        <v>115</v>
      </c>
    </row>
    <row r="396" spans="1:112" x14ac:dyDescent="0.25">
      <c r="A396" s="1" t="s">
        <v>2018</v>
      </c>
      <c r="C396" s="1" t="s">
        <v>2018</v>
      </c>
      <c r="D396" s="41">
        <v>30794</v>
      </c>
      <c r="G396" s="1" t="s">
        <v>1765</v>
      </c>
      <c r="H396" s="1">
        <v>15</v>
      </c>
      <c r="J396" s="3"/>
      <c r="K396" s="1" t="s">
        <v>1786</v>
      </c>
      <c r="L396" s="1" t="s">
        <v>1787</v>
      </c>
      <c r="M396" s="1"/>
      <c r="N396" s="1">
        <v>300</v>
      </c>
      <c r="P396" s="1" t="s">
        <v>2548</v>
      </c>
      <c r="Q396" s="1">
        <v>9.1437799511982928E-2</v>
      </c>
      <c r="R396" s="1" t="s">
        <v>1779</v>
      </c>
      <c r="S396" s="1" t="s">
        <v>1779</v>
      </c>
      <c r="T396" s="1" t="s">
        <v>2019</v>
      </c>
      <c r="U396" s="3">
        <v>39152</v>
      </c>
      <c r="V396" s="1">
        <v>5.3622099674872183</v>
      </c>
      <c r="Y396" s="1">
        <v>2.9</v>
      </c>
      <c r="Z396" s="1">
        <v>4.5</v>
      </c>
      <c r="AA396" s="1">
        <v>34</v>
      </c>
      <c r="AB396" s="1">
        <v>92.434033749472306</v>
      </c>
      <c r="AC396" s="1">
        <v>8.41</v>
      </c>
      <c r="AD396" s="1">
        <v>41.424799999999998</v>
      </c>
      <c r="AH396" s="1">
        <v>4635</v>
      </c>
      <c r="AJ396" s="1">
        <v>2170</v>
      </c>
      <c r="AK396" s="1">
        <v>2465</v>
      </c>
      <c r="AU396" s="1" t="s">
        <v>1808</v>
      </c>
      <c r="AV396" s="1" t="s">
        <v>2530</v>
      </c>
      <c r="AY396" s="1" t="s">
        <v>1771</v>
      </c>
      <c r="AZ396" s="1"/>
      <c r="BA396" s="1" t="s">
        <v>1772</v>
      </c>
      <c r="BB396" s="1"/>
      <c r="BC396" s="42">
        <v>1.379</v>
      </c>
      <c r="BD396" s="1">
        <v>2.4068090385001802E-2</v>
      </c>
      <c r="BE396" s="1">
        <v>90.577200000000005</v>
      </c>
      <c r="BF396" s="1">
        <v>1.5808703672374078</v>
      </c>
      <c r="BG396" s="1">
        <v>341.05970000000002</v>
      </c>
      <c r="BH396" s="1">
        <v>5.952614710864105</v>
      </c>
      <c r="BI396" s="1">
        <v>219.4914</v>
      </c>
      <c r="BK396" s="1">
        <v>3.8308476098118818</v>
      </c>
      <c r="BL396" s="1">
        <v>3.9290000000000001E-4</v>
      </c>
      <c r="BM396" s="1">
        <v>42165.030225684197</v>
      </c>
      <c r="BN396" s="1">
        <v>35810.596866059866</v>
      </c>
      <c r="BO396" s="1">
        <v>35777.463585308527</v>
      </c>
      <c r="BP396" s="1">
        <v>1436.110596033865</v>
      </c>
      <c r="BQ396" s="1">
        <v>1.0027082899999999</v>
      </c>
      <c r="BY396" s="1" t="s">
        <v>115</v>
      </c>
      <c r="BZ396" s="1" t="s">
        <v>115</v>
      </c>
      <c r="CA396" s="1" t="s">
        <v>115</v>
      </c>
      <c r="CB396" s="1" t="s">
        <v>115</v>
      </c>
      <c r="CD396" s="47">
        <v>4.8541463500001214E-2</v>
      </c>
      <c r="CE396" s="1">
        <v>8.4720836181167178E-4</v>
      </c>
      <c r="CF396" s="1">
        <v>95.187962819500001</v>
      </c>
      <c r="CG396" s="1">
        <v>1.6613433594662199</v>
      </c>
      <c r="CH396" s="1" t="s">
        <v>2539</v>
      </c>
      <c r="CI396" s="1" t="s">
        <v>2539</v>
      </c>
      <c r="CJ396" s="1">
        <v>3.6884500000000002E-4</v>
      </c>
      <c r="CK396" s="1">
        <v>3.8715000000000011E-5</v>
      </c>
      <c r="CL396" s="1" t="s">
        <v>115</v>
      </c>
      <c r="CM396" s="1" t="s">
        <v>115</v>
      </c>
      <c r="CN396" s="1">
        <v>0</v>
      </c>
      <c r="CO396" s="1">
        <v>0</v>
      </c>
      <c r="CP396" s="1" t="s">
        <v>115</v>
      </c>
      <c r="CQ396" s="1" t="s">
        <v>115</v>
      </c>
      <c r="CR396" s="1" t="s">
        <v>115</v>
      </c>
      <c r="CS396" s="1" t="s">
        <v>115</v>
      </c>
      <c r="CT396" s="1" t="s">
        <v>115</v>
      </c>
      <c r="CU396" s="1" t="s">
        <v>115</v>
      </c>
      <c r="CV396" s="1" t="s">
        <v>115</v>
      </c>
      <c r="CW396" s="1" t="s">
        <v>115</v>
      </c>
      <c r="CY396" s="1" t="s">
        <v>115</v>
      </c>
      <c r="CZ396" s="1" t="s">
        <v>115</v>
      </c>
      <c r="DA396" s="1" t="s">
        <v>115</v>
      </c>
      <c r="DB396" s="1" t="s">
        <v>115</v>
      </c>
      <c r="DC396" s="1" t="s">
        <v>115</v>
      </c>
      <c r="DD396" s="1" t="s">
        <v>115</v>
      </c>
      <c r="DE396" s="1" t="s">
        <v>115</v>
      </c>
      <c r="DF396" s="1" t="s">
        <v>115</v>
      </c>
      <c r="DG396" s="1" t="s">
        <v>115</v>
      </c>
      <c r="DH396" s="1" t="s">
        <v>115</v>
      </c>
    </row>
    <row r="397" spans="1:112" x14ac:dyDescent="0.25">
      <c r="A397" s="1" t="s">
        <v>2022</v>
      </c>
      <c r="C397" s="1" t="s">
        <v>2022</v>
      </c>
      <c r="D397" s="41">
        <v>32294</v>
      </c>
      <c r="G397" s="1" t="s">
        <v>1765</v>
      </c>
      <c r="H397" s="1">
        <v>15</v>
      </c>
      <c r="J397" s="3"/>
      <c r="K397" s="1" t="s">
        <v>1786</v>
      </c>
      <c r="L397" s="1" t="s">
        <v>1787</v>
      </c>
      <c r="M397" s="1"/>
      <c r="N397" s="1">
        <v>300</v>
      </c>
      <c r="P397" s="1" t="s">
        <v>2548</v>
      </c>
      <c r="Q397" s="1">
        <v>9.1437799511982928E-2</v>
      </c>
      <c r="R397" s="1" t="s">
        <v>1779</v>
      </c>
      <c r="S397" s="1" t="s">
        <v>1779</v>
      </c>
      <c r="T397" s="1" t="s">
        <v>2019</v>
      </c>
      <c r="U397" s="3">
        <v>39400</v>
      </c>
      <c r="V397" s="1">
        <v>5.3622099674872183</v>
      </c>
      <c r="Y397" s="1">
        <v>2.9</v>
      </c>
      <c r="Z397" s="1">
        <v>4.5</v>
      </c>
      <c r="AA397" s="1">
        <v>34</v>
      </c>
      <c r="AB397" s="1">
        <v>92.434033749472306</v>
      </c>
      <c r="AC397" s="1">
        <v>8.41</v>
      </c>
      <c r="AD397" s="1">
        <v>41.424799999999998</v>
      </c>
      <c r="AH397" s="1">
        <v>4635</v>
      </c>
      <c r="AJ397" s="1">
        <v>2170</v>
      </c>
      <c r="AK397" s="1">
        <v>2465</v>
      </c>
      <c r="AU397" s="1" t="s">
        <v>1802</v>
      </c>
      <c r="AV397" s="1" t="s">
        <v>2530</v>
      </c>
      <c r="AY397" s="1" t="s">
        <v>1771</v>
      </c>
      <c r="AZ397" s="1"/>
      <c r="BA397" s="1" t="s">
        <v>1772</v>
      </c>
      <c r="BB397" s="1"/>
      <c r="BC397" s="42">
        <v>0.56010000000000004</v>
      </c>
      <c r="BD397" s="1">
        <v>9.7755891404202409E-3</v>
      </c>
      <c r="BE397" s="1">
        <v>88.908799999999999</v>
      </c>
      <c r="BF397" s="1">
        <v>1.5517512939971343</v>
      </c>
      <c r="BG397" s="1">
        <v>328.51260000000002</v>
      </c>
      <c r="BH397" s="1">
        <v>5.7336265042871242</v>
      </c>
      <c r="BI397" s="1">
        <v>164.8381</v>
      </c>
      <c r="BK397" s="1">
        <v>2.8769675777316648</v>
      </c>
      <c r="BL397" s="1">
        <v>3.7970000000000001E-4</v>
      </c>
      <c r="BM397" s="1">
        <v>42164.666907717306</v>
      </c>
      <c r="BN397" s="1">
        <v>35809.676831742174</v>
      </c>
      <c r="BO397" s="1">
        <v>35777.656983692446</v>
      </c>
      <c r="BP397" s="1">
        <v>1436.0920345509765</v>
      </c>
      <c r="BQ397" s="1">
        <v>1.00272125</v>
      </c>
      <c r="BY397" s="1" t="s">
        <v>115</v>
      </c>
      <c r="BZ397" s="1" t="s">
        <v>115</v>
      </c>
      <c r="CA397" s="1" t="s">
        <v>115</v>
      </c>
      <c r="CB397" s="1" t="s">
        <v>115</v>
      </c>
      <c r="CD397" s="47">
        <v>5.24235019999999E-2</v>
      </c>
      <c r="CE397" s="1">
        <v>9.1496271532583054E-4</v>
      </c>
      <c r="CF397" s="1">
        <v>25.090464969999999</v>
      </c>
      <c r="CG397" s="1">
        <v>0.4379112245828003</v>
      </c>
      <c r="CH397" s="1" t="s">
        <v>2539</v>
      </c>
      <c r="CI397" s="1" t="s">
        <v>2539</v>
      </c>
      <c r="CJ397" s="1">
        <v>3.8204250000000003E-4</v>
      </c>
      <c r="CK397" s="1">
        <v>5.0933500000000003E-5</v>
      </c>
      <c r="CL397" s="1" t="s">
        <v>115</v>
      </c>
      <c r="CM397" s="1" t="s">
        <v>115</v>
      </c>
      <c r="CN397" s="1">
        <v>0</v>
      </c>
      <c r="CO397" s="1">
        <v>0</v>
      </c>
      <c r="CP397" s="1" t="s">
        <v>115</v>
      </c>
      <c r="CQ397" s="1" t="s">
        <v>115</v>
      </c>
      <c r="CR397" s="1" t="s">
        <v>115</v>
      </c>
      <c r="CS397" s="1" t="s">
        <v>115</v>
      </c>
      <c r="CT397" s="1" t="s">
        <v>115</v>
      </c>
      <c r="CU397" s="1" t="s">
        <v>115</v>
      </c>
      <c r="CV397" s="1" t="s">
        <v>115</v>
      </c>
      <c r="CW397" s="1" t="s">
        <v>115</v>
      </c>
      <c r="CY397" s="1" t="s">
        <v>115</v>
      </c>
      <c r="CZ397" s="1" t="s">
        <v>115</v>
      </c>
      <c r="DA397" s="1" t="s">
        <v>115</v>
      </c>
      <c r="DB397" s="1" t="s">
        <v>115</v>
      </c>
      <c r="DC397" s="1" t="s">
        <v>115</v>
      </c>
      <c r="DD397" s="1" t="s">
        <v>115</v>
      </c>
      <c r="DE397" s="1" t="s">
        <v>115</v>
      </c>
      <c r="DF397" s="1" t="s">
        <v>115</v>
      </c>
      <c r="DG397" s="1" t="s">
        <v>115</v>
      </c>
      <c r="DH397" s="1" t="s">
        <v>115</v>
      </c>
    </row>
    <row r="398" spans="1:112" x14ac:dyDescent="0.25">
      <c r="A398" s="1" t="s">
        <v>2025</v>
      </c>
      <c r="C398" s="1" t="s">
        <v>2025</v>
      </c>
      <c r="D398" s="41">
        <v>33055</v>
      </c>
      <c r="G398" s="1" t="s">
        <v>1765</v>
      </c>
      <c r="H398" s="1">
        <v>15</v>
      </c>
      <c r="J398" s="3"/>
      <c r="K398" s="1" t="s">
        <v>1786</v>
      </c>
      <c r="L398" s="1" t="s">
        <v>1787</v>
      </c>
      <c r="M398" s="1"/>
      <c r="N398" s="1">
        <v>300</v>
      </c>
      <c r="P398" s="1" t="s">
        <v>2548</v>
      </c>
      <c r="Q398" s="1">
        <v>9.1437799511982928E-2</v>
      </c>
      <c r="R398" s="1" t="s">
        <v>1779</v>
      </c>
      <c r="S398" s="1" t="s">
        <v>1779</v>
      </c>
      <c r="T398" s="1" t="s">
        <v>2019</v>
      </c>
      <c r="U398" s="3">
        <v>39611</v>
      </c>
      <c r="V398" s="1">
        <v>5.3622099674872183</v>
      </c>
      <c r="Y398" s="1">
        <v>2.9</v>
      </c>
      <c r="Z398" s="1">
        <v>4.5</v>
      </c>
      <c r="AA398" s="1">
        <v>34</v>
      </c>
      <c r="AB398" s="1">
        <v>92.434033749472306</v>
      </c>
      <c r="AC398" s="1">
        <v>8.41</v>
      </c>
      <c r="AD398" s="1">
        <v>41.424799999999998</v>
      </c>
      <c r="AH398" s="1">
        <v>4635</v>
      </c>
      <c r="AJ398" s="1">
        <v>2170</v>
      </c>
      <c r="AK398" s="1">
        <v>2465</v>
      </c>
      <c r="AU398" s="1" t="s">
        <v>1802</v>
      </c>
      <c r="AV398" s="1" t="s">
        <v>2530</v>
      </c>
      <c r="AY398" s="1" t="s">
        <v>1771</v>
      </c>
      <c r="AZ398" s="1"/>
      <c r="BA398" s="1" t="s">
        <v>1772</v>
      </c>
      <c r="BB398" s="1"/>
      <c r="BC398" s="42">
        <v>6.4000000000000001E-2</v>
      </c>
      <c r="BD398" s="1">
        <v>1.117010721276371E-3</v>
      </c>
      <c r="BE398" s="1">
        <v>1.3347</v>
      </c>
      <c r="BF398" s="1">
        <v>2.3294909526368313E-2</v>
      </c>
      <c r="BG398" s="1">
        <v>72.204999999999998</v>
      </c>
      <c r="BH398" s="1">
        <v>1.2602149864025056</v>
      </c>
      <c r="BI398" s="1">
        <v>222.785</v>
      </c>
      <c r="BK398" s="1">
        <v>3.8883317740555672</v>
      </c>
      <c r="BL398" s="1">
        <v>3.9149999999999998E-4</v>
      </c>
      <c r="BM398" s="1">
        <v>42165.414577515447</v>
      </c>
      <c r="BN398" s="1">
        <v>35810.922337322547</v>
      </c>
      <c r="BO398" s="1">
        <v>35777.906817708346</v>
      </c>
      <c r="BP398" s="1">
        <v>1436.1302321989183</v>
      </c>
      <c r="BQ398" s="1">
        <v>1.00269458</v>
      </c>
      <c r="BY398" s="1" t="s">
        <v>115</v>
      </c>
      <c r="BZ398" s="1" t="s">
        <v>115</v>
      </c>
      <c r="CA398" s="1" t="s">
        <v>115</v>
      </c>
      <c r="CB398" s="1" t="s">
        <v>115</v>
      </c>
      <c r="CD398" s="47">
        <v>5.5528108499999007E-2</v>
      </c>
      <c r="CE398" s="1">
        <v>9.6914832072963239E-4</v>
      </c>
      <c r="CF398" s="1">
        <v>342.16880049049996</v>
      </c>
      <c r="CG398" s="1">
        <v>5.9719721661588121</v>
      </c>
      <c r="CH398" s="1" t="s">
        <v>2538</v>
      </c>
      <c r="CI398" s="1" t="s">
        <v>2539</v>
      </c>
      <c r="CJ398" s="1">
        <v>3.6973500000000005E-4</v>
      </c>
      <c r="CK398" s="1">
        <v>8.4112999999999999E-5</v>
      </c>
      <c r="CL398" s="1">
        <v>6.9581000000000004E-2</v>
      </c>
      <c r="CM398" s="1">
        <v>1.2144175468301746E-3</v>
      </c>
      <c r="CN398" s="1">
        <v>1</v>
      </c>
      <c r="CO398" s="1">
        <v>2</v>
      </c>
      <c r="CP398" s="1" t="s">
        <v>115</v>
      </c>
      <c r="CQ398" s="1" t="s">
        <v>115</v>
      </c>
      <c r="CR398" s="1" t="s">
        <v>115</v>
      </c>
      <c r="CS398" s="1" t="s">
        <v>115</v>
      </c>
      <c r="CT398" s="1" t="s">
        <v>115</v>
      </c>
      <c r="CU398" s="1" t="s">
        <v>115</v>
      </c>
      <c r="CV398" s="1" t="s">
        <v>115</v>
      </c>
      <c r="CW398" s="1" t="s">
        <v>115</v>
      </c>
      <c r="CY398" s="1" t="s">
        <v>115</v>
      </c>
      <c r="CZ398" s="1" t="s">
        <v>115</v>
      </c>
      <c r="DA398" s="1" t="s">
        <v>115</v>
      </c>
      <c r="DB398" s="1" t="s">
        <v>115</v>
      </c>
      <c r="DC398" s="1" t="s">
        <v>115</v>
      </c>
      <c r="DD398" s="1" t="s">
        <v>115</v>
      </c>
      <c r="DE398" s="1" t="s">
        <v>115</v>
      </c>
      <c r="DF398" s="1" t="s">
        <v>115</v>
      </c>
      <c r="DG398" s="1" t="s">
        <v>115</v>
      </c>
      <c r="DH398" s="1" t="s">
        <v>115</v>
      </c>
    </row>
    <row r="399" spans="1:112" x14ac:dyDescent="0.25">
      <c r="A399" s="1" t="s">
        <v>2052</v>
      </c>
      <c r="C399" s="1" t="s">
        <v>2052</v>
      </c>
      <c r="D399" s="41">
        <v>39034</v>
      </c>
      <c r="G399" s="1" t="s">
        <v>1765</v>
      </c>
      <c r="H399" s="1">
        <v>15</v>
      </c>
      <c r="J399" s="3"/>
      <c r="K399" s="1" t="s">
        <v>1786</v>
      </c>
      <c r="L399" s="1" t="s">
        <v>1787</v>
      </c>
      <c r="M399" s="1"/>
      <c r="N399" s="1">
        <v>300</v>
      </c>
      <c r="P399" s="1" t="s">
        <v>2548</v>
      </c>
      <c r="Q399" s="1">
        <v>9.1437799511982928E-2</v>
      </c>
      <c r="R399" s="1" t="s">
        <v>1779</v>
      </c>
      <c r="S399" s="1" t="s">
        <v>1779</v>
      </c>
      <c r="T399" s="1" t="s">
        <v>2019</v>
      </c>
      <c r="U399" s="3">
        <v>41262</v>
      </c>
      <c r="V399" s="1">
        <v>5.3622099674872183</v>
      </c>
      <c r="Y399" s="1">
        <v>2.9</v>
      </c>
      <c r="Z399" s="1">
        <v>4.5</v>
      </c>
      <c r="AA399" s="1">
        <v>34</v>
      </c>
      <c r="AB399" s="1">
        <v>92.434033749472306</v>
      </c>
      <c r="AC399" s="1">
        <v>8.41</v>
      </c>
      <c r="AD399" s="1">
        <v>41.424799999999998</v>
      </c>
      <c r="AH399" s="1">
        <v>4844</v>
      </c>
      <c r="AJ399" s="1">
        <v>2200</v>
      </c>
      <c r="AK399" s="1">
        <v>2644</v>
      </c>
      <c r="AU399" s="1" t="s">
        <v>1802</v>
      </c>
      <c r="AV399" s="1" t="s">
        <v>2530</v>
      </c>
      <c r="AY399" s="1" t="s">
        <v>1771</v>
      </c>
      <c r="AZ399" s="1"/>
      <c r="BA399" s="1" t="s">
        <v>1772</v>
      </c>
      <c r="BB399" s="1"/>
      <c r="BC399" s="42">
        <v>7.3999999999999996E-2</v>
      </c>
      <c r="BD399" s="1">
        <v>1.2915436464758039E-3</v>
      </c>
      <c r="BE399" s="1">
        <v>348.9341</v>
      </c>
      <c r="BF399" s="1">
        <v>6.0900489174831449</v>
      </c>
      <c r="BG399" s="1">
        <v>72.764399999999995</v>
      </c>
      <c r="BH399" s="1">
        <v>1.2699783582381619</v>
      </c>
      <c r="BI399" s="1">
        <v>183.45400000000001</v>
      </c>
      <c r="BK399" s="1">
        <v>3.2018763259536773</v>
      </c>
      <c r="BL399" s="1">
        <v>3.5100000000000002E-4</v>
      </c>
      <c r="BM399" s="1">
        <v>42165.196749034701</v>
      </c>
      <c r="BN399" s="1">
        <v>35808.996733093612</v>
      </c>
      <c r="BO399" s="1">
        <v>35779.396764975791</v>
      </c>
      <c r="BP399" s="1">
        <v>1436.119103540547</v>
      </c>
      <c r="BQ399" s="1">
        <v>1.0027023500000001</v>
      </c>
      <c r="BY399" s="1" t="s">
        <v>115</v>
      </c>
      <c r="BZ399" s="1" t="s">
        <v>115</v>
      </c>
      <c r="CA399" s="1" t="s">
        <v>115</v>
      </c>
      <c r="CB399" s="1" t="s">
        <v>115</v>
      </c>
      <c r="CD399" s="47">
        <v>4.8328190999999521E-2</v>
      </c>
      <c r="CE399" s="1">
        <v>8.4348605448268253E-4</v>
      </c>
      <c r="CF399" s="1">
        <v>52.737912558999994</v>
      </c>
      <c r="CG399" s="1">
        <v>0.92045021478341815</v>
      </c>
      <c r="CH399" s="1" t="s">
        <v>2538</v>
      </c>
      <c r="CI399" s="1" t="s">
        <v>2539</v>
      </c>
      <c r="CJ399" s="1">
        <v>3.7204999999999996E-4</v>
      </c>
      <c r="CK399" s="1">
        <v>5.0309999999999998E-5</v>
      </c>
      <c r="CL399" s="1">
        <v>7.9719999999999999E-2</v>
      </c>
      <c r="CM399" s="1">
        <v>1.3913764796898796E-3</v>
      </c>
      <c r="CN399" s="1">
        <v>1</v>
      </c>
      <c r="CO399" s="1">
        <v>2</v>
      </c>
      <c r="CP399" s="1" t="s">
        <v>115</v>
      </c>
      <c r="CQ399" s="1" t="s">
        <v>115</v>
      </c>
      <c r="CR399" s="1" t="s">
        <v>115</v>
      </c>
      <c r="CS399" s="1" t="s">
        <v>115</v>
      </c>
      <c r="CT399" s="1" t="s">
        <v>115</v>
      </c>
      <c r="CU399" s="1" t="s">
        <v>115</v>
      </c>
      <c r="CV399" s="1" t="s">
        <v>115</v>
      </c>
      <c r="CW399" s="1" t="s">
        <v>115</v>
      </c>
      <c r="CY399" s="1" t="s">
        <v>115</v>
      </c>
      <c r="CZ399" s="1" t="s">
        <v>115</v>
      </c>
      <c r="DA399" s="1" t="s">
        <v>115</v>
      </c>
      <c r="DB399" s="1" t="s">
        <v>115</v>
      </c>
      <c r="DC399" s="1" t="s">
        <v>115</v>
      </c>
      <c r="DD399" s="1" t="s">
        <v>115</v>
      </c>
      <c r="DE399" s="1" t="s">
        <v>115</v>
      </c>
      <c r="DF399" s="1" t="s">
        <v>115</v>
      </c>
      <c r="DG399" s="1" t="s">
        <v>115</v>
      </c>
      <c r="DH399" s="1" t="s">
        <v>115</v>
      </c>
    </row>
    <row r="400" spans="1:112" x14ac:dyDescent="0.25">
      <c r="A400" s="1" t="s">
        <v>2096</v>
      </c>
      <c r="C400" s="1" t="s">
        <v>2096</v>
      </c>
      <c r="D400" s="41">
        <v>37218</v>
      </c>
      <c r="G400" s="1" t="s">
        <v>1765</v>
      </c>
      <c r="H400" s="1">
        <v>15</v>
      </c>
      <c r="J400" s="3"/>
      <c r="K400" s="1" t="s">
        <v>1786</v>
      </c>
      <c r="L400" s="1" t="s">
        <v>1787</v>
      </c>
      <c r="M400" s="1"/>
      <c r="N400" s="1">
        <v>300</v>
      </c>
      <c r="P400" s="1" t="s">
        <v>2550</v>
      </c>
      <c r="Q400" s="1">
        <v>0.80224059067919362</v>
      </c>
      <c r="R400" s="1" t="s">
        <v>1774</v>
      </c>
      <c r="S400" s="1" t="s">
        <v>1774</v>
      </c>
      <c r="T400" s="1" t="s">
        <v>2097</v>
      </c>
      <c r="U400" s="3">
        <v>40496</v>
      </c>
      <c r="V400" s="1">
        <v>1.1048806829750102</v>
      </c>
      <c r="Y400" s="1">
        <v>29</v>
      </c>
      <c r="Z400" s="1">
        <v>22</v>
      </c>
      <c r="AA400" s="1">
        <v>41</v>
      </c>
      <c r="AB400" s="1">
        <v>1511.8382909803599</v>
      </c>
      <c r="AC400" s="1">
        <v>638</v>
      </c>
      <c r="AD400" s="1">
        <v>1151.4946666666699</v>
      </c>
      <c r="AH400" s="1">
        <v>5360</v>
      </c>
      <c r="AJ400" s="1">
        <v>3000</v>
      </c>
      <c r="AK400" s="1">
        <v>2360</v>
      </c>
      <c r="AU400" s="1" t="s">
        <v>1810</v>
      </c>
      <c r="AV400" s="1" t="s">
        <v>2530</v>
      </c>
      <c r="AY400" s="1" t="s">
        <v>1780</v>
      </c>
      <c r="AZ400" s="1"/>
      <c r="BA400" s="1" t="s">
        <v>1772</v>
      </c>
      <c r="BB400" s="1"/>
      <c r="BC400" s="42">
        <v>2.1497000000000002</v>
      </c>
      <c r="BD400" s="1">
        <v>3.7519342930122102E-2</v>
      </c>
      <c r="BE400" s="1">
        <v>15.9816</v>
      </c>
      <c r="BF400" s="1">
        <v>0.27893153973672574</v>
      </c>
      <c r="BG400" s="1">
        <v>5.3146000000000004</v>
      </c>
      <c r="BH400" s="1">
        <v>9.2757268426490652E-2</v>
      </c>
      <c r="BI400" s="1">
        <v>58.698999999999998</v>
      </c>
      <c r="BK400" s="1">
        <v>1.0244908176281515</v>
      </c>
      <c r="BL400" s="1">
        <v>3.057E-4</v>
      </c>
      <c r="BM400" s="1">
        <v>42164.92481781383</v>
      </c>
      <c r="BN400" s="1">
        <v>35806.814635330637</v>
      </c>
      <c r="BO400" s="1">
        <v>35781.035000297023</v>
      </c>
      <c r="BP400" s="1">
        <v>1436.1052108628789</v>
      </c>
      <c r="BQ400" s="1">
        <v>1.00271205</v>
      </c>
      <c r="BY400" s="1" t="s">
        <v>115</v>
      </c>
      <c r="BZ400" s="1" t="s">
        <v>115</v>
      </c>
      <c r="CA400" s="1" t="s">
        <v>115</v>
      </c>
      <c r="CB400" s="1" t="s">
        <v>115</v>
      </c>
      <c r="CD400" s="47">
        <v>3.8136473999998088E-2</v>
      </c>
      <c r="CE400" s="1">
        <v>6.6560703640117865E-4</v>
      </c>
      <c r="CF400" s="1">
        <v>258.68536501699998</v>
      </c>
      <c r="CG400" s="1">
        <v>4.514911346270007</v>
      </c>
      <c r="CH400" s="1" t="s">
        <v>2539</v>
      </c>
      <c r="CI400" s="1" t="s">
        <v>2539</v>
      </c>
      <c r="CJ400" s="1">
        <v>2.8958200000000003E-4</v>
      </c>
      <c r="CK400" s="1">
        <v>1.50896E-4</v>
      </c>
      <c r="CL400" s="1" t="s">
        <v>115</v>
      </c>
      <c r="CM400" s="1" t="s">
        <v>115</v>
      </c>
      <c r="CN400" s="1">
        <v>0</v>
      </c>
      <c r="CO400" s="1">
        <v>0</v>
      </c>
      <c r="CP400" s="1" t="s">
        <v>115</v>
      </c>
      <c r="CQ400" s="1" t="s">
        <v>115</v>
      </c>
      <c r="CR400" s="1" t="s">
        <v>115</v>
      </c>
      <c r="CS400" s="1" t="s">
        <v>115</v>
      </c>
      <c r="CT400" s="1" t="s">
        <v>115</v>
      </c>
      <c r="CU400" s="1" t="s">
        <v>115</v>
      </c>
      <c r="CV400" s="1" t="s">
        <v>115</v>
      </c>
      <c r="CW400" s="1" t="s">
        <v>115</v>
      </c>
      <c r="CY400" s="1" t="s">
        <v>115</v>
      </c>
      <c r="CZ400" s="1" t="s">
        <v>115</v>
      </c>
      <c r="DA400" s="1" t="s">
        <v>115</v>
      </c>
      <c r="DB400" s="1" t="s">
        <v>115</v>
      </c>
      <c r="DC400" s="1" t="s">
        <v>115</v>
      </c>
      <c r="DD400" s="1" t="s">
        <v>115</v>
      </c>
      <c r="DE400" s="1" t="s">
        <v>115</v>
      </c>
      <c r="DF400" s="1" t="s">
        <v>115</v>
      </c>
      <c r="DG400" s="1" t="s">
        <v>115</v>
      </c>
      <c r="DH400" s="1" t="s">
        <v>115</v>
      </c>
    </row>
    <row r="401" spans="1:112" x14ac:dyDescent="0.25">
      <c r="A401" s="1" t="s">
        <v>2137</v>
      </c>
      <c r="C401" s="1" t="s">
        <v>2137</v>
      </c>
      <c r="D401" s="41">
        <v>42695</v>
      </c>
      <c r="G401" s="1" t="s">
        <v>1765</v>
      </c>
      <c r="H401" s="1">
        <v>12</v>
      </c>
      <c r="J401" s="3"/>
      <c r="K401" s="1" t="s">
        <v>1786</v>
      </c>
      <c r="L401" s="1" t="s">
        <v>1787</v>
      </c>
      <c r="M401" s="1"/>
      <c r="N401" s="1">
        <v>300</v>
      </c>
      <c r="P401" s="1" t="s">
        <v>2561</v>
      </c>
      <c r="Q401" s="1">
        <v>0.23945810678352358</v>
      </c>
      <c r="R401" s="1" t="s">
        <v>1833</v>
      </c>
      <c r="S401" s="1" t="s">
        <v>1833</v>
      </c>
      <c r="T401" s="1" t="s">
        <v>2138</v>
      </c>
      <c r="U401" s="3">
        <v>42861</v>
      </c>
      <c r="V401" s="1">
        <v>1.4002850765243715</v>
      </c>
      <c r="Y401" s="1">
        <v>1.6</v>
      </c>
      <c r="Z401" s="1">
        <v>2.4</v>
      </c>
      <c r="AA401" s="1">
        <v>9.5</v>
      </c>
      <c r="AB401" s="1">
        <v>16.1160731656379</v>
      </c>
      <c r="AC401" s="1">
        <v>2.56</v>
      </c>
      <c r="AD401" s="1">
        <v>8.5255333333333301</v>
      </c>
      <c r="AH401" s="1">
        <v>2230</v>
      </c>
      <c r="AJ401" s="1">
        <v>976</v>
      </c>
      <c r="AK401" s="1">
        <v>1254</v>
      </c>
      <c r="AU401" s="1" t="s">
        <v>1802</v>
      </c>
      <c r="AV401" s="1" t="s">
        <v>2530</v>
      </c>
      <c r="AY401" s="1" t="s">
        <v>1768</v>
      </c>
      <c r="AZ401" s="1"/>
      <c r="BA401" s="1" t="s">
        <v>1772</v>
      </c>
      <c r="BB401" s="1"/>
      <c r="BC401" s="42">
        <v>5.7500000000000002E-2</v>
      </c>
      <c r="BD401" s="1">
        <v>1.0035643198967395E-3</v>
      </c>
      <c r="BE401" s="1">
        <v>273.46929999999998</v>
      </c>
      <c r="BF401" s="1">
        <v>4.7729396881241284</v>
      </c>
      <c r="BG401" s="1">
        <v>147.43969999999999</v>
      </c>
      <c r="BH401" s="1">
        <v>2.573308213152683</v>
      </c>
      <c r="BI401" s="1">
        <v>232.2868</v>
      </c>
      <c r="BK401" s="1">
        <v>4.0541694689215637</v>
      </c>
      <c r="BL401" s="1">
        <v>2.7119999999999998E-4</v>
      </c>
      <c r="BM401" s="1">
        <v>42164.507117570989</v>
      </c>
      <c r="BN401" s="1">
        <v>35804.942131901276</v>
      </c>
      <c r="BO401" s="1">
        <v>35782.072103240702</v>
      </c>
      <c r="BP401" s="1">
        <v>1436.0838710877351</v>
      </c>
      <c r="BQ401" s="1">
        <v>1.00272695</v>
      </c>
      <c r="BY401" s="1" t="s">
        <v>115</v>
      </c>
      <c r="BZ401" s="1" t="s">
        <v>115</v>
      </c>
      <c r="CA401" s="1" t="s">
        <v>115</v>
      </c>
      <c r="CB401" s="1" t="s">
        <v>115</v>
      </c>
      <c r="CD401" s="47">
        <v>6.6991206499999123E-2</v>
      </c>
      <c r="CE401" s="1">
        <v>1.1692171233084114E-3</v>
      </c>
      <c r="CF401" s="1">
        <v>97.30085061150001</v>
      </c>
      <c r="CG401" s="1">
        <v>1.6982202081618132</v>
      </c>
      <c r="CH401" s="1" t="s">
        <v>2538</v>
      </c>
      <c r="CI401" s="1" t="s">
        <v>2539</v>
      </c>
      <c r="CJ401" s="1">
        <v>2.29285E-4</v>
      </c>
      <c r="CK401" s="1">
        <v>5.4984999999999989E-5</v>
      </c>
      <c r="CL401" s="1">
        <v>0.12033000000000001</v>
      </c>
      <c r="CM401" s="1">
        <v>2.1001546889247769E-3</v>
      </c>
      <c r="CN401" s="1">
        <v>1</v>
      </c>
      <c r="CO401" s="1">
        <v>7</v>
      </c>
      <c r="CP401" s="1" t="s">
        <v>115</v>
      </c>
      <c r="CQ401" s="1" t="s">
        <v>115</v>
      </c>
      <c r="CR401" s="1" t="s">
        <v>115</v>
      </c>
      <c r="CS401" s="1" t="s">
        <v>115</v>
      </c>
      <c r="CT401" s="1" t="s">
        <v>115</v>
      </c>
      <c r="CU401" s="1" t="s">
        <v>115</v>
      </c>
      <c r="CV401" s="1" t="s">
        <v>115</v>
      </c>
      <c r="CW401" s="1" t="s">
        <v>115</v>
      </c>
      <c r="CY401" s="1" t="s">
        <v>115</v>
      </c>
      <c r="CZ401" s="1" t="s">
        <v>115</v>
      </c>
      <c r="DA401" s="1" t="s">
        <v>115</v>
      </c>
      <c r="DB401" s="1" t="s">
        <v>115</v>
      </c>
      <c r="DC401" s="1" t="s">
        <v>115</v>
      </c>
      <c r="DD401" s="1" t="s">
        <v>115</v>
      </c>
      <c r="DE401" s="1" t="s">
        <v>115</v>
      </c>
      <c r="DF401" s="1" t="s">
        <v>115</v>
      </c>
      <c r="DG401" s="1" t="s">
        <v>115</v>
      </c>
      <c r="DH401" s="1" t="s">
        <v>115</v>
      </c>
    </row>
    <row r="402" spans="1:112" x14ac:dyDescent="0.25">
      <c r="A402" s="1" t="s">
        <v>2484</v>
      </c>
      <c r="C402" s="1" t="s">
        <v>2484</v>
      </c>
      <c r="D402" s="41">
        <v>32018</v>
      </c>
      <c r="G402" s="1" t="s">
        <v>1765</v>
      </c>
      <c r="H402" s="1">
        <v>12</v>
      </c>
      <c r="J402" s="3"/>
      <c r="K402" s="1" t="s">
        <v>1786</v>
      </c>
      <c r="L402" s="1" t="s">
        <v>1787</v>
      </c>
      <c r="M402" s="1"/>
      <c r="N402" s="1">
        <v>300</v>
      </c>
      <c r="P402" s="1" t="s">
        <v>2548</v>
      </c>
      <c r="Q402" s="1">
        <v>9.1437799511982928E-2</v>
      </c>
      <c r="R402" s="1" t="s">
        <v>1774</v>
      </c>
      <c r="S402" s="1" t="s">
        <v>1774</v>
      </c>
      <c r="T402" s="1" t="s">
        <v>2485</v>
      </c>
      <c r="U402" s="3">
        <v>39308</v>
      </c>
      <c r="V402" s="1">
        <v>5.3622099674872183</v>
      </c>
      <c r="Y402" s="1">
        <v>3.2</v>
      </c>
      <c r="Z402" s="1">
        <v>5.0999999999999996</v>
      </c>
      <c r="AA402" s="1">
        <v>40.9</v>
      </c>
      <c r="AB402" s="1">
        <v>121.76235188317401</v>
      </c>
      <c r="AC402" s="1">
        <v>10.24</v>
      </c>
      <c r="AD402" s="1">
        <v>53.753399999999999</v>
      </c>
      <c r="AH402" s="1">
        <v>6075</v>
      </c>
      <c r="AJ402" s="1">
        <v>3655</v>
      </c>
      <c r="AK402" s="1">
        <v>2420</v>
      </c>
      <c r="AU402" s="1" t="s">
        <v>1802</v>
      </c>
      <c r="AV402" s="1" t="s">
        <v>2530</v>
      </c>
      <c r="AY402" s="1" t="s">
        <v>1780</v>
      </c>
      <c r="AZ402" s="1"/>
      <c r="BA402" s="1" t="s">
        <v>1772</v>
      </c>
      <c r="BB402" s="1"/>
      <c r="BC402" s="42">
        <v>3.1699999999999999E-2</v>
      </c>
      <c r="BD402" s="1">
        <v>5.5326937288220244E-4</v>
      </c>
      <c r="BE402" s="1">
        <v>94.436999999999998</v>
      </c>
      <c r="BF402" s="1">
        <v>1.6482365857058849</v>
      </c>
      <c r="BG402" s="1">
        <v>287.63650000000001</v>
      </c>
      <c r="BH402" s="1">
        <v>5.02020397391267</v>
      </c>
      <c r="BI402" s="1">
        <v>278.53840000000002</v>
      </c>
      <c r="BK402" s="1">
        <v>4.8614121732369746</v>
      </c>
      <c r="BL402" s="1">
        <v>1.8199999999999999E-5</v>
      </c>
      <c r="BM402" s="1">
        <v>42164.718769756837</v>
      </c>
      <c r="BN402" s="1">
        <v>35794.486167638446</v>
      </c>
      <c r="BO402" s="1">
        <v>35792.951371875228</v>
      </c>
      <c r="BP402" s="1">
        <v>1436.0946841160112</v>
      </c>
      <c r="BQ402" s="1">
        <v>1.0027193999999999</v>
      </c>
      <c r="BY402" s="1" t="s">
        <v>115</v>
      </c>
      <c r="BZ402" s="1" t="s">
        <v>115</v>
      </c>
      <c r="CA402" s="1" t="s">
        <v>115</v>
      </c>
      <c r="CB402" s="1" t="s">
        <v>115</v>
      </c>
      <c r="CD402" s="47">
        <v>2.7130755999991152E-2</v>
      </c>
      <c r="CE402" s="1">
        <v>4.7352102075505227E-4</v>
      </c>
      <c r="CF402" s="1">
        <v>265.04129978399999</v>
      </c>
      <c r="CG402" s="1">
        <v>4.6258433349961354</v>
      </c>
      <c r="CH402" s="1" t="s">
        <v>2538</v>
      </c>
      <c r="CI402" s="1" t="s">
        <v>2539</v>
      </c>
      <c r="CJ402" s="1">
        <v>3.3017999999999995E-5</v>
      </c>
      <c r="CK402" s="1">
        <v>3.0573999999999996E-5</v>
      </c>
      <c r="CL402" s="1">
        <v>4.3545E-2</v>
      </c>
      <c r="CM402" s="1">
        <v>7.6000362278093086E-4</v>
      </c>
      <c r="CN402" s="1">
        <v>1</v>
      </c>
      <c r="CO402" s="1">
        <v>1</v>
      </c>
      <c r="CP402" s="1" t="s">
        <v>115</v>
      </c>
      <c r="CQ402" s="1" t="s">
        <v>115</v>
      </c>
      <c r="CR402" s="1" t="s">
        <v>115</v>
      </c>
      <c r="CS402" s="1" t="s">
        <v>115</v>
      </c>
      <c r="CT402" s="1" t="s">
        <v>115</v>
      </c>
      <c r="CU402" s="1" t="s">
        <v>115</v>
      </c>
      <c r="CV402" s="1" t="s">
        <v>115</v>
      </c>
      <c r="CW402" s="1" t="s">
        <v>115</v>
      </c>
      <c r="CY402" s="1" t="s">
        <v>115</v>
      </c>
      <c r="CZ402" s="1" t="s">
        <v>115</v>
      </c>
      <c r="DA402" s="1" t="s">
        <v>115</v>
      </c>
      <c r="DB402" s="1" t="s">
        <v>115</v>
      </c>
      <c r="DC402" s="1" t="s">
        <v>115</v>
      </c>
      <c r="DD402" s="1" t="s">
        <v>115</v>
      </c>
      <c r="DE402" s="1" t="s">
        <v>115</v>
      </c>
      <c r="DF402" s="1" t="s">
        <v>115</v>
      </c>
      <c r="DG402" s="1" t="s">
        <v>115</v>
      </c>
      <c r="DH402" s="1" t="s">
        <v>115</v>
      </c>
    </row>
    <row r="403" spans="1:112" x14ac:dyDescent="0.25">
      <c r="A403" s="1" t="s">
        <v>2463</v>
      </c>
      <c r="C403" s="1" t="s">
        <v>2463</v>
      </c>
      <c r="D403" s="41">
        <v>28903</v>
      </c>
      <c r="G403" s="1" t="s">
        <v>1765</v>
      </c>
      <c r="H403" s="1">
        <v>12.5</v>
      </c>
      <c r="J403" s="3"/>
      <c r="K403" s="1" t="s">
        <v>1786</v>
      </c>
      <c r="L403" s="1" t="s">
        <v>1787</v>
      </c>
      <c r="M403" s="1"/>
      <c r="N403" s="1">
        <v>300</v>
      </c>
      <c r="P403" s="1" t="s">
        <v>2548</v>
      </c>
      <c r="Q403" s="1">
        <v>9.1437799511982928E-2</v>
      </c>
      <c r="R403" s="1" t="s">
        <v>1774</v>
      </c>
      <c r="S403" s="1" t="s">
        <v>1774</v>
      </c>
      <c r="T403" s="1" t="s">
        <v>2062</v>
      </c>
      <c r="U403" s="3">
        <v>38672</v>
      </c>
      <c r="V403" s="1">
        <v>5.3622099674872183</v>
      </c>
      <c r="Y403" s="1">
        <v>3.3</v>
      </c>
      <c r="Z403" s="1">
        <v>5.0999999999999996</v>
      </c>
      <c r="AA403" s="1">
        <v>40.9</v>
      </c>
      <c r="AB403" s="1">
        <v>125.438948212586</v>
      </c>
      <c r="AC403" s="1">
        <v>10.89</v>
      </c>
      <c r="AD403" s="1">
        <v>55.505933333333303</v>
      </c>
      <c r="AH403" s="1">
        <v>6116</v>
      </c>
      <c r="AJ403" s="1">
        <v>3940</v>
      </c>
      <c r="AK403" s="1">
        <v>2176</v>
      </c>
      <c r="AU403" s="1" t="s">
        <v>1672</v>
      </c>
      <c r="AV403" s="1" t="s">
        <v>2530</v>
      </c>
      <c r="AY403" s="1" t="s">
        <v>1780</v>
      </c>
      <c r="AZ403" s="1"/>
      <c r="BA403" s="1" t="s">
        <v>1772</v>
      </c>
      <c r="BB403" s="1"/>
      <c r="BC403" s="42">
        <v>0.99570000000000003</v>
      </c>
      <c r="BD403" s="1">
        <v>1.737824336210754E-2</v>
      </c>
      <c r="BE403" s="1">
        <v>91.781899999999993</v>
      </c>
      <c r="BF403" s="1">
        <v>1.6018963487361835</v>
      </c>
      <c r="BG403" s="1">
        <v>5.9378000000000002</v>
      </c>
      <c r="BH403" s="1">
        <v>0.1036341603249193</v>
      </c>
      <c r="BI403" s="1">
        <v>250.16149999999999</v>
      </c>
      <c r="BK403" s="1">
        <v>4.3661418367277944</v>
      </c>
      <c r="BL403" s="1">
        <v>4.3699999999999998E-5</v>
      </c>
      <c r="BM403" s="1">
        <v>42164.841837613327</v>
      </c>
      <c r="BN403" s="1">
        <v>35795.684441201629</v>
      </c>
      <c r="BO403" s="1">
        <v>35791.999234025025</v>
      </c>
      <c r="BP403" s="1">
        <v>1436.1009715013636</v>
      </c>
      <c r="BQ403" s="1">
        <v>1.00271501</v>
      </c>
      <c r="BY403" s="1" t="s">
        <v>115</v>
      </c>
      <c r="BZ403" s="1" t="s">
        <v>115</v>
      </c>
      <c r="CA403" s="1" t="s">
        <v>115</v>
      </c>
      <c r="CB403" s="1" t="s">
        <v>115</v>
      </c>
      <c r="CD403" s="47">
        <v>2.8344128000000524E-2</v>
      </c>
      <c r="CE403" s="1">
        <v>4.9469835720672439E-4</v>
      </c>
      <c r="CF403" s="1">
        <v>221.086866929</v>
      </c>
      <c r="CG403" s="1">
        <v>3.8586937608296146</v>
      </c>
      <c r="CH403" s="1" t="s">
        <v>2539</v>
      </c>
      <c r="CI403" s="1" t="s">
        <v>2539</v>
      </c>
      <c r="CJ403" s="1">
        <v>4.7213999999999992E-5</v>
      </c>
      <c r="CK403" s="1">
        <v>4.3651999999999995E-5</v>
      </c>
      <c r="CL403" s="1" t="s">
        <v>115</v>
      </c>
      <c r="CM403" s="1" t="s">
        <v>115</v>
      </c>
      <c r="CN403" s="1">
        <v>0</v>
      </c>
      <c r="CO403" s="1">
        <v>0</v>
      </c>
      <c r="CP403" s="1" t="s">
        <v>115</v>
      </c>
      <c r="CQ403" s="1" t="s">
        <v>115</v>
      </c>
      <c r="CR403" s="1" t="s">
        <v>115</v>
      </c>
      <c r="CS403" s="1" t="s">
        <v>115</v>
      </c>
      <c r="CT403" s="1" t="s">
        <v>115</v>
      </c>
      <c r="CU403" s="1" t="s">
        <v>115</v>
      </c>
      <c r="CV403" s="1" t="s">
        <v>115</v>
      </c>
      <c r="CW403" s="1" t="s">
        <v>115</v>
      </c>
      <c r="CY403" s="1" t="s">
        <v>115</v>
      </c>
      <c r="CZ403" s="1" t="s">
        <v>115</v>
      </c>
      <c r="DA403" s="1" t="s">
        <v>115</v>
      </c>
      <c r="DB403" s="1" t="s">
        <v>115</v>
      </c>
      <c r="DC403" s="1" t="s">
        <v>115</v>
      </c>
      <c r="DD403" s="1" t="s">
        <v>115</v>
      </c>
      <c r="DE403" s="1" t="s">
        <v>115</v>
      </c>
      <c r="DF403" s="1" t="s">
        <v>115</v>
      </c>
      <c r="DG403" s="1" t="s">
        <v>115</v>
      </c>
      <c r="DH403" s="1" t="s">
        <v>115</v>
      </c>
    </row>
    <row r="404" spans="1:112" x14ac:dyDescent="0.25">
      <c r="A404" s="1" t="s">
        <v>2003</v>
      </c>
      <c r="C404" s="1" t="s">
        <v>2003</v>
      </c>
      <c r="D404" s="41">
        <v>28946</v>
      </c>
      <c r="G404" s="1" t="s">
        <v>1765</v>
      </c>
      <c r="H404" s="1">
        <v>15</v>
      </c>
      <c r="J404" s="3"/>
      <c r="K404" s="1" t="s">
        <v>1766</v>
      </c>
      <c r="L404" s="1" t="s">
        <v>1767</v>
      </c>
      <c r="M404" s="1"/>
      <c r="N404" s="1">
        <v>300</v>
      </c>
      <c r="P404" s="1" t="s">
        <v>2548</v>
      </c>
      <c r="Q404" s="1">
        <v>9.1437799511982928E-2</v>
      </c>
      <c r="R404" s="1" t="s">
        <v>1781</v>
      </c>
      <c r="S404" s="1" t="s">
        <v>1895</v>
      </c>
      <c r="T404" s="1" t="s">
        <v>2004</v>
      </c>
      <c r="U404" s="3">
        <v>38787</v>
      </c>
      <c r="V404" s="1">
        <v>5.3622099674872183</v>
      </c>
      <c r="Y404" s="1">
        <v>1.8</v>
      </c>
      <c r="Z404" s="1">
        <v>3.7</v>
      </c>
      <c r="AA404" s="1">
        <v>36.9</v>
      </c>
      <c r="AB404" s="1">
        <v>60.5055883794614</v>
      </c>
      <c r="AC404" s="1">
        <v>3.24</v>
      </c>
      <c r="AD404" s="1">
        <v>25.2546</v>
      </c>
      <c r="AH404" s="1">
        <v>4100</v>
      </c>
      <c r="AJ404" s="1">
        <v>1740</v>
      </c>
      <c r="AK404" s="1">
        <v>2360</v>
      </c>
      <c r="AU404" s="1" t="s">
        <v>1808</v>
      </c>
      <c r="AV404" s="1" t="s">
        <v>2530</v>
      </c>
      <c r="AY404" s="1" t="s">
        <v>1771</v>
      </c>
      <c r="AZ404" s="1"/>
      <c r="BA404" s="1" t="s">
        <v>1772</v>
      </c>
      <c r="BB404" s="1"/>
      <c r="BC404" s="42">
        <v>4.0300000000000002E-2</v>
      </c>
      <c r="BD404" s="1">
        <v>7.0336768855371479E-4</v>
      </c>
      <c r="BE404" s="1">
        <v>215.18260000000001</v>
      </c>
      <c r="BF404" s="1">
        <v>3.7556448630019501</v>
      </c>
      <c r="BG404" s="1">
        <v>242.89750000000001</v>
      </c>
      <c r="BH404" s="1">
        <v>4.2393611198629264</v>
      </c>
      <c r="BI404" s="1">
        <v>104.4662</v>
      </c>
      <c r="BK404" s="1">
        <v>1.8232791470469003</v>
      </c>
      <c r="BL404" s="1">
        <v>4.3370000000000003E-4</v>
      </c>
      <c r="BM404" s="1">
        <v>42165.318418650073</v>
      </c>
      <c r="BN404" s="1">
        <v>35812.605517248245</v>
      </c>
      <c r="BO404" s="1">
        <v>35776.031320051909</v>
      </c>
      <c r="BP404" s="1">
        <v>1436.1253195266615</v>
      </c>
      <c r="BQ404" s="1">
        <v>1.00269801</v>
      </c>
      <c r="BY404" s="1" t="s">
        <v>115</v>
      </c>
      <c r="BZ404" s="1" t="s">
        <v>115</v>
      </c>
      <c r="CA404" s="1" t="s">
        <v>115</v>
      </c>
      <c r="CB404" s="1" t="s">
        <v>115</v>
      </c>
      <c r="CD404" s="47">
        <v>5.4739199500000169E-2</v>
      </c>
      <c r="CE404" s="1">
        <v>9.5537926118103667E-4</v>
      </c>
      <c r="CF404" s="1">
        <v>13.0032643705</v>
      </c>
      <c r="CG404" s="1">
        <v>0.22694977677249281</v>
      </c>
      <c r="CH404" s="1" t="s">
        <v>2538</v>
      </c>
      <c r="CI404" s="1" t="s">
        <v>2539</v>
      </c>
      <c r="CJ404" s="1">
        <v>3.34958E-4</v>
      </c>
      <c r="CK404" s="1">
        <v>1.9076599999999998E-4</v>
      </c>
      <c r="CL404" s="1">
        <v>8.4564E-2</v>
      </c>
      <c r="CM404" s="1">
        <v>1.4759202286564847E-3</v>
      </c>
      <c r="CN404" s="1">
        <v>1</v>
      </c>
      <c r="CO404" s="1">
        <v>6</v>
      </c>
      <c r="CP404" s="1" t="s">
        <v>115</v>
      </c>
      <c r="CQ404" s="1" t="s">
        <v>115</v>
      </c>
      <c r="CR404" s="1" t="s">
        <v>115</v>
      </c>
      <c r="CS404" s="1" t="s">
        <v>115</v>
      </c>
      <c r="CT404" s="1" t="s">
        <v>115</v>
      </c>
      <c r="CU404" s="1" t="s">
        <v>115</v>
      </c>
      <c r="CV404" s="1" t="s">
        <v>115</v>
      </c>
      <c r="CW404" s="1" t="s">
        <v>115</v>
      </c>
      <c r="CY404" s="1" t="s">
        <v>115</v>
      </c>
      <c r="CZ404" s="1" t="s">
        <v>115</v>
      </c>
      <c r="DA404" s="1" t="s">
        <v>115</v>
      </c>
      <c r="DB404" s="1" t="s">
        <v>115</v>
      </c>
      <c r="DC404" s="1" t="s">
        <v>115</v>
      </c>
      <c r="DD404" s="1" t="s">
        <v>115</v>
      </c>
      <c r="DE404" s="1" t="s">
        <v>115</v>
      </c>
      <c r="DF404" s="1" t="s">
        <v>115</v>
      </c>
      <c r="DG404" s="1" t="s">
        <v>115</v>
      </c>
      <c r="DH404" s="1" t="s">
        <v>115</v>
      </c>
    </row>
    <row r="405" spans="1:112" x14ac:dyDescent="0.25">
      <c r="A405" s="1" t="s">
        <v>2398</v>
      </c>
      <c r="C405" s="1" t="s">
        <v>2398</v>
      </c>
      <c r="D405" s="41">
        <v>37606</v>
      </c>
      <c r="G405" s="1" t="s">
        <v>1765</v>
      </c>
      <c r="H405" s="1">
        <v>15</v>
      </c>
      <c r="J405" s="3"/>
      <c r="K405" s="1" t="s">
        <v>1786</v>
      </c>
      <c r="L405" s="1" t="s">
        <v>1787</v>
      </c>
      <c r="M405" s="1"/>
      <c r="N405" s="1">
        <v>300</v>
      </c>
      <c r="P405" s="1" t="s">
        <v>2548</v>
      </c>
      <c r="Q405" s="1">
        <v>9.1437799511982928E-2</v>
      </c>
      <c r="R405" s="1" t="s">
        <v>1781</v>
      </c>
      <c r="S405" s="1" t="s">
        <v>2399</v>
      </c>
      <c r="T405" s="1" t="s">
        <v>2400</v>
      </c>
      <c r="U405" s="3">
        <v>40683</v>
      </c>
      <c r="V405" s="1">
        <v>5.3622099674872183</v>
      </c>
      <c r="Y405" s="1">
        <v>3.8</v>
      </c>
      <c r="Z405" s="1">
        <v>6.2</v>
      </c>
      <c r="AA405" s="1">
        <v>31.6</v>
      </c>
      <c r="AB405" s="1">
        <v>120.825848544805</v>
      </c>
      <c r="AC405" s="1">
        <v>14.44</v>
      </c>
      <c r="AD405" s="1">
        <v>59.063600000000001</v>
      </c>
      <c r="AH405" s="1">
        <v>5090</v>
      </c>
      <c r="AJ405" s="1">
        <v>2500</v>
      </c>
      <c r="AK405" s="1">
        <v>2590</v>
      </c>
      <c r="AU405" s="1" t="s">
        <v>1802</v>
      </c>
      <c r="AV405" s="1" t="s">
        <v>2530</v>
      </c>
      <c r="AY405" s="1" t="s">
        <v>1780</v>
      </c>
      <c r="AZ405" s="1"/>
      <c r="BA405" s="1" t="s">
        <v>1772</v>
      </c>
      <c r="BB405" s="1"/>
      <c r="BC405" s="42">
        <v>1.6899999999999998E-2</v>
      </c>
      <c r="BD405" s="1">
        <v>2.9496064358704166E-4</v>
      </c>
      <c r="BE405" s="1">
        <v>290.99200000000002</v>
      </c>
      <c r="BF405" s="1">
        <v>5.07876849696334</v>
      </c>
      <c r="BG405" s="1">
        <v>120.64790000000001</v>
      </c>
      <c r="BH405" s="1">
        <v>2.1057030906168666</v>
      </c>
      <c r="BI405" s="1">
        <v>226.1071</v>
      </c>
      <c r="BK405" s="1">
        <v>3.9463133571360705</v>
      </c>
      <c r="BL405" s="1">
        <v>1.066E-4</v>
      </c>
      <c r="BM405" s="1">
        <v>42164.408160572792</v>
      </c>
      <c r="BN405" s="1">
        <v>35797.902886482712</v>
      </c>
      <c r="BO405" s="1">
        <v>35788.913434662878</v>
      </c>
      <c r="BP405" s="1">
        <v>1436.0788155158082</v>
      </c>
      <c r="BQ405" s="1">
        <v>1.0027304800000001</v>
      </c>
      <c r="BY405" s="1" t="s">
        <v>115</v>
      </c>
      <c r="BZ405" s="1" t="s">
        <v>115</v>
      </c>
      <c r="CA405" s="1" t="s">
        <v>115</v>
      </c>
      <c r="CB405" s="1" t="s">
        <v>115</v>
      </c>
      <c r="CD405" s="47">
        <v>4.0625281499998778E-2</v>
      </c>
      <c r="CE405" s="1">
        <v>7.0904492172451945E-4</v>
      </c>
      <c r="CF405" s="1">
        <v>87.990514433499996</v>
      </c>
      <c r="CG405" s="1">
        <v>1.5357241873881682</v>
      </c>
      <c r="CH405" s="1" t="s">
        <v>2538</v>
      </c>
      <c r="CI405" s="1" t="s">
        <v>2539</v>
      </c>
      <c r="CJ405" s="1">
        <v>1.2324699999999999E-4</v>
      </c>
      <c r="CK405" s="1">
        <v>4.6317999999999999E-5</v>
      </c>
      <c r="CL405" s="1">
        <v>2.5912999999999999E-2</v>
      </c>
      <c r="CM405" s="1">
        <v>4.5226716906929059E-4</v>
      </c>
      <c r="CN405" s="1">
        <v>1</v>
      </c>
      <c r="CO405" s="1">
        <v>3</v>
      </c>
      <c r="CP405" s="1" t="s">
        <v>115</v>
      </c>
      <c r="CQ405" s="1" t="s">
        <v>115</v>
      </c>
      <c r="CR405" s="1" t="s">
        <v>115</v>
      </c>
      <c r="CS405" s="1" t="s">
        <v>115</v>
      </c>
      <c r="CT405" s="1" t="s">
        <v>115</v>
      </c>
      <c r="CU405" s="1" t="s">
        <v>115</v>
      </c>
      <c r="CV405" s="1" t="s">
        <v>115</v>
      </c>
      <c r="CW405" s="1" t="s">
        <v>115</v>
      </c>
      <c r="CY405" s="1" t="s">
        <v>115</v>
      </c>
      <c r="CZ405" s="1" t="s">
        <v>115</v>
      </c>
      <c r="DA405" s="1" t="s">
        <v>115</v>
      </c>
      <c r="DB405" s="1" t="s">
        <v>115</v>
      </c>
      <c r="DC405" s="1" t="s">
        <v>115</v>
      </c>
      <c r="DD405" s="1" t="s">
        <v>115</v>
      </c>
      <c r="DE405" s="1" t="s">
        <v>115</v>
      </c>
      <c r="DF405" s="1" t="s">
        <v>115</v>
      </c>
      <c r="DG405" s="1" t="s">
        <v>115</v>
      </c>
      <c r="DH405" s="1" t="s">
        <v>115</v>
      </c>
    </row>
    <row r="406" spans="1:112" x14ac:dyDescent="0.25">
      <c r="A406" s="1" t="s">
        <v>2130</v>
      </c>
      <c r="C406" s="1" t="s">
        <v>2130</v>
      </c>
      <c r="D406" s="41">
        <v>32293</v>
      </c>
      <c r="G406" s="1" t="s">
        <v>1765</v>
      </c>
      <c r="H406" s="1">
        <v>15</v>
      </c>
      <c r="J406" s="3"/>
      <c r="K406" s="1" t="s">
        <v>1766</v>
      </c>
      <c r="L406" s="1" t="s">
        <v>1767</v>
      </c>
      <c r="M406" s="1"/>
      <c r="N406" s="1">
        <v>300</v>
      </c>
      <c r="P406" s="1" t="s">
        <v>2548</v>
      </c>
      <c r="Q406" s="1">
        <v>9.1437799511982928E-2</v>
      </c>
      <c r="R406" s="1" t="s">
        <v>1995</v>
      </c>
      <c r="S406" s="1" t="s">
        <v>1995</v>
      </c>
      <c r="T406" s="1" t="s">
        <v>2059</v>
      </c>
      <c r="U406" s="3">
        <v>39400</v>
      </c>
      <c r="V406" s="1">
        <v>5.3622099674872183</v>
      </c>
      <c r="Y406" s="1">
        <v>2.4</v>
      </c>
      <c r="Z406" s="1">
        <v>4</v>
      </c>
      <c r="AA406" s="1">
        <v>22.4</v>
      </c>
      <c r="AB406" s="1">
        <v>53.148339865443802</v>
      </c>
      <c r="AC406" s="1">
        <v>5.76</v>
      </c>
      <c r="AD406" s="1">
        <v>25.359466666666702</v>
      </c>
      <c r="AH406" s="1">
        <v>4100</v>
      </c>
      <c r="AJ406" s="1">
        <v>1750</v>
      </c>
      <c r="AK406" s="1">
        <v>2350</v>
      </c>
      <c r="AU406" s="1" t="s">
        <v>1808</v>
      </c>
      <c r="AV406" s="1" t="s">
        <v>2530</v>
      </c>
      <c r="AY406" s="1" t="s">
        <v>1780</v>
      </c>
      <c r="AZ406" s="1"/>
      <c r="BA406" s="1" t="s">
        <v>1772</v>
      </c>
      <c r="BB406" s="1"/>
      <c r="BC406" s="42">
        <v>5.3100000000000001E-2</v>
      </c>
      <c r="BD406" s="1">
        <v>9.2676983280898901E-4</v>
      </c>
      <c r="BE406" s="1">
        <v>104.54510000000001</v>
      </c>
      <c r="BF406" s="1">
        <v>1.8246562118267238</v>
      </c>
      <c r="BG406" s="1">
        <v>318.64929999999998</v>
      </c>
      <c r="BH406" s="1">
        <v>5.5614794441751672</v>
      </c>
      <c r="BI406" s="1">
        <v>50.425199999999997</v>
      </c>
      <c r="BK406" s="1">
        <v>0.88008576597664456</v>
      </c>
      <c r="BL406" s="1">
        <v>2.8830000000000001E-4</v>
      </c>
      <c r="BM406" s="1">
        <v>42164.965186707639</v>
      </c>
      <c r="BN406" s="1">
        <v>35806.12134617097</v>
      </c>
      <c r="BO406" s="1">
        <v>35781.809027244308</v>
      </c>
      <c r="BP406" s="1">
        <v>1436.1072732640173</v>
      </c>
      <c r="BQ406" s="1">
        <v>1.0027106100000001</v>
      </c>
      <c r="BY406" s="1" t="s">
        <v>115</v>
      </c>
      <c r="BZ406" s="1" t="s">
        <v>115</v>
      </c>
      <c r="CA406" s="1" t="s">
        <v>115</v>
      </c>
      <c r="CB406" s="1" t="s">
        <v>115</v>
      </c>
      <c r="CD406" s="47">
        <v>3.0190617500011285E-2</v>
      </c>
      <c r="CE406" s="1">
        <v>5.2692567858541608E-4</v>
      </c>
      <c r="CF406" s="1">
        <v>294.98603252250001</v>
      </c>
      <c r="CG406" s="1">
        <v>5.1484775149126989</v>
      </c>
      <c r="CH406" s="1" t="s">
        <v>2538</v>
      </c>
      <c r="CI406" s="1" t="s">
        <v>2539</v>
      </c>
      <c r="CJ406" s="1">
        <v>2.8692799999999999E-4</v>
      </c>
      <c r="CK406" s="1">
        <v>4.314600000000001E-5</v>
      </c>
      <c r="CL406" s="1">
        <v>0.10602399999999999</v>
      </c>
      <c r="CM406" s="1">
        <v>1.8504678861344678E-3</v>
      </c>
      <c r="CN406" s="1">
        <v>1</v>
      </c>
      <c r="CO406" s="1">
        <v>7</v>
      </c>
      <c r="CP406" s="1" t="s">
        <v>115</v>
      </c>
      <c r="CQ406" s="1" t="s">
        <v>115</v>
      </c>
      <c r="CR406" s="1" t="s">
        <v>115</v>
      </c>
      <c r="CS406" s="1" t="s">
        <v>115</v>
      </c>
      <c r="CT406" s="1" t="s">
        <v>115</v>
      </c>
      <c r="CU406" s="1" t="s">
        <v>115</v>
      </c>
      <c r="CV406" s="1" t="s">
        <v>115</v>
      </c>
      <c r="CW406" s="1" t="s">
        <v>115</v>
      </c>
      <c r="CY406" s="1" t="s">
        <v>115</v>
      </c>
      <c r="CZ406" s="1" t="s">
        <v>115</v>
      </c>
      <c r="DA406" s="1" t="s">
        <v>115</v>
      </c>
      <c r="DB406" s="1" t="s">
        <v>115</v>
      </c>
      <c r="DC406" s="1" t="s">
        <v>115</v>
      </c>
      <c r="DD406" s="1" t="s">
        <v>115</v>
      </c>
      <c r="DE406" s="1" t="s">
        <v>115</v>
      </c>
      <c r="DF406" s="1" t="s">
        <v>115</v>
      </c>
      <c r="DG406" s="1" t="s">
        <v>115</v>
      </c>
      <c r="DH406" s="1" t="s">
        <v>115</v>
      </c>
    </row>
    <row r="407" spans="1:112" x14ac:dyDescent="0.25">
      <c r="A407" s="1" t="s">
        <v>2288</v>
      </c>
      <c r="C407" s="1" t="s">
        <v>2288</v>
      </c>
      <c r="D407" s="41">
        <v>32768</v>
      </c>
      <c r="G407" s="1" t="s">
        <v>1765</v>
      </c>
      <c r="H407" s="1">
        <v>15</v>
      </c>
      <c r="J407" s="3"/>
      <c r="K407" s="1" t="s">
        <v>1766</v>
      </c>
      <c r="L407" s="1" t="s">
        <v>1767</v>
      </c>
      <c r="M407" s="1"/>
      <c r="N407" s="1">
        <v>300</v>
      </c>
      <c r="P407" s="1" t="s">
        <v>2548</v>
      </c>
      <c r="Q407" s="1">
        <v>9.1437799511982928E-2</v>
      </c>
      <c r="R407" s="1" t="s">
        <v>1995</v>
      </c>
      <c r="S407" s="1" t="s">
        <v>1995</v>
      </c>
      <c r="T407" s="1" t="s">
        <v>2059</v>
      </c>
      <c r="U407" s="3">
        <v>39556</v>
      </c>
      <c r="V407" s="1">
        <v>5.3622099674872183</v>
      </c>
      <c r="Y407" s="1">
        <v>2.4</v>
      </c>
      <c r="Z407" s="1">
        <v>4</v>
      </c>
      <c r="AA407" s="1">
        <v>22.4</v>
      </c>
      <c r="AB407" s="1">
        <v>53.148339865443802</v>
      </c>
      <c r="AC407" s="1">
        <v>5.76</v>
      </c>
      <c r="AD407" s="1">
        <v>25.359466666666702</v>
      </c>
      <c r="AH407" s="1">
        <v>4100</v>
      </c>
      <c r="AJ407" s="1">
        <v>1750</v>
      </c>
      <c r="AK407" s="1">
        <v>2350</v>
      </c>
      <c r="AU407" s="1" t="s">
        <v>1808</v>
      </c>
      <c r="AV407" s="1" t="s">
        <v>2530</v>
      </c>
      <c r="AY407" s="1" t="s">
        <v>1780</v>
      </c>
      <c r="AZ407" s="1"/>
      <c r="BA407" s="1" t="s">
        <v>1772</v>
      </c>
      <c r="BB407" s="1"/>
      <c r="BC407" s="42">
        <v>5.0200000000000002E-2</v>
      </c>
      <c r="BD407" s="1">
        <v>8.7615528450115342E-4</v>
      </c>
      <c r="BE407" s="1">
        <v>115.79219999999999</v>
      </c>
      <c r="BF407" s="1">
        <v>2.0209551381277779</v>
      </c>
      <c r="BG407" s="1">
        <v>345.31529999999998</v>
      </c>
      <c r="BH407" s="1">
        <v>6.0268889425119747</v>
      </c>
      <c r="BI407" s="1">
        <v>332.6739</v>
      </c>
      <c r="BK407" s="1">
        <v>5.8062548904503641</v>
      </c>
      <c r="BL407" s="1">
        <v>2.1240000000000001E-4</v>
      </c>
      <c r="BM407" s="1">
        <v>42165.070034147087</v>
      </c>
      <c r="BN407" s="1">
        <v>35803.025895022336</v>
      </c>
      <c r="BO407" s="1">
        <v>35785.114173271832</v>
      </c>
      <c r="BP407" s="1">
        <v>1436.112629805757</v>
      </c>
      <c r="BQ407" s="1">
        <v>1.0027068699999999</v>
      </c>
      <c r="BY407" s="1" t="s">
        <v>115</v>
      </c>
      <c r="BZ407" s="1" t="s">
        <v>115</v>
      </c>
      <c r="CA407" s="1" t="s">
        <v>115</v>
      </c>
      <c r="CB407" s="1" t="s">
        <v>115</v>
      </c>
      <c r="CD407" s="47">
        <v>3.0454707499984579E-2</v>
      </c>
      <c r="CE407" s="1">
        <v>5.3153491860654181E-4</v>
      </c>
      <c r="CF407" s="1">
        <v>289.99374854050001</v>
      </c>
      <c r="CG407" s="1">
        <v>5.0613457222322253</v>
      </c>
      <c r="CH407" s="1" t="s">
        <v>2538</v>
      </c>
      <c r="CI407" s="1" t="s">
        <v>2539</v>
      </c>
      <c r="CJ407" s="1">
        <v>2.1802250000000002E-4</v>
      </c>
      <c r="CK407" s="1">
        <v>1.0831250000000001E-4</v>
      </c>
      <c r="CL407" s="1">
        <v>6.8445000000000006E-2</v>
      </c>
      <c r="CM407" s="1">
        <v>1.1945906065275189E-3</v>
      </c>
      <c r="CN407" s="1">
        <v>2</v>
      </c>
      <c r="CO407" s="1">
        <v>12</v>
      </c>
      <c r="CP407" s="1" t="s">
        <v>2586</v>
      </c>
      <c r="CQ407" s="1">
        <v>2</v>
      </c>
      <c r="CR407" s="1">
        <v>290.01190100012502</v>
      </c>
      <c r="CS407" s="1">
        <v>5.0616625424200175</v>
      </c>
      <c r="CT407" s="1">
        <v>289.99083628075005</v>
      </c>
      <c r="CU407" s="1">
        <v>5.0612948937109161</v>
      </c>
      <c r="CV407" s="1">
        <v>3.0092456249988686E-2</v>
      </c>
      <c r="CW407" s="1">
        <v>5.2521244157464843E-4</v>
      </c>
      <c r="CY407" s="1" t="s">
        <v>115</v>
      </c>
      <c r="CZ407" s="1" t="s">
        <v>115</v>
      </c>
      <c r="DA407" s="1" t="s">
        <v>115</v>
      </c>
      <c r="DB407" s="1" t="s">
        <v>115</v>
      </c>
      <c r="DC407" s="1" t="s">
        <v>115</v>
      </c>
      <c r="DD407" s="1" t="s">
        <v>115</v>
      </c>
      <c r="DE407" s="1" t="s">
        <v>115</v>
      </c>
      <c r="DF407" s="1" t="s">
        <v>115</v>
      </c>
      <c r="DG407" s="1" t="s">
        <v>115</v>
      </c>
      <c r="DH407" s="1" t="s">
        <v>115</v>
      </c>
    </row>
    <row r="408" spans="1:112" x14ac:dyDescent="0.25">
      <c r="A408" s="1" t="s">
        <v>2266</v>
      </c>
      <c r="C408" s="1" t="s">
        <v>2266</v>
      </c>
      <c r="D408" s="41">
        <v>38991</v>
      </c>
      <c r="G408" s="1" t="s">
        <v>1765</v>
      </c>
      <c r="H408" s="1">
        <v>15</v>
      </c>
      <c r="J408" s="3"/>
      <c r="K408" s="1" t="s">
        <v>1786</v>
      </c>
      <c r="L408" s="1" t="s">
        <v>1787</v>
      </c>
      <c r="M408" s="1"/>
      <c r="N408" s="1">
        <v>300</v>
      </c>
      <c r="P408" s="1" t="s">
        <v>2548</v>
      </c>
      <c r="Q408" s="1">
        <v>9.1437799511982928E-2</v>
      </c>
      <c r="R408" s="1" t="s">
        <v>1995</v>
      </c>
      <c r="S408" s="1" t="s">
        <v>1995</v>
      </c>
      <c r="T408" s="1" t="s">
        <v>2059</v>
      </c>
      <c r="U408" s="3">
        <v>41223</v>
      </c>
      <c r="V408" s="1">
        <v>5.3622099674872183</v>
      </c>
      <c r="Y408" s="1">
        <v>2.4</v>
      </c>
      <c r="Z408" s="1">
        <v>5.4</v>
      </c>
      <c r="AA408" s="1">
        <v>23</v>
      </c>
      <c r="AB408" s="1">
        <v>58.764551347556697</v>
      </c>
      <c r="AC408" s="1">
        <v>5.76</v>
      </c>
      <c r="AD408" s="1">
        <v>29.1054666666667</v>
      </c>
      <c r="AH408" s="1">
        <v>3226</v>
      </c>
      <c r="AJ408" s="1">
        <v>1530</v>
      </c>
      <c r="AK408" s="1">
        <v>1696</v>
      </c>
      <c r="AU408" s="1" t="s">
        <v>1808</v>
      </c>
      <c r="AV408" s="1" t="s">
        <v>2530</v>
      </c>
      <c r="AY408" s="1" t="s">
        <v>1780</v>
      </c>
      <c r="AZ408" s="1"/>
      <c r="BA408" s="1" t="s">
        <v>1772</v>
      </c>
      <c r="BB408" s="1"/>
      <c r="BC408" s="42">
        <v>7.6300000000000007E-2</v>
      </c>
      <c r="BD408" s="1">
        <v>1.3316862192716734E-3</v>
      </c>
      <c r="BE408" s="1">
        <v>98.544200000000004</v>
      </c>
      <c r="BF408" s="1">
        <v>1.7199207487437962</v>
      </c>
      <c r="BG408" s="1">
        <v>316.70760000000001</v>
      </c>
      <c r="BH408" s="1">
        <v>5.5275903860891935</v>
      </c>
      <c r="BI408" s="1">
        <v>52.967199999999998</v>
      </c>
      <c r="BK408" s="1">
        <v>0.92445203556234046</v>
      </c>
      <c r="BL408" s="1">
        <v>2.2440000000000001E-4</v>
      </c>
      <c r="BM408" s="1">
        <v>42165.037514550662</v>
      </c>
      <c r="BN408" s="1">
        <v>35803.49934896893</v>
      </c>
      <c r="BO408" s="1">
        <v>35784.575680132395</v>
      </c>
      <c r="BP408" s="1">
        <v>1436.1109684142034</v>
      </c>
      <c r="BQ408" s="1">
        <v>1.00270803</v>
      </c>
      <c r="BY408" s="1" t="s">
        <v>115</v>
      </c>
      <c r="BZ408" s="1" t="s">
        <v>115</v>
      </c>
      <c r="CA408" s="1" t="s">
        <v>115</v>
      </c>
      <c r="CB408" s="1" t="s">
        <v>115</v>
      </c>
      <c r="CD408" s="47">
        <v>2.8286910500014528E-2</v>
      </c>
      <c r="CE408" s="1">
        <v>4.9369972344220903E-4</v>
      </c>
      <c r="CF408" s="1">
        <v>284.99504781749999</v>
      </c>
      <c r="CG408" s="1">
        <v>4.9741019362940539</v>
      </c>
      <c r="CH408" s="1" t="s">
        <v>2538</v>
      </c>
      <c r="CI408" s="1" t="s">
        <v>2539</v>
      </c>
      <c r="CJ408" s="1">
        <v>1.2713500000000001E-4</v>
      </c>
      <c r="CK408" s="1">
        <v>1.1518000000000001E-4</v>
      </c>
      <c r="CL408" s="1">
        <v>0.10975</v>
      </c>
      <c r="CM408" s="1">
        <v>1.9154988540637766E-3</v>
      </c>
      <c r="CN408" s="1">
        <v>1</v>
      </c>
      <c r="CO408" s="1">
        <v>8</v>
      </c>
      <c r="CP408" s="1" t="s">
        <v>115</v>
      </c>
      <c r="CQ408" s="1" t="s">
        <v>115</v>
      </c>
      <c r="CR408" s="1" t="s">
        <v>115</v>
      </c>
      <c r="CS408" s="1" t="s">
        <v>115</v>
      </c>
      <c r="CT408" s="1" t="s">
        <v>115</v>
      </c>
      <c r="CU408" s="1" t="s">
        <v>115</v>
      </c>
      <c r="CV408" s="1" t="s">
        <v>115</v>
      </c>
      <c r="CW408" s="1" t="s">
        <v>115</v>
      </c>
      <c r="CY408" s="1" t="s">
        <v>115</v>
      </c>
      <c r="CZ408" s="1" t="s">
        <v>115</v>
      </c>
      <c r="DA408" s="1" t="s">
        <v>115</v>
      </c>
      <c r="DB408" s="1" t="s">
        <v>115</v>
      </c>
      <c r="DC408" s="1" t="s">
        <v>115</v>
      </c>
      <c r="DD408" s="1" t="s">
        <v>115</v>
      </c>
      <c r="DE408" s="1" t="s">
        <v>115</v>
      </c>
      <c r="DF408" s="1" t="s">
        <v>115</v>
      </c>
      <c r="DG408" s="1" t="s">
        <v>115</v>
      </c>
      <c r="DH408" s="1" t="s">
        <v>115</v>
      </c>
    </row>
    <row r="409" spans="1:112" x14ac:dyDescent="0.25">
      <c r="A409" s="1" t="s">
        <v>2058</v>
      </c>
      <c r="C409" s="1" t="s">
        <v>2058</v>
      </c>
      <c r="D409" s="41">
        <v>40733</v>
      </c>
      <c r="G409" s="1" t="s">
        <v>1765</v>
      </c>
      <c r="H409" s="1">
        <v>15</v>
      </c>
      <c r="J409" s="3"/>
      <c r="K409" s="1" t="s">
        <v>1786</v>
      </c>
      <c r="L409" s="1" t="s">
        <v>1787</v>
      </c>
      <c r="M409" s="1"/>
      <c r="N409" s="1">
        <v>300</v>
      </c>
      <c r="P409" s="1" t="s">
        <v>2548</v>
      </c>
      <c r="Q409" s="1">
        <v>9.1437799511982928E-2</v>
      </c>
      <c r="R409" s="1" t="s">
        <v>1995</v>
      </c>
      <c r="S409" s="1" t="s">
        <v>1995</v>
      </c>
      <c r="T409" s="1" t="s">
        <v>2059</v>
      </c>
      <c r="U409" s="3">
        <v>42200</v>
      </c>
      <c r="V409" s="1">
        <v>5.3622099674872183</v>
      </c>
      <c r="Y409" s="1">
        <v>2.2000000000000002</v>
      </c>
      <c r="Z409" s="1">
        <v>5.0999999999999996</v>
      </c>
      <c r="AA409" s="1">
        <v>26.1</v>
      </c>
      <c r="AB409" s="1">
        <v>58.653919118513898</v>
      </c>
      <c r="AC409" s="1">
        <v>4.84</v>
      </c>
      <c r="AD409" s="1">
        <v>27.7527333333333</v>
      </c>
      <c r="AH409" s="1">
        <v>5565</v>
      </c>
      <c r="AJ409" s="1">
        <v>3500</v>
      </c>
      <c r="AK409" s="1">
        <v>2065</v>
      </c>
      <c r="AU409" s="1" t="s">
        <v>1812</v>
      </c>
      <c r="AV409" s="1" t="s">
        <v>2530</v>
      </c>
      <c r="AY409" s="1" t="s">
        <v>1780</v>
      </c>
      <c r="AZ409" s="1"/>
      <c r="BA409" s="1" t="s">
        <v>1772</v>
      </c>
      <c r="BB409" s="1"/>
      <c r="BC409" s="42">
        <v>5.67E-2</v>
      </c>
      <c r="BD409" s="1">
        <v>9.8960168588078479E-4</v>
      </c>
      <c r="BE409" s="1">
        <v>77.978800000000007</v>
      </c>
      <c r="BF409" s="1">
        <v>1.3609868067541544</v>
      </c>
      <c r="BG409" s="1">
        <v>347.92930000000001</v>
      </c>
      <c r="BH409" s="1">
        <v>6.072511849159107</v>
      </c>
      <c r="BI409" s="1">
        <v>21.7746</v>
      </c>
      <c r="BK409" s="1">
        <v>0.38003846330475727</v>
      </c>
      <c r="BL409" s="1">
        <v>3.3409999999999999E-4</v>
      </c>
      <c r="BM409" s="1">
        <v>42164.796422946689</v>
      </c>
      <c r="BN409" s="1">
        <v>35807.883681431587</v>
      </c>
      <c r="BO409" s="1">
        <v>35779.709164461783</v>
      </c>
      <c r="BP409" s="1">
        <v>1436.09865132086</v>
      </c>
      <c r="BQ409" s="1">
        <v>1.0027166300000001</v>
      </c>
      <c r="BY409" s="1" t="s">
        <v>115</v>
      </c>
      <c r="BZ409" s="1" t="s">
        <v>115</v>
      </c>
      <c r="CA409" s="1" t="s">
        <v>115</v>
      </c>
      <c r="CB409" s="1" t="s">
        <v>115</v>
      </c>
      <c r="CD409" s="47">
        <v>2.9730204999992793E-2</v>
      </c>
      <c r="CE409" s="1">
        <v>5.1888996454275505E-4</v>
      </c>
      <c r="CF409" s="1">
        <v>289.98792402100003</v>
      </c>
      <c r="CG409" s="1">
        <v>5.0612440651896042</v>
      </c>
      <c r="CH409" s="1" t="s">
        <v>2538</v>
      </c>
      <c r="CI409" s="1" t="s">
        <v>2539</v>
      </c>
      <c r="CJ409" s="1">
        <v>2.7270750000000002E-4</v>
      </c>
      <c r="CK409" s="1">
        <v>6.0287499999999995E-5</v>
      </c>
      <c r="CL409" s="1">
        <v>7.3499999999999996E-2</v>
      </c>
      <c r="CM409" s="1">
        <v>1.282817000215832E-3</v>
      </c>
      <c r="CN409" s="1">
        <v>2</v>
      </c>
      <c r="CO409" s="1">
        <v>7</v>
      </c>
      <c r="CP409" s="1" t="s">
        <v>2586</v>
      </c>
      <c r="CQ409" s="1">
        <v>1</v>
      </c>
      <c r="CR409" s="1">
        <v>289.96977156137507</v>
      </c>
      <c r="CS409" s="1">
        <v>5.0609272450018139</v>
      </c>
      <c r="CT409" s="1">
        <v>289.99083628075005</v>
      </c>
      <c r="CU409" s="1">
        <v>5.0612948937109161</v>
      </c>
      <c r="CV409" s="1">
        <v>3.0092456249988686E-2</v>
      </c>
      <c r="CW409" s="1">
        <v>5.2521244157464843E-4</v>
      </c>
      <c r="CY409" s="1" t="s">
        <v>115</v>
      </c>
      <c r="CZ409" s="1" t="s">
        <v>115</v>
      </c>
      <c r="DA409" s="1" t="s">
        <v>115</v>
      </c>
      <c r="DB409" s="1" t="s">
        <v>115</v>
      </c>
      <c r="DC409" s="1" t="s">
        <v>115</v>
      </c>
      <c r="DD409" s="1" t="s">
        <v>115</v>
      </c>
      <c r="DE409" s="1" t="s">
        <v>115</v>
      </c>
      <c r="DF409" s="1" t="s">
        <v>115</v>
      </c>
      <c r="DG409" s="1" t="s">
        <v>115</v>
      </c>
      <c r="DH409" s="1" t="s">
        <v>115</v>
      </c>
    </row>
    <row r="410" spans="1:112" x14ac:dyDescent="0.25">
      <c r="A410" s="1" t="s">
        <v>2267</v>
      </c>
      <c r="C410" s="1" t="s">
        <v>2267</v>
      </c>
      <c r="D410" s="41">
        <v>41904</v>
      </c>
      <c r="G410" s="1" t="s">
        <v>1765</v>
      </c>
      <c r="H410" s="1">
        <v>15</v>
      </c>
      <c r="J410" s="3"/>
      <c r="K410" s="1" t="s">
        <v>1786</v>
      </c>
      <c r="L410" s="1" t="s">
        <v>1787</v>
      </c>
      <c r="M410" s="1"/>
      <c r="N410" s="1">
        <v>300</v>
      </c>
      <c r="P410" s="1" t="s">
        <v>2548</v>
      </c>
      <c r="Q410" s="1">
        <v>9.1437799511982928E-2</v>
      </c>
      <c r="R410" s="1" t="s">
        <v>1995</v>
      </c>
      <c r="S410" s="1" t="s">
        <v>1995</v>
      </c>
      <c r="T410" s="1" t="s">
        <v>2059</v>
      </c>
      <c r="U410" s="3">
        <v>42725</v>
      </c>
      <c r="V410" s="1">
        <v>5.3622099674872183</v>
      </c>
      <c r="Y410" s="1">
        <v>2.2000000000000002</v>
      </c>
      <c r="Z410" s="1">
        <v>5.0999999999999996</v>
      </c>
      <c r="AA410" s="1">
        <v>27</v>
      </c>
      <c r="AB410" s="1">
        <v>60.237944152013199</v>
      </c>
      <c r="AC410" s="1">
        <v>4.84</v>
      </c>
      <c r="AD410" s="1">
        <v>28.283733333333299</v>
      </c>
      <c r="AH410" s="1">
        <v>6433</v>
      </c>
      <c r="AJ410" s="1">
        <v>3500</v>
      </c>
      <c r="AK410" s="1">
        <v>2933</v>
      </c>
      <c r="AU410" s="1" t="s">
        <v>1808</v>
      </c>
      <c r="AV410" s="1" t="s">
        <v>2530</v>
      </c>
      <c r="AY410" s="1" t="s">
        <v>1780</v>
      </c>
      <c r="AZ410" s="1"/>
      <c r="BA410" s="1" t="s">
        <v>1772</v>
      </c>
      <c r="BB410" s="1"/>
      <c r="BC410" s="42">
        <v>6.4000000000000003E-3</v>
      </c>
      <c r="BD410" s="1">
        <v>1.1170107212763708E-4</v>
      </c>
      <c r="BE410" s="1">
        <v>354.63760000000002</v>
      </c>
      <c r="BF410" s="1">
        <v>6.1895937713706433</v>
      </c>
      <c r="BG410" s="1">
        <v>61.644799999999996</v>
      </c>
      <c r="BH410" s="1">
        <v>1.0759047267334003</v>
      </c>
      <c r="BI410" s="1">
        <v>42.265500000000003</v>
      </c>
      <c r="BK410" s="1">
        <v>0.73767213500166351</v>
      </c>
      <c r="BL410" s="1">
        <v>2.0819999999999999E-4</v>
      </c>
      <c r="BM410" s="1">
        <v>42164.377324233123</v>
      </c>
      <c r="BN410" s="1">
        <v>35802.155947592029</v>
      </c>
      <c r="BO410" s="1">
        <v>35784.598700874216</v>
      </c>
      <c r="BP410" s="1">
        <v>1436.0772401323991</v>
      </c>
      <c r="BQ410" s="1">
        <v>1.0027315800000001</v>
      </c>
      <c r="BY410" s="1" t="s">
        <v>115</v>
      </c>
      <c r="BZ410" s="1" t="s">
        <v>115</v>
      </c>
      <c r="CA410" s="1" t="s">
        <v>115</v>
      </c>
      <c r="CB410" s="1" t="s">
        <v>115</v>
      </c>
      <c r="CD410" s="47">
        <v>4.3964480499994352E-2</v>
      </c>
      <c r="CE410" s="1">
        <v>7.6732493865374436E-4</v>
      </c>
      <c r="CF410" s="1">
        <v>275.99863786949999</v>
      </c>
      <c r="CG410" s="1">
        <v>4.8170849618422826</v>
      </c>
      <c r="CH410" s="1" t="s">
        <v>2538</v>
      </c>
      <c r="CI410" s="1" t="s">
        <v>2539</v>
      </c>
      <c r="CJ410" s="1">
        <v>2.1814300000000002E-4</v>
      </c>
      <c r="CK410" s="1">
        <v>4.6787000000000011E-5</v>
      </c>
      <c r="CL410" s="1">
        <v>4.6493E-2</v>
      </c>
      <c r="CM410" s="1">
        <v>8.1145592912972356E-4</v>
      </c>
      <c r="CN410" s="1">
        <v>1</v>
      </c>
      <c r="CO410" s="1">
        <v>7</v>
      </c>
      <c r="CP410" s="1" t="s">
        <v>115</v>
      </c>
      <c r="CQ410" s="1" t="s">
        <v>115</v>
      </c>
      <c r="CR410" s="1" t="s">
        <v>115</v>
      </c>
      <c r="CS410" s="1" t="s">
        <v>115</v>
      </c>
      <c r="CT410" s="1" t="s">
        <v>115</v>
      </c>
      <c r="CU410" s="1" t="s">
        <v>115</v>
      </c>
      <c r="CV410" s="1" t="s">
        <v>115</v>
      </c>
      <c r="CW410" s="1" t="s">
        <v>115</v>
      </c>
      <c r="CY410" s="1" t="s">
        <v>115</v>
      </c>
      <c r="CZ410" s="1" t="s">
        <v>115</v>
      </c>
      <c r="DA410" s="1" t="s">
        <v>115</v>
      </c>
      <c r="DB410" s="1" t="s">
        <v>115</v>
      </c>
      <c r="DC410" s="1" t="s">
        <v>115</v>
      </c>
      <c r="DD410" s="1" t="s">
        <v>115</v>
      </c>
      <c r="DE410" s="1" t="s">
        <v>115</v>
      </c>
      <c r="DF410" s="1" t="s">
        <v>115</v>
      </c>
      <c r="DG410" s="1" t="s">
        <v>115</v>
      </c>
      <c r="DH410" s="1" t="s">
        <v>115</v>
      </c>
    </row>
    <row r="411" spans="1:112" x14ac:dyDescent="0.25">
      <c r="A411" s="1" t="s">
        <v>2315</v>
      </c>
      <c r="C411" s="1" t="s">
        <v>2315</v>
      </c>
      <c r="D411" s="41">
        <v>33274</v>
      </c>
      <c r="G411" s="1" t="s">
        <v>1765</v>
      </c>
      <c r="H411" s="1">
        <v>15</v>
      </c>
      <c r="J411" s="3"/>
      <c r="K411" s="1" t="s">
        <v>1786</v>
      </c>
      <c r="L411" s="1" t="s">
        <v>1787</v>
      </c>
      <c r="M411" s="1"/>
      <c r="N411" s="1">
        <v>300</v>
      </c>
      <c r="P411" s="1" t="s">
        <v>2548</v>
      </c>
      <c r="Q411" s="1">
        <v>9.1437799511982928E-2</v>
      </c>
      <c r="R411" s="1" t="s">
        <v>1794</v>
      </c>
      <c r="S411" s="1" t="s">
        <v>1794</v>
      </c>
      <c r="T411" s="1" t="s">
        <v>2169</v>
      </c>
      <c r="U411" s="3">
        <v>39674</v>
      </c>
      <c r="V411" s="1">
        <v>5.3622099674872183</v>
      </c>
      <c r="Y411" s="1">
        <v>3</v>
      </c>
      <c r="Z411" s="1">
        <v>6.3</v>
      </c>
      <c r="AA411" s="1">
        <v>31.6</v>
      </c>
      <c r="AB411" s="1">
        <v>96.843803922602604</v>
      </c>
      <c r="AC411" s="1">
        <v>9</v>
      </c>
      <c r="AD411" s="1">
        <v>46.3913333333333</v>
      </c>
      <c r="AH411" s="1">
        <v>4820</v>
      </c>
      <c r="AJ411" s="1">
        <v>2018</v>
      </c>
      <c r="AK411" s="1">
        <v>2802</v>
      </c>
      <c r="AU411" s="1" t="s">
        <v>1802</v>
      </c>
      <c r="AV411" s="1" t="s">
        <v>2530</v>
      </c>
      <c r="AY411" s="1" t="s">
        <v>1780</v>
      </c>
      <c r="AZ411" s="1"/>
      <c r="BA411" s="1" t="s">
        <v>1772</v>
      </c>
      <c r="BB411" s="1"/>
      <c r="BC411" s="42">
        <v>1.7100000000000001E-2</v>
      </c>
      <c r="BD411" s="1">
        <v>2.9845130209103034E-4</v>
      </c>
      <c r="BE411" s="1">
        <v>94.733599999999996</v>
      </c>
      <c r="BF411" s="1">
        <v>1.6534132322672999</v>
      </c>
      <c r="BG411" s="1">
        <v>331.37689999999998</v>
      </c>
      <c r="BH411" s="1">
        <v>5.7836179700519965</v>
      </c>
      <c r="BI411" s="1">
        <v>276.81900000000002</v>
      </c>
      <c r="BK411" s="1">
        <v>4.8314029820781839</v>
      </c>
      <c r="BL411" s="1">
        <v>2.0489999999999999E-4</v>
      </c>
      <c r="BM411" s="1">
        <v>42165.237959612547</v>
      </c>
      <c r="BN411" s="1">
        <v>35802.877616870472</v>
      </c>
      <c r="BO411" s="1">
        <v>35785.598302354621</v>
      </c>
      <c r="BP411" s="1">
        <v>1436.1212089491708</v>
      </c>
      <c r="BQ411" s="1">
        <v>1.0027008799999999</v>
      </c>
      <c r="BY411" s="1" t="s">
        <v>115</v>
      </c>
      <c r="BZ411" s="1" t="s">
        <v>115</v>
      </c>
      <c r="CA411" s="1" t="s">
        <v>115</v>
      </c>
      <c r="CB411" s="1" t="s">
        <v>115</v>
      </c>
      <c r="CD411" s="47">
        <v>2.9055561000006946E-2</v>
      </c>
      <c r="CE411" s="1">
        <v>5.071152054641774E-4</v>
      </c>
      <c r="CF411" s="1">
        <v>143.94233993</v>
      </c>
      <c r="CG411" s="1">
        <v>2.5122677648034042</v>
      </c>
      <c r="CH411" s="1" t="s">
        <v>2538</v>
      </c>
      <c r="CI411" s="1" t="s">
        <v>2539</v>
      </c>
      <c r="CJ411" s="1">
        <v>2.12E-4</v>
      </c>
      <c r="CK411" s="1">
        <v>4.0404000000000015E-5</v>
      </c>
      <c r="CL411" s="1">
        <v>6.7320000000000005E-2</v>
      </c>
      <c r="CM411" s="1">
        <v>1.1749556524425827E-3</v>
      </c>
      <c r="CN411" s="1">
        <v>1</v>
      </c>
      <c r="CO411" s="1">
        <v>7</v>
      </c>
      <c r="CP411" s="1" t="s">
        <v>115</v>
      </c>
      <c r="CQ411" s="1" t="s">
        <v>115</v>
      </c>
      <c r="CR411" s="1" t="s">
        <v>115</v>
      </c>
      <c r="CS411" s="1" t="s">
        <v>115</v>
      </c>
      <c r="CT411" s="1" t="s">
        <v>115</v>
      </c>
      <c r="CU411" s="1" t="s">
        <v>115</v>
      </c>
      <c r="CV411" s="1" t="s">
        <v>115</v>
      </c>
      <c r="CW411" s="1" t="s">
        <v>115</v>
      </c>
      <c r="CY411" s="1" t="s">
        <v>115</v>
      </c>
      <c r="CZ411" s="1" t="s">
        <v>115</v>
      </c>
      <c r="DA411" s="1" t="s">
        <v>115</v>
      </c>
      <c r="DB411" s="1" t="s">
        <v>115</v>
      </c>
      <c r="DC411" s="1" t="s">
        <v>115</v>
      </c>
      <c r="DD411" s="1" t="s">
        <v>115</v>
      </c>
      <c r="DE411" s="1" t="s">
        <v>115</v>
      </c>
      <c r="DF411" s="1" t="s">
        <v>115</v>
      </c>
      <c r="DG411" s="1" t="s">
        <v>115</v>
      </c>
      <c r="DH411" s="1" t="s">
        <v>115</v>
      </c>
    </row>
    <row r="412" spans="1:112" x14ac:dyDescent="0.25">
      <c r="A412" s="1" t="s">
        <v>2389</v>
      </c>
      <c r="C412" s="1" t="s">
        <v>2389</v>
      </c>
      <c r="D412" s="41">
        <v>43271</v>
      </c>
      <c r="G412" s="1" t="s">
        <v>1765</v>
      </c>
      <c r="H412" s="1">
        <v>15</v>
      </c>
      <c r="J412" s="3"/>
      <c r="K412" s="1" t="s">
        <v>1786</v>
      </c>
      <c r="L412" s="1" t="s">
        <v>1787</v>
      </c>
      <c r="M412" s="1"/>
      <c r="N412" s="1">
        <v>300</v>
      </c>
      <c r="P412" s="1" t="s">
        <v>2548</v>
      </c>
      <c r="Q412" s="1">
        <v>9.1437799511982928E-2</v>
      </c>
      <c r="R412" s="1" t="s">
        <v>1794</v>
      </c>
      <c r="S412" s="1" t="s">
        <v>1794</v>
      </c>
      <c r="T412" s="1" t="s">
        <v>2390</v>
      </c>
      <c r="U412" s="3">
        <v>43195</v>
      </c>
      <c r="V412" s="1">
        <v>5.3622099674872183</v>
      </c>
      <c r="Y412" s="1">
        <v>4</v>
      </c>
      <c r="Z412" s="1">
        <v>8</v>
      </c>
      <c r="AA412" s="1">
        <v>30</v>
      </c>
      <c r="AB412" s="1">
        <v>131.20043086426901</v>
      </c>
      <c r="AC412" s="1">
        <v>16</v>
      </c>
      <c r="AD412" s="1">
        <v>67.841333333333296</v>
      </c>
      <c r="AH412" s="1">
        <v>5000</v>
      </c>
      <c r="AJ412" s="1">
        <v>2500</v>
      </c>
      <c r="AK412" s="1">
        <v>2500</v>
      </c>
      <c r="AU412" s="1" t="s">
        <v>1808</v>
      </c>
      <c r="AV412" s="1" t="s">
        <v>2530</v>
      </c>
      <c r="AY412" s="1" t="s">
        <v>2205</v>
      </c>
      <c r="AZ412" s="1"/>
      <c r="BA412" s="1" t="s">
        <v>1772</v>
      </c>
      <c r="BB412" s="1"/>
      <c r="BC412" s="42">
        <v>1.03E-2</v>
      </c>
      <c r="BD412" s="1">
        <v>1.7976891295541595E-4</v>
      </c>
      <c r="BE412" s="1">
        <v>122.0214</v>
      </c>
      <c r="BF412" s="1">
        <v>2.1296751878930089</v>
      </c>
      <c r="BG412" s="1">
        <v>349.00990000000002</v>
      </c>
      <c r="BH412" s="1">
        <v>6.0913718770561571</v>
      </c>
      <c r="BI412" s="1">
        <v>251.2354</v>
      </c>
      <c r="BK412" s="1">
        <v>4.3848849275649613</v>
      </c>
      <c r="BL412" s="1">
        <v>1.359E-4</v>
      </c>
      <c r="BM412" s="1">
        <v>42165.153576156365</v>
      </c>
      <c r="BN412" s="1">
        <v>35799.883820527364</v>
      </c>
      <c r="BO412" s="1">
        <v>35788.423331785365</v>
      </c>
      <c r="BP412" s="1">
        <v>1436.1168978809897</v>
      </c>
      <c r="BQ412" s="1">
        <v>1.00270389</v>
      </c>
      <c r="BY412" s="1" t="s">
        <v>115</v>
      </c>
      <c r="BZ412" s="1" t="s">
        <v>115</v>
      </c>
      <c r="CA412" s="1" t="s">
        <v>115</v>
      </c>
      <c r="CB412" s="1" t="s">
        <v>115</v>
      </c>
      <c r="CD412" s="47">
        <v>3.5499766999990356E-2</v>
      </c>
      <c r="CE412" s="1">
        <v>6.1958781784066152E-4</v>
      </c>
      <c r="CF412" s="1">
        <v>161.99145522200001</v>
      </c>
      <c r="CG412" s="1">
        <v>2.8272842537208622</v>
      </c>
      <c r="CH412" s="1" t="s">
        <v>2538</v>
      </c>
      <c r="CI412" s="1" t="s">
        <v>2539</v>
      </c>
      <c r="CJ412" s="1">
        <v>1.1485E-4</v>
      </c>
      <c r="CK412" s="1">
        <v>5.1249999999999999E-5</v>
      </c>
      <c r="CL412" s="1">
        <v>4.8708000000000001E-2</v>
      </c>
      <c r="CM412" s="1">
        <v>8.5011497206139797E-4</v>
      </c>
      <c r="CN412" s="1">
        <v>1</v>
      </c>
      <c r="CO412" s="1">
        <v>7</v>
      </c>
      <c r="CP412" s="1" t="s">
        <v>115</v>
      </c>
      <c r="CQ412" s="1" t="s">
        <v>115</v>
      </c>
      <c r="CR412" s="1" t="s">
        <v>115</v>
      </c>
      <c r="CS412" s="1" t="s">
        <v>115</v>
      </c>
      <c r="CT412" s="1" t="s">
        <v>115</v>
      </c>
      <c r="CU412" s="1" t="s">
        <v>115</v>
      </c>
      <c r="CV412" s="1" t="s">
        <v>115</v>
      </c>
      <c r="CW412" s="1" t="s">
        <v>115</v>
      </c>
      <c r="CY412" s="1" t="s">
        <v>115</v>
      </c>
      <c r="CZ412" s="1" t="s">
        <v>115</v>
      </c>
      <c r="DA412" s="1" t="s">
        <v>115</v>
      </c>
      <c r="DB412" s="1" t="s">
        <v>115</v>
      </c>
      <c r="DC412" s="1" t="s">
        <v>115</v>
      </c>
      <c r="DD412" s="1" t="s">
        <v>115</v>
      </c>
      <c r="DE412" s="1" t="s">
        <v>115</v>
      </c>
      <c r="DF412" s="1" t="s">
        <v>115</v>
      </c>
      <c r="DG412" s="1" t="s">
        <v>115</v>
      </c>
      <c r="DH412" s="1" t="s">
        <v>115</v>
      </c>
    </row>
    <row r="413" spans="1:112" x14ac:dyDescent="0.25">
      <c r="A413" s="1" t="s">
        <v>1997</v>
      </c>
      <c r="C413" s="1" t="s">
        <v>1997</v>
      </c>
      <c r="D413" s="41">
        <v>28885</v>
      </c>
      <c r="G413" s="1" t="s">
        <v>1765</v>
      </c>
      <c r="H413" s="1">
        <v>12</v>
      </c>
      <c r="J413" s="3"/>
      <c r="K413" s="1" t="s">
        <v>1766</v>
      </c>
      <c r="L413" s="1" t="s">
        <v>1767</v>
      </c>
      <c r="M413" s="1"/>
      <c r="N413" s="1">
        <v>300</v>
      </c>
      <c r="P413" s="1" t="s">
        <v>2548</v>
      </c>
      <c r="Q413" s="1">
        <v>9.1437799511982928E-2</v>
      </c>
      <c r="R413" s="1" t="s">
        <v>1914</v>
      </c>
      <c r="S413" s="1" t="s">
        <v>1914</v>
      </c>
      <c r="T413" s="1" t="s">
        <v>1958</v>
      </c>
      <c r="U413" s="3">
        <v>38638</v>
      </c>
      <c r="V413" s="1">
        <v>5.3622099674872183</v>
      </c>
      <c r="Y413" s="1">
        <v>2.2999999999999998</v>
      </c>
      <c r="Z413" s="1">
        <v>3.9</v>
      </c>
      <c r="AA413" s="1">
        <v>30</v>
      </c>
      <c r="AB413" s="1">
        <v>64.713070271696196</v>
      </c>
      <c r="AC413" s="1">
        <v>5.29</v>
      </c>
      <c r="AD413" s="1">
        <v>28.708933333333299</v>
      </c>
      <c r="AH413" s="1">
        <v>3725</v>
      </c>
      <c r="AJ413" s="1">
        <v>1644</v>
      </c>
      <c r="AK413" s="1">
        <v>2081</v>
      </c>
      <c r="AU413" s="1" t="s">
        <v>1808</v>
      </c>
      <c r="AV413" s="1" t="s">
        <v>2530</v>
      </c>
      <c r="AY413" s="1" t="s">
        <v>1771</v>
      </c>
      <c r="AZ413" s="1"/>
      <c r="BA413" s="1" t="s">
        <v>1772</v>
      </c>
      <c r="BB413" s="1"/>
      <c r="BC413" s="42">
        <v>0.1545</v>
      </c>
      <c r="BD413" s="1">
        <v>2.6965336943312393E-3</v>
      </c>
      <c r="BE413" s="1">
        <v>98.209000000000003</v>
      </c>
      <c r="BF413" s="1">
        <v>1.7140704050911109</v>
      </c>
      <c r="BG413" s="1">
        <v>327.27609999999999</v>
      </c>
      <c r="BH413" s="1">
        <v>5.7120455080862129</v>
      </c>
      <c r="BI413" s="1">
        <v>199.95060000000001</v>
      </c>
      <c r="BK413" s="1">
        <v>3.489796311338174</v>
      </c>
      <c r="BL413" s="1">
        <v>4.2549999999999999E-4</v>
      </c>
      <c r="BM413" s="1">
        <v>42164.568230114848</v>
      </c>
      <c r="BN413" s="1">
        <v>35811.509253896758</v>
      </c>
      <c r="BO413" s="1">
        <v>35775.627206332938</v>
      </c>
      <c r="BP413" s="1">
        <v>1436.0869932434186</v>
      </c>
      <c r="BQ413" s="1">
        <v>1.0027247699999999</v>
      </c>
      <c r="BY413" s="1" t="s">
        <v>115</v>
      </c>
      <c r="BZ413" s="1" t="s">
        <v>115</v>
      </c>
      <c r="CA413" s="1" t="s">
        <v>115</v>
      </c>
      <c r="CB413" s="1" t="s">
        <v>115</v>
      </c>
      <c r="CD413" s="47">
        <v>4.271191349999981E-2</v>
      </c>
      <c r="CE413" s="1">
        <v>7.4546352040201166E-4</v>
      </c>
      <c r="CF413" s="1">
        <v>46.994107263499998</v>
      </c>
      <c r="CG413" s="1">
        <v>0.82020190078345745</v>
      </c>
      <c r="CH413" s="1" t="s">
        <v>2538</v>
      </c>
      <c r="CI413" s="1" t="s">
        <v>2539</v>
      </c>
      <c r="CJ413" s="1">
        <v>2.9704800000000001E-4</v>
      </c>
      <c r="CK413" s="1">
        <v>2.6843999999999989E-5</v>
      </c>
      <c r="CL413" s="1">
        <v>3.3388000000000001E-2</v>
      </c>
      <c r="CM413" s="1">
        <v>5.8273053065586674E-4</v>
      </c>
      <c r="CN413" s="1">
        <v>1</v>
      </c>
      <c r="CO413" s="1">
        <v>7</v>
      </c>
      <c r="CP413" s="1" t="s">
        <v>115</v>
      </c>
      <c r="CQ413" s="1" t="s">
        <v>115</v>
      </c>
      <c r="CR413" s="1" t="s">
        <v>115</v>
      </c>
      <c r="CS413" s="1" t="s">
        <v>115</v>
      </c>
      <c r="CT413" s="1" t="s">
        <v>115</v>
      </c>
      <c r="CU413" s="1" t="s">
        <v>115</v>
      </c>
      <c r="CV413" s="1" t="s">
        <v>115</v>
      </c>
      <c r="CW413" s="1" t="s">
        <v>115</v>
      </c>
      <c r="CY413" s="1" t="s">
        <v>115</v>
      </c>
      <c r="CZ413" s="1" t="s">
        <v>115</v>
      </c>
      <c r="DA413" s="1" t="s">
        <v>115</v>
      </c>
      <c r="DB413" s="1" t="s">
        <v>115</v>
      </c>
      <c r="DC413" s="1" t="s">
        <v>115</v>
      </c>
      <c r="DD413" s="1" t="s">
        <v>115</v>
      </c>
      <c r="DE413" s="1" t="s">
        <v>115</v>
      </c>
      <c r="DF413" s="1" t="s">
        <v>115</v>
      </c>
      <c r="DG413" s="1" t="s">
        <v>115</v>
      </c>
      <c r="DH413" s="1" t="s">
        <v>115</v>
      </c>
    </row>
    <row r="414" spans="1:112" x14ac:dyDescent="0.25">
      <c r="A414" s="1" t="s">
        <v>1957</v>
      </c>
      <c r="C414" s="1" t="s">
        <v>1957</v>
      </c>
      <c r="D414" s="41">
        <v>29273</v>
      </c>
      <c r="G414" s="1" t="s">
        <v>1765</v>
      </c>
      <c r="H414" s="1">
        <v>12</v>
      </c>
      <c r="J414" s="3"/>
      <c r="K414" s="1" t="s">
        <v>1766</v>
      </c>
      <c r="L414" s="1" t="s">
        <v>1767</v>
      </c>
      <c r="M414" s="1"/>
      <c r="N414" s="1">
        <v>300</v>
      </c>
      <c r="P414" s="1" t="s">
        <v>2548</v>
      </c>
      <c r="Q414" s="1">
        <v>9.1437799511982928E-2</v>
      </c>
      <c r="R414" s="1" t="s">
        <v>1914</v>
      </c>
      <c r="S414" s="1" t="s">
        <v>1914</v>
      </c>
      <c r="T414" s="1" t="s">
        <v>1958</v>
      </c>
      <c r="U414" s="3">
        <v>38940</v>
      </c>
      <c r="V414" s="1">
        <v>5.3622099674872183</v>
      </c>
      <c r="Y414" s="1">
        <v>2.2999999999999998</v>
      </c>
      <c r="Z414" s="1">
        <v>4</v>
      </c>
      <c r="AA414" s="1">
        <v>29.5</v>
      </c>
      <c r="AB414" s="1">
        <v>64.093826523697302</v>
      </c>
      <c r="AC414" s="1">
        <v>5.29</v>
      </c>
      <c r="AD414" s="1">
        <v>28.630600000000001</v>
      </c>
      <c r="AH414" s="1">
        <v>3750</v>
      </c>
      <c r="AJ414" s="1">
        <v>1658</v>
      </c>
      <c r="AK414" s="1">
        <v>2092</v>
      </c>
      <c r="AU414" s="1" t="s">
        <v>1808</v>
      </c>
      <c r="AV414" s="1" t="s">
        <v>2530</v>
      </c>
      <c r="AY414" s="1" t="s">
        <v>1771</v>
      </c>
      <c r="AZ414" s="1"/>
      <c r="BA414" s="1" t="s">
        <v>1772</v>
      </c>
      <c r="BB414" s="1"/>
      <c r="BC414" s="42">
        <v>1.43E-2</v>
      </c>
      <c r="BD414" s="1">
        <v>2.4958208303518911E-4</v>
      </c>
      <c r="BE414" s="1">
        <v>299.72949999999997</v>
      </c>
      <c r="BF414" s="1">
        <v>5.2312666403563428</v>
      </c>
      <c r="BG414" s="1">
        <v>124.8215</v>
      </c>
      <c r="BH414" s="1">
        <v>2.178546152278102</v>
      </c>
      <c r="BI414" s="1">
        <v>135.44300000000001</v>
      </c>
      <c r="BK414" s="1">
        <v>2.3639262987786798</v>
      </c>
      <c r="BL414" s="1">
        <v>5.1659999999999998E-4</v>
      </c>
      <c r="BM414" s="1">
        <v>42164.958738891677</v>
      </c>
      <c r="BN414" s="1">
        <v>35815.741156576194</v>
      </c>
      <c r="BO414" s="1">
        <v>35772.176321207167</v>
      </c>
      <c r="BP414" s="1">
        <v>1436.1069438523241</v>
      </c>
      <c r="BQ414" s="1">
        <v>1.00271084</v>
      </c>
      <c r="BY414" s="1" t="s">
        <v>115</v>
      </c>
      <c r="BZ414" s="1" t="s">
        <v>115</v>
      </c>
      <c r="CA414" s="1" t="s">
        <v>115</v>
      </c>
      <c r="CB414" s="1" t="s">
        <v>115</v>
      </c>
      <c r="CD414" s="47">
        <v>2.5371882000001733E-2</v>
      </c>
      <c r="CE414" s="1">
        <v>4.4282287832751418E-4</v>
      </c>
      <c r="CF414" s="1">
        <v>354.78994903199998</v>
      </c>
      <c r="CG414" s="1">
        <v>6.1922527635912683</v>
      </c>
      <c r="CH414" s="1" t="s">
        <v>2538</v>
      </c>
      <c r="CI414" s="1" t="s">
        <v>2539</v>
      </c>
      <c r="CJ414" s="1">
        <v>4.5130000000000002E-4</v>
      </c>
      <c r="CK414" s="1">
        <v>1.1710000000000003E-4</v>
      </c>
      <c r="CL414" s="1">
        <v>3.7303999999999997E-2</v>
      </c>
      <c r="CM414" s="1">
        <v>6.5107762416396467E-4</v>
      </c>
      <c r="CN414" s="1">
        <v>1</v>
      </c>
      <c r="CO414" s="1">
        <v>7</v>
      </c>
      <c r="CP414" s="1" t="s">
        <v>115</v>
      </c>
      <c r="CQ414" s="1" t="s">
        <v>115</v>
      </c>
      <c r="CR414" s="1" t="s">
        <v>115</v>
      </c>
      <c r="CS414" s="1" t="s">
        <v>115</v>
      </c>
      <c r="CT414" s="1" t="s">
        <v>115</v>
      </c>
      <c r="CU414" s="1" t="s">
        <v>115</v>
      </c>
      <c r="CV414" s="1" t="s">
        <v>115</v>
      </c>
      <c r="CW414" s="1" t="s">
        <v>115</v>
      </c>
      <c r="CY414" s="1" t="s">
        <v>115</v>
      </c>
      <c r="CZ414" s="1" t="s">
        <v>115</v>
      </c>
      <c r="DA414" s="1" t="s">
        <v>115</v>
      </c>
      <c r="DB414" s="1" t="s">
        <v>115</v>
      </c>
      <c r="DC414" s="1" t="s">
        <v>115</v>
      </c>
      <c r="DD414" s="1" t="s">
        <v>115</v>
      </c>
      <c r="DE414" s="1" t="s">
        <v>115</v>
      </c>
      <c r="DF414" s="1" t="s">
        <v>115</v>
      </c>
      <c r="DG414" s="1" t="s">
        <v>115</v>
      </c>
      <c r="DH414" s="1" t="s">
        <v>115</v>
      </c>
    </row>
    <row r="415" spans="1:112" x14ac:dyDescent="0.25">
      <c r="A415" s="1" t="s">
        <v>1854</v>
      </c>
      <c r="C415" s="1" t="s">
        <v>1854</v>
      </c>
      <c r="D415" s="41">
        <v>27566</v>
      </c>
      <c r="G415" s="1" t="s">
        <v>1765</v>
      </c>
      <c r="H415" s="1">
        <v>11</v>
      </c>
      <c r="J415" s="3"/>
      <c r="K415" s="1" t="s">
        <v>1786</v>
      </c>
      <c r="L415" s="1" t="s">
        <v>1787</v>
      </c>
      <c r="M415" s="1"/>
      <c r="N415" s="1">
        <v>300</v>
      </c>
      <c r="P415" s="1" t="s">
        <v>2549</v>
      </c>
      <c r="Q415" s="1">
        <v>0.49683706040105241</v>
      </c>
      <c r="R415" s="1" t="s">
        <v>1774</v>
      </c>
      <c r="S415" s="1" t="s">
        <v>1774</v>
      </c>
      <c r="T415" s="1" t="s">
        <v>1820</v>
      </c>
      <c r="U415" s="3">
        <v>37594</v>
      </c>
      <c r="V415" s="1">
        <v>4.8776134829068196</v>
      </c>
      <c r="Y415" s="1">
        <v>3.4</v>
      </c>
      <c r="Z415" s="1">
        <v>8.4</v>
      </c>
      <c r="AA415" s="1">
        <v>21</v>
      </c>
      <c r="AB415" s="1">
        <v>89.884029005100899</v>
      </c>
      <c r="AC415" s="1">
        <v>11.56</v>
      </c>
      <c r="AD415" s="1">
        <v>50.374133333333297</v>
      </c>
      <c r="AH415" s="1">
        <v>3189</v>
      </c>
      <c r="AJ415" s="1">
        <v>1514</v>
      </c>
      <c r="AK415" s="1">
        <v>1675</v>
      </c>
      <c r="AU415" s="1" t="s">
        <v>1810</v>
      </c>
      <c r="AV415" s="1" t="s">
        <v>2530</v>
      </c>
      <c r="AY415" s="1" t="s">
        <v>1768</v>
      </c>
      <c r="AZ415" s="1"/>
      <c r="BA415" s="1" t="s">
        <v>1772</v>
      </c>
      <c r="BB415" s="1"/>
      <c r="BC415" s="42">
        <v>7.5011999999999999</v>
      </c>
      <c r="BD415" s="1">
        <v>0.13092063785059865</v>
      </c>
      <c r="BE415" s="1">
        <v>52.0244</v>
      </c>
      <c r="BF415" s="1">
        <v>0.90799707137453789</v>
      </c>
      <c r="BG415" s="1">
        <v>329.41609999999997</v>
      </c>
      <c r="BH415" s="1">
        <v>5.7493955540788928</v>
      </c>
      <c r="BI415" s="1">
        <v>323.40769999999998</v>
      </c>
      <c r="BK415" s="1">
        <v>5.6445291913020643</v>
      </c>
      <c r="BL415" s="1">
        <v>1.1577E-3</v>
      </c>
      <c r="BM415" s="1">
        <v>42166.678711068656</v>
      </c>
      <c r="BN415" s="1">
        <v>35844.495075012463</v>
      </c>
      <c r="BO415" s="1">
        <v>35746.86234712485</v>
      </c>
      <c r="BP415" s="1">
        <v>1436.1948161964356</v>
      </c>
      <c r="BQ415" s="1">
        <v>1.00264949</v>
      </c>
      <c r="BY415" s="1" t="s">
        <v>115</v>
      </c>
      <c r="BZ415" s="1" t="s">
        <v>115</v>
      </c>
      <c r="CA415" s="1" t="s">
        <v>115</v>
      </c>
      <c r="CB415" s="1" t="s">
        <v>115</v>
      </c>
      <c r="CD415" s="47">
        <v>0.17843657849999772</v>
      </c>
      <c r="CE415" s="1">
        <v>3.1143058008182849E-3</v>
      </c>
      <c r="CF415" s="1">
        <v>188.9410593675</v>
      </c>
      <c r="CG415" s="1">
        <v>3.2976435781689499</v>
      </c>
      <c r="CH415" s="1" t="s">
        <v>2539</v>
      </c>
      <c r="CI415" s="1" t="s">
        <v>2539</v>
      </c>
      <c r="CJ415" s="1">
        <v>1.0746099999999999E-3</v>
      </c>
      <c r="CK415" s="1">
        <v>1.5072999999999996E-4</v>
      </c>
      <c r="CL415" s="1" t="s">
        <v>115</v>
      </c>
      <c r="CM415" s="1" t="s">
        <v>115</v>
      </c>
      <c r="CN415" s="1">
        <v>0</v>
      </c>
      <c r="CO415" s="1">
        <v>0</v>
      </c>
      <c r="CP415" s="1" t="s">
        <v>115</v>
      </c>
      <c r="CQ415" s="1" t="s">
        <v>115</v>
      </c>
      <c r="CR415" s="1" t="s">
        <v>115</v>
      </c>
      <c r="CS415" s="1" t="s">
        <v>115</v>
      </c>
      <c r="CT415" s="1" t="s">
        <v>115</v>
      </c>
      <c r="CU415" s="1" t="s">
        <v>115</v>
      </c>
      <c r="CV415" s="1" t="s">
        <v>115</v>
      </c>
      <c r="CW415" s="1" t="s">
        <v>115</v>
      </c>
      <c r="CY415" s="1" t="s">
        <v>115</v>
      </c>
      <c r="CZ415" s="1" t="s">
        <v>115</v>
      </c>
      <c r="DA415" s="1" t="s">
        <v>115</v>
      </c>
      <c r="DB415" s="1" t="s">
        <v>115</v>
      </c>
      <c r="DC415" s="1" t="s">
        <v>115</v>
      </c>
      <c r="DD415" s="1" t="s">
        <v>115</v>
      </c>
      <c r="DE415" s="1" t="s">
        <v>115</v>
      </c>
      <c r="DF415" s="1" t="s">
        <v>115</v>
      </c>
      <c r="DG415" s="1" t="s">
        <v>115</v>
      </c>
      <c r="DH415" s="1" t="s">
        <v>115</v>
      </c>
    </row>
    <row r="416" spans="1:112" x14ac:dyDescent="0.25">
      <c r="A416" s="1" t="s">
        <v>1905</v>
      </c>
      <c r="C416" s="1" t="s">
        <v>1905</v>
      </c>
      <c r="D416" s="41">
        <v>39070</v>
      </c>
      <c r="G416" s="1" t="s">
        <v>1765</v>
      </c>
      <c r="H416" s="1">
        <v>15</v>
      </c>
      <c r="J416" s="3"/>
      <c r="K416" s="1" t="s">
        <v>1786</v>
      </c>
      <c r="L416" s="1" t="s">
        <v>1787</v>
      </c>
      <c r="M416" s="1"/>
      <c r="N416" s="1">
        <v>300</v>
      </c>
      <c r="P416" s="1" t="s">
        <v>2549</v>
      </c>
      <c r="Q416" s="1">
        <v>0.49683706040105241</v>
      </c>
      <c r="R416" s="1" t="s">
        <v>1774</v>
      </c>
      <c r="S416" s="1" t="s">
        <v>1774</v>
      </c>
      <c r="T416" s="1" t="s">
        <v>1906</v>
      </c>
      <c r="U416" s="3">
        <v>41305</v>
      </c>
      <c r="V416" s="1">
        <v>4.8776134829068196</v>
      </c>
      <c r="Y416" s="1">
        <v>3</v>
      </c>
      <c r="Z416" s="1">
        <v>8.1</v>
      </c>
      <c r="AA416" s="1">
        <v>21.1</v>
      </c>
      <c r="AB416" s="1">
        <v>78.964761441578403</v>
      </c>
      <c r="AC416" s="1">
        <v>9</v>
      </c>
      <c r="AD416" s="1">
        <v>43.356333333333303</v>
      </c>
      <c r="AH416" s="1">
        <v>3454</v>
      </c>
      <c r="AJ416" s="1">
        <v>2000</v>
      </c>
      <c r="AK416" s="1">
        <v>1454</v>
      </c>
      <c r="AU416" s="1" t="s">
        <v>1810</v>
      </c>
      <c r="AV416" s="1" t="s">
        <v>2530</v>
      </c>
      <c r="AY416" s="1" t="s">
        <v>1768</v>
      </c>
      <c r="AZ416" s="1"/>
      <c r="BA416" s="1" t="s">
        <v>1772</v>
      </c>
      <c r="BB416" s="1"/>
      <c r="BC416" s="42">
        <v>3.3664000000000001</v>
      </c>
      <c r="BD416" s="1">
        <v>5.875476393913711E-2</v>
      </c>
      <c r="BE416" s="1">
        <v>337.0675</v>
      </c>
      <c r="BF416" s="1">
        <v>5.8829376764659864</v>
      </c>
      <c r="BG416" s="1">
        <v>59.598799999999997</v>
      </c>
      <c r="BH416" s="1">
        <v>1.0401952902375964</v>
      </c>
      <c r="BI416" s="1">
        <v>324.9957</v>
      </c>
      <c r="BK416" s="1">
        <v>5.6722450198237349</v>
      </c>
      <c r="BL416" s="1">
        <v>6.1899999999999998E-4</v>
      </c>
      <c r="BM416" s="1">
        <v>42163.882829177652</v>
      </c>
      <c r="BN416" s="1">
        <v>35818.982272648907</v>
      </c>
      <c r="BO416" s="1">
        <v>35766.783385706389</v>
      </c>
      <c r="BP416" s="1">
        <v>1436.0519771832874</v>
      </c>
      <c r="BQ416" s="1">
        <v>1.0027492200000001</v>
      </c>
      <c r="BY416" s="1" t="s">
        <v>115</v>
      </c>
      <c r="BZ416" s="1" t="s">
        <v>115</v>
      </c>
      <c r="CA416" s="1" t="s">
        <v>115</v>
      </c>
      <c r="CB416" s="1" t="s">
        <v>115</v>
      </c>
      <c r="CD416" s="47">
        <v>0.15209651050000161</v>
      </c>
      <c r="CE416" s="1">
        <v>2.6545848890191549E-3</v>
      </c>
      <c r="CF416" s="1">
        <v>185.68059344849999</v>
      </c>
      <c r="CG416" s="1">
        <v>3.2407377127333366</v>
      </c>
      <c r="CH416" s="1" t="s">
        <v>2539</v>
      </c>
      <c r="CI416" s="1" t="s">
        <v>2539</v>
      </c>
      <c r="CJ416" s="1">
        <v>5.1137000000000003E-4</v>
      </c>
      <c r="CK416" s="1">
        <v>1.5523999999999998E-4</v>
      </c>
      <c r="CL416" s="1" t="s">
        <v>115</v>
      </c>
      <c r="CM416" s="1" t="s">
        <v>115</v>
      </c>
      <c r="CN416" s="1">
        <v>0</v>
      </c>
      <c r="CO416" s="1">
        <v>0</v>
      </c>
      <c r="CP416" s="1" t="s">
        <v>115</v>
      </c>
      <c r="CQ416" s="1" t="s">
        <v>115</v>
      </c>
      <c r="CR416" s="1" t="s">
        <v>115</v>
      </c>
      <c r="CS416" s="1" t="s">
        <v>115</v>
      </c>
      <c r="CT416" s="1" t="s">
        <v>115</v>
      </c>
      <c r="CU416" s="1" t="s">
        <v>115</v>
      </c>
      <c r="CV416" s="1" t="s">
        <v>115</v>
      </c>
      <c r="CW416" s="1" t="s">
        <v>115</v>
      </c>
      <c r="CY416" s="1" t="s">
        <v>115</v>
      </c>
      <c r="CZ416" s="1" t="s">
        <v>115</v>
      </c>
      <c r="DA416" s="1" t="s">
        <v>115</v>
      </c>
      <c r="DB416" s="1" t="s">
        <v>115</v>
      </c>
      <c r="DC416" s="1" t="s">
        <v>115</v>
      </c>
      <c r="DD416" s="1" t="s">
        <v>115</v>
      </c>
      <c r="DE416" s="1" t="s">
        <v>115</v>
      </c>
      <c r="DF416" s="1" t="s">
        <v>115</v>
      </c>
      <c r="DG416" s="1" t="s">
        <v>115</v>
      </c>
      <c r="DH416" s="1" t="s">
        <v>115</v>
      </c>
    </row>
    <row r="417" spans="1:112" x14ac:dyDescent="0.25">
      <c r="A417" s="1" t="s">
        <v>2106</v>
      </c>
      <c r="C417" s="1" t="s">
        <v>2106</v>
      </c>
      <c r="D417" s="41">
        <v>39504</v>
      </c>
      <c r="G417" s="1" t="s">
        <v>1765</v>
      </c>
      <c r="H417" s="1">
        <v>15</v>
      </c>
      <c r="J417" s="3"/>
      <c r="K417" s="1" t="s">
        <v>1786</v>
      </c>
      <c r="L417" s="1" t="s">
        <v>1787</v>
      </c>
      <c r="M417" s="1"/>
      <c r="N417" s="1">
        <v>300</v>
      </c>
      <c r="P417" s="1" t="s">
        <v>2549</v>
      </c>
      <c r="Q417" s="1">
        <v>0.49683706040105241</v>
      </c>
      <c r="R417" s="1" t="s">
        <v>1774</v>
      </c>
      <c r="S417" s="1" t="s">
        <v>1774</v>
      </c>
      <c r="T417" s="1" t="s">
        <v>1820</v>
      </c>
      <c r="U417" s="3">
        <v>41662</v>
      </c>
      <c r="V417" s="1">
        <v>4.8776134829068196</v>
      </c>
      <c r="Y417" s="1">
        <v>3</v>
      </c>
      <c r="Z417" s="1">
        <v>8.1</v>
      </c>
      <c r="AA417" s="1">
        <v>21.1</v>
      </c>
      <c r="AB417" s="1">
        <v>78.964761441578403</v>
      </c>
      <c r="AC417" s="1">
        <v>9</v>
      </c>
      <c r="AD417" s="1">
        <v>43.356333333333303</v>
      </c>
      <c r="AH417" s="1">
        <v>3454</v>
      </c>
      <c r="AJ417" s="1">
        <v>2000</v>
      </c>
      <c r="AK417" s="1">
        <v>1454</v>
      </c>
      <c r="AU417" s="1" t="s">
        <v>1810</v>
      </c>
      <c r="AV417" s="1" t="s">
        <v>2530</v>
      </c>
      <c r="AY417" s="1" t="s">
        <v>1768</v>
      </c>
      <c r="AZ417" s="1"/>
      <c r="BA417" s="1" t="s">
        <v>1772</v>
      </c>
      <c r="BB417" s="1"/>
      <c r="BC417" s="42">
        <v>4.2525000000000004</v>
      </c>
      <c r="BD417" s="1">
        <v>7.4220126441058867E-2</v>
      </c>
      <c r="BE417" s="1">
        <v>341.58699999999999</v>
      </c>
      <c r="BF417" s="1">
        <v>5.9618178320098698</v>
      </c>
      <c r="BG417" s="1">
        <v>106.2717</v>
      </c>
      <c r="BH417" s="1">
        <v>1.8547910666916578</v>
      </c>
      <c r="BI417" s="1">
        <v>65.861699999999999</v>
      </c>
      <c r="BK417" s="1">
        <v>1.1495035159607494</v>
      </c>
      <c r="BL417" s="1">
        <v>3.1869999999999999E-4</v>
      </c>
      <c r="BM417" s="1">
        <v>42165.75548333284</v>
      </c>
      <c r="BN417" s="1">
        <v>35808.193709605381</v>
      </c>
      <c r="BO417" s="1">
        <v>35781.317257060298</v>
      </c>
      <c r="BP417" s="1">
        <v>1436.1476488238404</v>
      </c>
      <c r="BQ417" s="1">
        <v>1.00268242</v>
      </c>
      <c r="BY417" s="1" t="s">
        <v>115</v>
      </c>
      <c r="BZ417" s="1" t="s">
        <v>115</v>
      </c>
      <c r="CA417" s="1" t="s">
        <v>115</v>
      </c>
      <c r="CB417" s="1" t="s">
        <v>115</v>
      </c>
      <c r="CD417" s="47">
        <v>0.20394313200000624</v>
      </c>
      <c r="CE417" s="1">
        <v>3.5594791402295167E-3</v>
      </c>
      <c r="CF417" s="1">
        <v>318.954353481</v>
      </c>
      <c r="CG417" s="1">
        <v>5.5668036318132872</v>
      </c>
      <c r="CH417" s="1" t="s">
        <v>2539</v>
      </c>
      <c r="CI417" s="1" t="s">
        <v>2539</v>
      </c>
      <c r="CJ417" s="1">
        <v>2.1976499999999999E-4</v>
      </c>
      <c r="CK417" s="1">
        <v>1.2528999999999999E-4</v>
      </c>
      <c r="CL417" s="1" t="s">
        <v>115</v>
      </c>
      <c r="CM417" s="1" t="s">
        <v>115</v>
      </c>
      <c r="CN417" s="1">
        <v>0</v>
      </c>
      <c r="CO417" s="1">
        <v>0</v>
      </c>
      <c r="CP417" s="1" t="s">
        <v>115</v>
      </c>
      <c r="CQ417" s="1" t="s">
        <v>115</v>
      </c>
      <c r="CR417" s="1" t="s">
        <v>115</v>
      </c>
      <c r="CS417" s="1" t="s">
        <v>115</v>
      </c>
      <c r="CT417" s="1" t="s">
        <v>115</v>
      </c>
      <c r="CU417" s="1" t="s">
        <v>115</v>
      </c>
      <c r="CV417" s="1" t="s">
        <v>115</v>
      </c>
      <c r="CW417" s="1" t="s">
        <v>115</v>
      </c>
      <c r="CY417" s="1" t="s">
        <v>115</v>
      </c>
      <c r="CZ417" s="1" t="s">
        <v>115</v>
      </c>
      <c r="DA417" s="1" t="s">
        <v>115</v>
      </c>
      <c r="DB417" s="1" t="s">
        <v>115</v>
      </c>
      <c r="DC417" s="1" t="s">
        <v>115</v>
      </c>
      <c r="DD417" s="1" t="s">
        <v>115</v>
      </c>
      <c r="DE417" s="1" t="s">
        <v>115</v>
      </c>
      <c r="DF417" s="1" t="s">
        <v>115</v>
      </c>
      <c r="DG417" s="1" t="s">
        <v>115</v>
      </c>
      <c r="DH417" s="1" t="s">
        <v>115</v>
      </c>
    </row>
    <row r="418" spans="1:112" x14ac:dyDescent="0.25">
      <c r="A418" s="1" t="s">
        <v>1843</v>
      </c>
      <c r="C418" s="1" t="s">
        <v>1843</v>
      </c>
      <c r="D418" s="41">
        <v>42915</v>
      </c>
      <c r="G418" s="1" t="s">
        <v>1765</v>
      </c>
      <c r="H418" s="1">
        <v>15</v>
      </c>
      <c r="J418" s="3"/>
      <c r="K418" s="1" t="s">
        <v>1786</v>
      </c>
      <c r="L418" s="1" t="s">
        <v>1787</v>
      </c>
      <c r="M418" s="1"/>
      <c r="N418" s="1">
        <v>300</v>
      </c>
      <c r="P418" s="1" t="s">
        <v>2549</v>
      </c>
      <c r="Q418" s="1">
        <v>0.49683706040105241</v>
      </c>
      <c r="R418" s="1" t="s">
        <v>1774</v>
      </c>
      <c r="S418" s="1" t="s">
        <v>1774</v>
      </c>
      <c r="T418" s="1" t="s">
        <v>1820</v>
      </c>
      <c r="U418" s="3">
        <v>42965</v>
      </c>
      <c r="V418" s="1">
        <v>4.8776134829068196</v>
      </c>
      <c r="Y418" s="1">
        <v>3</v>
      </c>
      <c r="Z418" s="1">
        <v>8.1</v>
      </c>
      <c r="AA418" s="1">
        <v>21.1</v>
      </c>
      <c r="AB418" s="1">
        <v>78.964761441578403</v>
      </c>
      <c r="AC418" s="1">
        <v>9</v>
      </c>
      <c r="AD418" s="1">
        <v>43.356333333333303</v>
      </c>
      <c r="AH418" s="1">
        <v>3454</v>
      </c>
      <c r="AJ418" s="1">
        <v>2000</v>
      </c>
      <c r="AK418" s="1">
        <v>1454</v>
      </c>
      <c r="AU418" s="1" t="s">
        <v>1810</v>
      </c>
      <c r="AV418" s="1" t="s">
        <v>2530</v>
      </c>
      <c r="AY418" s="1" t="s">
        <v>1768</v>
      </c>
      <c r="AZ418" s="1"/>
      <c r="BA418" s="1" t="s">
        <v>1772</v>
      </c>
      <c r="BB418" s="1"/>
      <c r="BC418" s="42">
        <v>5.0568999999999997</v>
      </c>
      <c r="BD418" s="1">
        <v>8.8259554944101246E-2</v>
      </c>
      <c r="BE418" s="1">
        <v>330.98140000000001</v>
      </c>
      <c r="BF418" s="1">
        <v>5.7767151928603599</v>
      </c>
      <c r="BG418" s="1">
        <v>102.34650000000001</v>
      </c>
      <c r="BH418" s="1">
        <v>1.7862834028923764</v>
      </c>
      <c r="BI418" s="1">
        <v>124.8442</v>
      </c>
      <c r="BK418" s="1">
        <v>2.1789423420183045</v>
      </c>
      <c r="BL418" s="1">
        <v>1.9047999999999999E-3</v>
      </c>
      <c r="BM418" s="1">
        <v>42164.785489804533</v>
      </c>
      <c r="BN418" s="1">
        <v>35874.10097320551</v>
      </c>
      <c r="BO418" s="1">
        <v>35713.47000640355</v>
      </c>
      <c r="BP418" s="1">
        <v>1436.0980927600096</v>
      </c>
      <c r="BQ418" s="1">
        <v>1.00271702</v>
      </c>
      <c r="BY418" s="1" t="s">
        <v>115</v>
      </c>
      <c r="BZ418" s="1" t="s">
        <v>115</v>
      </c>
      <c r="CA418" s="1" t="s">
        <v>115</v>
      </c>
      <c r="CB418" s="1" t="s">
        <v>115</v>
      </c>
      <c r="CD418" s="47">
        <v>2.7743788000009317E-2</v>
      </c>
      <c r="CE418" s="1">
        <v>4.8422044757545521E-4</v>
      </c>
      <c r="CF418" s="1">
        <v>348.46145845000001</v>
      </c>
      <c r="CG418" s="1">
        <v>6.0817997662539165</v>
      </c>
      <c r="CH418" s="1" t="s">
        <v>2539</v>
      </c>
      <c r="CI418" s="1" t="s">
        <v>2539</v>
      </c>
      <c r="CJ418" s="1">
        <v>1.5943609999999999E-3</v>
      </c>
      <c r="CK418" s="1">
        <v>3.4495200000000004E-4</v>
      </c>
      <c r="CL418" s="1" t="s">
        <v>115</v>
      </c>
      <c r="CM418" s="1" t="s">
        <v>115</v>
      </c>
      <c r="CN418" s="1">
        <v>0</v>
      </c>
      <c r="CO418" s="1">
        <v>0</v>
      </c>
      <c r="CP418" s="1" t="s">
        <v>115</v>
      </c>
      <c r="CQ418" s="1" t="s">
        <v>115</v>
      </c>
      <c r="CR418" s="1" t="s">
        <v>115</v>
      </c>
      <c r="CS418" s="1" t="s">
        <v>115</v>
      </c>
      <c r="CT418" s="1" t="s">
        <v>115</v>
      </c>
      <c r="CU418" s="1" t="s">
        <v>115</v>
      </c>
      <c r="CV418" s="1" t="s">
        <v>115</v>
      </c>
      <c r="CW418" s="1" t="s">
        <v>115</v>
      </c>
      <c r="CY418" s="1" t="s">
        <v>115</v>
      </c>
      <c r="CZ418" s="1" t="s">
        <v>115</v>
      </c>
      <c r="DA418" s="1" t="s">
        <v>115</v>
      </c>
      <c r="DB418" s="1" t="s">
        <v>115</v>
      </c>
      <c r="DC418" s="1" t="s">
        <v>115</v>
      </c>
      <c r="DD418" s="1" t="s">
        <v>115</v>
      </c>
      <c r="DE418" s="1" t="s">
        <v>115</v>
      </c>
      <c r="DF418" s="1" t="s">
        <v>115</v>
      </c>
      <c r="DG418" s="1" t="s">
        <v>115</v>
      </c>
      <c r="DH418" s="1" t="s">
        <v>115</v>
      </c>
    </row>
    <row r="419" spans="1:112" x14ac:dyDescent="0.25">
      <c r="A419" s="1" t="s">
        <v>1819</v>
      </c>
      <c r="C419" s="1" t="s">
        <v>1819</v>
      </c>
      <c r="D419" s="41">
        <v>19548</v>
      </c>
      <c r="G419" s="1" t="s">
        <v>1765</v>
      </c>
      <c r="H419" s="1">
        <v>10</v>
      </c>
      <c r="J419" s="3"/>
      <c r="K419" s="1" t="s">
        <v>1766</v>
      </c>
      <c r="L419" s="1" t="s">
        <v>1767</v>
      </c>
      <c r="M419" s="1"/>
      <c r="N419" s="1">
        <v>300</v>
      </c>
      <c r="P419" s="1" t="s">
        <v>2549</v>
      </c>
      <c r="Q419" s="1">
        <v>0.49683706040105241</v>
      </c>
      <c r="R419" s="1" t="s">
        <v>1774</v>
      </c>
      <c r="S419" s="1" t="s">
        <v>1774</v>
      </c>
      <c r="T419" s="1" t="s">
        <v>1820</v>
      </c>
      <c r="U419" s="3">
        <v>32415</v>
      </c>
      <c r="V419" s="1">
        <v>4.8776134829068196</v>
      </c>
      <c r="Y419" s="1">
        <v>2</v>
      </c>
      <c r="Z419" s="1">
        <v>5.99</v>
      </c>
      <c r="AA419" s="1">
        <v>17.399999999999999</v>
      </c>
      <c r="AB419" s="1">
        <v>33.671884173236599</v>
      </c>
      <c r="AC419" s="1">
        <v>2.70199925980745</v>
      </c>
      <c r="AD419" s="1">
        <v>13.873414872174401</v>
      </c>
      <c r="AH419" s="1">
        <v>2103</v>
      </c>
      <c r="AJ419" s="1">
        <v>1673</v>
      </c>
      <c r="AK419" s="1">
        <v>430</v>
      </c>
      <c r="AU419" s="1" t="s">
        <v>1808</v>
      </c>
      <c r="AV419" s="1" t="s">
        <v>2530</v>
      </c>
      <c r="AY419" s="1" t="s">
        <v>1768</v>
      </c>
      <c r="AZ419" s="1"/>
      <c r="BA419" s="1" t="s">
        <v>1772</v>
      </c>
      <c r="BB419" s="1"/>
      <c r="BC419" s="42">
        <v>13.9819</v>
      </c>
      <c r="BD419" s="1">
        <v>0.24403019068459517</v>
      </c>
      <c r="BE419" s="1">
        <v>354.49779999999998</v>
      </c>
      <c r="BF419" s="1">
        <v>6.187153801076354</v>
      </c>
      <c r="BG419" s="1">
        <v>329.40089999999998</v>
      </c>
      <c r="BH419" s="1">
        <v>5.7491302640325888</v>
      </c>
      <c r="BI419" s="1">
        <v>180.88470000000001</v>
      </c>
      <c r="BK419" s="1">
        <v>3.1570335814821875</v>
      </c>
      <c r="BL419" s="1">
        <v>3.6476E-3</v>
      </c>
      <c r="BM419" s="1">
        <v>42163.709841518241</v>
      </c>
      <c r="BN419" s="1">
        <v>35946.506189536165</v>
      </c>
      <c r="BO419" s="1">
        <v>35638.913493500317</v>
      </c>
      <c r="BP419" s="1">
        <v>1436.0431395597509</v>
      </c>
      <c r="BQ419" s="1">
        <v>1.0027553910681699</v>
      </c>
      <c r="BX419" s="2"/>
      <c r="BY419" s="1" t="s">
        <v>115</v>
      </c>
      <c r="BZ419" s="1" t="s">
        <v>115</v>
      </c>
      <c r="CA419" s="1" t="s">
        <v>115</v>
      </c>
      <c r="CB419" s="1" t="s">
        <v>115</v>
      </c>
      <c r="CC419" s="2"/>
      <c r="CD419" s="47">
        <v>0.23899786300000869</v>
      </c>
      <c r="CE419" s="1">
        <v>4.1712996145804836E-3</v>
      </c>
      <c r="CF419" s="1">
        <v>310.98796005399998</v>
      </c>
      <c r="CG419" s="1">
        <v>5.4277638370029022</v>
      </c>
      <c r="CH419" s="1" t="s">
        <v>2539</v>
      </c>
      <c r="CI419" s="1" t="s">
        <v>2539</v>
      </c>
      <c r="CJ419" s="1">
        <v>3.7541759999999997E-3</v>
      </c>
      <c r="CK419" s="1">
        <v>2.8226000000000011E-4</v>
      </c>
      <c r="CL419" s="1" t="s">
        <v>115</v>
      </c>
      <c r="CM419" s="1" t="s">
        <v>115</v>
      </c>
      <c r="CN419" s="1">
        <v>0</v>
      </c>
      <c r="CO419" s="1">
        <v>0</v>
      </c>
      <c r="CP419" s="1" t="s">
        <v>115</v>
      </c>
      <c r="CQ419" s="1" t="s">
        <v>115</v>
      </c>
      <c r="CR419" s="1" t="s">
        <v>115</v>
      </c>
      <c r="CS419" s="1" t="s">
        <v>115</v>
      </c>
      <c r="CT419" s="1" t="s">
        <v>115</v>
      </c>
      <c r="CU419" s="1" t="s">
        <v>115</v>
      </c>
      <c r="CV419" s="1" t="s">
        <v>115</v>
      </c>
      <c r="CW419" s="1" t="s">
        <v>115</v>
      </c>
      <c r="CY419" s="1" t="s">
        <v>115</v>
      </c>
      <c r="CZ419" s="1" t="s">
        <v>115</v>
      </c>
      <c r="DA419" s="1" t="s">
        <v>115</v>
      </c>
      <c r="DB419" s="1" t="s">
        <v>115</v>
      </c>
      <c r="DC419" s="1" t="s">
        <v>115</v>
      </c>
      <c r="DD419" s="1" t="s">
        <v>115</v>
      </c>
      <c r="DE419" s="1" t="s">
        <v>115</v>
      </c>
      <c r="DF419" s="1" t="s">
        <v>115</v>
      </c>
      <c r="DG419" s="1" t="s">
        <v>115</v>
      </c>
      <c r="DH419" s="1" t="s">
        <v>115</v>
      </c>
    </row>
    <row r="420" spans="1:112" x14ac:dyDescent="0.25">
      <c r="A420" s="1" t="s">
        <v>1827</v>
      </c>
      <c r="C420" s="1" t="s">
        <v>1827</v>
      </c>
      <c r="D420" s="41">
        <v>21639</v>
      </c>
      <c r="G420" s="1" t="s">
        <v>1765</v>
      </c>
      <c r="H420" s="1">
        <v>10</v>
      </c>
      <c r="J420" s="3"/>
      <c r="K420" s="1" t="s">
        <v>1766</v>
      </c>
      <c r="L420" s="1" t="s">
        <v>1767</v>
      </c>
      <c r="M420" s="1"/>
      <c r="N420" s="1">
        <v>300</v>
      </c>
      <c r="P420" s="1" t="s">
        <v>2549</v>
      </c>
      <c r="Q420" s="1">
        <v>0.49683706040105241</v>
      </c>
      <c r="R420" s="1" t="s">
        <v>1774</v>
      </c>
      <c r="S420" s="1" t="s">
        <v>1774</v>
      </c>
      <c r="T420" s="1" t="s">
        <v>1828</v>
      </c>
      <c r="U420" s="3">
        <v>33452</v>
      </c>
      <c r="V420" s="1">
        <v>4.8776134829068196</v>
      </c>
      <c r="Y420" s="1">
        <v>2</v>
      </c>
      <c r="Z420" s="1">
        <v>5.99</v>
      </c>
      <c r="AA420" s="1">
        <v>17.399999999999999</v>
      </c>
      <c r="AB420" s="1">
        <v>33.671884173236599</v>
      </c>
      <c r="AC420" s="1">
        <v>2.70199925980745</v>
      </c>
      <c r="AD420" s="1">
        <v>13.873414872174401</v>
      </c>
      <c r="AH420" s="1">
        <v>2534</v>
      </c>
      <c r="AJ420" s="1">
        <v>1700</v>
      </c>
      <c r="AK420" s="1">
        <v>834</v>
      </c>
      <c r="AU420" s="1" t="s">
        <v>1808</v>
      </c>
      <c r="AV420" s="1" t="s">
        <v>2530</v>
      </c>
      <c r="AY420" s="1" t="s">
        <v>1829</v>
      </c>
      <c r="AZ420" s="1"/>
      <c r="BA420" s="1" t="s">
        <v>1772</v>
      </c>
      <c r="BB420" s="1"/>
      <c r="BC420" s="42">
        <v>14.2546</v>
      </c>
      <c r="BD420" s="1">
        <v>0.24878970355478372</v>
      </c>
      <c r="BE420" s="1">
        <v>7.8151000000000002</v>
      </c>
      <c r="BF420" s="1">
        <v>0.13639922637260884</v>
      </c>
      <c r="BG420" s="1">
        <v>8.69</v>
      </c>
      <c r="BH420" s="1">
        <v>0.15166911199830724</v>
      </c>
      <c r="BI420" s="1">
        <v>352.3621</v>
      </c>
      <c r="BK420" s="1">
        <v>6.1498788042415109</v>
      </c>
      <c r="BL420" s="1">
        <v>2.6840000000000002E-3</v>
      </c>
      <c r="BM420" s="1">
        <v>42163.738433428683</v>
      </c>
      <c r="BN420" s="1">
        <v>35905.905907384004</v>
      </c>
      <c r="BO420" s="1">
        <v>35679.570959473363</v>
      </c>
      <c r="BP420" s="1">
        <v>1436.0446002669783</v>
      </c>
      <c r="BQ420" s="1">
        <v>1.0027543710914599</v>
      </c>
      <c r="BY420" s="1" t="s">
        <v>115</v>
      </c>
      <c r="BZ420" s="1" t="s">
        <v>115</v>
      </c>
      <c r="CA420" s="1" t="s">
        <v>115</v>
      </c>
      <c r="CB420" s="1" t="s">
        <v>115</v>
      </c>
      <c r="CD420" s="47">
        <v>0.23102408149999576</v>
      </c>
      <c r="CE420" s="1">
        <v>4.0321308735706456E-3</v>
      </c>
      <c r="CF420" s="1">
        <v>192.43308590449999</v>
      </c>
      <c r="CG420" s="1">
        <v>3.3585909388066151</v>
      </c>
      <c r="CH420" s="1" t="s">
        <v>2539</v>
      </c>
      <c r="CI420" s="1" t="s">
        <v>2539</v>
      </c>
      <c r="CJ420" s="1">
        <v>2.6354554999999998E-3</v>
      </c>
      <c r="CK420" s="1">
        <v>1.5143950000000013E-4</v>
      </c>
      <c r="CL420" s="1" t="s">
        <v>115</v>
      </c>
      <c r="CM420" s="1" t="s">
        <v>115</v>
      </c>
      <c r="CN420" s="1">
        <v>0</v>
      </c>
      <c r="CO420" s="1">
        <v>0</v>
      </c>
      <c r="CP420" s="1" t="s">
        <v>115</v>
      </c>
      <c r="CQ420" s="1" t="s">
        <v>115</v>
      </c>
      <c r="CR420" s="1" t="s">
        <v>115</v>
      </c>
      <c r="CS420" s="1" t="s">
        <v>115</v>
      </c>
      <c r="CT420" s="1" t="s">
        <v>115</v>
      </c>
      <c r="CU420" s="1" t="s">
        <v>115</v>
      </c>
      <c r="CV420" s="1" t="s">
        <v>115</v>
      </c>
      <c r="CW420" s="1" t="s">
        <v>115</v>
      </c>
      <c r="CY420" s="1" t="s">
        <v>115</v>
      </c>
      <c r="CZ420" s="1" t="s">
        <v>115</v>
      </c>
      <c r="DA420" s="1" t="s">
        <v>115</v>
      </c>
      <c r="DB420" s="1" t="s">
        <v>115</v>
      </c>
      <c r="DC420" s="1" t="s">
        <v>115</v>
      </c>
      <c r="DD420" s="1" t="s">
        <v>115</v>
      </c>
      <c r="DE420" s="1" t="s">
        <v>115</v>
      </c>
      <c r="DF420" s="1" t="s">
        <v>115</v>
      </c>
      <c r="DG420" s="1" t="s">
        <v>115</v>
      </c>
      <c r="DH420" s="1" t="s">
        <v>115</v>
      </c>
    </row>
    <row r="421" spans="1:112" x14ac:dyDescent="0.25">
      <c r="A421" s="1" t="s">
        <v>1865</v>
      </c>
      <c r="C421" s="1" t="s">
        <v>1865</v>
      </c>
      <c r="D421" s="41">
        <v>22314</v>
      </c>
      <c r="G421" s="1" t="s">
        <v>1765</v>
      </c>
      <c r="H421" s="1">
        <v>10</v>
      </c>
      <c r="J421" s="3"/>
      <c r="K421" s="1" t="s">
        <v>1766</v>
      </c>
      <c r="L421" s="1" t="s">
        <v>1767</v>
      </c>
      <c r="M421" s="1"/>
      <c r="N421" s="1">
        <v>300</v>
      </c>
      <c r="P421" s="1" t="s">
        <v>2549</v>
      </c>
      <c r="Q421" s="1">
        <v>0.49683706040105241</v>
      </c>
      <c r="R421" s="1" t="s">
        <v>1774</v>
      </c>
      <c r="S421" s="1" t="s">
        <v>1774</v>
      </c>
      <c r="T421" s="1" t="s">
        <v>1866</v>
      </c>
      <c r="U421" s="3">
        <v>33982</v>
      </c>
      <c r="V421" s="1">
        <v>4.8776134829068196</v>
      </c>
      <c r="Y421" s="1">
        <v>2</v>
      </c>
      <c r="Z421" s="1">
        <v>5.99</v>
      </c>
      <c r="AA421" s="1">
        <v>17.399999999999999</v>
      </c>
      <c r="AB421" s="1">
        <v>33.671884173236599</v>
      </c>
      <c r="AC421" s="1">
        <v>2.70199925980745</v>
      </c>
      <c r="AD421" s="1">
        <v>13.873414872174401</v>
      </c>
      <c r="AH421" s="1">
        <v>2534</v>
      </c>
      <c r="AJ421" s="1">
        <v>1673</v>
      </c>
      <c r="AK421" s="1">
        <v>861</v>
      </c>
      <c r="AU421" s="1" t="s">
        <v>1808</v>
      </c>
      <c r="AV421" s="1" t="s">
        <v>2530</v>
      </c>
      <c r="AY421" s="1" t="s">
        <v>1829</v>
      </c>
      <c r="AZ421" s="1"/>
      <c r="BA421" s="1" t="s">
        <v>1772</v>
      </c>
      <c r="BB421" s="1"/>
      <c r="BC421" s="42">
        <v>14.095499999999999</v>
      </c>
      <c r="BD421" s="1">
        <v>0.24601288471486071</v>
      </c>
      <c r="BE421" s="1">
        <v>11.012</v>
      </c>
      <c r="BF421" s="1">
        <v>0.19219565722961557</v>
      </c>
      <c r="BG421" s="1">
        <v>83.6815</v>
      </c>
      <c r="BH421" s="1">
        <v>1.4605176980076349</v>
      </c>
      <c r="BI421" s="1">
        <v>275.23020000000002</v>
      </c>
      <c r="BK421" s="1">
        <v>4.8036731909224972</v>
      </c>
      <c r="BL421" s="1">
        <v>9.4260000000000004E-4</v>
      </c>
      <c r="BM421" s="1">
        <v>42163.801226603027</v>
      </c>
      <c r="BN421" s="1">
        <v>35832.544825639219</v>
      </c>
      <c r="BO421" s="1">
        <v>35753.057627566828</v>
      </c>
      <c r="BP421" s="1">
        <v>1436.047808254548</v>
      </c>
      <c r="BQ421" s="1">
        <v>1.0027521310382099</v>
      </c>
      <c r="BY421" s="1" t="s">
        <v>115</v>
      </c>
      <c r="BZ421" s="1" t="s">
        <v>115</v>
      </c>
      <c r="CA421" s="1" t="s">
        <v>115</v>
      </c>
      <c r="CB421" s="1" t="s">
        <v>115</v>
      </c>
      <c r="CD421" s="47">
        <v>0.20219489299998372</v>
      </c>
      <c r="CE421" s="1">
        <v>3.5289666135673507E-3</v>
      </c>
      <c r="CF421" s="1">
        <v>314.02041867599996</v>
      </c>
      <c r="CG421" s="1">
        <v>5.4806902243872919</v>
      </c>
      <c r="CH421" s="1" t="s">
        <v>2539</v>
      </c>
      <c r="CI421" s="1" t="s">
        <v>2539</v>
      </c>
      <c r="CJ421" s="1">
        <v>7.6566399999999999E-4</v>
      </c>
      <c r="CK421" s="1">
        <v>2.6219199999999996E-4</v>
      </c>
      <c r="CL421" s="1" t="s">
        <v>115</v>
      </c>
      <c r="CM421" s="1" t="s">
        <v>115</v>
      </c>
      <c r="CN421" s="1">
        <v>0</v>
      </c>
      <c r="CO421" s="1">
        <v>0</v>
      </c>
      <c r="CP421" s="1" t="s">
        <v>115</v>
      </c>
      <c r="CQ421" s="1" t="s">
        <v>115</v>
      </c>
      <c r="CR421" s="1" t="s">
        <v>115</v>
      </c>
      <c r="CS421" s="1" t="s">
        <v>115</v>
      </c>
      <c r="CT421" s="1" t="s">
        <v>115</v>
      </c>
      <c r="CU421" s="1" t="s">
        <v>115</v>
      </c>
      <c r="CV421" s="1" t="s">
        <v>115</v>
      </c>
      <c r="CW421" s="1" t="s">
        <v>115</v>
      </c>
      <c r="CY421" s="1" t="s">
        <v>115</v>
      </c>
      <c r="CZ421" s="1" t="s">
        <v>115</v>
      </c>
      <c r="DA421" s="1" t="s">
        <v>115</v>
      </c>
      <c r="DB421" s="1" t="s">
        <v>115</v>
      </c>
      <c r="DC421" s="1" t="s">
        <v>115</v>
      </c>
      <c r="DD421" s="1" t="s">
        <v>115</v>
      </c>
      <c r="DE421" s="1" t="s">
        <v>115</v>
      </c>
      <c r="DF421" s="1" t="s">
        <v>115</v>
      </c>
      <c r="DG421" s="1" t="s">
        <v>115</v>
      </c>
      <c r="DH421" s="1" t="s">
        <v>115</v>
      </c>
    </row>
    <row r="422" spans="1:112" x14ac:dyDescent="0.25">
      <c r="A422" s="1" t="s">
        <v>1824</v>
      </c>
      <c r="C422" s="1" t="s">
        <v>1824</v>
      </c>
      <c r="D422" s="41">
        <v>23613</v>
      </c>
      <c r="G422" s="1" t="s">
        <v>1765</v>
      </c>
      <c r="H422" s="1">
        <v>10</v>
      </c>
      <c r="J422" s="3"/>
      <c r="K422" s="1" t="s">
        <v>1766</v>
      </c>
      <c r="L422" s="1" t="s">
        <v>1767</v>
      </c>
      <c r="M422" s="1"/>
      <c r="N422" s="1">
        <v>300</v>
      </c>
      <c r="P422" s="1" t="s">
        <v>2549</v>
      </c>
      <c r="Q422" s="1">
        <v>0.49683706040105241</v>
      </c>
      <c r="R422" s="1" t="s">
        <v>1774</v>
      </c>
      <c r="S422" s="1" t="s">
        <v>1774</v>
      </c>
      <c r="T422" s="1" t="s">
        <v>1820</v>
      </c>
      <c r="U422" s="3">
        <v>34893</v>
      </c>
      <c r="V422" s="1">
        <v>4.8776134829068196</v>
      </c>
      <c r="Y422" s="1">
        <v>2</v>
      </c>
      <c r="Z422" s="1">
        <v>5.99</v>
      </c>
      <c r="AA422" s="1">
        <v>17.399999999999999</v>
      </c>
      <c r="AB422" s="1">
        <v>33.671884173236599</v>
      </c>
      <c r="AC422" s="1">
        <v>2.70199925980745</v>
      </c>
      <c r="AD422" s="1">
        <v>13.873414872174401</v>
      </c>
      <c r="AH422" s="1">
        <v>2225</v>
      </c>
      <c r="AJ422" s="1">
        <v>1673</v>
      </c>
      <c r="AK422" s="1">
        <v>552</v>
      </c>
      <c r="AU422" s="1" t="s">
        <v>1808</v>
      </c>
      <c r="AV422" s="1" t="s">
        <v>2530</v>
      </c>
      <c r="AY422" s="1" t="s">
        <v>1768</v>
      </c>
      <c r="AZ422" s="1"/>
      <c r="BA422" s="1" t="s">
        <v>1772</v>
      </c>
      <c r="BB422" s="1"/>
      <c r="BC422" s="42">
        <v>14.112399999999999</v>
      </c>
      <c r="BD422" s="1">
        <v>0.24630784535844771</v>
      </c>
      <c r="BE422" s="1">
        <v>1.6909000000000001</v>
      </c>
      <c r="BF422" s="1">
        <v>2.9511772321972121E-2</v>
      </c>
      <c r="BG422" s="1">
        <v>41.116500000000002</v>
      </c>
      <c r="BH422" s="1">
        <v>0.71761830189624853</v>
      </c>
      <c r="BI422" s="1">
        <v>143.6772</v>
      </c>
      <c r="BK422" s="1">
        <v>2.5076402000463967</v>
      </c>
      <c r="BL422" s="1">
        <v>3.0798000000000002E-3</v>
      </c>
      <c r="BM422" s="1">
        <v>42164.957337192936</v>
      </c>
      <c r="BN422" s="1">
        <v>35923.816972800028</v>
      </c>
      <c r="BO422" s="1">
        <v>35664.097701585852</v>
      </c>
      <c r="BP422" s="1">
        <v>1436.1068722411096</v>
      </c>
      <c r="BQ422" s="1">
        <v>1.0027108899999999</v>
      </c>
      <c r="BY422" s="1" t="s">
        <v>115</v>
      </c>
      <c r="BZ422" s="1" t="s">
        <v>115</v>
      </c>
      <c r="CA422" s="1" t="s">
        <v>115</v>
      </c>
      <c r="CB422" s="1" t="s">
        <v>115</v>
      </c>
      <c r="CD422" s="47">
        <v>0.17522346799999866</v>
      </c>
      <c r="CE422" s="1">
        <v>3.0582264433628996E-3</v>
      </c>
      <c r="CF422" s="1">
        <v>84.746534276000006</v>
      </c>
      <c r="CG422" s="1">
        <v>1.4791060527704292</v>
      </c>
      <c r="CH422" s="1" t="s">
        <v>2539</v>
      </c>
      <c r="CI422" s="1" t="s">
        <v>2539</v>
      </c>
      <c r="CJ422" s="1">
        <v>2.8819750000000002E-3</v>
      </c>
      <c r="CK422" s="1">
        <v>2.2668000000000015E-4</v>
      </c>
      <c r="CL422" s="1" t="s">
        <v>115</v>
      </c>
      <c r="CM422" s="1" t="s">
        <v>115</v>
      </c>
      <c r="CN422" s="1">
        <v>0</v>
      </c>
      <c r="CO422" s="1">
        <v>0</v>
      </c>
      <c r="CP422" s="1" t="s">
        <v>115</v>
      </c>
      <c r="CQ422" s="1" t="s">
        <v>115</v>
      </c>
      <c r="CR422" s="1" t="s">
        <v>115</v>
      </c>
      <c r="CS422" s="1" t="s">
        <v>115</v>
      </c>
      <c r="CT422" s="1" t="s">
        <v>115</v>
      </c>
      <c r="CU422" s="1" t="s">
        <v>115</v>
      </c>
      <c r="CV422" s="1" t="s">
        <v>115</v>
      </c>
      <c r="CW422" s="1" t="s">
        <v>115</v>
      </c>
      <c r="CY422" s="1" t="s">
        <v>115</v>
      </c>
      <c r="CZ422" s="1" t="s">
        <v>115</v>
      </c>
      <c r="DA422" s="1" t="s">
        <v>115</v>
      </c>
      <c r="DB422" s="1" t="s">
        <v>115</v>
      </c>
      <c r="DC422" s="1" t="s">
        <v>115</v>
      </c>
      <c r="DD422" s="1" t="s">
        <v>115</v>
      </c>
      <c r="DE422" s="1" t="s">
        <v>115</v>
      </c>
      <c r="DF422" s="1" t="s">
        <v>115</v>
      </c>
      <c r="DG422" s="1" t="s">
        <v>115</v>
      </c>
      <c r="DH422" s="1" t="s">
        <v>115</v>
      </c>
    </row>
    <row r="423" spans="1:112" x14ac:dyDescent="0.25">
      <c r="A423" s="1" t="s">
        <v>1836</v>
      </c>
      <c r="C423" s="1" t="s">
        <v>1836</v>
      </c>
      <c r="D423" s="41">
        <v>26388</v>
      </c>
      <c r="G423" s="1" t="s">
        <v>1765</v>
      </c>
      <c r="H423" s="1">
        <v>11</v>
      </c>
      <c r="J423" s="3"/>
      <c r="K423" s="1" t="s">
        <v>1786</v>
      </c>
      <c r="L423" s="1" t="s">
        <v>1787</v>
      </c>
      <c r="M423" s="1"/>
      <c r="N423" s="1">
        <v>300</v>
      </c>
      <c r="P423" s="1" t="s">
        <v>2549</v>
      </c>
      <c r="Q423" s="1">
        <v>0.49683706040105241</v>
      </c>
      <c r="R423" s="1" t="s">
        <v>1774</v>
      </c>
      <c r="S423" s="1" t="s">
        <v>1774</v>
      </c>
      <c r="T423" s="1" t="s">
        <v>1820</v>
      </c>
      <c r="U423" s="3">
        <v>36707</v>
      </c>
      <c r="V423" s="1">
        <v>4.8776134829068196</v>
      </c>
      <c r="Y423" s="1">
        <v>3.4</v>
      </c>
      <c r="Z423" s="1">
        <v>8.4</v>
      </c>
      <c r="AA423" s="1">
        <v>21</v>
      </c>
      <c r="AB423" s="1">
        <v>89.884029005100899</v>
      </c>
      <c r="AC423" s="1">
        <v>11.56</v>
      </c>
      <c r="AD423" s="1">
        <v>50.374133333333297</v>
      </c>
      <c r="AH423" s="1">
        <v>3180</v>
      </c>
      <c r="AJ423" s="1">
        <v>1600</v>
      </c>
      <c r="AK423" s="1">
        <v>1580</v>
      </c>
      <c r="AU423" s="1" t="s">
        <v>1810</v>
      </c>
      <c r="AV423" s="1" t="s">
        <v>2530</v>
      </c>
      <c r="AY423" s="1" t="s">
        <v>1768</v>
      </c>
      <c r="AZ423" s="1"/>
      <c r="BA423" s="1" t="s">
        <v>1772</v>
      </c>
      <c r="BB423" s="1"/>
      <c r="BC423" s="42">
        <v>9.7574000000000005</v>
      </c>
      <c r="BD423" s="1">
        <v>0.17029875643409473</v>
      </c>
      <c r="BE423" s="1">
        <v>45.2331</v>
      </c>
      <c r="BF423" s="1">
        <v>0.78946652588384703</v>
      </c>
      <c r="BG423" s="1">
        <v>340.12369999999999</v>
      </c>
      <c r="BH423" s="1">
        <v>5.9362784290654371</v>
      </c>
      <c r="BI423" s="1">
        <v>248.988</v>
      </c>
      <c r="BK423" s="1">
        <v>4.3456603979556414</v>
      </c>
      <c r="BL423" s="1">
        <v>2.2012999999999998E-3</v>
      </c>
      <c r="BM423" s="1">
        <v>42166.945904230379</v>
      </c>
      <c r="BN423" s="1">
        <v>35888.768002249366</v>
      </c>
      <c r="BO423" s="1">
        <v>35703.123806211399</v>
      </c>
      <c r="BP423" s="1">
        <v>1436.2084670952054</v>
      </c>
      <c r="BQ423" s="1">
        <v>1.00263996</v>
      </c>
      <c r="BY423" s="1" t="s">
        <v>115</v>
      </c>
      <c r="BZ423" s="1" t="s">
        <v>115</v>
      </c>
      <c r="CA423" s="1" t="s">
        <v>115</v>
      </c>
      <c r="CB423" s="1" t="s">
        <v>115</v>
      </c>
      <c r="CD423" s="47">
        <v>0.3109018475000056</v>
      </c>
      <c r="CE423" s="1">
        <v>5.426260889408399E-3</v>
      </c>
      <c r="CF423" s="1">
        <v>89.080839854499999</v>
      </c>
      <c r="CG423" s="1">
        <v>1.5547539559028112</v>
      </c>
      <c r="CH423" s="1" t="s">
        <v>2539</v>
      </c>
      <c r="CI423" s="1" t="s">
        <v>2539</v>
      </c>
      <c r="CJ423" s="1">
        <v>2.0710559999999999E-3</v>
      </c>
      <c r="CK423" s="1">
        <v>2.4171599999999989E-4</v>
      </c>
      <c r="CL423" s="1" t="s">
        <v>115</v>
      </c>
      <c r="CM423" s="1" t="s">
        <v>115</v>
      </c>
      <c r="CN423" s="1">
        <v>0</v>
      </c>
      <c r="CO423" s="1">
        <v>0</v>
      </c>
      <c r="CP423" s="1" t="s">
        <v>115</v>
      </c>
      <c r="CQ423" s="1" t="s">
        <v>115</v>
      </c>
      <c r="CR423" s="1" t="s">
        <v>115</v>
      </c>
      <c r="CS423" s="1" t="s">
        <v>115</v>
      </c>
      <c r="CT423" s="1" t="s">
        <v>115</v>
      </c>
      <c r="CU423" s="1" t="s">
        <v>115</v>
      </c>
      <c r="CV423" s="1" t="s">
        <v>115</v>
      </c>
      <c r="CW423" s="1" t="s">
        <v>115</v>
      </c>
      <c r="CY423" s="1" t="s">
        <v>115</v>
      </c>
      <c r="CZ423" s="1" t="s">
        <v>115</v>
      </c>
      <c r="DA423" s="1" t="s">
        <v>115</v>
      </c>
      <c r="DB423" s="1" t="s">
        <v>115</v>
      </c>
      <c r="DC423" s="1" t="s">
        <v>115</v>
      </c>
      <c r="DD423" s="1" t="s">
        <v>115</v>
      </c>
      <c r="DE423" s="1" t="s">
        <v>115</v>
      </c>
      <c r="DF423" s="1" t="s">
        <v>115</v>
      </c>
      <c r="DG423" s="1" t="s">
        <v>115</v>
      </c>
      <c r="DH423" s="1" t="s">
        <v>115</v>
      </c>
    </row>
    <row r="424" spans="1:112" x14ac:dyDescent="0.25">
      <c r="A424" s="1" t="s">
        <v>1830</v>
      </c>
      <c r="C424" s="1" t="s">
        <v>1830</v>
      </c>
      <c r="D424" s="41">
        <v>27389</v>
      </c>
      <c r="G424" s="1" t="s">
        <v>1765</v>
      </c>
      <c r="H424" s="1">
        <v>11</v>
      </c>
      <c r="J424" s="3"/>
      <c r="K424" s="1" t="s">
        <v>1786</v>
      </c>
      <c r="L424" s="1" t="s">
        <v>1787</v>
      </c>
      <c r="M424" s="1"/>
      <c r="N424" s="1">
        <v>300</v>
      </c>
      <c r="P424" s="1" t="s">
        <v>2549</v>
      </c>
      <c r="Q424" s="1">
        <v>0.49683706040105241</v>
      </c>
      <c r="R424" s="1" t="s">
        <v>1774</v>
      </c>
      <c r="S424" s="1" t="s">
        <v>1774</v>
      </c>
      <c r="T424" s="1" t="s">
        <v>1820</v>
      </c>
      <c r="U424" s="3">
        <v>37323</v>
      </c>
      <c r="V424" s="1">
        <v>4.8776134829068196</v>
      </c>
      <c r="Y424" s="1">
        <v>3.4</v>
      </c>
      <c r="Z424" s="1">
        <v>8.4</v>
      </c>
      <c r="AA424" s="1">
        <v>21</v>
      </c>
      <c r="AB424" s="1">
        <v>89.884029005100899</v>
      </c>
      <c r="AC424" s="1">
        <v>11.56</v>
      </c>
      <c r="AD424" s="1">
        <v>50.374133333333297</v>
      </c>
      <c r="AH424" s="1">
        <v>3190</v>
      </c>
      <c r="AJ424" s="1">
        <v>1600</v>
      </c>
      <c r="AK424" s="1">
        <v>1590</v>
      </c>
      <c r="AU424" s="1" t="s">
        <v>1810</v>
      </c>
      <c r="AV424" s="1" t="s">
        <v>2530</v>
      </c>
      <c r="AY424" s="1" t="s">
        <v>1768</v>
      </c>
      <c r="AZ424" s="1"/>
      <c r="BA424" s="1" t="s">
        <v>1772</v>
      </c>
      <c r="BB424" s="1"/>
      <c r="BC424" s="42">
        <v>8.1969999999999992</v>
      </c>
      <c r="BD424" s="1">
        <v>0.1430646387859752</v>
      </c>
      <c r="BE424" s="1">
        <v>64.356999999999999</v>
      </c>
      <c r="BF424" s="1">
        <v>1.1232415467059906</v>
      </c>
      <c r="BG424" s="1">
        <v>293.59829999999999</v>
      </c>
      <c r="BH424" s="1">
        <v>5.1242570132580676</v>
      </c>
      <c r="BI424" s="1">
        <v>132.7063</v>
      </c>
      <c r="BK424" s="1">
        <v>2.3161618731393507</v>
      </c>
      <c r="BL424" s="1">
        <v>2.5308000000000002E-3</v>
      </c>
      <c r="BM424" s="1">
        <v>42162.490527843052</v>
      </c>
      <c r="BN424" s="1">
        <v>35898.195358870915</v>
      </c>
      <c r="BO424" s="1">
        <v>35684.785696815183</v>
      </c>
      <c r="BP424" s="1">
        <v>1435.9808475655545</v>
      </c>
      <c r="BQ424" s="1">
        <v>1.00279889</v>
      </c>
      <c r="BY424" s="1" t="s">
        <v>115</v>
      </c>
      <c r="BZ424" s="1" t="s">
        <v>115</v>
      </c>
      <c r="CA424" s="1" t="s">
        <v>115</v>
      </c>
      <c r="CB424" s="1" t="s">
        <v>115</v>
      </c>
      <c r="CD424" s="47">
        <v>0.17948892300000807</v>
      </c>
      <c r="CE424" s="1">
        <v>3.1326726772087188E-3</v>
      </c>
      <c r="CF424" s="1">
        <v>297.64969544500002</v>
      </c>
      <c r="CG424" s="1">
        <v>5.1949672030736185</v>
      </c>
      <c r="CH424" s="1" t="s">
        <v>2539</v>
      </c>
      <c r="CI424" s="1" t="s">
        <v>2539</v>
      </c>
      <c r="CJ424" s="1">
        <v>2.5978245000000001E-3</v>
      </c>
      <c r="CK424" s="1">
        <v>2.4446850000000003E-4</v>
      </c>
      <c r="CL424" s="1" t="s">
        <v>115</v>
      </c>
      <c r="CM424" s="1" t="s">
        <v>115</v>
      </c>
      <c r="CN424" s="1">
        <v>0</v>
      </c>
      <c r="CO424" s="1">
        <v>0</v>
      </c>
      <c r="CP424" s="1" t="s">
        <v>115</v>
      </c>
      <c r="CQ424" s="1" t="s">
        <v>115</v>
      </c>
      <c r="CR424" s="1" t="s">
        <v>115</v>
      </c>
      <c r="CS424" s="1" t="s">
        <v>115</v>
      </c>
      <c r="CT424" s="1" t="s">
        <v>115</v>
      </c>
      <c r="CU424" s="1" t="s">
        <v>115</v>
      </c>
      <c r="CV424" s="1" t="s">
        <v>115</v>
      </c>
      <c r="CW424" s="1" t="s">
        <v>115</v>
      </c>
      <c r="CY424" s="1" t="s">
        <v>115</v>
      </c>
      <c r="CZ424" s="1" t="s">
        <v>115</v>
      </c>
      <c r="DA424" s="1" t="s">
        <v>115</v>
      </c>
      <c r="DB424" s="1" t="s">
        <v>115</v>
      </c>
      <c r="DC424" s="1" t="s">
        <v>115</v>
      </c>
      <c r="DD424" s="1" t="s">
        <v>115</v>
      </c>
      <c r="DE424" s="1" t="s">
        <v>115</v>
      </c>
      <c r="DF424" s="1" t="s">
        <v>115</v>
      </c>
      <c r="DG424" s="1" t="s">
        <v>115</v>
      </c>
      <c r="DH424" s="1" t="s">
        <v>115</v>
      </c>
    </row>
    <row r="425" spans="1:112" x14ac:dyDescent="0.25">
      <c r="A425" s="1" t="s">
        <v>2439</v>
      </c>
      <c r="C425" s="1" t="s">
        <v>2439</v>
      </c>
      <c r="D425" s="41">
        <v>28902</v>
      </c>
      <c r="G425" s="1" t="s">
        <v>1765</v>
      </c>
      <c r="H425" s="1">
        <v>15</v>
      </c>
      <c r="J425" s="3"/>
      <c r="K425" s="1" t="s">
        <v>1786</v>
      </c>
      <c r="L425" s="1" t="s">
        <v>1787</v>
      </c>
      <c r="M425" s="1"/>
      <c r="N425" s="1">
        <v>300</v>
      </c>
      <c r="P425" s="1" t="s">
        <v>2548</v>
      </c>
      <c r="Q425" s="1">
        <v>9.1437799511982928E-2</v>
      </c>
      <c r="R425" s="1" t="s">
        <v>2221</v>
      </c>
      <c r="S425" s="1" t="s">
        <v>2221</v>
      </c>
      <c r="T425" s="1" t="s">
        <v>2222</v>
      </c>
      <c r="U425" s="3">
        <v>38672</v>
      </c>
      <c r="V425" s="1">
        <v>5.3622099674872183</v>
      </c>
      <c r="Y425" s="1">
        <v>2.4</v>
      </c>
      <c r="Z425" s="1">
        <v>3.2</v>
      </c>
      <c r="AA425" s="1">
        <v>12.6</v>
      </c>
      <c r="AB425" s="1">
        <v>31.8783018055817</v>
      </c>
      <c r="AC425" s="1">
        <v>5.76</v>
      </c>
      <c r="AD425" s="1">
        <v>17.134799999999998</v>
      </c>
      <c r="AH425" s="1">
        <v>1975</v>
      </c>
      <c r="AJ425" s="1">
        <v>899</v>
      </c>
      <c r="AK425" s="1">
        <v>1076</v>
      </c>
      <c r="AU425" s="1" t="s">
        <v>1808</v>
      </c>
      <c r="AV425" s="1" t="s">
        <v>2530</v>
      </c>
      <c r="AY425" s="1" t="s">
        <v>1780</v>
      </c>
      <c r="AZ425" s="1"/>
      <c r="BA425" s="1" t="s">
        <v>1772</v>
      </c>
      <c r="BB425" s="1"/>
      <c r="BC425" s="42">
        <v>1.6E-2</v>
      </c>
      <c r="BD425" s="1">
        <v>2.7925268031909274E-4</v>
      </c>
      <c r="BE425" s="1">
        <v>306.1712</v>
      </c>
      <c r="BF425" s="1">
        <v>5.3436955147820626</v>
      </c>
      <c r="BG425" s="1">
        <v>147.87459999999999</v>
      </c>
      <c r="BH425" s="1">
        <v>2.5808986500696065</v>
      </c>
      <c r="BI425" s="1">
        <v>262.84699999999998</v>
      </c>
      <c r="BK425" s="1">
        <v>4.587545578989535</v>
      </c>
      <c r="BL425" s="1">
        <v>7.8499999999999997E-5</v>
      </c>
      <c r="BM425" s="1">
        <v>42164.982848129053</v>
      </c>
      <c r="BN425" s="1">
        <v>35797.292799282637</v>
      </c>
      <c r="BO425" s="1">
        <v>35790.672896975477</v>
      </c>
      <c r="BP425" s="1">
        <v>1436.1081755663777</v>
      </c>
      <c r="BQ425" s="1">
        <v>1.0027099799999999</v>
      </c>
      <c r="BY425" s="1" t="s">
        <v>115</v>
      </c>
      <c r="BZ425" s="1" t="s">
        <v>115</v>
      </c>
      <c r="CA425" s="1" t="s">
        <v>115</v>
      </c>
      <c r="CB425" s="1" t="s">
        <v>115</v>
      </c>
      <c r="CD425" s="47">
        <v>3.688274849999118E-2</v>
      </c>
      <c r="CE425" s="1">
        <v>6.4372539850984594E-4</v>
      </c>
      <c r="CF425" s="1">
        <v>156.99422737449999</v>
      </c>
      <c r="CG425" s="1">
        <v>2.7400661743096375</v>
      </c>
      <c r="CH425" s="1" t="s">
        <v>2538</v>
      </c>
      <c r="CI425" s="1" t="s">
        <v>2539</v>
      </c>
      <c r="CJ425" s="1">
        <v>1.18439E-4</v>
      </c>
      <c r="CK425" s="1">
        <v>1.04281E-4</v>
      </c>
      <c r="CL425" s="1">
        <v>3.2379999999999999E-2</v>
      </c>
      <c r="CM425" s="1">
        <v>5.6513761179576385E-4</v>
      </c>
      <c r="CN425" s="1">
        <v>1</v>
      </c>
      <c r="CO425" s="1">
        <v>7</v>
      </c>
      <c r="CP425" s="1" t="s">
        <v>115</v>
      </c>
      <c r="CQ425" s="1" t="s">
        <v>115</v>
      </c>
      <c r="CR425" s="1" t="s">
        <v>115</v>
      </c>
      <c r="CS425" s="1" t="s">
        <v>115</v>
      </c>
      <c r="CT425" s="1" t="s">
        <v>115</v>
      </c>
      <c r="CU425" s="1" t="s">
        <v>115</v>
      </c>
      <c r="CV425" s="1" t="s">
        <v>115</v>
      </c>
      <c r="CW425" s="1" t="s">
        <v>115</v>
      </c>
      <c r="CY425" s="1" t="s">
        <v>115</v>
      </c>
      <c r="CZ425" s="1" t="s">
        <v>115</v>
      </c>
      <c r="DA425" s="1" t="s">
        <v>115</v>
      </c>
      <c r="DB425" s="1" t="s">
        <v>115</v>
      </c>
      <c r="DC425" s="1" t="s">
        <v>115</v>
      </c>
      <c r="DD425" s="1" t="s">
        <v>115</v>
      </c>
      <c r="DE425" s="1" t="s">
        <v>115</v>
      </c>
      <c r="DF425" s="1" t="s">
        <v>115</v>
      </c>
      <c r="DG425" s="1" t="s">
        <v>115</v>
      </c>
      <c r="DH425" s="1" t="s">
        <v>115</v>
      </c>
    </row>
    <row r="426" spans="1:112" x14ac:dyDescent="0.25">
      <c r="A426" s="1" t="s">
        <v>2220</v>
      </c>
      <c r="C426" s="1" t="s">
        <v>2220</v>
      </c>
      <c r="D426" s="41">
        <v>41944</v>
      </c>
      <c r="G426" s="1" t="s">
        <v>1765</v>
      </c>
      <c r="H426" s="1">
        <v>18</v>
      </c>
      <c r="J426" s="3"/>
      <c r="K426" s="1" t="s">
        <v>1766</v>
      </c>
      <c r="L426" s="1" t="s">
        <v>1767</v>
      </c>
      <c r="M426" s="1"/>
      <c r="N426" s="1">
        <v>300</v>
      </c>
      <c r="P426" s="1" t="s">
        <v>2548</v>
      </c>
      <c r="Q426" s="1">
        <v>9.1437799511982928E-2</v>
      </c>
      <c r="R426" s="1" t="s">
        <v>2221</v>
      </c>
      <c r="S426" s="1" t="s">
        <v>2221</v>
      </c>
      <c r="T426" s="1" t="s">
        <v>2222</v>
      </c>
      <c r="U426" s="3">
        <v>42780</v>
      </c>
      <c r="V426" s="1">
        <v>5.3622099674872183</v>
      </c>
      <c r="Y426" s="1">
        <v>2</v>
      </c>
      <c r="Z426" s="1">
        <v>5.5</v>
      </c>
      <c r="AA426" s="1">
        <v>37</v>
      </c>
      <c r="AB426" s="1">
        <v>72.063481286205899</v>
      </c>
      <c r="AC426" s="1">
        <v>4</v>
      </c>
      <c r="AD426" s="1">
        <v>31.794</v>
      </c>
      <c r="AH426" s="1">
        <v>3500</v>
      </c>
      <c r="AJ426" s="1">
        <v>2000</v>
      </c>
      <c r="AK426" s="1">
        <v>1500</v>
      </c>
      <c r="AU426" s="1" t="s">
        <v>1802</v>
      </c>
      <c r="AV426" s="1" t="s">
        <v>2530</v>
      </c>
      <c r="AY426" s="1" t="s">
        <v>1780</v>
      </c>
      <c r="AZ426" s="1"/>
      <c r="BA426" s="1" t="s">
        <v>1772</v>
      </c>
      <c r="BB426" s="1"/>
      <c r="BC426" s="42">
        <v>1.03E-2</v>
      </c>
      <c r="BD426" s="1">
        <v>1.7976891295541595E-4</v>
      </c>
      <c r="BE426" s="1">
        <v>329.45490000000001</v>
      </c>
      <c r="BF426" s="1">
        <v>5.7500727418286663</v>
      </c>
      <c r="BG426" s="1">
        <v>90.799800000000005</v>
      </c>
      <c r="BH426" s="1">
        <v>1.5847554701523472</v>
      </c>
      <c r="BI426" s="1">
        <v>264.06979999999999</v>
      </c>
      <c r="BK426" s="1">
        <v>4.6088874650829217</v>
      </c>
      <c r="BL426" s="1">
        <v>2.365E-4</v>
      </c>
      <c r="BM426" s="1">
        <v>42164.685970502498</v>
      </c>
      <c r="BN426" s="1">
        <v>35803.65791873452</v>
      </c>
      <c r="BO426" s="1">
        <v>35783.714022270477</v>
      </c>
      <c r="BP426" s="1">
        <v>1436.0930084440154</v>
      </c>
      <c r="BQ426" s="1">
        <v>1.0027205699999999</v>
      </c>
      <c r="BY426" s="1" t="s">
        <v>115</v>
      </c>
      <c r="BZ426" s="1" t="s">
        <v>115</v>
      </c>
      <c r="CA426" s="1" t="s">
        <v>115</v>
      </c>
      <c r="CB426" s="1" t="s">
        <v>115</v>
      </c>
      <c r="CD426" s="47">
        <v>3.1737653000000421E-2</v>
      </c>
      <c r="CE426" s="1">
        <v>5.539265417054632E-4</v>
      </c>
      <c r="CF426" s="1">
        <v>117.99076322900001</v>
      </c>
      <c r="CG426" s="1">
        <v>2.0593273052871064</v>
      </c>
      <c r="CH426" s="1" t="s">
        <v>2538</v>
      </c>
      <c r="CI426" s="1" t="s">
        <v>2539</v>
      </c>
      <c r="CJ426" s="1">
        <v>2.2017400000000001E-4</v>
      </c>
      <c r="CK426" s="1">
        <v>4.4838000000000007E-5</v>
      </c>
      <c r="CL426" s="1">
        <v>3.9792000000000001E-2</v>
      </c>
      <c r="CM426" s="1">
        <v>6.9450141595358357E-4</v>
      </c>
      <c r="CN426" s="1">
        <v>1</v>
      </c>
      <c r="CO426" s="1">
        <v>3</v>
      </c>
      <c r="CP426" s="1" t="s">
        <v>115</v>
      </c>
      <c r="CQ426" s="1" t="s">
        <v>115</v>
      </c>
      <c r="CR426" s="1" t="s">
        <v>115</v>
      </c>
      <c r="CS426" s="1" t="s">
        <v>115</v>
      </c>
      <c r="CT426" s="1" t="s">
        <v>115</v>
      </c>
      <c r="CU426" s="1" t="s">
        <v>115</v>
      </c>
      <c r="CV426" s="1" t="s">
        <v>115</v>
      </c>
      <c r="CW426" s="1" t="s">
        <v>115</v>
      </c>
      <c r="CY426" s="1" t="s">
        <v>115</v>
      </c>
      <c r="CZ426" s="1" t="s">
        <v>115</v>
      </c>
      <c r="DA426" s="1" t="s">
        <v>115</v>
      </c>
      <c r="DB426" s="1" t="s">
        <v>115</v>
      </c>
      <c r="DC426" s="1" t="s">
        <v>115</v>
      </c>
      <c r="DD426" s="1" t="s">
        <v>115</v>
      </c>
      <c r="DE426" s="1" t="s">
        <v>115</v>
      </c>
      <c r="DF426" s="1" t="s">
        <v>115</v>
      </c>
      <c r="DG426" s="1" t="s">
        <v>115</v>
      </c>
      <c r="DH426" s="1" t="s">
        <v>115</v>
      </c>
    </row>
    <row r="427" spans="1:112" x14ac:dyDescent="0.25">
      <c r="A427" s="1" t="s">
        <v>2148</v>
      </c>
      <c r="C427" s="1" t="s">
        <v>2148</v>
      </c>
      <c r="D427" s="41">
        <v>34111</v>
      </c>
      <c r="G427" s="1" t="s">
        <v>1765</v>
      </c>
      <c r="H427" s="1">
        <v>15</v>
      </c>
      <c r="J427" s="3"/>
      <c r="K427" s="1" t="s">
        <v>1786</v>
      </c>
      <c r="L427" s="1" t="s">
        <v>1787</v>
      </c>
      <c r="M427" s="1"/>
      <c r="N427" s="1">
        <v>300</v>
      </c>
      <c r="P427" s="1" t="s">
        <v>2562</v>
      </c>
      <c r="Q427" s="1">
        <v>1.7453292519943296E-5</v>
      </c>
      <c r="R427" s="1" t="s">
        <v>1781</v>
      </c>
      <c r="S427" s="1" t="s">
        <v>1850</v>
      </c>
      <c r="T427" s="1" t="s">
        <v>1851</v>
      </c>
      <c r="U427" s="3">
        <v>39870</v>
      </c>
      <c r="V427" s="1">
        <v>3.5953782591083185</v>
      </c>
      <c r="Y427" s="1">
        <v>2.8</v>
      </c>
      <c r="Z427" s="1">
        <v>5.6</v>
      </c>
      <c r="AA427" s="1">
        <v>31</v>
      </c>
      <c r="AB427" s="1">
        <v>86.688645347513997</v>
      </c>
      <c r="AC427" s="1">
        <v>7.84</v>
      </c>
      <c r="AD427" s="1">
        <v>40.764933333333303</v>
      </c>
      <c r="AH427" s="1">
        <v>4010</v>
      </c>
      <c r="AJ427" s="1">
        <v>2000</v>
      </c>
      <c r="AK427" s="1">
        <v>2010</v>
      </c>
      <c r="AU427" s="1" t="s">
        <v>1808</v>
      </c>
      <c r="AV427" s="1" t="s">
        <v>2530</v>
      </c>
      <c r="AY427" s="1" t="s">
        <v>1780</v>
      </c>
      <c r="AZ427" s="1"/>
      <c r="BA427" s="1" t="s">
        <v>1772</v>
      </c>
      <c r="BB427" s="1"/>
      <c r="BC427" s="42">
        <v>1.38E-2</v>
      </c>
      <c r="BD427" s="1">
        <v>2.4085543677521747E-4</v>
      </c>
      <c r="BE427" s="1">
        <v>295.30990000000003</v>
      </c>
      <c r="BF427" s="1">
        <v>5.1541300687352027</v>
      </c>
      <c r="BG427" s="1">
        <v>108.3276</v>
      </c>
      <c r="BH427" s="1">
        <v>1.8906732907834092</v>
      </c>
      <c r="BI427" s="1">
        <v>95.424300000000002</v>
      </c>
      <c r="BK427" s="1">
        <v>1.665468221410825</v>
      </c>
      <c r="BL427" s="1">
        <v>2.7799999999999998E-4</v>
      </c>
      <c r="BM427" s="1">
        <v>42164.979484047333</v>
      </c>
      <c r="BN427" s="1">
        <v>35805.7013483439</v>
      </c>
      <c r="BO427" s="1">
        <v>35782.257619750766</v>
      </c>
      <c r="BP427" s="1">
        <v>1436.1080036991727</v>
      </c>
      <c r="BQ427" s="1">
        <v>1.0027101</v>
      </c>
      <c r="BY427" s="1" t="s">
        <v>115</v>
      </c>
      <c r="BZ427" s="1" t="s">
        <v>115</v>
      </c>
      <c r="CA427" s="1" t="s">
        <v>115</v>
      </c>
      <c r="CB427" s="1" t="s">
        <v>115</v>
      </c>
      <c r="CD427" s="47">
        <v>2.6454299499988565E-2</v>
      </c>
      <c r="CE427" s="1">
        <v>4.6171462758349006E-4</v>
      </c>
      <c r="CF427" s="1">
        <v>322.44315454349999</v>
      </c>
      <c r="CG427" s="1">
        <v>5.6276946973009876</v>
      </c>
      <c r="CH427" s="1" t="s">
        <v>2538</v>
      </c>
      <c r="CI427" s="1" t="s">
        <v>2539</v>
      </c>
      <c r="CJ427" s="1">
        <v>2.5967250000000002E-4</v>
      </c>
      <c r="CK427" s="1">
        <v>3.956749999999999E-5</v>
      </c>
      <c r="CL427" s="1">
        <v>2.7779999999999999E-2</v>
      </c>
      <c r="CM427" s="1">
        <v>4.8485246620402474E-4</v>
      </c>
      <c r="CN427" s="1">
        <v>1</v>
      </c>
      <c r="CO427" s="1">
        <v>3</v>
      </c>
      <c r="CP427" s="1" t="s">
        <v>115</v>
      </c>
      <c r="CQ427" s="1" t="s">
        <v>115</v>
      </c>
      <c r="CR427" s="1" t="s">
        <v>115</v>
      </c>
      <c r="CS427" s="1" t="s">
        <v>115</v>
      </c>
      <c r="CT427" s="1" t="s">
        <v>115</v>
      </c>
      <c r="CU427" s="1" t="s">
        <v>115</v>
      </c>
      <c r="CV427" s="1" t="s">
        <v>115</v>
      </c>
      <c r="CW427" s="1" t="s">
        <v>115</v>
      </c>
      <c r="CY427" s="1" t="s">
        <v>115</v>
      </c>
      <c r="CZ427" s="1" t="s">
        <v>115</v>
      </c>
      <c r="DA427" s="1" t="s">
        <v>115</v>
      </c>
      <c r="DB427" s="1" t="s">
        <v>115</v>
      </c>
      <c r="DC427" s="1" t="s">
        <v>115</v>
      </c>
      <c r="DD427" s="1" t="s">
        <v>115</v>
      </c>
      <c r="DE427" s="1" t="s">
        <v>115</v>
      </c>
      <c r="DF427" s="1" t="s">
        <v>115</v>
      </c>
      <c r="DG427" s="1" t="s">
        <v>115</v>
      </c>
      <c r="DH427" s="1" t="s">
        <v>115</v>
      </c>
    </row>
    <row r="428" spans="1:112" x14ac:dyDescent="0.25">
      <c r="A428" s="1" t="s">
        <v>2316</v>
      </c>
      <c r="C428" s="1" t="s">
        <v>2316</v>
      </c>
      <c r="D428" s="41">
        <v>41036</v>
      </c>
      <c r="G428" s="1" t="s">
        <v>1765</v>
      </c>
      <c r="H428" s="1">
        <v>15</v>
      </c>
      <c r="J428" s="3"/>
      <c r="K428" s="1" t="s">
        <v>1786</v>
      </c>
      <c r="L428" s="1" t="s">
        <v>1787</v>
      </c>
      <c r="M428" s="1"/>
      <c r="N428" s="1">
        <v>300</v>
      </c>
      <c r="P428" s="1" t="s">
        <v>2574</v>
      </c>
      <c r="Q428" s="1">
        <v>0.53058009260627614</v>
      </c>
      <c r="R428" s="1" t="s">
        <v>1781</v>
      </c>
      <c r="S428" s="1" t="s">
        <v>1850</v>
      </c>
      <c r="T428" s="1" t="s">
        <v>1851</v>
      </c>
      <c r="U428" s="3">
        <v>42332</v>
      </c>
      <c r="V428" s="1">
        <v>2.2858577213369733</v>
      </c>
      <c r="Y428" s="1">
        <v>2.7</v>
      </c>
      <c r="Z428" s="1">
        <v>6</v>
      </c>
      <c r="AA428" s="1">
        <v>39</v>
      </c>
      <c r="AB428" s="1">
        <v>102.450983943016</v>
      </c>
      <c r="AC428" s="1">
        <v>7.29</v>
      </c>
      <c r="AD428" s="1">
        <v>46.116399999999999</v>
      </c>
      <c r="AH428" s="1">
        <v>4900</v>
      </c>
      <c r="AJ428" s="1">
        <v>2170</v>
      </c>
      <c r="AK428" s="1">
        <v>2730</v>
      </c>
      <c r="AU428" s="1" t="s">
        <v>1802</v>
      </c>
      <c r="AV428" s="1" t="s">
        <v>2530</v>
      </c>
      <c r="AY428" s="1" t="s">
        <v>1780</v>
      </c>
      <c r="AZ428" s="1"/>
      <c r="BA428" s="1" t="s">
        <v>1772</v>
      </c>
      <c r="BB428" s="1"/>
      <c r="BC428" s="42">
        <v>1.5599999999999999E-2</v>
      </c>
      <c r="BD428" s="1">
        <v>2.7227136331111539E-4</v>
      </c>
      <c r="BE428" s="1">
        <v>299.8596</v>
      </c>
      <c r="BF428" s="1">
        <v>5.2335373137131889</v>
      </c>
      <c r="BG428" s="1">
        <v>121.67059999999999</v>
      </c>
      <c r="BH428" s="1">
        <v>2.1235525728770126</v>
      </c>
      <c r="BI428" s="1">
        <v>133.1711</v>
      </c>
      <c r="BK428" s="1">
        <v>2.3242741635026203</v>
      </c>
      <c r="BL428" s="1">
        <v>2.052E-4</v>
      </c>
      <c r="BM428" s="1">
        <v>42165.254780285548</v>
      </c>
      <c r="BN428" s="1">
        <v>35802.907090566456</v>
      </c>
      <c r="BO428" s="1">
        <v>35785.602470004633</v>
      </c>
      <c r="BP428" s="1">
        <v>1436.1220683014062</v>
      </c>
      <c r="BQ428" s="1">
        <v>1.00270028</v>
      </c>
      <c r="BY428" s="1" t="s">
        <v>115</v>
      </c>
      <c r="BZ428" s="1" t="s">
        <v>115</v>
      </c>
      <c r="CA428" s="1" t="s">
        <v>115</v>
      </c>
      <c r="CB428" s="1" t="s">
        <v>115</v>
      </c>
      <c r="CD428" s="47">
        <v>3.7343337999999449E-2</v>
      </c>
      <c r="CE428" s="1">
        <v>6.5176420178510457E-4</v>
      </c>
      <c r="CF428" s="1">
        <v>344.98820643900001</v>
      </c>
      <c r="CG428" s="1">
        <v>6.021180082910452</v>
      </c>
      <c r="CH428" s="1" t="s">
        <v>2538</v>
      </c>
      <c r="CI428" s="1" t="s">
        <v>2539</v>
      </c>
      <c r="CJ428" s="1">
        <v>2.1506699999999999E-4</v>
      </c>
      <c r="CK428" s="1">
        <v>3.5544999999999999E-5</v>
      </c>
      <c r="CL428" s="1">
        <v>2.7206000000000001E-2</v>
      </c>
      <c r="CM428" s="1">
        <v>4.7483427629757731E-4</v>
      </c>
      <c r="CN428" s="1">
        <v>1</v>
      </c>
      <c r="CO428" s="1">
        <v>3</v>
      </c>
      <c r="CP428" s="1" t="s">
        <v>115</v>
      </c>
      <c r="CQ428" s="1" t="s">
        <v>115</v>
      </c>
      <c r="CR428" s="1" t="s">
        <v>115</v>
      </c>
      <c r="CS428" s="1" t="s">
        <v>115</v>
      </c>
      <c r="CT428" s="1" t="s">
        <v>115</v>
      </c>
      <c r="CU428" s="1" t="s">
        <v>115</v>
      </c>
      <c r="CV428" s="1" t="s">
        <v>115</v>
      </c>
      <c r="CW428" s="1" t="s">
        <v>115</v>
      </c>
      <c r="CY428" s="1" t="s">
        <v>115</v>
      </c>
      <c r="CZ428" s="1" t="s">
        <v>115</v>
      </c>
      <c r="DA428" s="1" t="s">
        <v>115</v>
      </c>
      <c r="DB428" s="1" t="s">
        <v>115</v>
      </c>
      <c r="DC428" s="1" t="s">
        <v>115</v>
      </c>
      <c r="DD428" s="1" t="s">
        <v>115</v>
      </c>
      <c r="DE428" s="1" t="s">
        <v>115</v>
      </c>
      <c r="DF428" s="1" t="s">
        <v>115</v>
      </c>
      <c r="DG428" s="1" t="s">
        <v>115</v>
      </c>
      <c r="DH428" s="1" t="s">
        <v>115</v>
      </c>
    </row>
    <row r="429" spans="1:112" x14ac:dyDescent="0.25">
      <c r="A429" s="1" t="s">
        <v>2132</v>
      </c>
      <c r="C429" s="1" t="s">
        <v>2132</v>
      </c>
      <c r="D429" s="41">
        <v>37602</v>
      </c>
      <c r="G429" s="1" t="s">
        <v>1765</v>
      </c>
      <c r="H429" s="1">
        <v>15</v>
      </c>
      <c r="J429" s="3"/>
      <c r="K429" s="1" t="s">
        <v>1786</v>
      </c>
      <c r="L429" s="1" t="s">
        <v>1787</v>
      </c>
      <c r="M429" s="1"/>
      <c r="N429" s="1">
        <v>300</v>
      </c>
      <c r="P429" s="1" t="s">
        <v>2550</v>
      </c>
      <c r="Q429" s="1">
        <v>0.80224059067919362</v>
      </c>
      <c r="R429" s="1" t="s">
        <v>1995</v>
      </c>
      <c r="S429" s="1" t="s">
        <v>1850</v>
      </c>
      <c r="T429" s="1" t="s">
        <v>1851</v>
      </c>
      <c r="U429" s="3">
        <v>40683</v>
      </c>
      <c r="V429" s="1">
        <v>1.1048806829750102</v>
      </c>
      <c r="Y429" s="1">
        <v>2.2000000000000002</v>
      </c>
      <c r="Z429" s="1">
        <v>5.5</v>
      </c>
      <c r="AA429" s="1">
        <v>26.7</v>
      </c>
      <c r="AB429" s="1">
        <v>60.904005916828403</v>
      </c>
      <c r="AC429" s="1">
        <v>4.84</v>
      </c>
      <c r="AD429" s="1">
        <v>28.986733333333301</v>
      </c>
      <c r="AH429" s="1">
        <v>4970</v>
      </c>
      <c r="AJ429" s="1">
        <v>2150</v>
      </c>
      <c r="AK429" s="1">
        <v>2820</v>
      </c>
      <c r="AU429" s="1" t="s">
        <v>1808</v>
      </c>
      <c r="AV429" s="1" t="s">
        <v>2530</v>
      </c>
      <c r="AY429" s="1" t="s">
        <v>1780</v>
      </c>
      <c r="AZ429" s="1"/>
      <c r="BA429" s="1" t="s">
        <v>1772</v>
      </c>
      <c r="BB429" s="1"/>
      <c r="BC429" s="42">
        <v>3.5299999999999998E-2</v>
      </c>
      <c r="BD429" s="1">
        <v>6.1610122595399822E-4</v>
      </c>
      <c r="BE429" s="1">
        <v>53.947400000000002</v>
      </c>
      <c r="BF429" s="1">
        <v>0.94155975289038896</v>
      </c>
      <c r="BG429" s="1">
        <v>349.67270000000002</v>
      </c>
      <c r="BH429" s="1">
        <v>6.1029399193383762</v>
      </c>
      <c r="BI429" s="1">
        <v>67.997100000000003</v>
      </c>
      <c r="BK429" s="1">
        <v>1.1867732768078363</v>
      </c>
      <c r="BL429" s="1">
        <v>2.789E-4</v>
      </c>
      <c r="BM429" s="1">
        <v>42164.757736475301</v>
      </c>
      <c r="BN429" s="1">
        <v>35805.517487408011</v>
      </c>
      <c r="BO429" s="1">
        <v>35781.997985542599</v>
      </c>
      <c r="BP429" s="1">
        <v>1436.0966748767162</v>
      </c>
      <c r="BQ429" s="1">
        <v>1.0027180099999999</v>
      </c>
      <c r="BY429" s="1" t="s">
        <v>115</v>
      </c>
      <c r="BZ429" s="1" t="s">
        <v>115</v>
      </c>
      <c r="CA429" s="1" t="s">
        <v>115</v>
      </c>
      <c r="CB429" s="1" t="s">
        <v>115</v>
      </c>
      <c r="CD429" s="47">
        <v>3.0892529999988483E-2</v>
      </c>
      <c r="CE429" s="1">
        <v>5.3917636277092283E-4</v>
      </c>
      <c r="CF429" s="1">
        <v>296.99023941400003</v>
      </c>
      <c r="CG429" s="1">
        <v>5.1834575240605352</v>
      </c>
      <c r="CH429" s="1" t="s">
        <v>2538</v>
      </c>
      <c r="CI429" s="1" t="s">
        <v>2539</v>
      </c>
      <c r="CJ429" s="1">
        <v>2.5960000000000002E-4</v>
      </c>
      <c r="CK429" s="1">
        <v>5.3624000000000014E-5</v>
      </c>
      <c r="CL429" s="1">
        <v>6.8496000000000001E-2</v>
      </c>
      <c r="CM429" s="1">
        <v>1.195480724446036E-3</v>
      </c>
      <c r="CN429" s="1">
        <v>2</v>
      </c>
      <c r="CO429" s="1">
        <v>1</v>
      </c>
      <c r="CP429" s="1" t="s">
        <v>2587</v>
      </c>
      <c r="CQ429" s="1">
        <v>2</v>
      </c>
      <c r="CR429" s="1">
        <v>297.00654623242497</v>
      </c>
      <c r="CS429" s="1">
        <v>5.1837421317325756</v>
      </c>
      <c r="CT429" s="1">
        <v>296.98396802274999</v>
      </c>
      <c r="CU429" s="1">
        <v>5.1833480676345411</v>
      </c>
      <c r="CV429" s="1">
        <v>3.2254585249987144E-2</v>
      </c>
      <c r="CW429" s="1">
        <v>5.6294871147747401E-4</v>
      </c>
      <c r="CY429" s="1" t="s">
        <v>115</v>
      </c>
      <c r="CZ429" s="1" t="s">
        <v>115</v>
      </c>
      <c r="DA429" s="1" t="s">
        <v>115</v>
      </c>
      <c r="DB429" s="1" t="s">
        <v>115</v>
      </c>
      <c r="DC429" s="1" t="s">
        <v>115</v>
      </c>
      <c r="DD429" s="1" t="s">
        <v>115</v>
      </c>
      <c r="DE429" s="1" t="s">
        <v>115</v>
      </c>
      <c r="DF429" s="1" t="s">
        <v>115</v>
      </c>
      <c r="DG429" s="1" t="s">
        <v>115</v>
      </c>
      <c r="DH429" s="1" t="s">
        <v>115</v>
      </c>
    </row>
    <row r="430" spans="1:112" x14ac:dyDescent="0.25">
      <c r="A430" s="1" t="s">
        <v>2311</v>
      </c>
      <c r="C430" s="1" t="s">
        <v>2311</v>
      </c>
      <c r="D430" s="41">
        <v>43611</v>
      </c>
      <c r="G430" s="1" t="s">
        <v>1765</v>
      </c>
      <c r="H430" s="1">
        <v>15</v>
      </c>
      <c r="J430" s="3"/>
      <c r="K430" s="1" t="s">
        <v>1786</v>
      </c>
      <c r="L430" s="1" t="s">
        <v>1787</v>
      </c>
      <c r="M430" s="1"/>
      <c r="N430" s="1">
        <v>300</v>
      </c>
      <c r="P430" s="1" t="s">
        <v>2549</v>
      </c>
      <c r="Q430" s="1">
        <v>0.49683706040105241</v>
      </c>
      <c r="R430" s="1" t="s">
        <v>1781</v>
      </c>
      <c r="S430" s="1" t="s">
        <v>1850</v>
      </c>
      <c r="T430" s="1" t="s">
        <v>2312</v>
      </c>
      <c r="U430" s="3">
        <v>43353</v>
      </c>
      <c r="V430" s="1">
        <v>4.8776134829068196</v>
      </c>
      <c r="Y430" s="1">
        <v>6.9</v>
      </c>
      <c r="Z430" s="1">
        <v>8.9</v>
      </c>
      <c r="AA430" s="1">
        <v>26.1</v>
      </c>
      <c r="AB430" s="1">
        <v>205.025072988375</v>
      </c>
      <c r="AC430" s="1">
        <v>47.61</v>
      </c>
      <c r="AD430" s="1">
        <v>120.6438</v>
      </c>
      <c r="AH430" s="1">
        <v>7060</v>
      </c>
      <c r="AJ430" s="1">
        <v>2000</v>
      </c>
      <c r="AK430" s="1">
        <v>5060</v>
      </c>
      <c r="AU430" s="1" t="s">
        <v>1808</v>
      </c>
      <c r="AV430" s="1" t="s">
        <v>2530</v>
      </c>
      <c r="AY430" s="1" t="s">
        <v>1780</v>
      </c>
      <c r="AZ430" s="1"/>
      <c r="BA430" s="1" t="s">
        <v>1772</v>
      </c>
      <c r="BB430" s="1"/>
      <c r="BC430" s="42">
        <v>1.46E-2</v>
      </c>
      <c r="BD430" s="1">
        <v>2.548180707911721E-4</v>
      </c>
      <c r="BE430" s="1">
        <v>320.35820000000001</v>
      </c>
      <c r="BF430" s="1">
        <v>5.5913053757624978</v>
      </c>
      <c r="BG430" s="1">
        <v>105.72199999999999</v>
      </c>
      <c r="BH430" s="1">
        <v>1.845196991793445</v>
      </c>
      <c r="BI430" s="1">
        <v>255.52719999999999</v>
      </c>
      <c r="BK430" s="1">
        <v>4.4597909684020545</v>
      </c>
      <c r="BL430" s="1">
        <v>2.263E-4</v>
      </c>
      <c r="BM430" s="1">
        <v>42166.04004404055</v>
      </c>
      <c r="BN430" s="1">
        <v>35804.58221890252</v>
      </c>
      <c r="BO430" s="1">
        <v>35785.49786917858</v>
      </c>
      <c r="BP430" s="1">
        <v>1436.1621868728851</v>
      </c>
      <c r="BQ430" s="1">
        <v>1.0026722699999999</v>
      </c>
      <c r="BX430" s="2"/>
      <c r="BY430" s="1" t="s">
        <v>115</v>
      </c>
      <c r="BZ430" s="1" t="s">
        <v>115</v>
      </c>
      <c r="CA430" s="1" t="s">
        <v>115</v>
      </c>
      <c r="CB430" s="1" t="s">
        <v>115</v>
      </c>
      <c r="CC430" s="2"/>
      <c r="CD430" s="47">
        <v>2.6334864000006064E-2</v>
      </c>
      <c r="CE430" s="1">
        <v>4.5963008486502981E-4</v>
      </c>
      <c r="CF430" s="1">
        <v>137.98777312600001</v>
      </c>
      <c r="CG430" s="1">
        <v>2.4083409685436483</v>
      </c>
      <c r="CH430" s="1" t="s">
        <v>2538</v>
      </c>
      <c r="CI430" s="1" t="s">
        <v>2539</v>
      </c>
      <c r="CJ430" s="1">
        <v>1.9928900000000001E-4</v>
      </c>
      <c r="CK430" s="1">
        <v>3.5225000000000002E-5</v>
      </c>
      <c r="CL430" s="1">
        <v>2.7255999999999999E-2</v>
      </c>
      <c r="CM430" s="1">
        <v>4.7570694092357446E-4</v>
      </c>
      <c r="CN430" s="1">
        <v>1</v>
      </c>
      <c r="CO430" s="1">
        <v>3</v>
      </c>
      <c r="CP430" s="1" t="s">
        <v>115</v>
      </c>
      <c r="CQ430" s="1" t="s">
        <v>115</v>
      </c>
      <c r="CR430" s="1" t="s">
        <v>115</v>
      </c>
      <c r="CS430" s="1" t="s">
        <v>115</v>
      </c>
      <c r="CT430" s="1" t="s">
        <v>115</v>
      </c>
      <c r="CU430" s="1" t="s">
        <v>115</v>
      </c>
      <c r="CV430" s="1" t="s">
        <v>115</v>
      </c>
      <c r="CW430" s="1" t="s">
        <v>115</v>
      </c>
      <c r="CY430" s="1" t="s">
        <v>115</v>
      </c>
      <c r="CZ430" s="1" t="s">
        <v>115</v>
      </c>
      <c r="DA430" s="1" t="s">
        <v>115</v>
      </c>
      <c r="DB430" s="1" t="s">
        <v>115</v>
      </c>
      <c r="DC430" s="1" t="s">
        <v>115</v>
      </c>
      <c r="DD430" s="1" t="s">
        <v>115</v>
      </c>
      <c r="DE430" s="1" t="s">
        <v>115</v>
      </c>
      <c r="DF430" s="1" t="s">
        <v>115</v>
      </c>
      <c r="DG430" s="1" t="s">
        <v>115</v>
      </c>
      <c r="DH430" s="1" t="s">
        <v>115</v>
      </c>
    </row>
    <row r="431" spans="1:112" x14ac:dyDescent="0.25">
      <c r="A431" s="1" t="s">
        <v>2314</v>
      </c>
      <c r="C431" s="1" t="s">
        <v>2314</v>
      </c>
      <c r="D431" s="41">
        <v>43562</v>
      </c>
      <c r="G431" s="1" t="s">
        <v>1765</v>
      </c>
      <c r="H431" s="1">
        <v>15</v>
      </c>
      <c r="J431" s="3"/>
      <c r="K431" s="1" t="s">
        <v>1786</v>
      </c>
      <c r="L431" s="1" t="s">
        <v>1787</v>
      </c>
      <c r="M431" s="1"/>
      <c r="N431" s="1">
        <v>300</v>
      </c>
      <c r="P431" s="1" t="s">
        <v>2549</v>
      </c>
      <c r="Q431" s="1">
        <v>0.49683706040105241</v>
      </c>
      <c r="R431" s="1" t="s">
        <v>1781</v>
      </c>
      <c r="S431" s="1" t="s">
        <v>1850</v>
      </c>
      <c r="T431" s="1" t="s">
        <v>1851</v>
      </c>
      <c r="U431" s="3">
        <v>43303</v>
      </c>
      <c r="V431" s="1">
        <v>4.8776134829068196</v>
      </c>
      <c r="Y431" s="1">
        <v>6.9</v>
      </c>
      <c r="Z431" s="1">
        <v>8.9</v>
      </c>
      <c r="AA431" s="1">
        <v>26.1</v>
      </c>
      <c r="AB431" s="1">
        <v>205.025072988375</v>
      </c>
      <c r="AC431" s="1">
        <v>47.61</v>
      </c>
      <c r="AD431" s="1">
        <v>120.6438</v>
      </c>
      <c r="AH431" s="1">
        <v>7075</v>
      </c>
      <c r="AJ431" s="1">
        <v>2000</v>
      </c>
      <c r="AK431" s="1">
        <v>5075</v>
      </c>
      <c r="AU431" s="1" t="s">
        <v>1808</v>
      </c>
      <c r="AV431" s="1" t="s">
        <v>2530</v>
      </c>
      <c r="AY431" s="1" t="s">
        <v>1780</v>
      </c>
      <c r="AZ431" s="1"/>
      <c r="BA431" s="1" t="s">
        <v>1772</v>
      </c>
      <c r="BB431" s="1"/>
      <c r="BC431" s="42">
        <v>2.06E-2</v>
      </c>
      <c r="BD431" s="1">
        <v>3.5953782591083191E-4</v>
      </c>
      <c r="BE431" s="1">
        <v>277.56889999999999</v>
      </c>
      <c r="BF431" s="1">
        <v>4.8444912061388887</v>
      </c>
      <c r="BG431" s="1">
        <v>189.91569999999999</v>
      </c>
      <c r="BH431" s="1">
        <v>3.3146542662297942</v>
      </c>
      <c r="BI431" s="1">
        <v>6.1161000000000003</v>
      </c>
      <c r="BK431" s="1">
        <v>0.1067460823812252</v>
      </c>
      <c r="BL431" s="1">
        <v>2.095E-4</v>
      </c>
      <c r="BM431" s="1">
        <v>42165.426071760543</v>
      </c>
      <c r="BN431" s="1">
        <v>35803.259728522578</v>
      </c>
      <c r="BO431" s="1">
        <v>35785.592414998508</v>
      </c>
      <c r="BP431" s="1">
        <v>1436.1308194302133</v>
      </c>
      <c r="BQ431" s="1">
        <v>1.0026941700000001</v>
      </c>
      <c r="BY431" s="1" t="s">
        <v>115</v>
      </c>
      <c r="BZ431" s="1" t="s">
        <v>115</v>
      </c>
      <c r="CA431" s="1" t="s">
        <v>115</v>
      </c>
      <c r="CB431" s="1" t="s">
        <v>115</v>
      </c>
      <c r="CD431" s="47">
        <v>3.3616640499985806E-2</v>
      </c>
      <c r="CE431" s="1">
        <v>5.8672106018402509E-4</v>
      </c>
      <c r="CF431" s="1">
        <v>296.97769663150001</v>
      </c>
      <c r="CG431" s="1">
        <v>5.183238611208548</v>
      </c>
      <c r="CH431" s="1" t="s">
        <v>2538</v>
      </c>
      <c r="CI431" s="1" t="s">
        <v>2539</v>
      </c>
      <c r="CJ431" s="1">
        <v>1.636025E-4</v>
      </c>
      <c r="CK431" s="1">
        <v>1.3991250000000002E-4</v>
      </c>
      <c r="CL431" s="1">
        <v>2.4235E-2</v>
      </c>
      <c r="CM431" s="1">
        <v>4.2298054422082579E-4</v>
      </c>
      <c r="CN431" s="1">
        <v>2</v>
      </c>
      <c r="CO431" s="1">
        <v>2</v>
      </c>
      <c r="CP431" s="1" t="s">
        <v>2587</v>
      </c>
      <c r="CQ431" s="1">
        <v>1</v>
      </c>
      <c r="CR431" s="1">
        <v>296.96138981307502</v>
      </c>
      <c r="CS431" s="1">
        <v>5.1829540035365076</v>
      </c>
      <c r="CT431" s="1">
        <v>296.98396802274999</v>
      </c>
      <c r="CU431" s="1">
        <v>5.1833480676345411</v>
      </c>
      <c r="CV431" s="1">
        <v>3.2254585249987144E-2</v>
      </c>
      <c r="CW431" s="1">
        <v>5.6294871147747401E-4</v>
      </c>
      <c r="CY431" s="1" t="s">
        <v>115</v>
      </c>
      <c r="CZ431" s="1" t="s">
        <v>115</v>
      </c>
      <c r="DA431" s="1" t="s">
        <v>115</v>
      </c>
      <c r="DB431" s="1" t="s">
        <v>115</v>
      </c>
      <c r="DC431" s="1" t="s">
        <v>115</v>
      </c>
      <c r="DD431" s="1" t="s">
        <v>115</v>
      </c>
      <c r="DE431" s="1" t="s">
        <v>115</v>
      </c>
      <c r="DF431" s="1" t="s">
        <v>115</v>
      </c>
      <c r="DG431" s="1" t="s">
        <v>115</v>
      </c>
      <c r="DH431" s="1" t="s">
        <v>115</v>
      </c>
    </row>
    <row r="432" spans="1:112" x14ac:dyDescent="0.25">
      <c r="A432" s="1" t="s">
        <v>2158</v>
      </c>
      <c r="C432" s="1" t="s">
        <v>2158</v>
      </c>
      <c r="D432" s="41">
        <v>35496</v>
      </c>
      <c r="G432" s="1" t="s">
        <v>1765</v>
      </c>
      <c r="H432" s="1">
        <v>15</v>
      </c>
      <c r="J432" s="3"/>
      <c r="K432" s="1" t="s">
        <v>1786</v>
      </c>
      <c r="L432" s="1" t="s">
        <v>1787</v>
      </c>
      <c r="M432" s="1"/>
      <c r="N432" s="1">
        <v>300</v>
      </c>
      <c r="P432" s="1" t="s">
        <v>2548</v>
      </c>
      <c r="Q432" s="1">
        <v>9.1437799511982928E-2</v>
      </c>
      <c r="R432" s="1" t="s">
        <v>1774</v>
      </c>
      <c r="S432" s="1" t="s">
        <v>1774</v>
      </c>
      <c r="T432" s="1" t="s">
        <v>2159</v>
      </c>
      <c r="U432" s="3">
        <v>39995</v>
      </c>
      <c r="V432" s="1">
        <v>5.3622099674872183</v>
      </c>
      <c r="Y432" s="1">
        <v>2.8</v>
      </c>
      <c r="Z432" s="1">
        <v>7.6</v>
      </c>
      <c r="AA432" s="1">
        <v>32.4</v>
      </c>
      <c r="AB432" s="1">
        <v>97.403589010265506</v>
      </c>
      <c r="AC432" s="1">
        <v>7.84</v>
      </c>
      <c r="AD432" s="1">
        <v>47.414933333333302</v>
      </c>
      <c r="AH432" s="1">
        <v>6910</v>
      </c>
      <c r="AJ432" s="1">
        <v>3000</v>
      </c>
      <c r="AK432" s="1">
        <v>3910</v>
      </c>
      <c r="AU432" s="1" t="s">
        <v>1810</v>
      </c>
      <c r="AV432" s="1" t="s">
        <v>2530</v>
      </c>
      <c r="AY432" s="1" t="s">
        <v>1780</v>
      </c>
      <c r="AZ432" s="1"/>
      <c r="BA432" s="1" t="s">
        <v>1772</v>
      </c>
      <c r="BB432" s="1"/>
      <c r="BC432" s="42">
        <v>2.7524999999999999</v>
      </c>
      <c r="BD432" s="1">
        <v>4.8040187661143915E-2</v>
      </c>
      <c r="BE432" s="1">
        <v>28.684000000000001</v>
      </c>
      <c r="BF432" s="1">
        <v>0.50063024264205347</v>
      </c>
      <c r="BG432" s="1">
        <v>32.905200000000001</v>
      </c>
      <c r="BH432" s="1">
        <v>0.57430408102723818</v>
      </c>
      <c r="BI432" s="1">
        <v>316.18</v>
      </c>
      <c r="BK432" s="1">
        <v>5.5183820289556715</v>
      </c>
      <c r="BL432" s="1">
        <v>2.6820000000000001E-4</v>
      </c>
      <c r="BM432" s="1">
        <v>42164.702790624993</v>
      </c>
      <c r="BN432" s="1">
        <v>35805.011363913443</v>
      </c>
      <c r="BO432" s="1">
        <v>35782.394217336543</v>
      </c>
      <c r="BP432" s="1">
        <v>1436.0938677625008</v>
      </c>
      <c r="BQ432" s="1">
        <v>1.00271997</v>
      </c>
      <c r="BY432" s="1" t="s">
        <v>115</v>
      </c>
      <c r="BZ432" s="1" t="s">
        <v>115</v>
      </c>
      <c r="CA432" s="1" t="s">
        <v>115</v>
      </c>
      <c r="CB432" s="1" t="s">
        <v>115</v>
      </c>
      <c r="CD432" s="47">
        <v>2.3864190000011831E-2</v>
      </c>
      <c r="CE432" s="1">
        <v>4.1650868882171208E-4</v>
      </c>
      <c r="CF432" s="1">
        <v>248.997890899</v>
      </c>
      <c r="CG432" s="1">
        <v>4.3458330267091734</v>
      </c>
      <c r="CH432" s="1" t="s">
        <v>2539</v>
      </c>
      <c r="CI432" s="1" t="s">
        <v>2539</v>
      </c>
      <c r="CJ432" s="1">
        <v>2.7209100000000002E-4</v>
      </c>
      <c r="CK432" s="1">
        <v>2.1363000000000019E-5</v>
      </c>
      <c r="CL432" s="1" t="s">
        <v>115</v>
      </c>
      <c r="CM432" s="1" t="s">
        <v>115</v>
      </c>
      <c r="CN432" s="1">
        <v>0</v>
      </c>
      <c r="CO432" s="1">
        <v>0</v>
      </c>
      <c r="CP432" s="1" t="s">
        <v>115</v>
      </c>
      <c r="CQ432" s="1" t="s">
        <v>115</v>
      </c>
      <c r="CR432" s="1" t="s">
        <v>115</v>
      </c>
      <c r="CS432" s="1" t="s">
        <v>115</v>
      </c>
      <c r="CT432" s="1" t="s">
        <v>115</v>
      </c>
      <c r="CU432" s="1" t="s">
        <v>115</v>
      </c>
      <c r="CV432" s="1" t="s">
        <v>115</v>
      </c>
      <c r="CW432" s="1" t="s">
        <v>115</v>
      </c>
      <c r="CY432" s="1" t="s">
        <v>115</v>
      </c>
      <c r="CZ432" s="1" t="s">
        <v>115</v>
      </c>
      <c r="DA432" s="1" t="s">
        <v>115</v>
      </c>
      <c r="DB432" s="1" t="s">
        <v>115</v>
      </c>
      <c r="DC432" s="1" t="s">
        <v>115</v>
      </c>
      <c r="DD432" s="1" t="s">
        <v>115</v>
      </c>
      <c r="DE432" s="1" t="s">
        <v>115</v>
      </c>
      <c r="DF432" s="1" t="s">
        <v>115</v>
      </c>
      <c r="DG432" s="1" t="s">
        <v>115</v>
      </c>
      <c r="DH432" s="1" t="s">
        <v>115</v>
      </c>
    </row>
    <row r="433" spans="1:112" x14ac:dyDescent="0.25">
      <c r="A433" s="1" t="s">
        <v>2194</v>
      </c>
      <c r="C433" s="1" t="s">
        <v>2194</v>
      </c>
      <c r="D433" s="41">
        <v>28786</v>
      </c>
      <c r="G433" s="1" t="s">
        <v>1765</v>
      </c>
      <c r="H433" s="1">
        <v>12</v>
      </c>
      <c r="J433" s="3"/>
      <c r="K433" s="1" t="s">
        <v>1786</v>
      </c>
      <c r="L433" s="1" t="s">
        <v>1787</v>
      </c>
      <c r="M433" s="1"/>
      <c r="N433" s="1">
        <v>300</v>
      </c>
      <c r="P433" s="1" t="s">
        <v>2548</v>
      </c>
      <c r="Q433" s="1">
        <v>9.1437799511982928E-2</v>
      </c>
      <c r="R433" s="1" t="s">
        <v>1781</v>
      </c>
      <c r="S433" s="1" t="s">
        <v>1985</v>
      </c>
      <c r="T433" s="1" t="s">
        <v>1986</v>
      </c>
      <c r="U433" s="3">
        <v>38575</v>
      </c>
      <c r="V433" s="1">
        <v>5.3622099674872183</v>
      </c>
      <c r="Y433" s="1">
        <v>3.8</v>
      </c>
      <c r="Z433" s="1">
        <v>8.1</v>
      </c>
      <c r="AA433" s="1">
        <v>26</v>
      </c>
      <c r="AB433" s="1">
        <v>113.350472714868</v>
      </c>
      <c r="AC433" s="1">
        <v>14.44</v>
      </c>
      <c r="AD433" s="1">
        <v>60.5902666666667</v>
      </c>
      <c r="AH433" s="1">
        <v>6480</v>
      </c>
      <c r="AJ433" s="1">
        <v>3400</v>
      </c>
      <c r="AK433" s="1">
        <v>3080</v>
      </c>
      <c r="AU433" s="1" t="s">
        <v>1808</v>
      </c>
      <c r="AV433" s="1" t="s">
        <v>2530</v>
      </c>
      <c r="AY433" s="1" t="s">
        <v>1780</v>
      </c>
      <c r="AZ433" s="1"/>
      <c r="BA433" s="1" t="s">
        <v>1772</v>
      </c>
      <c r="BB433" s="1"/>
      <c r="BC433" s="42">
        <v>1.9E-2</v>
      </c>
      <c r="BD433" s="1">
        <v>3.3161255787892259E-4</v>
      </c>
      <c r="BE433" s="1">
        <v>305.32859999999999</v>
      </c>
      <c r="BF433" s="1">
        <v>5.3289893705047584</v>
      </c>
      <c r="BG433" s="1">
        <v>112.1621</v>
      </c>
      <c r="BH433" s="1">
        <v>1.9575979409511319</v>
      </c>
      <c r="BI433" s="1">
        <v>249.63140000000001</v>
      </c>
      <c r="BK433" s="1">
        <v>4.3568898463629733</v>
      </c>
      <c r="BL433" s="1">
        <v>2.6850000000000002E-4</v>
      </c>
      <c r="BM433" s="1">
        <v>42165.252257183529</v>
      </c>
      <c r="BN433" s="1">
        <v>35805.573627414582</v>
      </c>
      <c r="BO433" s="1">
        <v>35782.930886952476</v>
      </c>
      <c r="BP433" s="1">
        <v>1436.121939398505</v>
      </c>
      <c r="BQ433" s="1">
        <v>1.0027003699999999</v>
      </c>
      <c r="BY433" s="1" t="s">
        <v>115</v>
      </c>
      <c r="BZ433" s="1" t="s">
        <v>115</v>
      </c>
      <c r="CA433" s="1" t="s">
        <v>115</v>
      </c>
      <c r="CB433" s="1" t="s">
        <v>115</v>
      </c>
      <c r="CD433" s="47">
        <v>5.4679184999997688E-2</v>
      </c>
      <c r="CE433" s="1">
        <v>9.5433181055705517E-4</v>
      </c>
      <c r="CF433" s="1">
        <v>119.515254731</v>
      </c>
      <c r="CG433" s="1">
        <v>2.0859347014156797</v>
      </c>
      <c r="CH433" s="1" t="s">
        <v>2538</v>
      </c>
      <c r="CI433" s="1" t="s">
        <v>2539</v>
      </c>
      <c r="CJ433" s="1">
        <v>2.5986299999999999E-4</v>
      </c>
      <c r="CK433" s="1">
        <v>3.7162999999999996E-5</v>
      </c>
      <c r="CL433" s="1">
        <v>2.6599999999999999E-2</v>
      </c>
      <c r="CM433" s="1">
        <v>4.6425758103049166E-4</v>
      </c>
      <c r="CN433" s="1">
        <v>1</v>
      </c>
      <c r="CO433" s="1">
        <v>3</v>
      </c>
      <c r="CP433" s="1" t="s">
        <v>115</v>
      </c>
      <c r="CQ433" s="1" t="s">
        <v>115</v>
      </c>
      <c r="CR433" s="1" t="s">
        <v>115</v>
      </c>
      <c r="CS433" s="1" t="s">
        <v>115</v>
      </c>
      <c r="CT433" s="1" t="s">
        <v>115</v>
      </c>
      <c r="CU433" s="1" t="s">
        <v>115</v>
      </c>
      <c r="CV433" s="1" t="s">
        <v>115</v>
      </c>
      <c r="CW433" s="1" t="s">
        <v>115</v>
      </c>
      <c r="CY433" s="1" t="s">
        <v>115</v>
      </c>
      <c r="CZ433" s="1" t="s">
        <v>115</v>
      </c>
      <c r="DA433" s="1" t="s">
        <v>115</v>
      </c>
      <c r="DB433" s="1" t="s">
        <v>115</v>
      </c>
      <c r="DC433" s="1" t="s">
        <v>115</v>
      </c>
      <c r="DD433" s="1" t="s">
        <v>115</v>
      </c>
      <c r="DE433" s="1" t="s">
        <v>115</v>
      </c>
      <c r="DF433" s="1" t="s">
        <v>115</v>
      </c>
      <c r="DG433" s="1" t="s">
        <v>115</v>
      </c>
      <c r="DH433" s="1" t="s">
        <v>115</v>
      </c>
    </row>
    <row r="434" spans="1:112" x14ac:dyDescent="0.25">
      <c r="A434" s="1" t="s">
        <v>2041</v>
      </c>
      <c r="C434" s="1" t="s">
        <v>2041</v>
      </c>
      <c r="D434" s="41">
        <v>39500</v>
      </c>
      <c r="G434" s="1" t="s">
        <v>1765</v>
      </c>
      <c r="H434" s="1">
        <v>15</v>
      </c>
      <c r="J434" s="3"/>
      <c r="K434" s="1" t="s">
        <v>1786</v>
      </c>
      <c r="L434" s="1" t="s">
        <v>1787</v>
      </c>
      <c r="M434" s="1"/>
      <c r="N434" s="1">
        <v>300</v>
      </c>
      <c r="P434" s="1" t="s">
        <v>2549</v>
      </c>
      <c r="Q434" s="1">
        <v>0.49683706040105241</v>
      </c>
      <c r="R434" s="1" t="s">
        <v>1781</v>
      </c>
      <c r="S434" s="1" t="s">
        <v>1985</v>
      </c>
      <c r="T434" s="1" t="s">
        <v>1986</v>
      </c>
      <c r="U434" s="3">
        <v>41645</v>
      </c>
      <c r="V434" s="1">
        <v>4.8776134829068196</v>
      </c>
      <c r="Y434" s="1">
        <v>2</v>
      </c>
      <c r="Z434" s="1">
        <v>5</v>
      </c>
      <c r="AA434" s="1">
        <v>18</v>
      </c>
      <c r="AB434" s="1">
        <v>40.297458451417903</v>
      </c>
      <c r="AC434" s="1">
        <v>4</v>
      </c>
      <c r="AD434" s="1">
        <v>20.5973333333333</v>
      </c>
      <c r="AH434" s="1">
        <v>3016</v>
      </c>
      <c r="AJ434" s="1">
        <v>2500</v>
      </c>
      <c r="AK434" s="1">
        <v>516</v>
      </c>
      <c r="AU434" s="1" t="s">
        <v>1778</v>
      </c>
      <c r="AV434" s="1" t="s">
        <v>2530</v>
      </c>
      <c r="AY434" s="1" t="s">
        <v>1780</v>
      </c>
      <c r="AZ434" s="1"/>
      <c r="BA434" s="1" t="s">
        <v>1772</v>
      </c>
      <c r="BB434" s="1"/>
      <c r="BC434" s="42">
        <v>6.0100000000000001E-2</v>
      </c>
      <c r="BD434" s="1">
        <v>1.048942880448592E-3</v>
      </c>
      <c r="BE434" s="1">
        <v>120.23520000000001</v>
      </c>
      <c r="BF434" s="1">
        <v>2.0985001167938861</v>
      </c>
      <c r="BG434" s="1">
        <v>338.99329999999998</v>
      </c>
      <c r="BH434" s="1">
        <v>5.9165492272008935</v>
      </c>
      <c r="BI434" s="1">
        <v>170.9451</v>
      </c>
      <c r="BK434" s="1">
        <v>2.9835548351509584</v>
      </c>
      <c r="BL434" s="1">
        <v>3.5199999999999999E-4</v>
      </c>
      <c r="BM434" s="1">
        <v>42164.640275921149</v>
      </c>
      <c r="BN434" s="1">
        <v>35808.482229298272</v>
      </c>
      <c r="BO434" s="1">
        <v>35778.798322544026</v>
      </c>
      <c r="BP434" s="1">
        <v>1436.0906739673255</v>
      </c>
      <c r="BQ434" s="1">
        <v>1.0027222</v>
      </c>
      <c r="BS434" s="5"/>
      <c r="BY434" s="1" t="s">
        <v>115</v>
      </c>
      <c r="BZ434" s="1" t="s">
        <v>115</v>
      </c>
      <c r="CA434" s="1" t="s">
        <v>115</v>
      </c>
      <c r="CB434" s="1" t="s">
        <v>115</v>
      </c>
      <c r="CD434" s="47">
        <v>6.2259582999999452E-2</v>
      </c>
      <c r="CE434" s="1">
        <v>1.0866347142686791E-3</v>
      </c>
      <c r="CF434" s="1">
        <v>78.472216567000004</v>
      </c>
      <c r="CG434" s="1">
        <v>1.3695985504321915</v>
      </c>
      <c r="CH434" s="1" t="s">
        <v>2538</v>
      </c>
      <c r="CI434" s="1" t="s">
        <v>2539</v>
      </c>
      <c r="CJ434" s="1">
        <v>2.50251E-4</v>
      </c>
      <c r="CK434" s="1">
        <v>2.0285399999999998E-4</v>
      </c>
      <c r="CL434" s="1">
        <v>9.8015000000000005E-2</v>
      </c>
      <c r="CM434" s="1">
        <v>1.7106844663422422E-3</v>
      </c>
      <c r="CN434" s="1">
        <v>2</v>
      </c>
      <c r="CO434" s="1">
        <v>12</v>
      </c>
      <c r="CP434" s="1" t="s">
        <v>2588</v>
      </c>
      <c r="CQ434" s="1">
        <v>1</v>
      </c>
      <c r="CR434" s="1">
        <v>78.458526898499997</v>
      </c>
      <c r="CS434" s="1">
        <v>1.3693596206433598</v>
      </c>
      <c r="CT434" s="1">
        <v>78.4960599395</v>
      </c>
      <c r="CU434" s="1">
        <v>1.370014695787096</v>
      </c>
      <c r="CV434" s="1">
        <v>5.3618629999999001E-2</v>
      </c>
      <c r="CW434" s="1">
        <v>9.3582163390858977E-4</v>
      </c>
      <c r="CY434" s="1" t="s">
        <v>115</v>
      </c>
      <c r="CZ434" s="1" t="s">
        <v>115</v>
      </c>
      <c r="DA434" s="1" t="s">
        <v>115</v>
      </c>
      <c r="DB434" s="1" t="s">
        <v>115</v>
      </c>
      <c r="DC434" s="1" t="s">
        <v>115</v>
      </c>
      <c r="DD434" s="1" t="s">
        <v>115</v>
      </c>
      <c r="DE434" s="1" t="s">
        <v>115</v>
      </c>
      <c r="DF434" s="1" t="s">
        <v>115</v>
      </c>
      <c r="DG434" s="1" t="s">
        <v>115</v>
      </c>
      <c r="DH434" s="1" t="s">
        <v>115</v>
      </c>
    </row>
    <row r="435" spans="1:112" x14ac:dyDescent="0.25">
      <c r="A435" s="1" t="s">
        <v>1984</v>
      </c>
      <c r="C435" s="1" t="s">
        <v>1984</v>
      </c>
      <c r="D435" s="41">
        <v>41552</v>
      </c>
      <c r="G435" s="1" t="s">
        <v>1765</v>
      </c>
      <c r="H435" s="1">
        <v>15</v>
      </c>
      <c r="J435" s="3"/>
      <c r="K435" s="1" t="s">
        <v>1786</v>
      </c>
      <c r="L435" s="1" t="s">
        <v>1787</v>
      </c>
      <c r="M435" s="1"/>
      <c r="N435" s="1">
        <v>300</v>
      </c>
      <c r="P435" s="1" t="s">
        <v>2549</v>
      </c>
      <c r="Q435" s="1">
        <v>0.49683706040105241</v>
      </c>
      <c r="R435" s="1" t="s">
        <v>1781</v>
      </c>
      <c r="S435" s="1" t="s">
        <v>1985</v>
      </c>
      <c r="T435" s="1" t="s">
        <v>1986</v>
      </c>
      <c r="U435" s="3">
        <v>42517</v>
      </c>
      <c r="V435" s="1">
        <v>4.8776134829068196</v>
      </c>
      <c r="Y435" s="1">
        <v>2</v>
      </c>
      <c r="Z435" s="1">
        <v>5</v>
      </c>
      <c r="AA435" s="1">
        <v>18</v>
      </c>
      <c r="AB435" s="1">
        <v>40.297458451417903</v>
      </c>
      <c r="AC435" s="1">
        <v>4</v>
      </c>
      <c r="AD435" s="1">
        <v>20.5973333333333</v>
      </c>
      <c r="AH435" s="1">
        <v>3100</v>
      </c>
      <c r="AJ435" s="1">
        <v>2500</v>
      </c>
      <c r="AK435" s="1">
        <v>600</v>
      </c>
      <c r="AU435" s="1" t="s">
        <v>1778</v>
      </c>
      <c r="AV435" s="1" t="s">
        <v>2530</v>
      </c>
      <c r="AY435" s="1" t="s">
        <v>1780</v>
      </c>
      <c r="AZ435" s="1"/>
      <c r="BA435" s="1" t="s">
        <v>1772</v>
      </c>
      <c r="BB435" s="1"/>
      <c r="BC435" s="42">
        <v>9.9299999999999999E-2</v>
      </c>
      <c r="BD435" s="1">
        <v>1.7331119472303693E-3</v>
      </c>
      <c r="BE435" s="1">
        <v>77.195599999999999</v>
      </c>
      <c r="BF435" s="1">
        <v>1.3473173880525346</v>
      </c>
      <c r="BG435" s="1">
        <v>337.83949999999999</v>
      </c>
      <c r="BH435" s="1">
        <v>5.8964116182913822</v>
      </c>
      <c r="BI435" s="1">
        <v>215.15129999999999</v>
      </c>
      <c r="BK435" s="1">
        <v>3.7550985749460759</v>
      </c>
      <c r="BL435" s="1">
        <v>4.7189999999999998E-4</v>
      </c>
      <c r="BM435" s="1">
        <v>42165.20207556626</v>
      </c>
      <c r="BN435" s="1">
        <v>35814.099834425717</v>
      </c>
      <c r="BO435" s="1">
        <v>35774.304316706803</v>
      </c>
      <c r="BP435" s="1">
        <v>1436.1193756678429</v>
      </c>
      <c r="BQ435" s="1">
        <v>1.0027021599999999</v>
      </c>
      <c r="BY435" s="1" t="s">
        <v>115</v>
      </c>
      <c r="BZ435" s="1" t="s">
        <v>115</v>
      </c>
      <c r="CA435" s="1" t="s">
        <v>115</v>
      </c>
      <c r="CB435" s="1" t="s">
        <v>115</v>
      </c>
      <c r="CD435" s="47">
        <v>4.497767699999855E-2</v>
      </c>
      <c r="CE435" s="1">
        <v>7.8500855354850024E-4</v>
      </c>
      <c r="CF435" s="1">
        <v>78.519903311999997</v>
      </c>
      <c r="CG435" s="1">
        <v>1.3704308411420003</v>
      </c>
      <c r="CH435" s="1" t="s">
        <v>2538</v>
      </c>
      <c r="CI435" s="1" t="s">
        <v>2539</v>
      </c>
      <c r="CJ435" s="1">
        <v>4.0086199999999998E-4</v>
      </c>
      <c r="CK435" s="1">
        <v>1.3493499999999998E-4</v>
      </c>
      <c r="CL435" s="1">
        <v>0.117073</v>
      </c>
      <c r="CM435" s="1">
        <v>2.0433093151873212E-3</v>
      </c>
      <c r="CN435" s="1">
        <v>2</v>
      </c>
      <c r="CO435" s="1">
        <v>7</v>
      </c>
      <c r="CP435" s="1" t="s">
        <v>2588</v>
      </c>
      <c r="CQ435" s="1">
        <v>2</v>
      </c>
      <c r="CR435" s="1">
        <v>78.533592980500003</v>
      </c>
      <c r="CS435" s="1">
        <v>1.370669770930832</v>
      </c>
      <c r="CT435" s="1">
        <v>78.4960599395</v>
      </c>
      <c r="CU435" s="1">
        <v>1.370014695787096</v>
      </c>
      <c r="CV435" s="1">
        <v>5.3618629999999001E-2</v>
      </c>
      <c r="CW435" s="1">
        <v>9.3582163390858977E-4</v>
      </c>
      <c r="CY435" s="1" t="s">
        <v>115</v>
      </c>
      <c r="CZ435" s="1" t="s">
        <v>115</v>
      </c>
      <c r="DA435" s="1" t="s">
        <v>115</v>
      </c>
      <c r="DB435" s="1" t="s">
        <v>115</v>
      </c>
      <c r="DC435" s="1" t="s">
        <v>115</v>
      </c>
      <c r="DD435" s="1" t="s">
        <v>115</v>
      </c>
      <c r="DE435" s="1" t="s">
        <v>115</v>
      </c>
      <c r="DF435" s="1" t="s">
        <v>115</v>
      </c>
      <c r="DG435" s="1" t="s">
        <v>115</v>
      </c>
      <c r="DH435" s="1" t="s">
        <v>115</v>
      </c>
    </row>
    <row r="436" spans="1:112" x14ac:dyDescent="0.25">
      <c r="A436" s="1" t="s">
        <v>2238</v>
      </c>
      <c r="C436" s="1" t="s">
        <v>2238</v>
      </c>
      <c r="D436" s="41">
        <v>32487</v>
      </c>
      <c r="G436" s="1" t="s">
        <v>1765</v>
      </c>
      <c r="H436" s="1">
        <v>15</v>
      </c>
      <c r="J436" s="3"/>
      <c r="K436" s="1" t="s">
        <v>1786</v>
      </c>
      <c r="L436" s="1" t="s">
        <v>1787</v>
      </c>
      <c r="M436" s="1"/>
      <c r="N436" s="1">
        <v>300</v>
      </c>
      <c r="P436" s="1" t="s">
        <v>2550</v>
      </c>
      <c r="Q436" s="1">
        <v>0.80224059067919362</v>
      </c>
      <c r="R436" s="1" t="s">
        <v>2144</v>
      </c>
      <c r="S436" s="1" t="s">
        <v>2144</v>
      </c>
      <c r="T436" s="1" t="s">
        <v>2145</v>
      </c>
      <c r="U436" s="3">
        <v>39489</v>
      </c>
      <c r="V436" s="1">
        <v>1.1048806829750102</v>
      </c>
      <c r="Y436" s="1">
        <v>3.4</v>
      </c>
      <c r="Z436" s="1">
        <v>4.9000000000000004</v>
      </c>
      <c r="AA436" s="1">
        <v>21.4</v>
      </c>
      <c r="AB436" s="1">
        <v>75.204308976991499</v>
      </c>
      <c r="AC436" s="1">
        <v>11.56</v>
      </c>
      <c r="AD436" s="1">
        <v>38.838133333333303</v>
      </c>
      <c r="AH436" s="1">
        <v>2012</v>
      </c>
      <c r="AJ436" s="1">
        <v>1090</v>
      </c>
      <c r="AK436" s="1">
        <v>922</v>
      </c>
      <c r="AU436" s="1" t="s">
        <v>1802</v>
      </c>
      <c r="AV436" s="1" t="s">
        <v>2530</v>
      </c>
      <c r="AY436" s="1" t="s">
        <v>1780</v>
      </c>
      <c r="AZ436" s="1"/>
      <c r="BA436" s="1" t="s">
        <v>1772</v>
      </c>
      <c r="BB436" s="1"/>
      <c r="BC436" s="42">
        <v>1.5299999999999999E-2</v>
      </c>
      <c r="BD436" s="1">
        <v>2.670353755551324E-4</v>
      </c>
      <c r="BE436" s="1">
        <v>271.55709999999999</v>
      </c>
      <c r="BF436" s="1">
        <v>4.7395655021674932</v>
      </c>
      <c r="BG436" s="1">
        <v>143.04409999999999</v>
      </c>
      <c r="BH436" s="1">
        <v>2.4965905205520205</v>
      </c>
      <c r="BI436" s="1">
        <v>149.84289999999999</v>
      </c>
      <c r="BK436" s="1">
        <v>2.6152519657366109</v>
      </c>
      <c r="BL436" s="1">
        <v>2.4159999999999999E-4</v>
      </c>
      <c r="BM436" s="1">
        <v>42165.101432437586</v>
      </c>
      <c r="BN436" s="1">
        <v>35804.288520943664</v>
      </c>
      <c r="BO436" s="1">
        <v>35783.914343931508</v>
      </c>
      <c r="BP436" s="1">
        <v>1436.1142339115925</v>
      </c>
      <c r="BQ436" s="1">
        <v>1.0027057500000001</v>
      </c>
      <c r="BY436" s="1" t="s">
        <v>115</v>
      </c>
      <c r="BZ436" s="1" t="s">
        <v>115</v>
      </c>
      <c r="CA436" s="1" t="s">
        <v>115</v>
      </c>
      <c r="CB436" s="1" t="s">
        <v>115</v>
      </c>
      <c r="CD436" s="47">
        <v>3.6441665500007048E-2</v>
      </c>
      <c r="CE436" s="1">
        <v>6.3602704788554866E-4</v>
      </c>
      <c r="CF436" s="1">
        <v>359.23719476849999</v>
      </c>
      <c r="CG436" s="1">
        <v>6.269871844338474</v>
      </c>
      <c r="CH436" s="1" t="s">
        <v>2538</v>
      </c>
      <c r="CI436" s="1" t="s">
        <v>2539</v>
      </c>
      <c r="CJ436" s="1">
        <v>2.5866400000000003E-4</v>
      </c>
      <c r="CK436" s="1">
        <v>4.8513000000000001E-5</v>
      </c>
      <c r="CL436" s="1">
        <v>5.9348999999999999E-2</v>
      </c>
      <c r="CM436" s="1">
        <v>1.0358354577661147E-3</v>
      </c>
      <c r="CN436" s="1">
        <v>1</v>
      </c>
      <c r="CO436" s="1">
        <v>9</v>
      </c>
      <c r="CP436" s="1" t="s">
        <v>115</v>
      </c>
      <c r="CQ436" s="1" t="s">
        <v>115</v>
      </c>
      <c r="CR436" s="1" t="s">
        <v>115</v>
      </c>
      <c r="CS436" s="1" t="s">
        <v>115</v>
      </c>
      <c r="CT436" s="1" t="s">
        <v>115</v>
      </c>
      <c r="CU436" s="1" t="s">
        <v>115</v>
      </c>
      <c r="CV436" s="1" t="s">
        <v>115</v>
      </c>
      <c r="CW436" s="1" t="s">
        <v>115</v>
      </c>
      <c r="CY436" s="1" t="s">
        <v>115</v>
      </c>
      <c r="CZ436" s="1" t="s">
        <v>115</v>
      </c>
      <c r="DA436" s="1" t="s">
        <v>115</v>
      </c>
      <c r="DB436" s="1" t="s">
        <v>115</v>
      </c>
      <c r="DC436" s="1" t="s">
        <v>115</v>
      </c>
      <c r="DD436" s="1" t="s">
        <v>115</v>
      </c>
      <c r="DE436" s="1" t="s">
        <v>115</v>
      </c>
      <c r="DF436" s="1" t="s">
        <v>115</v>
      </c>
      <c r="DG436" s="1" t="s">
        <v>115</v>
      </c>
      <c r="DH436" s="1" t="s">
        <v>115</v>
      </c>
    </row>
    <row r="437" spans="1:112" x14ac:dyDescent="0.25">
      <c r="A437" s="1" t="s">
        <v>2348</v>
      </c>
      <c r="C437" s="1" t="s">
        <v>2348</v>
      </c>
      <c r="D437" s="41">
        <v>36033</v>
      </c>
      <c r="G437" s="1" t="s">
        <v>1765</v>
      </c>
      <c r="H437" s="1">
        <v>15</v>
      </c>
      <c r="J437" s="3"/>
      <c r="K437" s="1" t="s">
        <v>1766</v>
      </c>
      <c r="L437" s="1" t="s">
        <v>1767</v>
      </c>
      <c r="M437" s="1"/>
      <c r="N437" s="1">
        <v>300</v>
      </c>
      <c r="P437" s="1" t="s">
        <v>2548</v>
      </c>
      <c r="Q437" s="1">
        <v>9.1437799511982928E-2</v>
      </c>
      <c r="R437" s="1" t="s">
        <v>2144</v>
      </c>
      <c r="S437" s="1" t="s">
        <v>2144</v>
      </c>
      <c r="T437" s="1" t="s">
        <v>2145</v>
      </c>
      <c r="U437" s="3">
        <v>40115</v>
      </c>
      <c r="V437" s="1">
        <v>5.3622099674872183</v>
      </c>
      <c r="Y437" s="1">
        <v>1.8</v>
      </c>
      <c r="Z437" s="1">
        <v>2.9</v>
      </c>
      <c r="AA437" s="1">
        <v>29.7</v>
      </c>
      <c r="AB437" s="1">
        <v>48.238889504212302</v>
      </c>
      <c r="AC437" s="1">
        <v>3.24</v>
      </c>
      <c r="AD437" s="1">
        <v>20.334599999999998</v>
      </c>
      <c r="AH437" s="1">
        <v>3050</v>
      </c>
      <c r="AJ437" s="1">
        <v>1255</v>
      </c>
      <c r="AK437" s="1">
        <v>1795</v>
      </c>
      <c r="AU437" s="1" t="s">
        <v>1802</v>
      </c>
      <c r="AV437" s="1" t="s">
        <v>2530</v>
      </c>
      <c r="AY437" s="1" t="s">
        <v>1780</v>
      </c>
      <c r="AZ437" s="1"/>
      <c r="BA437" s="1" t="s">
        <v>1772</v>
      </c>
      <c r="BB437" s="1"/>
      <c r="BC437" s="42">
        <v>1.26E-2</v>
      </c>
      <c r="BD437" s="1">
        <v>2.1991148575128551E-4</v>
      </c>
      <c r="BE437" s="1">
        <v>257.83890000000002</v>
      </c>
      <c r="BF437" s="1">
        <v>4.5001377447204076</v>
      </c>
      <c r="BG437" s="1">
        <v>164.08099999999999</v>
      </c>
      <c r="BH437" s="1">
        <v>2.8637536899648159</v>
      </c>
      <c r="BI437" s="1">
        <v>99.886899999999997</v>
      </c>
      <c r="BK437" s="1">
        <v>1.7433552846103237</v>
      </c>
      <c r="BL437" s="1">
        <v>1.706E-4</v>
      </c>
      <c r="BM437" s="1">
        <v>42164.699146263709</v>
      </c>
      <c r="BN437" s="1">
        <v>35800.892443938057</v>
      </c>
      <c r="BO437" s="1">
        <v>35786.505848589353</v>
      </c>
      <c r="BP437" s="1">
        <v>1436.0936815767423</v>
      </c>
      <c r="BQ437" s="1">
        <v>1.0027200999999999</v>
      </c>
      <c r="BY437" s="1" t="s">
        <v>115</v>
      </c>
      <c r="BZ437" s="1" t="s">
        <v>115</v>
      </c>
      <c r="CA437" s="1" t="s">
        <v>115</v>
      </c>
      <c r="CB437" s="1" t="s">
        <v>115</v>
      </c>
      <c r="CD437" s="47">
        <v>3.4564380999995592E-2</v>
      </c>
      <c r="CE437" s="1">
        <v>6.0326225236369323E-4</v>
      </c>
      <c r="CF437" s="1">
        <v>359.13763373</v>
      </c>
      <c r="CG437" s="1">
        <v>6.2681341764099443</v>
      </c>
      <c r="CH437" s="1" t="s">
        <v>2538</v>
      </c>
      <c r="CI437" s="1" t="s">
        <v>2539</v>
      </c>
      <c r="CJ437" s="1">
        <v>2.051E-4</v>
      </c>
      <c r="CK437" s="1">
        <v>5.1811999999999998E-5</v>
      </c>
      <c r="CL437" s="1">
        <v>5.0111999999999997E-2</v>
      </c>
      <c r="CM437" s="1">
        <v>8.7461939475939844E-4</v>
      </c>
      <c r="CN437" s="1">
        <v>1</v>
      </c>
      <c r="CO437" s="1">
        <v>7</v>
      </c>
      <c r="CP437" s="1" t="s">
        <v>115</v>
      </c>
      <c r="CQ437" s="1" t="s">
        <v>115</v>
      </c>
      <c r="CR437" s="1" t="s">
        <v>115</v>
      </c>
      <c r="CS437" s="1" t="s">
        <v>115</v>
      </c>
      <c r="CT437" s="1" t="s">
        <v>115</v>
      </c>
      <c r="CU437" s="1" t="s">
        <v>115</v>
      </c>
      <c r="CV437" s="1" t="s">
        <v>115</v>
      </c>
      <c r="CW437" s="1" t="s">
        <v>115</v>
      </c>
      <c r="CY437" s="1" t="s">
        <v>115</v>
      </c>
      <c r="CZ437" s="1" t="s">
        <v>115</v>
      </c>
      <c r="DA437" s="1" t="s">
        <v>115</v>
      </c>
      <c r="DB437" s="1" t="s">
        <v>115</v>
      </c>
      <c r="DC437" s="1" t="s">
        <v>115</v>
      </c>
      <c r="DD437" s="1" t="s">
        <v>115</v>
      </c>
      <c r="DE437" s="1" t="s">
        <v>115</v>
      </c>
      <c r="DF437" s="1" t="s">
        <v>115</v>
      </c>
      <c r="DG437" s="1" t="s">
        <v>115</v>
      </c>
      <c r="DH437" s="1" t="s">
        <v>115</v>
      </c>
    </row>
    <row r="438" spans="1:112" x14ac:dyDescent="0.25">
      <c r="A438" s="1" t="s">
        <v>2143</v>
      </c>
      <c r="C438" s="1" t="s">
        <v>2143</v>
      </c>
      <c r="D438" s="41">
        <v>40613</v>
      </c>
      <c r="G438" s="1" t="s">
        <v>1765</v>
      </c>
      <c r="H438" s="1">
        <v>15</v>
      </c>
      <c r="J438" s="3"/>
      <c r="K438" s="1" t="s">
        <v>1786</v>
      </c>
      <c r="L438" s="1" t="s">
        <v>1787</v>
      </c>
      <c r="M438" s="1"/>
      <c r="N438" s="1">
        <v>300</v>
      </c>
      <c r="P438" s="1" t="s">
        <v>2548</v>
      </c>
      <c r="Q438" s="1">
        <v>9.1437799511982928E-2</v>
      </c>
      <c r="R438" s="1" t="s">
        <v>2144</v>
      </c>
      <c r="S438" s="1" t="s">
        <v>2144</v>
      </c>
      <c r="T438" s="1" t="s">
        <v>2145</v>
      </c>
      <c r="U438" s="3">
        <v>42120</v>
      </c>
      <c r="V438" s="1">
        <v>5.3622099674872183</v>
      </c>
      <c r="Y438" s="1">
        <v>2.8</v>
      </c>
      <c r="Z438" s="1">
        <v>4.8</v>
      </c>
      <c r="AA438" s="1">
        <v>24.9</v>
      </c>
      <c r="AB438" s="1">
        <v>70.064980493168704</v>
      </c>
      <c r="AC438" s="1">
        <v>7.84</v>
      </c>
      <c r="AD438" s="1">
        <v>33.949933333333298</v>
      </c>
      <c r="AH438" s="1">
        <v>4590</v>
      </c>
      <c r="AJ438" s="1">
        <v>3000</v>
      </c>
      <c r="AK438" s="1">
        <v>1590</v>
      </c>
      <c r="AU438" s="1" t="s">
        <v>1802</v>
      </c>
      <c r="AV438" s="1" t="s">
        <v>2530</v>
      </c>
      <c r="AY438" s="1" t="s">
        <v>1780</v>
      </c>
      <c r="AZ438" s="1"/>
      <c r="BA438" s="1" t="s">
        <v>1772</v>
      </c>
      <c r="BB438" s="1"/>
      <c r="BC438" s="42">
        <v>1.89E-2</v>
      </c>
      <c r="BD438" s="1">
        <v>3.2986722862692828E-4</v>
      </c>
      <c r="BE438" s="1">
        <v>99.614699999999999</v>
      </c>
      <c r="BF438" s="1">
        <v>1.7386044983863953</v>
      </c>
      <c r="BG438" s="1">
        <v>318.5668</v>
      </c>
      <c r="BH438" s="1">
        <v>5.5600395475422717</v>
      </c>
      <c r="BI438" s="1">
        <v>129.72069999999999</v>
      </c>
      <c r="BK438" s="1">
        <v>2.2640533229918081</v>
      </c>
      <c r="BL438" s="1">
        <v>2.8699999999999998E-4</v>
      </c>
      <c r="BM438" s="1">
        <v>42165.270479595456</v>
      </c>
      <c r="BN438" s="1">
        <v>35806.371912223098</v>
      </c>
      <c r="BO438" s="1">
        <v>35782.169046967807</v>
      </c>
      <c r="BP438" s="1">
        <v>1436.1228703644185</v>
      </c>
      <c r="BQ438" s="1">
        <v>1.0026997200000001</v>
      </c>
      <c r="BY438" s="1" t="s">
        <v>115</v>
      </c>
      <c r="BZ438" s="1" t="s">
        <v>115</v>
      </c>
      <c r="CA438" s="1" t="s">
        <v>115</v>
      </c>
      <c r="CB438" s="1" t="s">
        <v>115</v>
      </c>
      <c r="CD438" s="47">
        <v>3.3324179499999218E-2</v>
      </c>
      <c r="CE438" s="1">
        <v>5.8161665280058407E-4</v>
      </c>
      <c r="CF438" s="1">
        <v>359.33425931349996</v>
      </c>
      <c r="CG438" s="1">
        <v>6.2715659402356732</v>
      </c>
      <c r="CH438" s="1" t="s">
        <v>2538</v>
      </c>
      <c r="CI438" s="1" t="s">
        <v>2539</v>
      </c>
      <c r="CJ438" s="1">
        <v>2.6110899999999998E-4</v>
      </c>
      <c r="CK438" s="1">
        <v>3.3471999999999994E-5</v>
      </c>
      <c r="CL438" s="1">
        <v>5.5129999999999998E-2</v>
      </c>
      <c r="CM438" s="1">
        <v>9.6220001662447379E-4</v>
      </c>
      <c r="CN438" s="1">
        <v>1</v>
      </c>
      <c r="CO438" s="1">
        <v>7</v>
      </c>
      <c r="CP438" s="1" t="s">
        <v>115</v>
      </c>
      <c r="CQ438" s="1" t="s">
        <v>115</v>
      </c>
      <c r="CR438" s="1" t="s">
        <v>115</v>
      </c>
      <c r="CS438" s="1" t="s">
        <v>115</v>
      </c>
      <c r="CT438" s="1" t="s">
        <v>115</v>
      </c>
      <c r="CU438" s="1" t="s">
        <v>115</v>
      </c>
      <c r="CV438" s="1" t="s">
        <v>115</v>
      </c>
      <c r="CW438" s="1" t="s">
        <v>115</v>
      </c>
      <c r="CY438" s="1" t="s">
        <v>115</v>
      </c>
      <c r="CZ438" s="1" t="s">
        <v>115</v>
      </c>
      <c r="DA438" s="1" t="s">
        <v>115</v>
      </c>
      <c r="DB438" s="1" t="s">
        <v>115</v>
      </c>
      <c r="DC438" s="1" t="s">
        <v>115</v>
      </c>
      <c r="DD438" s="1" t="s">
        <v>115</v>
      </c>
      <c r="DE438" s="1" t="s">
        <v>115</v>
      </c>
      <c r="DF438" s="1" t="s">
        <v>115</v>
      </c>
      <c r="DG438" s="1" t="s">
        <v>115</v>
      </c>
      <c r="DH438" s="1" t="s">
        <v>115</v>
      </c>
    </row>
    <row r="439" spans="1:112" x14ac:dyDescent="0.25">
      <c r="A439" s="1" t="s">
        <v>1976</v>
      </c>
      <c r="C439" s="1" t="s">
        <v>1976</v>
      </c>
      <c r="D439" s="41">
        <v>27825</v>
      </c>
      <c r="G439" s="1" t="s">
        <v>1765</v>
      </c>
      <c r="H439" s="1">
        <v>12</v>
      </c>
      <c r="J439" s="3"/>
      <c r="K439" s="1" t="s">
        <v>1786</v>
      </c>
      <c r="L439" s="1" t="s">
        <v>1787</v>
      </c>
      <c r="M439" s="1"/>
      <c r="N439" s="1">
        <v>300</v>
      </c>
      <c r="P439" s="1" t="s">
        <v>2562</v>
      </c>
      <c r="Q439" s="1">
        <v>1.7453292519943296E-5</v>
      </c>
      <c r="R439" s="1" t="s">
        <v>1970</v>
      </c>
      <c r="S439" s="1" t="s">
        <v>1970</v>
      </c>
      <c r="T439" s="1" t="s">
        <v>1971</v>
      </c>
      <c r="U439" s="3">
        <v>37782</v>
      </c>
      <c r="V439" s="1">
        <v>3.5953782591083185</v>
      </c>
      <c r="Y439" s="1">
        <v>17</v>
      </c>
      <c r="Z439" s="1">
        <v>12.2</v>
      </c>
      <c r="AA439" s="1">
        <v>40.4</v>
      </c>
      <c r="AB439" s="1">
        <v>730.00532949533897</v>
      </c>
      <c r="AC439" s="1">
        <v>207.4</v>
      </c>
      <c r="AD439" s="1">
        <v>458.148666666667</v>
      </c>
      <c r="AH439" s="1">
        <v>5177</v>
      </c>
      <c r="AJ439" s="1">
        <v>4000</v>
      </c>
      <c r="AK439" s="1">
        <v>1177</v>
      </c>
      <c r="AU439" s="1" t="s">
        <v>1810</v>
      </c>
      <c r="AV439" s="1" t="s">
        <v>2530</v>
      </c>
      <c r="AY439" s="1" t="s">
        <v>1780</v>
      </c>
      <c r="AZ439" s="1"/>
      <c r="BA439" s="1" t="s">
        <v>1772</v>
      </c>
      <c r="BB439" s="1"/>
      <c r="BC439" s="42">
        <v>6.2742000000000004</v>
      </c>
      <c r="BD439" s="1">
        <v>0.10950544792862822</v>
      </c>
      <c r="BE439" s="1">
        <v>33.830300000000001</v>
      </c>
      <c r="BF439" s="1">
        <v>0.59045012193743773</v>
      </c>
      <c r="BG439" s="1">
        <v>22.8766</v>
      </c>
      <c r="BH439" s="1">
        <v>0.39927199166173483</v>
      </c>
      <c r="BI439" s="1">
        <v>179.01599999999999</v>
      </c>
      <c r="BK439" s="1">
        <v>3.1244186137501684</v>
      </c>
      <c r="BL439" s="1">
        <v>4.7780000000000001E-4</v>
      </c>
      <c r="BM439" s="1">
        <v>42164.506276574197</v>
      </c>
      <c r="BN439" s="1">
        <v>35813.652477673146</v>
      </c>
      <c r="BO439" s="1">
        <v>35773.360075475248</v>
      </c>
      <c r="BP439" s="1">
        <v>1436.0838281223835</v>
      </c>
      <c r="BQ439" s="1">
        <v>1.00272698</v>
      </c>
      <c r="BY439" s="1" t="s">
        <v>115</v>
      </c>
      <c r="BZ439" s="1" t="s">
        <v>115</v>
      </c>
      <c r="CA439" s="1" t="s">
        <v>115</v>
      </c>
      <c r="CB439" s="1" t="s">
        <v>115</v>
      </c>
      <c r="CD439" s="47">
        <v>1.9948171999999431E-2</v>
      </c>
      <c r="CE439" s="1">
        <v>3.4816128115413235E-4</v>
      </c>
      <c r="CF439" s="1">
        <v>43.984799138</v>
      </c>
      <c r="CG439" s="1">
        <v>0.76767956578646368</v>
      </c>
      <c r="CH439" s="1" t="s">
        <v>2539</v>
      </c>
      <c r="CI439" s="1" t="s">
        <v>2539</v>
      </c>
      <c r="CJ439" s="1">
        <v>4.8736E-4</v>
      </c>
      <c r="CK439" s="1">
        <v>3.9956000000000008E-5</v>
      </c>
      <c r="CL439" s="1" t="s">
        <v>115</v>
      </c>
      <c r="CM439" s="1" t="s">
        <v>115</v>
      </c>
      <c r="CN439" s="1">
        <v>0</v>
      </c>
      <c r="CO439" s="1">
        <v>0</v>
      </c>
      <c r="CP439" s="1" t="s">
        <v>115</v>
      </c>
      <c r="CQ439" s="1" t="s">
        <v>115</v>
      </c>
      <c r="CR439" s="1" t="s">
        <v>115</v>
      </c>
      <c r="CS439" s="1" t="s">
        <v>115</v>
      </c>
      <c r="CT439" s="1" t="s">
        <v>115</v>
      </c>
      <c r="CU439" s="1" t="s">
        <v>115</v>
      </c>
      <c r="CV439" s="1" t="s">
        <v>115</v>
      </c>
      <c r="CW439" s="1" t="s">
        <v>115</v>
      </c>
      <c r="CY439" s="1" t="s">
        <v>115</v>
      </c>
      <c r="CZ439" s="1" t="s">
        <v>115</v>
      </c>
      <c r="DA439" s="1" t="s">
        <v>115</v>
      </c>
      <c r="DB439" s="1" t="s">
        <v>115</v>
      </c>
      <c r="DC439" s="1" t="s">
        <v>115</v>
      </c>
      <c r="DD439" s="1" t="s">
        <v>115</v>
      </c>
      <c r="DE439" s="1" t="s">
        <v>115</v>
      </c>
      <c r="DF439" s="1" t="s">
        <v>115</v>
      </c>
      <c r="DG439" s="1" t="s">
        <v>115</v>
      </c>
      <c r="DH439" s="1" t="s">
        <v>115</v>
      </c>
    </row>
    <row r="440" spans="1:112" x14ac:dyDescent="0.25">
      <c r="A440" s="1" t="s">
        <v>1969</v>
      </c>
      <c r="C440" s="1" t="s">
        <v>1969</v>
      </c>
      <c r="D440" s="41">
        <v>32404</v>
      </c>
      <c r="G440" s="1" t="s">
        <v>1765</v>
      </c>
      <c r="H440" s="1">
        <v>12</v>
      </c>
      <c r="J440" s="3"/>
      <c r="K440" s="1" t="s">
        <v>1786</v>
      </c>
      <c r="L440" s="1" t="s">
        <v>1787</v>
      </c>
      <c r="M440" s="1"/>
      <c r="N440" s="1">
        <v>300</v>
      </c>
      <c r="P440" s="1" t="s">
        <v>2562</v>
      </c>
      <c r="Q440" s="1">
        <v>1.7453292519943296E-5</v>
      </c>
      <c r="R440" s="1" t="s">
        <v>1970</v>
      </c>
      <c r="S440" s="1" t="s">
        <v>1970</v>
      </c>
      <c r="T440" s="1" t="s">
        <v>1971</v>
      </c>
      <c r="U440" s="3">
        <v>39462</v>
      </c>
      <c r="V440" s="1">
        <v>3.5953782591083185</v>
      </c>
      <c r="Y440" s="1">
        <v>17</v>
      </c>
      <c r="Z440" s="1">
        <v>12.2</v>
      </c>
      <c r="AA440" s="1">
        <v>40.4</v>
      </c>
      <c r="AB440" s="1">
        <v>730.00532949533897</v>
      </c>
      <c r="AC440" s="1">
        <v>207.4</v>
      </c>
      <c r="AD440" s="1">
        <v>458.148666666667</v>
      </c>
      <c r="AH440" s="1">
        <v>5180</v>
      </c>
      <c r="AJ440" s="1">
        <v>4000</v>
      </c>
      <c r="AK440" s="1">
        <v>1180</v>
      </c>
      <c r="AU440" s="1" t="s">
        <v>1810</v>
      </c>
      <c r="AV440" s="1" t="s">
        <v>2530</v>
      </c>
      <c r="AY440" s="1" t="s">
        <v>1780</v>
      </c>
      <c r="AZ440" s="1"/>
      <c r="BA440" s="1" t="s">
        <v>1772</v>
      </c>
      <c r="BB440" s="1"/>
      <c r="BC440" s="42">
        <v>3.8411</v>
      </c>
      <c r="BD440" s="1">
        <v>6.7039841898354186E-2</v>
      </c>
      <c r="BE440" s="1">
        <v>16.252700000000001</v>
      </c>
      <c r="BF440" s="1">
        <v>0.28366312733888244</v>
      </c>
      <c r="BG440" s="1">
        <v>39.6646</v>
      </c>
      <c r="BH440" s="1">
        <v>0.69227786648654288</v>
      </c>
      <c r="BI440" s="1">
        <v>238.49770000000001</v>
      </c>
      <c r="BK440" s="1">
        <v>4.1625701234336807</v>
      </c>
      <c r="BL440" s="1">
        <v>4.9030000000000005E-4</v>
      </c>
      <c r="BM440" s="1">
        <v>42164.632146223295</v>
      </c>
      <c r="BN440" s="1">
        <v>35814.305465364589</v>
      </c>
      <c r="BO440" s="1">
        <v>35772.958827082002</v>
      </c>
      <c r="BP440" s="1">
        <v>1436.0902586317754</v>
      </c>
      <c r="BQ440" s="1">
        <v>1.00272249</v>
      </c>
      <c r="BY440" s="1" t="s">
        <v>115</v>
      </c>
      <c r="BZ440" s="1" t="s">
        <v>115</v>
      </c>
      <c r="CA440" s="1" t="s">
        <v>115</v>
      </c>
      <c r="CB440" s="1" t="s">
        <v>115</v>
      </c>
      <c r="CD440" s="47">
        <v>2.1890609499997993E-2</v>
      </c>
      <c r="CE440" s="1">
        <v>3.8206321104331464E-4</v>
      </c>
      <c r="CF440" s="1">
        <v>98.490770748500012</v>
      </c>
      <c r="CG440" s="1">
        <v>1.7189882323882453</v>
      </c>
      <c r="CH440" s="1" t="s">
        <v>2539</v>
      </c>
      <c r="CI440" s="1" t="s">
        <v>2539</v>
      </c>
      <c r="CJ440" s="1">
        <v>4.8131000000000004E-4</v>
      </c>
      <c r="CK440" s="1">
        <v>2.9235000000000014E-5</v>
      </c>
      <c r="CL440" s="1" t="s">
        <v>115</v>
      </c>
      <c r="CM440" s="1" t="s">
        <v>115</v>
      </c>
      <c r="CN440" s="1">
        <v>0</v>
      </c>
      <c r="CO440" s="1">
        <v>0</v>
      </c>
      <c r="CP440" s="1" t="s">
        <v>115</v>
      </c>
      <c r="CQ440" s="1" t="s">
        <v>115</v>
      </c>
      <c r="CR440" s="1" t="s">
        <v>115</v>
      </c>
      <c r="CS440" s="1" t="s">
        <v>115</v>
      </c>
      <c r="CT440" s="1" t="s">
        <v>115</v>
      </c>
      <c r="CU440" s="1" t="s">
        <v>115</v>
      </c>
      <c r="CV440" s="1" t="s">
        <v>115</v>
      </c>
      <c r="CW440" s="1" t="s">
        <v>115</v>
      </c>
      <c r="CY440" s="1" t="s">
        <v>115</v>
      </c>
      <c r="CZ440" s="1" t="s">
        <v>115</v>
      </c>
      <c r="DA440" s="1" t="s">
        <v>115</v>
      </c>
      <c r="DB440" s="1" t="s">
        <v>115</v>
      </c>
      <c r="DC440" s="1" t="s">
        <v>115</v>
      </c>
      <c r="DD440" s="1" t="s">
        <v>115</v>
      </c>
      <c r="DE440" s="1" t="s">
        <v>115</v>
      </c>
      <c r="DF440" s="1" t="s">
        <v>115</v>
      </c>
      <c r="DG440" s="1" t="s">
        <v>115</v>
      </c>
      <c r="DH440" s="1" t="s">
        <v>115</v>
      </c>
    </row>
    <row r="441" spans="1:112" x14ac:dyDescent="0.25">
      <c r="A441" s="1" t="s">
        <v>1823</v>
      </c>
      <c r="C441" s="1" t="s">
        <v>1823</v>
      </c>
      <c r="D441" s="41">
        <v>32779</v>
      </c>
      <c r="G441" s="1" t="s">
        <v>1765</v>
      </c>
      <c r="H441" s="1">
        <v>15</v>
      </c>
      <c r="J441" s="3"/>
      <c r="K441" s="1" t="s">
        <v>1786</v>
      </c>
      <c r="L441" s="1" t="s">
        <v>1787</v>
      </c>
      <c r="M441" s="1"/>
      <c r="N441" s="1">
        <v>300</v>
      </c>
      <c r="P441" s="1" t="s">
        <v>2551</v>
      </c>
      <c r="Q441" s="1">
        <v>0.49298599140652699</v>
      </c>
      <c r="R441" s="1" t="s">
        <v>1788</v>
      </c>
      <c r="S441" s="1" t="s">
        <v>1788</v>
      </c>
      <c r="T441" s="1" t="s">
        <v>1822</v>
      </c>
      <c r="U441" s="3">
        <v>39563</v>
      </c>
      <c r="V441" s="1">
        <v>1.7806993189133569</v>
      </c>
      <c r="Y441" s="1">
        <v>1.7</v>
      </c>
      <c r="Z441" s="1">
        <v>6</v>
      </c>
      <c r="AA441" s="1">
        <v>18.100000000000001</v>
      </c>
      <c r="AB441" s="1">
        <v>37.016250970636001</v>
      </c>
      <c r="AC441" s="1">
        <v>2.89</v>
      </c>
      <c r="AD441" s="1">
        <v>19.1434</v>
      </c>
      <c r="AH441" s="1">
        <v>2475</v>
      </c>
      <c r="AJ441" s="1">
        <v>1060</v>
      </c>
      <c r="AK441" s="1">
        <v>1415</v>
      </c>
      <c r="AU441" s="1" t="s">
        <v>1808</v>
      </c>
      <c r="AV441" s="1" t="s">
        <v>2530</v>
      </c>
      <c r="AY441" s="1" t="s">
        <v>1768</v>
      </c>
      <c r="AZ441" s="1"/>
      <c r="BA441" s="1" t="s">
        <v>1772</v>
      </c>
      <c r="BB441" s="1"/>
      <c r="BC441" s="42">
        <v>4.8651</v>
      </c>
      <c r="BD441" s="1">
        <v>8.4912013438776121E-2</v>
      </c>
      <c r="BE441" s="1">
        <v>70.943799999999996</v>
      </c>
      <c r="BF441" s="1">
        <v>1.238202893876353</v>
      </c>
      <c r="BG441" s="1">
        <v>273.86090000000002</v>
      </c>
      <c r="BH441" s="1">
        <v>4.7797743974749389</v>
      </c>
      <c r="BI441" s="1">
        <v>289.52760000000001</v>
      </c>
      <c r="BK441" s="1">
        <v>5.0532098953971341</v>
      </c>
      <c r="BL441" s="1">
        <v>3.1867000000000002E-3</v>
      </c>
      <c r="BM441" s="1">
        <v>42164.75100840244</v>
      </c>
      <c r="BN441" s="1">
        <v>35928.117420440918</v>
      </c>
      <c r="BO441" s="1">
        <v>35659.384596363961</v>
      </c>
      <c r="BP441" s="1">
        <v>1436.0963311478583</v>
      </c>
      <c r="BQ441" s="1">
        <v>1.00271825</v>
      </c>
      <c r="BY441" s="1" t="s">
        <v>115</v>
      </c>
      <c r="BZ441" s="1" t="s">
        <v>115</v>
      </c>
      <c r="CA441" s="1" t="s">
        <v>115</v>
      </c>
      <c r="CB441" s="1" t="s">
        <v>115</v>
      </c>
      <c r="CD441" s="47">
        <v>6.4042700000001673E-2</v>
      </c>
      <c r="CE441" s="1">
        <v>1.1177559768670018E-3</v>
      </c>
      <c r="CF441" s="1">
        <v>79.947122266999997</v>
      </c>
      <c r="CG441" s="1">
        <v>1.3953405110536232</v>
      </c>
      <c r="CH441" s="1" t="s">
        <v>2539</v>
      </c>
      <c r="CI441" s="1" t="s">
        <v>2539</v>
      </c>
      <c r="CJ441" s="1">
        <v>3.2691919999999998E-3</v>
      </c>
      <c r="CK441" s="1">
        <v>2.1220399999999991E-4</v>
      </c>
      <c r="CL441" s="1" t="s">
        <v>115</v>
      </c>
      <c r="CM441" s="1" t="s">
        <v>115</v>
      </c>
      <c r="CN441" s="1">
        <v>0</v>
      </c>
      <c r="CO441" s="1">
        <v>0</v>
      </c>
      <c r="CP441" s="1" t="s">
        <v>115</v>
      </c>
      <c r="CQ441" s="1" t="s">
        <v>115</v>
      </c>
      <c r="CR441" s="1" t="s">
        <v>115</v>
      </c>
      <c r="CS441" s="1" t="s">
        <v>115</v>
      </c>
      <c r="CT441" s="1" t="s">
        <v>115</v>
      </c>
      <c r="CU441" s="1" t="s">
        <v>115</v>
      </c>
      <c r="CV441" s="1" t="s">
        <v>115</v>
      </c>
      <c r="CW441" s="1" t="s">
        <v>115</v>
      </c>
      <c r="CY441" s="1" t="s">
        <v>115</v>
      </c>
      <c r="CZ441" s="1" t="s">
        <v>115</v>
      </c>
      <c r="DA441" s="1" t="s">
        <v>115</v>
      </c>
      <c r="DB441" s="1" t="s">
        <v>115</v>
      </c>
      <c r="DC441" s="1" t="s">
        <v>115</v>
      </c>
      <c r="DD441" s="1" t="s">
        <v>115</v>
      </c>
      <c r="DE441" s="1" t="s">
        <v>115</v>
      </c>
      <c r="DF441" s="1" t="s">
        <v>115</v>
      </c>
      <c r="DG441" s="1" t="s">
        <v>115</v>
      </c>
      <c r="DH441" s="1" t="s">
        <v>115</v>
      </c>
    </row>
    <row r="442" spans="1:112" x14ac:dyDescent="0.25">
      <c r="A442" s="1" t="s">
        <v>1848</v>
      </c>
      <c r="C442" s="1" t="s">
        <v>1848</v>
      </c>
      <c r="D442" s="41">
        <v>37737</v>
      </c>
      <c r="G442" s="1" t="s">
        <v>1765</v>
      </c>
      <c r="H442" s="1">
        <v>15</v>
      </c>
      <c r="J442" s="3"/>
      <c r="K442" s="1" t="s">
        <v>1786</v>
      </c>
      <c r="L442" s="1" t="s">
        <v>1787</v>
      </c>
      <c r="M442" s="1"/>
      <c r="N442" s="1">
        <v>300</v>
      </c>
      <c r="P442" s="1" t="s">
        <v>2551</v>
      </c>
      <c r="Q442" s="1">
        <v>0.49298599140652699</v>
      </c>
      <c r="R442" s="1" t="s">
        <v>1788</v>
      </c>
      <c r="S442" s="1" t="s">
        <v>1788</v>
      </c>
      <c r="T442" s="1" t="s">
        <v>1822</v>
      </c>
      <c r="U442" s="3">
        <v>40735</v>
      </c>
      <c r="V442" s="1">
        <v>1.7806993189133569</v>
      </c>
      <c r="Y442" s="1">
        <v>1.7</v>
      </c>
      <c r="Z442" s="1">
        <v>6</v>
      </c>
      <c r="AA442" s="1">
        <v>18.100000000000001</v>
      </c>
      <c r="AB442" s="1">
        <v>37.016250970636001</v>
      </c>
      <c r="AC442" s="1">
        <v>2.89</v>
      </c>
      <c r="AD442" s="1">
        <v>19.1434</v>
      </c>
      <c r="AH442" s="1">
        <v>2500</v>
      </c>
      <c r="AJ442" s="1">
        <v>1060</v>
      </c>
      <c r="AK442" s="1">
        <v>1440</v>
      </c>
      <c r="AU442" s="1" t="s">
        <v>1808</v>
      </c>
      <c r="AV442" s="1" t="s">
        <v>2530</v>
      </c>
      <c r="AY442" s="1" t="s">
        <v>1768</v>
      </c>
      <c r="AZ442" s="1"/>
      <c r="BA442" s="1" t="s">
        <v>1772</v>
      </c>
      <c r="BB442" s="1"/>
      <c r="BC442" s="42">
        <v>2.2562000000000002</v>
      </c>
      <c r="BD442" s="1">
        <v>3.9378118583496068E-2</v>
      </c>
      <c r="BE442" s="1">
        <v>74.184100000000001</v>
      </c>
      <c r="BF442" s="1">
        <v>1.2947567976287253</v>
      </c>
      <c r="BG442" s="1">
        <v>89.866500000000002</v>
      </c>
      <c r="BH442" s="1">
        <v>1.5684663122434841</v>
      </c>
      <c r="BI442" s="1">
        <v>209.28</v>
      </c>
      <c r="BK442" s="1">
        <v>3.652625058573733</v>
      </c>
      <c r="BL442" s="1">
        <v>1.4362999999999999E-3</v>
      </c>
      <c r="BM442" s="1">
        <v>42163.864327943345</v>
      </c>
      <c r="BN442" s="1">
        <v>35853.424286277565</v>
      </c>
      <c r="BO442" s="1">
        <v>35732.304369609126</v>
      </c>
      <c r="BP442" s="1">
        <v>1436.0510319881555</v>
      </c>
      <c r="BQ442" s="1">
        <v>1.0027498800000001</v>
      </c>
      <c r="BY442" s="1" t="s">
        <v>115</v>
      </c>
      <c r="BZ442" s="1" t="s">
        <v>115</v>
      </c>
      <c r="CA442" s="1" t="s">
        <v>115</v>
      </c>
      <c r="CB442" s="1" t="s">
        <v>115</v>
      </c>
      <c r="CD442" s="47">
        <v>0.11099946599999555</v>
      </c>
      <c r="CE442" s="1">
        <v>1.9373061496554224E-3</v>
      </c>
      <c r="CF442" s="1">
        <v>170.99790708699999</v>
      </c>
      <c r="CG442" s="1">
        <v>2.9844764926874956</v>
      </c>
      <c r="CH442" s="1" t="s">
        <v>2539</v>
      </c>
      <c r="CI442" s="1" t="s">
        <v>2539</v>
      </c>
      <c r="CJ442" s="1">
        <v>1.388926E-3</v>
      </c>
      <c r="CK442" s="1">
        <v>2.5043000000000005E-4</v>
      </c>
      <c r="CL442" s="1" t="s">
        <v>115</v>
      </c>
      <c r="CM442" s="1" t="s">
        <v>115</v>
      </c>
      <c r="CN442" s="1">
        <v>0</v>
      </c>
      <c r="CO442" s="1">
        <v>0</v>
      </c>
      <c r="CP442" s="1" t="s">
        <v>115</v>
      </c>
      <c r="CQ442" s="1" t="s">
        <v>115</v>
      </c>
      <c r="CR442" s="1" t="s">
        <v>115</v>
      </c>
      <c r="CS442" s="1" t="s">
        <v>115</v>
      </c>
      <c r="CT442" s="1" t="s">
        <v>115</v>
      </c>
      <c r="CU442" s="1" t="s">
        <v>115</v>
      </c>
      <c r="CV442" s="1" t="s">
        <v>115</v>
      </c>
      <c r="CW442" s="1" t="s">
        <v>115</v>
      </c>
      <c r="CY442" s="1" t="s">
        <v>115</v>
      </c>
      <c r="CZ442" s="1" t="s">
        <v>115</v>
      </c>
      <c r="DA442" s="1" t="s">
        <v>115</v>
      </c>
      <c r="DB442" s="1" t="s">
        <v>115</v>
      </c>
      <c r="DC442" s="1" t="s">
        <v>115</v>
      </c>
      <c r="DD442" s="1" t="s">
        <v>115</v>
      </c>
      <c r="DE442" s="1" t="s">
        <v>115</v>
      </c>
      <c r="DF442" s="1" t="s">
        <v>115</v>
      </c>
      <c r="DG442" s="1" t="s">
        <v>115</v>
      </c>
      <c r="DH442" s="1" t="s">
        <v>115</v>
      </c>
    </row>
    <row r="443" spans="1:112" x14ac:dyDescent="0.25">
      <c r="A443" s="1" t="s">
        <v>1821</v>
      </c>
      <c r="C443" s="1" t="s">
        <v>1821</v>
      </c>
      <c r="D443" s="41">
        <v>44076</v>
      </c>
      <c r="G443" s="1" t="s">
        <v>1765</v>
      </c>
      <c r="H443" s="1">
        <v>15</v>
      </c>
      <c r="J443" s="3"/>
      <c r="K443" s="1" t="s">
        <v>1786</v>
      </c>
      <c r="L443" s="1" t="s">
        <v>1787</v>
      </c>
      <c r="M443" s="1"/>
      <c r="N443" s="1">
        <v>300</v>
      </c>
      <c r="P443" s="1" t="s">
        <v>2551</v>
      </c>
      <c r="Q443" s="1">
        <v>0.49298599140652699</v>
      </c>
      <c r="R443" s="1" t="s">
        <v>1781</v>
      </c>
      <c r="S443" s="1" t="s">
        <v>1788</v>
      </c>
      <c r="T443" s="1" t="s">
        <v>1822</v>
      </c>
      <c r="U443" s="3">
        <v>43555</v>
      </c>
      <c r="V443" s="1">
        <v>1.7806993189133569</v>
      </c>
      <c r="Y443" s="1">
        <v>2.5</v>
      </c>
      <c r="Z443" s="1">
        <v>6</v>
      </c>
      <c r="AA443" s="1">
        <v>20</v>
      </c>
      <c r="AB443" s="1">
        <v>57.115217870308001</v>
      </c>
      <c r="AC443" s="1">
        <v>6.25</v>
      </c>
      <c r="AD443" s="1">
        <v>29.863333333333301</v>
      </c>
      <c r="AH443" s="1">
        <v>5000</v>
      </c>
      <c r="AJ443" s="1">
        <v>2000</v>
      </c>
      <c r="AK443" s="1">
        <v>3000</v>
      </c>
      <c r="AU443" s="1" t="s">
        <v>1812</v>
      </c>
      <c r="AV443" s="1" t="s">
        <v>2530</v>
      </c>
      <c r="AY443" s="1" t="s">
        <v>1768</v>
      </c>
      <c r="AZ443" s="1"/>
      <c r="BA443" s="1" t="s">
        <v>1772</v>
      </c>
      <c r="BB443" s="1"/>
      <c r="BC443" s="42">
        <v>1.1939</v>
      </c>
      <c r="BD443" s="1">
        <v>2.08374859395603E-2</v>
      </c>
      <c r="BE443" s="1">
        <v>283.32470000000001</v>
      </c>
      <c r="BF443" s="1">
        <v>4.944948867225178</v>
      </c>
      <c r="BG443" s="1">
        <v>217.45179999999999</v>
      </c>
      <c r="BH443" s="1">
        <v>3.7952498743882055</v>
      </c>
      <c r="BI443" s="1">
        <v>159.50360000000001</v>
      </c>
      <c r="BK443" s="1">
        <v>2.7838629887840276</v>
      </c>
      <c r="BL443" s="1">
        <v>3.2150999999999998E-3</v>
      </c>
      <c r="BM443" s="1">
        <v>42164.326023901944</v>
      </c>
      <c r="BN443" s="1">
        <v>35928.888548501389</v>
      </c>
      <c r="BO443" s="1">
        <v>35657.763499302499</v>
      </c>
      <c r="BP443" s="1">
        <v>1436.0746192749259</v>
      </c>
      <c r="BQ443" s="1">
        <v>1.00273341</v>
      </c>
      <c r="BY443" s="1" t="s">
        <v>115</v>
      </c>
      <c r="BZ443" s="1" t="s">
        <v>115</v>
      </c>
      <c r="CA443" s="1" t="s">
        <v>115</v>
      </c>
      <c r="CB443" s="1" t="s">
        <v>115</v>
      </c>
      <c r="CD443" s="47">
        <v>9.6315418999999736E-2</v>
      </c>
      <c r="CE443" s="1">
        <v>1.6810211819878996E-3</v>
      </c>
      <c r="CF443" s="1">
        <v>79.975892413999986</v>
      </c>
      <c r="CG443" s="1">
        <v>1.3958426448450558</v>
      </c>
      <c r="CH443" s="1" t="s">
        <v>2539</v>
      </c>
      <c r="CI443" s="1" t="s">
        <v>2539</v>
      </c>
      <c r="CJ443" s="1">
        <v>3.091767E-3</v>
      </c>
      <c r="CK443" s="1">
        <v>1.9174500000000011E-4</v>
      </c>
      <c r="CL443" s="1" t="s">
        <v>115</v>
      </c>
      <c r="CM443" s="1" t="s">
        <v>115</v>
      </c>
      <c r="CN443" s="1">
        <v>0</v>
      </c>
      <c r="CO443" s="1">
        <v>0</v>
      </c>
      <c r="CP443" s="1" t="s">
        <v>115</v>
      </c>
      <c r="CQ443" s="1" t="s">
        <v>115</v>
      </c>
      <c r="CR443" s="1" t="s">
        <v>115</v>
      </c>
      <c r="CS443" s="1" t="s">
        <v>115</v>
      </c>
      <c r="CT443" s="1" t="s">
        <v>115</v>
      </c>
      <c r="CU443" s="1" t="s">
        <v>115</v>
      </c>
      <c r="CV443" s="1" t="s">
        <v>115</v>
      </c>
      <c r="CW443" s="1" t="s">
        <v>115</v>
      </c>
      <c r="CY443" s="1" t="s">
        <v>115</v>
      </c>
      <c r="CZ443" s="1" t="s">
        <v>115</v>
      </c>
      <c r="DA443" s="1" t="s">
        <v>115</v>
      </c>
      <c r="DB443" s="1" t="s">
        <v>115</v>
      </c>
      <c r="DC443" s="1" t="s">
        <v>115</v>
      </c>
      <c r="DD443" s="1" t="s">
        <v>115</v>
      </c>
      <c r="DE443" s="1" t="s">
        <v>115</v>
      </c>
      <c r="DF443" s="1" t="s">
        <v>115</v>
      </c>
      <c r="DG443" s="1" t="s">
        <v>115</v>
      </c>
      <c r="DH443" s="1" t="s">
        <v>115</v>
      </c>
    </row>
    <row r="444" spans="1:112" x14ac:dyDescent="0.25">
      <c r="A444" s="1" t="s">
        <v>1900</v>
      </c>
      <c r="C444" s="1" t="s">
        <v>1900</v>
      </c>
      <c r="D444" s="41">
        <v>38730</v>
      </c>
      <c r="G444" s="1" t="s">
        <v>1765</v>
      </c>
      <c r="H444" s="1">
        <v>15</v>
      </c>
      <c r="J444" s="3"/>
      <c r="K444" s="1" t="s">
        <v>1786</v>
      </c>
      <c r="L444" s="1" t="s">
        <v>1787</v>
      </c>
      <c r="M444" s="1"/>
      <c r="N444" s="1">
        <v>300</v>
      </c>
      <c r="P444" s="1" t="s">
        <v>2551</v>
      </c>
      <c r="Q444" s="1">
        <v>0.49298599140652699</v>
      </c>
      <c r="R444" s="1" t="s">
        <v>1788</v>
      </c>
      <c r="S444" s="1" t="s">
        <v>1788</v>
      </c>
      <c r="T444" s="1" t="s">
        <v>1822</v>
      </c>
      <c r="U444" s="3">
        <v>41115</v>
      </c>
      <c r="V444" s="1">
        <v>1.7806993189133569</v>
      </c>
      <c r="Y444" s="1">
        <v>1.7</v>
      </c>
      <c r="Z444" s="1">
        <v>6</v>
      </c>
      <c r="AA444" s="1">
        <v>18.100000000000001</v>
      </c>
      <c r="AB444" s="1">
        <v>37.016250970636001</v>
      </c>
      <c r="AC444" s="1">
        <v>2.89</v>
      </c>
      <c r="AD444" s="1">
        <v>19.1434</v>
      </c>
      <c r="AH444" s="1">
        <v>2462</v>
      </c>
      <c r="AJ444" s="1">
        <v>1060</v>
      </c>
      <c r="AK444" s="1">
        <v>1402</v>
      </c>
      <c r="AU444" s="1" t="s">
        <v>1808</v>
      </c>
      <c r="AV444" s="1" t="s">
        <v>2530</v>
      </c>
      <c r="AY444" s="1" t="s">
        <v>1768</v>
      </c>
      <c r="AZ444" s="1"/>
      <c r="BA444" s="1" t="s">
        <v>1772</v>
      </c>
      <c r="BB444" s="1"/>
      <c r="BC444" s="42">
        <v>1.0415000000000001</v>
      </c>
      <c r="BD444" s="1">
        <v>1.8177604159520945E-2</v>
      </c>
      <c r="BE444" s="1">
        <v>96.682100000000005</v>
      </c>
      <c r="BF444" s="1">
        <v>1.6874209727424099</v>
      </c>
      <c r="BG444" s="1">
        <v>315.70119999999997</v>
      </c>
      <c r="BH444" s="1">
        <v>5.5100253924971216</v>
      </c>
      <c r="BI444" s="1">
        <v>183.9742</v>
      </c>
      <c r="BK444" s="1">
        <v>3.2109555287225522</v>
      </c>
      <c r="BL444" s="1">
        <v>6.5249999999999998E-4</v>
      </c>
      <c r="BM444" s="1">
        <v>42164.939395458779</v>
      </c>
      <c r="BN444" s="1">
        <v>35821.452018414311</v>
      </c>
      <c r="BO444" s="1">
        <v>35766.426772503248</v>
      </c>
      <c r="BP444" s="1">
        <v>1436.1059556181619</v>
      </c>
      <c r="BQ444" s="1">
        <v>1.00271153</v>
      </c>
      <c r="BY444" s="1" t="s">
        <v>115</v>
      </c>
      <c r="BZ444" s="1" t="s">
        <v>115</v>
      </c>
      <c r="CA444" s="1" t="s">
        <v>115</v>
      </c>
      <c r="CB444" s="1" t="s">
        <v>115</v>
      </c>
      <c r="CD444" s="47">
        <v>8.744325350000004E-2</v>
      </c>
      <c r="CE444" s="1">
        <v>1.5261726822310558E-3</v>
      </c>
      <c r="CF444" s="1">
        <v>20.400539712499999</v>
      </c>
      <c r="CG444" s="1">
        <v>0.35605658716698235</v>
      </c>
      <c r="CH444" s="1" t="s">
        <v>2539</v>
      </c>
      <c r="CI444" s="1" t="s">
        <v>2539</v>
      </c>
      <c r="CJ444" s="1">
        <v>6.2041500000000003E-4</v>
      </c>
      <c r="CK444" s="1">
        <v>1.03915E-4</v>
      </c>
      <c r="CL444" s="1" t="s">
        <v>115</v>
      </c>
      <c r="CM444" s="1" t="s">
        <v>115</v>
      </c>
      <c r="CN444" s="1">
        <v>0</v>
      </c>
      <c r="CO444" s="1">
        <v>0</v>
      </c>
      <c r="CP444" s="1" t="s">
        <v>115</v>
      </c>
      <c r="CQ444" s="1" t="s">
        <v>115</v>
      </c>
      <c r="CR444" s="1" t="s">
        <v>115</v>
      </c>
      <c r="CS444" s="1" t="s">
        <v>115</v>
      </c>
      <c r="CT444" s="1" t="s">
        <v>115</v>
      </c>
      <c r="CU444" s="1" t="s">
        <v>115</v>
      </c>
      <c r="CV444" s="1" t="s">
        <v>115</v>
      </c>
      <c r="CW444" s="1" t="s">
        <v>115</v>
      </c>
      <c r="CY444" s="1" t="s">
        <v>115</v>
      </c>
      <c r="CZ444" s="1" t="s">
        <v>115</v>
      </c>
      <c r="DA444" s="1" t="s">
        <v>115</v>
      </c>
      <c r="DB444" s="1" t="s">
        <v>115</v>
      </c>
      <c r="DC444" s="1" t="s">
        <v>115</v>
      </c>
      <c r="DD444" s="1" t="s">
        <v>115</v>
      </c>
      <c r="DE444" s="1" t="s">
        <v>115</v>
      </c>
      <c r="DF444" s="1" t="s">
        <v>115</v>
      </c>
      <c r="DG444" s="1" t="s">
        <v>115</v>
      </c>
      <c r="DH444" s="1" t="s">
        <v>115</v>
      </c>
    </row>
    <row r="445" spans="1:112" x14ac:dyDescent="0.25">
      <c r="A445" s="1" t="s">
        <v>1831</v>
      </c>
      <c r="C445" s="1" t="s">
        <v>1831</v>
      </c>
      <c r="D445" s="41">
        <v>41869</v>
      </c>
      <c r="G445" s="1" t="s">
        <v>1765</v>
      </c>
      <c r="H445" s="1">
        <v>15</v>
      </c>
      <c r="J445" s="3"/>
      <c r="K445" s="1" t="s">
        <v>1786</v>
      </c>
      <c r="L445" s="1" t="s">
        <v>1787</v>
      </c>
      <c r="M445" s="1"/>
      <c r="N445" s="1">
        <v>300</v>
      </c>
      <c r="P445" s="1" t="s">
        <v>2551</v>
      </c>
      <c r="Q445" s="1">
        <v>0.49298599140652699</v>
      </c>
      <c r="R445" s="1" t="s">
        <v>1788</v>
      </c>
      <c r="S445" s="1" t="s">
        <v>1788</v>
      </c>
      <c r="T445" s="1" t="s">
        <v>1822</v>
      </c>
      <c r="U445" s="3">
        <v>42696</v>
      </c>
      <c r="V445" s="1">
        <v>1.7806993189133569</v>
      </c>
      <c r="Y445" s="1">
        <v>1.7</v>
      </c>
      <c r="Z445" s="1">
        <v>6</v>
      </c>
      <c r="AA445" s="1">
        <v>18.100000000000001</v>
      </c>
      <c r="AB445" s="1">
        <v>37.016250970636001</v>
      </c>
      <c r="AC445" s="1">
        <v>2.89</v>
      </c>
      <c r="AD445" s="1">
        <v>19.1434</v>
      </c>
      <c r="AH445" s="1">
        <v>2500</v>
      </c>
      <c r="AJ445" s="1">
        <v>1050</v>
      </c>
      <c r="AK445" s="1">
        <v>1450</v>
      </c>
      <c r="AU445" s="1" t="s">
        <v>1810</v>
      </c>
      <c r="AV445" s="1" t="s">
        <v>2530</v>
      </c>
      <c r="AY445" s="1" t="s">
        <v>1768</v>
      </c>
      <c r="AZ445" s="1"/>
      <c r="BA445" s="1" t="s">
        <v>1772</v>
      </c>
      <c r="BB445" s="1"/>
      <c r="BC445" s="42">
        <v>5.8900000000000001E-2</v>
      </c>
      <c r="BD445" s="1">
        <v>1.0279989294246601E-3</v>
      </c>
      <c r="BE445" s="1">
        <v>274.30380000000002</v>
      </c>
      <c r="BF445" s="1">
        <v>4.7875044607320216</v>
      </c>
      <c r="BG445" s="1">
        <v>182.197</v>
      </c>
      <c r="BH445" s="1">
        <v>3.1799375372561087</v>
      </c>
      <c r="BI445" s="1">
        <v>255.76410000000001</v>
      </c>
      <c r="BK445" s="1">
        <v>4.4639256534000289</v>
      </c>
      <c r="BL445" s="1">
        <v>2.2824999999999998E-3</v>
      </c>
      <c r="BM445" s="1">
        <v>42163.735660829785</v>
      </c>
      <c r="BN445" s="1">
        <v>35888.974387475624</v>
      </c>
      <c r="BO445" s="1">
        <v>35696.496934183946</v>
      </c>
      <c r="BP445" s="1">
        <v>1436.0444586200647</v>
      </c>
      <c r="BQ445" s="1">
        <v>1.00275447</v>
      </c>
      <c r="BY445" s="1" t="s">
        <v>115</v>
      </c>
      <c r="BZ445" s="1" t="s">
        <v>115</v>
      </c>
      <c r="CA445" s="1" t="s">
        <v>115</v>
      </c>
      <c r="CB445" s="1" t="s">
        <v>115</v>
      </c>
      <c r="CD445" s="47">
        <v>0.13178585699999701</v>
      </c>
      <c r="CE445" s="1">
        <v>2.3000971122123645E-3</v>
      </c>
      <c r="CF445" s="1">
        <v>176.78314001699999</v>
      </c>
      <c r="CG445" s="1">
        <v>3.0854478553107945</v>
      </c>
      <c r="CH445" s="1" t="s">
        <v>2538</v>
      </c>
      <c r="CI445" s="1" t="s">
        <v>2539</v>
      </c>
      <c r="CJ445" s="1">
        <v>2.0522100000000001E-3</v>
      </c>
      <c r="CK445" s="1">
        <v>4.0001000000000012E-4</v>
      </c>
      <c r="CL445" s="1">
        <v>0.21321200000000001</v>
      </c>
      <c r="CM445" s="1">
        <v>3.7212514047621497E-3</v>
      </c>
      <c r="CN445" s="1">
        <v>1</v>
      </c>
      <c r="CO445" s="1">
        <v>9</v>
      </c>
      <c r="CP445" s="1" t="s">
        <v>115</v>
      </c>
      <c r="CQ445" s="1" t="s">
        <v>115</v>
      </c>
      <c r="CR445" s="1" t="s">
        <v>115</v>
      </c>
      <c r="CS445" s="1" t="s">
        <v>115</v>
      </c>
      <c r="CT445" s="1" t="s">
        <v>115</v>
      </c>
      <c r="CU445" s="1" t="s">
        <v>115</v>
      </c>
      <c r="CV445" s="1" t="s">
        <v>115</v>
      </c>
      <c r="CW445" s="1" t="s">
        <v>115</v>
      </c>
      <c r="CY445" s="1" t="s">
        <v>115</v>
      </c>
      <c r="CZ445" s="1" t="s">
        <v>115</v>
      </c>
      <c r="DA445" s="1" t="s">
        <v>115</v>
      </c>
      <c r="DB445" s="1" t="s">
        <v>115</v>
      </c>
      <c r="DC445" s="1" t="s">
        <v>115</v>
      </c>
      <c r="DD445" s="1" t="s">
        <v>115</v>
      </c>
      <c r="DE445" s="1" t="s">
        <v>115</v>
      </c>
      <c r="DF445" s="1" t="s">
        <v>115</v>
      </c>
      <c r="DG445" s="1" t="s">
        <v>115</v>
      </c>
      <c r="DH445" s="1" t="s">
        <v>115</v>
      </c>
    </row>
    <row r="446" spans="1:112" x14ac:dyDescent="0.25">
      <c r="A446" s="1" t="s">
        <v>1972</v>
      </c>
      <c r="C446" s="1" t="s">
        <v>1972</v>
      </c>
      <c r="D446" s="41">
        <v>41725</v>
      </c>
      <c r="G446" s="1" t="s">
        <v>1765</v>
      </c>
      <c r="H446" s="1">
        <v>15</v>
      </c>
      <c r="J446" s="3"/>
      <c r="K446" s="1" t="s">
        <v>1786</v>
      </c>
      <c r="L446" s="1" t="s">
        <v>1787</v>
      </c>
      <c r="M446" s="1"/>
      <c r="N446" s="1">
        <v>300</v>
      </c>
      <c r="P446" s="1" t="s">
        <v>2551</v>
      </c>
      <c r="Q446" s="1">
        <v>0.49298599140652699</v>
      </c>
      <c r="R446" s="1" t="s">
        <v>1781</v>
      </c>
      <c r="S446" s="1" t="s">
        <v>1788</v>
      </c>
      <c r="T446" s="1" t="s">
        <v>1973</v>
      </c>
      <c r="U446" s="3">
        <v>42587</v>
      </c>
      <c r="V446" s="1">
        <v>1.7806993189133569</v>
      </c>
      <c r="Y446" s="1">
        <v>2.5</v>
      </c>
      <c r="Z446" s="1">
        <v>5</v>
      </c>
      <c r="AA446" s="1">
        <v>30</v>
      </c>
      <c r="AB446" s="1">
        <v>73.750702040974005</v>
      </c>
      <c r="AC446" s="1">
        <v>6.25</v>
      </c>
      <c r="AD446" s="1">
        <v>34.063333333333297</v>
      </c>
      <c r="AH446" s="1">
        <v>5200</v>
      </c>
      <c r="AJ446" s="1">
        <v>2500</v>
      </c>
      <c r="AK446" s="1">
        <v>2700</v>
      </c>
      <c r="AU446" s="1" t="s">
        <v>1810</v>
      </c>
      <c r="AV446" s="1" t="s">
        <v>2530</v>
      </c>
      <c r="AY446" s="1" t="s">
        <v>1768</v>
      </c>
      <c r="AZ446" s="1"/>
      <c r="BA446" s="1" t="s">
        <v>1772</v>
      </c>
      <c r="BB446" s="1"/>
      <c r="BC446" s="42">
        <v>2.5695000000000001</v>
      </c>
      <c r="BD446" s="1">
        <v>4.4846235129994298E-2</v>
      </c>
      <c r="BE446" s="1">
        <v>342.54590000000002</v>
      </c>
      <c r="BF446" s="1">
        <v>5.9785537942072438</v>
      </c>
      <c r="BG446" s="1">
        <v>71.911000000000001</v>
      </c>
      <c r="BH446" s="1">
        <v>1.2550837184016423</v>
      </c>
      <c r="BI446" s="1">
        <v>268.7482</v>
      </c>
      <c r="BK446" s="1">
        <v>4.6905409488082244</v>
      </c>
      <c r="BL446" s="1">
        <v>4.9890000000000004E-4</v>
      </c>
      <c r="BM446" s="1">
        <v>42165.225063774604</v>
      </c>
      <c r="BN446" s="1">
        <v>35815.261294558921</v>
      </c>
      <c r="BO446" s="1">
        <v>35773.188832990287</v>
      </c>
      <c r="BP446" s="1">
        <v>1436.1205501131533</v>
      </c>
      <c r="BQ446" s="1">
        <v>1.00270134</v>
      </c>
      <c r="BY446" s="1" t="s">
        <v>115</v>
      </c>
      <c r="BZ446" s="1" t="s">
        <v>115</v>
      </c>
      <c r="CA446" s="1" t="s">
        <v>115</v>
      </c>
      <c r="CB446" s="1" t="s">
        <v>115</v>
      </c>
      <c r="CD446" s="47">
        <v>6.9046362499996405E-2</v>
      </c>
      <c r="CE446" s="1">
        <v>1.2050863621504806E-3</v>
      </c>
      <c r="CF446" s="1">
        <v>101.36247909150001</v>
      </c>
      <c r="CG446" s="1">
        <v>1.7691089981305856</v>
      </c>
      <c r="CH446" s="1" t="s">
        <v>2539</v>
      </c>
      <c r="CI446" s="1" t="s">
        <v>2539</v>
      </c>
      <c r="CJ446" s="1">
        <v>5.0839500000000003E-4</v>
      </c>
      <c r="CK446" s="1">
        <v>1.0070500000000001E-4</v>
      </c>
      <c r="CL446" s="1" t="s">
        <v>115</v>
      </c>
      <c r="CM446" s="1" t="s">
        <v>115</v>
      </c>
      <c r="CN446" s="1">
        <v>0</v>
      </c>
      <c r="CO446" s="1">
        <v>0</v>
      </c>
      <c r="CP446" s="1" t="s">
        <v>115</v>
      </c>
      <c r="CQ446" s="1" t="s">
        <v>115</v>
      </c>
      <c r="CR446" s="1" t="s">
        <v>115</v>
      </c>
      <c r="CS446" s="1" t="s">
        <v>115</v>
      </c>
      <c r="CT446" s="1" t="s">
        <v>115</v>
      </c>
      <c r="CU446" s="1" t="s">
        <v>115</v>
      </c>
      <c r="CV446" s="1" t="s">
        <v>115</v>
      </c>
      <c r="CW446" s="1" t="s">
        <v>115</v>
      </c>
      <c r="CY446" s="1" t="s">
        <v>115</v>
      </c>
      <c r="CZ446" s="1" t="s">
        <v>115</v>
      </c>
      <c r="DA446" s="1" t="s">
        <v>115</v>
      </c>
      <c r="DB446" s="1" t="s">
        <v>115</v>
      </c>
      <c r="DC446" s="1" t="s">
        <v>115</v>
      </c>
      <c r="DD446" s="1" t="s">
        <v>115</v>
      </c>
      <c r="DE446" s="1" t="s">
        <v>115</v>
      </c>
      <c r="DF446" s="1" t="s">
        <v>115</v>
      </c>
      <c r="DG446" s="1" t="s">
        <v>115</v>
      </c>
      <c r="DH446" s="1" t="s">
        <v>115</v>
      </c>
    </row>
    <row r="447" spans="1:112" x14ac:dyDescent="0.25">
      <c r="A447" s="1" t="s">
        <v>2037</v>
      </c>
      <c r="C447" s="1" t="s">
        <v>2037</v>
      </c>
      <c r="D447" s="41">
        <v>46916</v>
      </c>
      <c r="G447" s="1" t="s">
        <v>1765</v>
      </c>
      <c r="H447" s="1">
        <v>15</v>
      </c>
      <c r="J447" s="3"/>
      <c r="K447" s="1" t="s">
        <v>1786</v>
      </c>
      <c r="L447" s="1" t="s">
        <v>1787</v>
      </c>
      <c r="M447" s="1"/>
      <c r="N447" s="1">
        <v>300</v>
      </c>
      <c r="P447" s="1" t="s">
        <v>2551</v>
      </c>
      <c r="Q447" s="1">
        <v>0.49298599140652699</v>
      </c>
      <c r="R447" s="1" t="s">
        <v>2038</v>
      </c>
      <c r="S447" s="1" t="s">
        <v>1788</v>
      </c>
      <c r="T447" s="1" t="s">
        <v>1973</v>
      </c>
      <c r="U447" s="3">
        <v>44147</v>
      </c>
      <c r="V447" s="1">
        <v>1.7806993189133569</v>
      </c>
      <c r="Y447" s="1">
        <v>2.5</v>
      </c>
      <c r="Z447" s="1">
        <v>5</v>
      </c>
      <c r="AA447" s="1">
        <v>30</v>
      </c>
      <c r="AB447" s="1">
        <v>73.750699999999995</v>
      </c>
      <c r="AC447" s="1">
        <v>6.25</v>
      </c>
      <c r="AD447" s="1">
        <v>34.063299999999998</v>
      </c>
      <c r="AH447" s="1">
        <v>5200</v>
      </c>
      <c r="AJ447" s="1">
        <v>2500</v>
      </c>
      <c r="AK447" s="1">
        <v>2700</v>
      </c>
      <c r="AU447" s="1" t="s">
        <v>1810</v>
      </c>
      <c r="AV447" s="1" t="s">
        <v>2530</v>
      </c>
      <c r="AY447" s="1" t="s">
        <v>1768</v>
      </c>
      <c r="AZ447" s="1"/>
      <c r="BA447" s="1" t="s">
        <v>1772</v>
      </c>
      <c r="BB447" s="1"/>
      <c r="BC447" s="42">
        <v>5.0570000000000004</v>
      </c>
      <c r="BD447" s="1">
        <v>8.8261300273353244E-2</v>
      </c>
      <c r="BE447" s="1">
        <v>298.6454</v>
      </c>
      <c r="BF447" s="1">
        <v>5.2123455259354738</v>
      </c>
      <c r="BG447" s="1">
        <v>170.69479999999999</v>
      </c>
      <c r="BH447" s="1">
        <v>2.9791862760332162</v>
      </c>
      <c r="BI447" s="1">
        <v>213.18539999999999</v>
      </c>
      <c r="BK447" s="1">
        <v>3.7207871471811189</v>
      </c>
      <c r="BL447" s="1">
        <v>3.6850000000000001E-4</v>
      </c>
      <c r="BM447" s="1">
        <v>42165.018451368131</v>
      </c>
      <c r="BN447" s="1">
        <v>35809.556260667458</v>
      </c>
      <c r="BO447" s="1">
        <v>35778.480642068804</v>
      </c>
      <c r="BP447" s="1">
        <v>1436.109994496805</v>
      </c>
      <c r="BQ447" s="1">
        <v>1.0027087100000001</v>
      </c>
      <c r="BY447" s="1" t="s">
        <v>115</v>
      </c>
      <c r="BZ447" s="1" t="s">
        <v>115</v>
      </c>
      <c r="CA447" s="1" t="s">
        <v>115</v>
      </c>
      <c r="CB447" s="1" t="s">
        <v>115</v>
      </c>
      <c r="CD447" s="47">
        <v>4.9439106000001232E-2</v>
      </c>
      <c r="CE447" s="1">
        <v>8.6287517894250527E-4</v>
      </c>
      <c r="CF447" s="1">
        <v>124.909200734</v>
      </c>
      <c r="CG447" s="1">
        <v>2.1800768188428177</v>
      </c>
      <c r="CH447" s="1" t="s">
        <v>2539</v>
      </c>
      <c r="CI447" s="1" t="s">
        <v>2539</v>
      </c>
      <c r="CJ447" s="1">
        <v>2.75698E-4</v>
      </c>
      <c r="CK447" s="1">
        <v>1.7019799999999999E-4</v>
      </c>
      <c r="CL447" s="1" t="s">
        <v>115</v>
      </c>
      <c r="CM447" s="1" t="s">
        <v>115</v>
      </c>
      <c r="CN447" s="1">
        <v>0</v>
      </c>
      <c r="CO447" s="1">
        <v>0</v>
      </c>
      <c r="CP447" s="1" t="s">
        <v>115</v>
      </c>
      <c r="CQ447" s="1" t="s">
        <v>115</v>
      </c>
      <c r="CR447" s="1" t="s">
        <v>115</v>
      </c>
      <c r="CS447" s="1" t="s">
        <v>115</v>
      </c>
      <c r="CT447" s="1" t="s">
        <v>115</v>
      </c>
      <c r="CU447" s="1" t="s">
        <v>115</v>
      </c>
      <c r="CV447" s="1" t="s">
        <v>115</v>
      </c>
      <c r="CW447" s="1" t="s">
        <v>115</v>
      </c>
      <c r="CY447" s="1" t="s">
        <v>115</v>
      </c>
      <c r="CZ447" s="1" t="s">
        <v>115</v>
      </c>
      <c r="DA447" s="1" t="s">
        <v>115</v>
      </c>
      <c r="DB447" s="1" t="s">
        <v>115</v>
      </c>
      <c r="DC447" s="1" t="s">
        <v>115</v>
      </c>
      <c r="DD447" s="1" t="s">
        <v>115</v>
      </c>
      <c r="DE447" s="1" t="s">
        <v>115</v>
      </c>
      <c r="DF447" s="1" t="s">
        <v>115</v>
      </c>
      <c r="DG447" s="1" t="s">
        <v>115</v>
      </c>
      <c r="DH447" s="1" t="s">
        <v>115</v>
      </c>
    </row>
    <row r="448" spans="1:112" x14ac:dyDescent="0.25">
      <c r="A448" s="1" t="s">
        <v>2325</v>
      </c>
      <c r="C448" s="1" t="s">
        <v>2325</v>
      </c>
      <c r="D448" s="41">
        <v>44800</v>
      </c>
      <c r="G448" s="1" t="s">
        <v>1765</v>
      </c>
      <c r="H448" s="1">
        <v>15</v>
      </c>
      <c r="J448" s="3"/>
      <c r="K448" s="1" t="s">
        <v>1786</v>
      </c>
      <c r="L448" s="1" t="s">
        <v>1787</v>
      </c>
      <c r="M448" s="1"/>
      <c r="N448" s="1">
        <v>300</v>
      </c>
      <c r="P448" s="1" t="s">
        <v>2548</v>
      </c>
      <c r="Q448" s="1">
        <v>9.1437799511982928E-2</v>
      </c>
      <c r="R448" s="1" t="s">
        <v>1918</v>
      </c>
      <c r="S448" s="1" t="s">
        <v>1918</v>
      </c>
      <c r="T448" s="1" t="s">
        <v>1783</v>
      </c>
      <c r="U448" s="3">
        <v>43795</v>
      </c>
      <c r="V448" s="1">
        <v>5.3622099674872183</v>
      </c>
      <c r="Y448" s="1">
        <v>2.4</v>
      </c>
      <c r="Z448" s="1">
        <v>5</v>
      </c>
      <c r="AA448" s="1">
        <v>30.8</v>
      </c>
      <c r="AB448" s="1">
        <v>72.450199999999995</v>
      </c>
      <c r="AC448" s="1">
        <v>5.76</v>
      </c>
      <c r="AD448" s="1">
        <v>33.163499999999999</v>
      </c>
      <c r="AH448" s="1">
        <v>5600</v>
      </c>
      <c r="AJ448" s="1">
        <v>3000</v>
      </c>
      <c r="AK448" s="1">
        <v>2600</v>
      </c>
      <c r="AU448" s="1" t="s">
        <v>1802</v>
      </c>
      <c r="AV448" s="1" t="s">
        <v>2530</v>
      </c>
      <c r="AY448" s="1" t="s">
        <v>1784</v>
      </c>
      <c r="AZ448" s="1"/>
      <c r="BA448" s="1" t="s">
        <v>1772</v>
      </c>
      <c r="BB448" s="1"/>
      <c r="BC448" s="42">
        <v>5.4199999999999998E-2</v>
      </c>
      <c r="BD448" s="1">
        <v>9.4596845458092655E-4</v>
      </c>
      <c r="BE448" s="1">
        <v>356.69630000000001</v>
      </c>
      <c r="BF448" s="1">
        <v>6.2255248646814492</v>
      </c>
      <c r="BG448" s="1">
        <v>65.013499999999993</v>
      </c>
      <c r="BH448" s="1">
        <v>1.1346996332453332</v>
      </c>
      <c r="BI448" s="1">
        <v>186.55709999999999</v>
      </c>
      <c r="BK448" s="1">
        <v>3.2560356379723134</v>
      </c>
      <c r="BL448" s="1">
        <v>2.0239999999999999E-4</v>
      </c>
      <c r="BM448" s="1">
        <v>42165.333276981248</v>
      </c>
      <c r="BN448" s="1">
        <v>35802.867540436513</v>
      </c>
      <c r="BO448" s="1">
        <v>35785.799013525982</v>
      </c>
      <c r="BP448" s="1">
        <v>1436.1260786254286</v>
      </c>
      <c r="BQ448" s="1">
        <v>1.0026974799999999</v>
      </c>
      <c r="BY448" s="1" t="s">
        <v>115</v>
      </c>
      <c r="BZ448" s="1" t="s">
        <v>115</v>
      </c>
      <c r="CA448" s="1" t="s">
        <v>115</v>
      </c>
      <c r="CB448" s="1" t="s">
        <v>115</v>
      </c>
      <c r="CD448" s="47">
        <v>5.1745741000001289E-2</v>
      </c>
      <c r="CE448" s="1">
        <v>9.0313355433424558E-4</v>
      </c>
      <c r="CF448" s="1">
        <v>35.493831638000003</v>
      </c>
      <c r="CG448" s="1">
        <v>0.61948422623163213</v>
      </c>
      <c r="CH448" s="1" t="s">
        <v>2538</v>
      </c>
      <c r="CI448" s="1" t="s">
        <v>2539</v>
      </c>
      <c r="CJ448" s="1">
        <v>1.9257699999999998E-4</v>
      </c>
      <c r="CK448" s="1">
        <v>5.3305000000000005E-5</v>
      </c>
      <c r="CL448" s="1">
        <v>6.6590999999999997E-2</v>
      </c>
      <c r="CM448" s="1">
        <v>1.162232202195544E-3</v>
      </c>
      <c r="CN448" s="1">
        <v>1</v>
      </c>
      <c r="CO448" s="1">
        <v>2</v>
      </c>
      <c r="CP448" s="1" t="s">
        <v>115</v>
      </c>
      <c r="CQ448" s="1" t="s">
        <v>115</v>
      </c>
      <c r="CR448" s="1" t="s">
        <v>115</v>
      </c>
      <c r="CS448" s="1" t="s">
        <v>115</v>
      </c>
      <c r="CT448" s="1" t="s">
        <v>115</v>
      </c>
      <c r="CU448" s="1" t="s">
        <v>115</v>
      </c>
      <c r="CV448" s="1" t="s">
        <v>115</v>
      </c>
      <c r="CW448" s="1" t="s">
        <v>115</v>
      </c>
      <c r="CY448" s="1" t="s">
        <v>115</v>
      </c>
      <c r="CZ448" s="1" t="s">
        <v>115</v>
      </c>
      <c r="DA448" s="1" t="s">
        <v>115</v>
      </c>
      <c r="DB448" s="1" t="s">
        <v>115</v>
      </c>
      <c r="DC448" s="1" t="s">
        <v>115</v>
      </c>
      <c r="DD448" s="1" t="s">
        <v>115</v>
      </c>
      <c r="DE448" s="1" t="s">
        <v>115</v>
      </c>
      <c r="DF448" s="1" t="s">
        <v>115</v>
      </c>
      <c r="DG448" s="1" t="s">
        <v>115</v>
      </c>
      <c r="DH448" s="1" t="s">
        <v>115</v>
      </c>
    </row>
    <row r="449" spans="1:112" x14ac:dyDescent="0.25">
      <c r="A449" s="1" t="s">
        <v>2313</v>
      </c>
      <c r="C449" s="1" t="s">
        <v>2313</v>
      </c>
      <c r="D449" s="41">
        <v>40892</v>
      </c>
      <c r="G449" s="1" t="s">
        <v>1765</v>
      </c>
      <c r="H449" s="1">
        <v>15</v>
      </c>
      <c r="J449" s="3"/>
      <c r="K449" s="1" t="s">
        <v>1786</v>
      </c>
      <c r="L449" s="1" t="s">
        <v>1787</v>
      </c>
      <c r="M449" s="1"/>
      <c r="N449" s="1">
        <v>300</v>
      </c>
      <c r="P449" s="1" t="s">
        <v>2551</v>
      </c>
      <c r="Q449" s="1">
        <v>0.49298599140652699</v>
      </c>
      <c r="R449" s="1" t="s">
        <v>1788</v>
      </c>
      <c r="S449" s="1" t="s">
        <v>1788</v>
      </c>
      <c r="T449" s="1" t="s">
        <v>1975</v>
      </c>
      <c r="U449" s="3">
        <v>42259</v>
      </c>
      <c r="V449" s="1">
        <v>1.7806993189133569</v>
      </c>
      <c r="Y449" s="1">
        <v>2.5</v>
      </c>
      <c r="Z449" s="1">
        <v>5</v>
      </c>
      <c r="AA449" s="1">
        <v>30</v>
      </c>
      <c r="AB449" s="1">
        <v>73.750702040974005</v>
      </c>
      <c r="AC449" s="1">
        <v>6.25</v>
      </c>
      <c r="AD449" s="1">
        <v>34.063333333333297</v>
      </c>
      <c r="AH449" s="1">
        <v>4000</v>
      </c>
      <c r="AJ449" s="1">
        <v>2500</v>
      </c>
      <c r="AK449" s="1">
        <v>1500</v>
      </c>
      <c r="AU449" s="1" t="s">
        <v>1808</v>
      </c>
      <c r="AV449" s="1" t="s">
        <v>2530</v>
      </c>
      <c r="AY449" s="1" t="s">
        <v>1768</v>
      </c>
      <c r="AZ449" s="1"/>
      <c r="BA449" s="1" t="s">
        <v>1777</v>
      </c>
      <c r="BB449" s="1"/>
      <c r="BC449" s="42">
        <v>2.87E-2</v>
      </c>
      <c r="BD449" s="1">
        <v>5.0090949532237254E-4</v>
      </c>
      <c r="BE449" s="1">
        <v>20.157699999999998</v>
      </c>
      <c r="BF449" s="1">
        <v>0.35181823462926093</v>
      </c>
      <c r="BG449" s="1">
        <v>85.402600000000007</v>
      </c>
      <c r="BH449" s="1">
        <v>1.4905565597637094</v>
      </c>
      <c r="BI449" s="1">
        <v>251.70050000000001</v>
      </c>
      <c r="BK449" s="1">
        <v>4.3930024539159875</v>
      </c>
      <c r="BL449" s="1">
        <v>2.0359999999999999E-4</v>
      </c>
      <c r="BM449" s="1">
        <v>42165.119374344133</v>
      </c>
      <c r="BN449" s="1">
        <v>35802.704192648751</v>
      </c>
      <c r="BO449" s="1">
        <v>35785.534556039514</v>
      </c>
      <c r="BP449" s="1">
        <v>1436.1151505451085</v>
      </c>
      <c r="BQ449" s="1">
        <v>1.00270511</v>
      </c>
      <c r="BY449" s="1" t="s">
        <v>115</v>
      </c>
      <c r="BZ449" s="1" t="s">
        <v>115</v>
      </c>
      <c r="CA449" s="1" t="s">
        <v>115</v>
      </c>
      <c r="CB449" s="1" t="s">
        <v>115</v>
      </c>
      <c r="CD449" s="47">
        <v>0.13614146799999105</v>
      </c>
      <c r="CE449" s="1">
        <v>2.3761168650983434E-3</v>
      </c>
      <c r="CF449" s="1">
        <v>154.97142365299999</v>
      </c>
      <c r="CG449" s="1">
        <v>2.7047615892478682</v>
      </c>
      <c r="CH449" s="1" t="s">
        <v>2538</v>
      </c>
      <c r="CI449" s="1" t="s">
        <v>2539</v>
      </c>
      <c r="CJ449" s="1">
        <v>3.8621249999999999E-4</v>
      </c>
      <c r="CK449" s="1">
        <v>3.038645E-4</v>
      </c>
      <c r="CL449" s="1">
        <v>0.106776</v>
      </c>
      <c r="CM449" s="1">
        <v>1.863592762109465E-3</v>
      </c>
      <c r="CN449" s="1">
        <v>1</v>
      </c>
      <c r="CO449" s="1">
        <v>7</v>
      </c>
      <c r="CP449" s="1" t="s">
        <v>115</v>
      </c>
      <c r="CQ449" s="1" t="s">
        <v>115</v>
      </c>
      <c r="CR449" s="1" t="s">
        <v>115</v>
      </c>
      <c r="CS449" s="1" t="s">
        <v>115</v>
      </c>
      <c r="CT449" s="1" t="s">
        <v>115</v>
      </c>
      <c r="CU449" s="1" t="s">
        <v>115</v>
      </c>
      <c r="CV449" s="1" t="s">
        <v>115</v>
      </c>
      <c r="CW449" s="1" t="s">
        <v>115</v>
      </c>
      <c r="CY449" s="1" t="s">
        <v>115</v>
      </c>
      <c r="CZ449" s="1" t="s">
        <v>115</v>
      </c>
      <c r="DA449" s="1" t="s">
        <v>115</v>
      </c>
      <c r="DB449" s="1" t="s">
        <v>115</v>
      </c>
      <c r="DC449" s="1" t="s">
        <v>115</v>
      </c>
      <c r="DD449" s="1" t="s">
        <v>115</v>
      </c>
      <c r="DE449" s="1" t="s">
        <v>115</v>
      </c>
      <c r="DF449" s="1" t="s">
        <v>115</v>
      </c>
      <c r="DG449" s="1" t="s">
        <v>115</v>
      </c>
      <c r="DH449" s="1" t="s">
        <v>115</v>
      </c>
    </row>
    <row r="450" spans="1:112" x14ac:dyDescent="0.25">
      <c r="A450" s="1" t="s">
        <v>2347</v>
      </c>
      <c r="C450" s="1" t="s">
        <v>2347</v>
      </c>
      <c r="D450" s="41">
        <v>41911</v>
      </c>
      <c r="G450" s="1" t="s">
        <v>1765</v>
      </c>
      <c r="H450" s="1">
        <v>15</v>
      </c>
      <c r="J450" s="3"/>
      <c r="K450" s="1" t="s">
        <v>1766</v>
      </c>
      <c r="L450" s="1" t="s">
        <v>1767</v>
      </c>
      <c r="M450" s="1"/>
      <c r="N450" s="1">
        <v>300</v>
      </c>
      <c r="P450" s="1" t="s">
        <v>2551</v>
      </c>
      <c r="Q450" s="1">
        <v>0.49298599140652699</v>
      </c>
      <c r="R450" s="1" t="s">
        <v>1788</v>
      </c>
      <c r="S450" s="1" t="s">
        <v>1788</v>
      </c>
      <c r="T450" s="1" t="s">
        <v>2225</v>
      </c>
      <c r="U450" s="3">
        <v>42740</v>
      </c>
      <c r="V450" s="1">
        <v>1.7806993189133569</v>
      </c>
      <c r="Y450" s="1">
        <v>2.5</v>
      </c>
      <c r="Z450" s="1">
        <v>5</v>
      </c>
      <c r="AA450" s="1">
        <v>30</v>
      </c>
      <c r="AB450" s="1">
        <v>73.750702040974005</v>
      </c>
      <c r="AC450" s="1">
        <v>6.25</v>
      </c>
      <c r="AD450" s="1">
        <v>34.063333333333297</v>
      </c>
      <c r="AH450" s="1">
        <v>4000</v>
      </c>
      <c r="AJ450" s="1">
        <v>2500</v>
      </c>
      <c r="AK450" s="1">
        <v>1500</v>
      </c>
      <c r="AU450" s="1" t="s">
        <v>1808</v>
      </c>
      <c r="AV450" s="1" t="s">
        <v>2530</v>
      </c>
      <c r="AY450" s="1" t="s">
        <v>1768</v>
      </c>
      <c r="AZ450" s="1"/>
      <c r="BA450" s="1" t="s">
        <v>1777</v>
      </c>
      <c r="BB450" s="1"/>
      <c r="BC450" s="42">
        <v>9.8400000000000001E-2</v>
      </c>
      <c r="BD450" s="1">
        <v>1.7174039839624202E-3</v>
      </c>
      <c r="BE450" s="1">
        <v>88.058999999999997</v>
      </c>
      <c r="BF450" s="1">
        <v>1.5369194860136866</v>
      </c>
      <c r="BG450" s="1">
        <v>19.013200000000001</v>
      </c>
      <c r="BH450" s="1">
        <v>0.33184294134018588</v>
      </c>
      <c r="BI450" s="1">
        <v>331.41829999999999</v>
      </c>
      <c r="BK450" s="1">
        <v>5.7843405363623228</v>
      </c>
      <c r="BL450" s="1">
        <v>1.6770000000000001E-4</v>
      </c>
      <c r="BM450" s="1">
        <v>42164.468431763205</v>
      </c>
      <c r="BN450" s="1">
        <v>35800.539413119215</v>
      </c>
      <c r="BO450" s="1">
        <v>35786.397450407196</v>
      </c>
      <c r="BP450" s="1">
        <v>1436.0818946842744</v>
      </c>
      <c r="BQ450" s="1">
        <v>1.0027283300000001</v>
      </c>
      <c r="BY450" s="1" t="s">
        <v>115</v>
      </c>
      <c r="BZ450" s="1" t="s">
        <v>115</v>
      </c>
      <c r="CA450" s="1" t="s">
        <v>115</v>
      </c>
      <c r="CB450" s="1" t="s">
        <v>115</v>
      </c>
      <c r="CD450" s="47">
        <v>4.5027155999999999E-2</v>
      </c>
      <c r="CE450" s="1">
        <v>7.8587212500911988E-4</v>
      </c>
      <c r="CF450" s="1">
        <v>107.459287076</v>
      </c>
      <c r="CG450" s="1">
        <v>1.8755183713219901</v>
      </c>
      <c r="CH450" s="1" t="s">
        <v>2538</v>
      </c>
      <c r="CI450" s="1" t="s">
        <v>2539</v>
      </c>
      <c r="CJ450" s="1">
        <v>6.0303899999999998E-4</v>
      </c>
      <c r="CK450" s="1">
        <v>5.1698399999999995E-4</v>
      </c>
      <c r="CL450" s="1">
        <v>0.24817800000000001</v>
      </c>
      <c r="CM450" s="1">
        <v>4.3315232310144874E-3</v>
      </c>
      <c r="CN450" s="1">
        <v>1</v>
      </c>
      <c r="CO450" s="1">
        <v>7</v>
      </c>
      <c r="CP450" s="1" t="s">
        <v>115</v>
      </c>
      <c r="CQ450" s="1" t="s">
        <v>115</v>
      </c>
      <c r="CR450" s="1" t="s">
        <v>115</v>
      </c>
      <c r="CS450" s="1" t="s">
        <v>115</v>
      </c>
      <c r="CT450" s="1" t="s">
        <v>115</v>
      </c>
      <c r="CU450" s="1" t="s">
        <v>115</v>
      </c>
      <c r="CV450" s="1" t="s">
        <v>115</v>
      </c>
      <c r="CW450" s="1" t="s">
        <v>115</v>
      </c>
      <c r="CY450" s="1" t="s">
        <v>115</v>
      </c>
      <c r="CZ450" s="1" t="s">
        <v>115</v>
      </c>
      <c r="DA450" s="1" t="s">
        <v>115</v>
      </c>
      <c r="DB450" s="1" t="s">
        <v>115</v>
      </c>
      <c r="DC450" s="1" t="s">
        <v>115</v>
      </c>
      <c r="DD450" s="1" t="s">
        <v>115</v>
      </c>
      <c r="DE450" s="1" t="s">
        <v>115</v>
      </c>
      <c r="DF450" s="1" t="s">
        <v>115</v>
      </c>
      <c r="DG450" s="1" t="s">
        <v>115</v>
      </c>
      <c r="DH450" s="1" t="s">
        <v>115</v>
      </c>
    </row>
    <row r="451" spans="1:112" x14ac:dyDescent="0.25">
      <c r="A451" s="1" t="s">
        <v>1974</v>
      </c>
      <c r="C451" s="1" t="s">
        <v>1974</v>
      </c>
      <c r="D451" s="41">
        <v>43874</v>
      </c>
      <c r="G451" s="1" t="s">
        <v>1765</v>
      </c>
      <c r="H451" s="1">
        <v>15</v>
      </c>
      <c r="J451" s="3"/>
      <c r="K451" s="1" t="s">
        <v>1766</v>
      </c>
      <c r="L451" s="1" t="s">
        <v>1767</v>
      </c>
      <c r="M451" s="1"/>
      <c r="N451" s="1">
        <v>300</v>
      </c>
      <c r="P451" s="1" t="s">
        <v>2551</v>
      </c>
      <c r="Q451" s="1">
        <v>0.49298599140652699</v>
      </c>
      <c r="R451" s="1" t="s">
        <v>1788</v>
      </c>
      <c r="S451" s="1" t="s">
        <v>1788</v>
      </c>
      <c r="T451" s="1" t="s">
        <v>1975</v>
      </c>
      <c r="U451" s="3">
        <v>43459</v>
      </c>
      <c r="V451" s="1">
        <v>1.7806993189133569</v>
      </c>
      <c r="Y451" s="1">
        <v>2.5</v>
      </c>
      <c r="Z451" s="1">
        <v>5</v>
      </c>
      <c r="AA451" s="1">
        <v>20</v>
      </c>
      <c r="AB451" s="1">
        <v>53.750460354115297</v>
      </c>
      <c r="AC451" s="1">
        <v>6.25</v>
      </c>
      <c r="AD451" s="1">
        <v>27.363333333333301</v>
      </c>
      <c r="AH451" s="1">
        <v>2700</v>
      </c>
      <c r="AJ451" s="1">
        <v>2200</v>
      </c>
      <c r="AK451" s="1">
        <v>500</v>
      </c>
      <c r="AU451" s="1" t="s">
        <v>1808</v>
      </c>
      <c r="AV451" s="1" t="s">
        <v>2530</v>
      </c>
      <c r="AY451" s="1" t="s">
        <v>1768</v>
      </c>
      <c r="AZ451" s="1"/>
      <c r="BA451" s="1" t="s">
        <v>1777</v>
      </c>
      <c r="BB451" s="1"/>
      <c r="BC451" s="42">
        <v>0.10390000000000001</v>
      </c>
      <c r="BD451" s="1">
        <v>1.8133970928221085E-3</v>
      </c>
      <c r="BE451" s="1">
        <v>90.450999999999993</v>
      </c>
      <c r="BF451" s="1">
        <v>1.5786677617213909</v>
      </c>
      <c r="BG451" s="1">
        <v>14.337</v>
      </c>
      <c r="BH451" s="1">
        <v>0.25022785485842702</v>
      </c>
      <c r="BI451" s="1">
        <v>177.86789999999999</v>
      </c>
      <c r="BK451" s="1">
        <v>3.104380488608022</v>
      </c>
      <c r="BL451" s="1">
        <v>4.7800000000000002E-4</v>
      </c>
      <c r="BM451" s="1">
        <v>42164.347889597811</v>
      </c>
      <c r="BN451" s="1">
        <v>35813.502447889041</v>
      </c>
      <c r="BO451" s="1">
        <v>35773.193331306582</v>
      </c>
      <c r="BP451" s="1">
        <v>1436.0757363605487</v>
      </c>
      <c r="BQ451" s="1">
        <v>1.0027326299999999</v>
      </c>
      <c r="BY451" s="1" t="s">
        <v>115</v>
      </c>
      <c r="BZ451" s="1" t="s">
        <v>115</v>
      </c>
      <c r="CA451" s="1" t="s">
        <v>115</v>
      </c>
      <c r="CB451" s="1" t="s">
        <v>115</v>
      </c>
      <c r="CD451" s="47">
        <v>6.3463599999999995E-2</v>
      </c>
      <c r="CE451" s="1">
        <v>1.1076487751686731E-3</v>
      </c>
      <c r="CF451" s="1">
        <v>87.733820444000003</v>
      </c>
      <c r="CG451" s="1">
        <v>1.5312440321013134</v>
      </c>
      <c r="CH451" s="1" t="s">
        <v>2538</v>
      </c>
      <c r="CI451" s="1" t="s">
        <v>2539</v>
      </c>
      <c r="CJ451" s="1">
        <v>3.2776499999999994E-4</v>
      </c>
      <c r="CK451" s="1">
        <v>2.0633699999999996E-4</v>
      </c>
      <c r="CL451" s="1">
        <v>0.17091000000000001</v>
      </c>
      <c r="CM451" s="1">
        <v>2.9829422245835086E-3</v>
      </c>
      <c r="CN451" s="1">
        <v>1</v>
      </c>
      <c r="CO451" s="1">
        <v>7</v>
      </c>
      <c r="CP451" s="1" t="s">
        <v>115</v>
      </c>
      <c r="CQ451" s="1" t="s">
        <v>115</v>
      </c>
      <c r="CR451" s="1" t="s">
        <v>115</v>
      </c>
      <c r="CS451" s="1" t="s">
        <v>115</v>
      </c>
      <c r="CT451" s="1" t="s">
        <v>115</v>
      </c>
      <c r="CU451" s="1" t="s">
        <v>115</v>
      </c>
      <c r="CV451" s="1" t="s">
        <v>115</v>
      </c>
      <c r="CW451" s="1" t="s">
        <v>115</v>
      </c>
      <c r="CY451" s="1" t="s">
        <v>115</v>
      </c>
      <c r="CZ451" s="1" t="s">
        <v>115</v>
      </c>
      <c r="DA451" s="1" t="s">
        <v>115</v>
      </c>
      <c r="DB451" s="1" t="s">
        <v>115</v>
      </c>
      <c r="DC451" s="1" t="s">
        <v>115</v>
      </c>
      <c r="DD451" s="1" t="s">
        <v>115</v>
      </c>
      <c r="DE451" s="1" t="s">
        <v>115</v>
      </c>
      <c r="DF451" s="1" t="s">
        <v>115</v>
      </c>
      <c r="DG451" s="1" t="s">
        <v>115</v>
      </c>
      <c r="DH451" s="1" t="s">
        <v>115</v>
      </c>
    </row>
    <row r="452" spans="1:112" x14ac:dyDescent="0.25">
      <c r="A452" s="1" t="s">
        <v>2100</v>
      </c>
      <c r="C452" s="1" t="s">
        <v>2100</v>
      </c>
      <c r="D452" s="41">
        <v>43917</v>
      </c>
      <c r="G452" s="1" t="s">
        <v>1773</v>
      </c>
      <c r="H452" s="1">
        <v>15</v>
      </c>
      <c r="J452" s="3"/>
      <c r="K452" s="1" t="s">
        <v>1766</v>
      </c>
      <c r="L452" s="1" t="s">
        <v>1767</v>
      </c>
      <c r="M452" s="1"/>
      <c r="N452" s="1">
        <v>300</v>
      </c>
      <c r="P452" s="1" t="s">
        <v>2551</v>
      </c>
      <c r="Q452" s="1">
        <v>0.49298599140652699</v>
      </c>
      <c r="R452" s="1" t="s">
        <v>1781</v>
      </c>
      <c r="S452" s="1" t="s">
        <v>1788</v>
      </c>
      <c r="T452" s="1" t="s">
        <v>1975</v>
      </c>
      <c r="U452" s="3">
        <v>43459</v>
      </c>
      <c r="V452" s="1">
        <v>1.7806993189133569</v>
      </c>
      <c r="Y452" s="1">
        <v>1</v>
      </c>
      <c r="Z452" s="1">
        <v>1</v>
      </c>
      <c r="AA452" s="1">
        <v>1</v>
      </c>
      <c r="AB452" s="1">
        <v>1.7320508075688801</v>
      </c>
      <c r="AC452" s="1">
        <v>1</v>
      </c>
      <c r="AD452" s="1">
        <v>1.5</v>
      </c>
      <c r="AH452" s="1">
        <v>500</v>
      </c>
      <c r="AJ452" s="1">
        <v>500</v>
      </c>
      <c r="AK452" s="1">
        <v>0</v>
      </c>
      <c r="AU452" s="1" t="s">
        <v>1802</v>
      </c>
      <c r="AV452" s="1" t="s">
        <v>2530</v>
      </c>
      <c r="AY452" s="1" t="s">
        <v>1768</v>
      </c>
      <c r="AZ452" s="1"/>
      <c r="BA452" s="1" t="s">
        <v>1777</v>
      </c>
      <c r="BB452" s="1"/>
      <c r="BC452" s="42">
        <v>0.35599999999999998</v>
      </c>
      <c r="BD452" s="1">
        <v>6.2133721370998124E-3</v>
      </c>
      <c r="BE452" s="1">
        <v>277.21230000000003</v>
      </c>
      <c r="BF452" s="1">
        <v>4.8382673620262775</v>
      </c>
      <c r="BG452" s="1">
        <v>251.30510000000001</v>
      </c>
      <c r="BH452" s="1">
        <v>4.3861014220536019</v>
      </c>
      <c r="BI452" s="1">
        <v>100.36320000000001</v>
      </c>
      <c r="BK452" s="1">
        <v>1.7516682878375731</v>
      </c>
      <c r="BL452" s="1">
        <v>3.1129999999999998E-4</v>
      </c>
      <c r="BM452" s="1">
        <v>42165.270759940417</v>
      </c>
      <c r="BN452" s="1">
        <v>35807.396808727979</v>
      </c>
      <c r="BO452" s="1">
        <v>35781.144711152847</v>
      </c>
      <c r="BP452" s="1">
        <v>1436.1228846869808</v>
      </c>
      <c r="BQ452" s="1">
        <v>1.0026997099999999</v>
      </c>
      <c r="BY452" s="1" t="s">
        <v>115</v>
      </c>
      <c r="BZ452" s="1" t="s">
        <v>115</v>
      </c>
      <c r="CA452" s="1" t="s">
        <v>115</v>
      </c>
      <c r="CB452" s="1" t="s">
        <v>115</v>
      </c>
      <c r="CD452" s="47">
        <v>0.18395057049999863</v>
      </c>
      <c r="CE452" s="1">
        <v>3.2105431161469282E-3</v>
      </c>
      <c r="CF452" s="1">
        <v>58.886248068499995</v>
      </c>
      <c r="CG452" s="1">
        <v>1.0277589129414761</v>
      </c>
      <c r="CH452" s="1" t="s">
        <v>2538</v>
      </c>
      <c r="CI452" s="1" t="s">
        <v>2539</v>
      </c>
      <c r="CJ452" s="1">
        <v>2.4048399999999998E-4</v>
      </c>
      <c r="CK452" s="1">
        <v>1.7856399999999998E-4</v>
      </c>
      <c r="CL452" s="1">
        <v>0.60037600000000002</v>
      </c>
      <c r="CM452" s="1">
        <v>1.0478537949953477E-2</v>
      </c>
      <c r="CN452" s="1">
        <v>1</v>
      </c>
      <c r="CO452" s="1">
        <v>7</v>
      </c>
      <c r="CP452" s="1" t="s">
        <v>115</v>
      </c>
      <c r="CQ452" s="1" t="s">
        <v>115</v>
      </c>
      <c r="CR452" s="1" t="s">
        <v>115</v>
      </c>
      <c r="CS452" s="1" t="s">
        <v>115</v>
      </c>
      <c r="CT452" s="1" t="s">
        <v>115</v>
      </c>
      <c r="CU452" s="1" t="s">
        <v>115</v>
      </c>
      <c r="CV452" s="1" t="s">
        <v>115</v>
      </c>
      <c r="CW452" s="1" t="s">
        <v>115</v>
      </c>
      <c r="CY452" s="1" t="s">
        <v>115</v>
      </c>
      <c r="CZ452" s="1" t="s">
        <v>115</v>
      </c>
      <c r="DA452" s="1" t="s">
        <v>115</v>
      </c>
      <c r="DB452" s="1" t="s">
        <v>115</v>
      </c>
      <c r="DC452" s="1" t="s">
        <v>115</v>
      </c>
      <c r="DD452" s="1" t="s">
        <v>115</v>
      </c>
      <c r="DE452" s="1" t="s">
        <v>115</v>
      </c>
      <c r="DF452" s="1" t="s">
        <v>115</v>
      </c>
      <c r="DG452" s="1" t="s">
        <v>115</v>
      </c>
      <c r="DH452" s="1" t="s">
        <v>115</v>
      </c>
    </row>
    <row r="453" spans="1:112" x14ac:dyDescent="0.25">
      <c r="A453" s="1" t="s">
        <v>2046</v>
      </c>
      <c r="C453" s="1" t="s">
        <v>2046</v>
      </c>
      <c r="D453" s="41">
        <v>44637</v>
      </c>
      <c r="G453" s="1" t="s">
        <v>1765</v>
      </c>
      <c r="H453" s="1">
        <v>15</v>
      </c>
      <c r="J453" s="3"/>
      <c r="K453" s="1" t="s">
        <v>1786</v>
      </c>
      <c r="L453" s="1" t="s">
        <v>1787</v>
      </c>
      <c r="M453" s="1"/>
      <c r="N453" s="1">
        <v>300</v>
      </c>
      <c r="P453" s="1" t="s">
        <v>2551</v>
      </c>
      <c r="Q453" s="1">
        <v>0.49298599140652699</v>
      </c>
      <c r="R453" s="1" t="s">
        <v>1785</v>
      </c>
      <c r="S453" s="1" t="s">
        <v>1788</v>
      </c>
      <c r="T453" s="1" t="s">
        <v>1975</v>
      </c>
      <c r="U453" s="3">
        <v>43756</v>
      </c>
      <c r="V453" s="1">
        <v>1.7806993189133569</v>
      </c>
      <c r="Y453" s="1">
        <v>2.5</v>
      </c>
      <c r="Z453" s="1">
        <v>5</v>
      </c>
      <c r="AA453" s="1">
        <v>32</v>
      </c>
      <c r="AB453" s="1">
        <v>77.750799999999998</v>
      </c>
      <c r="AC453" s="1">
        <v>6.25</v>
      </c>
      <c r="AD453" s="1">
        <v>35.403300000000002</v>
      </c>
      <c r="AH453" s="1">
        <v>4000</v>
      </c>
      <c r="AJ453" s="1">
        <v>2500</v>
      </c>
      <c r="AK453" s="1">
        <v>1500</v>
      </c>
      <c r="AU453" s="1" t="s">
        <v>1808</v>
      </c>
      <c r="AV453" s="1" t="s">
        <v>2530</v>
      </c>
      <c r="AY453" s="1" t="s">
        <v>1768</v>
      </c>
      <c r="AZ453" s="1"/>
      <c r="BA453" s="1" t="s">
        <v>1777</v>
      </c>
      <c r="BB453" s="1"/>
      <c r="BC453" s="42">
        <v>8.9399999999999993E-2</v>
      </c>
      <c r="BD453" s="1">
        <v>1.5603243512829306E-3</v>
      </c>
      <c r="BE453" s="1">
        <v>84.668300000000002</v>
      </c>
      <c r="BF453" s="1">
        <v>1.477740607066315</v>
      </c>
      <c r="BG453" s="1">
        <v>347.71499999999997</v>
      </c>
      <c r="BH453" s="1">
        <v>6.0687716085720824</v>
      </c>
      <c r="BI453" s="1">
        <v>217.2022</v>
      </c>
      <c r="BK453" s="1">
        <v>3.7908935325752275</v>
      </c>
      <c r="BL453" s="1">
        <v>3.5520000000000001E-4</v>
      </c>
      <c r="BM453" s="1">
        <v>42165.047326491222</v>
      </c>
      <c r="BN453" s="1">
        <v>35809.024351301588</v>
      </c>
      <c r="BO453" s="1">
        <v>35779.070301680855</v>
      </c>
      <c r="BP453" s="1">
        <v>1436.1114696957309</v>
      </c>
      <c r="BQ453" s="1">
        <v>1.0027076800000001</v>
      </c>
      <c r="BY453" s="1" t="s">
        <v>115</v>
      </c>
      <c r="BZ453" s="1" t="s">
        <v>115</v>
      </c>
      <c r="CA453" s="1" t="s">
        <v>115</v>
      </c>
      <c r="CB453" s="1" t="s">
        <v>115</v>
      </c>
      <c r="CD453" s="47">
        <v>8.6598348500004363E-2</v>
      </c>
      <c r="CE453" s="1">
        <v>1.5114263081145688E-3</v>
      </c>
      <c r="CF453" s="1">
        <v>83.4799628265</v>
      </c>
      <c r="CG453" s="1">
        <v>1.4570002107648969</v>
      </c>
      <c r="CH453" s="1" t="s">
        <v>2538</v>
      </c>
      <c r="CI453" s="1" t="s">
        <v>2539</v>
      </c>
      <c r="CJ453" s="1">
        <v>4.1366250000000003E-4</v>
      </c>
      <c r="CK453" s="1">
        <v>2.8193750000000002E-4</v>
      </c>
      <c r="CL453" s="1">
        <v>0.10637000000000001</v>
      </c>
      <c r="CM453" s="1">
        <v>1.8565067253463684E-3</v>
      </c>
      <c r="CN453" s="1">
        <v>1</v>
      </c>
      <c r="CO453" s="1">
        <v>7</v>
      </c>
      <c r="CP453" s="1" t="s">
        <v>115</v>
      </c>
      <c r="CQ453" s="1" t="s">
        <v>115</v>
      </c>
      <c r="CR453" s="1" t="s">
        <v>115</v>
      </c>
      <c r="CS453" s="1" t="s">
        <v>115</v>
      </c>
      <c r="CT453" s="1" t="s">
        <v>115</v>
      </c>
      <c r="CU453" s="1" t="s">
        <v>115</v>
      </c>
      <c r="CV453" s="1" t="s">
        <v>115</v>
      </c>
      <c r="CW453" s="1" t="s">
        <v>115</v>
      </c>
      <c r="CY453" s="1" t="s">
        <v>115</v>
      </c>
      <c r="CZ453" s="1" t="s">
        <v>115</v>
      </c>
      <c r="DA453" s="1" t="s">
        <v>115</v>
      </c>
      <c r="DB453" s="1" t="s">
        <v>115</v>
      </c>
      <c r="DC453" s="1" t="s">
        <v>115</v>
      </c>
      <c r="DD453" s="1" t="s">
        <v>115</v>
      </c>
      <c r="DE453" s="1" t="s">
        <v>115</v>
      </c>
      <c r="DF453" s="1" t="s">
        <v>115</v>
      </c>
      <c r="DG453" s="1" t="s">
        <v>115</v>
      </c>
      <c r="DH453" s="1" t="s">
        <v>115</v>
      </c>
    </row>
    <row r="454" spans="1:112" x14ac:dyDescent="0.25">
      <c r="A454" s="1" t="s">
        <v>2224</v>
      </c>
      <c r="C454" s="1" t="s">
        <v>2224</v>
      </c>
      <c r="D454" s="41">
        <v>44978</v>
      </c>
      <c r="G454" s="1" t="s">
        <v>1765</v>
      </c>
      <c r="H454" s="1">
        <v>15</v>
      </c>
      <c r="J454" s="3"/>
      <c r="K454" s="1" t="s">
        <v>1766</v>
      </c>
      <c r="L454" s="1" t="s">
        <v>1767</v>
      </c>
      <c r="M454" s="1"/>
      <c r="N454" s="1">
        <v>300</v>
      </c>
      <c r="P454" s="1" t="s">
        <v>2551</v>
      </c>
      <c r="Q454" s="1">
        <v>0.49298599140652699</v>
      </c>
      <c r="R454" s="1" t="s">
        <v>1785</v>
      </c>
      <c r="S454" s="1" t="s">
        <v>1788</v>
      </c>
      <c r="T454" s="1" t="s">
        <v>2225</v>
      </c>
      <c r="U454" s="3">
        <v>43837</v>
      </c>
      <c r="V454" s="1">
        <v>1.7806993189133569</v>
      </c>
      <c r="Y454" s="1">
        <v>2.5</v>
      </c>
      <c r="Z454" s="1">
        <v>5</v>
      </c>
      <c r="AA454" s="1">
        <v>30</v>
      </c>
      <c r="AB454" s="1">
        <v>73.750699999999995</v>
      </c>
      <c r="AC454" s="1">
        <v>6.25</v>
      </c>
      <c r="AD454" s="1">
        <v>34.063299999999998</v>
      </c>
      <c r="AH454" s="1">
        <v>4000</v>
      </c>
      <c r="AJ454" s="1">
        <v>2500</v>
      </c>
      <c r="AK454" s="1">
        <v>1500</v>
      </c>
      <c r="AU454" s="1" t="s">
        <v>1808</v>
      </c>
      <c r="AV454" s="1" t="s">
        <v>2530</v>
      </c>
      <c r="AY454" s="1" t="s">
        <v>1768</v>
      </c>
      <c r="AZ454" s="1"/>
      <c r="BA454" s="1" t="s">
        <v>1772</v>
      </c>
      <c r="BB454" s="1"/>
      <c r="BC454" s="42">
        <v>0.16900000000000001</v>
      </c>
      <c r="BD454" s="1">
        <v>2.949606435870417E-3</v>
      </c>
      <c r="BE454" s="1">
        <v>94.343100000000007</v>
      </c>
      <c r="BF454" s="1">
        <v>1.6465977215382623</v>
      </c>
      <c r="BG454" s="1">
        <v>345.37610000000001</v>
      </c>
      <c r="BH454" s="1">
        <v>6.0279501026971882</v>
      </c>
      <c r="BI454" s="1">
        <v>233.56299999999999</v>
      </c>
      <c r="BK454" s="1">
        <v>4.0764433608355155</v>
      </c>
      <c r="BL454" s="1">
        <v>2.2819999999999999E-4</v>
      </c>
      <c r="BM454" s="1">
        <v>42164.374240602236</v>
      </c>
      <c r="BN454" s="1">
        <v>35802.996150803941</v>
      </c>
      <c r="BO454" s="1">
        <v>35783.75233040053</v>
      </c>
      <c r="BP454" s="1">
        <v>1436.077082594247</v>
      </c>
      <c r="BQ454" s="1">
        <v>1.0027316900000001</v>
      </c>
      <c r="BY454" s="1" t="s">
        <v>115</v>
      </c>
      <c r="BZ454" s="1" t="s">
        <v>115</v>
      </c>
      <c r="CA454" s="1" t="s">
        <v>115</v>
      </c>
      <c r="CB454" s="1" t="s">
        <v>115</v>
      </c>
      <c r="CD454" s="47">
        <v>8.1970188999999999E-2</v>
      </c>
      <c r="CE454" s="1">
        <v>1.4306496865320382E-3</v>
      </c>
      <c r="CF454" s="1">
        <v>178.470916851</v>
      </c>
      <c r="CG454" s="1">
        <v>3.1149051181029801</v>
      </c>
      <c r="CH454" s="1" t="s">
        <v>2538</v>
      </c>
      <c r="CI454" s="1" t="s">
        <v>2539</v>
      </c>
      <c r="CJ454" s="1">
        <v>2.7239000000000001E-4</v>
      </c>
      <c r="CK454" s="1">
        <v>2.3509000000000003E-4</v>
      </c>
      <c r="CL454" s="1">
        <v>0.23585999999999999</v>
      </c>
      <c r="CM454" s="1">
        <v>4.1165335737538252E-3</v>
      </c>
      <c r="CN454" s="1">
        <v>1</v>
      </c>
      <c r="CO454" s="1">
        <v>7</v>
      </c>
      <c r="CP454" s="1" t="s">
        <v>115</v>
      </c>
      <c r="CQ454" s="1" t="s">
        <v>115</v>
      </c>
      <c r="CR454" s="1" t="s">
        <v>115</v>
      </c>
      <c r="CS454" s="1" t="s">
        <v>115</v>
      </c>
      <c r="CT454" s="1" t="s">
        <v>115</v>
      </c>
      <c r="CU454" s="1" t="s">
        <v>115</v>
      </c>
      <c r="CV454" s="1" t="s">
        <v>115</v>
      </c>
      <c r="CW454" s="1" t="s">
        <v>115</v>
      </c>
      <c r="CY454" s="1" t="s">
        <v>115</v>
      </c>
      <c r="CZ454" s="1" t="s">
        <v>115</v>
      </c>
      <c r="DA454" s="1" t="s">
        <v>115</v>
      </c>
      <c r="DB454" s="1" t="s">
        <v>115</v>
      </c>
      <c r="DC454" s="1" t="s">
        <v>115</v>
      </c>
      <c r="DD454" s="1" t="s">
        <v>115</v>
      </c>
      <c r="DE454" s="1" t="s">
        <v>115</v>
      </c>
      <c r="DF454" s="1" t="s">
        <v>115</v>
      </c>
      <c r="DG454" s="1" t="s">
        <v>115</v>
      </c>
      <c r="DH454" s="1" t="s">
        <v>115</v>
      </c>
    </row>
    <row r="455" spans="1:112" x14ac:dyDescent="0.25">
      <c r="A455" s="1" t="s">
        <v>2103</v>
      </c>
      <c r="C455" s="1" t="s">
        <v>2103</v>
      </c>
      <c r="D455" s="41">
        <v>39481</v>
      </c>
      <c r="G455" s="1" t="s">
        <v>1765</v>
      </c>
      <c r="H455" s="1">
        <v>15</v>
      </c>
      <c r="J455" s="3"/>
      <c r="K455" s="1" t="s">
        <v>1786</v>
      </c>
      <c r="L455" s="1" t="s">
        <v>1787</v>
      </c>
      <c r="M455" s="1"/>
      <c r="N455" s="1">
        <v>300</v>
      </c>
      <c r="P455" s="1" t="s">
        <v>2551</v>
      </c>
      <c r="Q455" s="1">
        <v>0.49298599140652699</v>
      </c>
      <c r="R455" s="1" t="s">
        <v>2104</v>
      </c>
      <c r="S455" s="1" t="s">
        <v>2104</v>
      </c>
      <c r="T455" s="1" t="s">
        <v>2105</v>
      </c>
      <c r="U455" s="3">
        <v>41628</v>
      </c>
      <c r="V455" s="1">
        <v>1.7806993189133569</v>
      </c>
      <c r="Y455" s="1">
        <v>2.5</v>
      </c>
      <c r="Z455" s="1">
        <v>5</v>
      </c>
      <c r="AA455" s="1">
        <v>30</v>
      </c>
      <c r="AB455" s="1">
        <v>73.750702040974005</v>
      </c>
      <c r="AC455" s="1">
        <v>6.25</v>
      </c>
      <c r="AD455" s="1">
        <v>34.063333333333297</v>
      </c>
      <c r="AH455" s="1">
        <v>5086</v>
      </c>
      <c r="AJ455" s="1">
        <v>2500</v>
      </c>
      <c r="AK455" s="1">
        <v>2586</v>
      </c>
      <c r="AU455" s="1" t="s">
        <v>1808</v>
      </c>
      <c r="AV455" s="1" t="s">
        <v>2530</v>
      </c>
      <c r="AY455" s="1" t="s">
        <v>1768</v>
      </c>
      <c r="AZ455" s="1"/>
      <c r="BA455" s="1" t="s">
        <v>1772</v>
      </c>
      <c r="BB455" s="1"/>
      <c r="BC455" s="42">
        <v>1.6899999999999998E-2</v>
      </c>
      <c r="BD455" s="1">
        <v>2.9496064358704166E-4</v>
      </c>
      <c r="BE455" s="1">
        <v>241.84710000000001</v>
      </c>
      <c r="BF455" s="1">
        <v>4.2210281813999782</v>
      </c>
      <c r="BG455" s="1">
        <v>162.51070000000001</v>
      </c>
      <c r="BH455" s="1">
        <v>2.8363467847207491</v>
      </c>
      <c r="BI455" s="1">
        <v>333.05450000000002</v>
      </c>
      <c r="BK455" s="1">
        <v>5.8128976135834538</v>
      </c>
      <c r="BL455" s="1">
        <v>3.1030000000000001E-4</v>
      </c>
      <c r="BM455" s="1">
        <v>42165.370002346441</v>
      </c>
      <c r="BN455" s="1">
        <v>35807.453916658167</v>
      </c>
      <c r="BO455" s="1">
        <v>35781.286088034714</v>
      </c>
      <c r="BP455" s="1">
        <v>1436.1279548918571</v>
      </c>
      <c r="BQ455" s="1">
        <v>1.0026961700000001</v>
      </c>
      <c r="BY455" s="1" t="s">
        <v>115</v>
      </c>
      <c r="BZ455" s="1" t="s">
        <v>115</v>
      </c>
      <c r="CA455" s="1" t="s">
        <v>115</v>
      </c>
      <c r="CB455" s="1" t="s">
        <v>115</v>
      </c>
      <c r="CD455" s="47">
        <v>2.9049958000001652E-2</v>
      </c>
      <c r="CE455" s="1">
        <v>5.0701741466609575E-4</v>
      </c>
      <c r="CF455" s="1">
        <v>272.79672951299995</v>
      </c>
      <c r="CG455" s="1">
        <v>4.7612011186742365</v>
      </c>
      <c r="CH455" s="1" t="s">
        <v>2538</v>
      </c>
      <c r="CI455" s="1" t="s">
        <v>2539</v>
      </c>
      <c r="CJ455" s="1">
        <v>2.6962999999999998E-4</v>
      </c>
      <c r="CK455" s="1">
        <v>4.9522000000000005E-5</v>
      </c>
      <c r="CL455" s="1">
        <v>6.3320000000000001E-2</v>
      </c>
      <c r="CM455" s="1">
        <v>1.1051424823628093E-3</v>
      </c>
      <c r="CN455" s="1">
        <v>1</v>
      </c>
      <c r="CO455" s="1">
        <v>1</v>
      </c>
      <c r="CP455" s="1" t="s">
        <v>115</v>
      </c>
      <c r="CQ455" s="1" t="s">
        <v>115</v>
      </c>
      <c r="CR455" s="1" t="s">
        <v>115</v>
      </c>
      <c r="CS455" s="1" t="s">
        <v>115</v>
      </c>
      <c r="CT455" s="1" t="s">
        <v>115</v>
      </c>
      <c r="CU455" s="1" t="s">
        <v>115</v>
      </c>
      <c r="CV455" s="1" t="s">
        <v>115</v>
      </c>
      <c r="CW455" s="1" t="s">
        <v>115</v>
      </c>
      <c r="CY455" s="1" t="s">
        <v>115</v>
      </c>
      <c r="CZ455" s="1" t="s">
        <v>115</v>
      </c>
      <c r="DA455" s="1" t="s">
        <v>115</v>
      </c>
      <c r="DB455" s="1" t="s">
        <v>115</v>
      </c>
      <c r="DC455" s="1" t="s">
        <v>115</v>
      </c>
      <c r="DD455" s="1" t="s">
        <v>115</v>
      </c>
      <c r="DE455" s="1" t="s">
        <v>115</v>
      </c>
      <c r="DF455" s="1" t="s">
        <v>115</v>
      </c>
      <c r="DG455" s="1" t="s">
        <v>115</v>
      </c>
      <c r="DH455" s="1" t="s">
        <v>115</v>
      </c>
    </row>
    <row r="456" spans="1:112" x14ac:dyDescent="0.25">
      <c r="A456" s="1" t="s">
        <v>2151</v>
      </c>
      <c r="C456" s="1" t="s">
        <v>2151</v>
      </c>
      <c r="D456" s="41">
        <v>40617</v>
      </c>
      <c r="G456" s="1" t="s">
        <v>1765</v>
      </c>
      <c r="H456" s="1">
        <v>15</v>
      </c>
      <c r="J456" s="3"/>
      <c r="K456" s="1" t="s">
        <v>1766</v>
      </c>
      <c r="L456" s="1" t="s">
        <v>1767</v>
      </c>
      <c r="M456" s="1"/>
      <c r="N456" s="1">
        <v>300</v>
      </c>
      <c r="P456" s="1" t="s">
        <v>2549</v>
      </c>
      <c r="Q456" s="1">
        <v>0.49683706040105241</v>
      </c>
      <c r="R456" s="1" t="s">
        <v>1781</v>
      </c>
      <c r="S456" s="1" t="s">
        <v>2152</v>
      </c>
      <c r="T456" s="1" t="s">
        <v>2153</v>
      </c>
      <c r="U456" s="3">
        <v>42121</v>
      </c>
      <c r="V456" s="1">
        <v>4.8776134829068196</v>
      </c>
      <c r="Y456" s="1">
        <v>2</v>
      </c>
      <c r="Z456" s="1">
        <v>4.5</v>
      </c>
      <c r="AA456" s="1">
        <v>30</v>
      </c>
      <c r="AB456" s="1">
        <v>58.142550483928297</v>
      </c>
      <c r="AC456" s="1">
        <v>4</v>
      </c>
      <c r="AD456" s="1">
        <v>26.037333333333301</v>
      </c>
      <c r="AH456" s="1">
        <v>4700</v>
      </c>
      <c r="AJ456" s="1">
        <v>1823</v>
      </c>
      <c r="AK456" s="1">
        <v>2877</v>
      </c>
      <c r="AU456" s="1" t="s">
        <v>1802</v>
      </c>
      <c r="AV456" s="1" t="s">
        <v>2530</v>
      </c>
      <c r="AY456" s="1" t="s">
        <v>1829</v>
      </c>
      <c r="AZ456" s="1"/>
      <c r="BA456" s="1" t="s">
        <v>1772</v>
      </c>
      <c r="BB456" s="1"/>
      <c r="BC456" s="42">
        <v>1.5699999999999999E-2</v>
      </c>
      <c r="BD456" s="1">
        <v>2.740166925631097E-4</v>
      </c>
      <c r="BE456" s="1">
        <v>330.36169999999998</v>
      </c>
      <c r="BF456" s="1">
        <v>5.7658993874857503</v>
      </c>
      <c r="BG456" s="1">
        <v>84.801599999999993</v>
      </c>
      <c r="BH456" s="1">
        <v>1.480067130959223</v>
      </c>
      <c r="BI456" s="1">
        <v>163.2843</v>
      </c>
      <c r="BK456" s="1">
        <v>2.8498486518141775</v>
      </c>
      <c r="BL456" s="1">
        <v>2.875E-4</v>
      </c>
      <c r="BM456" s="1">
        <v>42165.40981161128</v>
      </c>
      <c r="BN456" s="1">
        <v>35806.532366932115</v>
      </c>
      <c r="BO456" s="1">
        <v>35782.287256290445</v>
      </c>
      <c r="BP456" s="1">
        <v>1436.1299887129142</v>
      </c>
      <c r="BQ456" s="1">
        <v>1.0026947500000001</v>
      </c>
      <c r="BY456" s="1" t="s">
        <v>115</v>
      </c>
      <c r="BZ456" s="1" t="s">
        <v>115</v>
      </c>
      <c r="CA456" s="1" t="s">
        <v>115</v>
      </c>
      <c r="CB456" s="1" t="s">
        <v>115</v>
      </c>
      <c r="CD456" s="47">
        <v>3.3759934499997257E-2</v>
      </c>
      <c r="CE456" s="1">
        <v>5.8922201228257766E-4</v>
      </c>
      <c r="CF456" s="1">
        <v>52.011740575499999</v>
      </c>
      <c r="CG456" s="1">
        <v>0.90777612273560526</v>
      </c>
      <c r="CH456" s="1" t="s">
        <v>2538</v>
      </c>
      <c r="CI456" s="1" t="s">
        <v>2539</v>
      </c>
      <c r="CJ456" s="1">
        <v>2.8236599999999999E-4</v>
      </c>
      <c r="CK456" s="1">
        <v>4.6265999999999994E-5</v>
      </c>
      <c r="CL456" s="1">
        <v>3.6165999999999997E-2</v>
      </c>
      <c r="CM456" s="1">
        <v>6.3121577727626914E-4</v>
      </c>
      <c r="CN456" s="1">
        <v>1</v>
      </c>
      <c r="CO456" s="1">
        <v>3</v>
      </c>
      <c r="CP456" s="1" t="s">
        <v>115</v>
      </c>
      <c r="CQ456" s="1" t="s">
        <v>115</v>
      </c>
      <c r="CR456" s="1" t="s">
        <v>115</v>
      </c>
      <c r="CS456" s="1" t="s">
        <v>115</v>
      </c>
      <c r="CT456" s="1" t="s">
        <v>115</v>
      </c>
      <c r="CU456" s="1" t="s">
        <v>115</v>
      </c>
      <c r="CV456" s="1" t="s">
        <v>115</v>
      </c>
      <c r="CW456" s="1" t="s">
        <v>115</v>
      </c>
      <c r="CY456" s="1" t="s">
        <v>115</v>
      </c>
      <c r="CZ456" s="1" t="s">
        <v>115</v>
      </c>
      <c r="DA456" s="1" t="s">
        <v>115</v>
      </c>
      <c r="DB456" s="1" t="s">
        <v>115</v>
      </c>
      <c r="DC456" s="1" t="s">
        <v>115</v>
      </c>
      <c r="DD456" s="1" t="s">
        <v>115</v>
      </c>
      <c r="DE456" s="1" t="s">
        <v>115</v>
      </c>
      <c r="DF456" s="1" t="s">
        <v>115</v>
      </c>
      <c r="DG456" s="1" t="s">
        <v>115</v>
      </c>
      <c r="DH456" s="1" t="s">
        <v>115</v>
      </c>
    </row>
    <row r="457" spans="1:112" x14ac:dyDescent="0.25">
      <c r="A457" s="1" t="s">
        <v>1938</v>
      </c>
      <c r="C457" s="1" t="s">
        <v>1938</v>
      </c>
      <c r="D457" s="41">
        <v>33056</v>
      </c>
      <c r="G457" s="1" t="s">
        <v>1765</v>
      </c>
      <c r="H457" s="1">
        <v>15</v>
      </c>
      <c r="J457" s="3"/>
      <c r="K457" s="1" t="s">
        <v>1766</v>
      </c>
      <c r="L457" s="1" t="s">
        <v>1767</v>
      </c>
      <c r="M457" s="1"/>
      <c r="N457" s="1">
        <v>300</v>
      </c>
      <c r="P457" s="1" t="s">
        <v>2548</v>
      </c>
      <c r="Q457" s="1">
        <v>9.1437799511982928E-2</v>
      </c>
      <c r="R457" s="1" t="s">
        <v>1939</v>
      </c>
      <c r="S457" s="1" t="s">
        <v>1939</v>
      </c>
      <c r="T457" s="1" t="s">
        <v>1940</v>
      </c>
      <c r="U457" s="3">
        <v>39611</v>
      </c>
      <c r="V457" s="1">
        <v>5.3622099674872183</v>
      </c>
      <c r="Y457" s="1">
        <v>2.2999999999999998</v>
      </c>
      <c r="Z457" s="1">
        <v>4</v>
      </c>
      <c r="AA457" s="1">
        <v>30</v>
      </c>
      <c r="AB457" s="1">
        <v>65.013839866344</v>
      </c>
      <c r="AC457" s="1">
        <v>5.29</v>
      </c>
      <c r="AD457" s="1">
        <v>28.938933333333299</v>
      </c>
      <c r="AH457" s="1">
        <v>3010</v>
      </c>
      <c r="AJ457" s="1">
        <v>1500</v>
      </c>
      <c r="AK457" s="1">
        <v>1510</v>
      </c>
      <c r="AU457" s="1" t="s">
        <v>1808</v>
      </c>
      <c r="AV457" s="1" t="s">
        <v>2530</v>
      </c>
      <c r="AY457" s="1" t="s">
        <v>1780</v>
      </c>
      <c r="AZ457" s="1"/>
      <c r="BA457" s="1" t="s">
        <v>1772</v>
      </c>
      <c r="BB457" s="1"/>
      <c r="BC457" s="42">
        <v>5.9900000000000002E-2</v>
      </c>
      <c r="BD457" s="1">
        <v>1.0454522219446034E-3</v>
      </c>
      <c r="BE457" s="1">
        <v>92.942800000000005</v>
      </c>
      <c r="BF457" s="1">
        <v>1.6221578760225859</v>
      </c>
      <c r="BG457" s="1">
        <v>332.44810000000001</v>
      </c>
      <c r="BH457" s="1">
        <v>5.8023139369993615</v>
      </c>
      <c r="BI457" s="1">
        <v>309.9436</v>
      </c>
      <c r="BK457" s="1">
        <v>5.4095363154842966</v>
      </c>
      <c r="BL457" s="1">
        <v>5.3510000000000005E-4</v>
      </c>
      <c r="BM457" s="1">
        <v>42163.925438158105</v>
      </c>
      <c r="BN457" s="1">
        <v>35815.487354660065</v>
      </c>
      <c r="BO457" s="1">
        <v>35770.363521656145</v>
      </c>
      <c r="BP457" s="1">
        <v>1436.0541540010511</v>
      </c>
      <c r="BQ457" s="1">
        <v>1.0027477</v>
      </c>
      <c r="BY457" s="1" t="s">
        <v>115</v>
      </c>
      <c r="BZ457" s="1" t="s">
        <v>115</v>
      </c>
      <c r="CA457" s="1" t="s">
        <v>115</v>
      </c>
      <c r="CB457" s="1" t="s">
        <v>115</v>
      </c>
      <c r="CD457" s="47">
        <v>4.1736269499999423E-2</v>
      </c>
      <c r="CE457" s="1">
        <v>7.2843532027467737E-4</v>
      </c>
      <c r="CF457" s="1">
        <v>41.988103536499999</v>
      </c>
      <c r="CG457" s="1">
        <v>0.73283065338020004</v>
      </c>
      <c r="CH457" s="1" t="s">
        <v>2538</v>
      </c>
      <c r="CI457" s="1" t="s">
        <v>2539</v>
      </c>
      <c r="CJ457" s="1">
        <v>3.9991750000000002E-4</v>
      </c>
      <c r="CK457" s="1">
        <v>1.5017250000000002E-4</v>
      </c>
      <c r="CL457" s="1">
        <v>8.4589999999999999E-2</v>
      </c>
      <c r="CM457" s="1">
        <v>1.4763740142620034E-3</v>
      </c>
      <c r="CN457" s="1">
        <v>2</v>
      </c>
      <c r="CO457" s="1">
        <v>8</v>
      </c>
      <c r="CP457" s="1" t="s">
        <v>2589</v>
      </c>
      <c r="CQ457" s="1">
        <v>2</v>
      </c>
      <c r="CR457" s="1">
        <v>42.014672201000003</v>
      </c>
      <c r="CS457" s="1">
        <v>0.73329436405358295</v>
      </c>
      <c r="CT457" s="1">
        <v>41.985622495000001</v>
      </c>
      <c r="CU457" s="1">
        <v>0.73278735103714643</v>
      </c>
      <c r="CV457" s="1">
        <v>4.1499579999998204E-2</v>
      </c>
      <c r="CW457" s="1">
        <v>7.2430430919475698E-4</v>
      </c>
      <c r="CY457" s="1" t="s">
        <v>115</v>
      </c>
      <c r="CZ457" s="1" t="s">
        <v>115</v>
      </c>
      <c r="DA457" s="1" t="s">
        <v>115</v>
      </c>
      <c r="DB457" s="1" t="s">
        <v>115</v>
      </c>
      <c r="DC457" s="1" t="s">
        <v>115</v>
      </c>
      <c r="DD457" s="1" t="s">
        <v>115</v>
      </c>
      <c r="DE457" s="1" t="s">
        <v>115</v>
      </c>
      <c r="DF457" s="1" t="s">
        <v>115</v>
      </c>
      <c r="DG457" s="1" t="s">
        <v>115</v>
      </c>
      <c r="DH457" s="1" t="s">
        <v>115</v>
      </c>
    </row>
    <row r="458" spans="1:112" x14ac:dyDescent="0.25">
      <c r="A458" s="1" t="s">
        <v>2369</v>
      </c>
      <c r="C458" s="1" t="s">
        <v>2369</v>
      </c>
      <c r="D458" s="41">
        <v>39522</v>
      </c>
      <c r="G458" s="1" t="s">
        <v>1765</v>
      </c>
      <c r="H458" s="1">
        <v>15</v>
      </c>
      <c r="J458" s="3"/>
      <c r="K458" s="1" t="s">
        <v>1786</v>
      </c>
      <c r="L458" s="1" t="s">
        <v>1787</v>
      </c>
      <c r="M458" s="1"/>
      <c r="N458" s="1">
        <v>300</v>
      </c>
      <c r="P458" s="1" t="s">
        <v>2550</v>
      </c>
      <c r="Q458" s="1">
        <v>0.80224059067919362</v>
      </c>
      <c r="R458" s="1" t="s">
        <v>1939</v>
      </c>
      <c r="S458" s="1" t="s">
        <v>1939</v>
      </c>
      <c r="T458" s="1" t="s">
        <v>1940</v>
      </c>
      <c r="U458" s="3">
        <v>41684</v>
      </c>
      <c r="V458" s="1">
        <v>1.1048806829750102</v>
      </c>
      <c r="Y458" s="1">
        <v>3.8</v>
      </c>
      <c r="Z458" s="1">
        <v>6.2</v>
      </c>
      <c r="AA458" s="1">
        <v>31.6</v>
      </c>
      <c r="AB458" s="1">
        <v>120.825848544805</v>
      </c>
      <c r="AC458" s="1">
        <v>14.44</v>
      </c>
      <c r="AD458" s="1">
        <v>59.063600000000001</v>
      </c>
      <c r="AH458" s="1">
        <v>4850</v>
      </c>
      <c r="AJ458" s="1">
        <v>2500</v>
      </c>
      <c r="AK458" s="1">
        <v>2350</v>
      </c>
      <c r="AU458" s="1" t="s">
        <v>1776</v>
      </c>
      <c r="AV458" s="1" t="s">
        <v>2530</v>
      </c>
      <c r="AY458" s="1" t="s">
        <v>1780</v>
      </c>
      <c r="AZ458" s="1"/>
      <c r="BA458" s="1" t="s">
        <v>1772</v>
      </c>
      <c r="BB458" s="1"/>
      <c r="BC458" s="42">
        <v>1.8499999999999999E-2</v>
      </c>
      <c r="BD458" s="1">
        <v>3.2288591161895098E-4</v>
      </c>
      <c r="BE458" s="1">
        <v>273.92489999999998</v>
      </c>
      <c r="BF458" s="1">
        <v>4.7808914081962151</v>
      </c>
      <c r="BG458" s="1">
        <v>75.634699999999995</v>
      </c>
      <c r="BH458" s="1">
        <v>1.3200745437581551</v>
      </c>
      <c r="BI458" s="1">
        <v>263.35390000000001</v>
      </c>
      <c r="BK458" s="1">
        <v>4.5963926529678947</v>
      </c>
      <c r="BL458" s="1">
        <v>1.427E-4</v>
      </c>
      <c r="BM458" s="1">
        <v>42164.752129747714</v>
      </c>
      <c r="BN458" s="1">
        <v>35799.769039876628</v>
      </c>
      <c r="BO458" s="1">
        <v>35787.7352196188</v>
      </c>
      <c r="BP458" s="1">
        <v>1436.0963884359892</v>
      </c>
      <c r="BQ458" s="1">
        <v>1.0027182100000001</v>
      </c>
      <c r="BY458" s="1" t="s">
        <v>115</v>
      </c>
      <c r="BZ458" s="1" t="s">
        <v>115</v>
      </c>
      <c r="CA458" s="1" t="s">
        <v>115</v>
      </c>
      <c r="CB458" s="1" t="s">
        <v>115</v>
      </c>
      <c r="CD458" s="47">
        <v>4.1262890499996985E-2</v>
      </c>
      <c r="CE458" s="1">
        <v>7.2017329811483659E-4</v>
      </c>
      <c r="CF458" s="1">
        <v>41.983141453499996</v>
      </c>
      <c r="CG458" s="1">
        <v>0.73274404869409282</v>
      </c>
      <c r="CH458" s="1" t="s">
        <v>2538</v>
      </c>
      <c r="CI458" s="1" t="s">
        <v>2539</v>
      </c>
      <c r="CJ458" s="1">
        <v>2.7626000000000001E-4</v>
      </c>
      <c r="CK458" s="1">
        <v>2.3752000000000002E-4</v>
      </c>
      <c r="CL458" s="1">
        <v>8.4974999999999995E-2</v>
      </c>
      <c r="CM458" s="1">
        <v>1.4830935318821813E-3</v>
      </c>
      <c r="CN458" s="1">
        <v>2</v>
      </c>
      <c r="CO458" s="1">
        <v>9</v>
      </c>
      <c r="CP458" s="1" t="s">
        <v>2589</v>
      </c>
      <c r="CQ458" s="1">
        <v>1</v>
      </c>
      <c r="CR458" s="1">
        <v>41.956572788999999</v>
      </c>
      <c r="CS458" s="1">
        <v>0.73228033802071002</v>
      </c>
      <c r="CT458" s="1">
        <v>41.985622495000001</v>
      </c>
      <c r="CU458" s="1">
        <v>0.73278735103714643</v>
      </c>
      <c r="CV458" s="1">
        <v>4.1499579999998204E-2</v>
      </c>
      <c r="CW458" s="1">
        <v>7.2430430919475698E-4</v>
      </c>
      <c r="CY458" s="1" t="s">
        <v>115</v>
      </c>
      <c r="CZ458" s="1" t="s">
        <v>115</v>
      </c>
      <c r="DA458" s="1" t="s">
        <v>115</v>
      </c>
      <c r="DB458" s="1" t="s">
        <v>115</v>
      </c>
      <c r="DC458" s="1" t="s">
        <v>115</v>
      </c>
      <c r="DD458" s="1" t="s">
        <v>115</v>
      </c>
      <c r="DE458" s="1" t="s">
        <v>115</v>
      </c>
      <c r="DF458" s="1" t="s">
        <v>115</v>
      </c>
      <c r="DG458" s="1" t="s">
        <v>115</v>
      </c>
      <c r="DH458" s="1" t="s">
        <v>115</v>
      </c>
    </row>
    <row r="459" spans="1:112" x14ac:dyDescent="0.25">
      <c r="A459" s="1" t="s">
        <v>2281</v>
      </c>
      <c r="C459" s="1" t="s">
        <v>2281</v>
      </c>
      <c r="D459" s="41">
        <v>40984</v>
      </c>
      <c r="G459" s="1" t="s">
        <v>1765</v>
      </c>
      <c r="H459" s="1">
        <v>15</v>
      </c>
      <c r="J459" s="3"/>
      <c r="K459" s="1" t="s">
        <v>1786</v>
      </c>
      <c r="L459" s="1" t="s">
        <v>1787</v>
      </c>
      <c r="M459" s="1"/>
      <c r="N459" s="1">
        <v>300</v>
      </c>
      <c r="P459" s="1" t="s">
        <v>2550</v>
      </c>
      <c r="Q459" s="1">
        <v>0.80224059067919362</v>
      </c>
      <c r="R459" s="1" t="s">
        <v>1781</v>
      </c>
      <c r="S459" s="1" t="s">
        <v>1939</v>
      </c>
      <c r="T459" s="1" t="s">
        <v>1940</v>
      </c>
      <c r="U459" s="3">
        <v>42293</v>
      </c>
      <c r="V459" s="1">
        <v>1.1048806829750102</v>
      </c>
      <c r="Y459" s="1">
        <v>3.8</v>
      </c>
      <c r="Z459" s="1">
        <v>6.2</v>
      </c>
      <c r="AA459" s="1">
        <v>25.3</v>
      </c>
      <c r="AB459" s="1">
        <v>101.67375133519199</v>
      </c>
      <c r="AC459" s="1">
        <v>14.44</v>
      </c>
      <c r="AD459" s="1">
        <v>52.6586</v>
      </c>
      <c r="AH459" s="1">
        <v>4928</v>
      </c>
      <c r="AJ459" s="1">
        <v>2500</v>
      </c>
      <c r="AK459" s="1">
        <v>2428</v>
      </c>
      <c r="AU459" s="1" t="s">
        <v>1802</v>
      </c>
      <c r="AV459" s="1" t="s">
        <v>2530</v>
      </c>
      <c r="AY459" s="1" t="s">
        <v>1780</v>
      </c>
      <c r="AZ459" s="1"/>
      <c r="BA459" s="1" t="s">
        <v>1772</v>
      </c>
      <c r="BB459" s="1"/>
      <c r="BC459" s="42">
        <v>5.0299999999999997E-2</v>
      </c>
      <c r="BD459" s="1">
        <v>8.7790061375314762E-4</v>
      </c>
      <c r="BE459" s="1">
        <v>103.4699</v>
      </c>
      <c r="BF459" s="1">
        <v>1.8058904317092808</v>
      </c>
      <c r="BG459" s="1">
        <v>313.72019999999998</v>
      </c>
      <c r="BH459" s="1">
        <v>5.4754504200151137</v>
      </c>
      <c r="BI459" s="1">
        <v>184.9931</v>
      </c>
      <c r="BK459" s="1">
        <v>3.2287386884711218</v>
      </c>
      <c r="BL459" s="1">
        <v>2.1479999999999999E-4</v>
      </c>
      <c r="BM459" s="1">
        <v>42164.962383309103</v>
      </c>
      <c r="BN459" s="1">
        <v>35803.019417229036</v>
      </c>
      <c r="BO459" s="1">
        <v>35784.90534938917</v>
      </c>
      <c r="BP459" s="1">
        <v>1436.1071300415242</v>
      </c>
      <c r="BQ459" s="1">
        <v>1.0027107099999999</v>
      </c>
      <c r="BY459" s="1" t="s">
        <v>115</v>
      </c>
      <c r="BZ459" s="1" t="s">
        <v>115</v>
      </c>
      <c r="CA459" s="1" t="s">
        <v>115</v>
      </c>
      <c r="CB459" s="1" t="s">
        <v>115</v>
      </c>
      <c r="CD459" s="47">
        <v>4.7454454499998633E-2</v>
      </c>
      <c r="CE459" s="1">
        <v>8.2823647576281553E-4</v>
      </c>
      <c r="CF459" s="1">
        <v>49.9941691995</v>
      </c>
      <c r="CG459" s="1">
        <v>0.87256285933041289</v>
      </c>
      <c r="CH459" s="1" t="s">
        <v>2538</v>
      </c>
      <c r="CI459" s="1" t="s">
        <v>2539</v>
      </c>
      <c r="CJ459" s="1">
        <v>2.00158E-4</v>
      </c>
      <c r="CK459" s="1">
        <v>3.5029999999999995E-5</v>
      </c>
      <c r="CL459" s="1">
        <v>6.2719999999999998E-2</v>
      </c>
      <c r="CM459" s="1">
        <v>1.0946705068508435E-3</v>
      </c>
      <c r="CN459" s="1">
        <v>1</v>
      </c>
      <c r="CO459" s="1">
        <v>7</v>
      </c>
      <c r="CP459" s="1" t="s">
        <v>115</v>
      </c>
      <c r="CQ459" s="1" t="s">
        <v>115</v>
      </c>
      <c r="CR459" s="1" t="s">
        <v>115</v>
      </c>
      <c r="CS459" s="1" t="s">
        <v>115</v>
      </c>
      <c r="CT459" s="1" t="s">
        <v>115</v>
      </c>
      <c r="CU459" s="1" t="s">
        <v>115</v>
      </c>
      <c r="CV459" s="1" t="s">
        <v>115</v>
      </c>
      <c r="CW459" s="1" t="s">
        <v>115</v>
      </c>
      <c r="CY459" s="1" t="s">
        <v>115</v>
      </c>
      <c r="CZ459" s="1" t="s">
        <v>115</v>
      </c>
      <c r="DA459" s="1" t="s">
        <v>115</v>
      </c>
      <c r="DB459" s="1" t="s">
        <v>115</v>
      </c>
      <c r="DC459" s="1" t="s">
        <v>115</v>
      </c>
      <c r="DD459" s="1" t="s">
        <v>115</v>
      </c>
      <c r="DE459" s="1" t="s">
        <v>115</v>
      </c>
      <c r="DF459" s="1" t="s">
        <v>115</v>
      </c>
      <c r="DG459" s="1" t="s">
        <v>115</v>
      </c>
      <c r="DH459" s="1" t="s">
        <v>115</v>
      </c>
    </row>
    <row r="460" spans="1:112" x14ac:dyDescent="0.25">
      <c r="A460" s="1" t="s">
        <v>1886</v>
      </c>
      <c r="C460" s="1" t="s">
        <v>1886</v>
      </c>
      <c r="D460" s="41">
        <v>23467</v>
      </c>
      <c r="G460" s="1" t="s">
        <v>1765</v>
      </c>
      <c r="H460" s="1">
        <v>4</v>
      </c>
      <c r="J460" s="3"/>
      <c r="K460" s="1" t="s">
        <v>1786</v>
      </c>
      <c r="L460" s="1" t="s">
        <v>1787</v>
      </c>
      <c r="M460" s="1"/>
      <c r="N460" s="1">
        <v>300</v>
      </c>
      <c r="P460" s="1" t="s">
        <v>2549</v>
      </c>
      <c r="Q460" s="1">
        <v>0.49683706040105241</v>
      </c>
      <c r="R460" s="1" t="s">
        <v>1774</v>
      </c>
      <c r="S460" s="1" t="s">
        <v>1774</v>
      </c>
      <c r="T460" s="1" t="s">
        <v>1887</v>
      </c>
      <c r="U460" s="3">
        <v>34728</v>
      </c>
      <c r="V460" s="1">
        <v>4.8776134829068196</v>
      </c>
      <c r="Y460" s="1">
        <v>7.04</v>
      </c>
      <c r="Z460" s="1">
        <v>3.39</v>
      </c>
      <c r="AA460" s="1">
        <v>18.309999999999999</v>
      </c>
      <c r="AB460" s="1">
        <v>123.435210877456</v>
      </c>
      <c r="AC460" s="1">
        <v>18.743998408378101</v>
      </c>
      <c r="AD460" s="1">
        <v>58.810431930546002</v>
      </c>
      <c r="AH460" s="1">
        <v>3023</v>
      </c>
      <c r="AJ460" s="1">
        <v>1350</v>
      </c>
      <c r="AK460" s="1">
        <v>1673</v>
      </c>
      <c r="AU460" s="1" t="s">
        <v>1810</v>
      </c>
      <c r="AV460" s="1" t="s">
        <v>2530</v>
      </c>
      <c r="AY460" s="1" t="s">
        <v>1771</v>
      </c>
      <c r="AZ460" s="1"/>
      <c r="BA460" s="1" t="s">
        <v>1772</v>
      </c>
      <c r="BB460" s="1"/>
      <c r="BC460" s="42">
        <v>9.8539999999999992</v>
      </c>
      <c r="BD460" s="1">
        <v>0.17198474449152121</v>
      </c>
      <c r="BE460" s="1">
        <v>19.413499999999999</v>
      </c>
      <c r="BF460" s="1">
        <v>0.33882949433591913</v>
      </c>
      <c r="BG460" s="1">
        <v>62.817799999999998</v>
      </c>
      <c r="BH460" s="1">
        <v>1.0963774388592937</v>
      </c>
      <c r="BI460" s="1">
        <v>221.6311</v>
      </c>
      <c r="BK460" s="1">
        <v>3.8681924198168045</v>
      </c>
      <c r="BL460" s="1">
        <v>7.1869999999999996E-4</v>
      </c>
      <c r="BM460" s="1">
        <v>42164.681765474517</v>
      </c>
      <c r="BN460" s="1">
        <v>35823.985522259361</v>
      </c>
      <c r="BO460" s="1">
        <v>35763.378008689673</v>
      </c>
      <c r="BP460" s="1">
        <v>1436.0927936145558</v>
      </c>
      <c r="BQ460" s="1">
        <v>1.0027207199999999</v>
      </c>
      <c r="BY460" s="1" t="s">
        <v>115</v>
      </c>
      <c r="BZ460" s="1" t="s">
        <v>115</v>
      </c>
      <c r="CA460" s="1" t="s">
        <v>115</v>
      </c>
      <c r="CB460" s="1" t="s">
        <v>115</v>
      </c>
      <c r="CD460" s="47">
        <v>0.16584099600000002</v>
      </c>
      <c r="CE460" s="1">
        <v>2.8944714149867464E-3</v>
      </c>
      <c r="CF460" s="1">
        <v>172.21390490300001</v>
      </c>
      <c r="CG460" s="1">
        <v>3.0056996582737558</v>
      </c>
      <c r="CH460" s="1" t="s">
        <v>2539</v>
      </c>
      <c r="CI460" s="1" t="s">
        <v>2539</v>
      </c>
      <c r="CJ460" s="1">
        <v>4.3126000000000004E-4</v>
      </c>
      <c r="CK460" s="1">
        <v>3.3460400000000001E-4</v>
      </c>
      <c r="CL460" s="1" t="s">
        <v>115</v>
      </c>
      <c r="CM460" s="1" t="s">
        <v>115</v>
      </c>
      <c r="CN460" s="1">
        <v>0</v>
      </c>
      <c r="CO460" s="1">
        <v>0</v>
      </c>
      <c r="CP460" s="1" t="s">
        <v>115</v>
      </c>
      <c r="CQ460" s="1" t="s">
        <v>115</v>
      </c>
      <c r="CR460" s="1" t="s">
        <v>115</v>
      </c>
      <c r="CS460" s="1" t="s">
        <v>115</v>
      </c>
      <c r="CT460" s="1" t="s">
        <v>115</v>
      </c>
      <c r="CU460" s="1" t="s">
        <v>115</v>
      </c>
      <c r="CV460" s="1" t="s">
        <v>115</v>
      </c>
      <c r="CW460" s="1" t="s">
        <v>115</v>
      </c>
      <c r="CY460" s="1" t="s">
        <v>115</v>
      </c>
      <c r="CZ460" s="1" t="s">
        <v>115</v>
      </c>
      <c r="DA460" s="1" t="s">
        <v>115</v>
      </c>
      <c r="DB460" s="1" t="s">
        <v>115</v>
      </c>
      <c r="DC460" s="1" t="s">
        <v>115</v>
      </c>
      <c r="DD460" s="1" t="s">
        <v>115</v>
      </c>
      <c r="DE460" s="1" t="s">
        <v>115</v>
      </c>
      <c r="DF460" s="1" t="s">
        <v>115</v>
      </c>
      <c r="DG460" s="1" t="s">
        <v>115</v>
      </c>
      <c r="DH460" s="1" t="s">
        <v>115</v>
      </c>
    </row>
    <row r="461" spans="1:112" x14ac:dyDescent="0.25">
      <c r="A461" s="1" t="s">
        <v>2349</v>
      </c>
      <c r="C461" s="1" t="s">
        <v>2349</v>
      </c>
      <c r="D461" s="41">
        <v>23628</v>
      </c>
      <c r="G461" s="1" t="s">
        <v>1765</v>
      </c>
      <c r="H461" s="1">
        <v>10</v>
      </c>
      <c r="J461" s="3"/>
      <c r="K461" s="1" t="s">
        <v>1766</v>
      </c>
      <c r="L461" s="1" t="s">
        <v>1767</v>
      </c>
      <c r="M461" s="1"/>
      <c r="N461" s="1">
        <v>300</v>
      </c>
      <c r="P461" s="1" t="s">
        <v>2549</v>
      </c>
      <c r="Q461" s="1">
        <v>0.49683706040105241</v>
      </c>
      <c r="R461" s="1" t="s">
        <v>1774</v>
      </c>
      <c r="S461" s="1" t="s">
        <v>1774</v>
      </c>
      <c r="T461" s="1" t="s">
        <v>1882</v>
      </c>
      <c r="U461" s="3">
        <v>34911</v>
      </c>
      <c r="V461" s="1">
        <v>4.8776134829068196</v>
      </c>
      <c r="Y461" s="1">
        <v>1.93</v>
      </c>
      <c r="Z461" s="1">
        <v>1.96</v>
      </c>
      <c r="AA461" s="1">
        <v>11.39</v>
      </c>
      <c r="AB461" s="1">
        <v>18.524190535105401</v>
      </c>
      <c r="AC461" s="1">
        <v>2.9255296188391502</v>
      </c>
      <c r="AD461" s="1">
        <v>8.4386656899919608</v>
      </c>
      <c r="AH461" s="1">
        <v>1201</v>
      </c>
      <c r="AJ461" s="1">
        <v>900</v>
      </c>
      <c r="AK461" s="1">
        <v>301</v>
      </c>
      <c r="AU461" s="1" t="s">
        <v>1808</v>
      </c>
      <c r="AV461" s="1" t="s">
        <v>2530</v>
      </c>
      <c r="AY461" s="1" t="s">
        <v>1771</v>
      </c>
      <c r="AZ461" s="1"/>
      <c r="BA461" s="1" t="s">
        <v>1772</v>
      </c>
      <c r="BB461" s="1"/>
      <c r="BC461" s="42">
        <v>11.7384</v>
      </c>
      <c r="BD461" s="1">
        <v>0.20487372891610237</v>
      </c>
      <c r="BE461" s="1">
        <v>27.674900000000001</v>
      </c>
      <c r="BF461" s="1">
        <v>0.48301812516017867</v>
      </c>
      <c r="BG461" s="1">
        <v>6.9641000000000002</v>
      </c>
      <c r="BH461" s="1">
        <v>0.12154647443813711</v>
      </c>
      <c r="BI461" s="1">
        <v>273.35700000000003</v>
      </c>
      <c r="BK461" s="1">
        <v>4.77097968337414</v>
      </c>
      <c r="BL461" s="1">
        <v>1.693E-4</v>
      </c>
      <c r="BM461" s="1">
        <v>42164.691016537501</v>
      </c>
      <c r="BN461" s="1">
        <v>35800.829498726605</v>
      </c>
      <c r="BO461" s="1">
        <v>35786.552534348397</v>
      </c>
      <c r="BP461" s="1">
        <v>1436.0932662394539</v>
      </c>
      <c r="BQ461" s="1">
        <v>1.0027203899999999</v>
      </c>
      <c r="BY461" s="1" t="s">
        <v>115</v>
      </c>
      <c r="BZ461" s="1" t="s">
        <v>115</v>
      </c>
      <c r="CA461" s="1" t="s">
        <v>115</v>
      </c>
      <c r="CB461" s="1" t="s">
        <v>115</v>
      </c>
      <c r="CD461" s="47">
        <v>0.19550715450000666</v>
      </c>
      <c r="CE461" s="1">
        <v>3.4122435572303644E-3</v>
      </c>
      <c r="CF461" s="1">
        <v>103.7482789325</v>
      </c>
      <c r="CG461" s="1">
        <v>1.8107490606495928</v>
      </c>
      <c r="CH461" s="1" t="s">
        <v>2539</v>
      </c>
      <c r="CI461" s="1" t="s">
        <v>2539</v>
      </c>
      <c r="CJ461" s="1">
        <v>1.5395099999999999E-4</v>
      </c>
      <c r="CK461" s="1">
        <v>5.9549000000000009E-5</v>
      </c>
      <c r="CL461" s="1" t="s">
        <v>115</v>
      </c>
      <c r="CM461" s="1" t="s">
        <v>115</v>
      </c>
      <c r="CN461" s="1">
        <v>0</v>
      </c>
      <c r="CO461" s="1">
        <v>0</v>
      </c>
      <c r="CP461" s="1" t="s">
        <v>115</v>
      </c>
      <c r="CQ461" s="1" t="s">
        <v>115</v>
      </c>
      <c r="CR461" s="1" t="s">
        <v>115</v>
      </c>
      <c r="CS461" s="1" t="s">
        <v>115</v>
      </c>
      <c r="CT461" s="1" t="s">
        <v>115</v>
      </c>
      <c r="CU461" s="1" t="s">
        <v>115</v>
      </c>
      <c r="CV461" s="1" t="s">
        <v>115</v>
      </c>
      <c r="CW461" s="1" t="s">
        <v>115</v>
      </c>
      <c r="CY461" s="1" t="s">
        <v>115</v>
      </c>
      <c r="CZ461" s="1" t="s">
        <v>115</v>
      </c>
      <c r="DA461" s="1" t="s">
        <v>115</v>
      </c>
      <c r="DB461" s="1" t="s">
        <v>115</v>
      </c>
      <c r="DC461" s="1" t="s">
        <v>115</v>
      </c>
      <c r="DD461" s="1" t="s">
        <v>115</v>
      </c>
      <c r="DE461" s="1" t="s">
        <v>115</v>
      </c>
      <c r="DF461" s="1" t="s">
        <v>115</v>
      </c>
      <c r="DG461" s="1" t="s">
        <v>115</v>
      </c>
      <c r="DH461" s="1" t="s">
        <v>115</v>
      </c>
    </row>
    <row r="462" spans="1:112" x14ac:dyDescent="0.25">
      <c r="A462" s="1" t="s">
        <v>2518</v>
      </c>
      <c r="C462" s="1" t="s">
        <v>2518</v>
      </c>
      <c r="D462" s="41">
        <v>24737</v>
      </c>
      <c r="G462" s="1" t="s">
        <v>1765</v>
      </c>
      <c r="H462" s="1">
        <v>5</v>
      </c>
      <c r="J462" s="3"/>
      <c r="K462" s="1" t="s">
        <v>1766</v>
      </c>
      <c r="L462" s="1" t="s">
        <v>1767</v>
      </c>
      <c r="M462" s="1"/>
      <c r="N462" s="1">
        <v>300</v>
      </c>
      <c r="P462" s="1" t="s">
        <v>2549</v>
      </c>
      <c r="Q462" s="1">
        <v>0.49683706040105241</v>
      </c>
      <c r="R462" s="1" t="s">
        <v>1774</v>
      </c>
      <c r="S462" s="1" t="s">
        <v>1774</v>
      </c>
      <c r="T462" s="1" t="s">
        <v>1882</v>
      </c>
      <c r="U462" s="3">
        <v>35484</v>
      </c>
      <c r="V462" s="1">
        <v>4.8776134829068196</v>
      </c>
      <c r="Y462" s="1">
        <v>3</v>
      </c>
      <c r="Z462" s="1">
        <v>9.99</v>
      </c>
      <c r="AA462" s="1">
        <v>9.99</v>
      </c>
      <c r="AB462" s="1">
        <v>77.354869449515704</v>
      </c>
      <c r="AC462" s="1">
        <v>8.55298599939821</v>
      </c>
      <c r="AD462" s="1">
        <v>44.690580919089399</v>
      </c>
      <c r="AH462" s="1">
        <v>2360</v>
      </c>
      <c r="AJ462" s="1">
        <v>2200</v>
      </c>
      <c r="AK462" s="1">
        <v>160</v>
      </c>
      <c r="AU462" s="1" t="s">
        <v>1808</v>
      </c>
      <c r="AV462" s="1" t="s">
        <v>2530</v>
      </c>
      <c r="AY462" s="1" t="s">
        <v>1771</v>
      </c>
      <c r="AZ462" s="1"/>
      <c r="BA462" s="1" t="s">
        <v>1860</v>
      </c>
      <c r="BB462" s="1"/>
      <c r="BC462" s="42">
        <v>13.7393</v>
      </c>
      <c r="BD462" s="1">
        <v>0.23979602191925692</v>
      </c>
      <c r="BE462" s="1">
        <v>17.033000000000001</v>
      </c>
      <c r="BF462" s="1">
        <v>0.29728193149219417</v>
      </c>
      <c r="BG462" s="1">
        <v>312.27319999999997</v>
      </c>
      <c r="BH462" s="1">
        <v>5.4501955057387557</v>
      </c>
      <c r="BI462" s="1">
        <v>242.31649999999999</v>
      </c>
      <c r="BK462" s="1">
        <v>4.2292207569088394</v>
      </c>
      <c r="BL462" s="1">
        <v>9.6619999999999996E-4</v>
      </c>
      <c r="BM462" s="1">
        <v>42515.758917772939</v>
      </c>
      <c r="BN462" s="1">
        <v>36185.837644039289</v>
      </c>
      <c r="BO462" s="1">
        <v>36103.680191506588</v>
      </c>
      <c r="BP462" s="1">
        <v>1454.0661561527907</v>
      </c>
      <c r="BQ462" s="1">
        <v>0.99032633000000003</v>
      </c>
      <c r="BY462" s="1" t="s">
        <v>115</v>
      </c>
      <c r="BZ462" s="1" t="s">
        <v>115</v>
      </c>
      <c r="CA462" s="1" t="s">
        <v>115</v>
      </c>
      <c r="CB462" s="1" t="s">
        <v>115</v>
      </c>
      <c r="CD462" s="47">
        <v>0.48826528499999999</v>
      </c>
      <c r="CE462" s="1">
        <v>8.5218368464384815E-3</v>
      </c>
      <c r="CF462" s="1">
        <v>8.4115862850000003</v>
      </c>
      <c r="CG462" s="1">
        <v>0.14680987598884812</v>
      </c>
      <c r="CH462" s="1" t="s">
        <v>2539</v>
      </c>
      <c r="CI462" s="1" t="s">
        <v>2539</v>
      </c>
      <c r="CJ462" s="1">
        <v>6.7297500000000011E-5</v>
      </c>
      <c r="CK462" s="1">
        <v>5.9424500000000007E-5</v>
      </c>
      <c r="CL462" s="1" t="s">
        <v>115</v>
      </c>
      <c r="CM462" s="1" t="s">
        <v>115</v>
      </c>
      <c r="CN462" s="1">
        <v>0</v>
      </c>
      <c r="CO462" s="1">
        <v>0</v>
      </c>
      <c r="CP462" s="1" t="s">
        <v>115</v>
      </c>
      <c r="CQ462" s="1" t="s">
        <v>115</v>
      </c>
      <c r="CR462" s="1" t="s">
        <v>115</v>
      </c>
      <c r="CS462" s="1" t="s">
        <v>115</v>
      </c>
      <c r="CT462" s="1" t="s">
        <v>115</v>
      </c>
      <c r="CU462" s="1" t="s">
        <v>115</v>
      </c>
      <c r="CV462" s="1" t="s">
        <v>115</v>
      </c>
      <c r="CW462" s="1" t="s">
        <v>115</v>
      </c>
      <c r="CY462" s="1" t="s">
        <v>115</v>
      </c>
      <c r="CZ462" s="1" t="s">
        <v>115</v>
      </c>
      <c r="DA462" s="1" t="s">
        <v>115</v>
      </c>
      <c r="DB462" s="1" t="s">
        <v>115</v>
      </c>
      <c r="DC462" s="1" t="s">
        <v>115</v>
      </c>
      <c r="DD462" s="1" t="s">
        <v>115</v>
      </c>
      <c r="DE462" s="1" t="s">
        <v>115</v>
      </c>
      <c r="DF462" s="1" t="s">
        <v>115</v>
      </c>
      <c r="DG462" s="1" t="s">
        <v>115</v>
      </c>
      <c r="DH462" s="1" t="s">
        <v>115</v>
      </c>
    </row>
    <row r="463" spans="1:112" x14ac:dyDescent="0.25">
      <c r="A463" s="1" t="s">
        <v>1889</v>
      </c>
      <c r="C463" s="1" t="s">
        <v>1889</v>
      </c>
      <c r="D463" s="41">
        <v>25019</v>
      </c>
      <c r="G463" s="1" t="s">
        <v>1765</v>
      </c>
      <c r="H463" s="1">
        <v>10</v>
      </c>
      <c r="J463" s="3"/>
      <c r="K463" s="1" t="s">
        <v>1766</v>
      </c>
      <c r="L463" s="1" t="s">
        <v>1767</v>
      </c>
      <c r="M463" s="1"/>
      <c r="N463" s="1">
        <v>300</v>
      </c>
      <c r="P463" s="1" t="s">
        <v>2549</v>
      </c>
      <c r="Q463" s="1">
        <v>0.49683706040105241</v>
      </c>
      <c r="R463" s="1" t="s">
        <v>1774</v>
      </c>
      <c r="S463" s="1" t="s">
        <v>1774</v>
      </c>
      <c r="T463" s="1" t="s">
        <v>1882</v>
      </c>
      <c r="U463" s="3">
        <v>35727</v>
      </c>
      <c r="V463" s="1">
        <v>4.8776134829068196</v>
      </c>
      <c r="Y463" s="1">
        <v>1.93</v>
      </c>
      <c r="Z463" s="1">
        <v>1.96</v>
      </c>
      <c r="AA463" s="1">
        <v>11.39</v>
      </c>
      <c r="AB463" s="1">
        <v>18.524190535105401</v>
      </c>
      <c r="AC463" s="1">
        <v>2.9255296188391502</v>
      </c>
      <c r="AD463" s="1">
        <v>8.4386656899919608</v>
      </c>
      <c r="AH463" s="1">
        <v>1232</v>
      </c>
      <c r="AJ463" s="1">
        <v>900</v>
      </c>
      <c r="AK463" s="1">
        <v>332</v>
      </c>
      <c r="AU463" s="1" t="s">
        <v>1808</v>
      </c>
      <c r="AV463" s="1" t="s">
        <v>2530</v>
      </c>
      <c r="AY463" s="1" t="s">
        <v>1771</v>
      </c>
      <c r="AZ463" s="1"/>
      <c r="BA463" s="1" t="s">
        <v>1772</v>
      </c>
      <c r="BB463" s="1"/>
      <c r="BC463" s="42">
        <v>10.6067</v>
      </c>
      <c r="BD463" s="1">
        <v>0.18512183777128252</v>
      </c>
      <c r="BE463" s="1">
        <v>33.928800000000003</v>
      </c>
      <c r="BF463" s="1">
        <v>0.59216927125065211</v>
      </c>
      <c r="BG463" s="1">
        <v>352.5138</v>
      </c>
      <c r="BH463" s="1">
        <v>6.1525264687167871</v>
      </c>
      <c r="BI463" s="1">
        <v>314.29899999999998</v>
      </c>
      <c r="BK463" s="1">
        <v>5.485552385725657</v>
      </c>
      <c r="BL463" s="1">
        <v>6.7679999999999997E-4</v>
      </c>
      <c r="BM463" s="1">
        <v>42164.388817771316</v>
      </c>
      <c r="BN463" s="1">
        <v>35821.925676123181</v>
      </c>
      <c r="BO463" s="1">
        <v>35764.851959419444</v>
      </c>
      <c r="BP463" s="1">
        <v>1436.0778273203566</v>
      </c>
      <c r="BQ463" s="1">
        <v>1.0027311699999999</v>
      </c>
      <c r="BY463" s="1" t="s">
        <v>115</v>
      </c>
      <c r="BZ463" s="1" t="s">
        <v>115</v>
      </c>
      <c r="CA463" s="1" t="s">
        <v>115</v>
      </c>
      <c r="CB463" s="1" t="s">
        <v>115</v>
      </c>
      <c r="CD463" s="47">
        <v>0.27418259450000448</v>
      </c>
      <c r="CE463" s="1">
        <v>4.7853890256855736E-3</v>
      </c>
      <c r="CF463" s="1">
        <v>248.02890437849999</v>
      </c>
      <c r="CG463" s="1">
        <v>4.3289210215190046</v>
      </c>
      <c r="CH463" s="1" t="s">
        <v>2539</v>
      </c>
      <c r="CI463" s="1" t="s">
        <v>2539</v>
      </c>
      <c r="CJ463" s="1">
        <v>6.7215000000000005E-4</v>
      </c>
      <c r="CK463" s="1">
        <v>1.1538600000000004E-4</v>
      </c>
      <c r="CL463" s="1" t="s">
        <v>115</v>
      </c>
      <c r="CM463" s="1" t="s">
        <v>115</v>
      </c>
      <c r="CN463" s="1">
        <v>0</v>
      </c>
      <c r="CO463" s="1">
        <v>0</v>
      </c>
      <c r="CP463" s="1" t="s">
        <v>115</v>
      </c>
      <c r="CQ463" s="1" t="s">
        <v>115</v>
      </c>
      <c r="CR463" s="1" t="s">
        <v>115</v>
      </c>
      <c r="CS463" s="1" t="s">
        <v>115</v>
      </c>
      <c r="CT463" s="1" t="s">
        <v>115</v>
      </c>
      <c r="CU463" s="1" t="s">
        <v>115</v>
      </c>
      <c r="CV463" s="1" t="s">
        <v>115</v>
      </c>
      <c r="CW463" s="1" t="s">
        <v>115</v>
      </c>
      <c r="CY463" s="1" t="s">
        <v>115</v>
      </c>
      <c r="CZ463" s="1" t="s">
        <v>115</v>
      </c>
      <c r="DA463" s="1" t="s">
        <v>115</v>
      </c>
      <c r="DB463" s="1" t="s">
        <v>115</v>
      </c>
      <c r="DC463" s="1" t="s">
        <v>115</v>
      </c>
      <c r="DD463" s="1" t="s">
        <v>115</v>
      </c>
      <c r="DE463" s="1" t="s">
        <v>115</v>
      </c>
      <c r="DF463" s="1" t="s">
        <v>115</v>
      </c>
      <c r="DG463" s="1" t="s">
        <v>115</v>
      </c>
      <c r="DH463" s="1" t="s">
        <v>115</v>
      </c>
    </row>
    <row r="464" spans="1:112" x14ac:dyDescent="0.25">
      <c r="A464" s="1" t="s">
        <v>1963</v>
      </c>
      <c r="C464" s="1" t="s">
        <v>1963</v>
      </c>
      <c r="D464" s="41">
        <v>25258</v>
      </c>
      <c r="G464" s="1" t="s">
        <v>1765</v>
      </c>
      <c r="H464" s="1">
        <v>4</v>
      </c>
      <c r="J464" s="3"/>
      <c r="K464" s="1" t="s">
        <v>1786</v>
      </c>
      <c r="L464" s="1" t="s">
        <v>1787</v>
      </c>
      <c r="M464" s="1"/>
      <c r="N464" s="1">
        <v>300</v>
      </c>
      <c r="P464" s="1" t="s">
        <v>2549</v>
      </c>
      <c r="Q464" s="1">
        <v>0.49683706040105241</v>
      </c>
      <c r="R464" s="1" t="s">
        <v>1774</v>
      </c>
      <c r="S464" s="1" t="s">
        <v>1774</v>
      </c>
      <c r="T464" s="1" t="s">
        <v>1887</v>
      </c>
      <c r="U464" s="3">
        <v>35870</v>
      </c>
      <c r="V464" s="1">
        <v>4.8776134829068196</v>
      </c>
      <c r="Y464" s="1">
        <v>6.7</v>
      </c>
      <c r="Z464" s="1">
        <v>3.39</v>
      </c>
      <c r="AA464" s="1">
        <v>26.2</v>
      </c>
      <c r="AB464" s="1">
        <v>159.71872270775799</v>
      </c>
      <c r="AC464" s="1">
        <v>17.838748485246199</v>
      </c>
      <c r="AD464" s="1">
        <v>69.759769379231599</v>
      </c>
      <c r="AH464" s="1">
        <v>3200</v>
      </c>
      <c r="AJ464" s="1">
        <v>1350</v>
      </c>
      <c r="AK464" s="1">
        <v>1850</v>
      </c>
      <c r="AU464" s="1" t="s">
        <v>1810</v>
      </c>
      <c r="AV464" s="1" t="s">
        <v>2530</v>
      </c>
      <c r="AY464" s="1" t="s">
        <v>1771</v>
      </c>
      <c r="AZ464" s="1"/>
      <c r="BA464" s="1" t="s">
        <v>1772</v>
      </c>
      <c r="BB464" s="1"/>
      <c r="BC464" s="42">
        <v>9.0145999999999997</v>
      </c>
      <c r="BD464" s="1">
        <v>0.15733445075028082</v>
      </c>
      <c r="BE464" s="1">
        <v>31.449000000000002</v>
      </c>
      <c r="BF464" s="1">
        <v>0.54888859645969679</v>
      </c>
      <c r="BG464" s="1">
        <v>33.700400000000002</v>
      </c>
      <c r="BH464" s="1">
        <v>0.58818293923909704</v>
      </c>
      <c r="BI464" s="1">
        <v>236.80090000000001</v>
      </c>
      <c r="BK464" s="1">
        <v>4.1329553766858407</v>
      </c>
      <c r="BL464" s="1">
        <v>4.8069999999999997E-4</v>
      </c>
      <c r="BM464" s="1">
        <v>42163.732577316223</v>
      </c>
      <c r="BN464" s="1">
        <v>35813.000683566141</v>
      </c>
      <c r="BO464" s="1">
        <v>35772.464471066305</v>
      </c>
      <c r="BP464" s="1">
        <v>1436.0443010891054</v>
      </c>
      <c r="BQ464" s="1">
        <v>1.00275458</v>
      </c>
      <c r="BY464" s="1" t="s">
        <v>115</v>
      </c>
      <c r="BZ464" s="1" t="s">
        <v>115</v>
      </c>
      <c r="CA464" s="1" t="s">
        <v>115</v>
      </c>
      <c r="CB464" s="1" t="s">
        <v>115</v>
      </c>
      <c r="CD464" s="47">
        <v>0.11513276000000872</v>
      </c>
      <c r="CE464" s="1">
        <v>2.0094457389085787E-3</v>
      </c>
      <c r="CF464" s="1">
        <v>171.64554742000001</v>
      </c>
      <c r="CG464" s="1">
        <v>2.9957799488670585</v>
      </c>
      <c r="CH464" s="1" t="s">
        <v>2539</v>
      </c>
      <c r="CI464" s="1" t="s">
        <v>2539</v>
      </c>
      <c r="CJ464" s="1">
        <v>4.2130199999999997E-4</v>
      </c>
      <c r="CK464" s="1">
        <v>8.0346999999999981E-5</v>
      </c>
      <c r="CL464" s="1" t="s">
        <v>115</v>
      </c>
      <c r="CM464" s="1" t="s">
        <v>115</v>
      </c>
      <c r="CN464" s="1">
        <v>0</v>
      </c>
      <c r="CO464" s="1">
        <v>0</v>
      </c>
      <c r="CP464" s="1" t="s">
        <v>115</v>
      </c>
      <c r="CQ464" s="1" t="s">
        <v>115</v>
      </c>
      <c r="CR464" s="1" t="s">
        <v>115</v>
      </c>
      <c r="CS464" s="1" t="s">
        <v>115</v>
      </c>
      <c r="CT464" s="1" t="s">
        <v>115</v>
      </c>
      <c r="CU464" s="1" t="s">
        <v>115</v>
      </c>
      <c r="CV464" s="1" t="s">
        <v>115</v>
      </c>
      <c r="CW464" s="1" t="s">
        <v>115</v>
      </c>
      <c r="CY464" s="1" t="s">
        <v>115</v>
      </c>
      <c r="CZ464" s="1" t="s">
        <v>115</v>
      </c>
      <c r="DA464" s="1" t="s">
        <v>115</v>
      </c>
      <c r="DB464" s="1" t="s">
        <v>115</v>
      </c>
      <c r="DC464" s="1" t="s">
        <v>115</v>
      </c>
      <c r="DD464" s="1" t="s">
        <v>115</v>
      </c>
      <c r="DE464" s="1" t="s">
        <v>115</v>
      </c>
      <c r="DF464" s="1" t="s">
        <v>115</v>
      </c>
      <c r="DG464" s="1" t="s">
        <v>115</v>
      </c>
      <c r="DH464" s="1" t="s">
        <v>115</v>
      </c>
    </row>
    <row r="465" spans="1:112" x14ac:dyDescent="0.25">
      <c r="A465" s="1" t="s">
        <v>1930</v>
      </c>
      <c r="C465" s="1" t="s">
        <v>1930</v>
      </c>
      <c r="D465" s="41">
        <v>25967</v>
      </c>
      <c r="G465" s="1" t="s">
        <v>1765</v>
      </c>
      <c r="H465" s="1">
        <v>4</v>
      </c>
      <c r="J465" s="3"/>
      <c r="K465" s="1" t="s">
        <v>1786</v>
      </c>
      <c r="L465" s="1" t="s">
        <v>1787</v>
      </c>
      <c r="M465" s="1"/>
      <c r="N465" s="1">
        <v>300</v>
      </c>
      <c r="P465" s="1" t="s">
        <v>2549</v>
      </c>
      <c r="Q465" s="1">
        <v>0.49683706040105241</v>
      </c>
      <c r="R465" s="1" t="s">
        <v>1774</v>
      </c>
      <c r="S465" s="1" t="s">
        <v>1774</v>
      </c>
      <c r="T465" s="1" t="s">
        <v>1887</v>
      </c>
      <c r="U465" s="3">
        <v>36488</v>
      </c>
      <c r="V465" s="1">
        <v>4.8776134829068196</v>
      </c>
      <c r="Y465" s="1">
        <v>3.4</v>
      </c>
      <c r="Z465" s="1">
        <v>6.7</v>
      </c>
      <c r="AA465" s="1">
        <v>26.2</v>
      </c>
      <c r="AB465" s="1">
        <v>96.243484916261707</v>
      </c>
      <c r="AC465" s="1">
        <v>11.56</v>
      </c>
      <c r="AD465" s="1">
        <v>49.326133333333303</v>
      </c>
      <c r="AH465" s="1">
        <v>3205</v>
      </c>
      <c r="AJ465" s="1">
        <v>1350</v>
      </c>
      <c r="AK465" s="1">
        <v>1855</v>
      </c>
      <c r="AU465" s="1" t="s">
        <v>1810</v>
      </c>
      <c r="AV465" s="1" t="s">
        <v>2530</v>
      </c>
      <c r="AY465" s="1" t="s">
        <v>1771</v>
      </c>
      <c r="AZ465" s="1"/>
      <c r="BA465" s="1" t="s">
        <v>1772</v>
      </c>
      <c r="BB465" s="1"/>
      <c r="BC465" s="42">
        <v>8.2497000000000007</v>
      </c>
      <c r="BD465" s="1">
        <v>0.14398442730177621</v>
      </c>
      <c r="BE465" s="1">
        <v>34.6693</v>
      </c>
      <c r="BF465" s="1">
        <v>0.60509343436167007</v>
      </c>
      <c r="BG465" s="1">
        <v>44.816699999999997</v>
      </c>
      <c r="BH465" s="1">
        <v>0.78219897487854273</v>
      </c>
      <c r="BI465" s="1">
        <v>90.829300000000003</v>
      </c>
      <c r="BK465" s="1">
        <v>1.5852703422816856</v>
      </c>
      <c r="BL465" s="1">
        <v>5.867E-4</v>
      </c>
      <c r="BM465" s="1">
        <v>42165.278609600944</v>
      </c>
      <c r="BN465" s="1">
        <v>35819.016978561194</v>
      </c>
      <c r="BO465" s="1">
        <v>35769.540240640687</v>
      </c>
      <c r="BP465" s="1">
        <v>1436.1232857188293</v>
      </c>
      <c r="BQ465" s="1">
        <v>1.0026994300000001</v>
      </c>
      <c r="BY465" s="1" t="s">
        <v>115</v>
      </c>
      <c r="BZ465" s="1" t="s">
        <v>115</v>
      </c>
      <c r="CA465" s="1" t="s">
        <v>115</v>
      </c>
      <c r="CB465" s="1" t="s">
        <v>115</v>
      </c>
      <c r="CD465" s="47">
        <v>0.3267682794999871</v>
      </c>
      <c r="CE465" s="1">
        <v>5.703182368351864E-3</v>
      </c>
      <c r="CF465" s="1">
        <v>337.24234658850003</v>
      </c>
      <c r="CG465" s="1">
        <v>5.8859893251211917</v>
      </c>
      <c r="CH465" s="1" t="s">
        <v>2539</v>
      </c>
      <c r="CI465" s="1" t="s">
        <v>2539</v>
      </c>
      <c r="CJ465" s="1">
        <v>4.45635E-4</v>
      </c>
      <c r="CK465" s="1">
        <v>1.78832E-4</v>
      </c>
      <c r="CL465" s="1" t="s">
        <v>115</v>
      </c>
      <c r="CM465" s="1" t="s">
        <v>115</v>
      </c>
      <c r="CN465" s="1">
        <v>0</v>
      </c>
      <c r="CO465" s="1">
        <v>0</v>
      </c>
      <c r="CP465" s="1" t="s">
        <v>115</v>
      </c>
      <c r="CQ465" s="1" t="s">
        <v>115</v>
      </c>
      <c r="CR465" s="1" t="s">
        <v>115</v>
      </c>
      <c r="CS465" s="1" t="s">
        <v>115</v>
      </c>
      <c r="CT465" s="1" t="s">
        <v>115</v>
      </c>
      <c r="CU465" s="1" t="s">
        <v>115</v>
      </c>
      <c r="CV465" s="1" t="s">
        <v>115</v>
      </c>
      <c r="CW465" s="1" t="s">
        <v>115</v>
      </c>
      <c r="CY465" s="1" t="s">
        <v>115</v>
      </c>
      <c r="CZ465" s="1" t="s">
        <v>115</v>
      </c>
      <c r="DA465" s="1" t="s">
        <v>115</v>
      </c>
      <c r="DB465" s="1" t="s">
        <v>115</v>
      </c>
      <c r="DC465" s="1" t="s">
        <v>115</v>
      </c>
      <c r="DD465" s="1" t="s">
        <v>115</v>
      </c>
      <c r="DE465" s="1" t="s">
        <v>115</v>
      </c>
      <c r="DF465" s="1" t="s">
        <v>115</v>
      </c>
      <c r="DG465" s="1" t="s">
        <v>115</v>
      </c>
      <c r="DH465" s="1" t="s">
        <v>115</v>
      </c>
    </row>
    <row r="466" spans="1:112" x14ac:dyDescent="0.25">
      <c r="A466" s="1" t="s">
        <v>2161</v>
      </c>
      <c r="C466" s="1" t="s">
        <v>2161</v>
      </c>
      <c r="D466" s="41">
        <v>26052</v>
      </c>
      <c r="G466" s="1" t="s">
        <v>1765</v>
      </c>
      <c r="H466" s="1">
        <v>10</v>
      </c>
      <c r="J466" s="3"/>
      <c r="K466" s="1" t="s">
        <v>1766</v>
      </c>
      <c r="L466" s="1" t="s">
        <v>1767</v>
      </c>
      <c r="M466" s="1"/>
      <c r="N466" s="1">
        <v>300</v>
      </c>
      <c r="P466" s="5" t="s">
        <v>2549</v>
      </c>
      <c r="Q466" s="1">
        <v>0.49683706040105241</v>
      </c>
      <c r="R466" s="1" t="s">
        <v>1774</v>
      </c>
      <c r="S466" s="1" t="s">
        <v>1774</v>
      </c>
      <c r="T466" s="1" t="s">
        <v>1882</v>
      </c>
      <c r="U466" s="3">
        <v>36526</v>
      </c>
      <c r="V466" s="34">
        <v>4.8776134829068196</v>
      </c>
      <c r="Y466" s="1">
        <v>1.9</v>
      </c>
      <c r="Z466" s="1">
        <v>2.1</v>
      </c>
      <c r="AA466" s="1">
        <v>9.5</v>
      </c>
      <c r="AB466" s="5">
        <v>18.250968970605602</v>
      </c>
      <c r="AC466" s="1">
        <v>3.61</v>
      </c>
      <c r="AD466" s="1">
        <v>9.6811333333333298</v>
      </c>
      <c r="AH466" s="1">
        <v>1232</v>
      </c>
      <c r="AJ466" s="1">
        <v>900</v>
      </c>
      <c r="AK466" s="1">
        <v>332</v>
      </c>
      <c r="AU466" s="1" t="s">
        <v>1808</v>
      </c>
      <c r="AV466" s="1" t="s">
        <v>2530</v>
      </c>
      <c r="AY466" s="1" t="s">
        <v>1771</v>
      </c>
      <c r="AZ466" s="1"/>
      <c r="BA466" s="1" t="s">
        <v>1772</v>
      </c>
      <c r="BB466" s="1"/>
      <c r="BC466" s="42">
        <v>8.9300999999999995</v>
      </c>
      <c r="BD466" s="1">
        <v>0.1558596475323456</v>
      </c>
      <c r="BE466" s="1">
        <v>44.697699999999998</v>
      </c>
      <c r="BF466" s="1">
        <v>0.78012203306866945</v>
      </c>
      <c r="BG466" s="1">
        <v>11.766500000000001</v>
      </c>
      <c r="BH466" s="1">
        <v>0.20536416643591279</v>
      </c>
      <c r="BI466" s="1">
        <v>212.22030000000001</v>
      </c>
      <c r="BK466" s="1">
        <v>3.703942974570122</v>
      </c>
      <c r="BL466" s="1">
        <v>2.6850000000000002E-4</v>
      </c>
      <c r="BM466" s="1">
        <v>42164.777079699925</v>
      </c>
      <c r="BN466" s="1">
        <v>35805.098322345824</v>
      </c>
      <c r="BO466" s="1">
        <v>35782.455837054025</v>
      </c>
      <c r="BP466" s="1">
        <v>1436.097663098109</v>
      </c>
      <c r="BQ466" s="1">
        <v>1.0027173199999999</v>
      </c>
      <c r="BS466" s="5"/>
      <c r="BT466" s="5"/>
      <c r="BU466" s="5"/>
      <c r="BV466" s="5"/>
      <c r="BW466" s="5"/>
      <c r="BY466" s="1" t="s">
        <v>115</v>
      </c>
      <c r="BZ466" s="1" t="s">
        <v>115</v>
      </c>
      <c r="CA466" s="1" t="s">
        <v>115</v>
      </c>
      <c r="CB466" s="1" t="s">
        <v>115</v>
      </c>
      <c r="CD466" s="47">
        <v>0.1024396170000017</v>
      </c>
      <c r="CE466" s="1">
        <v>1.7879086011319857E-3</v>
      </c>
      <c r="CF466" s="1">
        <v>180.30609675900001</v>
      </c>
      <c r="CG466" s="1">
        <v>3.1469350498640267</v>
      </c>
      <c r="CH466" s="1" t="s">
        <v>2539</v>
      </c>
      <c r="CI466" s="1" t="s">
        <v>2539</v>
      </c>
      <c r="CJ466" s="1">
        <v>2.219325E-4</v>
      </c>
      <c r="CK466" s="1">
        <v>6.6352499999999999E-5</v>
      </c>
      <c r="CL466" s="1" t="s">
        <v>115</v>
      </c>
      <c r="CM466" s="1" t="s">
        <v>115</v>
      </c>
      <c r="CN466" s="1">
        <v>0</v>
      </c>
      <c r="CO466" s="1">
        <v>0</v>
      </c>
      <c r="CP466" s="1" t="s">
        <v>115</v>
      </c>
      <c r="CQ466" s="1" t="s">
        <v>115</v>
      </c>
      <c r="CR466" s="1" t="s">
        <v>115</v>
      </c>
      <c r="CS466" s="1" t="s">
        <v>115</v>
      </c>
      <c r="CT466" s="1" t="s">
        <v>115</v>
      </c>
      <c r="CU466" s="1" t="s">
        <v>115</v>
      </c>
      <c r="CV466" s="1" t="s">
        <v>115</v>
      </c>
      <c r="CW466" s="1" t="s">
        <v>115</v>
      </c>
      <c r="CY466" s="1" t="s">
        <v>115</v>
      </c>
      <c r="CZ466" s="1" t="s">
        <v>115</v>
      </c>
      <c r="DA466" s="1" t="s">
        <v>115</v>
      </c>
      <c r="DB466" s="1" t="s">
        <v>115</v>
      </c>
      <c r="DC466" s="1" t="s">
        <v>115</v>
      </c>
      <c r="DD466" s="1" t="s">
        <v>115</v>
      </c>
      <c r="DE466" s="1" t="s">
        <v>115</v>
      </c>
      <c r="DF466" s="1" t="s">
        <v>115</v>
      </c>
      <c r="DG466" s="1" t="s">
        <v>115</v>
      </c>
      <c r="DH466" s="1" t="s">
        <v>115</v>
      </c>
    </row>
    <row r="467" spans="1:112" x14ac:dyDescent="0.25">
      <c r="A467" s="1" t="s">
        <v>2408</v>
      </c>
      <c r="C467" s="1" t="s">
        <v>2408</v>
      </c>
      <c r="D467" s="41">
        <v>26356</v>
      </c>
      <c r="G467" s="1" t="s">
        <v>1765</v>
      </c>
      <c r="H467" s="1">
        <v>9</v>
      </c>
      <c r="J467" s="3"/>
      <c r="K467" s="1" t="s">
        <v>1766</v>
      </c>
      <c r="L467" s="1" t="s">
        <v>1767</v>
      </c>
      <c r="M467" s="1"/>
      <c r="N467" s="1">
        <v>3000</v>
      </c>
      <c r="P467" s="1" t="s">
        <v>2549</v>
      </c>
      <c r="Q467" s="1">
        <v>0.49683706040105241</v>
      </c>
      <c r="R467" s="1" t="s">
        <v>1774</v>
      </c>
      <c r="S467" s="1" t="s">
        <v>1774</v>
      </c>
      <c r="T467" s="1" t="s">
        <v>1882</v>
      </c>
      <c r="U467" s="3">
        <v>36664</v>
      </c>
      <c r="V467" s="1">
        <v>4.8776134829068196</v>
      </c>
      <c r="Y467" s="1">
        <v>3.3</v>
      </c>
      <c r="Z467" s="1">
        <v>10</v>
      </c>
      <c r="AA467" s="1">
        <v>11.5</v>
      </c>
      <c r="AB467" s="1" t="s">
        <v>2806</v>
      </c>
      <c r="AC467" s="1" t="s">
        <v>2806</v>
      </c>
      <c r="AD467" s="1">
        <v>33</v>
      </c>
      <c r="AH467" s="1">
        <v>2360</v>
      </c>
      <c r="AJ467" s="1">
        <v>2200</v>
      </c>
      <c r="AK467" s="1">
        <v>160</v>
      </c>
      <c r="AU467" s="1" t="s">
        <v>1802</v>
      </c>
      <c r="AV467" s="1" t="s">
        <v>2530</v>
      </c>
      <c r="AY467" s="1" t="s">
        <v>1771</v>
      </c>
      <c r="AZ467" s="1"/>
      <c r="BA467" s="1" t="s">
        <v>1860</v>
      </c>
      <c r="BB467" s="1"/>
      <c r="BC467" s="42">
        <v>11.7979</v>
      </c>
      <c r="BD467" s="1">
        <v>0.205912199821039</v>
      </c>
      <c r="BE467" s="1">
        <v>24.099</v>
      </c>
      <c r="BF467" s="1">
        <v>0.42060689643811344</v>
      </c>
      <c r="BG467" s="1">
        <v>333.64690000000002</v>
      </c>
      <c r="BH467" s="1">
        <v>5.8232369440722689</v>
      </c>
      <c r="BI467" s="1">
        <v>324.90030000000002</v>
      </c>
      <c r="BK467" s="1">
        <v>5.6705799757173327</v>
      </c>
      <c r="BL467" s="1">
        <v>1.3009999999999999E-4</v>
      </c>
      <c r="BM467" s="1">
        <v>42165.864260652284</v>
      </c>
      <c r="BN467" s="1">
        <v>35800.350039592595</v>
      </c>
      <c r="BO467" s="1">
        <v>35789.378481711974</v>
      </c>
      <c r="BP467" s="1">
        <v>1436.1532061910877</v>
      </c>
      <c r="BQ467" s="1">
        <v>1.00267854</v>
      </c>
      <c r="BY467" s="1" t="s">
        <v>115</v>
      </c>
      <c r="BZ467" s="1" t="s">
        <v>115</v>
      </c>
      <c r="CA467" s="1" t="s">
        <v>115</v>
      </c>
      <c r="CB467" s="1" t="s">
        <v>115</v>
      </c>
      <c r="CD467" s="47">
        <v>0.79551345550000008</v>
      </c>
      <c r="CE467" s="1">
        <v>1.3884329042392394E-2</v>
      </c>
      <c r="CF467" s="1">
        <v>194.86227464749999</v>
      </c>
      <c r="CG467" s="1">
        <v>3.4009882805243477</v>
      </c>
      <c r="CH467" s="1" t="s">
        <v>2539</v>
      </c>
      <c r="CI467" s="1" t="s">
        <v>2539</v>
      </c>
      <c r="CJ467" s="1">
        <v>1.0989950000000001E-4</v>
      </c>
      <c r="CK467" s="1">
        <v>7.7702500000000004E-5</v>
      </c>
      <c r="CL467" s="1" t="s">
        <v>115</v>
      </c>
      <c r="CM467" s="1" t="s">
        <v>115</v>
      </c>
      <c r="CN467" s="1">
        <v>0</v>
      </c>
      <c r="CO467" s="1">
        <v>0</v>
      </c>
      <c r="CP467" s="1" t="s">
        <v>115</v>
      </c>
      <c r="CQ467" s="1" t="s">
        <v>115</v>
      </c>
      <c r="CR467" s="1" t="s">
        <v>115</v>
      </c>
      <c r="CS467" s="1" t="s">
        <v>115</v>
      </c>
      <c r="CT467" s="1" t="s">
        <v>115</v>
      </c>
      <c r="CU467" s="1" t="s">
        <v>115</v>
      </c>
      <c r="CV467" s="1" t="s">
        <v>115</v>
      </c>
      <c r="CW467" s="1" t="s">
        <v>115</v>
      </c>
      <c r="CY467" s="1" t="s">
        <v>115</v>
      </c>
      <c r="CZ467" s="1" t="s">
        <v>115</v>
      </c>
      <c r="DA467" s="1" t="s">
        <v>115</v>
      </c>
      <c r="DB467" s="1" t="s">
        <v>115</v>
      </c>
      <c r="DC467" s="1" t="s">
        <v>115</v>
      </c>
      <c r="DD467" s="1" t="s">
        <v>115</v>
      </c>
      <c r="DE467" s="1" t="s">
        <v>115</v>
      </c>
      <c r="DF467" s="1" t="s">
        <v>115</v>
      </c>
      <c r="DG467" s="1" t="s">
        <v>115</v>
      </c>
      <c r="DH467" s="1" t="s">
        <v>115</v>
      </c>
    </row>
    <row r="468" spans="1:112" x14ac:dyDescent="0.25">
      <c r="A468" s="1" t="s">
        <v>2177</v>
      </c>
      <c r="C468" s="1" t="s">
        <v>2177</v>
      </c>
      <c r="D468" s="41">
        <v>26575</v>
      </c>
      <c r="G468" s="1" t="s">
        <v>1765</v>
      </c>
      <c r="H468" s="1">
        <v>10</v>
      </c>
      <c r="J468" s="3"/>
      <c r="K468" s="1" t="s">
        <v>1766</v>
      </c>
      <c r="L468" s="1" t="s">
        <v>1767</v>
      </c>
      <c r="M468" s="1"/>
      <c r="N468" s="1">
        <v>300</v>
      </c>
      <c r="P468" s="1" t="s">
        <v>2549</v>
      </c>
      <c r="Q468" s="1">
        <v>0.49683706040105241</v>
      </c>
      <c r="R468" s="1" t="s">
        <v>1774</v>
      </c>
      <c r="S468" s="1" t="s">
        <v>1774</v>
      </c>
      <c r="T468" s="1" t="s">
        <v>1882</v>
      </c>
      <c r="U468" s="3">
        <v>36819</v>
      </c>
      <c r="V468" s="1">
        <v>4.8776134829068196</v>
      </c>
      <c r="Y468" s="1">
        <v>1.9</v>
      </c>
      <c r="Z468" s="1">
        <v>2.1</v>
      </c>
      <c r="AA468" s="1">
        <v>9.5</v>
      </c>
      <c r="AB468" s="1" t="s">
        <v>2806</v>
      </c>
      <c r="AC468" s="1" t="s">
        <v>2806</v>
      </c>
      <c r="AD468" s="1">
        <v>3.9899999999999998</v>
      </c>
      <c r="AH468" s="1">
        <v>1232</v>
      </c>
      <c r="AJ468" s="1">
        <v>900</v>
      </c>
      <c r="AK468" s="1">
        <v>332</v>
      </c>
      <c r="AU468" s="1" t="s">
        <v>1808</v>
      </c>
      <c r="AV468" s="1" t="s">
        <v>2530</v>
      </c>
      <c r="AY468" s="1" t="s">
        <v>1771</v>
      </c>
      <c r="AZ468" s="1"/>
      <c r="BA468" s="1" t="s">
        <v>1772</v>
      </c>
      <c r="BB468" s="1"/>
      <c r="BC468" s="42">
        <v>8.4496000000000002</v>
      </c>
      <c r="BD468" s="1">
        <v>0.14747334047651289</v>
      </c>
      <c r="BE468" s="1">
        <v>48.010399999999997</v>
      </c>
      <c r="BF468" s="1">
        <v>0.83793955519948549</v>
      </c>
      <c r="BG468" s="1">
        <v>12.3809</v>
      </c>
      <c r="BH468" s="1">
        <v>0.21608746936016593</v>
      </c>
      <c r="BI468" s="1">
        <v>248.68729999999999</v>
      </c>
      <c r="BK468" s="1">
        <v>4.3404121928948936</v>
      </c>
      <c r="BL468" s="1">
        <v>2.4780000000000001E-4</v>
      </c>
      <c r="BM468" s="1">
        <v>42164.111012736146</v>
      </c>
      <c r="BN468" s="1">
        <v>35803.5592794451</v>
      </c>
      <c r="BO468" s="1">
        <v>35782.662746027192</v>
      </c>
      <c r="BP468" s="1">
        <v>1436.0636346922154</v>
      </c>
      <c r="BQ468" s="1">
        <v>1.0027410800000001</v>
      </c>
      <c r="BY468" s="1" t="s">
        <v>115</v>
      </c>
      <c r="BZ468" s="1" t="s">
        <v>115</v>
      </c>
      <c r="CA468" s="1" t="s">
        <v>115</v>
      </c>
      <c r="CB468" s="1" t="s">
        <v>115</v>
      </c>
      <c r="CD468" s="47">
        <v>0.1924093445000068</v>
      </c>
      <c r="CE468" s="1">
        <v>3.3581765731291614E-3</v>
      </c>
      <c r="CF468" s="1">
        <v>134.34402282650001</v>
      </c>
      <c r="CG468" s="1">
        <v>2.3447455286968437</v>
      </c>
      <c r="CH468" s="1" t="s">
        <v>2539</v>
      </c>
      <c r="CI468" s="1" t="s">
        <v>2539</v>
      </c>
      <c r="CJ468" s="1">
        <v>2.2266049999999999E-4</v>
      </c>
      <c r="CK468" s="1">
        <v>7.6418500000000007E-5</v>
      </c>
      <c r="CL468" s="1" t="s">
        <v>115</v>
      </c>
      <c r="CM468" s="1" t="s">
        <v>115</v>
      </c>
      <c r="CN468" s="1">
        <v>0</v>
      </c>
      <c r="CO468" s="1">
        <v>0</v>
      </c>
      <c r="CP468" s="1" t="s">
        <v>115</v>
      </c>
      <c r="CQ468" s="1" t="s">
        <v>115</v>
      </c>
      <c r="CR468" s="1" t="s">
        <v>115</v>
      </c>
      <c r="CS468" s="1" t="s">
        <v>115</v>
      </c>
      <c r="CT468" s="1" t="s">
        <v>115</v>
      </c>
      <c r="CU468" s="1" t="s">
        <v>115</v>
      </c>
      <c r="CV468" s="1" t="s">
        <v>115</v>
      </c>
      <c r="CW468" s="1" t="s">
        <v>115</v>
      </c>
      <c r="CY468" s="1" t="s">
        <v>115</v>
      </c>
      <c r="CZ468" s="1" t="s">
        <v>115</v>
      </c>
      <c r="DA468" s="1" t="s">
        <v>115</v>
      </c>
      <c r="DB468" s="1" t="s">
        <v>115</v>
      </c>
      <c r="DC468" s="1" t="s">
        <v>115</v>
      </c>
      <c r="DD468" s="1" t="s">
        <v>115</v>
      </c>
      <c r="DE468" s="1" t="s">
        <v>115</v>
      </c>
      <c r="DF468" s="1" t="s">
        <v>115</v>
      </c>
      <c r="DG468" s="1" t="s">
        <v>115</v>
      </c>
      <c r="DH468" s="1" t="s">
        <v>115</v>
      </c>
    </row>
    <row r="469" spans="1:112" x14ac:dyDescent="0.25">
      <c r="A469" s="1" t="s">
        <v>2219</v>
      </c>
      <c r="C469" s="1" t="s">
        <v>2219</v>
      </c>
      <c r="D469" s="41">
        <v>26715</v>
      </c>
      <c r="G469" s="1" t="s">
        <v>1765</v>
      </c>
      <c r="H469" s="1">
        <v>12</v>
      </c>
      <c r="J469" s="3"/>
      <c r="K469" s="1" t="s">
        <v>1766</v>
      </c>
      <c r="L469" s="1" t="s">
        <v>1767</v>
      </c>
      <c r="M469" s="1"/>
      <c r="N469" s="1">
        <v>3000</v>
      </c>
      <c r="P469" s="5" t="s">
        <v>2549</v>
      </c>
      <c r="Q469" s="1">
        <v>0.49683706040105241</v>
      </c>
      <c r="R469" s="1" t="s">
        <v>1774</v>
      </c>
      <c r="S469" s="1" t="s">
        <v>1774</v>
      </c>
      <c r="T469" s="1" t="s">
        <v>1882</v>
      </c>
      <c r="U469" s="3">
        <v>36949</v>
      </c>
      <c r="V469" s="34">
        <v>4.8776134829068196</v>
      </c>
      <c r="Y469" s="1">
        <v>5</v>
      </c>
      <c r="Z469" s="1">
        <v>15.5</v>
      </c>
      <c r="AA469" s="1">
        <v>35</v>
      </c>
      <c r="AB469" s="5" t="s">
        <v>2806</v>
      </c>
      <c r="AC469" s="33" t="s">
        <v>2806</v>
      </c>
      <c r="AD469" s="1">
        <v>77.5</v>
      </c>
      <c r="AH469" s="1">
        <v>4500</v>
      </c>
      <c r="AJ469" s="1">
        <v>4200</v>
      </c>
      <c r="AK469" s="1">
        <v>300</v>
      </c>
      <c r="AU469" s="1" t="s">
        <v>1669</v>
      </c>
      <c r="AV469" s="1" t="s">
        <v>2530</v>
      </c>
      <c r="AY469" s="1" t="s">
        <v>1771</v>
      </c>
      <c r="AZ469" s="1"/>
      <c r="BA469" s="1" t="s">
        <v>1772</v>
      </c>
      <c r="BB469" s="1"/>
      <c r="BC469" s="42">
        <v>9.6439000000000004</v>
      </c>
      <c r="BD469" s="1">
        <v>0.16831780773308114</v>
      </c>
      <c r="BE469" s="1">
        <v>28.941400000000002</v>
      </c>
      <c r="BF469" s="1">
        <v>0.50512272013668691</v>
      </c>
      <c r="BG469" s="1">
        <v>346.51170000000002</v>
      </c>
      <c r="BH469" s="1">
        <v>6.0477700616828356</v>
      </c>
      <c r="BI469" s="1">
        <v>231.36449999999999</v>
      </c>
      <c r="BK469" s="1">
        <v>4.0380722972304204</v>
      </c>
      <c r="BL469" s="1">
        <v>2.4429999999999998E-4</v>
      </c>
      <c r="BM469" s="1">
        <v>42164.928462223907</v>
      </c>
      <c r="BN469" s="1">
        <v>35804.229354247233</v>
      </c>
      <c r="BO469" s="1">
        <v>35783.627570200588</v>
      </c>
      <c r="BP469" s="1">
        <v>1436.1053970516284</v>
      </c>
      <c r="BQ469" s="1">
        <v>1.0027119200000001</v>
      </c>
      <c r="BS469" s="5"/>
      <c r="BT469" s="5"/>
      <c r="BU469" s="5"/>
      <c r="BV469" s="5"/>
      <c r="BW469" s="5"/>
      <c r="BY469" s="1" t="s">
        <v>115</v>
      </c>
      <c r="BZ469" s="1" t="s">
        <v>115</v>
      </c>
      <c r="CA469" s="1" t="s">
        <v>115</v>
      </c>
      <c r="CB469" s="1" t="s">
        <v>115</v>
      </c>
      <c r="CD469" s="47">
        <v>0.14882253000000001</v>
      </c>
      <c r="CE469" s="1">
        <v>2.5974431496480366E-3</v>
      </c>
      <c r="CF469" s="1">
        <v>235.746828647</v>
      </c>
      <c r="CG469" s="1">
        <v>4.1145583610250389</v>
      </c>
      <c r="CH469" s="1" t="s">
        <v>2539</v>
      </c>
      <c r="CI469" s="1" t="s">
        <v>2539</v>
      </c>
      <c r="CJ469" s="1">
        <v>2.8041600000000002E-4</v>
      </c>
      <c r="CK469" s="1">
        <v>1.5138799999999999E-4</v>
      </c>
      <c r="CL469" s="1" t="s">
        <v>115</v>
      </c>
      <c r="CM469" s="1" t="s">
        <v>115</v>
      </c>
      <c r="CN469" s="1">
        <v>0</v>
      </c>
      <c r="CO469" s="1">
        <v>0</v>
      </c>
      <c r="CP469" s="1" t="s">
        <v>115</v>
      </c>
      <c r="CQ469" s="1" t="s">
        <v>115</v>
      </c>
      <c r="CR469" s="1" t="s">
        <v>115</v>
      </c>
      <c r="CS469" s="1" t="s">
        <v>115</v>
      </c>
      <c r="CT469" s="1" t="s">
        <v>115</v>
      </c>
      <c r="CU469" s="1" t="s">
        <v>115</v>
      </c>
      <c r="CV469" s="1" t="s">
        <v>115</v>
      </c>
      <c r="CW469" s="1" t="s">
        <v>115</v>
      </c>
      <c r="CY469" s="1" t="s">
        <v>115</v>
      </c>
      <c r="CZ469" s="1" t="s">
        <v>115</v>
      </c>
      <c r="DA469" s="1" t="s">
        <v>115</v>
      </c>
      <c r="DB469" s="1" t="s">
        <v>115</v>
      </c>
      <c r="DC469" s="1" t="s">
        <v>115</v>
      </c>
      <c r="DD469" s="1" t="s">
        <v>115</v>
      </c>
      <c r="DE469" s="1" t="s">
        <v>115</v>
      </c>
      <c r="DF469" s="1" t="s">
        <v>115</v>
      </c>
      <c r="DG469" s="1" t="s">
        <v>115</v>
      </c>
      <c r="DH469" s="1" t="s">
        <v>115</v>
      </c>
    </row>
    <row r="470" spans="1:112" x14ac:dyDescent="0.25">
      <c r="A470" s="1" t="s">
        <v>2480</v>
      </c>
      <c r="C470" s="1" t="s">
        <v>2480</v>
      </c>
      <c r="D470" s="41">
        <v>26880</v>
      </c>
      <c r="G470" s="1" t="s">
        <v>1765</v>
      </c>
      <c r="H470" s="1">
        <v>9</v>
      </c>
      <c r="J470" s="3"/>
      <c r="K470" s="1" t="s">
        <v>1766</v>
      </c>
      <c r="L470" s="1" t="s">
        <v>1767</v>
      </c>
      <c r="M470" s="1"/>
      <c r="N470" s="1">
        <v>3000</v>
      </c>
      <c r="P470" s="1" t="s">
        <v>2549</v>
      </c>
      <c r="Q470" s="1">
        <v>0.49683706040105241</v>
      </c>
      <c r="R470" s="1" t="s">
        <v>1774</v>
      </c>
      <c r="S470" s="1" t="s">
        <v>1774</v>
      </c>
      <c r="T470" s="1" t="s">
        <v>1882</v>
      </c>
      <c r="U470" s="3">
        <v>37109</v>
      </c>
      <c r="V470" s="1">
        <v>4.8776134829068196</v>
      </c>
      <c r="Y470" s="1">
        <v>3.3</v>
      </c>
      <c r="Z470" s="1">
        <v>10</v>
      </c>
      <c r="AA470" s="1">
        <v>11.5</v>
      </c>
      <c r="AB470" s="1" t="s">
        <v>2806</v>
      </c>
      <c r="AC470" s="1" t="s">
        <v>2806</v>
      </c>
      <c r="AD470" s="1">
        <v>33</v>
      </c>
      <c r="AH470" s="1">
        <v>2360</v>
      </c>
      <c r="AJ470" s="1">
        <v>2200</v>
      </c>
      <c r="AK470" s="1">
        <v>160</v>
      </c>
      <c r="AU470" s="1" t="s">
        <v>1808</v>
      </c>
      <c r="AV470" s="1" t="s">
        <v>2530</v>
      </c>
      <c r="AY470" s="1" t="s">
        <v>1771</v>
      </c>
      <c r="AZ470" s="1"/>
      <c r="BA470" s="1" t="s">
        <v>1860</v>
      </c>
      <c r="BB470" s="1"/>
      <c r="BC470" s="42">
        <v>11.0762</v>
      </c>
      <c r="BD470" s="1">
        <v>0.19331615860939594</v>
      </c>
      <c r="BE470" s="1">
        <v>28.1967</v>
      </c>
      <c r="BF470" s="1">
        <v>0.49212525319708511</v>
      </c>
      <c r="BG470" s="1">
        <v>264.7296</v>
      </c>
      <c r="BH470" s="1">
        <v>4.6204031474875809</v>
      </c>
      <c r="BI470" s="1">
        <v>236.1251</v>
      </c>
      <c r="BK470" s="1">
        <v>4.1211604416008631</v>
      </c>
      <c r="BL470" s="1">
        <v>4.6600000000000001E-5</v>
      </c>
      <c r="BM470" s="1">
        <v>42165.789406081421</v>
      </c>
      <c r="BN470" s="1">
        <v>35796.754331867742</v>
      </c>
      <c r="BO470" s="1">
        <v>35792.824480295101</v>
      </c>
      <c r="BP470" s="1">
        <v>1436.1493819157129</v>
      </c>
      <c r="BQ470" s="1">
        <v>1.00268121</v>
      </c>
      <c r="BY470" s="1" t="s">
        <v>115</v>
      </c>
      <c r="BZ470" s="1" t="s">
        <v>115</v>
      </c>
      <c r="CA470" s="1" t="s">
        <v>115</v>
      </c>
      <c r="CB470" s="1" t="s">
        <v>115</v>
      </c>
      <c r="CD470" s="47">
        <v>0.274986749500016</v>
      </c>
      <c r="CE470" s="1">
        <v>4.7994241781321497E-3</v>
      </c>
      <c r="CF470" s="1">
        <v>310.69992484650004</v>
      </c>
      <c r="CG470" s="1">
        <v>5.4227366742703627</v>
      </c>
      <c r="CH470" s="1" t="s">
        <v>2539</v>
      </c>
      <c r="CI470" s="1" t="s">
        <v>2539</v>
      </c>
      <c r="CJ470" s="1">
        <v>8.1742499999999999E-5</v>
      </c>
      <c r="CK470" s="1">
        <v>7.4667500000000003E-5</v>
      </c>
      <c r="CL470" s="1" t="s">
        <v>115</v>
      </c>
      <c r="CM470" s="1" t="s">
        <v>115</v>
      </c>
      <c r="CN470" s="1">
        <v>0</v>
      </c>
      <c r="CO470" s="1">
        <v>0</v>
      </c>
      <c r="CP470" s="1" t="s">
        <v>115</v>
      </c>
      <c r="CQ470" s="1" t="s">
        <v>115</v>
      </c>
      <c r="CR470" s="1" t="s">
        <v>115</v>
      </c>
      <c r="CS470" s="1" t="s">
        <v>115</v>
      </c>
      <c r="CT470" s="1" t="s">
        <v>115</v>
      </c>
      <c r="CU470" s="1" t="s">
        <v>115</v>
      </c>
      <c r="CV470" s="1" t="s">
        <v>115</v>
      </c>
      <c r="CW470" s="1" t="s">
        <v>115</v>
      </c>
      <c r="CY470" s="1" t="s">
        <v>115</v>
      </c>
      <c r="CZ470" s="1" t="s">
        <v>115</v>
      </c>
      <c r="DA470" s="1" t="s">
        <v>115</v>
      </c>
      <c r="DB470" s="1" t="s">
        <v>115</v>
      </c>
      <c r="DC470" s="1" t="s">
        <v>115</v>
      </c>
      <c r="DD470" s="1" t="s">
        <v>115</v>
      </c>
      <c r="DE470" s="1" t="s">
        <v>115</v>
      </c>
      <c r="DF470" s="1" t="s">
        <v>115</v>
      </c>
      <c r="DG470" s="1" t="s">
        <v>115</v>
      </c>
      <c r="DH470" s="1" t="s">
        <v>115</v>
      </c>
    </row>
    <row r="471" spans="1:112" x14ac:dyDescent="0.25">
      <c r="A471" s="1" t="s">
        <v>2297</v>
      </c>
      <c r="C471" s="1" t="s">
        <v>2297</v>
      </c>
      <c r="D471" s="41">
        <v>27168</v>
      </c>
      <c r="G471" s="1" t="s">
        <v>1765</v>
      </c>
      <c r="H471" s="1">
        <v>12</v>
      </c>
      <c r="J471" s="3"/>
      <c r="K471" s="1" t="s">
        <v>1766</v>
      </c>
      <c r="L471" s="1" t="s">
        <v>1767</v>
      </c>
      <c r="M471" s="1"/>
      <c r="N471" s="1">
        <v>3000</v>
      </c>
      <c r="P471" s="5" t="s">
        <v>2549</v>
      </c>
      <c r="Q471" s="1">
        <v>0.49683706040105241</v>
      </c>
      <c r="R471" s="1" t="s">
        <v>1774</v>
      </c>
      <c r="S471" s="1" t="s">
        <v>1774</v>
      </c>
      <c r="T471" s="1" t="s">
        <v>1882</v>
      </c>
      <c r="U471" s="3">
        <v>37272</v>
      </c>
      <c r="V471" s="34">
        <v>4.8776134829068196</v>
      </c>
      <c r="Y471" s="1">
        <v>5</v>
      </c>
      <c r="Z471" s="1">
        <v>15.5</v>
      </c>
      <c r="AA471" s="1">
        <v>35</v>
      </c>
      <c r="AB471" s="5">
        <v>79.948617385903304</v>
      </c>
      <c r="AC471" s="33">
        <v>19.634954084936201</v>
      </c>
      <c r="AD471" s="1">
        <v>70.685834705770304</v>
      </c>
      <c r="AH471" s="1">
        <v>4500</v>
      </c>
      <c r="AJ471" s="1">
        <v>4200</v>
      </c>
      <c r="AK471" s="1">
        <v>300</v>
      </c>
      <c r="AU471" s="1" t="s">
        <v>1808</v>
      </c>
      <c r="AV471" s="1" t="s">
        <v>2530</v>
      </c>
      <c r="AY471" s="1" t="s">
        <v>1771</v>
      </c>
      <c r="AZ471" s="1"/>
      <c r="BA471" s="1" t="s">
        <v>1772</v>
      </c>
      <c r="BB471" s="1"/>
      <c r="BC471" s="42">
        <v>9.1068999999999996</v>
      </c>
      <c r="BD471" s="1">
        <v>0.15894538964987159</v>
      </c>
      <c r="BE471" s="1">
        <v>30.575399999999998</v>
      </c>
      <c r="BF471" s="1">
        <v>0.53364140011427419</v>
      </c>
      <c r="BG471" s="1">
        <v>36.228999999999999</v>
      </c>
      <c r="BH471" s="1">
        <v>0.63231533470502554</v>
      </c>
      <c r="BI471" s="1">
        <v>142.10659999999999</v>
      </c>
      <c r="BK471" s="1">
        <v>2.4802280588145735</v>
      </c>
      <c r="BL471" s="1">
        <v>2.02E-4</v>
      </c>
      <c r="BM471" s="1">
        <v>42164.830343766349</v>
      </c>
      <c r="BN471" s="1">
        <v>35802.347639495791</v>
      </c>
      <c r="BO471" s="1">
        <v>35785.313048036907</v>
      </c>
      <c r="BP471" s="1">
        <v>1436.1003842944763</v>
      </c>
      <c r="BQ471" s="1">
        <v>1.0027154199999999</v>
      </c>
      <c r="BS471" s="5"/>
      <c r="BT471" s="5"/>
      <c r="BU471" s="5"/>
      <c r="BV471" s="5"/>
      <c r="BW471" s="5"/>
      <c r="BY471" s="1" t="s">
        <v>115</v>
      </c>
      <c r="BZ471" s="1" t="s">
        <v>115</v>
      </c>
      <c r="CA471" s="1" t="s">
        <v>115</v>
      </c>
      <c r="CB471" s="1" t="s">
        <v>115</v>
      </c>
      <c r="CD471" s="47">
        <v>5.2164025499999767E-2</v>
      </c>
      <c r="CE471" s="1">
        <v>9.1043399606927718E-4</v>
      </c>
      <c r="CF471" s="1">
        <v>18.954970694499998</v>
      </c>
      <c r="CG471" s="1">
        <v>0.33082664823806118</v>
      </c>
      <c r="CH471" s="1" t="s">
        <v>2539</v>
      </c>
      <c r="CI471" s="1" t="s">
        <v>2539</v>
      </c>
      <c r="CJ471" s="1">
        <v>2.246405E-4</v>
      </c>
      <c r="CK471" s="1">
        <v>6.3923499999999999E-5</v>
      </c>
      <c r="CL471" s="1" t="s">
        <v>115</v>
      </c>
      <c r="CM471" s="1" t="s">
        <v>115</v>
      </c>
      <c r="CN471" s="1">
        <v>0</v>
      </c>
      <c r="CO471" s="1">
        <v>0</v>
      </c>
      <c r="CP471" s="1" t="s">
        <v>115</v>
      </c>
      <c r="CQ471" s="1" t="s">
        <v>115</v>
      </c>
      <c r="CR471" s="1" t="s">
        <v>115</v>
      </c>
      <c r="CS471" s="1" t="s">
        <v>115</v>
      </c>
      <c r="CT471" s="1" t="s">
        <v>115</v>
      </c>
      <c r="CU471" s="1" t="s">
        <v>115</v>
      </c>
      <c r="CV471" s="1" t="s">
        <v>115</v>
      </c>
      <c r="CW471" s="1" t="s">
        <v>115</v>
      </c>
      <c r="CY471" s="1" t="s">
        <v>115</v>
      </c>
      <c r="CZ471" s="1" t="s">
        <v>115</v>
      </c>
      <c r="DA471" s="1" t="s">
        <v>115</v>
      </c>
      <c r="DB471" s="1" t="s">
        <v>115</v>
      </c>
      <c r="DC471" s="1" t="s">
        <v>115</v>
      </c>
      <c r="DD471" s="1" t="s">
        <v>115</v>
      </c>
      <c r="DE471" s="1" t="s">
        <v>115</v>
      </c>
      <c r="DF471" s="1" t="s">
        <v>115</v>
      </c>
      <c r="DG471" s="1" t="s">
        <v>115</v>
      </c>
      <c r="DH471" s="1" t="s">
        <v>115</v>
      </c>
    </row>
    <row r="472" spans="1:112" x14ac:dyDescent="0.25">
      <c r="A472" s="1" t="s">
        <v>1999</v>
      </c>
      <c r="C472" s="1" t="s">
        <v>1999</v>
      </c>
      <c r="D472" s="41">
        <v>27691</v>
      </c>
      <c r="G472" s="1" t="s">
        <v>1765</v>
      </c>
      <c r="H472" s="1">
        <v>10</v>
      </c>
      <c r="J472" s="3"/>
      <c r="K472" s="1" t="s">
        <v>1766</v>
      </c>
      <c r="L472" s="1" t="s">
        <v>1767</v>
      </c>
      <c r="M472" s="1"/>
      <c r="N472" s="1">
        <v>300</v>
      </c>
      <c r="P472" s="1" t="s">
        <v>2549</v>
      </c>
      <c r="Q472" s="1">
        <v>0.49683706040105241</v>
      </c>
      <c r="R472" s="1" t="s">
        <v>1774</v>
      </c>
      <c r="S472" s="1" t="s">
        <v>1774</v>
      </c>
      <c r="T472" s="1" t="s">
        <v>1882</v>
      </c>
      <c r="U472" s="3">
        <v>37691</v>
      </c>
      <c r="V472" s="1">
        <v>4.8776134829068196</v>
      </c>
      <c r="Y472" s="1">
        <v>1.9</v>
      </c>
      <c r="Z472" s="1">
        <v>2.1</v>
      </c>
      <c r="AA472" s="1">
        <v>9.5</v>
      </c>
      <c r="AB472" s="1">
        <v>18.250968970605602</v>
      </c>
      <c r="AC472" s="1">
        <v>3.61</v>
      </c>
      <c r="AD472" s="1">
        <v>9.6811333333333298</v>
      </c>
      <c r="AH472" s="1">
        <v>1244</v>
      </c>
      <c r="AJ472" s="1">
        <v>900</v>
      </c>
      <c r="AK472" s="1">
        <v>344</v>
      </c>
      <c r="AU472" s="1" t="s">
        <v>1808</v>
      </c>
      <c r="AV472" s="1" t="s">
        <v>2530</v>
      </c>
      <c r="AY472" s="1" t="s">
        <v>1771</v>
      </c>
      <c r="AZ472" s="1"/>
      <c r="BA472" s="1" t="s">
        <v>1772</v>
      </c>
      <c r="BB472" s="1"/>
      <c r="BC472" s="42">
        <v>7.2861000000000002</v>
      </c>
      <c r="BD472" s="1">
        <v>0.12716643462955884</v>
      </c>
      <c r="BE472" s="1">
        <v>56.986199999999997</v>
      </c>
      <c r="BF472" s="1">
        <v>0.99459681819999257</v>
      </c>
      <c r="BG472" s="1">
        <v>4.3029000000000002</v>
      </c>
      <c r="BH472" s="1">
        <v>7.5099772384064012E-2</v>
      </c>
      <c r="BI472" s="1">
        <v>232.80690000000001</v>
      </c>
      <c r="BK472" s="1">
        <v>4.0632469263611872</v>
      </c>
      <c r="BL472" s="1">
        <v>4.4089999999999998E-4</v>
      </c>
      <c r="BM472" s="1">
        <v>42165.366077494415</v>
      </c>
      <c r="BN472" s="1">
        <v>35812.956787397983</v>
      </c>
      <c r="BO472" s="1">
        <v>35775.775367590846</v>
      </c>
      <c r="BP472" s="1">
        <v>1436.1277543745994</v>
      </c>
      <c r="BQ472" s="1">
        <v>1.0026963099999999</v>
      </c>
      <c r="BY472" s="1" t="s">
        <v>115</v>
      </c>
      <c r="BZ472" s="1" t="s">
        <v>115</v>
      </c>
      <c r="CA472" s="1" t="s">
        <v>115</v>
      </c>
      <c r="CB472" s="1" t="s">
        <v>115</v>
      </c>
      <c r="CD472" s="47">
        <v>0.21710249699999906</v>
      </c>
      <c r="CE472" s="1">
        <v>3.7891533869510953E-3</v>
      </c>
      <c r="CF472" s="1">
        <v>229.98347750400001</v>
      </c>
      <c r="CG472" s="1">
        <v>4.01396890763111</v>
      </c>
      <c r="CH472" s="1" t="s">
        <v>2539</v>
      </c>
      <c r="CI472" s="1" t="s">
        <v>2539</v>
      </c>
      <c r="CJ472" s="1">
        <v>3.4737400000000001E-4</v>
      </c>
      <c r="CK472" s="1">
        <v>1.37136E-4</v>
      </c>
      <c r="CL472" s="1" t="s">
        <v>115</v>
      </c>
      <c r="CM472" s="1" t="s">
        <v>115</v>
      </c>
      <c r="CN472" s="1">
        <v>0</v>
      </c>
      <c r="CO472" s="1">
        <v>0</v>
      </c>
      <c r="CP472" s="1" t="s">
        <v>115</v>
      </c>
      <c r="CQ472" s="1" t="s">
        <v>115</v>
      </c>
      <c r="CR472" s="1" t="s">
        <v>115</v>
      </c>
      <c r="CS472" s="1" t="s">
        <v>115</v>
      </c>
      <c r="CT472" s="1" t="s">
        <v>115</v>
      </c>
      <c r="CU472" s="1" t="s">
        <v>115</v>
      </c>
      <c r="CV472" s="1" t="s">
        <v>115</v>
      </c>
      <c r="CW472" s="1" t="s">
        <v>115</v>
      </c>
      <c r="CY472" s="1" t="s">
        <v>115</v>
      </c>
      <c r="CZ472" s="1" t="s">
        <v>115</v>
      </c>
      <c r="DA472" s="1" t="s">
        <v>115</v>
      </c>
      <c r="DB472" s="1" t="s">
        <v>115</v>
      </c>
      <c r="DC472" s="1" t="s">
        <v>115</v>
      </c>
      <c r="DD472" s="1" t="s">
        <v>115</v>
      </c>
      <c r="DE472" s="1" t="s">
        <v>115</v>
      </c>
      <c r="DF472" s="1" t="s">
        <v>115</v>
      </c>
      <c r="DG472" s="1" t="s">
        <v>115</v>
      </c>
      <c r="DH472" s="1" t="s">
        <v>115</v>
      </c>
    </row>
    <row r="473" spans="1:112" x14ac:dyDescent="0.25">
      <c r="A473" s="1" t="s">
        <v>2189</v>
      </c>
      <c r="C473" s="1" t="s">
        <v>2189</v>
      </c>
      <c r="D473" s="41">
        <v>27711</v>
      </c>
      <c r="G473" s="1" t="s">
        <v>1765</v>
      </c>
      <c r="H473" s="1">
        <v>12</v>
      </c>
      <c r="J473" s="3"/>
      <c r="K473" s="1" t="s">
        <v>1766</v>
      </c>
      <c r="L473" s="1" t="s">
        <v>1767</v>
      </c>
      <c r="M473" s="1"/>
      <c r="N473" s="1">
        <v>3000</v>
      </c>
      <c r="P473" s="5" t="s">
        <v>2549</v>
      </c>
      <c r="Q473" s="1">
        <v>0.49683706040105241</v>
      </c>
      <c r="R473" s="1" t="s">
        <v>1774</v>
      </c>
      <c r="S473" s="1" t="s">
        <v>1774</v>
      </c>
      <c r="T473" s="1" t="s">
        <v>1882</v>
      </c>
      <c r="U473" s="3">
        <v>37719</v>
      </c>
      <c r="V473" s="34">
        <v>4.8776134829068196</v>
      </c>
      <c r="Y473" s="1">
        <v>5</v>
      </c>
      <c r="Z473" s="1">
        <v>15.5</v>
      </c>
      <c r="AA473" s="1">
        <v>35</v>
      </c>
      <c r="AB473" s="5">
        <v>79.948617385903304</v>
      </c>
      <c r="AC473" s="33">
        <v>19.634954084936201</v>
      </c>
      <c r="AD473" s="1">
        <v>70.685834705770304</v>
      </c>
      <c r="AH473" s="1">
        <v>4500</v>
      </c>
      <c r="AJ473" s="1">
        <v>4200</v>
      </c>
      <c r="AK473" s="1">
        <v>300</v>
      </c>
      <c r="AU473" s="1" t="s">
        <v>1669</v>
      </c>
      <c r="AV473" s="1" t="s">
        <v>2530</v>
      </c>
      <c r="AY473" s="1" t="s">
        <v>1771</v>
      </c>
      <c r="AZ473" s="1"/>
      <c r="BA473" s="1" t="s">
        <v>1772</v>
      </c>
      <c r="BB473" s="1"/>
      <c r="BC473" s="42">
        <v>9.5470000000000006</v>
      </c>
      <c r="BD473" s="1">
        <v>0.16662658368789865</v>
      </c>
      <c r="BE473" s="1">
        <v>42.710099999999997</v>
      </c>
      <c r="BF473" s="1">
        <v>0.74543186885602997</v>
      </c>
      <c r="BG473" s="1">
        <v>10.544600000000001</v>
      </c>
      <c r="BH473" s="1">
        <v>0.18403798830579407</v>
      </c>
      <c r="BI473" s="1">
        <v>196.8597</v>
      </c>
      <c r="BK473" s="1">
        <v>3.4358499294882807</v>
      </c>
      <c r="BL473" s="1">
        <v>2.498E-4</v>
      </c>
      <c r="BM473" s="1">
        <v>42164.352935531613</v>
      </c>
      <c r="BN473" s="1">
        <v>35803.885590894904</v>
      </c>
      <c r="BO473" s="1">
        <v>35782.820280168322</v>
      </c>
      <c r="BP473" s="1">
        <v>1436.0759941497838</v>
      </c>
      <c r="BQ473" s="1">
        <v>1.0027324500000001</v>
      </c>
      <c r="BS473" s="5"/>
      <c r="BT473" s="5"/>
      <c r="BU473" s="5"/>
      <c r="BV473" s="5"/>
      <c r="BW473" s="5"/>
      <c r="BY473" s="1" t="s">
        <v>115</v>
      </c>
      <c r="BZ473" s="1" t="s">
        <v>115</v>
      </c>
      <c r="CA473" s="1" t="s">
        <v>115</v>
      </c>
      <c r="CB473" s="1" t="s">
        <v>115</v>
      </c>
      <c r="CD473" s="47">
        <v>3.3207895999993298E-2</v>
      </c>
      <c r="CE473" s="1">
        <v>5.7958712285973791E-4</v>
      </c>
      <c r="CF473" s="1">
        <v>152.116384823</v>
      </c>
      <c r="CG473" s="1">
        <v>2.6549317613920818</v>
      </c>
      <c r="CH473" s="1" t="s">
        <v>2539</v>
      </c>
      <c r="CI473" s="1" t="s">
        <v>2539</v>
      </c>
      <c r="CJ473" s="1">
        <v>2.6395499999999996E-4</v>
      </c>
      <c r="CK473" s="1">
        <v>4.5521E-5</v>
      </c>
      <c r="CL473" s="1" t="s">
        <v>115</v>
      </c>
      <c r="CM473" s="1" t="s">
        <v>115</v>
      </c>
      <c r="CN473" s="1">
        <v>0</v>
      </c>
      <c r="CO473" s="1">
        <v>0</v>
      </c>
      <c r="CP473" s="1" t="s">
        <v>115</v>
      </c>
      <c r="CQ473" s="1" t="s">
        <v>115</v>
      </c>
      <c r="CR473" s="1" t="s">
        <v>115</v>
      </c>
      <c r="CS473" s="1" t="s">
        <v>115</v>
      </c>
      <c r="CT473" s="1" t="s">
        <v>115</v>
      </c>
      <c r="CU473" s="1" t="s">
        <v>115</v>
      </c>
      <c r="CV473" s="1" t="s">
        <v>115</v>
      </c>
      <c r="CW473" s="1" t="s">
        <v>115</v>
      </c>
      <c r="CY473" s="1" t="s">
        <v>115</v>
      </c>
      <c r="CZ473" s="1" t="s">
        <v>115</v>
      </c>
      <c r="DA473" s="1" t="s">
        <v>115</v>
      </c>
      <c r="DB473" s="1" t="s">
        <v>115</v>
      </c>
      <c r="DC473" s="1" t="s">
        <v>115</v>
      </c>
      <c r="DD473" s="1" t="s">
        <v>115</v>
      </c>
      <c r="DE473" s="1" t="s">
        <v>115</v>
      </c>
      <c r="DF473" s="1" t="s">
        <v>115</v>
      </c>
      <c r="DG473" s="1" t="s">
        <v>115</v>
      </c>
      <c r="DH473" s="1" t="s">
        <v>115</v>
      </c>
    </row>
    <row r="474" spans="1:112" x14ac:dyDescent="0.25">
      <c r="A474" s="1" t="s">
        <v>2045</v>
      </c>
      <c r="C474" s="1" t="s">
        <v>2045</v>
      </c>
      <c r="D474" s="41">
        <v>27875</v>
      </c>
      <c r="G474" s="1" t="s">
        <v>1765</v>
      </c>
      <c r="H474" s="1">
        <v>10</v>
      </c>
      <c r="J474" s="3"/>
      <c r="K474" s="1" t="s">
        <v>1766</v>
      </c>
      <c r="L474" s="1" t="s">
        <v>1767</v>
      </c>
      <c r="M474" s="1"/>
      <c r="N474" s="1">
        <v>300</v>
      </c>
      <c r="P474" s="1" t="s">
        <v>2549</v>
      </c>
      <c r="Q474" s="1">
        <v>0.49683706040105241</v>
      </c>
      <c r="R474" s="1" t="s">
        <v>1774</v>
      </c>
      <c r="S474" s="1" t="s">
        <v>1774</v>
      </c>
      <c r="T474" s="1" t="s">
        <v>1882</v>
      </c>
      <c r="U474" s="3">
        <v>37862</v>
      </c>
      <c r="V474" s="1">
        <v>4.8776134829068196</v>
      </c>
      <c r="Y474" s="1">
        <v>1.9</v>
      </c>
      <c r="Z474" s="1">
        <v>2.1</v>
      </c>
      <c r="AA474" s="1">
        <v>9.5</v>
      </c>
      <c r="AB474" s="1">
        <v>18.250968970605602</v>
      </c>
      <c r="AC474" s="1">
        <v>3.61</v>
      </c>
      <c r="AD474" s="1">
        <v>9.6811333333333298</v>
      </c>
      <c r="AH474" s="1">
        <v>1244</v>
      </c>
      <c r="AJ474" s="1">
        <v>900</v>
      </c>
      <c r="AK474" s="1">
        <v>344</v>
      </c>
      <c r="AU474" s="1" t="s">
        <v>1802</v>
      </c>
      <c r="AV474" s="1" t="s">
        <v>2530</v>
      </c>
      <c r="AY474" s="1" t="s">
        <v>1771</v>
      </c>
      <c r="AZ474" s="1"/>
      <c r="BA474" s="1" t="s">
        <v>1772</v>
      </c>
      <c r="BB474" s="1"/>
      <c r="BC474" s="42">
        <v>6.5727000000000002</v>
      </c>
      <c r="BD474" s="1">
        <v>0.1147152557458313</v>
      </c>
      <c r="BE474" s="1">
        <v>62.4146</v>
      </c>
      <c r="BF474" s="1">
        <v>1.0893402713152527</v>
      </c>
      <c r="BG474" s="1">
        <v>22.884499999999999</v>
      </c>
      <c r="BH474" s="1">
        <v>0.39940987267264227</v>
      </c>
      <c r="BI474" s="1">
        <v>66.780799999999999</v>
      </c>
      <c r="BK474" s="1">
        <v>1.1655448371158292</v>
      </c>
      <c r="BL474" s="1">
        <v>3.3799999999999998E-4</v>
      </c>
      <c r="BM474" s="1">
        <v>42164.319856659575</v>
      </c>
      <c r="BN474" s="1">
        <v>35807.57139677112</v>
      </c>
      <c r="BO474" s="1">
        <v>35779.06831654803</v>
      </c>
      <c r="BP474" s="1">
        <v>1436.0743041998107</v>
      </c>
      <c r="BQ474" s="1">
        <v>1.00273363</v>
      </c>
      <c r="BY474" s="1" t="s">
        <v>115</v>
      </c>
      <c r="BZ474" s="1" t="s">
        <v>115</v>
      </c>
      <c r="CA474" s="1" t="s">
        <v>115</v>
      </c>
      <c r="CB474" s="1" t="s">
        <v>115</v>
      </c>
      <c r="CD474" s="47">
        <v>0.25463898449999078</v>
      </c>
      <c r="CE474" s="1">
        <v>4.4442886834596459E-3</v>
      </c>
      <c r="CF474" s="1">
        <v>317.50596114050001</v>
      </c>
      <c r="CG474" s="1">
        <v>5.5415244166108959</v>
      </c>
      <c r="CH474" s="1" t="s">
        <v>2539</v>
      </c>
      <c r="CI474" s="1" t="s">
        <v>2539</v>
      </c>
      <c r="CJ474" s="1">
        <v>2.5545E-4</v>
      </c>
      <c r="CK474" s="1">
        <v>1.5345000000000002E-4</v>
      </c>
      <c r="CL474" s="1" t="s">
        <v>115</v>
      </c>
      <c r="CM474" s="1" t="s">
        <v>115</v>
      </c>
      <c r="CN474" s="1">
        <v>0</v>
      </c>
      <c r="CO474" s="1">
        <v>0</v>
      </c>
      <c r="CP474" s="1" t="s">
        <v>115</v>
      </c>
      <c r="CQ474" s="1" t="s">
        <v>115</v>
      </c>
      <c r="CR474" s="1" t="s">
        <v>115</v>
      </c>
      <c r="CS474" s="1" t="s">
        <v>115</v>
      </c>
      <c r="CT474" s="1" t="s">
        <v>115</v>
      </c>
      <c r="CU474" s="1" t="s">
        <v>115</v>
      </c>
      <c r="CV474" s="1" t="s">
        <v>115</v>
      </c>
      <c r="CW474" s="1" t="s">
        <v>115</v>
      </c>
      <c r="CY474" s="1" t="s">
        <v>115</v>
      </c>
      <c r="CZ474" s="1" t="s">
        <v>115</v>
      </c>
      <c r="DA474" s="1" t="s">
        <v>115</v>
      </c>
      <c r="DB474" s="1" t="s">
        <v>115</v>
      </c>
      <c r="DC474" s="1" t="s">
        <v>115</v>
      </c>
      <c r="DD474" s="1" t="s">
        <v>115</v>
      </c>
      <c r="DE474" s="1" t="s">
        <v>115</v>
      </c>
      <c r="DF474" s="1" t="s">
        <v>115</v>
      </c>
      <c r="DG474" s="1" t="s">
        <v>115</v>
      </c>
      <c r="DH474" s="1" t="s">
        <v>115</v>
      </c>
    </row>
    <row r="475" spans="1:112" x14ac:dyDescent="0.25">
      <c r="A475" s="1" t="s">
        <v>1897</v>
      </c>
      <c r="C475" s="1" t="s">
        <v>1897</v>
      </c>
      <c r="D475" s="41">
        <v>28117</v>
      </c>
      <c r="G475" s="1" t="s">
        <v>1765</v>
      </c>
      <c r="H475" s="1">
        <v>4</v>
      </c>
      <c r="J475" s="3"/>
      <c r="K475" s="1" t="s">
        <v>1786</v>
      </c>
      <c r="L475" s="1" t="s">
        <v>1787</v>
      </c>
      <c r="M475" s="1"/>
      <c r="N475" s="1">
        <v>300</v>
      </c>
      <c r="P475" s="1" t="s">
        <v>2549</v>
      </c>
      <c r="Q475" s="1">
        <v>0.49683706040105241</v>
      </c>
      <c r="R475" s="1" t="s">
        <v>1774</v>
      </c>
      <c r="S475" s="1" t="s">
        <v>1774</v>
      </c>
      <c r="T475" s="1" t="s">
        <v>1887</v>
      </c>
      <c r="U475" s="3">
        <v>37973</v>
      </c>
      <c r="V475" s="1">
        <v>4.8776134829068196</v>
      </c>
      <c r="Y475" s="1">
        <v>3.4</v>
      </c>
      <c r="Z475" s="1">
        <v>6.7</v>
      </c>
      <c r="AA475" s="1">
        <v>26.2</v>
      </c>
      <c r="AB475" s="1">
        <v>96.243484916261707</v>
      </c>
      <c r="AC475" s="1">
        <v>11.56</v>
      </c>
      <c r="AD475" s="1">
        <v>49.326133333333303</v>
      </c>
      <c r="AH475" s="1">
        <v>3205</v>
      </c>
      <c r="AJ475" s="1">
        <v>1350</v>
      </c>
      <c r="AK475" s="1">
        <v>1855</v>
      </c>
      <c r="AU475" s="1" t="s">
        <v>1808</v>
      </c>
      <c r="AV475" s="1" t="s">
        <v>2530</v>
      </c>
      <c r="AY475" s="1" t="s">
        <v>1771</v>
      </c>
      <c r="AZ475" s="1"/>
      <c r="BA475" s="1" t="s">
        <v>1772</v>
      </c>
      <c r="BB475" s="1"/>
      <c r="BC475" s="42">
        <v>6.4661999999999997</v>
      </c>
      <c r="BD475" s="1">
        <v>0.11285648009245733</v>
      </c>
      <c r="BE475" s="1">
        <v>37.820099999999996</v>
      </c>
      <c r="BF475" s="1">
        <v>0.66008526843350734</v>
      </c>
      <c r="BG475" s="1">
        <v>16.7437</v>
      </c>
      <c r="BH475" s="1">
        <v>0.29223269396617457</v>
      </c>
      <c r="BI475" s="1">
        <v>199.34110000000001</v>
      </c>
      <c r="BK475" s="1">
        <v>3.4791585295472682</v>
      </c>
      <c r="BL475" s="1">
        <v>6.5950000000000004E-4</v>
      </c>
      <c r="BM475" s="1">
        <v>42164.945002248634</v>
      </c>
      <c r="BN475" s="1">
        <v>35821.752783477619</v>
      </c>
      <c r="BO475" s="1">
        <v>35766.13722101965</v>
      </c>
      <c r="BP475" s="1">
        <v>1436.1062420627068</v>
      </c>
      <c r="BQ475" s="1">
        <v>1.0027113299999999</v>
      </c>
      <c r="BY475" s="1" t="s">
        <v>115</v>
      </c>
      <c r="BZ475" s="1" t="s">
        <v>115</v>
      </c>
      <c r="CA475" s="1" t="s">
        <v>115</v>
      </c>
      <c r="CB475" s="1" t="s">
        <v>115</v>
      </c>
      <c r="CD475" s="47">
        <v>0.29135492649999861</v>
      </c>
      <c r="CE475" s="1">
        <v>5.085102759331054E-3</v>
      </c>
      <c r="CF475" s="1">
        <v>75.057983791499993</v>
      </c>
      <c r="CG475" s="1">
        <v>1.3100089470702119</v>
      </c>
      <c r="CH475" s="1" t="s">
        <v>2539</v>
      </c>
      <c r="CI475" s="1" t="s">
        <v>2539</v>
      </c>
      <c r="CJ475" s="1">
        <v>5.1845899999999998E-4</v>
      </c>
      <c r="CK475" s="1">
        <v>1.5352199999999998E-4</v>
      </c>
      <c r="CL475" s="1" t="s">
        <v>115</v>
      </c>
      <c r="CM475" s="1" t="s">
        <v>115</v>
      </c>
      <c r="CN475" s="1">
        <v>0</v>
      </c>
      <c r="CO475" s="1">
        <v>0</v>
      </c>
      <c r="CP475" s="1" t="s">
        <v>115</v>
      </c>
      <c r="CQ475" s="1" t="s">
        <v>115</v>
      </c>
      <c r="CR475" s="1" t="s">
        <v>115</v>
      </c>
      <c r="CS475" s="1" t="s">
        <v>115</v>
      </c>
      <c r="CT475" s="1" t="s">
        <v>115</v>
      </c>
      <c r="CU475" s="1" t="s">
        <v>115</v>
      </c>
      <c r="CV475" s="1" t="s">
        <v>115</v>
      </c>
      <c r="CW475" s="1" t="s">
        <v>115</v>
      </c>
      <c r="CY475" s="1" t="s">
        <v>115</v>
      </c>
      <c r="CZ475" s="1" t="s">
        <v>115</v>
      </c>
      <c r="DA475" s="1" t="s">
        <v>115</v>
      </c>
      <c r="DB475" s="1" t="s">
        <v>115</v>
      </c>
      <c r="DC475" s="1" t="s">
        <v>115</v>
      </c>
      <c r="DD475" s="1" t="s">
        <v>115</v>
      </c>
      <c r="DE475" s="1" t="s">
        <v>115</v>
      </c>
      <c r="DF475" s="1" t="s">
        <v>115</v>
      </c>
      <c r="DG475" s="1" t="s">
        <v>115</v>
      </c>
      <c r="DH475" s="1" t="s">
        <v>115</v>
      </c>
    </row>
    <row r="476" spans="1:112" x14ac:dyDescent="0.25">
      <c r="A476" s="1" t="s">
        <v>2409</v>
      </c>
      <c r="C476" s="1" t="s">
        <v>2409</v>
      </c>
      <c r="D476" s="41">
        <v>28158</v>
      </c>
      <c r="G476" s="1" t="s">
        <v>1765</v>
      </c>
      <c r="H476" s="1">
        <v>9</v>
      </c>
      <c r="J476" s="3"/>
      <c r="K476" s="1" t="s">
        <v>1766</v>
      </c>
      <c r="L476" s="1" t="s">
        <v>1767</v>
      </c>
      <c r="M476" s="1"/>
      <c r="N476" s="1">
        <v>3000</v>
      </c>
      <c r="P476" s="1" t="s">
        <v>2549</v>
      </c>
      <c r="Q476" s="1">
        <v>0.49683706040105241</v>
      </c>
      <c r="R476" s="1" t="s">
        <v>1774</v>
      </c>
      <c r="S476" s="1" t="s">
        <v>1774</v>
      </c>
      <c r="T476" s="1" t="s">
        <v>1882</v>
      </c>
      <c r="U476" s="3">
        <v>38031</v>
      </c>
      <c r="V476" s="1">
        <v>4.8776134829068196</v>
      </c>
      <c r="Y476" s="1">
        <v>3.3</v>
      </c>
      <c r="Z476" s="1">
        <v>10</v>
      </c>
      <c r="AA476" s="1">
        <v>11.5</v>
      </c>
      <c r="AB476" s="1">
        <v>55.738593252827599</v>
      </c>
      <c r="AC476" s="1">
        <v>8.55298599939821</v>
      </c>
      <c r="AD476" s="1">
        <v>37.455565725148197</v>
      </c>
      <c r="AH476" s="1">
        <v>2360</v>
      </c>
      <c r="AJ476" s="1">
        <v>2200</v>
      </c>
      <c r="AK476" s="1">
        <v>160</v>
      </c>
      <c r="AU476" s="1" t="s">
        <v>1802</v>
      </c>
      <c r="AV476" s="1" t="s">
        <v>2530</v>
      </c>
      <c r="AY476" s="1" t="s">
        <v>1771</v>
      </c>
      <c r="AZ476" s="1"/>
      <c r="BA476" s="1" t="s">
        <v>1860</v>
      </c>
      <c r="BB476" s="1"/>
      <c r="BC476" s="42">
        <v>9.5914999999999999</v>
      </c>
      <c r="BD476" s="1">
        <v>0.16740325520503613</v>
      </c>
      <c r="BE476" s="1">
        <v>37.4011</v>
      </c>
      <c r="BF476" s="1">
        <v>0.65277233886765118</v>
      </c>
      <c r="BG476" s="1">
        <v>70.541200000000003</v>
      </c>
      <c r="BH476" s="1">
        <v>1.231176198307824</v>
      </c>
      <c r="BI476" s="1">
        <v>110.5527</v>
      </c>
      <c r="BK476" s="1">
        <v>1.9295086119695353</v>
      </c>
      <c r="BL476" s="1">
        <v>1.169E-4</v>
      </c>
      <c r="BM476" s="1">
        <v>42165.342248055436</v>
      </c>
      <c r="BN476" s="1">
        <v>35799.27137656424</v>
      </c>
      <c r="BO476" s="1">
        <v>35789.41311954664</v>
      </c>
      <c r="BP476" s="1">
        <v>1436.1265369495998</v>
      </c>
      <c r="BQ476" s="1">
        <v>1.0026971600000001</v>
      </c>
      <c r="BY476" s="1" t="s">
        <v>115</v>
      </c>
      <c r="BZ476" s="1" t="s">
        <v>115</v>
      </c>
      <c r="CA476" s="1" t="s">
        <v>115</v>
      </c>
      <c r="CB476" s="1" t="s">
        <v>115</v>
      </c>
      <c r="CD476" s="47">
        <v>0.10819765950000004</v>
      </c>
      <c r="CE476" s="1">
        <v>1.8884054012267223E-3</v>
      </c>
      <c r="CF476" s="1">
        <v>87.281172348500007</v>
      </c>
      <c r="CG476" s="1">
        <v>1.5233438324819568</v>
      </c>
      <c r="CH476" s="1" t="s">
        <v>2539</v>
      </c>
      <c r="CI476" s="1" t="s">
        <v>2539</v>
      </c>
      <c r="CJ476" s="1">
        <v>9.8648499999999989E-5</v>
      </c>
      <c r="CK476" s="1">
        <v>7.6654499999999996E-5</v>
      </c>
      <c r="CL476" s="1" t="s">
        <v>115</v>
      </c>
      <c r="CM476" s="1" t="s">
        <v>115</v>
      </c>
      <c r="CN476" s="1">
        <v>0</v>
      </c>
      <c r="CO476" s="1">
        <v>0</v>
      </c>
      <c r="CP476" s="1" t="s">
        <v>115</v>
      </c>
      <c r="CQ476" s="1" t="s">
        <v>115</v>
      </c>
      <c r="CR476" s="1" t="s">
        <v>115</v>
      </c>
      <c r="CS476" s="1" t="s">
        <v>115</v>
      </c>
      <c r="CT476" s="1" t="s">
        <v>115</v>
      </c>
      <c r="CU476" s="1" t="s">
        <v>115</v>
      </c>
      <c r="CV476" s="1" t="s">
        <v>115</v>
      </c>
      <c r="CW476" s="1" t="s">
        <v>115</v>
      </c>
      <c r="CY476" s="1" t="s">
        <v>115</v>
      </c>
      <c r="CZ476" s="1" t="s">
        <v>115</v>
      </c>
      <c r="DA476" s="1" t="s">
        <v>115</v>
      </c>
      <c r="DB476" s="1" t="s">
        <v>115</v>
      </c>
      <c r="DC476" s="1" t="s">
        <v>115</v>
      </c>
      <c r="DD476" s="1" t="s">
        <v>115</v>
      </c>
      <c r="DE476" s="1" t="s">
        <v>115</v>
      </c>
      <c r="DF476" s="1" t="s">
        <v>115</v>
      </c>
      <c r="DG476" s="1" t="s">
        <v>115</v>
      </c>
      <c r="DH476" s="1" t="s">
        <v>115</v>
      </c>
    </row>
    <row r="477" spans="1:112" x14ac:dyDescent="0.25">
      <c r="A477" s="1" t="s">
        <v>2452</v>
      </c>
      <c r="C477" s="1" t="s">
        <v>2452</v>
      </c>
      <c r="D477" s="41">
        <v>32258</v>
      </c>
      <c r="G477" s="1" t="s">
        <v>1765</v>
      </c>
      <c r="H477" s="1">
        <v>14</v>
      </c>
      <c r="J477" s="3"/>
      <c r="K477" s="1" t="s">
        <v>1786</v>
      </c>
      <c r="L477" s="1" t="s">
        <v>1787</v>
      </c>
      <c r="M477" s="1"/>
      <c r="N477" s="1">
        <v>300</v>
      </c>
      <c r="P477" s="1" t="s">
        <v>2549</v>
      </c>
      <c r="Q477" s="1">
        <v>0.49683706040105241</v>
      </c>
      <c r="R477" s="1" t="s">
        <v>1774</v>
      </c>
      <c r="S477" s="1" t="s">
        <v>1774</v>
      </c>
      <c r="T477" s="1" t="s">
        <v>2453</v>
      </c>
      <c r="U477" s="3">
        <v>39366</v>
      </c>
      <c r="V477" s="1">
        <v>4.8776134829068196</v>
      </c>
      <c r="Y477" s="1">
        <v>3</v>
      </c>
      <c r="Z477" s="1">
        <v>6</v>
      </c>
      <c r="AA477" s="1">
        <v>46</v>
      </c>
      <c r="AB477" s="1">
        <v>130.20090699213799</v>
      </c>
      <c r="AC477" s="1">
        <v>9</v>
      </c>
      <c r="AD477" s="1">
        <v>57.059333333333299</v>
      </c>
      <c r="AH477" s="1">
        <v>5768</v>
      </c>
      <c r="AJ477" s="1">
        <v>2500</v>
      </c>
      <c r="AK477" s="1">
        <v>3268</v>
      </c>
      <c r="AU477" s="1" t="s">
        <v>1808</v>
      </c>
      <c r="AV477" s="1" t="s">
        <v>2530</v>
      </c>
      <c r="AY477" s="1" t="s">
        <v>1771</v>
      </c>
      <c r="AZ477" s="1"/>
      <c r="BA477" s="1" t="s">
        <v>1772</v>
      </c>
      <c r="BB477" s="1"/>
      <c r="BC477" s="42">
        <v>3.9100000000000003E-2</v>
      </c>
      <c r="BD477" s="1">
        <v>6.8242373752978294E-4</v>
      </c>
      <c r="BE477" s="1">
        <v>106.46380000000001</v>
      </c>
      <c r="BF477" s="1">
        <v>1.8581438441847391</v>
      </c>
      <c r="BG477" s="1">
        <v>290.40269999999998</v>
      </c>
      <c r="BH477" s="1">
        <v>5.0684832716813366</v>
      </c>
      <c r="BI477" s="1">
        <v>129.21549999999999</v>
      </c>
      <c r="BK477" s="1">
        <v>2.2552359196107328</v>
      </c>
      <c r="BL477" s="1">
        <v>5.2899999999999998E-5</v>
      </c>
      <c r="BM477" s="1">
        <v>42164.837352208699</v>
      </c>
      <c r="BN477" s="1">
        <v>35796.067872104628</v>
      </c>
      <c r="BO477" s="1">
        <v>35791.606832312769</v>
      </c>
      <c r="BP477" s="1">
        <v>1436.1007423473995</v>
      </c>
      <c r="BQ477" s="1">
        <v>1.0027151700000001</v>
      </c>
      <c r="BY477" s="1" t="s">
        <v>115</v>
      </c>
      <c r="BZ477" s="1" t="s">
        <v>115</v>
      </c>
      <c r="CA477" s="1" t="s">
        <v>115</v>
      </c>
      <c r="CB477" s="1" t="s">
        <v>115</v>
      </c>
      <c r="CD477" s="47">
        <v>4.1544908000000103E-2</v>
      </c>
      <c r="CE477" s="1">
        <v>7.2509543203813415E-4</v>
      </c>
      <c r="CF477" s="1">
        <v>5.9899407599999996</v>
      </c>
      <c r="CG477" s="1">
        <v>0.10454418826141144</v>
      </c>
      <c r="CH477" s="1" t="s">
        <v>2538</v>
      </c>
      <c r="CI477" s="1" t="s">
        <v>2539</v>
      </c>
      <c r="CJ477" s="1">
        <v>6.5310500000000004E-5</v>
      </c>
      <c r="CK477" s="1">
        <v>6.17855E-5</v>
      </c>
      <c r="CL477" s="1">
        <v>4.7548E-2</v>
      </c>
      <c r="CM477" s="1">
        <v>8.2986915273826377E-4</v>
      </c>
      <c r="CN477" s="1">
        <v>1</v>
      </c>
      <c r="CO477" s="1">
        <v>7</v>
      </c>
      <c r="CP477" s="1" t="s">
        <v>115</v>
      </c>
      <c r="CQ477" s="1" t="s">
        <v>115</v>
      </c>
      <c r="CR477" s="1" t="s">
        <v>115</v>
      </c>
      <c r="CS477" s="1" t="s">
        <v>115</v>
      </c>
      <c r="CT477" s="1" t="s">
        <v>115</v>
      </c>
      <c r="CU477" s="1" t="s">
        <v>115</v>
      </c>
      <c r="CV477" s="1" t="s">
        <v>115</v>
      </c>
      <c r="CW477" s="1" t="s">
        <v>115</v>
      </c>
      <c r="CY477" s="1" t="s">
        <v>115</v>
      </c>
      <c r="CZ477" s="1" t="s">
        <v>115</v>
      </c>
      <c r="DA477" s="1" t="s">
        <v>115</v>
      </c>
      <c r="DB477" s="1" t="s">
        <v>115</v>
      </c>
      <c r="DC477" s="1" t="s">
        <v>115</v>
      </c>
      <c r="DD477" s="1" t="s">
        <v>115</v>
      </c>
      <c r="DE477" s="1" t="s">
        <v>115</v>
      </c>
      <c r="DF477" s="1" t="s">
        <v>115</v>
      </c>
      <c r="DG477" s="1" t="s">
        <v>115</v>
      </c>
      <c r="DH477" s="1" t="s">
        <v>115</v>
      </c>
    </row>
    <row r="478" spans="1:112" x14ac:dyDescent="0.25">
      <c r="A478" s="1" t="s">
        <v>2460</v>
      </c>
      <c r="C478" s="1" t="s">
        <v>2460</v>
      </c>
      <c r="D478" s="41">
        <v>34713</v>
      </c>
      <c r="G478" s="1" t="s">
        <v>1765</v>
      </c>
      <c r="H478" s="1">
        <v>14</v>
      </c>
      <c r="J478" s="3"/>
      <c r="K478" s="1" t="s">
        <v>1786</v>
      </c>
      <c r="L478" s="1" t="s">
        <v>1787</v>
      </c>
      <c r="M478" s="1"/>
      <c r="N478" s="1">
        <v>300</v>
      </c>
      <c r="P478" s="1" t="s">
        <v>2549</v>
      </c>
      <c r="Q478" s="1">
        <v>0.49683706040105241</v>
      </c>
      <c r="R478" s="1" t="s">
        <v>1774</v>
      </c>
      <c r="S478" s="1" t="s">
        <v>1774</v>
      </c>
      <c r="T478" s="1" t="s">
        <v>2453</v>
      </c>
      <c r="U478" s="3">
        <v>39907</v>
      </c>
      <c r="V478" s="1">
        <v>4.8776134829068196</v>
      </c>
      <c r="Y478" s="1">
        <v>3</v>
      </c>
      <c r="Z478" s="1">
        <v>6</v>
      </c>
      <c r="AA478" s="1">
        <v>47.9</v>
      </c>
      <c r="AB478" s="1">
        <v>134.760946102937</v>
      </c>
      <c r="AC478" s="1">
        <v>9</v>
      </c>
      <c r="AD478" s="1">
        <v>58.585666666666697</v>
      </c>
      <c r="AH478" s="1">
        <v>5768</v>
      </c>
      <c r="AJ478" s="1">
        <v>2500</v>
      </c>
      <c r="AK478" s="1">
        <v>3268</v>
      </c>
      <c r="AU478" s="1" t="s">
        <v>1808</v>
      </c>
      <c r="AV478" s="1" t="s">
        <v>2530</v>
      </c>
      <c r="AY478" s="1" t="s">
        <v>1771</v>
      </c>
      <c r="AZ478" s="1"/>
      <c r="BA478" s="1" t="s">
        <v>1772</v>
      </c>
      <c r="BB478" s="1"/>
      <c r="BC478" s="42">
        <v>6.6000000000000003E-2</v>
      </c>
      <c r="BD478" s="1">
        <v>1.1519173063162574E-3</v>
      </c>
      <c r="BE478" s="1">
        <v>100.742</v>
      </c>
      <c r="BF478" s="1">
        <v>1.7582795950441275</v>
      </c>
      <c r="BG478" s="1">
        <v>275.08330000000001</v>
      </c>
      <c r="BH478" s="1">
        <v>4.8011093022513176</v>
      </c>
      <c r="BI478" s="1">
        <v>178.68860000000001</v>
      </c>
      <c r="BK478" s="1">
        <v>3.1187044057791398</v>
      </c>
      <c r="BL478" s="1">
        <v>4.6900000000000002E-5</v>
      </c>
      <c r="BM478" s="1">
        <v>42164.874917509129</v>
      </c>
      <c r="BN478" s="1">
        <v>35795.85245014276</v>
      </c>
      <c r="BO478" s="1">
        <v>35791.897384875498</v>
      </c>
      <c r="BP478" s="1">
        <v>1436.1026615140997</v>
      </c>
      <c r="BQ478" s="1">
        <v>1.00271383</v>
      </c>
      <c r="BY478" s="1" t="s">
        <v>115</v>
      </c>
      <c r="BZ478" s="1" t="s">
        <v>115</v>
      </c>
      <c r="CA478" s="1" t="s">
        <v>115</v>
      </c>
      <c r="CB478" s="1" t="s">
        <v>115</v>
      </c>
      <c r="CD478" s="47">
        <v>0.37119703549999983</v>
      </c>
      <c r="CE478" s="1">
        <v>6.478610443117273E-3</v>
      </c>
      <c r="CF478" s="1">
        <v>57.148443993499995</v>
      </c>
      <c r="CG478" s="1">
        <v>0.99742851007815181</v>
      </c>
      <c r="CH478" s="1" t="s">
        <v>2538</v>
      </c>
      <c r="CI478" s="1" t="s">
        <v>2539</v>
      </c>
      <c r="CJ478" s="1">
        <v>7.4626000000000014E-5</v>
      </c>
      <c r="CK478" s="1">
        <v>6.9574000000000008E-5</v>
      </c>
      <c r="CL478" s="1">
        <v>7.5761999999999996E-2</v>
      </c>
      <c r="CM478" s="1">
        <v>1.3222963478959438E-3</v>
      </c>
      <c r="CN478" s="1">
        <v>1</v>
      </c>
      <c r="CO478" s="1">
        <v>6</v>
      </c>
      <c r="CP478" s="1" t="s">
        <v>115</v>
      </c>
      <c r="CQ478" s="1" t="s">
        <v>115</v>
      </c>
      <c r="CR478" s="1" t="s">
        <v>115</v>
      </c>
      <c r="CS478" s="1" t="s">
        <v>115</v>
      </c>
      <c r="CT478" s="1" t="s">
        <v>115</v>
      </c>
      <c r="CU478" s="1" t="s">
        <v>115</v>
      </c>
      <c r="CV478" s="1" t="s">
        <v>115</v>
      </c>
      <c r="CW478" s="1" t="s">
        <v>115</v>
      </c>
      <c r="CY478" s="1" t="s">
        <v>115</v>
      </c>
      <c r="CZ478" s="1" t="s">
        <v>115</v>
      </c>
      <c r="DA478" s="1" t="s">
        <v>115</v>
      </c>
      <c r="DB478" s="1" t="s">
        <v>115</v>
      </c>
      <c r="DC478" s="1" t="s">
        <v>115</v>
      </c>
      <c r="DD478" s="1" t="s">
        <v>115</v>
      </c>
      <c r="DE478" s="1" t="s">
        <v>115</v>
      </c>
      <c r="DF478" s="1" t="s">
        <v>115</v>
      </c>
      <c r="DG478" s="1" t="s">
        <v>115</v>
      </c>
      <c r="DH478" s="1" t="s">
        <v>115</v>
      </c>
    </row>
    <row r="479" spans="1:112" x14ac:dyDescent="0.25">
      <c r="A479" s="1" t="s">
        <v>2513</v>
      </c>
      <c r="C479" s="1" t="s">
        <v>2513</v>
      </c>
      <c r="D479" s="41">
        <v>36108</v>
      </c>
      <c r="G479" s="1" t="s">
        <v>1765</v>
      </c>
      <c r="H479" s="1">
        <v>14</v>
      </c>
      <c r="J479" s="3"/>
      <c r="K479" s="1" t="s">
        <v>1786</v>
      </c>
      <c r="L479" s="1" t="s">
        <v>1787</v>
      </c>
      <c r="M479" s="1"/>
      <c r="N479" s="1">
        <v>300</v>
      </c>
      <c r="P479" s="1" t="s">
        <v>2549</v>
      </c>
      <c r="Q479" s="1">
        <v>0.49683706040105241</v>
      </c>
      <c r="R479" s="1" t="s">
        <v>1774</v>
      </c>
      <c r="S479" s="1" t="s">
        <v>1774</v>
      </c>
      <c r="T479" s="1" t="s">
        <v>2453</v>
      </c>
      <c r="U479" s="3">
        <v>40153</v>
      </c>
      <c r="V479" s="1">
        <v>4.8776134829068196</v>
      </c>
      <c r="Y479" s="1">
        <v>3</v>
      </c>
      <c r="Z479" s="1">
        <v>6</v>
      </c>
      <c r="AA479" s="1">
        <v>40.9</v>
      </c>
      <c r="AB479" s="1">
        <v>117.960802244703</v>
      </c>
      <c r="AC479" s="1">
        <v>9</v>
      </c>
      <c r="AD479" s="1">
        <v>52.962333333333298</v>
      </c>
      <c r="AH479" s="1">
        <v>5768</v>
      </c>
      <c r="AJ479" s="1">
        <v>2500</v>
      </c>
      <c r="AK479" s="1">
        <v>3268</v>
      </c>
      <c r="AU479" s="1" t="s">
        <v>1808</v>
      </c>
      <c r="AV479" s="1" t="s">
        <v>2530</v>
      </c>
      <c r="AY479" s="1" t="s">
        <v>1771</v>
      </c>
      <c r="AZ479" s="1"/>
      <c r="BA479" s="1" t="s">
        <v>1772</v>
      </c>
      <c r="BB479" s="1"/>
      <c r="BC479" s="42">
        <v>6.3600000000000004E-2</v>
      </c>
      <c r="BD479" s="1">
        <v>1.1100294042683937E-3</v>
      </c>
      <c r="BE479" s="1">
        <v>99.182199999999995</v>
      </c>
      <c r="BF479" s="1">
        <v>1.7310559493715196</v>
      </c>
      <c r="BG479" s="1">
        <v>59.053400000000003</v>
      </c>
      <c r="BH479" s="1">
        <v>1.0306762644972194</v>
      </c>
      <c r="BI479" s="1">
        <v>300.38150000000002</v>
      </c>
      <c r="BK479" s="1">
        <v>5.2426461870793473</v>
      </c>
      <c r="BL479" s="1">
        <v>8.81E-5</v>
      </c>
      <c r="BM479" s="1">
        <v>42405.257562043313</v>
      </c>
      <c r="BN479" s="1">
        <v>36037.993465234526</v>
      </c>
      <c r="BO479" s="1">
        <v>36030.521658852093</v>
      </c>
      <c r="BP479" s="1">
        <v>1448.4010155705114</v>
      </c>
      <c r="BQ479" s="1">
        <v>0.99419979999999997</v>
      </c>
      <c r="BY479" s="1" t="s">
        <v>115</v>
      </c>
      <c r="BZ479" s="1" t="s">
        <v>115</v>
      </c>
      <c r="CA479" s="1" t="s">
        <v>115</v>
      </c>
      <c r="CB479" s="1" t="s">
        <v>115</v>
      </c>
      <c r="CD479" s="47">
        <v>3.0300183000000001E-2</v>
      </c>
      <c r="CE479" s="1">
        <v>5.2883795730681302E-4</v>
      </c>
      <c r="CF479" s="1">
        <v>347.98240926599999</v>
      </c>
      <c r="CG479" s="1">
        <v>6.0734387807141239</v>
      </c>
      <c r="CH479" s="1" t="s">
        <v>2538</v>
      </c>
      <c r="CI479" s="1" t="s">
        <v>2539</v>
      </c>
      <c r="CJ479" s="1">
        <v>1.9474499999999999E-4</v>
      </c>
      <c r="CK479" s="1">
        <v>1.89447E-4</v>
      </c>
      <c r="CL479" s="1">
        <v>2.6006000000000001E-2</v>
      </c>
      <c r="CM479" s="1">
        <v>4.5389032527364535E-4</v>
      </c>
      <c r="CN479" s="1">
        <v>1</v>
      </c>
      <c r="CO479" s="1">
        <v>3</v>
      </c>
      <c r="CP479" s="1" t="s">
        <v>115</v>
      </c>
      <c r="CQ479" s="1" t="s">
        <v>115</v>
      </c>
      <c r="CR479" s="1" t="s">
        <v>115</v>
      </c>
      <c r="CS479" s="1" t="s">
        <v>115</v>
      </c>
      <c r="CT479" s="1" t="s">
        <v>115</v>
      </c>
      <c r="CU479" s="1" t="s">
        <v>115</v>
      </c>
      <c r="CV479" s="1" t="s">
        <v>115</v>
      </c>
      <c r="CW479" s="1" t="s">
        <v>115</v>
      </c>
      <c r="CY479" s="1" t="s">
        <v>115</v>
      </c>
      <c r="CZ479" s="1" t="s">
        <v>115</v>
      </c>
      <c r="DA479" s="1" t="s">
        <v>115</v>
      </c>
      <c r="DB479" s="1" t="s">
        <v>115</v>
      </c>
      <c r="DC479" s="1" t="s">
        <v>115</v>
      </c>
      <c r="DD479" s="1" t="s">
        <v>115</v>
      </c>
      <c r="DE479" s="1" t="s">
        <v>115</v>
      </c>
      <c r="DF479" s="1" t="s">
        <v>115</v>
      </c>
      <c r="DG479" s="1" t="s">
        <v>115</v>
      </c>
      <c r="DH479" s="1" t="s">
        <v>115</v>
      </c>
    </row>
    <row r="480" spans="1:112" x14ac:dyDescent="0.25">
      <c r="A480" s="1" t="s">
        <v>2300</v>
      </c>
      <c r="C480" s="1" t="s">
        <v>2300</v>
      </c>
      <c r="D480" s="41">
        <v>37481</v>
      </c>
      <c r="G480" s="1" t="s">
        <v>1765</v>
      </c>
      <c r="H480" s="1">
        <v>12</v>
      </c>
      <c r="J480" s="3"/>
      <c r="K480" s="1" t="s">
        <v>1786</v>
      </c>
      <c r="L480" s="1" t="s">
        <v>1787</v>
      </c>
      <c r="M480" s="1"/>
      <c r="N480" s="1">
        <v>300</v>
      </c>
      <c r="P480" s="1" t="s">
        <v>2549</v>
      </c>
      <c r="Q480" s="1">
        <v>0.49683706040105241</v>
      </c>
      <c r="R480" s="1" t="s">
        <v>1774</v>
      </c>
      <c r="S480" s="1" t="s">
        <v>1774</v>
      </c>
      <c r="T480" s="1" t="s">
        <v>1882</v>
      </c>
      <c r="U480" s="3">
        <v>40670</v>
      </c>
      <c r="V480" s="1">
        <v>4.8776134829068196</v>
      </c>
      <c r="Y480" s="1">
        <v>2.5</v>
      </c>
      <c r="Z480" s="1">
        <v>6</v>
      </c>
      <c r="AA480" s="1">
        <v>25</v>
      </c>
      <c r="AB480" s="1">
        <v>67.115337790229106</v>
      </c>
      <c r="AC480" s="1">
        <v>6.25</v>
      </c>
      <c r="AD480" s="1">
        <v>33.213333333333303</v>
      </c>
      <c r="AH480" s="1">
        <v>4500</v>
      </c>
      <c r="AJ480" s="1">
        <v>2500</v>
      </c>
      <c r="AK480" s="1">
        <v>2000</v>
      </c>
      <c r="AU480" s="1" t="s">
        <v>1810</v>
      </c>
      <c r="AV480" s="1" t="s">
        <v>2530</v>
      </c>
      <c r="AY480" s="1" t="s">
        <v>1771</v>
      </c>
      <c r="AZ480" s="1"/>
      <c r="BA480" s="1" t="s">
        <v>1860</v>
      </c>
      <c r="BB480" s="1"/>
      <c r="BC480" s="42">
        <v>1.8238000000000001</v>
      </c>
      <c r="BD480" s="1">
        <v>3.1831314897872581E-2</v>
      </c>
      <c r="BE480" s="1">
        <v>0.77190000000000003</v>
      </c>
      <c r="BF480" s="1">
        <v>1.347219649614423E-2</v>
      </c>
      <c r="BG480" s="1">
        <v>64.259399999999999</v>
      </c>
      <c r="BH480" s="1">
        <v>1.121538105356044</v>
      </c>
      <c r="BI480" s="1">
        <v>209.15790000000001</v>
      </c>
      <c r="BK480" s="1">
        <v>3.6504940115570479</v>
      </c>
      <c r="BL480" s="1">
        <v>1.9780000000000001E-4</v>
      </c>
      <c r="BM480" s="1">
        <v>42164.685409832047</v>
      </c>
      <c r="BN480" s="1">
        <v>35802.025584606112</v>
      </c>
      <c r="BO480" s="1">
        <v>35785.345235057983</v>
      </c>
      <c r="BP480" s="1">
        <v>1436.0929798000841</v>
      </c>
      <c r="BQ480" s="1">
        <v>1.00272059</v>
      </c>
      <c r="BY480" s="1" t="s">
        <v>115</v>
      </c>
      <c r="BZ480" s="1" t="s">
        <v>115</v>
      </c>
      <c r="CA480" s="1" t="s">
        <v>115</v>
      </c>
      <c r="CB480" s="1" t="s">
        <v>115</v>
      </c>
      <c r="CD480" s="47">
        <v>1.8138200999999299E-2</v>
      </c>
      <c r="CE480" s="1">
        <v>3.1657132783851575E-4</v>
      </c>
      <c r="CF480" s="1">
        <v>66.187963651000004</v>
      </c>
      <c r="CG480" s="1">
        <v>1.1551978909002769</v>
      </c>
      <c r="CH480" s="1" t="s">
        <v>2539</v>
      </c>
      <c r="CI480" s="1" t="s">
        <v>2539</v>
      </c>
      <c r="CJ480" s="1">
        <v>1.8844350000000001E-4</v>
      </c>
      <c r="CK480" s="1">
        <v>2.4243499999999999E-5</v>
      </c>
      <c r="CL480" s="1" t="s">
        <v>115</v>
      </c>
      <c r="CM480" s="1" t="s">
        <v>115</v>
      </c>
      <c r="CN480" s="1">
        <v>0</v>
      </c>
      <c r="CO480" s="1">
        <v>0</v>
      </c>
      <c r="CP480" s="1" t="s">
        <v>115</v>
      </c>
      <c r="CQ480" s="1" t="s">
        <v>115</v>
      </c>
      <c r="CR480" s="1" t="s">
        <v>115</v>
      </c>
      <c r="CS480" s="1" t="s">
        <v>115</v>
      </c>
      <c r="CT480" s="1" t="s">
        <v>115</v>
      </c>
      <c r="CU480" s="1" t="s">
        <v>115</v>
      </c>
      <c r="CV480" s="1" t="s">
        <v>115</v>
      </c>
      <c r="CW480" s="1" t="s">
        <v>115</v>
      </c>
      <c r="CY480" s="1" t="s">
        <v>115</v>
      </c>
      <c r="CZ480" s="1" t="s">
        <v>115</v>
      </c>
      <c r="DA480" s="1" t="s">
        <v>115</v>
      </c>
      <c r="DB480" s="1" t="s">
        <v>115</v>
      </c>
      <c r="DC480" s="1" t="s">
        <v>115</v>
      </c>
      <c r="DD480" s="1" t="s">
        <v>115</v>
      </c>
      <c r="DE480" s="1" t="s">
        <v>115</v>
      </c>
      <c r="DF480" s="1" t="s">
        <v>115</v>
      </c>
      <c r="DG480" s="1" t="s">
        <v>115</v>
      </c>
      <c r="DH480" s="1" t="s">
        <v>115</v>
      </c>
    </row>
    <row r="481" spans="1:112" x14ac:dyDescent="0.25">
      <c r="A481" s="1" t="s">
        <v>2505</v>
      </c>
      <c r="C481" s="1" t="s">
        <v>2505</v>
      </c>
      <c r="D481" s="41">
        <v>38070</v>
      </c>
      <c r="G481" s="1" t="s">
        <v>1765</v>
      </c>
      <c r="H481" s="1">
        <v>14</v>
      </c>
      <c r="J481" s="3"/>
      <c r="K481" s="1" t="s">
        <v>1786</v>
      </c>
      <c r="L481" s="1" t="s">
        <v>1787</v>
      </c>
      <c r="M481" s="1"/>
      <c r="N481" s="1">
        <v>300</v>
      </c>
      <c r="P481" s="1" t="s">
        <v>2549</v>
      </c>
      <c r="Q481" s="1">
        <v>0.49683706040105241</v>
      </c>
      <c r="R481" s="1" t="s">
        <v>1774</v>
      </c>
      <c r="S481" s="1" t="s">
        <v>1774</v>
      </c>
      <c r="T481" s="1" t="s">
        <v>2453</v>
      </c>
      <c r="U481" s="3">
        <v>40928</v>
      </c>
      <c r="V481" s="1">
        <v>4.8776134829068196</v>
      </c>
      <c r="Y481" s="1">
        <v>3</v>
      </c>
      <c r="Z481" s="1">
        <v>6</v>
      </c>
      <c r="AA481" s="1">
        <v>40.9</v>
      </c>
      <c r="AB481" s="1">
        <v>117.960802244703</v>
      </c>
      <c r="AC481" s="1">
        <v>9</v>
      </c>
      <c r="AD481" s="1">
        <v>52.962333333333298</v>
      </c>
      <c r="AH481" s="1">
        <v>5768</v>
      </c>
      <c r="AJ481" s="1">
        <v>2500</v>
      </c>
      <c r="AK481" s="1">
        <v>3268</v>
      </c>
      <c r="AU481" s="1" t="s">
        <v>1808</v>
      </c>
      <c r="AV481" s="1" t="s">
        <v>2530</v>
      </c>
      <c r="AY481" s="1" t="s">
        <v>1771</v>
      </c>
      <c r="AZ481" s="1"/>
      <c r="BA481" s="1" t="s">
        <v>1772</v>
      </c>
      <c r="BB481" s="1"/>
      <c r="BC481" s="42">
        <v>2.35E-2</v>
      </c>
      <c r="BD481" s="1">
        <v>4.1015237421866745E-4</v>
      </c>
      <c r="BE481" s="1">
        <v>290.20060000000001</v>
      </c>
      <c r="BF481" s="1">
        <v>5.0649559612630561</v>
      </c>
      <c r="BG481" s="1">
        <v>34.8934</v>
      </c>
      <c r="BH481" s="1">
        <v>0.60900471721538929</v>
      </c>
      <c r="BI481" s="1">
        <v>313.0317</v>
      </c>
      <c r="BK481" s="1">
        <v>5.4634338281151331</v>
      </c>
      <c r="BL481" s="1">
        <v>2.0699999999999998E-5</v>
      </c>
      <c r="BM481" s="1">
        <v>42165.826412794006</v>
      </c>
      <c r="BN481" s="1">
        <v>35795.699245400756</v>
      </c>
      <c r="BO481" s="1">
        <v>35793.953580187263</v>
      </c>
      <c r="BP481" s="1">
        <v>1436.1512725661601</v>
      </c>
      <c r="BQ481" s="1">
        <v>1.00267989</v>
      </c>
      <c r="BY481" s="1" t="s">
        <v>115</v>
      </c>
      <c r="BZ481" s="1" t="s">
        <v>115</v>
      </c>
      <c r="CA481" s="1" t="s">
        <v>115</v>
      </c>
      <c r="CB481" s="1" t="s">
        <v>115</v>
      </c>
      <c r="CD481" s="47">
        <v>4.9742177500000651E-2</v>
      </c>
      <c r="CE481" s="1">
        <v>8.6816477448645299E-4</v>
      </c>
      <c r="CF481" s="1">
        <v>88.385472605500013</v>
      </c>
      <c r="CG481" s="1">
        <v>1.5426175078972262</v>
      </c>
      <c r="CH481" s="1" t="s">
        <v>2538</v>
      </c>
      <c r="CI481" s="1" t="s">
        <v>2539</v>
      </c>
      <c r="CJ481" s="1">
        <v>3.3407E-5</v>
      </c>
      <c r="CK481" s="1">
        <v>2.8265000000000001E-5</v>
      </c>
      <c r="CL481" s="1">
        <v>2.6485999999999999E-2</v>
      </c>
      <c r="CM481" s="1">
        <v>4.6226790568321808E-4</v>
      </c>
      <c r="CN481" s="1">
        <v>1</v>
      </c>
      <c r="CO481" s="1">
        <v>3</v>
      </c>
      <c r="CP481" s="1" t="s">
        <v>115</v>
      </c>
      <c r="CQ481" s="1" t="s">
        <v>115</v>
      </c>
      <c r="CR481" s="1" t="s">
        <v>115</v>
      </c>
      <c r="CS481" s="1" t="s">
        <v>115</v>
      </c>
      <c r="CT481" s="1" t="s">
        <v>115</v>
      </c>
      <c r="CU481" s="1" t="s">
        <v>115</v>
      </c>
      <c r="CV481" s="1" t="s">
        <v>115</v>
      </c>
      <c r="CW481" s="1" t="s">
        <v>115</v>
      </c>
      <c r="CY481" s="1" t="s">
        <v>115</v>
      </c>
      <c r="CZ481" s="1" t="s">
        <v>115</v>
      </c>
      <c r="DA481" s="1" t="s">
        <v>115</v>
      </c>
      <c r="DB481" s="1" t="s">
        <v>115</v>
      </c>
      <c r="DC481" s="1" t="s">
        <v>115</v>
      </c>
      <c r="DD481" s="1" t="s">
        <v>115</v>
      </c>
      <c r="DE481" s="1" t="s">
        <v>115</v>
      </c>
      <c r="DF481" s="1" t="s">
        <v>115</v>
      </c>
      <c r="DG481" s="1" t="s">
        <v>115</v>
      </c>
      <c r="DH481" s="1" t="s">
        <v>115</v>
      </c>
    </row>
    <row r="482" spans="1:112" x14ac:dyDescent="0.25">
      <c r="A482" s="1" t="s">
        <v>1881</v>
      </c>
      <c r="C482" s="1" t="s">
        <v>1881</v>
      </c>
      <c r="D482" s="41">
        <v>38254</v>
      </c>
      <c r="G482" s="1" t="s">
        <v>1765</v>
      </c>
      <c r="H482" s="1">
        <v>14</v>
      </c>
      <c r="J482" s="3"/>
      <c r="K482" s="1" t="s">
        <v>1786</v>
      </c>
      <c r="L482" s="1" t="s">
        <v>1787</v>
      </c>
      <c r="M482" s="1"/>
      <c r="N482" s="1">
        <v>300</v>
      </c>
      <c r="P482" s="1" t="s">
        <v>2549</v>
      </c>
      <c r="Q482" s="1">
        <v>0.49683706040105241</v>
      </c>
      <c r="R482" s="1" t="s">
        <v>1774</v>
      </c>
      <c r="S482" s="1" t="s">
        <v>1774</v>
      </c>
      <c r="T482" s="1" t="s">
        <v>1882</v>
      </c>
      <c r="U482" s="3">
        <v>41032</v>
      </c>
      <c r="V482" s="1">
        <v>4.8776134829068196</v>
      </c>
      <c r="Y482" s="1">
        <v>2</v>
      </c>
      <c r="Z482" s="1">
        <v>9.8000000000000007</v>
      </c>
      <c r="AA482" s="1">
        <v>27</v>
      </c>
      <c r="AB482" s="1">
        <v>68.006507744861594</v>
      </c>
      <c r="AC482" s="1">
        <v>4</v>
      </c>
      <c r="AD482" s="1">
        <v>35.027333333333303</v>
      </c>
      <c r="AH482" s="1">
        <v>6200</v>
      </c>
      <c r="AJ482" s="1">
        <v>4000</v>
      </c>
      <c r="AK482" s="1">
        <v>2200</v>
      </c>
      <c r="AU482" s="1" t="s">
        <v>1808</v>
      </c>
      <c r="AV482" s="1" t="s">
        <v>2530</v>
      </c>
      <c r="AY482" s="1" t="s">
        <v>1771</v>
      </c>
      <c r="AZ482" s="1"/>
      <c r="BA482" s="1" t="s">
        <v>1772</v>
      </c>
      <c r="BB482" s="1"/>
      <c r="BC482" s="42">
        <v>2.5783</v>
      </c>
      <c r="BD482" s="1">
        <v>4.4999824104169799E-2</v>
      </c>
      <c r="BE482" s="1">
        <v>55.944299999999998</v>
      </c>
      <c r="BF482" s="1">
        <v>0.97641223272346367</v>
      </c>
      <c r="BG482" s="1">
        <v>27.897200000000002</v>
      </c>
      <c r="BH482" s="1">
        <v>0.48689799208736212</v>
      </c>
      <c r="BI482" s="1">
        <v>66.458699999999993</v>
      </c>
      <c r="BK482" s="1">
        <v>1.1599231315951553</v>
      </c>
      <c r="BL482" s="1">
        <v>7.7680000000000002E-4</v>
      </c>
      <c r="BM482" s="1">
        <v>42166.048735132717</v>
      </c>
      <c r="BN482" s="1">
        <v>35827.803321790161</v>
      </c>
      <c r="BO482" s="1">
        <v>35762.294148475266</v>
      </c>
      <c r="BP482" s="1">
        <v>1436.1626308967454</v>
      </c>
      <c r="BQ482" s="1">
        <v>1.00267196</v>
      </c>
      <c r="BY482" s="1" t="s">
        <v>115</v>
      </c>
      <c r="BZ482" s="1" t="s">
        <v>115</v>
      </c>
      <c r="CA482" s="1" t="s">
        <v>115</v>
      </c>
      <c r="CB482" s="1" t="s">
        <v>115</v>
      </c>
      <c r="CD482" s="47">
        <v>0.10182706850000045</v>
      </c>
      <c r="CE482" s="1">
        <v>1.7772176129788114E-3</v>
      </c>
      <c r="CF482" s="1">
        <v>292.38592851049998</v>
      </c>
      <c r="CG482" s="1">
        <v>5.1030971390089839</v>
      </c>
      <c r="CH482" s="1" t="s">
        <v>2539</v>
      </c>
      <c r="CI482" s="1" t="s">
        <v>2539</v>
      </c>
      <c r="CJ482" s="1">
        <v>4.5609199999999996E-4</v>
      </c>
      <c r="CK482" s="1">
        <v>4.0372999999999999E-4</v>
      </c>
      <c r="CL482" s="1" t="s">
        <v>115</v>
      </c>
      <c r="CM482" s="1" t="s">
        <v>115</v>
      </c>
      <c r="CN482" s="1">
        <v>0</v>
      </c>
      <c r="CO482" s="1">
        <v>0</v>
      </c>
      <c r="CP482" s="1" t="s">
        <v>115</v>
      </c>
      <c r="CQ482" s="1" t="s">
        <v>115</v>
      </c>
      <c r="CR482" s="1" t="s">
        <v>115</v>
      </c>
      <c r="CS482" s="1" t="s">
        <v>115</v>
      </c>
      <c r="CT482" s="1" t="s">
        <v>115</v>
      </c>
      <c r="CU482" s="1" t="s">
        <v>115</v>
      </c>
      <c r="CV482" s="1" t="s">
        <v>115</v>
      </c>
      <c r="CW482" s="1" t="s">
        <v>115</v>
      </c>
      <c r="CY482" s="1" t="s">
        <v>115</v>
      </c>
      <c r="CZ482" s="1" t="s">
        <v>115</v>
      </c>
      <c r="DA482" s="1" t="s">
        <v>115</v>
      </c>
      <c r="DB482" s="1" t="s">
        <v>115</v>
      </c>
      <c r="DC482" s="1" t="s">
        <v>115</v>
      </c>
      <c r="DD482" s="1" t="s">
        <v>115</v>
      </c>
      <c r="DE482" s="1" t="s">
        <v>115</v>
      </c>
      <c r="DF482" s="1" t="s">
        <v>115</v>
      </c>
      <c r="DG482" s="1" t="s">
        <v>115</v>
      </c>
      <c r="DH482" s="1" t="s">
        <v>115</v>
      </c>
    </row>
    <row r="483" spans="1:112" x14ac:dyDescent="0.25">
      <c r="A483" s="1" t="s">
        <v>2287</v>
      </c>
      <c r="C483" s="1" t="s">
        <v>2287</v>
      </c>
      <c r="D483" s="41">
        <v>39120</v>
      </c>
      <c r="G483" s="1" t="s">
        <v>1765</v>
      </c>
      <c r="H483" s="1">
        <v>12</v>
      </c>
      <c r="J483" s="3"/>
      <c r="K483" s="1" t="s">
        <v>1786</v>
      </c>
      <c r="L483" s="1" t="s">
        <v>1787</v>
      </c>
      <c r="M483" s="1"/>
      <c r="N483" s="1">
        <v>300</v>
      </c>
      <c r="P483" s="1" t="s">
        <v>2549</v>
      </c>
      <c r="Q483" s="1">
        <v>0.49683706040105241</v>
      </c>
      <c r="R483" s="1" t="s">
        <v>1774</v>
      </c>
      <c r="S483" s="1" t="s">
        <v>1774</v>
      </c>
      <c r="T483" s="1" t="s">
        <v>1882</v>
      </c>
      <c r="U483" s="3">
        <v>41352</v>
      </c>
      <c r="V483" s="1">
        <v>4.8776134829068196</v>
      </c>
      <c r="Y483" s="1">
        <v>2.5</v>
      </c>
      <c r="Z483" s="1">
        <v>6</v>
      </c>
      <c r="AA483" s="1">
        <v>25</v>
      </c>
      <c r="AB483" s="1">
        <v>67.115337790229106</v>
      </c>
      <c r="AC483" s="1">
        <v>6.25</v>
      </c>
      <c r="AD483" s="1">
        <v>33.213333333333303</v>
      </c>
      <c r="AH483" s="1">
        <v>4500</v>
      </c>
      <c r="AJ483" s="1">
        <v>2500</v>
      </c>
      <c r="AK483" s="1">
        <v>2000</v>
      </c>
      <c r="AU483" s="1" t="s">
        <v>1808</v>
      </c>
      <c r="AV483" s="1" t="s">
        <v>2530</v>
      </c>
      <c r="AY483" s="1" t="s">
        <v>1771</v>
      </c>
      <c r="AZ483" s="1"/>
      <c r="BA483" s="1" t="s">
        <v>1860</v>
      </c>
      <c r="BB483" s="1"/>
      <c r="BC483" s="42">
        <v>1.8915999999999999</v>
      </c>
      <c r="BD483" s="1">
        <v>3.3014648130724737E-2</v>
      </c>
      <c r="BE483" s="1">
        <v>359.70370000000003</v>
      </c>
      <c r="BF483" s="1">
        <v>6.2780138966059278</v>
      </c>
      <c r="BG483" s="1">
        <v>67.713999999999999</v>
      </c>
      <c r="BH483" s="1">
        <v>1.1818322496954403</v>
      </c>
      <c r="BI483" s="1">
        <v>143.2749</v>
      </c>
      <c r="BK483" s="1">
        <v>2.5006187404656237</v>
      </c>
      <c r="BL483" s="1">
        <v>1.985E-4</v>
      </c>
      <c r="BM483" s="1">
        <v>42164.464507121003</v>
      </c>
      <c r="BN483" s="1">
        <v>35801.834153325668</v>
      </c>
      <c r="BO483" s="1">
        <v>35785.094860916339</v>
      </c>
      <c r="BP483" s="1">
        <v>1436.0816941798798</v>
      </c>
      <c r="BQ483" s="1">
        <v>1.0027284700000001</v>
      </c>
      <c r="BY483" s="1" t="s">
        <v>115</v>
      </c>
      <c r="BZ483" s="1" t="s">
        <v>115</v>
      </c>
      <c r="CA483" s="1" t="s">
        <v>115</v>
      </c>
      <c r="CB483" s="1" t="s">
        <v>115</v>
      </c>
      <c r="CD483" s="47">
        <v>2.537463250000016E-2</v>
      </c>
      <c r="CE483" s="1">
        <v>4.4287088360856283E-4</v>
      </c>
      <c r="CF483" s="1">
        <v>20.5974540325</v>
      </c>
      <c r="CG483" s="1">
        <v>0.35949339039530809</v>
      </c>
      <c r="CH483" s="1" t="s">
        <v>2539</v>
      </c>
      <c r="CI483" s="1" t="s">
        <v>2539</v>
      </c>
      <c r="CJ483" s="1">
        <v>1.9048949999999999E-4</v>
      </c>
      <c r="CK483" s="1">
        <v>2.9938500000000005E-5</v>
      </c>
      <c r="CL483" s="1" t="s">
        <v>115</v>
      </c>
      <c r="CM483" s="1" t="s">
        <v>115</v>
      </c>
      <c r="CN483" s="1">
        <v>0</v>
      </c>
      <c r="CO483" s="1">
        <v>0</v>
      </c>
      <c r="CP483" s="1" t="s">
        <v>115</v>
      </c>
      <c r="CQ483" s="1" t="s">
        <v>115</v>
      </c>
      <c r="CR483" s="1" t="s">
        <v>115</v>
      </c>
      <c r="CS483" s="1" t="s">
        <v>115</v>
      </c>
      <c r="CT483" s="1" t="s">
        <v>115</v>
      </c>
      <c r="CU483" s="1" t="s">
        <v>115</v>
      </c>
      <c r="CV483" s="1" t="s">
        <v>115</v>
      </c>
      <c r="CW483" s="1" t="s">
        <v>115</v>
      </c>
      <c r="CY483" s="1" t="s">
        <v>115</v>
      </c>
      <c r="CZ483" s="1" t="s">
        <v>115</v>
      </c>
      <c r="DA483" s="1" t="s">
        <v>115</v>
      </c>
      <c r="DB483" s="1" t="s">
        <v>115</v>
      </c>
      <c r="DC483" s="1" t="s">
        <v>115</v>
      </c>
      <c r="DD483" s="1" t="s">
        <v>115</v>
      </c>
      <c r="DE483" s="1" t="s">
        <v>115</v>
      </c>
      <c r="DF483" s="1" t="s">
        <v>115</v>
      </c>
      <c r="DG483" s="1" t="s">
        <v>115</v>
      </c>
      <c r="DH483" s="1" t="s">
        <v>115</v>
      </c>
    </row>
    <row r="484" spans="1:112" x14ac:dyDescent="0.25">
      <c r="A484" s="1" t="s">
        <v>2500</v>
      </c>
      <c r="C484" s="1" t="s">
        <v>2500</v>
      </c>
      <c r="D484" s="41">
        <v>39168</v>
      </c>
      <c r="G484" s="1" t="s">
        <v>1765</v>
      </c>
      <c r="H484" s="1">
        <v>14</v>
      </c>
      <c r="J484" s="3"/>
      <c r="K484" s="1" t="s">
        <v>1786</v>
      </c>
      <c r="L484" s="1" t="s">
        <v>1787</v>
      </c>
      <c r="M484" s="1"/>
      <c r="N484" s="1">
        <v>300</v>
      </c>
      <c r="P484" s="1" t="s">
        <v>2549</v>
      </c>
      <c r="Q484" s="1">
        <v>0.49683706040105241</v>
      </c>
      <c r="R484" s="1" t="s">
        <v>1774</v>
      </c>
      <c r="S484" s="1" t="s">
        <v>1774</v>
      </c>
      <c r="T484" s="1" t="s">
        <v>2453</v>
      </c>
      <c r="U484" s="3">
        <v>41419</v>
      </c>
      <c r="V484" s="1">
        <v>4.8776134829068196</v>
      </c>
      <c r="Y484" s="1">
        <v>3</v>
      </c>
      <c r="Z484" s="1">
        <v>6</v>
      </c>
      <c r="AA484" s="1">
        <v>40.9</v>
      </c>
      <c r="AB484" s="1">
        <v>117.960802244703</v>
      </c>
      <c r="AC484" s="1">
        <v>9</v>
      </c>
      <c r="AD484" s="1">
        <v>52.962333333333298</v>
      </c>
      <c r="AH484" s="1">
        <v>5768</v>
      </c>
      <c r="AJ484" s="1">
        <v>2500</v>
      </c>
      <c r="AK484" s="1">
        <v>3268</v>
      </c>
      <c r="AU484" s="1" t="s">
        <v>1956</v>
      </c>
      <c r="AV484" s="1" t="s">
        <v>2530</v>
      </c>
      <c r="AY484" s="1" t="s">
        <v>1771</v>
      </c>
      <c r="AZ484" s="1"/>
      <c r="BA484" s="1" t="s">
        <v>1772</v>
      </c>
      <c r="BB484" s="1"/>
      <c r="BC484" s="42">
        <v>1.1299999999999999E-2</v>
      </c>
      <c r="BD484" s="1">
        <v>1.9722220547535921E-4</v>
      </c>
      <c r="BE484" s="1">
        <v>301.82769999999999</v>
      </c>
      <c r="BF484" s="1">
        <v>5.2678871387216883</v>
      </c>
      <c r="BG484" s="1">
        <v>110.91249999999999</v>
      </c>
      <c r="BH484" s="1">
        <v>1.9357883066182107</v>
      </c>
      <c r="BI484" s="1">
        <v>27.779900000000001</v>
      </c>
      <c r="BK484" s="1">
        <v>0.48485072087477277</v>
      </c>
      <c r="BL484" s="1">
        <v>2.2099999999999998E-5</v>
      </c>
      <c r="BM484" s="1">
        <v>42165.684273818093</v>
      </c>
      <c r="BN484" s="1">
        <v>35795.616135440549</v>
      </c>
      <c r="BO484" s="1">
        <v>35793.752412195638</v>
      </c>
      <c r="BP484" s="1">
        <v>1436.1440107768224</v>
      </c>
      <c r="BQ484" s="1">
        <v>1.0026849600000001</v>
      </c>
      <c r="BY484" s="1" t="s">
        <v>115</v>
      </c>
      <c r="BZ484" s="1" t="s">
        <v>115</v>
      </c>
      <c r="CA484" s="1" t="s">
        <v>115</v>
      </c>
      <c r="CB484" s="1" t="s">
        <v>115</v>
      </c>
      <c r="CD484" s="47">
        <v>2.6507831499998247E-2</v>
      </c>
      <c r="CE484" s="1">
        <v>4.6264893723883669E-4</v>
      </c>
      <c r="CF484" s="1">
        <v>307.49397433349998</v>
      </c>
      <c r="CG484" s="1">
        <v>5.3667822821625109</v>
      </c>
      <c r="CH484" s="1" t="s">
        <v>2538</v>
      </c>
      <c r="CI484" s="1" t="s">
        <v>2539</v>
      </c>
      <c r="CJ484" s="1">
        <v>3.6142000000000001E-5</v>
      </c>
      <c r="CK484" s="1">
        <v>2.9389999999999998E-5</v>
      </c>
      <c r="CL484" s="1">
        <v>2.3699999999999999E-2</v>
      </c>
      <c r="CM484" s="1">
        <v>4.1364303272265612E-4</v>
      </c>
      <c r="CN484" s="1">
        <v>1</v>
      </c>
      <c r="CO484" s="1">
        <v>3</v>
      </c>
      <c r="CP484" s="1" t="s">
        <v>115</v>
      </c>
      <c r="CQ484" s="1" t="s">
        <v>115</v>
      </c>
      <c r="CR484" s="1" t="s">
        <v>115</v>
      </c>
      <c r="CS484" s="1" t="s">
        <v>115</v>
      </c>
      <c r="CT484" s="1" t="s">
        <v>115</v>
      </c>
      <c r="CU484" s="1" t="s">
        <v>115</v>
      </c>
      <c r="CV484" s="1" t="s">
        <v>115</v>
      </c>
      <c r="CW484" s="1" t="s">
        <v>115</v>
      </c>
      <c r="CY484" s="1" t="s">
        <v>115</v>
      </c>
      <c r="CZ484" s="1" t="s">
        <v>115</v>
      </c>
      <c r="DA484" s="1" t="s">
        <v>115</v>
      </c>
      <c r="DB484" s="1" t="s">
        <v>115</v>
      </c>
      <c r="DC484" s="1" t="s">
        <v>115</v>
      </c>
      <c r="DD484" s="1" t="s">
        <v>115</v>
      </c>
      <c r="DE484" s="1" t="s">
        <v>115</v>
      </c>
      <c r="DF484" s="1" t="s">
        <v>115</v>
      </c>
      <c r="DG484" s="1" t="s">
        <v>115</v>
      </c>
      <c r="DH484" s="1" t="s">
        <v>115</v>
      </c>
    </row>
    <row r="485" spans="1:112" x14ac:dyDescent="0.25">
      <c r="A485" s="1" t="s">
        <v>2494</v>
      </c>
      <c r="C485" s="1" t="s">
        <v>2494</v>
      </c>
      <c r="D485" s="41">
        <v>39222</v>
      </c>
      <c r="G485" s="1" t="s">
        <v>1765</v>
      </c>
      <c r="H485" s="1">
        <v>14</v>
      </c>
      <c r="J485" s="3"/>
      <c r="K485" s="1" t="s">
        <v>1786</v>
      </c>
      <c r="L485" s="1" t="s">
        <v>1787</v>
      </c>
      <c r="M485" s="1"/>
      <c r="N485" s="1">
        <v>300</v>
      </c>
      <c r="P485" s="1" t="s">
        <v>2549</v>
      </c>
      <c r="Q485" s="1">
        <v>0.49683706040105241</v>
      </c>
      <c r="R485" s="1" t="s">
        <v>1774</v>
      </c>
      <c r="S485" s="1" t="s">
        <v>1774</v>
      </c>
      <c r="T485" s="1" t="s">
        <v>2453</v>
      </c>
      <c r="U485" s="3">
        <v>41494</v>
      </c>
      <c r="V485" s="1">
        <v>4.8776134829068196</v>
      </c>
      <c r="Y485" s="1">
        <v>3</v>
      </c>
      <c r="Z485" s="1">
        <v>6</v>
      </c>
      <c r="AA485" s="1">
        <v>40.9</v>
      </c>
      <c r="AB485" s="1">
        <v>117.960802244703</v>
      </c>
      <c r="AC485" s="1">
        <v>9</v>
      </c>
      <c r="AD485" s="1">
        <v>52.962333333333298</v>
      </c>
      <c r="AH485" s="1">
        <v>5768</v>
      </c>
      <c r="AJ485" s="1">
        <v>2500</v>
      </c>
      <c r="AK485" s="1">
        <v>3268</v>
      </c>
      <c r="AU485" s="1" t="s">
        <v>1802</v>
      </c>
      <c r="AV485" s="1" t="s">
        <v>2530</v>
      </c>
      <c r="AY485" s="1" t="s">
        <v>1771</v>
      </c>
      <c r="AZ485" s="1"/>
      <c r="BA485" s="1" t="s">
        <v>1772</v>
      </c>
      <c r="BB485" s="1"/>
      <c r="BC485" s="42">
        <v>2.0199999999999999E-2</v>
      </c>
      <c r="BD485" s="1">
        <v>3.525565089028545E-4</v>
      </c>
      <c r="BE485" s="1">
        <v>297.5181</v>
      </c>
      <c r="BF485" s="1">
        <v>5.192670429277741</v>
      </c>
      <c r="BG485" s="1">
        <v>120.1708</v>
      </c>
      <c r="BH485" s="1">
        <v>2.0973761247556015</v>
      </c>
      <c r="BI485" s="1">
        <v>242.3596</v>
      </c>
      <c r="BK485" s="1">
        <v>4.2299729938164488</v>
      </c>
      <c r="BL485" s="1">
        <v>2.0000000000000002E-5</v>
      </c>
      <c r="BM485" s="1">
        <v>42165.255901664299</v>
      </c>
      <c r="BN485" s="1">
        <v>35795.099206782332</v>
      </c>
      <c r="BO485" s="1">
        <v>35793.412596546266</v>
      </c>
      <c r="BP485" s="1">
        <v>1436.1221255915891</v>
      </c>
      <c r="BQ485" s="1">
        <v>1.00270024</v>
      </c>
      <c r="BY485" s="1" t="s">
        <v>115</v>
      </c>
      <c r="BZ485" s="1" t="s">
        <v>115</v>
      </c>
      <c r="CA485" s="1" t="s">
        <v>115</v>
      </c>
      <c r="CB485" s="1" t="s">
        <v>115</v>
      </c>
      <c r="CD485" s="47">
        <v>3.4937696500008997E-2</v>
      </c>
      <c r="CE485" s="1">
        <v>6.0977783698765609E-4</v>
      </c>
      <c r="CF485" s="1">
        <v>224.7958947585</v>
      </c>
      <c r="CG485" s="1">
        <v>3.9234285085024885</v>
      </c>
      <c r="CH485" s="1" t="s">
        <v>2538</v>
      </c>
      <c r="CI485" s="1" t="s">
        <v>2539</v>
      </c>
      <c r="CJ485" s="1">
        <v>4.2660000000000002E-5</v>
      </c>
      <c r="CK485" s="1">
        <v>4.066E-5</v>
      </c>
      <c r="CL485" s="1">
        <v>2.682E-2</v>
      </c>
      <c r="CM485" s="1">
        <v>4.6809730538487917E-4</v>
      </c>
      <c r="CN485" s="1">
        <v>1</v>
      </c>
      <c r="CO485" s="1">
        <v>3</v>
      </c>
      <c r="CP485" s="1" t="s">
        <v>115</v>
      </c>
      <c r="CQ485" s="1" t="s">
        <v>115</v>
      </c>
      <c r="CR485" s="1" t="s">
        <v>115</v>
      </c>
      <c r="CS485" s="1" t="s">
        <v>115</v>
      </c>
      <c r="CT485" s="1" t="s">
        <v>115</v>
      </c>
      <c r="CU485" s="1" t="s">
        <v>115</v>
      </c>
      <c r="CV485" s="1" t="s">
        <v>115</v>
      </c>
      <c r="CW485" s="1" t="s">
        <v>115</v>
      </c>
      <c r="CY485" s="1" t="s">
        <v>115</v>
      </c>
      <c r="CZ485" s="1" t="s">
        <v>115</v>
      </c>
      <c r="DA485" s="1" t="s">
        <v>115</v>
      </c>
      <c r="DB485" s="1" t="s">
        <v>115</v>
      </c>
      <c r="DC485" s="1" t="s">
        <v>115</v>
      </c>
      <c r="DD485" s="1" t="s">
        <v>115</v>
      </c>
      <c r="DE485" s="1" t="s">
        <v>115</v>
      </c>
      <c r="DF485" s="1" t="s">
        <v>115</v>
      </c>
      <c r="DG485" s="1" t="s">
        <v>115</v>
      </c>
      <c r="DH485" s="1" t="s">
        <v>115</v>
      </c>
    </row>
    <row r="486" spans="1:112" x14ac:dyDescent="0.25">
      <c r="A486" s="1" t="s">
        <v>1955</v>
      </c>
      <c r="C486" s="1" t="s">
        <v>1955</v>
      </c>
      <c r="D486" s="41">
        <v>39256</v>
      </c>
      <c r="G486" s="1" t="s">
        <v>1765</v>
      </c>
      <c r="H486" s="1">
        <v>14</v>
      </c>
      <c r="J486" s="3"/>
      <c r="K486" s="1" t="s">
        <v>1786</v>
      </c>
      <c r="L486" s="1" t="s">
        <v>1787</v>
      </c>
      <c r="M486" s="1"/>
      <c r="N486" s="1">
        <v>300</v>
      </c>
      <c r="P486" s="1" t="s">
        <v>2549</v>
      </c>
      <c r="Q486" s="1">
        <v>0.49683706040105241</v>
      </c>
      <c r="R486" s="1" t="s">
        <v>1781</v>
      </c>
      <c r="S486" s="1" t="s">
        <v>1774</v>
      </c>
      <c r="T486" s="1" t="s">
        <v>1882</v>
      </c>
      <c r="U486" s="3">
        <v>41535</v>
      </c>
      <c r="V486" s="1">
        <v>4.8776134829068196</v>
      </c>
      <c r="Y486" s="1">
        <v>2</v>
      </c>
      <c r="Z486" s="1">
        <v>9.8000000000000007</v>
      </c>
      <c r="AA486" s="1">
        <v>27</v>
      </c>
      <c r="AB486" s="1">
        <v>68.006507744861594</v>
      </c>
      <c r="AC486" s="1">
        <v>4</v>
      </c>
      <c r="AD486" s="1">
        <v>35.027333333333303</v>
      </c>
      <c r="AH486" s="1">
        <v>6200</v>
      </c>
      <c r="AJ486" s="1">
        <v>4000</v>
      </c>
      <c r="AK486" s="1">
        <v>2200</v>
      </c>
      <c r="AU486" s="1" t="s">
        <v>1956</v>
      </c>
      <c r="AV486" s="1" t="s">
        <v>2530</v>
      </c>
      <c r="AY486" s="1" t="s">
        <v>1771</v>
      </c>
      <c r="AZ486" s="1"/>
      <c r="BA486" s="1" t="s">
        <v>1772</v>
      </c>
      <c r="BB486" s="1"/>
      <c r="BC486" s="42">
        <v>0.86819999999999997</v>
      </c>
      <c r="BD486" s="1">
        <v>1.5152948565814768E-2</v>
      </c>
      <c r="BE486" s="1">
        <v>54.261099999999999</v>
      </c>
      <c r="BF486" s="1">
        <v>0.94703485075389515</v>
      </c>
      <c r="BG486" s="1">
        <v>353.88799999999998</v>
      </c>
      <c r="BH486" s="1">
        <v>6.176510783297692</v>
      </c>
      <c r="BI486" s="1">
        <v>267.23970000000003</v>
      </c>
      <c r="BK486" s="1">
        <v>4.6642126570418911</v>
      </c>
      <c r="BL486" s="1">
        <v>5.5060000000000005E-4</v>
      </c>
      <c r="BM486" s="1">
        <v>42166.127796242043</v>
      </c>
      <c r="BN486" s="1">
        <v>35818.344466206654</v>
      </c>
      <c r="BO486" s="1">
        <v>35771.911126277431</v>
      </c>
      <c r="BP486" s="1">
        <v>1436.1666700941826</v>
      </c>
      <c r="BQ486" s="1">
        <v>1.0026691400000001</v>
      </c>
      <c r="BY486" s="1" t="s">
        <v>115</v>
      </c>
      <c r="BZ486" s="1" t="s">
        <v>115</v>
      </c>
      <c r="CA486" s="1" t="s">
        <v>115</v>
      </c>
      <c r="CB486" s="1" t="s">
        <v>115</v>
      </c>
      <c r="CD486" s="47">
        <v>0.10317834149999783</v>
      </c>
      <c r="CE486" s="1">
        <v>1.8008017759220671E-3</v>
      </c>
      <c r="CF486" s="1">
        <v>111.0137147115</v>
      </c>
      <c r="CG486" s="1">
        <v>1.9375548365853421</v>
      </c>
      <c r="CH486" s="1" t="s">
        <v>2539</v>
      </c>
      <c r="CI486" s="1" t="s">
        <v>2539</v>
      </c>
      <c r="CJ486" s="1">
        <v>5.6751799999999993E-4</v>
      </c>
      <c r="CK486" s="1">
        <v>4.6481999999999979E-5</v>
      </c>
      <c r="CL486" s="1" t="s">
        <v>115</v>
      </c>
      <c r="CM486" s="1" t="s">
        <v>115</v>
      </c>
      <c r="CN486" s="1">
        <v>0</v>
      </c>
      <c r="CO486" s="1">
        <v>0</v>
      </c>
      <c r="CP486" s="1" t="s">
        <v>115</v>
      </c>
      <c r="CQ486" s="1" t="s">
        <v>115</v>
      </c>
      <c r="CR486" s="1" t="s">
        <v>115</v>
      </c>
      <c r="CS486" s="1" t="s">
        <v>115</v>
      </c>
      <c r="CT486" s="1" t="s">
        <v>115</v>
      </c>
      <c r="CU486" s="1" t="s">
        <v>115</v>
      </c>
      <c r="CV486" s="1" t="s">
        <v>115</v>
      </c>
      <c r="CW486" s="1" t="s">
        <v>115</v>
      </c>
      <c r="CY486" s="1" t="s">
        <v>115</v>
      </c>
      <c r="CZ486" s="1" t="s">
        <v>115</v>
      </c>
      <c r="DA486" s="1" t="s">
        <v>115</v>
      </c>
      <c r="DB486" s="1" t="s">
        <v>115</v>
      </c>
      <c r="DC486" s="1" t="s">
        <v>115</v>
      </c>
      <c r="DD486" s="1" t="s">
        <v>115</v>
      </c>
      <c r="DE486" s="1" t="s">
        <v>115</v>
      </c>
      <c r="DF486" s="1" t="s">
        <v>115</v>
      </c>
      <c r="DG486" s="1" t="s">
        <v>115</v>
      </c>
      <c r="DH486" s="1" t="s">
        <v>115</v>
      </c>
    </row>
    <row r="487" spans="1:112" x14ac:dyDescent="0.25">
      <c r="A487" s="1" t="s">
        <v>2487</v>
      </c>
      <c r="C487" s="1" t="s">
        <v>2487</v>
      </c>
      <c r="D487" s="41">
        <v>40746</v>
      </c>
      <c r="G487" s="1" t="s">
        <v>1765</v>
      </c>
      <c r="H487" s="1">
        <v>14</v>
      </c>
      <c r="J487" s="3"/>
      <c r="K487" s="1" t="s">
        <v>1786</v>
      </c>
      <c r="L487" s="1" t="s">
        <v>1787</v>
      </c>
      <c r="M487" s="1"/>
      <c r="N487" s="1">
        <v>300</v>
      </c>
      <c r="P487" s="1" t="s">
        <v>2549</v>
      </c>
      <c r="Q487" s="1">
        <v>0.49683706040105241</v>
      </c>
      <c r="R487" s="1" t="s">
        <v>1774</v>
      </c>
      <c r="S487" s="1" t="s">
        <v>1774</v>
      </c>
      <c r="T487" s="1" t="s">
        <v>2453</v>
      </c>
      <c r="U487" s="3">
        <v>42209</v>
      </c>
      <c r="V487" s="1">
        <v>4.8776134829068196</v>
      </c>
      <c r="Y487" s="1">
        <v>3</v>
      </c>
      <c r="Z487" s="1">
        <v>6</v>
      </c>
      <c r="AA487" s="1">
        <v>40.9</v>
      </c>
      <c r="AB487" s="1">
        <v>117.960802244703</v>
      </c>
      <c r="AC487" s="1">
        <v>9</v>
      </c>
      <c r="AD487" s="1">
        <v>52.962333333333298</v>
      </c>
      <c r="AH487" s="1">
        <v>5900</v>
      </c>
      <c r="AJ487" s="1">
        <v>3300</v>
      </c>
      <c r="AK487" s="1">
        <v>2600</v>
      </c>
      <c r="AU487" s="1" t="s">
        <v>1778</v>
      </c>
      <c r="AV487" s="1" t="s">
        <v>2530</v>
      </c>
      <c r="AY487" s="1" t="s">
        <v>1771</v>
      </c>
      <c r="AZ487" s="1"/>
      <c r="BA487" s="1" t="s">
        <v>1772</v>
      </c>
      <c r="BB487" s="1"/>
      <c r="BC487" s="42">
        <v>1.0999999999999999E-2</v>
      </c>
      <c r="BD487" s="1">
        <v>1.9198621771937622E-4</v>
      </c>
      <c r="BE487" s="1">
        <v>304.83330000000001</v>
      </c>
      <c r="BF487" s="1">
        <v>5.3203447547196312</v>
      </c>
      <c r="BG487" s="1">
        <v>208.19739999999999</v>
      </c>
      <c r="BH487" s="1">
        <v>3.6337301240916418</v>
      </c>
      <c r="BI487" s="1">
        <v>197.2276</v>
      </c>
      <c r="BK487" s="1">
        <v>3.4422709958063682</v>
      </c>
      <c r="BL487" s="1">
        <v>1.8199999999999999E-5</v>
      </c>
      <c r="BM487" s="1">
        <v>42164.791937554153</v>
      </c>
      <c r="BN487" s="1">
        <v>35794.559336767416</v>
      </c>
      <c r="BO487" s="1">
        <v>35793.024538340891</v>
      </c>
      <c r="BP487" s="1">
        <v>1436.098422167637</v>
      </c>
      <c r="BQ487" s="1">
        <v>1.00271679</v>
      </c>
      <c r="BY487" s="1" t="s">
        <v>115</v>
      </c>
      <c r="BZ487" s="1" t="s">
        <v>115</v>
      </c>
      <c r="CA487" s="1" t="s">
        <v>115</v>
      </c>
      <c r="CB487" s="1" t="s">
        <v>115</v>
      </c>
      <c r="CD487" s="47">
        <v>2.1372040999992237E-2</v>
      </c>
      <c r="CE487" s="1">
        <v>3.7301248332108588E-4</v>
      </c>
      <c r="CF487" s="1">
        <v>174.99046569799998</v>
      </c>
      <c r="CG487" s="1">
        <v>3.0541597860282965</v>
      </c>
      <c r="CH487" s="1" t="s">
        <v>2538</v>
      </c>
      <c r="CI487" s="1" t="s">
        <v>2539</v>
      </c>
      <c r="CJ487" s="1">
        <v>2.4621999999999999E-5</v>
      </c>
      <c r="CK487" s="1">
        <v>2.2578E-5</v>
      </c>
      <c r="CL487" s="1">
        <v>4.5078E-2</v>
      </c>
      <c r="CM487" s="1">
        <v>7.8675952021400376E-4</v>
      </c>
      <c r="CN487" s="1">
        <v>1</v>
      </c>
      <c r="CO487" s="1">
        <v>3</v>
      </c>
      <c r="CP487" s="1" t="s">
        <v>115</v>
      </c>
      <c r="CQ487" s="1" t="s">
        <v>115</v>
      </c>
      <c r="CR487" s="1" t="s">
        <v>115</v>
      </c>
      <c r="CS487" s="1" t="s">
        <v>115</v>
      </c>
      <c r="CT487" s="1" t="s">
        <v>115</v>
      </c>
      <c r="CU487" s="1" t="s">
        <v>115</v>
      </c>
      <c r="CV487" s="1" t="s">
        <v>115</v>
      </c>
      <c r="CW487" s="1" t="s">
        <v>115</v>
      </c>
      <c r="CY487" s="1" t="s">
        <v>115</v>
      </c>
      <c r="CZ487" s="1" t="s">
        <v>115</v>
      </c>
      <c r="DA487" s="1" t="s">
        <v>115</v>
      </c>
      <c r="DB487" s="1" t="s">
        <v>115</v>
      </c>
      <c r="DC487" s="1" t="s">
        <v>115</v>
      </c>
      <c r="DD487" s="1" t="s">
        <v>115</v>
      </c>
      <c r="DE487" s="1" t="s">
        <v>115</v>
      </c>
      <c r="DF487" s="1" t="s">
        <v>115</v>
      </c>
      <c r="DG487" s="1" t="s">
        <v>115</v>
      </c>
      <c r="DH487" s="1" t="s">
        <v>115</v>
      </c>
    </row>
    <row r="488" spans="1:112" x14ac:dyDescent="0.25">
      <c r="A488" s="1" t="s">
        <v>2489</v>
      </c>
      <c r="C488" s="1" t="s">
        <v>2489</v>
      </c>
      <c r="D488" s="41">
        <v>41879</v>
      </c>
      <c r="G488" s="1" t="s">
        <v>1765</v>
      </c>
      <c r="H488" s="1">
        <v>14</v>
      </c>
      <c r="J488" s="3"/>
      <c r="K488" s="1" t="s">
        <v>1786</v>
      </c>
      <c r="L488" s="1" t="s">
        <v>1787</v>
      </c>
      <c r="M488" s="1"/>
      <c r="N488" s="1">
        <v>300</v>
      </c>
      <c r="P488" s="1" t="s">
        <v>2549</v>
      </c>
      <c r="Q488" s="1">
        <v>0.49683706040105241</v>
      </c>
      <c r="R488" s="1" t="s">
        <v>1774</v>
      </c>
      <c r="S488" s="1" t="s">
        <v>1774</v>
      </c>
      <c r="T488" s="1" t="s">
        <v>2453</v>
      </c>
      <c r="U488" s="3">
        <v>42711</v>
      </c>
      <c r="V488" s="1">
        <v>4.8776134829068196</v>
      </c>
      <c r="Y488" s="1">
        <v>3</v>
      </c>
      <c r="Z488" s="1">
        <v>6</v>
      </c>
      <c r="AA488" s="1">
        <v>40.9</v>
      </c>
      <c r="AB488" s="1">
        <v>117.960802244703</v>
      </c>
      <c r="AC488" s="1">
        <v>9</v>
      </c>
      <c r="AD488" s="1">
        <v>52.962333333333298</v>
      </c>
      <c r="AH488" s="1">
        <v>5987</v>
      </c>
      <c r="AJ488" s="1">
        <v>3400</v>
      </c>
      <c r="AK488" s="1">
        <v>2587</v>
      </c>
      <c r="AU488" s="1" t="s">
        <v>1672</v>
      </c>
      <c r="AV488" s="1" t="s">
        <v>2530</v>
      </c>
      <c r="AY488" s="1" t="s">
        <v>1771</v>
      </c>
      <c r="AZ488" s="1"/>
      <c r="BA488" s="1" t="s">
        <v>1772</v>
      </c>
      <c r="BB488" s="1"/>
      <c r="BC488" s="42">
        <v>9.5999999999999992E-3</v>
      </c>
      <c r="BD488" s="1">
        <v>1.6755160819145561E-4</v>
      </c>
      <c r="BE488" s="1">
        <v>329.8784</v>
      </c>
      <c r="BF488" s="1">
        <v>5.7574642112108627</v>
      </c>
      <c r="BG488" s="1">
        <v>84.2453</v>
      </c>
      <c r="BH488" s="1">
        <v>1.470357864330379</v>
      </c>
      <c r="BI488" s="1">
        <v>243.24449999999999</v>
      </c>
      <c r="BK488" s="1">
        <v>4.2454174123673463</v>
      </c>
      <c r="BL488" s="1">
        <v>1.9199999999999999E-5</v>
      </c>
      <c r="BM488" s="1">
        <v>42164.880524277607</v>
      </c>
      <c r="BN488" s="1">
        <v>35794.690089983676</v>
      </c>
      <c r="BO488" s="1">
        <v>35793.070958571538</v>
      </c>
      <c r="BP488" s="1">
        <v>1436.1029479573333</v>
      </c>
      <c r="BQ488" s="1">
        <v>1.0027136299999999</v>
      </c>
      <c r="BY488" s="1" t="s">
        <v>115</v>
      </c>
      <c r="BZ488" s="1" t="s">
        <v>115</v>
      </c>
      <c r="CA488" s="1" t="s">
        <v>115</v>
      </c>
      <c r="CB488" s="1" t="s">
        <v>115</v>
      </c>
      <c r="CD488" s="47">
        <v>2.9984474999992017E-2</v>
      </c>
      <c r="CE488" s="1">
        <v>5.2332781323178733E-4</v>
      </c>
      <c r="CF488" s="1">
        <v>149.806578664</v>
      </c>
      <c r="CG488" s="1">
        <v>2.614618038834688</v>
      </c>
      <c r="CH488" s="1" t="s">
        <v>2538</v>
      </c>
      <c r="CI488" s="1" t="s">
        <v>2539</v>
      </c>
      <c r="CJ488" s="1">
        <v>3.7235499999999993E-5</v>
      </c>
      <c r="CK488" s="1">
        <v>3.4377499999999994E-5</v>
      </c>
      <c r="CL488" s="1">
        <v>4.07E-2</v>
      </c>
      <c r="CM488" s="1">
        <v>7.1034900556169204E-4</v>
      </c>
      <c r="CN488" s="1">
        <v>1</v>
      </c>
      <c r="CO488" s="1">
        <v>3</v>
      </c>
      <c r="CP488" s="1" t="s">
        <v>115</v>
      </c>
      <c r="CQ488" s="1" t="s">
        <v>115</v>
      </c>
      <c r="CR488" s="1" t="s">
        <v>115</v>
      </c>
      <c r="CS488" s="1" t="s">
        <v>115</v>
      </c>
      <c r="CT488" s="1" t="s">
        <v>115</v>
      </c>
      <c r="CU488" s="1" t="s">
        <v>115</v>
      </c>
      <c r="CV488" s="1" t="s">
        <v>115</v>
      </c>
      <c r="CW488" s="1" t="s">
        <v>115</v>
      </c>
      <c r="CY488" s="1" t="s">
        <v>115</v>
      </c>
      <c r="CZ488" s="1" t="s">
        <v>115</v>
      </c>
      <c r="DA488" s="1" t="s">
        <v>115</v>
      </c>
      <c r="DB488" s="1" t="s">
        <v>115</v>
      </c>
      <c r="DC488" s="1" t="s">
        <v>115</v>
      </c>
      <c r="DD488" s="1" t="s">
        <v>115</v>
      </c>
      <c r="DE488" s="1" t="s">
        <v>115</v>
      </c>
      <c r="DF488" s="1" t="s">
        <v>115</v>
      </c>
      <c r="DG488" s="1" t="s">
        <v>115</v>
      </c>
      <c r="DH488" s="1" t="s">
        <v>115</v>
      </c>
    </row>
    <row r="489" spans="1:112" x14ac:dyDescent="0.25">
      <c r="A489" s="1" t="s">
        <v>2299</v>
      </c>
      <c r="C489" s="1" t="s">
        <v>2299</v>
      </c>
      <c r="D489" s="41">
        <v>41937</v>
      </c>
      <c r="G489" s="1" t="s">
        <v>1765</v>
      </c>
      <c r="H489" s="1">
        <v>12</v>
      </c>
      <c r="J489" s="3"/>
      <c r="K489" s="1" t="s">
        <v>1786</v>
      </c>
      <c r="L489" s="1" t="s">
        <v>1787</v>
      </c>
      <c r="M489" s="1"/>
      <c r="N489" s="1">
        <v>300</v>
      </c>
      <c r="P489" s="1" t="s">
        <v>2549</v>
      </c>
      <c r="Q489" s="1">
        <v>0.49683706040105241</v>
      </c>
      <c r="R489" s="1" t="s">
        <v>1774</v>
      </c>
      <c r="S489" s="1" t="s">
        <v>1774</v>
      </c>
      <c r="T489" s="1" t="s">
        <v>1882</v>
      </c>
      <c r="U489" s="3">
        <v>42755</v>
      </c>
      <c r="V489" s="1">
        <v>4.8776134829068196</v>
      </c>
      <c r="Y489" s="1">
        <v>2.5</v>
      </c>
      <c r="Z489" s="1">
        <v>6</v>
      </c>
      <c r="AA489" s="1">
        <v>25</v>
      </c>
      <c r="AB489" s="1">
        <v>67.115337790229106</v>
      </c>
      <c r="AC489" s="1">
        <v>6.25</v>
      </c>
      <c r="AD489" s="1">
        <v>33.213333333333303</v>
      </c>
      <c r="AH489" s="1">
        <v>4500</v>
      </c>
      <c r="AJ489" s="1">
        <v>2500</v>
      </c>
      <c r="AK489" s="1">
        <v>2000</v>
      </c>
      <c r="AU489" s="1" t="s">
        <v>1808</v>
      </c>
      <c r="AV489" s="1" t="s">
        <v>2530</v>
      </c>
      <c r="AY489" s="1" t="s">
        <v>1771</v>
      </c>
      <c r="AZ489" s="1"/>
      <c r="BA489" s="1" t="s">
        <v>1860</v>
      </c>
      <c r="BB489" s="1"/>
      <c r="BC489" s="42">
        <v>3.1120000000000001</v>
      </c>
      <c r="BD489" s="1">
        <v>5.431464632206353E-2</v>
      </c>
      <c r="BE489" s="1">
        <v>313.40519999999998</v>
      </c>
      <c r="BF489" s="1">
        <v>5.4699526328713315</v>
      </c>
      <c r="BG489" s="1">
        <v>111.48309999999999</v>
      </c>
      <c r="BH489" s="1">
        <v>1.9457471553300902</v>
      </c>
      <c r="BI489" s="1">
        <v>312.85489999999999</v>
      </c>
      <c r="BK489" s="1">
        <v>5.460348085997607</v>
      </c>
      <c r="BL489" s="1">
        <v>1.9890000000000001E-4</v>
      </c>
      <c r="BM489" s="1">
        <v>42164.724656809325</v>
      </c>
      <c r="BN489" s="1">
        <v>35802.111220543564</v>
      </c>
      <c r="BO489" s="1">
        <v>35785.338093075086</v>
      </c>
      <c r="BP489" s="1">
        <v>1436.0949848780701</v>
      </c>
      <c r="BQ489" s="1">
        <v>1.0027191900000001</v>
      </c>
      <c r="BY489" s="1" t="s">
        <v>115</v>
      </c>
      <c r="BZ489" s="1" t="s">
        <v>115</v>
      </c>
      <c r="CA489" s="1" t="s">
        <v>115</v>
      </c>
      <c r="CB489" s="1" t="s">
        <v>115</v>
      </c>
      <c r="CD489" s="47">
        <v>4.2216676500004269E-2</v>
      </c>
      <c r="CE489" s="1">
        <v>7.3682000417439034E-4</v>
      </c>
      <c r="CF489" s="1">
        <v>200.60305192850001</v>
      </c>
      <c r="CG489" s="1">
        <v>3.5011837457014856</v>
      </c>
      <c r="CH489" s="1" t="s">
        <v>2539</v>
      </c>
      <c r="CI489" s="1" t="s">
        <v>2539</v>
      </c>
      <c r="CJ489" s="1">
        <v>1.7869350000000001E-4</v>
      </c>
      <c r="CK489" s="1">
        <v>4.7419500000000009E-5</v>
      </c>
      <c r="CL489" s="1" t="s">
        <v>115</v>
      </c>
      <c r="CM489" s="1" t="s">
        <v>115</v>
      </c>
      <c r="CN489" s="1">
        <v>0</v>
      </c>
      <c r="CO489" s="1">
        <v>0</v>
      </c>
      <c r="CP489" s="1" t="s">
        <v>115</v>
      </c>
      <c r="CQ489" s="1" t="s">
        <v>115</v>
      </c>
      <c r="CR489" s="1" t="s">
        <v>115</v>
      </c>
      <c r="CS489" s="1" t="s">
        <v>115</v>
      </c>
      <c r="CT489" s="1" t="s">
        <v>115</v>
      </c>
      <c r="CU489" s="1" t="s">
        <v>115</v>
      </c>
      <c r="CV489" s="1" t="s">
        <v>115</v>
      </c>
      <c r="CW489" s="1" t="s">
        <v>115</v>
      </c>
      <c r="CY489" s="1" t="s">
        <v>115</v>
      </c>
      <c r="CZ489" s="1" t="s">
        <v>115</v>
      </c>
      <c r="DA489" s="1" t="s">
        <v>115</v>
      </c>
      <c r="DB489" s="1" t="s">
        <v>115</v>
      </c>
      <c r="DC489" s="1" t="s">
        <v>115</v>
      </c>
      <c r="DD489" s="1" t="s">
        <v>115</v>
      </c>
      <c r="DE489" s="1" t="s">
        <v>115</v>
      </c>
      <c r="DF489" s="1" t="s">
        <v>115</v>
      </c>
      <c r="DG489" s="1" t="s">
        <v>115</v>
      </c>
      <c r="DH489" s="1" t="s">
        <v>115</v>
      </c>
    </row>
    <row r="490" spans="1:112" x14ac:dyDescent="0.25">
      <c r="A490" s="1" t="s">
        <v>2498</v>
      </c>
      <c r="C490" s="1" t="s">
        <v>2498</v>
      </c>
      <c r="D490" s="41">
        <v>42075</v>
      </c>
      <c r="G490" s="1" t="s">
        <v>1765</v>
      </c>
      <c r="H490" s="1">
        <v>14</v>
      </c>
      <c r="J490" s="3"/>
      <c r="K490" s="1" t="s">
        <v>1786</v>
      </c>
      <c r="L490" s="1" t="s">
        <v>1787</v>
      </c>
      <c r="M490" s="1"/>
      <c r="N490" s="1">
        <v>300</v>
      </c>
      <c r="P490" s="5" t="s">
        <v>2549</v>
      </c>
      <c r="Q490" s="1">
        <v>0.49683706040105241</v>
      </c>
      <c r="R490" s="1" t="s">
        <v>1774</v>
      </c>
      <c r="S490" s="1" t="s">
        <v>1774</v>
      </c>
      <c r="T490" s="1" t="s">
        <v>2453</v>
      </c>
      <c r="U490" s="3">
        <v>42811</v>
      </c>
      <c r="V490" s="34">
        <v>4.8776134829068196</v>
      </c>
      <c r="Y490" s="1">
        <v>3</v>
      </c>
      <c r="Z490" s="1">
        <v>6</v>
      </c>
      <c r="AA490" s="1">
        <v>40.9</v>
      </c>
      <c r="AB490" s="5">
        <v>117.960802244703</v>
      </c>
      <c r="AC490" s="33">
        <v>9</v>
      </c>
      <c r="AD490" s="1">
        <v>52.962333333333298</v>
      </c>
      <c r="AH490" s="1">
        <v>6000</v>
      </c>
      <c r="AJ490" s="1">
        <v>3400</v>
      </c>
      <c r="AK490" s="1">
        <v>2600</v>
      </c>
      <c r="AU490" s="1" t="s">
        <v>1956</v>
      </c>
      <c r="AV490" s="1" t="s">
        <v>2530</v>
      </c>
      <c r="AY490" s="1" t="s">
        <v>1771</v>
      </c>
      <c r="AZ490" s="1"/>
      <c r="BA490" s="1" t="s">
        <v>1772</v>
      </c>
      <c r="BB490" s="1"/>
      <c r="BC490" s="42">
        <v>6.0699999999999997E-2</v>
      </c>
      <c r="BD490" s="1">
        <v>1.0594148559605579E-3</v>
      </c>
      <c r="BE490" s="1">
        <v>100.31529999999999</v>
      </c>
      <c r="BF490" s="1">
        <v>1.7508322751258674</v>
      </c>
      <c r="BG490" s="1">
        <v>274.50540000000001</v>
      </c>
      <c r="BH490" s="1">
        <v>4.7910230445040423</v>
      </c>
      <c r="BI490" s="1">
        <v>109.3002</v>
      </c>
      <c r="BK490" s="1">
        <v>1.9076483630883063</v>
      </c>
      <c r="BL490" s="1">
        <v>1.98E-5</v>
      </c>
      <c r="BM490" s="1">
        <v>42165.507372742104</v>
      </c>
      <c r="BN490" s="1">
        <v>35795.342249788082</v>
      </c>
      <c r="BO490" s="1">
        <v>35793.672495696126</v>
      </c>
      <c r="BP490" s="1">
        <v>1436.1349730311288</v>
      </c>
      <c r="BQ490" s="1">
        <v>1.0026912699999999</v>
      </c>
      <c r="BS490" s="5"/>
      <c r="BT490" s="5"/>
      <c r="BU490" s="5"/>
      <c r="BV490" s="5"/>
      <c r="BW490" s="5"/>
      <c r="BY490" s="1" t="s">
        <v>115</v>
      </c>
      <c r="BZ490" s="1" t="s">
        <v>115</v>
      </c>
      <c r="CA490" s="1" t="s">
        <v>115</v>
      </c>
      <c r="CB490" s="1" t="s">
        <v>115</v>
      </c>
      <c r="CD490" s="47">
        <v>0.122111039</v>
      </c>
      <c r="CE490" s="1">
        <v>2.1312396835812043E-3</v>
      </c>
      <c r="CF490" s="1">
        <v>348.112849498</v>
      </c>
      <c r="CG490" s="1">
        <v>6.0757153922395899</v>
      </c>
      <c r="CH490" s="1" t="s">
        <v>2538</v>
      </c>
      <c r="CI490" s="1" t="s">
        <v>2539</v>
      </c>
      <c r="CJ490" s="1">
        <v>3.6780000000000004E-5</v>
      </c>
      <c r="CK490" s="1">
        <v>3.0676000000000002E-5</v>
      </c>
      <c r="CL490" s="1">
        <v>9.6170000000000005E-2</v>
      </c>
      <c r="CM490" s="1">
        <v>1.6784831416429469E-3</v>
      </c>
      <c r="CN490" s="1">
        <v>1</v>
      </c>
      <c r="CO490" s="1">
        <v>8</v>
      </c>
      <c r="CP490" s="1" t="s">
        <v>115</v>
      </c>
      <c r="CQ490" s="1" t="s">
        <v>115</v>
      </c>
      <c r="CR490" s="1" t="s">
        <v>115</v>
      </c>
      <c r="CS490" s="1" t="s">
        <v>115</v>
      </c>
      <c r="CT490" s="1" t="s">
        <v>115</v>
      </c>
      <c r="CU490" s="1" t="s">
        <v>115</v>
      </c>
      <c r="CV490" s="1" t="s">
        <v>115</v>
      </c>
      <c r="CW490" s="1" t="s">
        <v>115</v>
      </c>
      <c r="CY490" s="1" t="s">
        <v>115</v>
      </c>
      <c r="CZ490" s="1" t="s">
        <v>115</v>
      </c>
      <c r="DA490" s="1" t="s">
        <v>115</v>
      </c>
      <c r="DB490" s="1" t="s">
        <v>115</v>
      </c>
      <c r="DC490" s="1" t="s">
        <v>115</v>
      </c>
      <c r="DD490" s="1" t="s">
        <v>115</v>
      </c>
      <c r="DE490" s="1" t="s">
        <v>115</v>
      </c>
      <c r="DF490" s="1" t="s">
        <v>115</v>
      </c>
      <c r="DG490" s="1" t="s">
        <v>115</v>
      </c>
      <c r="DH490" s="1" t="s">
        <v>115</v>
      </c>
    </row>
    <row r="491" spans="1:112" x14ac:dyDescent="0.25">
      <c r="A491" s="1" t="s">
        <v>2318</v>
      </c>
      <c r="C491" s="1" t="s">
        <v>2318</v>
      </c>
      <c r="D491" s="41">
        <v>43162</v>
      </c>
      <c r="G491" s="1" t="s">
        <v>1765</v>
      </c>
      <c r="H491" s="1">
        <v>12</v>
      </c>
      <c r="J491" s="3"/>
      <c r="K491" s="1" t="s">
        <v>1786</v>
      </c>
      <c r="L491" s="1" t="s">
        <v>1787</v>
      </c>
      <c r="M491" s="1"/>
      <c r="N491" s="1">
        <v>300</v>
      </c>
      <c r="P491" s="1" t="s">
        <v>2549</v>
      </c>
      <c r="Q491" s="1">
        <v>0.49683706040105241</v>
      </c>
      <c r="R491" s="1" t="s">
        <v>1774</v>
      </c>
      <c r="S491" s="1" t="s">
        <v>1774</v>
      </c>
      <c r="T491" s="1" t="s">
        <v>1882</v>
      </c>
      <c r="U491" s="3">
        <v>43119</v>
      </c>
      <c r="V491" s="1">
        <v>4.8776134829068196</v>
      </c>
      <c r="Y491" s="1">
        <v>2.5</v>
      </c>
      <c r="Z491" s="1">
        <v>6</v>
      </c>
      <c r="AA491" s="1">
        <v>25</v>
      </c>
      <c r="AB491" s="1">
        <v>67.115337790229106</v>
      </c>
      <c r="AC491" s="1">
        <v>6.25</v>
      </c>
      <c r="AD491" s="1">
        <v>33.213333333333303</v>
      </c>
      <c r="AH491" s="1">
        <v>4500</v>
      </c>
      <c r="AJ491" s="1">
        <v>2500</v>
      </c>
      <c r="AK491" s="1">
        <v>2000</v>
      </c>
      <c r="AU491" s="1" t="s">
        <v>1810</v>
      </c>
      <c r="AV491" s="1" t="s">
        <v>2530</v>
      </c>
      <c r="AY491" s="1" t="s">
        <v>1771</v>
      </c>
      <c r="AZ491" s="1"/>
      <c r="BA491" s="1" t="s">
        <v>1860</v>
      </c>
      <c r="BB491" s="1"/>
      <c r="BC491" s="42">
        <v>4.3017000000000003</v>
      </c>
      <c r="BD491" s="1">
        <v>7.5078828433040076E-2</v>
      </c>
      <c r="BE491" s="1">
        <v>317.22750000000002</v>
      </c>
      <c r="BF491" s="1">
        <v>5.5366643528703117</v>
      </c>
      <c r="BG491" s="1">
        <v>106.0159</v>
      </c>
      <c r="BH491" s="1">
        <v>1.8503265144650565</v>
      </c>
      <c r="BI491" s="1">
        <v>274.35770000000002</v>
      </c>
      <c r="BK491" s="1">
        <v>4.7884451931988474</v>
      </c>
      <c r="BL491" s="1">
        <v>1.9680000000000001E-4</v>
      </c>
      <c r="BM491" s="1">
        <v>42164.925658831475</v>
      </c>
      <c r="BN491" s="1">
        <v>35802.223716201137</v>
      </c>
      <c r="BO491" s="1">
        <v>35785.62760146182</v>
      </c>
      <c r="BP491" s="1">
        <v>1436.1052538295091</v>
      </c>
      <c r="BQ491" s="1">
        <v>1.0027120199999999</v>
      </c>
      <c r="BY491" s="1" t="s">
        <v>115</v>
      </c>
      <c r="BZ491" s="1" t="s">
        <v>115</v>
      </c>
      <c r="CA491" s="1" t="s">
        <v>115</v>
      </c>
      <c r="CB491" s="1" t="s">
        <v>115</v>
      </c>
      <c r="CD491" s="47">
        <v>3.0711655499999324E-2</v>
      </c>
      <c r="CE491" s="1">
        <v>5.3601950721321359E-4</v>
      </c>
      <c r="CF491" s="1">
        <v>138.9879215325</v>
      </c>
      <c r="CG491" s="1">
        <v>2.4257968512456478</v>
      </c>
      <c r="CH491" s="1" t="s">
        <v>2539</v>
      </c>
      <c r="CI491" s="1" t="s">
        <v>2539</v>
      </c>
      <c r="CJ491" s="1">
        <v>1.8446549999999998E-4</v>
      </c>
      <c r="CK491" s="1">
        <v>4.2344500000000008E-5</v>
      </c>
      <c r="CL491" s="1" t="s">
        <v>115</v>
      </c>
      <c r="CM491" s="1" t="s">
        <v>115</v>
      </c>
      <c r="CN491" s="1">
        <v>0</v>
      </c>
      <c r="CO491" s="1">
        <v>0</v>
      </c>
      <c r="CP491" s="1" t="s">
        <v>115</v>
      </c>
      <c r="CQ491" s="1" t="s">
        <v>115</v>
      </c>
      <c r="CR491" s="1" t="s">
        <v>115</v>
      </c>
      <c r="CS491" s="1" t="s">
        <v>115</v>
      </c>
      <c r="CT491" s="1" t="s">
        <v>115</v>
      </c>
      <c r="CU491" s="1" t="s">
        <v>115</v>
      </c>
      <c r="CV491" s="1" t="s">
        <v>115</v>
      </c>
      <c r="CW491" s="1" t="s">
        <v>115</v>
      </c>
      <c r="CY491" s="1" t="s">
        <v>115</v>
      </c>
      <c r="CZ491" s="1" t="s">
        <v>115</v>
      </c>
      <c r="DA491" s="1" t="s">
        <v>115</v>
      </c>
      <c r="DB491" s="1" t="s">
        <v>115</v>
      </c>
      <c r="DC491" s="1" t="s">
        <v>115</v>
      </c>
      <c r="DD491" s="1" t="s">
        <v>115</v>
      </c>
      <c r="DE491" s="1" t="s">
        <v>115</v>
      </c>
      <c r="DF491" s="1" t="s">
        <v>115</v>
      </c>
      <c r="DG491" s="1" t="s">
        <v>115</v>
      </c>
      <c r="DH491" s="1" t="s">
        <v>115</v>
      </c>
    </row>
    <row r="492" spans="1:112" x14ac:dyDescent="0.25">
      <c r="A492" s="1" t="s">
        <v>2419</v>
      </c>
      <c r="C492" s="1" t="s">
        <v>2419</v>
      </c>
      <c r="D492" s="41">
        <v>43339</v>
      </c>
      <c r="G492" s="1" t="s">
        <v>1765</v>
      </c>
      <c r="H492" s="1">
        <v>15</v>
      </c>
      <c r="J492" s="3"/>
      <c r="K492" s="1" t="s">
        <v>1766</v>
      </c>
      <c r="L492" s="1" t="s">
        <v>1767</v>
      </c>
      <c r="M492" s="1"/>
      <c r="N492" s="1">
        <v>3000</v>
      </c>
      <c r="P492" s="1" t="s">
        <v>2549</v>
      </c>
      <c r="Q492" s="1">
        <v>0.49683706040105241</v>
      </c>
      <c r="R492" s="1" t="s">
        <v>1774</v>
      </c>
      <c r="S492" s="1" t="s">
        <v>1774</v>
      </c>
      <c r="T492" s="1" t="s">
        <v>1882</v>
      </c>
      <c r="U492" s="3">
        <v>43204</v>
      </c>
      <c r="V492" s="1">
        <v>4.8776134829068196</v>
      </c>
      <c r="Y492" s="1">
        <v>2.5</v>
      </c>
      <c r="Z492" s="1">
        <v>7</v>
      </c>
      <c r="AA492" s="1">
        <v>35</v>
      </c>
      <c r="AB492" s="1" t="s">
        <v>2806</v>
      </c>
      <c r="AC492" s="1" t="s">
        <v>2806</v>
      </c>
      <c r="AD492" s="1">
        <v>17.5</v>
      </c>
      <c r="AH492" s="1">
        <v>3200</v>
      </c>
      <c r="AJ492" s="1">
        <v>2800</v>
      </c>
      <c r="AK492" s="1">
        <v>400</v>
      </c>
      <c r="AU492" s="1" t="s">
        <v>1808</v>
      </c>
      <c r="AV492" s="1" t="s">
        <v>2530</v>
      </c>
      <c r="AY492" s="1" t="s">
        <v>1771</v>
      </c>
      <c r="AZ492" s="1"/>
      <c r="BA492" s="1" t="s">
        <v>1772</v>
      </c>
      <c r="BB492" s="1"/>
      <c r="BC492" s="42">
        <v>1.11E-2</v>
      </c>
      <c r="BD492" s="1">
        <v>1.9373154697137059E-4</v>
      </c>
      <c r="BE492" s="1">
        <v>338.08100000000002</v>
      </c>
      <c r="BF492" s="1">
        <v>5.9006265884349496</v>
      </c>
      <c r="BG492" s="1">
        <v>333.20260000000002</v>
      </c>
      <c r="BH492" s="1">
        <v>5.8154824462056585</v>
      </c>
      <c r="BI492" s="1">
        <v>228.82910000000001</v>
      </c>
      <c r="BK492" s="1">
        <v>3.9938212193753562</v>
      </c>
      <c r="BL492" s="1">
        <v>6.9599999999999998E-5</v>
      </c>
      <c r="BM492" s="1">
        <v>42163.715197523066</v>
      </c>
      <c r="BN492" s="1">
        <v>35795.649792100812</v>
      </c>
      <c r="BO492" s="1">
        <v>35789.78060294532</v>
      </c>
      <c r="BP492" s="1">
        <v>1436.043413187982</v>
      </c>
      <c r="BQ492" s="1">
        <v>1.0027552</v>
      </c>
      <c r="BY492" s="1" t="s">
        <v>115</v>
      </c>
      <c r="BZ492" s="1" t="s">
        <v>115</v>
      </c>
      <c r="CA492" s="1" t="s">
        <v>115</v>
      </c>
      <c r="CB492" s="1" t="s">
        <v>115</v>
      </c>
      <c r="CD492" s="47">
        <v>3.774542649999546E-2</v>
      </c>
      <c r="CE492" s="1">
        <v>6.5878196999444023E-4</v>
      </c>
      <c r="CF492" s="1">
        <v>134.08759888150001</v>
      </c>
      <c r="CG492" s="1">
        <v>2.3402700865756412</v>
      </c>
      <c r="CH492" s="1" t="s">
        <v>2538</v>
      </c>
      <c r="CI492" s="1" t="s">
        <v>2539</v>
      </c>
      <c r="CJ492" s="1">
        <v>1.0175000000000001E-4</v>
      </c>
      <c r="CK492" s="1">
        <v>9.5950000000000001E-5</v>
      </c>
      <c r="CL492" s="1">
        <v>4.02E-2</v>
      </c>
      <c r="CM492" s="1">
        <v>7.0162235930172048E-4</v>
      </c>
      <c r="CN492" s="1">
        <v>1</v>
      </c>
      <c r="CO492" s="1">
        <v>1</v>
      </c>
      <c r="CP492" s="1" t="s">
        <v>115</v>
      </c>
      <c r="CQ492" s="1" t="s">
        <v>115</v>
      </c>
      <c r="CR492" s="1" t="s">
        <v>115</v>
      </c>
      <c r="CS492" s="1" t="s">
        <v>115</v>
      </c>
      <c r="CT492" s="1" t="s">
        <v>115</v>
      </c>
      <c r="CU492" s="1" t="s">
        <v>115</v>
      </c>
      <c r="CV492" s="1" t="s">
        <v>115</v>
      </c>
      <c r="CW492" s="1" t="s">
        <v>115</v>
      </c>
      <c r="CY492" s="1" t="s">
        <v>115</v>
      </c>
      <c r="CZ492" s="1" t="s">
        <v>115</v>
      </c>
      <c r="DA492" s="1" t="s">
        <v>115</v>
      </c>
      <c r="DB492" s="1" t="s">
        <v>115</v>
      </c>
      <c r="DC492" s="1" t="s">
        <v>115</v>
      </c>
      <c r="DD492" s="1" t="s">
        <v>115</v>
      </c>
      <c r="DE492" s="1" t="s">
        <v>115</v>
      </c>
      <c r="DF492" s="1" t="s">
        <v>115</v>
      </c>
      <c r="DG492" s="1" t="s">
        <v>115</v>
      </c>
      <c r="DH492" s="1" t="s">
        <v>115</v>
      </c>
    </row>
    <row r="493" spans="1:112" x14ac:dyDescent="0.25">
      <c r="A493" s="1" t="s">
        <v>1950</v>
      </c>
      <c r="C493" s="1" t="s">
        <v>1950</v>
      </c>
      <c r="D493" s="41">
        <v>43651</v>
      </c>
      <c r="G493" s="1" t="s">
        <v>1765</v>
      </c>
      <c r="H493" s="1">
        <v>15</v>
      </c>
      <c r="J493" s="3"/>
      <c r="K493" s="1" t="s">
        <v>1786</v>
      </c>
      <c r="L493" s="1" t="s">
        <v>1787</v>
      </c>
      <c r="M493" s="1"/>
      <c r="N493" s="1">
        <v>300</v>
      </c>
      <c r="P493" s="1" t="s">
        <v>2549</v>
      </c>
      <c r="Q493" s="1">
        <v>0.49683706040105241</v>
      </c>
      <c r="R493" s="1" t="s">
        <v>1774</v>
      </c>
      <c r="S493" s="1" t="s">
        <v>1774</v>
      </c>
      <c r="T493" s="1" t="s">
        <v>1882</v>
      </c>
      <c r="U493" s="3">
        <v>43390</v>
      </c>
      <c r="V493" s="1">
        <v>4.8776134829068196</v>
      </c>
      <c r="Y493" s="1">
        <v>2</v>
      </c>
      <c r="Z493" s="1">
        <v>9.8000000000000007</v>
      </c>
      <c r="AA493" s="1">
        <v>27</v>
      </c>
      <c r="AB493" s="1">
        <v>68.006507744861594</v>
      </c>
      <c r="AC493" s="1">
        <v>4</v>
      </c>
      <c r="AD493" s="1">
        <v>35.027333333333303</v>
      </c>
      <c r="AH493" s="1">
        <v>6200</v>
      </c>
      <c r="AJ493" s="1">
        <v>4000</v>
      </c>
      <c r="AK493" s="1">
        <v>2200</v>
      </c>
      <c r="AU493" s="1" t="s">
        <v>1776</v>
      </c>
      <c r="AV493" s="1" t="s">
        <v>2530</v>
      </c>
      <c r="AY493" s="1" t="s">
        <v>1771</v>
      </c>
      <c r="AZ493" s="1"/>
      <c r="BA493" s="1" t="s">
        <v>1772</v>
      </c>
      <c r="BB493" s="1"/>
      <c r="BC493" s="42">
        <v>3.1932</v>
      </c>
      <c r="BD493" s="1">
        <v>5.5731853674682932E-2</v>
      </c>
      <c r="BE493" s="1">
        <v>312.38810000000001</v>
      </c>
      <c r="BF493" s="1">
        <v>5.4522008890492977</v>
      </c>
      <c r="BG493" s="1">
        <v>135.36369999999999</v>
      </c>
      <c r="BH493" s="1">
        <v>2.3625422526818483</v>
      </c>
      <c r="BI493" s="1">
        <v>274.06040000000002</v>
      </c>
      <c r="BK493" s="1">
        <v>4.7832563293326675</v>
      </c>
      <c r="BL493" s="1">
        <v>5.4770000000000003E-4</v>
      </c>
      <c r="BM493" s="1">
        <v>42165.418222031367</v>
      </c>
      <c r="BN493" s="1">
        <v>35817.512221591576</v>
      </c>
      <c r="BO493" s="1">
        <v>35771.324222471158</v>
      </c>
      <c r="BP493" s="1">
        <v>1436.1304183941563</v>
      </c>
      <c r="BQ493" s="1">
        <v>1.0026944499999999</v>
      </c>
      <c r="BY493" s="1" t="s">
        <v>115</v>
      </c>
      <c r="BZ493" s="1" t="s">
        <v>115</v>
      </c>
      <c r="CA493" s="1" t="s">
        <v>115</v>
      </c>
      <c r="CB493" s="1" t="s">
        <v>115</v>
      </c>
      <c r="CD493" s="47">
        <v>9.2926042499996697E-2</v>
      </c>
      <c r="CE493" s="1">
        <v>1.621865402473125E-3</v>
      </c>
      <c r="CF493" s="1">
        <v>209.98082474350002</v>
      </c>
      <c r="CG493" s="1">
        <v>3.6648567578272528</v>
      </c>
      <c r="CH493" s="1" t="s">
        <v>2539</v>
      </c>
      <c r="CI493" s="1" t="s">
        <v>2539</v>
      </c>
      <c r="CJ493" s="1">
        <v>4.0196200000000001E-4</v>
      </c>
      <c r="CK493" s="1">
        <v>2.4098400000000002E-4</v>
      </c>
      <c r="CL493" s="1" t="s">
        <v>115</v>
      </c>
      <c r="CM493" s="1" t="s">
        <v>115</v>
      </c>
      <c r="CN493" s="1">
        <v>0</v>
      </c>
      <c r="CO493" s="1">
        <v>0</v>
      </c>
      <c r="CP493" s="1" t="s">
        <v>115</v>
      </c>
      <c r="CQ493" s="1" t="s">
        <v>115</v>
      </c>
      <c r="CR493" s="1" t="s">
        <v>115</v>
      </c>
      <c r="CS493" s="1" t="s">
        <v>115</v>
      </c>
      <c r="CT493" s="1" t="s">
        <v>115</v>
      </c>
      <c r="CU493" s="1" t="s">
        <v>115</v>
      </c>
      <c r="CV493" s="1" t="s">
        <v>115</v>
      </c>
      <c r="CW493" s="1" t="s">
        <v>115</v>
      </c>
      <c r="CY493" s="1" t="s">
        <v>115</v>
      </c>
      <c r="CZ493" s="1" t="s">
        <v>115</v>
      </c>
      <c r="DA493" s="1" t="s">
        <v>115</v>
      </c>
      <c r="DB493" s="1" t="s">
        <v>115</v>
      </c>
      <c r="DC493" s="1" t="s">
        <v>115</v>
      </c>
      <c r="DD493" s="1" t="s">
        <v>115</v>
      </c>
      <c r="DE493" s="1" t="s">
        <v>115</v>
      </c>
      <c r="DF493" s="1" t="s">
        <v>115</v>
      </c>
      <c r="DG493" s="1" t="s">
        <v>115</v>
      </c>
      <c r="DH493" s="1" t="s">
        <v>115</v>
      </c>
    </row>
    <row r="494" spans="1:112" x14ac:dyDescent="0.25">
      <c r="A494" s="1" t="s">
        <v>2471</v>
      </c>
      <c r="C494" s="1" t="s">
        <v>2471</v>
      </c>
      <c r="D494" s="41">
        <v>44071</v>
      </c>
      <c r="G494" s="1" t="s">
        <v>1765</v>
      </c>
      <c r="H494" s="1">
        <v>14</v>
      </c>
      <c r="J494" s="3"/>
      <c r="K494" s="1" t="s">
        <v>1786</v>
      </c>
      <c r="L494" s="1" t="s">
        <v>1787</v>
      </c>
      <c r="M494" s="1"/>
      <c r="N494" s="1">
        <v>300</v>
      </c>
      <c r="P494" s="1" t="s">
        <v>2549</v>
      </c>
      <c r="Q494" s="1">
        <v>0.49683706040105241</v>
      </c>
      <c r="R494" s="1" t="s">
        <v>1774</v>
      </c>
      <c r="S494" s="1" t="s">
        <v>1774</v>
      </c>
      <c r="T494" s="1" t="s">
        <v>2453</v>
      </c>
      <c r="U494" s="3">
        <v>43540</v>
      </c>
      <c r="V494" s="1">
        <v>4.8776134829068196</v>
      </c>
      <c r="Y494" s="1">
        <v>3</v>
      </c>
      <c r="Z494" s="1">
        <v>6</v>
      </c>
      <c r="AA494" s="1">
        <v>40.9</v>
      </c>
      <c r="AB494" s="1">
        <v>117.960802244703</v>
      </c>
      <c r="AC494" s="1">
        <v>9</v>
      </c>
      <c r="AD494" s="1">
        <v>52.962333333333298</v>
      </c>
      <c r="AH494" s="1">
        <v>6000</v>
      </c>
      <c r="AJ494" s="1">
        <v>3400</v>
      </c>
      <c r="AK494" s="1">
        <v>2600</v>
      </c>
      <c r="AU494" s="1" t="s">
        <v>1776</v>
      </c>
      <c r="AV494" s="1" t="s">
        <v>2530</v>
      </c>
      <c r="AY494" s="1" t="s">
        <v>1771</v>
      </c>
      <c r="AZ494" s="1"/>
      <c r="BA494" s="1" t="s">
        <v>1772</v>
      </c>
      <c r="BB494" s="1"/>
      <c r="BC494" s="42">
        <v>1.0999999999999999E-2</v>
      </c>
      <c r="BD494" s="1">
        <v>1.9198621771937622E-4</v>
      </c>
      <c r="BE494" s="1">
        <v>306.45940000000002</v>
      </c>
      <c r="BF494" s="1">
        <v>5.348725553686311</v>
      </c>
      <c r="BG494" s="1">
        <v>94.608199999999997</v>
      </c>
      <c r="BH494" s="1">
        <v>1.6512245893852993</v>
      </c>
      <c r="BI494" s="1">
        <v>156.22110000000001</v>
      </c>
      <c r="BK494" s="1">
        <v>2.7265725560873135</v>
      </c>
      <c r="BL494" s="1">
        <v>4.4299999999999999E-5</v>
      </c>
      <c r="BM494" s="1">
        <v>42165.280852361837</v>
      </c>
      <c r="BN494" s="1">
        <v>35796.148774303598</v>
      </c>
      <c r="BO494" s="1">
        <v>35792.412930420076</v>
      </c>
      <c r="BP494" s="1">
        <v>1436.123400299402</v>
      </c>
      <c r="BQ494" s="1">
        <v>1.0026993500000001</v>
      </c>
      <c r="BY494" s="1" t="s">
        <v>115</v>
      </c>
      <c r="BZ494" s="1" t="s">
        <v>115</v>
      </c>
      <c r="CA494" s="1" t="s">
        <v>115</v>
      </c>
      <c r="CB494" s="1" t="s">
        <v>115</v>
      </c>
      <c r="CD494" s="47">
        <v>2.8715484500001054E-2</v>
      </c>
      <c r="CE494" s="1">
        <v>5.01179750830416E-4</v>
      </c>
      <c r="CF494" s="1">
        <v>60.297543505500002</v>
      </c>
      <c r="CG494" s="1">
        <v>1.0523906650354986</v>
      </c>
      <c r="CH494" s="1" t="s">
        <v>2538</v>
      </c>
      <c r="CI494" s="1" t="s">
        <v>2539</v>
      </c>
      <c r="CJ494" s="1">
        <v>8.3461500000000014E-5</v>
      </c>
      <c r="CK494" s="1">
        <v>7.4632500000000008E-5</v>
      </c>
      <c r="CL494" s="1">
        <v>2.29E-2</v>
      </c>
      <c r="CM494" s="1">
        <v>3.9968039870670147E-4</v>
      </c>
      <c r="CN494" s="1">
        <v>1</v>
      </c>
      <c r="CO494" s="1">
        <v>3</v>
      </c>
      <c r="CP494" s="1" t="s">
        <v>115</v>
      </c>
      <c r="CQ494" s="1" t="s">
        <v>115</v>
      </c>
      <c r="CR494" s="1" t="s">
        <v>115</v>
      </c>
      <c r="CS494" s="1" t="s">
        <v>115</v>
      </c>
      <c r="CT494" s="1" t="s">
        <v>115</v>
      </c>
      <c r="CU494" s="1" t="s">
        <v>115</v>
      </c>
      <c r="CV494" s="1" t="s">
        <v>115</v>
      </c>
      <c r="CW494" s="1" t="s">
        <v>115</v>
      </c>
      <c r="CY494" s="1" t="s">
        <v>115</v>
      </c>
      <c r="CZ494" s="1" t="s">
        <v>115</v>
      </c>
      <c r="DA494" s="1" t="s">
        <v>115</v>
      </c>
      <c r="DB494" s="1" t="s">
        <v>115</v>
      </c>
      <c r="DC494" s="1" t="s">
        <v>115</v>
      </c>
      <c r="DD494" s="1" t="s">
        <v>115</v>
      </c>
      <c r="DE494" s="1" t="s">
        <v>115</v>
      </c>
      <c r="DF494" s="1" t="s">
        <v>115</v>
      </c>
      <c r="DG494" s="1" t="s">
        <v>115</v>
      </c>
      <c r="DH494" s="1" t="s">
        <v>115</v>
      </c>
    </row>
    <row r="495" spans="1:112" x14ac:dyDescent="0.25">
      <c r="A495" s="1" t="s">
        <v>2013</v>
      </c>
      <c r="C495" s="1" t="s">
        <v>2013</v>
      </c>
      <c r="D495" s="41">
        <v>44481</v>
      </c>
      <c r="G495" s="1" t="s">
        <v>1765</v>
      </c>
      <c r="H495" s="1">
        <v>15</v>
      </c>
      <c r="J495" s="3"/>
      <c r="K495" s="1" t="s">
        <v>1786</v>
      </c>
      <c r="L495" s="1" t="s">
        <v>1787</v>
      </c>
      <c r="M495" s="1"/>
      <c r="N495" s="1">
        <v>300</v>
      </c>
      <c r="P495" s="1" t="s">
        <v>2549</v>
      </c>
      <c r="Q495" s="1">
        <v>0.49683706040105241</v>
      </c>
      <c r="R495" s="1" t="s">
        <v>1774</v>
      </c>
      <c r="S495" s="1" t="s">
        <v>1774</v>
      </c>
      <c r="T495" s="1" t="s">
        <v>1882</v>
      </c>
      <c r="U495" s="3">
        <v>43685</v>
      </c>
      <c r="V495" s="1">
        <v>4.8776134829068196</v>
      </c>
      <c r="Y495" s="1">
        <v>2</v>
      </c>
      <c r="Z495" s="1">
        <v>9.8000000000000007</v>
      </c>
      <c r="AA495" s="1">
        <v>27</v>
      </c>
      <c r="AB495" s="1">
        <v>68.006507744861594</v>
      </c>
      <c r="AC495" s="1">
        <v>4</v>
      </c>
      <c r="AD495" s="1">
        <v>35.027333333333303</v>
      </c>
      <c r="AH495" s="1">
        <v>6200</v>
      </c>
      <c r="AJ495" s="1">
        <v>4000</v>
      </c>
      <c r="AK495" s="1">
        <v>2200</v>
      </c>
      <c r="AU495" s="1" t="s">
        <v>1776</v>
      </c>
      <c r="AV495" s="1" t="s">
        <v>2530</v>
      </c>
      <c r="AY495" s="1" t="s">
        <v>1771</v>
      </c>
      <c r="AZ495" s="1"/>
      <c r="BA495" s="1" t="s">
        <v>1772</v>
      </c>
      <c r="BB495" s="1"/>
      <c r="BC495" s="42">
        <v>5.2535999999999996</v>
      </c>
      <c r="BD495" s="1">
        <v>9.1692617582774083E-2</v>
      </c>
      <c r="BE495" s="1">
        <v>306.15460000000002</v>
      </c>
      <c r="BF495" s="1">
        <v>5.3434057901262317</v>
      </c>
      <c r="BG495" s="1">
        <v>117.5628</v>
      </c>
      <c r="BH495" s="1">
        <v>2.0518579378635895</v>
      </c>
      <c r="BI495" s="1">
        <v>127.8048</v>
      </c>
      <c r="BK495" s="1">
        <v>2.2306145598528491</v>
      </c>
      <c r="BL495" s="1">
        <v>4.2489999999999997E-4</v>
      </c>
      <c r="BM495" s="1">
        <v>42165.699412823662</v>
      </c>
      <c r="BN495" s="1">
        <v>35812.615618504176</v>
      </c>
      <c r="BO495" s="1">
        <v>35776.783207143155</v>
      </c>
      <c r="BP495" s="1">
        <v>1436.1447842183484</v>
      </c>
      <c r="BQ495" s="1">
        <v>1.00268442</v>
      </c>
      <c r="BY495" s="1" t="s">
        <v>115</v>
      </c>
      <c r="BZ495" s="1" t="s">
        <v>115</v>
      </c>
      <c r="CA495" s="1" t="s">
        <v>115</v>
      </c>
      <c r="CB495" s="1" t="s">
        <v>115</v>
      </c>
      <c r="CD495" s="47">
        <v>0.11429759900000036</v>
      </c>
      <c r="CE495" s="1">
        <v>1.9948694296741845E-3</v>
      </c>
      <c r="CF495" s="1">
        <v>54.560535436999999</v>
      </c>
      <c r="CG495" s="1">
        <v>0.95226098502669321</v>
      </c>
      <c r="CH495" s="1" t="s">
        <v>2539</v>
      </c>
      <c r="CI495" s="1" t="s">
        <v>2539</v>
      </c>
      <c r="CJ495" s="1">
        <v>4.07422E-4</v>
      </c>
      <c r="CK495" s="1">
        <v>4.5795000000000005E-5</v>
      </c>
      <c r="CL495" s="1" t="s">
        <v>115</v>
      </c>
      <c r="CM495" s="1" t="s">
        <v>115</v>
      </c>
      <c r="CN495" s="1">
        <v>0</v>
      </c>
      <c r="CO495" s="1">
        <v>0</v>
      </c>
      <c r="CP495" s="1" t="s">
        <v>115</v>
      </c>
      <c r="CQ495" s="1" t="s">
        <v>115</v>
      </c>
      <c r="CR495" s="1" t="s">
        <v>115</v>
      </c>
      <c r="CS495" s="1" t="s">
        <v>115</v>
      </c>
      <c r="CT495" s="1" t="s">
        <v>115</v>
      </c>
      <c r="CU495" s="1" t="s">
        <v>115</v>
      </c>
      <c r="CV495" s="1" t="s">
        <v>115</v>
      </c>
      <c r="CW495" s="1" t="s">
        <v>115</v>
      </c>
      <c r="CY495" s="1" t="s">
        <v>115</v>
      </c>
      <c r="CZ495" s="1" t="s">
        <v>115</v>
      </c>
      <c r="DA495" s="1" t="s">
        <v>115</v>
      </c>
      <c r="DB495" s="1" t="s">
        <v>115</v>
      </c>
      <c r="DC495" s="1" t="s">
        <v>115</v>
      </c>
      <c r="DD495" s="1" t="s">
        <v>115</v>
      </c>
      <c r="DE495" s="1" t="s">
        <v>115</v>
      </c>
      <c r="DF495" s="1" t="s">
        <v>115</v>
      </c>
      <c r="DG495" s="1" t="s">
        <v>115</v>
      </c>
      <c r="DH495" s="1" t="s">
        <v>115</v>
      </c>
    </row>
    <row r="496" spans="1:112" x14ac:dyDescent="0.25">
      <c r="A496" s="1" t="s">
        <v>1901</v>
      </c>
      <c r="C496" s="1" t="s">
        <v>1901</v>
      </c>
      <c r="D496" s="41">
        <v>45465</v>
      </c>
      <c r="G496" s="1" t="s">
        <v>1765</v>
      </c>
      <c r="H496" s="1">
        <v>15</v>
      </c>
      <c r="J496" s="3"/>
      <c r="K496" s="1" t="s">
        <v>1786</v>
      </c>
      <c r="L496" s="1" t="s">
        <v>1787</v>
      </c>
      <c r="M496" s="1"/>
      <c r="N496" s="1">
        <v>300</v>
      </c>
      <c r="P496" s="1" t="s">
        <v>2549</v>
      </c>
      <c r="Q496" s="1">
        <v>0.49683706040105241</v>
      </c>
      <c r="R496" s="1" t="s">
        <v>1774</v>
      </c>
      <c r="S496" s="1" t="s">
        <v>1774</v>
      </c>
      <c r="T496" s="1" t="s">
        <v>1902</v>
      </c>
      <c r="U496" s="3">
        <v>43916</v>
      </c>
      <c r="V496" s="34">
        <v>4.8776134829068196</v>
      </c>
      <c r="Y496" s="1">
        <v>2</v>
      </c>
      <c r="Z496" s="1">
        <v>9.8000000000000007</v>
      </c>
      <c r="AA496" s="1">
        <v>27</v>
      </c>
      <c r="AB496" s="5">
        <v>68.006500000000003</v>
      </c>
      <c r="AC496" s="33">
        <v>4</v>
      </c>
      <c r="AD496" s="1">
        <v>35.027299999999997</v>
      </c>
      <c r="AH496" s="1">
        <v>6200</v>
      </c>
      <c r="AJ496" s="1">
        <v>4000</v>
      </c>
      <c r="AK496" s="1">
        <v>2200</v>
      </c>
      <c r="AU496" s="1" t="s">
        <v>1776</v>
      </c>
      <c r="AV496" s="1" t="s">
        <v>2530</v>
      </c>
      <c r="AY496" s="1" t="s">
        <v>1771</v>
      </c>
      <c r="AZ496" s="1"/>
      <c r="BA496" s="1" t="s">
        <v>1772</v>
      </c>
      <c r="BB496" s="1"/>
      <c r="BC496" s="42">
        <v>6.8357999999999999</v>
      </c>
      <c r="BD496" s="1">
        <v>0.11930721700782837</v>
      </c>
      <c r="BE496" s="1">
        <v>306.24889999999999</v>
      </c>
      <c r="BF496" s="1">
        <v>5.3450516356108624</v>
      </c>
      <c r="BG496" s="1">
        <v>147.73480000000001</v>
      </c>
      <c r="BH496" s="1">
        <v>2.5784586797753186</v>
      </c>
      <c r="BI496" s="1">
        <v>224.07140000000001</v>
      </c>
      <c r="BK496" s="1">
        <v>3.9107836895532224</v>
      </c>
      <c r="BL496" s="1">
        <v>6.6980000000000002E-4</v>
      </c>
      <c r="BM496" s="1">
        <v>42165.679507837682</v>
      </c>
      <c r="BN496" s="1">
        <v>35822.922079972035</v>
      </c>
      <c r="BO496" s="1">
        <v>35766.436935703328</v>
      </c>
      <c r="BP496" s="1">
        <v>1436.1437672861446</v>
      </c>
      <c r="BQ496" s="1">
        <v>1.0026851299999999</v>
      </c>
      <c r="BS496" s="5"/>
      <c r="BT496" s="5"/>
      <c r="BU496" s="5"/>
      <c r="BV496" s="5"/>
      <c r="BW496" s="5"/>
      <c r="BY496" s="1" t="s">
        <v>115</v>
      </c>
      <c r="BZ496" s="1" t="s">
        <v>115</v>
      </c>
      <c r="CA496" s="1" t="s">
        <v>115</v>
      </c>
      <c r="CB496" s="1" t="s">
        <v>115</v>
      </c>
      <c r="CD496" s="47">
        <v>6.0442162000000001E-2</v>
      </c>
      <c r="CE496" s="1">
        <v>1.054914733923801E-3</v>
      </c>
      <c r="CF496" s="1">
        <v>265.77496518100003</v>
      </c>
      <c r="CG496" s="1">
        <v>4.6386482117817369</v>
      </c>
      <c r="CH496" s="1" t="s">
        <v>2539</v>
      </c>
      <c r="CI496" s="1" t="s">
        <v>2539</v>
      </c>
      <c r="CJ496" s="1">
        <v>3.8381199999999998E-4</v>
      </c>
      <c r="CK496" s="1">
        <v>4.0832000000000005E-5</v>
      </c>
      <c r="CL496" s="1" t="s">
        <v>115</v>
      </c>
      <c r="CM496" s="1" t="s">
        <v>115</v>
      </c>
      <c r="CN496" s="1">
        <v>0</v>
      </c>
      <c r="CO496" s="1">
        <v>0</v>
      </c>
      <c r="CP496" s="1" t="s">
        <v>115</v>
      </c>
      <c r="CQ496" s="1" t="s">
        <v>115</v>
      </c>
      <c r="CR496" s="1" t="s">
        <v>115</v>
      </c>
      <c r="CS496" s="1" t="s">
        <v>115</v>
      </c>
      <c r="CT496" s="1" t="s">
        <v>115</v>
      </c>
      <c r="CU496" s="1" t="s">
        <v>115</v>
      </c>
      <c r="CV496" s="1" t="s">
        <v>115</v>
      </c>
      <c r="CW496" s="1" t="s">
        <v>115</v>
      </c>
      <c r="CY496" s="1" t="s">
        <v>115</v>
      </c>
      <c r="CZ496" s="1" t="s">
        <v>115</v>
      </c>
      <c r="DA496" s="1" t="s">
        <v>115</v>
      </c>
      <c r="DB496" s="1" t="s">
        <v>115</v>
      </c>
      <c r="DC496" s="1" t="s">
        <v>115</v>
      </c>
      <c r="DD496" s="1" t="s">
        <v>115</v>
      </c>
      <c r="DE496" s="1" t="s">
        <v>115</v>
      </c>
      <c r="DF496" s="1" t="s">
        <v>115</v>
      </c>
      <c r="DG496" s="1" t="s">
        <v>115</v>
      </c>
      <c r="DH496" s="1" t="s">
        <v>115</v>
      </c>
    </row>
    <row r="497" spans="1:112" x14ac:dyDescent="0.25">
      <c r="A497" s="1" t="s">
        <v>1890</v>
      </c>
      <c r="C497" s="1" t="s">
        <v>1890</v>
      </c>
      <c r="D497" s="41">
        <v>20253</v>
      </c>
      <c r="G497" s="1" t="s">
        <v>1773</v>
      </c>
      <c r="H497" s="1">
        <v>5</v>
      </c>
      <c r="J497" s="3"/>
      <c r="K497" s="1" t="s">
        <v>1786</v>
      </c>
      <c r="L497" s="1" t="s">
        <v>1787</v>
      </c>
      <c r="M497" s="1"/>
      <c r="N497" s="1">
        <v>300</v>
      </c>
      <c r="P497" s="1" t="s">
        <v>2549</v>
      </c>
      <c r="Q497" s="1">
        <v>0.49683706040105241</v>
      </c>
      <c r="R497" s="1" t="s">
        <v>1774</v>
      </c>
      <c r="S497" s="1" t="s">
        <v>1774</v>
      </c>
      <c r="T497" s="1" t="s">
        <v>1887</v>
      </c>
      <c r="U497" s="3">
        <v>32776</v>
      </c>
      <c r="V497" s="1">
        <v>4.8776134829068196</v>
      </c>
      <c r="Y497" s="1">
        <v>2.4</v>
      </c>
      <c r="Z497" s="1">
        <v>1.3</v>
      </c>
      <c r="AA497" s="1">
        <v>13.2</v>
      </c>
      <c r="AB497" s="1">
        <v>25.6077847543798</v>
      </c>
      <c r="AC497" s="1">
        <v>2.70199925980745</v>
      </c>
      <c r="AD497" s="1">
        <v>11.171414872174401</v>
      </c>
      <c r="AH497" s="1">
        <v>957</v>
      </c>
      <c r="AJ497" s="1">
        <v>822</v>
      </c>
      <c r="AK497" s="1">
        <v>135</v>
      </c>
      <c r="AU497" s="1" t="s">
        <v>1810</v>
      </c>
      <c r="AV497" s="1" t="s">
        <v>2530</v>
      </c>
      <c r="AY497" s="1" t="s">
        <v>1771</v>
      </c>
      <c r="AZ497" s="1"/>
      <c r="BA497" s="1" t="s">
        <v>1772</v>
      </c>
      <c r="BB497" s="1"/>
      <c r="BC497" s="42">
        <v>12.964399999999999</v>
      </c>
      <c r="BD497" s="1">
        <v>0.22627146554555286</v>
      </c>
      <c r="BE497" s="1">
        <v>2.9702999999999999</v>
      </c>
      <c r="BF497" s="1">
        <v>5.1841514771987569E-2</v>
      </c>
      <c r="BG497" s="1">
        <v>74.032799999999995</v>
      </c>
      <c r="BH497" s="1">
        <v>1.2921161144704578</v>
      </c>
      <c r="BI497" s="1">
        <v>191.9162</v>
      </c>
      <c r="BK497" s="1">
        <v>3.3495695779159416</v>
      </c>
      <c r="BL497" s="1">
        <v>6.7009999999999997E-4</v>
      </c>
      <c r="BM497" s="1">
        <v>42164.341654497272</v>
      </c>
      <c r="BN497" s="1">
        <v>35821.595979839949</v>
      </c>
      <c r="BO497" s="1">
        <v>35765.087329154594</v>
      </c>
      <c r="BP497" s="1">
        <v>1436.07541781858</v>
      </c>
      <c r="BQ497" s="1">
        <v>1.00273285242037</v>
      </c>
      <c r="BY497" s="1" t="s">
        <v>115</v>
      </c>
      <c r="BZ497" s="1" t="s">
        <v>115</v>
      </c>
      <c r="CA497" s="1" t="s">
        <v>115</v>
      </c>
      <c r="CB497" s="1" t="s">
        <v>115</v>
      </c>
      <c r="CD497" s="47">
        <v>5.8072740000000067E-2</v>
      </c>
      <c r="CE497" s="1">
        <v>1.0135605186546129E-3</v>
      </c>
      <c r="CF497" s="1">
        <v>71.880743897000002</v>
      </c>
      <c r="CG497" s="1">
        <v>1.2545556497854697</v>
      </c>
      <c r="CH497" s="1" t="s">
        <v>2539</v>
      </c>
      <c r="CI497" s="1" t="s">
        <v>2539</v>
      </c>
      <c r="CJ497" s="1">
        <v>4.1886050000000002E-4</v>
      </c>
      <c r="CK497" s="1">
        <v>2.880855E-4</v>
      </c>
      <c r="CL497" s="1" t="s">
        <v>115</v>
      </c>
      <c r="CM497" s="1" t="s">
        <v>115</v>
      </c>
      <c r="CN497" s="1">
        <v>0</v>
      </c>
      <c r="CO497" s="1">
        <v>0</v>
      </c>
      <c r="CP497" s="1" t="s">
        <v>115</v>
      </c>
      <c r="CQ497" s="1" t="s">
        <v>115</v>
      </c>
      <c r="CR497" s="1" t="s">
        <v>115</v>
      </c>
      <c r="CS497" s="1" t="s">
        <v>115</v>
      </c>
      <c r="CT497" s="1" t="s">
        <v>115</v>
      </c>
      <c r="CU497" s="1" t="s">
        <v>115</v>
      </c>
      <c r="CV497" s="1" t="s">
        <v>115</v>
      </c>
      <c r="CW497" s="1" t="s">
        <v>115</v>
      </c>
      <c r="CY497" s="1" t="s">
        <v>115</v>
      </c>
      <c r="CZ497" s="1" t="s">
        <v>115</v>
      </c>
      <c r="DA497" s="1" t="s">
        <v>115</v>
      </c>
      <c r="DB497" s="1" t="s">
        <v>115</v>
      </c>
      <c r="DC497" s="1" t="s">
        <v>115</v>
      </c>
      <c r="DD497" s="1" t="s">
        <v>115</v>
      </c>
      <c r="DE497" s="1" t="s">
        <v>115</v>
      </c>
      <c r="DF497" s="1" t="s">
        <v>115</v>
      </c>
      <c r="DG497" s="1" t="s">
        <v>115</v>
      </c>
      <c r="DH497" s="1" t="s">
        <v>115</v>
      </c>
    </row>
    <row r="498" spans="1:112" x14ac:dyDescent="0.25">
      <c r="A498" s="1" t="s">
        <v>2415</v>
      </c>
      <c r="C498" s="1" t="s">
        <v>2415</v>
      </c>
      <c r="D498" s="41">
        <v>22787</v>
      </c>
      <c r="G498" s="1" t="s">
        <v>1765</v>
      </c>
      <c r="H498" s="1">
        <v>15</v>
      </c>
      <c r="J498" s="3"/>
      <c r="K498" s="1" t="s">
        <v>1786</v>
      </c>
      <c r="L498" s="1" t="s">
        <v>1787</v>
      </c>
      <c r="M498" s="1"/>
      <c r="N498" s="1">
        <v>300</v>
      </c>
      <c r="P498" s="1" t="s">
        <v>2549</v>
      </c>
      <c r="Q498" s="1">
        <v>0.49683706040105241</v>
      </c>
      <c r="R498" s="1" t="s">
        <v>1774</v>
      </c>
      <c r="S498" s="1" t="s">
        <v>1774</v>
      </c>
      <c r="T498" s="1" t="s">
        <v>1887</v>
      </c>
      <c r="U498" s="3">
        <v>34215</v>
      </c>
      <c r="V498" s="1">
        <v>4.8776134829068196</v>
      </c>
      <c r="Y498" s="1">
        <v>7.04</v>
      </c>
      <c r="Z498" s="1">
        <v>3.39</v>
      </c>
      <c r="AA498" s="1">
        <v>18.309999999999999</v>
      </c>
      <c r="AB498" s="1">
        <v>123.435210877456</v>
      </c>
      <c r="AC498" s="1">
        <v>18.743998408378101</v>
      </c>
      <c r="AD498" s="1">
        <v>58.810431930546002</v>
      </c>
      <c r="AH498" s="1">
        <v>2840</v>
      </c>
      <c r="AJ498" s="1">
        <v>1000</v>
      </c>
      <c r="AK498" s="1">
        <v>1840</v>
      </c>
      <c r="AU498" s="1" t="s">
        <v>1810</v>
      </c>
      <c r="AV498" s="1" t="s">
        <v>2530</v>
      </c>
      <c r="AY498" s="1" t="s">
        <v>1771</v>
      </c>
      <c r="AZ498" s="1"/>
      <c r="BA498" s="1" t="s">
        <v>1772</v>
      </c>
      <c r="BB498" s="1"/>
      <c r="BC498" s="42">
        <v>11.373699999999999</v>
      </c>
      <c r="BD498" s="1">
        <v>0.19850851313407908</v>
      </c>
      <c r="BE498" s="1">
        <v>13.336</v>
      </c>
      <c r="BF498" s="1">
        <v>0.23275710904596381</v>
      </c>
      <c r="BG498" s="1">
        <v>62.128399999999999</v>
      </c>
      <c r="BH498" s="1">
        <v>1.084345138996045</v>
      </c>
      <c r="BI498" s="1">
        <v>117.9436</v>
      </c>
      <c r="BK498" s="1">
        <v>2.0585041516551841</v>
      </c>
      <c r="BL498" s="1">
        <v>8.81E-5</v>
      </c>
      <c r="BM498" s="1">
        <v>42164.27220077144</v>
      </c>
      <c r="BN498" s="1">
        <v>35796.986873152324</v>
      </c>
      <c r="BO498" s="1">
        <v>35789.557528390549</v>
      </c>
      <c r="BP498" s="1">
        <v>1436.0718695331084</v>
      </c>
      <c r="BQ498" s="1">
        <v>1.0027353299999999</v>
      </c>
      <c r="BY498" s="1" t="s">
        <v>115</v>
      </c>
      <c r="BZ498" s="1" t="s">
        <v>115</v>
      </c>
      <c r="CA498" s="1" t="s">
        <v>115</v>
      </c>
      <c r="CB498" s="1" t="s">
        <v>115</v>
      </c>
      <c r="CD498" s="47">
        <v>8.3483791999999113E-2</v>
      </c>
      <c r="CE498" s="1">
        <v>1.4570670424500865E-3</v>
      </c>
      <c r="CF498" s="1">
        <v>28.738173911000001</v>
      </c>
      <c r="CG498" s="1">
        <v>0.50157575575768587</v>
      </c>
      <c r="CH498" s="1" t="s">
        <v>2539</v>
      </c>
      <c r="CI498" s="1" t="s">
        <v>2539</v>
      </c>
      <c r="CJ498" s="1">
        <v>4.4755400000000002E-4</v>
      </c>
      <c r="CK498" s="1">
        <v>3.7194600000000001E-4</v>
      </c>
      <c r="CL498" s="1" t="s">
        <v>115</v>
      </c>
      <c r="CM498" s="1" t="s">
        <v>115</v>
      </c>
      <c r="CN498" s="1">
        <v>0</v>
      </c>
      <c r="CO498" s="1">
        <v>0</v>
      </c>
      <c r="CP498" s="1" t="s">
        <v>115</v>
      </c>
      <c r="CQ498" s="1" t="s">
        <v>115</v>
      </c>
      <c r="CR498" s="1" t="s">
        <v>115</v>
      </c>
      <c r="CS498" s="1" t="s">
        <v>115</v>
      </c>
      <c r="CT498" s="1" t="s">
        <v>115</v>
      </c>
      <c r="CU498" s="1" t="s">
        <v>115</v>
      </c>
      <c r="CV498" s="1" t="s">
        <v>115</v>
      </c>
      <c r="CW498" s="1" t="s">
        <v>115</v>
      </c>
      <c r="CY498" s="1" t="s">
        <v>115</v>
      </c>
      <c r="CZ498" s="1" t="s">
        <v>115</v>
      </c>
      <c r="DA498" s="1" t="s">
        <v>115</v>
      </c>
      <c r="DB498" s="1" t="s">
        <v>115</v>
      </c>
      <c r="DC498" s="1" t="s">
        <v>115</v>
      </c>
      <c r="DD498" s="1" t="s">
        <v>115</v>
      </c>
      <c r="DE498" s="1" t="s">
        <v>115</v>
      </c>
      <c r="DF498" s="1" t="s">
        <v>115</v>
      </c>
      <c r="DG498" s="1" t="s">
        <v>115</v>
      </c>
      <c r="DH498" s="1" t="s">
        <v>115</v>
      </c>
    </row>
    <row r="499" spans="1:112" x14ac:dyDescent="0.25">
      <c r="A499" s="1" t="s">
        <v>2040</v>
      </c>
      <c r="C499" s="1" t="s">
        <v>2040</v>
      </c>
      <c r="D499" s="41">
        <v>22988</v>
      </c>
      <c r="G499" s="1" t="s">
        <v>1765</v>
      </c>
      <c r="H499" s="1">
        <v>10</v>
      </c>
      <c r="J499" s="3"/>
      <c r="K499" s="1" t="s">
        <v>1766</v>
      </c>
      <c r="L499" s="1" t="s">
        <v>1767</v>
      </c>
      <c r="M499" s="1"/>
      <c r="N499" s="1">
        <v>3000</v>
      </c>
      <c r="P499" s="1" t="s">
        <v>2549</v>
      </c>
      <c r="Q499" s="1">
        <v>0.49683706040105241</v>
      </c>
      <c r="R499" s="1" t="s">
        <v>1774</v>
      </c>
      <c r="S499" s="1" t="s">
        <v>1774</v>
      </c>
      <c r="T499" s="1" t="s">
        <v>1882</v>
      </c>
      <c r="U499" s="3">
        <v>34372</v>
      </c>
      <c r="V499" s="1">
        <v>4.8776134829068196</v>
      </c>
      <c r="Y499" s="1">
        <v>4</v>
      </c>
      <c r="Z499" s="1">
        <v>15.5</v>
      </c>
      <c r="AA499" s="1">
        <v>35</v>
      </c>
      <c r="AB499" s="1">
        <v>188.32962483950499</v>
      </c>
      <c r="AC499" s="1">
        <v>16</v>
      </c>
      <c r="AD499" s="1">
        <v>103.19133333333301</v>
      </c>
      <c r="AH499" s="1">
        <v>4500</v>
      </c>
      <c r="AJ499" s="1">
        <v>4100</v>
      </c>
      <c r="AK499" s="1">
        <v>400</v>
      </c>
      <c r="AU499" s="1" t="s">
        <v>1808</v>
      </c>
      <c r="AV499" s="1" t="s">
        <v>2530</v>
      </c>
      <c r="AY499" s="1" t="s">
        <v>1771</v>
      </c>
      <c r="AZ499" s="1"/>
      <c r="BA499" s="1" t="s">
        <v>1772</v>
      </c>
      <c r="BB499" s="1"/>
      <c r="BC499" s="42">
        <v>14.7102</v>
      </c>
      <c r="BD499" s="1">
        <v>0.25674142362686986</v>
      </c>
      <c r="BE499" s="1">
        <v>47.322400000000002</v>
      </c>
      <c r="BF499" s="1">
        <v>0.8259316899457646</v>
      </c>
      <c r="BG499" s="1">
        <v>22.790900000000001</v>
      </c>
      <c r="BH499" s="1">
        <v>0.39777624449277571</v>
      </c>
      <c r="BI499" s="1">
        <v>201.8236</v>
      </c>
      <c r="BK499" s="1">
        <v>3.5224863282280277</v>
      </c>
      <c r="BL499" s="1">
        <v>3.4259999999999998E-4</v>
      </c>
      <c r="BM499" s="1">
        <v>42163.995238628377</v>
      </c>
      <c r="BN499" s="1">
        <v>35807.440623397131</v>
      </c>
      <c r="BO499" s="1">
        <v>35778.549853859622</v>
      </c>
      <c r="BP499" s="1">
        <v>1436.0577199865136</v>
      </c>
      <c r="BQ499" s="1">
        <v>1.0027452100000001</v>
      </c>
      <c r="BY499" s="1" t="s">
        <v>115</v>
      </c>
      <c r="BZ499" s="1" t="s">
        <v>115</v>
      </c>
      <c r="CA499" s="1" t="s">
        <v>115</v>
      </c>
      <c r="CB499" s="1" t="s">
        <v>115</v>
      </c>
      <c r="CD499" s="47">
        <v>2.6309628999996448E-2</v>
      </c>
      <c r="CE499" s="1">
        <v>4.5918965102812121E-4</v>
      </c>
      <c r="CF499" s="1">
        <v>269.98509243499996</v>
      </c>
      <c r="CG499" s="1">
        <v>4.7121287942919841</v>
      </c>
      <c r="CH499" s="1" t="s">
        <v>2539</v>
      </c>
      <c r="CI499" s="1" t="s">
        <v>2539</v>
      </c>
      <c r="CJ499" s="1">
        <v>2.5545E-4</v>
      </c>
      <c r="CK499" s="1">
        <v>1.2007799999999998E-4</v>
      </c>
      <c r="CL499" s="1" t="s">
        <v>115</v>
      </c>
      <c r="CM499" s="1" t="s">
        <v>115</v>
      </c>
      <c r="CN499" s="1">
        <v>0</v>
      </c>
      <c r="CO499" s="1">
        <v>0</v>
      </c>
      <c r="CP499" s="1" t="s">
        <v>115</v>
      </c>
      <c r="CQ499" s="1" t="s">
        <v>115</v>
      </c>
      <c r="CR499" s="1" t="s">
        <v>115</v>
      </c>
      <c r="CS499" s="1" t="s">
        <v>115</v>
      </c>
      <c r="CT499" s="1" t="s">
        <v>115</v>
      </c>
      <c r="CU499" s="1" t="s">
        <v>115</v>
      </c>
      <c r="CV499" s="1" t="s">
        <v>115</v>
      </c>
      <c r="CW499" s="1" t="s">
        <v>115</v>
      </c>
      <c r="CY499" s="1" t="s">
        <v>115</v>
      </c>
      <c r="CZ499" s="1" t="s">
        <v>115</v>
      </c>
      <c r="DA499" s="1" t="s">
        <v>115</v>
      </c>
      <c r="DB499" s="1" t="s">
        <v>115</v>
      </c>
      <c r="DC499" s="1" t="s">
        <v>115</v>
      </c>
      <c r="DD499" s="1" t="s">
        <v>115</v>
      </c>
      <c r="DE499" s="1" t="s">
        <v>115</v>
      </c>
      <c r="DF499" s="1" t="s">
        <v>115</v>
      </c>
      <c r="DG499" s="1" t="s">
        <v>115</v>
      </c>
      <c r="DH499" s="1" t="s">
        <v>115</v>
      </c>
    </row>
    <row r="500" spans="1:112" x14ac:dyDescent="0.25">
      <c r="A500" s="1" t="s">
        <v>2197</v>
      </c>
      <c r="C500" s="1" t="s">
        <v>2197</v>
      </c>
      <c r="D500" s="41">
        <v>37843</v>
      </c>
      <c r="G500" s="1" t="s">
        <v>1765</v>
      </c>
      <c r="H500" s="1">
        <v>15</v>
      </c>
      <c r="J500" s="3"/>
      <c r="K500" s="1" t="s">
        <v>1786</v>
      </c>
      <c r="L500" s="1" t="s">
        <v>1787</v>
      </c>
      <c r="M500" s="1"/>
      <c r="N500" s="1">
        <v>300</v>
      </c>
      <c r="P500" s="1" t="s">
        <v>2550</v>
      </c>
      <c r="Q500" s="1">
        <v>0.80224059067919362</v>
      </c>
      <c r="R500" s="1" t="s">
        <v>1774</v>
      </c>
      <c r="S500" s="1" t="s">
        <v>1774</v>
      </c>
      <c r="T500" s="1" t="s">
        <v>2198</v>
      </c>
      <c r="U500" s="3">
        <v>40835</v>
      </c>
      <c r="V500" s="1">
        <v>1.1048806829750102</v>
      </c>
      <c r="Y500" s="1">
        <v>3.1</v>
      </c>
      <c r="Z500" s="1">
        <v>8.6999999999999993</v>
      </c>
      <c r="AA500" s="1">
        <v>26.1</v>
      </c>
      <c r="AB500" s="1">
        <v>96.373854058125303</v>
      </c>
      <c r="AC500" s="1">
        <v>9.61</v>
      </c>
      <c r="AD500" s="1">
        <v>50.881533333333302</v>
      </c>
      <c r="AH500" s="1">
        <v>6740</v>
      </c>
      <c r="AJ500" s="1">
        <v>3650</v>
      </c>
      <c r="AK500" s="1">
        <v>3090</v>
      </c>
      <c r="AU500" s="1" t="s">
        <v>1808</v>
      </c>
      <c r="AV500" s="1" t="s">
        <v>2530</v>
      </c>
      <c r="AY500" s="1" t="s">
        <v>1780</v>
      </c>
      <c r="AZ500" s="1"/>
      <c r="BA500" s="1" t="s">
        <v>1772</v>
      </c>
      <c r="BB500" s="1"/>
      <c r="BC500" s="42">
        <v>1.61E-2</v>
      </c>
      <c r="BD500" s="1">
        <v>2.8099800957108706E-4</v>
      </c>
      <c r="BE500" s="1">
        <v>287.75689999999997</v>
      </c>
      <c r="BF500" s="1">
        <v>5.0223053503320703</v>
      </c>
      <c r="BG500" s="1">
        <v>136.81559999999999</v>
      </c>
      <c r="BH500" s="1">
        <v>2.3878826880915538</v>
      </c>
      <c r="BI500" s="1">
        <v>271.7559</v>
      </c>
      <c r="BK500" s="1">
        <v>4.7430352167204575</v>
      </c>
      <c r="BL500" s="1">
        <v>2.4659999999999998E-4</v>
      </c>
      <c r="BM500" s="1">
        <v>42164.47011375297</v>
      </c>
      <c r="BN500" s="1">
        <v>35803.867872083028</v>
      </c>
      <c r="BO500" s="1">
        <v>35783.072355422919</v>
      </c>
      <c r="BP500" s="1">
        <v>1436.0819806147449</v>
      </c>
      <c r="BQ500" s="1">
        <v>1.00272827</v>
      </c>
      <c r="BY500" s="1" t="s">
        <v>115</v>
      </c>
      <c r="BZ500" s="1" t="s">
        <v>115</v>
      </c>
      <c r="CA500" s="1" t="s">
        <v>115</v>
      </c>
      <c r="CB500" s="1" t="s">
        <v>115</v>
      </c>
      <c r="CD500" s="47">
        <v>3.2718415499999765E-2</v>
      </c>
      <c r="CE500" s="1">
        <v>5.7104407651054263E-4</v>
      </c>
      <c r="CF500" s="1">
        <v>244.87383148750001</v>
      </c>
      <c r="CG500" s="1">
        <v>4.2738546114306395</v>
      </c>
      <c r="CH500" s="1" t="s">
        <v>2538</v>
      </c>
      <c r="CI500" s="1" t="s">
        <v>2539</v>
      </c>
      <c r="CJ500" s="1">
        <v>2.5052750000000002E-4</v>
      </c>
      <c r="CK500" s="1">
        <v>3.9583500000000012E-5</v>
      </c>
      <c r="CL500" s="1">
        <v>2.8400000000000002E-2</v>
      </c>
      <c r="CM500" s="1">
        <v>4.956735075663896E-4</v>
      </c>
      <c r="CN500" s="1">
        <v>1</v>
      </c>
      <c r="CO500" s="1">
        <v>3</v>
      </c>
      <c r="CP500" s="1" t="s">
        <v>115</v>
      </c>
      <c r="CQ500" s="1" t="s">
        <v>115</v>
      </c>
      <c r="CR500" s="1" t="s">
        <v>115</v>
      </c>
      <c r="CS500" s="1" t="s">
        <v>115</v>
      </c>
      <c r="CT500" s="1" t="s">
        <v>115</v>
      </c>
      <c r="CU500" s="1" t="s">
        <v>115</v>
      </c>
      <c r="CV500" s="1" t="s">
        <v>115</v>
      </c>
      <c r="CW500" s="1" t="s">
        <v>115</v>
      </c>
      <c r="CY500" s="1" t="s">
        <v>115</v>
      </c>
      <c r="CZ500" s="1" t="s">
        <v>115</v>
      </c>
      <c r="DA500" s="1" t="s">
        <v>115</v>
      </c>
      <c r="DB500" s="1" t="s">
        <v>115</v>
      </c>
      <c r="DC500" s="1" t="s">
        <v>115</v>
      </c>
      <c r="DD500" s="1" t="s">
        <v>115</v>
      </c>
      <c r="DE500" s="1" t="s">
        <v>115</v>
      </c>
      <c r="DF500" s="1" t="s">
        <v>115</v>
      </c>
      <c r="DG500" s="1" t="s">
        <v>115</v>
      </c>
      <c r="DH500" s="1" t="s">
        <v>115</v>
      </c>
    </row>
    <row r="501" spans="1:112" x14ac:dyDescent="0.25">
      <c r="A501" s="1" t="s">
        <v>2495</v>
      </c>
      <c r="C501" s="1" t="s">
        <v>2495</v>
      </c>
      <c r="D501" s="41">
        <v>42740</v>
      </c>
      <c r="G501" s="1" t="s">
        <v>1765</v>
      </c>
      <c r="H501" s="1">
        <v>14</v>
      </c>
      <c r="J501" s="3"/>
      <c r="K501" s="1" t="s">
        <v>1786</v>
      </c>
      <c r="L501" s="1" t="s">
        <v>1787</v>
      </c>
      <c r="M501" s="1"/>
      <c r="N501" s="1">
        <v>300</v>
      </c>
      <c r="P501" s="1" t="s">
        <v>2548</v>
      </c>
      <c r="Q501" s="1">
        <v>9.1437799511982928E-2</v>
      </c>
      <c r="R501" s="1" t="s">
        <v>1779</v>
      </c>
      <c r="S501" s="1" t="s">
        <v>1774</v>
      </c>
      <c r="T501" s="1" t="s">
        <v>2198</v>
      </c>
      <c r="U501" s="3">
        <v>42887</v>
      </c>
      <c r="V501" s="1">
        <v>5.3622099674872183</v>
      </c>
      <c r="Y501" s="1">
        <v>2</v>
      </c>
      <c r="Z501" s="1">
        <v>6</v>
      </c>
      <c r="AA501" s="1">
        <v>34</v>
      </c>
      <c r="AB501" s="1">
        <v>68.636605764200993</v>
      </c>
      <c r="AC501" s="1">
        <v>4</v>
      </c>
      <c r="AD501" s="1">
        <v>31.184000000000001</v>
      </c>
      <c r="AH501" s="1">
        <v>6418</v>
      </c>
      <c r="AJ501" s="1">
        <v>3500</v>
      </c>
      <c r="AK501" s="1">
        <v>2918</v>
      </c>
      <c r="AU501" s="1" t="s">
        <v>1956</v>
      </c>
      <c r="AV501" s="1" t="s">
        <v>2530</v>
      </c>
      <c r="AY501" s="1" t="s">
        <v>1780</v>
      </c>
      <c r="AZ501" s="1"/>
      <c r="BA501" s="1" t="s">
        <v>1772</v>
      </c>
      <c r="BB501" s="1"/>
      <c r="BC501" s="42">
        <v>1.7000000000000001E-2</v>
      </c>
      <c r="BD501" s="1">
        <v>2.9670597283903603E-4</v>
      </c>
      <c r="BE501" s="1">
        <v>281.2371</v>
      </c>
      <c r="BF501" s="1">
        <v>4.9085133737605444</v>
      </c>
      <c r="BG501" s="1">
        <v>104.0949</v>
      </c>
      <c r="BH501" s="1">
        <v>1.8167987395342453</v>
      </c>
      <c r="BI501" s="1">
        <v>318.78129999999999</v>
      </c>
      <c r="BK501" s="1">
        <v>5.5637832787877999</v>
      </c>
      <c r="BL501" s="1">
        <v>1.08E-5</v>
      </c>
      <c r="BM501" s="1">
        <v>42165.025459888639</v>
      </c>
      <c r="BN501" s="1">
        <v>35794.480842163612</v>
      </c>
      <c r="BO501" s="1">
        <v>35793.570077613673</v>
      </c>
      <c r="BP501" s="1">
        <v>1436.1103525545195</v>
      </c>
      <c r="BQ501" s="1">
        <v>1.00270846</v>
      </c>
      <c r="BY501" s="1" t="s">
        <v>115</v>
      </c>
      <c r="BZ501" s="1" t="s">
        <v>115</v>
      </c>
      <c r="CA501" s="1" t="s">
        <v>115</v>
      </c>
      <c r="CB501" s="1" t="s">
        <v>115</v>
      </c>
      <c r="CD501" s="47">
        <v>3.0044605000000502E-2</v>
      </c>
      <c r="CE501" s="1">
        <v>5.2437727971115964E-4</v>
      </c>
      <c r="CF501" s="1">
        <v>290.084590768</v>
      </c>
      <c r="CG501" s="1">
        <v>5.0629312182019461</v>
      </c>
      <c r="CH501" s="1" t="s">
        <v>2538</v>
      </c>
      <c r="CI501" s="1" t="s">
        <v>2539</v>
      </c>
      <c r="CJ501" s="1">
        <v>2.7797499999999999E-5</v>
      </c>
      <c r="CK501" s="1">
        <v>2.14965E-5</v>
      </c>
      <c r="CL501" s="1">
        <v>3.9295999999999998E-2</v>
      </c>
      <c r="CM501" s="1">
        <v>6.8584458286369168E-4</v>
      </c>
      <c r="CN501" s="1">
        <v>1</v>
      </c>
      <c r="CO501" s="1">
        <v>9</v>
      </c>
      <c r="CP501" s="1" t="s">
        <v>115</v>
      </c>
      <c r="CQ501" s="1" t="s">
        <v>115</v>
      </c>
      <c r="CR501" s="1" t="s">
        <v>115</v>
      </c>
      <c r="CS501" s="1" t="s">
        <v>115</v>
      </c>
      <c r="CT501" s="1" t="s">
        <v>115</v>
      </c>
      <c r="CU501" s="1" t="s">
        <v>115</v>
      </c>
      <c r="CV501" s="1" t="s">
        <v>115</v>
      </c>
      <c r="CW501" s="1" t="s">
        <v>115</v>
      </c>
      <c r="CY501" s="1" t="s">
        <v>115</v>
      </c>
      <c r="CZ501" s="1" t="s">
        <v>115</v>
      </c>
      <c r="DA501" s="1" t="s">
        <v>115</v>
      </c>
      <c r="DB501" s="1" t="s">
        <v>115</v>
      </c>
      <c r="DC501" s="1" t="s">
        <v>115</v>
      </c>
      <c r="DD501" s="1" t="s">
        <v>115</v>
      </c>
      <c r="DE501" s="1" t="s">
        <v>115</v>
      </c>
      <c r="DF501" s="1" t="s">
        <v>115</v>
      </c>
      <c r="DG501" s="1" t="s">
        <v>115</v>
      </c>
      <c r="DH501" s="1" t="s">
        <v>115</v>
      </c>
    </row>
    <row r="502" spans="1:112" x14ac:dyDescent="0.25">
      <c r="A502" s="1" t="s">
        <v>2334</v>
      </c>
      <c r="C502" s="1" t="s">
        <v>2334</v>
      </c>
      <c r="D502" s="41">
        <v>32767</v>
      </c>
      <c r="G502" s="1" t="s">
        <v>1765</v>
      </c>
      <c r="H502" s="1">
        <v>15</v>
      </c>
      <c r="J502" s="3"/>
      <c r="K502" s="1" t="s">
        <v>1786</v>
      </c>
      <c r="L502" s="1" t="s">
        <v>1787</v>
      </c>
      <c r="M502" s="1"/>
      <c r="N502" s="1">
        <v>300</v>
      </c>
      <c r="P502" s="1" t="s">
        <v>2548</v>
      </c>
      <c r="Q502" s="1">
        <v>9.1437799511982928E-2</v>
      </c>
      <c r="R502" s="1" t="s">
        <v>1781</v>
      </c>
      <c r="S502" s="1" t="s">
        <v>2181</v>
      </c>
      <c r="T502" s="1" t="s">
        <v>2182</v>
      </c>
      <c r="U502" s="3">
        <v>39556</v>
      </c>
      <c r="V502" s="1">
        <v>5.3622099674872183</v>
      </c>
      <c r="Y502" s="1">
        <v>2.2000000000000002</v>
      </c>
      <c r="Z502" s="1">
        <v>5</v>
      </c>
      <c r="AA502" s="1">
        <v>26</v>
      </c>
      <c r="AB502" s="1">
        <v>58.1805784723662</v>
      </c>
      <c r="AC502" s="1">
        <v>4.84</v>
      </c>
      <c r="AD502" s="1">
        <v>27.4737333333333</v>
      </c>
      <c r="AH502" s="1">
        <v>2600</v>
      </c>
      <c r="AJ502" s="1">
        <v>1200</v>
      </c>
      <c r="AK502" s="1">
        <v>1400</v>
      </c>
      <c r="AU502" s="1" t="s">
        <v>1808</v>
      </c>
      <c r="AV502" s="1" t="s">
        <v>2530</v>
      </c>
      <c r="AY502" s="1" t="s">
        <v>1768</v>
      </c>
      <c r="AZ502" s="1"/>
      <c r="BA502" s="1" t="s">
        <v>1772</v>
      </c>
      <c r="BB502" s="1"/>
      <c r="BC502" s="42">
        <v>3.0300000000000001E-2</v>
      </c>
      <c r="BD502" s="1">
        <v>5.2883476335428186E-4</v>
      </c>
      <c r="BE502" s="1">
        <v>63.153700000000001</v>
      </c>
      <c r="BF502" s="1">
        <v>1.1022399998167427</v>
      </c>
      <c r="BG502" s="1">
        <v>14.64</v>
      </c>
      <c r="BH502" s="1">
        <v>0.25551620249196988</v>
      </c>
      <c r="BI502" s="1">
        <v>239.79159999999999</v>
      </c>
      <c r="BK502" s="1">
        <v>4.1851529386252349</v>
      </c>
      <c r="BL502" s="1">
        <v>1.7369999999999999E-4</v>
      </c>
      <c r="BM502" s="1">
        <v>42164.394424378159</v>
      </c>
      <c r="BN502" s="1">
        <v>35800.718379689672</v>
      </c>
      <c r="BO502" s="1">
        <v>35786.070469066639</v>
      </c>
      <c r="BP502" s="1">
        <v>1436.0781137536808</v>
      </c>
      <c r="BQ502" s="1">
        <v>1.00273097</v>
      </c>
      <c r="BY502" s="1" t="s">
        <v>115</v>
      </c>
      <c r="BZ502" s="1" t="s">
        <v>115</v>
      </c>
      <c r="CA502" s="1" t="s">
        <v>115</v>
      </c>
      <c r="CB502" s="1" t="s">
        <v>115</v>
      </c>
      <c r="CD502" s="47">
        <v>3.2037113499995939E-2</v>
      </c>
      <c r="CE502" s="1">
        <v>5.5915311341005343E-4</v>
      </c>
      <c r="CF502" s="1">
        <v>131.93439625650001</v>
      </c>
      <c r="CG502" s="1">
        <v>2.3026896113068061</v>
      </c>
      <c r="CH502" s="1" t="s">
        <v>2538</v>
      </c>
      <c r="CI502" s="1" t="s">
        <v>2539</v>
      </c>
      <c r="CJ502" s="1">
        <v>1.78083E-4</v>
      </c>
      <c r="CK502" s="1">
        <v>6.5275000000000001E-5</v>
      </c>
      <c r="CL502" s="1">
        <v>5.5100000000000003E-2</v>
      </c>
      <c r="CM502" s="1">
        <v>9.6167641784887558E-4</v>
      </c>
      <c r="CN502" s="1">
        <v>1</v>
      </c>
      <c r="CO502" s="1">
        <v>7</v>
      </c>
      <c r="CP502" s="1" t="s">
        <v>115</v>
      </c>
      <c r="CQ502" s="1" t="s">
        <v>115</v>
      </c>
      <c r="CR502" s="1" t="s">
        <v>115</v>
      </c>
      <c r="CS502" s="1" t="s">
        <v>115</v>
      </c>
      <c r="CT502" s="1" t="s">
        <v>115</v>
      </c>
      <c r="CU502" s="1" t="s">
        <v>115</v>
      </c>
      <c r="CV502" s="1" t="s">
        <v>115</v>
      </c>
      <c r="CW502" s="1" t="s">
        <v>115</v>
      </c>
      <c r="CY502" s="1" t="s">
        <v>115</v>
      </c>
      <c r="CZ502" s="1" t="s">
        <v>115</v>
      </c>
      <c r="DA502" s="1" t="s">
        <v>115</v>
      </c>
      <c r="DB502" s="1" t="s">
        <v>115</v>
      </c>
      <c r="DC502" s="1" t="s">
        <v>115</v>
      </c>
      <c r="DD502" s="1" t="s">
        <v>115</v>
      </c>
      <c r="DE502" s="1" t="s">
        <v>115</v>
      </c>
      <c r="DF502" s="1" t="s">
        <v>115</v>
      </c>
      <c r="DG502" s="1" t="s">
        <v>115</v>
      </c>
      <c r="DH502" s="1" t="s">
        <v>115</v>
      </c>
    </row>
    <row r="503" spans="1:112" x14ac:dyDescent="0.25">
      <c r="A503" s="1" t="s">
        <v>2180</v>
      </c>
      <c r="C503" s="1" t="s">
        <v>2180</v>
      </c>
      <c r="D503" s="41">
        <v>38332</v>
      </c>
      <c r="G503" s="1" t="s">
        <v>1765</v>
      </c>
      <c r="H503" s="1">
        <v>15</v>
      </c>
      <c r="J503" s="3"/>
      <c r="K503" s="1" t="s">
        <v>1786</v>
      </c>
      <c r="L503" s="1" t="s">
        <v>1787</v>
      </c>
      <c r="M503" s="1"/>
      <c r="N503" s="1">
        <v>300</v>
      </c>
      <c r="P503" s="1" t="s">
        <v>2548</v>
      </c>
      <c r="Q503" s="1">
        <v>9.1437799511982928E-2</v>
      </c>
      <c r="R503" s="1" t="s">
        <v>1781</v>
      </c>
      <c r="S503" s="1" t="s">
        <v>2181</v>
      </c>
      <c r="T503" s="1" t="s">
        <v>2182</v>
      </c>
      <c r="U503" s="3">
        <v>41044</v>
      </c>
      <c r="V503" s="1">
        <v>5.3622099674872183</v>
      </c>
      <c r="Y503" s="1">
        <v>1.9</v>
      </c>
      <c r="Z503" s="1">
        <v>4.4000000000000004</v>
      </c>
      <c r="AA503" s="1">
        <v>18.899999999999999</v>
      </c>
      <c r="AB503" s="1">
        <v>38.202263864541202</v>
      </c>
      <c r="AC503" s="1">
        <v>3.61</v>
      </c>
      <c r="AD503" s="1">
        <v>18.845133333333301</v>
      </c>
      <c r="AH503" s="1">
        <v>2964</v>
      </c>
      <c r="AJ503" s="1">
        <v>1500</v>
      </c>
      <c r="AK503" s="1">
        <v>1464</v>
      </c>
      <c r="AU503" s="1" t="s">
        <v>1802</v>
      </c>
      <c r="AV503" s="1" t="s">
        <v>2530</v>
      </c>
      <c r="AY503" s="1" t="s">
        <v>1768</v>
      </c>
      <c r="AZ503" s="1"/>
      <c r="BA503" s="1" t="s">
        <v>1772</v>
      </c>
      <c r="BB503" s="1"/>
      <c r="BC503" s="42">
        <v>9.4000000000000004E-3</v>
      </c>
      <c r="BD503" s="1">
        <v>1.6406094968746698E-4</v>
      </c>
      <c r="BE503" s="1">
        <v>322.0274</v>
      </c>
      <c r="BF503" s="1">
        <v>5.6204384116367878</v>
      </c>
      <c r="BG503" s="1">
        <v>114.97029999999999</v>
      </c>
      <c r="BH503" s="1">
        <v>2.0066102770056364</v>
      </c>
      <c r="BI503" s="1">
        <v>153.9922</v>
      </c>
      <c r="BK503" s="1">
        <v>2.6876709123896116</v>
      </c>
      <c r="BL503" s="1">
        <v>2.7760000000000003E-4</v>
      </c>
      <c r="BM503" s="1">
        <v>42165.391308701852</v>
      </c>
      <c r="BN503" s="1">
        <v>35806.096421329145</v>
      </c>
      <c r="BO503" s="1">
        <v>35782.686196074559</v>
      </c>
      <c r="BP503" s="1">
        <v>1436.1290434150867</v>
      </c>
      <c r="BQ503" s="1">
        <v>1.0026954100000001</v>
      </c>
      <c r="BY503" s="1" t="s">
        <v>115</v>
      </c>
      <c r="BZ503" s="1" t="s">
        <v>115</v>
      </c>
      <c r="CA503" s="1" t="s">
        <v>115</v>
      </c>
      <c r="CB503" s="1" t="s">
        <v>115</v>
      </c>
      <c r="CD503" s="47">
        <v>3.1227013500000567E-2</v>
      </c>
      <c r="CE503" s="1">
        <v>5.4501420113972816E-4</v>
      </c>
      <c r="CF503" s="1">
        <v>131.83385053750001</v>
      </c>
      <c r="CG503" s="1">
        <v>2.3009347574614716</v>
      </c>
      <c r="CH503" s="1" t="s">
        <v>2538</v>
      </c>
      <c r="CI503" s="1" t="s">
        <v>2539</v>
      </c>
      <c r="CJ503" s="1">
        <v>2.38373E-4</v>
      </c>
      <c r="CK503" s="1">
        <v>6.0246000000000006E-5</v>
      </c>
      <c r="CL503" s="1">
        <v>6.1419000000000001E-2</v>
      </c>
      <c r="CM503" s="1">
        <v>1.0719637732823973E-3</v>
      </c>
      <c r="CN503" s="1">
        <v>1</v>
      </c>
      <c r="CO503" s="1">
        <v>9</v>
      </c>
      <c r="CP503" s="1" t="s">
        <v>115</v>
      </c>
      <c r="CQ503" s="1" t="s">
        <v>115</v>
      </c>
      <c r="CR503" s="1" t="s">
        <v>115</v>
      </c>
      <c r="CS503" s="1" t="s">
        <v>115</v>
      </c>
      <c r="CT503" s="1" t="s">
        <v>115</v>
      </c>
      <c r="CU503" s="1" t="s">
        <v>115</v>
      </c>
      <c r="CV503" s="1" t="s">
        <v>115</v>
      </c>
      <c r="CW503" s="1" t="s">
        <v>115</v>
      </c>
      <c r="CY503" s="1" t="s">
        <v>115</v>
      </c>
      <c r="CZ503" s="1" t="s">
        <v>115</v>
      </c>
      <c r="DA503" s="1" t="s">
        <v>115</v>
      </c>
      <c r="DB503" s="1" t="s">
        <v>115</v>
      </c>
      <c r="DC503" s="1" t="s">
        <v>115</v>
      </c>
      <c r="DD503" s="1" t="s">
        <v>115</v>
      </c>
      <c r="DE503" s="1" t="s">
        <v>115</v>
      </c>
      <c r="DF503" s="1" t="s">
        <v>115</v>
      </c>
      <c r="DG503" s="1" t="s">
        <v>115</v>
      </c>
      <c r="DH503" s="1" t="s">
        <v>115</v>
      </c>
    </row>
    <row r="504" spans="1:112" x14ac:dyDescent="0.25">
      <c r="A504" s="1" t="s">
        <v>2345</v>
      </c>
      <c r="C504" s="1" t="s">
        <v>2345</v>
      </c>
      <c r="D504" s="41">
        <v>29643</v>
      </c>
      <c r="G504" s="1" t="s">
        <v>1765</v>
      </c>
      <c r="H504" s="1">
        <v>12</v>
      </c>
      <c r="J504" s="3"/>
      <c r="K504" s="1" t="s">
        <v>1786</v>
      </c>
      <c r="L504" s="1" t="s">
        <v>1787</v>
      </c>
      <c r="M504" s="1"/>
      <c r="N504" s="1">
        <v>300</v>
      </c>
      <c r="P504" s="1" t="s">
        <v>2548</v>
      </c>
      <c r="Q504" s="1">
        <v>9.1437799511982928E-2</v>
      </c>
      <c r="R504" s="1" t="s">
        <v>1774</v>
      </c>
      <c r="S504" s="1" t="s">
        <v>1774</v>
      </c>
      <c r="T504" s="1" t="s">
        <v>2346</v>
      </c>
      <c r="U504" s="3">
        <v>39059</v>
      </c>
      <c r="V504" s="1">
        <v>5.3622099674872183</v>
      </c>
      <c r="Y504" s="1">
        <v>2.4</v>
      </c>
      <c r="Z504" s="1">
        <v>5.5</v>
      </c>
      <c r="AA504" s="1">
        <v>31.1</v>
      </c>
      <c r="AB504" s="1">
        <v>74.6408197383426</v>
      </c>
      <c r="AC504" s="1">
        <v>5.76</v>
      </c>
      <c r="AD504" s="1">
        <v>34.556466666666701</v>
      </c>
      <c r="AH504" s="1">
        <v>4735</v>
      </c>
      <c r="AJ504" s="1">
        <v>1995</v>
      </c>
      <c r="AK504" s="1">
        <v>2740</v>
      </c>
      <c r="AU504" s="1" t="s">
        <v>1808</v>
      </c>
      <c r="AV504" s="1" t="s">
        <v>2530</v>
      </c>
      <c r="AY504" s="1" t="s">
        <v>1780</v>
      </c>
      <c r="AZ504" s="1"/>
      <c r="BA504" s="1" t="s">
        <v>1772</v>
      </c>
      <c r="BB504" s="1"/>
      <c r="BC504" s="42">
        <v>1.7899999999999999E-2</v>
      </c>
      <c r="BD504" s="1">
        <v>3.12413936106985E-4</v>
      </c>
      <c r="BE504" s="1">
        <v>291.70670000000001</v>
      </c>
      <c r="BF504" s="1">
        <v>5.0912423651273429</v>
      </c>
      <c r="BG504" s="1">
        <v>104.87130000000001</v>
      </c>
      <c r="BH504" s="1">
        <v>1.8303494758467294</v>
      </c>
      <c r="BI504" s="1">
        <v>305.00060000000002</v>
      </c>
      <c r="BK504" s="1">
        <v>5.3232646905582168</v>
      </c>
      <c r="BL504" s="1">
        <v>1.83E-4</v>
      </c>
      <c r="BM504" s="1">
        <v>42165.086293968787</v>
      </c>
      <c r="BN504" s="1">
        <v>35801.802504760584</v>
      </c>
      <c r="BO504" s="1">
        <v>35786.370083176989</v>
      </c>
      <c r="BP504" s="1">
        <v>1436.1134605029738</v>
      </c>
      <c r="BQ504" s="1">
        <v>1.0027062899999999</v>
      </c>
      <c r="BY504" s="1" t="s">
        <v>115</v>
      </c>
      <c r="BZ504" s="1" t="s">
        <v>115</v>
      </c>
      <c r="CA504" s="1" t="s">
        <v>115</v>
      </c>
      <c r="CB504" s="1" t="s">
        <v>115</v>
      </c>
      <c r="CD504" s="47">
        <v>2.5906022999990341E-2</v>
      </c>
      <c r="CE504" s="1">
        <v>4.5214539744721044E-4</v>
      </c>
      <c r="CF504" s="1">
        <v>248.80600500100002</v>
      </c>
      <c r="CG504" s="1">
        <v>4.3424839860009277</v>
      </c>
      <c r="CH504" s="1" t="s">
        <v>2538</v>
      </c>
      <c r="CI504" s="1" t="s">
        <v>2539</v>
      </c>
      <c r="CJ504" s="1">
        <v>1.6871449999999999E-4</v>
      </c>
      <c r="CK504" s="1">
        <v>3.6299499999999994E-5</v>
      </c>
      <c r="CL504" s="1">
        <v>4.1637E-2</v>
      </c>
      <c r="CM504" s="1">
        <v>7.2670274065287906E-4</v>
      </c>
      <c r="CN504" s="1">
        <v>1</v>
      </c>
      <c r="CO504" s="1">
        <v>3</v>
      </c>
      <c r="CP504" s="1" t="s">
        <v>115</v>
      </c>
      <c r="CQ504" s="1" t="s">
        <v>115</v>
      </c>
      <c r="CR504" s="1" t="s">
        <v>115</v>
      </c>
      <c r="CS504" s="1" t="s">
        <v>115</v>
      </c>
      <c r="CT504" s="1" t="s">
        <v>115</v>
      </c>
      <c r="CU504" s="1" t="s">
        <v>115</v>
      </c>
      <c r="CV504" s="1" t="s">
        <v>115</v>
      </c>
      <c r="CW504" s="1" t="s">
        <v>115</v>
      </c>
      <c r="CY504" s="1" t="s">
        <v>115</v>
      </c>
      <c r="CZ504" s="1" t="s">
        <v>115</v>
      </c>
      <c r="DA504" s="1" t="s">
        <v>115</v>
      </c>
      <c r="DB504" s="1" t="s">
        <v>115</v>
      </c>
      <c r="DC504" s="1" t="s">
        <v>115</v>
      </c>
      <c r="DD504" s="1" t="s">
        <v>115</v>
      </c>
      <c r="DE504" s="1" t="s">
        <v>115</v>
      </c>
      <c r="DF504" s="1" t="s">
        <v>115</v>
      </c>
      <c r="DG504" s="1" t="s">
        <v>115</v>
      </c>
      <c r="DH504" s="1" t="s">
        <v>115</v>
      </c>
    </row>
    <row r="505" spans="1:112" x14ac:dyDescent="0.25">
      <c r="A505" s="1" t="s">
        <v>2173</v>
      </c>
      <c r="C505" s="1" t="s">
        <v>2173</v>
      </c>
      <c r="D505" s="41">
        <v>28542</v>
      </c>
      <c r="G505" s="1" t="s">
        <v>1765</v>
      </c>
      <c r="H505" s="1">
        <v>15</v>
      </c>
      <c r="J505" s="3"/>
      <c r="K505" s="1" t="s">
        <v>1786</v>
      </c>
      <c r="L505" s="1" t="s">
        <v>1787</v>
      </c>
      <c r="M505" s="1"/>
      <c r="N505" s="1">
        <v>300</v>
      </c>
      <c r="P505" s="1" t="s">
        <v>2548</v>
      </c>
      <c r="Q505" s="1">
        <v>9.1437799511982928E-2</v>
      </c>
      <c r="R505" s="1" t="s">
        <v>1774</v>
      </c>
      <c r="S505" s="1" t="s">
        <v>1895</v>
      </c>
      <c r="T505" s="1" t="s">
        <v>2174</v>
      </c>
      <c r="U505" s="3">
        <v>38395</v>
      </c>
      <c r="V505" s="1">
        <v>5.3622099674872183</v>
      </c>
      <c r="Y505" s="1">
        <v>2.8</v>
      </c>
      <c r="Z505" s="1">
        <v>5.4</v>
      </c>
      <c r="AA505" s="1">
        <v>31.4</v>
      </c>
      <c r="AB505" s="1">
        <v>86.839517390436299</v>
      </c>
      <c r="AC505" s="1">
        <v>7.84</v>
      </c>
      <c r="AD505" s="1">
        <v>40.504933333333298</v>
      </c>
      <c r="AH505" s="1">
        <v>3631</v>
      </c>
      <c r="AJ505" s="1">
        <v>1412</v>
      </c>
      <c r="AK505" s="1">
        <v>2219</v>
      </c>
      <c r="AU505" s="1" t="s">
        <v>1808</v>
      </c>
      <c r="AV505" s="1" t="s">
        <v>2530</v>
      </c>
      <c r="AY505" s="1" t="s">
        <v>1790</v>
      </c>
      <c r="AZ505" s="1"/>
      <c r="BA505" s="1" t="s">
        <v>1772</v>
      </c>
      <c r="BB505" s="1"/>
      <c r="BC505" s="42">
        <v>1.5599999999999999E-2</v>
      </c>
      <c r="BD505" s="1">
        <v>2.7227136331111539E-4</v>
      </c>
      <c r="BE505" s="1">
        <v>57.6755</v>
      </c>
      <c r="BF505" s="1">
        <v>1.0066273727339896</v>
      </c>
      <c r="BG505" s="1">
        <v>358.34249999999997</v>
      </c>
      <c r="BH505" s="1">
        <v>6.2542564748277796</v>
      </c>
      <c r="BI505" s="1">
        <v>304.00689999999997</v>
      </c>
      <c r="BK505" s="1">
        <v>5.3059213537811489</v>
      </c>
      <c r="BL505" s="1">
        <v>2.6190000000000002E-4</v>
      </c>
      <c r="BM505" s="1">
        <v>42164.651208969175</v>
      </c>
      <c r="BN505" s="1">
        <v>35804.694131120799</v>
      </c>
      <c r="BO505" s="1">
        <v>35782.608286817544</v>
      </c>
      <c r="BP505" s="1">
        <v>1436.0912325224049</v>
      </c>
      <c r="BQ505" s="1">
        <v>1.0027218099999999</v>
      </c>
      <c r="BY505" s="1" t="s">
        <v>115</v>
      </c>
      <c r="BZ505" s="1" t="s">
        <v>115</v>
      </c>
      <c r="CA505" s="1" t="s">
        <v>115</v>
      </c>
      <c r="CB505" s="1" t="s">
        <v>115</v>
      </c>
      <c r="CD505" s="47">
        <v>3.6815405999998774E-2</v>
      </c>
      <c r="CE505" s="1">
        <v>6.4255005015845408E-4</v>
      </c>
      <c r="CF505" s="1">
        <v>28.986056629</v>
      </c>
      <c r="CG505" s="1">
        <v>0.50590212534557844</v>
      </c>
      <c r="CH505" s="1" t="s">
        <v>2538</v>
      </c>
      <c r="CI505" s="1" t="s">
        <v>2539</v>
      </c>
      <c r="CJ505" s="1">
        <v>2.4214499999999998E-4</v>
      </c>
      <c r="CK505" s="1">
        <v>4.9485999999999993E-5</v>
      </c>
      <c r="CL505" s="1">
        <v>5.2142000000000001E-2</v>
      </c>
      <c r="CM505" s="1">
        <v>9.1004957857488333E-4</v>
      </c>
      <c r="CN505" s="1">
        <v>1</v>
      </c>
      <c r="CO505" s="1">
        <v>8</v>
      </c>
      <c r="CP505" s="1" t="s">
        <v>115</v>
      </c>
      <c r="CQ505" s="1" t="s">
        <v>115</v>
      </c>
      <c r="CR505" s="1" t="s">
        <v>115</v>
      </c>
      <c r="CS505" s="1" t="s">
        <v>115</v>
      </c>
      <c r="CT505" s="1" t="s">
        <v>115</v>
      </c>
      <c r="CU505" s="1" t="s">
        <v>115</v>
      </c>
      <c r="CV505" s="1" t="s">
        <v>115</v>
      </c>
      <c r="CW505" s="1" t="s">
        <v>115</v>
      </c>
      <c r="CY505" s="1" t="s">
        <v>115</v>
      </c>
      <c r="CZ505" s="1" t="s">
        <v>115</v>
      </c>
      <c r="DA505" s="1" t="s">
        <v>115</v>
      </c>
      <c r="DB505" s="1" t="s">
        <v>115</v>
      </c>
      <c r="DC505" s="1" t="s">
        <v>115</v>
      </c>
      <c r="DD505" s="1" t="s">
        <v>115</v>
      </c>
      <c r="DE505" s="1" t="s">
        <v>115</v>
      </c>
      <c r="DF505" s="1" t="s">
        <v>115</v>
      </c>
      <c r="DG505" s="1" t="s">
        <v>115</v>
      </c>
      <c r="DH505" s="1" t="s">
        <v>115</v>
      </c>
    </row>
    <row r="506" spans="1:112" x14ac:dyDescent="0.25">
      <c r="A506" s="1" t="s">
        <v>2280</v>
      </c>
      <c r="C506" s="1" t="s">
        <v>2280</v>
      </c>
      <c r="D506" s="41">
        <v>37393</v>
      </c>
      <c r="G506" s="1" t="s">
        <v>1765</v>
      </c>
      <c r="H506" s="1">
        <v>15</v>
      </c>
      <c r="J506" s="3"/>
      <c r="K506" s="1" t="s">
        <v>1786</v>
      </c>
      <c r="L506" s="1" t="s">
        <v>1787</v>
      </c>
      <c r="M506" s="1"/>
      <c r="N506" s="1">
        <v>300</v>
      </c>
      <c r="P506" s="5" t="s">
        <v>2548</v>
      </c>
      <c r="Q506" s="1">
        <v>9.1437799511982928E-2</v>
      </c>
      <c r="R506" s="1" t="s">
        <v>1970</v>
      </c>
      <c r="S506" s="1" t="s">
        <v>1970</v>
      </c>
      <c r="T506" s="1" t="s">
        <v>2250</v>
      </c>
      <c r="U506" s="3">
        <v>40655</v>
      </c>
      <c r="V506" s="34">
        <v>5.3622099674872183</v>
      </c>
      <c r="Y506" s="1">
        <v>2.1</v>
      </c>
      <c r="Z506" s="1">
        <v>5.5</v>
      </c>
      <c r="AA506" s="1">
        <v>30.4</v>
      </c>
      <c r="AB506" s="5">
        <v>64.463870055854002</v>
      </c>
      <c r="AC506" s="33">
        <v>4.41</v>
      </c>
      <c r="AD506" s="1">
        <v>29.7085333333333</v>
      </c>
      <c r="AH506" s="1">
        <v>5935</v>
      </c>
      <c r="AJ506" s="1">
        <v>3000</v>
      </c>
      <c r="AK506" s="1">
        <v>2935</v>
      </c>
      <c r="AU506" s="1" t="s">
        <v>1802</v>
      </c>
      <c r="AV506" s="1" t="s">
        <v>2530</v>
      </c>
      <c r="AY506" s="1" t="s">
        <v>1784</v>
      </c>
      <c r="AZ506" s="1"/>
      <c r="BA506" s="1" t="s">
        <v>1772</v>
      </c>
      <c r="BB506" s="1"/>
      <c r="BC506" s="42">
        <v>1.5699999999999999E-2</v>
      </c>
      <c r="BD506" s="1">
        <v>2.740166925631097E-4</v>
      </c>
      <c r="BE506" s="1">
        <v>294.75689999999997</v>
      </c>
      <c r="BF506" s="1">
        <v>5.1444783979716737</v>
      </c>
      <c r="BG506" s="1">
        <v>136.49420000000001</v>
      </c>
      <c r="BH506" s="1">
        <v>2.3822731998756441</v>
      </c>
      <c r="BI506" s="1">
        <v>69.971800000000002</v>
      </c>
      <c r="BK506" s="1">
        <v>1.2212382935469683</v>
      </c>
      <c r="BL506" s="1">
        <v>2.14E-4</v>
      </c>
      <c r="BM506" s="1">
        <v>42164.873235479019</v>
      </c>
      <c r="BN506" s="1">
        <v>35802.896518351408</v>
      </c>
      <c r="BO506" s="1">
        <v>35784.849952606623</v>
      </c>
      <c r="BP506" s="1">
        <v>1436.1025755811559</v>
      </c>
      <c r="BQ506" s="1">
        <v>1.0027138900000001</v>
      </c>
      <c r="BS506" s="5"/>
      <c r="BT506" s="5"/>
      <c r="BU506" s="5"/>
      <c r="BV506" s="5"/>
      <c r="BW506" s="5"/>
      <c r="BY506" s="1" t="s">
        <v>115</v>
      </c>
      <c r="BZ506" s="1" t="s">
        <v>115</v>
      </c>
      <c r="CA506" s="1" t="s">
        <v>115</v>
      </c>
      <c r="CB506" s="1" t="s">
        <v>115</v>
      </c>
      <c r="CD506" s="47">
        <v>2.9680185500001954E-2</v>
      </c>
      <c r="CE506" s="1">
        <v>5.1801695957771356E-4</v>
      </c>
      <c r="CF506" s="1">
        <v>52.488835960499998</v>
      </c>
      <c r="CG506" s="1">
        <v>0.91610300804992528</v>
      </c>
      <c r="CH506" s="1" t="s">
        <v>2538</v>
      </c>
      <c r="CI506" s="1" t="s">
        <v>2539</v>
      </c>
      <c r="CJ506" s="1">
        <v>1.86603E-4</v>
      </c>
      <c r="CK506" s="1">
        <v>1.6936100000000001E-4</v>
      </c>
      <c r="CL506" s="1">
        <v>2.7373999999999999E-2</v>
      </c>
      <c r="CM506" s="1">
        <v>4.7776642944092772E-4</v>
      </c>
      <c r="CN506" s="1">
        <v>1</v>
      </c>
      <c r="CO506" s="1">
        <v>3</v>
      </c>
      <c r="CP506" s="1" t="s">
        <v>115</v>
      </c>
      <c r="CQ506" s="1" t="s">
        <v>115</v>
      </c>
      <c r="CR506" s="1" t="s">
        <v>115</v>
      </c>
      <c r="CS506" s="1" t="s">
        <v>115</v>
      </c>
      <c r="CT506" s="1" t="s">
        <v>115</v>
      </c>
      <c r="CU506" s="1" t="s">
        <v>115</v>
      </c>
      <c r="CV506" s="1" t="s">
        <v>115</v>
      </c>
      <c r="CW506" s="1" t="s">
        <v>115</v>
      </c>
      <c r="CY506" s="1" t="s">
        <v>115</v>
      </c>
      <c r="CZ506" s="1" t="s">
        <v>115</v>
      </c>
      <c r="DA506" s="1" t="s">
        <v>115</v>
      </c>
      <c r="DB506" s="1" t="s">
        <v>115</v>
      </c>
      <c r="DC506" s="1" t="s">
        <v>115</v>
      </c>
      <c r="DD506" s="1" t="s">
        <v>115</v>
      </c>
      <c r="DE506" s="1" t="s">
        <v>115</v>
      </c>
      <c r="DF506" s="1" t="s">
        <v>115</v>
      </c>
      <c r="DG506" s="1" t="s">
        <v>115</v>
      </c>
      <c r="DH506" s="1" t="s">
        <v>115</v>
      </c>
    </row>
    <row r="507" spans="1:112" x14ac:dyDescent="0.25">
      <c r="A507" s="1" t="s">
        <v>2249</v>
      </c>
      <c r="C507" s="1" t="s">
        <v>2249</v>
      </c>
      <c r="D507" s="41">
        <v>38245</v>
      </c>
      <c r="G507" s="1" t="s">
        <v>1765</v>
      </c>
      <c r="H507" s="1">
        <v>15</v>
      </c>
      <c r="J507" s="3"/>
      <c r="K507" s="1" t="s">
        <v>1786</v>
      </c>
      <c r="L507" s="1" t="s">
        <v>1787</v>
      </c>
      <c r="M507" s="1"/>
      <c r="N507" s="1">
        <v>300</v>
      </c>
      <c r="P507" s="1" t="s">
        <v>2550</v>
      </c>
      <c r="Q507" s="1">
        <v>0.80224059067919362</v>
      </c>
      <c r="R507" s="1" t="s">
        <v>1970</v>
      </c>
      <c r="S507" s="1" t="s">
        <v>1970</v>
      </c>
      <c r="T507" s="1" t="s">
        <v>2250</v>
      </c>
      <c r="U507" s="3">
        <v>41022</v>
      </c>
      <c r="V507" s="1">
        <v>1.1048806829750102</v>
      </c>
      <c r="Y507" s="1">
        <v>2.1</v>
      </c>
      <c r="Z507" s="1">
        <v>5.5</v>
      </c>
      <c r="AA507" s="1">
        <v>30.4</v>
      </c>
      <c r="AB507" s="1">
        <v>64.463870055854002</v>
      </c>
      <c r="AC507" s="1">
        <v>4.41</v>
      </c>
      <c r="AD507" s="1">
        <v>29.7085333333333</v>
      </c>
      <c r="AH507" s="1">
        <v>6050</v>
      </c>
      <c r="AJ507" s="1">
        <v>3000</v>
      </c>
      <c r="AK507" s="1">
        <v>3050</v>
      </c>
      <c r="AU507" s="1" t="s">
        <v>1802</v>
      </c>
      <c r="AV507" s="1" t="s">
        <v>2530</v>
      </c>
      <c r="AY507" s="1" t="s">
        <v>1784</v>
      </c>
      <c r="AZ507" s="1"/>
      <c r="BA507" s="1" t="s">
        <v>1772</v>
      </c>
      <c r="BB507" s="1"/>
      <c r="BC507" s="42">
        <v>1.5800000000000002E-2</v>
      </c>
      <c r="BD507" s="1">
        <v>2.7576202181510406E-4</v>
      </c>
      <c r="BE507" s="1">
        <v>298.45150000000001</v>
      </c>
      <c r="BF507" s="1">
        <v>5.2089613325158561</v>
      </c>
      <c r="BG507" s="1">
        <v>124.44799999999999</v>
      </c>
      <c r="BH507" s="1">
        <v>2.1720273475219027</v>
      </c>
      <c r="BI507" s="1">
        <v>103.3759</v>
      </c>
      <c r="BK507" s="1">
        <v>1.8042498222124062</v>
      </c>
      <c r="BL507" s="1">
        <v>2.4669999999999998E-4</v>
      </c>
      <c r="BM507" s="1">
        <v>42165.474852302432</v>
      </c>
      <c r="BN507" s="1">
        <v>35804.87707494849</v>
      </c>
      <c r="BO507" s="1">
        <v>35784.072629656366</v>
      </c>
      <c r="BP507" s="1">
        <v>1436.1333115878781</v>
      </c>
      <c r="BQ507" s="1">
        <v>1.00269243</v>
      </c>
      <c r="BY507" s="1" t="s">
        <v>115</v>
      </c>
      <c r="BZ507" s="1" t="s">
        <v>115</v>
      </c>
      <c r="CA507" s="1" t="s">
        <v>115</v>
      </c>
      <c r="CB507" s="1" t="s">
        <v>115</v>
      </c>
      <c r="CD507" s="47">
        <v>2.773490199999884E-2</v>
      </c>
      <c r="CE507" s="1">
        <v>4.8406535761794008E-4</v>
      </c>
      <c r="CF507" s="1">
        <v>47.588849441000001</v>
      </c>
      <c r="CG507" s="1">
        <v>0.83058210998131299</v>
      </c>
      <c r="CH507" s="1" t="s">
        <v>2538</v>
      </c>
      <c r="CI507" s="1" t="s">
        <v>2539</v>
      </c>
      <c r="CJ507" s="1">
        <v>2.1790350000000001E-4</v>
      </c>
      <c r="CK507" s="1">
        <v>7.9203500000000002E-5</v>
      </c>
      <c r="CL507" s="1">
        <v>2.64E-2</v>
      </c>
      <c r="CM507" s="1">
        <v>4.6076692252650298E-4</v>
      </c>
      <c r="CN507" s="1">
        <v>1</v>
      </c>
      <c r="CO507" s="1">
        <v>3</v>
      </c>
      <c r="CP507" s="1" t="s">
        <v>115</v>
      </c>
      <c r="CQ507" s="1" t="s">
        <v>115</v>
      </c>
      <c r="CR507" s="1" t="s">
        <v>115</v>
      </c>
      <c r="CS507" s="1" t="s">
        <v>115</v>
      </c>
      <c r="CT507" s="1" t="s">
        <v>115</v>
      </c>
      <c r="CU507" s="1" t="s">
        <v>115</v>
      </c>
      <c r="CV507" s="1" t="s">
        <v>115</v>
      </c>
      <c r="CW507" s="1" t="s">
        <v>115</v>
      </c>
      <c r="CY507" s="1" t="s">
        <v>115</v>
      </c>
      <c r="CZ507" s="1" t="s">
        <v>115</v>
      </c>
      <c r="DA507" s="1" t="s">
        <v>115</v>
      </c>
      <c r="DB507" s="1" t="s">
        <v>115</v>
      </c>
      <c r="DC507" s="1" t="s">
        <v>115</v>
      </c>
      <c r="DD507" s="1" t="s">
        <v>115</v>
      </c>
      <c r="DE507" s="1" t="s">
        <v>115</v>
      </c>
      <c r="DF507" s="1" t="s">
        <v>115</v>
      </c>
      <c r="DG507" s="1" t="s">
        <v>115</v>
      </c>
      <c r="DH507" s="1" t="s">
        <v>115</v>
      </c>
    </row>
    <row r="508" spans="1:112" x14ac:dyDescent="0.25">
      <c r="A508" s="1" t="s">
        <v>1898</v>
      </c>
      <c r="C508" s="1" t="s">
        <v>1898</v>
      </c>
      <c r="D508" s="41">
        <v>28089</v>
      </c>
      <c r="G508" s="1" t="s">
        <v>1765</v>
      </c>
      <c r="H508" s="1">
        <v>12</v>
      </c>
      <c r="J508" s="3"/>
      <c r="K508" s="1" t="s">
        <v>1766</v>
      </c>
      <c r="L508" s="1" t="s">
        <v>1767</v>
      </c>
      <c r="M508" s="1"/>
      <c r="N508" s="1">
        <v>3000</v>
      </c>
      <c r="P508" s="5" t="s">
        <v>2550</v>
      </c>
      <c r="Q508" s="1">
        <v>0.80224059067919362</v>
      </c>
      <c r="R508" s="1" t="s">
        <v>1770</v>
      </c>
      <c r="S508" s="1" t="s">
        <v>1770</v>
      </c>
      <c r="T508" s="1" t="s">
        <v>1899</v>
      </c>
      <c r="U508" s="3">
        <v>37949</v>
      </c>
      <c r="V508" s="34">
        <v>1.1048806829750102</v>
      </c>
      <c r="Y508" s="1">
        <v>2</v>
      </c>
      <c r="Z508" s="1">
        <v>2</v>
      </c>
      <c r="AA508" s="1">
        <v>12</v>
      </c>
      <c r="AB508" s="5">
        <v>22.928523727065599</v>
      </c>
      <c r="AC508" s="33">
        <v>4</v>
      </c>
      <c r="AD508" s="1">
        <v>11.372</v>
      </c>
      <c r="AH508" s="1">
        <v>1351</v>
      </c>
      <c r="AJ508" s="1">
        <v>1231</v>
      </c>
      <c r="AK508" s="1">
        <v>120</v>
      </c>
      <c r="AU508" s="1" t="s">
        <v>1808</v>
      </c>
      <c r="AV508" s="1" t="s">
        <v>2530</v>
      </c>
      <c r="AY508" s="1" t="s">
        <v>1780</v>
      </c>
      <c r="AZ508" s="1"/>
      <c r="BA508" s="1" t="s">
        <v>1772</v>
      </c>
      <c r="BB508" s="1"/>
      <c r="BC508" s="42">
        <v>1.6654</v>
      </c>
      <c r="BD508" s="1">
        <v>2.9066713362713565E-2</v>
      </c>
      <c r="BE508" s="1">
        <v>92.014600000000002</v>
      </c>
      <c r="BF508" s="1">
        <v>1.6059577299055743</v>
      </c>
      <c r="BG508" s="1">
        <v>340.82299999999998</v>
      </c>
      <c r="BH508" s="1">
        <v>5.9484835165246333</v>
      </c>
      <c r="BI508" s="1">
        <v>132.7321</v>
      </c>
      <c r="BK508" s="1">
        <v>2.3166121680863654</v>
      </c>
      <c r="BL508" s="1">
        <v>6.4709999999999995E-4</v>
      </c>
      <c r="BM508" s="1">
        <v>42164.491138639642</v>
      </c>
      <c r="BN508" s="1">
        <v>35820.775780855452</v>
      </c>
      <c r="BO508" s="1">
        <v>35766.206496423831</v>
      </c>
      <c r="BP508" s="1">
        <v>1436.0830547465166</v>
      </c>
      <c r="BQ508" s="1">
        <v>1.0027275200000001</v>
      </c>
      <c r="BS508" s="5"/>
      <c r="BT508" s="5"/>
      <c r="BU508" s="5"/>
      <c r="BV508" s="5"/>
      <c r="BW508" s="5"/>
      <c r="BY508" s="1" t="s">
        <v>115</v>
      </c>
      <c r="BZ508" s="1" t="s">
        <v>115</v>
      </c>
      <c r="CA508" s="1" t="s">
        <v>115</v>
      </c>
      <c r="CB508" s="1" t="s">
        <v>115</v>
      </c>
      <c r="CD508" s="47">
        <v>5.3152526000005196E-2</v>
      </c>
      <c r="CE508" s="1">
        <v>9.2768658445198209E-4</v>
      </c>
      <c r="CF508" s="1">
        <v>163.49688026500002</v>
      </c>
      <c r="CG508" s="1">
        <v>2.8535588773631893</v>
      </c>
      <c r="CH508" s="1" t="s">
        <v>2539</v>
      </c>
      <c r="CI508" s="1" t="s">
        <v>2539</v>
      </c>
      <c r="CJ508" s="1">
        <v>4.7832000000000001E-4</v>
      </c>
      <c r="CK508" s="1">
        <v>2.47903E-4</v>
      </c>
      <c r="CL508" s="1" t="s">
        <v>115</v>
      </c>
      <c r="CM508" s="1" t="s">
        <v>115</v>
      </c>
      <c r="CN508" s="1">
        <v>0</v>
      </c>
      <c r="CO508" s="1">
        <v>0</v>
      </c>
      <c r="CP508" s="1" t="s">
        <v>115</v>
      </c>
      <c r="CQ508" s="1" t="s">
        <v>115</v>
      </c>
      <c r="CR508" s="1" t="s">
        <v>115</v>
      </c>
      <c r="CS508" s="1" t="s">
        <v>115</v>
      </c>
      <c r="CT508" s="1" t="s">
        <v>115</v>
      </c>
      <c r="CU508" s="1" t="s">
        <v>115</v>
      </c>
      <c r="CV508" s="1" t="s">
        <v>115</v>
      </c>
      <c r="CW508" s="1" t="s">
        <v>115</v>
      </c>
      <c r="CY508" s="1" t="s">
        <v>115</v>
      </c>
      <c r="CZ508" s="1" t="s">
        <v>115</v>
      </c>
      <c r="DA508" s="1" t="s">
        <v>115</v>
      </c>
      <c r="DB508" s="1" t="s">
        <v>115</v>
      </c>
      <c r="DC508" s="1" t="s">
        <v>115</v>
      </c>
      <c r="DD508" s="1" t="s">
        <v>115</v>
      </c>
      <c r="DE508" s="1" t="s">
        <v>115</v>
      </c>
      <c r="DF508" s="1" t="s">
        <v>115</v>
      </c>
      <c r="DG508" s="1" t="s">
        <v>115</v>
      </c>
      <c r="DH508" s="1" t="s">
        <v>115</v>
      </c>
    </row>
    <row r="509" spans="1:112" x14ac:dyDescent="0.25">
      <c r="A509" s="1" t="s">
        <v>2406</v>
      </c>
      <c r="C509" s="1" t="s">
        <v>2406</v>
      </c>
      <c r="D509" s="41">
        <v>38978</v>
      </c>
      <c r="G509" s="1" t="s">
        <v>1765</v>
      </c>
      <c r="H509" s="1">
        <v>15</v>
      </c>
      <c r="J509" s="3"/>
      <c r="K509" s="1" t="s">
        <v>1766</v>
      </c>
      <c r="L509" s="1" t="s">
        <v>1767</v>
      </c>
      <c r="M509" s="1"/>
      <c r="N509" s="1">
        <v>3000</v>
      </c>
      <c r="P509" s="1" t="s">
        <v>2550</v>
      </c>
      <c r="Q509" s="1">
        <v>0.80224059067919362</v>
      </c>
      <c r="R509" s="1" t="s">
        <v>1770</v>
      </c>
      <c r="S509" s="1" t="s">
        <v>1770</v>
      </c>
      <c r="T509" s="1" t="s">
        <v>1899</v>
      </c>
      <c r="U509" s="3">
        <v>41215</v>
      </c>
      <c r="V509" s="1">
        <v>1.1048806829750102</v>
      </c>
      <c r="Y509" s="1">
        <v>2</v>
      </c>
      <c r="Z509" s="1">
        <v>4</v>
      </c>
      <c r="AA509" s="1">
        <v>10</v>
      </c>
      <c r="AB509" s="1">
        <v>24.800289996714898</v>
      </c>
      <c r="AC509" s="1">
        <v>4</v>
      </c>
      <c r="AD509" s="1">
        <v>14.304</v>
      </c>
      <c r="AH509" s="1">
        <v>1640</v>
      </c>
      <c r="AJ509" s="1">
        <v>1500</v>
      </c>
      <c r="AK509" s="1">
        <v>140</v>
      </c>
      <c r="AU509" s="1" t="s">
        <v>1802</v>
      </c>
      <c r="AV509" s="1" t="s">
        <v>2530</v>
      </c>
      <c r="AY509" s="1" t="s">
        <v>1780</v>
      </c>
      <c r="AZ509" s="1"/>
      <c r="BA509" s="1" t="s">
        <v>1772</v>
      </c>
      <c r="BB509" s="1"/>
      <c r="BC509" s="42">
        <v>1.1599999999999999E-2</v>
      </c>
      <c r="BD509" s="1">
        <v>2.024581932313422E-4</v>
      </c>
      <c r="BE509" s="1">
        <v>258.3288</v>
      </c>
      <c r="BF509" s="1">
        <v>4.5086881127259275</v>
      </c>
      <c r="BG509" s="1">
        <v>354.84800000000001</v>
      </c>
      <c r="BH509" s="1">
        <v>6.1932659441168392</v>
      </c>
      <c r="BI509" s="1">
        <v>105.63639999999999</v>
      </c>
      <c r="BK509" s="1">
        <v>1.8437029899537378</v>
      </c>
      <c r="BL509" s="1">
        <v>1.037E-4</v>
      </c>
      <c r="BM509" s="1">
        <v>42164.617849178059</v>
      </c>
      <c r="BN509" s="1">
        <v>35797.990320049015</v>
      </c>
      <c r="BO509" s="1">
        <v>35789.245378307096</v>
      </c>
      <c r="BP509" s="1">
        <v>1436.0895282146723</v>
      </c>
      <c r="BQ509" s="1">
        <v>1.002723</v>
      </c>
      <c r="BY509" s="1" t="s">
        <v>115</v>
      </c>
      <c r="BZ509" s="1" t="s">
        <v>115</v>
      </c>
      <c r="CA509" s="1" t="s">
        <v>115</v>
      </c>
      <c r="CB509" s="1" t="s">
        <v>115</v>
      </c>
      <c r="CD509" s="47">
        <v>2.1547338999994281E-2</v>
      </c>
      <c r="CE509" s="1">
        <v>3.7607201059328263E-4</v>
      </c>
      <c r="CF509" s="1">
        <v>182.94254196</v>
      </c>
      <c r="CG509" s="1">
        <v>3.1929496991698803</v>
      </c>
      <c r="CH509" s="1" t="s">
        <v>2538</v>
      </c>
      <c r="CI509" s="1" t="s">
        <v>2539</v>
      </c>
      <c r="CJ509" s="1">
        <v>7.0411499999999995E-5</v>
      </c>
      <c r="CK509" s="1">
        <v>6.0562500000000002E-5</v>
      </c>
      <c r="CL509" s="1">
        <v>2.5779E-2</v>
      </c>
      <c r="CM509" s="1">
        <v>4.4992842787161823E-4</v>
      </c>
      <c r="CN509" s="1">
        <v>1</v>
      </c>
      <c r="CO509" s="1">
        <v>3</v>
      </c>
      <c r="CP509" s="1" t="s">
        <v>115</v>
      </c>
      <c r="CQ509" s="1" t="s">
        <v>115</v>
      </c>
      <c r="CR509" s="1" t="s">
        <v>115</v>
      </c>
      <c r="CS509" s="1" t="s">
        <v>115</v>
      </c>
      <c r="CT509" s="1" t="s">
        <v>115</v>
      </c>
      <c r="CU509" s="1" t="s">
        <v>115</v>
      </c>
      <c r="CV509" s="1" t="s">
        <v>115</v>
      </c>
      <c r="CW509" s="1" t="s">
        <v>115</v>
      </c>
      <c r="CY509" s="1" t="s">
        <v>115</v>
      </c>
      <c r="CZ509" s="1" t="s">
        <v>115</v>
      </c>
      <c r="DA509" s="1" t="s">
        <v>115</v>
      </c>
      <c r="DB509" s="1" t="s">
        <v>115</v>
      </c>
      <c r="DC509" s="1" t="s">
        <v>115</v>
      </c>
      <c r="DD509" s="1" t="s">
        <v>115</v>
      </c>
      <c r="DE509" s="1" t="s">
        <v>115</v>
      </c>
      <c r="DF509" s="1" t="s">
        <v>115</v>
      </c>
      <c r="DG509" s="1" t="s">
        <v>115</v>
      </c>
      <c r="DH509" s="1" t="s">
        <v>115</v>
      </c>
    </row>
    <row r="510" spans="1:112" x14ac:dyDescent="0.25">
      <c r="A510" s="1" t="s">
        <v>2464</v>
      </c>
      <c r="C510" s="1" t="s">
        <v>2464</v>
      </c>
      <c r="D510" s="41">
        <v>40345</v>
      </c>
      <c r="G510" s="1" t="s">
        <v>1765</v>
      </c>
      <c r="H510" s="1">
        <v>15</v>
      </c>
      <c r="J510" s="3"/>
      <c r="K510" s="1" t="s">
        <v>1766</v>
      </c>
      <c r="L510" s="1" t="s">
        <v>1767</v>
      </c>
      <c r="M510" s="1"/>
      <c r="N510" s="1">
        <v>300</v>
      </c>
      <c r="P510" s="5" t="s">
        <v>2550</v>
      </c>
      <c r="Q510" s="1">
        <v>0.80224059067919362</v>
      </c>
      <c r="R510" s="1" t="s">
        <v>1770</v>
      </c>
      <c r="S510" s="1" t="s">
        <v>1770</v>
      </c>
      <c r="T510" s="1" t="s">
        <v>1899</v>
      </c>
      <c r="U510" s="3">
        <v>41988</v>
      </c>
      <c r="V510" s="34">
        <v>1.1048806829750102</v>
      </c>
      <c r="Y510" s="1">
        <v>2</v>
      </c>
      <c r="Z510" s="1">
        <v>5</v>
      </c>
      <c r="AA510" s="1">
        <v>35</v>
      </c>
      <c r="AB510" s="5">
        <v>67.497979393407903</v>
      </c>
      <c r="AC510" s="33">
        <v>4</v>
      </c>
      <c r="AD510" s="1">
        <v>29.720666666666698</v>
      </c>
      <c r="AH510" s="1">
        <v>2976</v>
      </c>
      <c r="AJ510" s="1">
        <v>2500</v>
      </c>
      <c r="AK510" s="1">
        <v>476</v>
      </c>
      <c r="AU510" s="1" t="s">
        <v>1808</v>
      </c>
      <c r="AV510" s="1" t="s">
        <v>2530</v>
      </c>
      <c r="AY510" s="1" t="s">
        <v>1780</v>
      </c>
      <c r="AZ510" s="1"/>
      <c r="BA510" s="1" t="s">
        <v>1772</v>
      </c>
      <c r="BB510" s="1"/>
      <c r="BC510" s="42">
        <v>2.0400000000000001E-2</v>
      </c>
      <c r="BD510" s="1">
        <v>3.5604716740684323E-4</v>
      </c>
      <c r="BE510" s="1">
        <v>272.05040000000002</v>
      </c>
      <c r="BF510" s="1">
        <v>4.7481752113675819</v>
      </c>
      <c r="BG510" s="1">
        <v>217.31890000000001</v>
      </c>
      <c r="BH510" s="1">
        <v>3.7929303318123053</v>
      </c>
      <c r="BI510" s="1">
        <v>137.39750000000001</v>
      </c>
      <c r="BK510" s="1">
        <v>2.3980387590089092</v>
      </c>
      <c r="BL510" s="1">
        <v>2.1100000000000001E-5</v>
      </c>
      <c r="BM510" s="1">
        <v>42163.911982678954</v>
      </c>
      <c r="BN510" s="1">
        <v>35793.801641221791</v>
      </c>
      <c r="BO510" s="1">
        <v>35792.022324136116</v>
      </c>
      <c r="BP510" s="1">
        <v>1436.0534665842017</v>
      </c>
      <c r="BQ510" s="1">
        <v>1.00274818</v>
      </c>
      <c r="BS510" s="5"/>
      <c r="BT510" s="5"/>
      <c r="BU510" s="5"/>
      <c r="BV510" s="5"/>
      <c r="BW510" s="5"/>
      <c r="BY510" s="1" t="s">
        <v>115</v>
      </c>
      <c r="BZ510" s="1" t="s">
        <v>115</v>
      </c>
      <c r="CA510" s="1" t="s">
        <v>115</v>
      </c>
      <c r="CB510" s="1" t="s">
        <v>115</v>
      </c>
      <c r="CD510" s="47">
        <v>4.43484655000006E-2</v>
      </c>
      <c r="CE510" s="1">
        <v>7.7402674118212374E-4</v>
      </c>
      <c r="CF510" s="1">
        <v>89.935135287500003</v>
      </c>
      <c r="CG510" s="1">
        <v>1.569664223993412</v>
      </c>
      <c r="CH510" s="1" t="s">
        <v>2538</v>
      </c>
      <c r="CI510" s="1" t="s">
        <v>2539</v>
      </c>
      <c r="CJ510" s="1">
        <v>1.1081E-4</v>
      </c>
      <c r="CK510" s="1">
        <v>9.6018000000000001E-5</v>
      </c>
      <c r="CL510" s="1">
        <v>2.7224000000000002E-2</v>
      </c>
      <c r="CM510" s="1">
        <v>4.7514843556293625E-4</v>
      </c>
      <c r="CN510" s="1">
        <v>1</v>
      </c>
      <c r="CO510" s="1">
        <v>5</v>
      </c>
      <c r="CP510" s="1" t="s">
        <v>115</v>
      </c>
      <c r="CQ510" s="1" t="s">
        <v>115</v>
      </c>
      <c r="CR510" s="1" t="s">
        <v>115</v>
      </c>
      <c r="CS510" s="1" t="s">
        <v>115</v>
      </c>
      <c r="CT510" s="1" t="s">
        <v>115</v>
      </c>
      <c r="CU510" s="1" t="s">
        <v>115</v>
      </c>
      <c r="CV510" s="1" t="s">
        <v>115</v>
      </c>
      <c r="CW510" s="1" t="s">
        <v>115</v>
      </c>
      <c r="CY510" s="1" t="s">
        <v>115</v>
      </c>
      <c r="CZ510" s="1" t="s">
        <v>115</v>
      </c>
      <c r="DA510" s="1" t="s">
        <v>115</v>
      </c>
      <c r="DB510" s="1" t="s">
        <v>115</v>
      </c>
      <c r="DC510" s="1" t="s">
        <v>115</v>
      </c>
      <c r="DD510" s="1" t="s">
        <v>115</v>
      </c>
      <c r="DE510" s="1" t="s">
        <v>115</v>
      </c>
      <c r="DF510" s="1" t="s">
        <v>115</v>
      </c>
      <c r="DG510" s="1" t="s">
        <v>115</v>
      </c>
      <c r="DH510" s="1" t="s">
        <v>115</v>
      </c>
    </row>
    <row r="511" spans="1:112" x14ac:dyDescent="0.25">
      <c r="A511" s="1" t="s">
        <v>2170</v>
      </c>
      <c r="C511" s="1" t="s">
        <v>2170</v>
      </c>
      <c r="D511" s="41">
        <v>39022</v>
      </c>
      <c r="G511" s="1" t="s">
        <v>1765</v>
      </c>
      <c r="H511" s="1">
        <v>11</v>
      </c>
      <c r="J511" s="3"/>
      <c r="K511" s="1" t="s">
        <v>1766</v>
      </c>
      <c r="L511" s="1" t="s">
        <v>1767</v>
      </c>
      <c r="M511" s="1"/>
      <c r="N511" s="1">
        <v>300</v>
      </c>
      <c r="P511" s="5" t="s">
        <v>2550</v>
      </c>
      <c r="Q511" s="1">
        <v>0.80224059067919362</v>
      </c>
      <c r="R511" s="1" t="s">
        <v>1770</v>
      </c>
      <c r="S511" s="1" t="s">
        <v>1770</v>
      </c>
      <c r="T511" s="1" t="s">
        <v>1899</v>
      </c>
      <c r="U511" s="3">
        <v>41251</v>
      </c>
      <c r="V511" s="34">
        <v>1.1048806829750102</v>
      </c>
      <c r="Y511" s="1">
        <v>2.5</v>
      </c>
      <c r="Z511" s="1">
        <v>5.5</v>
      </c>
      <c r="AA511" s="1">
        <v>38</v>
      </c>
      <c r="AB511" s="5">
        <v>91.426067059877298</v>
      </c>
      <c r="AC511" s="33">
        <v>6.25</v>
      </c>
      <c r="AD511" s="1">
        <v>40.673333333333296</v>
      </c>
      <c r="AH511" s="1">
        <v>4463</v>
      </c>
      <c r="AJ511" s="1">
        <v>2000</v>
      </c>
      <c r="AK511" s="1">
        <v>2463</v>
      </c>
      <c r="AU511" s="1" t="s">
        <v>1802</v>
      </c>
      <c r="AV511" s="1" t="s">
        <v>2530</v>
      </c>
      <c r="AY511" s="1" t="s">
        <v>1780</v>
      </c>
      <c r="AZ511" s="1"/>
      <c r="BA511" s="1" t="s">
        <v>1772</v>
      </c>
      <c r="BB511" s="1"/>
      <c r="BC511" s="42">
        <v>2.63E-2</v>
      </c>
      <c r="BD511" s="1">
        <v>4.5902159327450867E-4</v>
      </c>
      <c r="BE511" s="1">
        <v>122.10250000000001</v>
      </c>
      <c r="BF511" s="1">
        <v>2.1310906499163762</v>
      </c>
      <c r="BG511" s="1">
        <v>308.09730000000002</v>
      </c>
      <c r="BH511" s="1">
        <v>5.3773123015047259</v>
      </c>
      <c r="BI511" s="1">
        <v>177.2492</v>
      </c>
      <c r="BK511" s="1">
        <v>3.0935821365259333</v>
      </c>
      <c r="BL511" s="1">
        <v>2.9119999999999998E-4</v>
      </c>
      <c r="BM511" s="1">
        <v>42165.801741643285</v>
      </c>
      <c r="BN511" s="1">
        <v>35807.080423110448</v>
      </c>
      <c r="BO511" s="1">
        <v>35782.523060176114</v>
      </c>
      <c r="BP511" s="1">
        <v>1436.1500121319768</v>
      </c>
      <c r="BQ511" s="1">
        <v>1.00268077</v>
      </c>
      <c r="BS511" s="5"/>
      <c r="BT511" s="5"/>
      <c r="BU511" s="5"/>
      <c r="BV511" s="5"/>
      <c r="BW511" s="5"/>
      <c r="BY511" s="1" t="s">
        <v>115</v>
      </c>
      <c r="BZ511" s="1" t="s">
        <v>115</v>
      </c>
      <c r="CA511" s="1" t="s">
        <v>115</v>
      </c>
      <c r="CB511" s="1" t="s">
        <v>115</v>
      </c>
      <c r="CD511" s="47">
        <v>2.2959011499999349E-2</v>
      </c>
      <c r="CE511" s="1">
        <v>4.0071034367823076E-4</v>
      </c>
      <c r="CF511" s="1">
        <v>54.885139133499997</v>
      </c>
      <c r="CG511" s="1">
        <v>0.95792638829476262</v>
      </c>
      <c r="CH511" s="1" t="s">
        <v>2538</v>
      </c>
      <c r="CI511" s="1" t="s">
        <v>2539</v>
      </c>
      <c r="CJ511" s="1">
        <v>2.9476950000000002E-4</v>
      </c>
      <c r="CK511" s="1">
        <v>3.1469499999999987E-5</v>
      </c>
      <c r="CL511" s="1">
        <v>4.8452000000000002E-2</v>
      </c>
      <c r="CM511" s="1">
        <v>8.4564692917629258E-4</v>
      </c>
      <c r="CN511" s="1">
        <v>1</v>
      </c>
      <c r="CO511" s="1">
        <v>3</v>
      </c>
      <c r="CP511" s="1" t="s">
        <v>115</v>
      </c>
      <c r="CQ511" s="1" t="s">
        <v>115</v>
      </c>
      <c r="CR511" s="1" t="s">
        <v>115</v>
      </c>
      <c r="CS511" s="1" t="s">
        <v>115</v>
      </c>
      <c r="CT511" s="1" t="s">
        <v>115</v>
      </c>
      <c r="CU511" s="1" t="s">
        <v>115</v>
      </c>
      <c r="CV511" s="1" t="s">
        <v>115</v>
      </c>
      <c r="CW511" s="1" t="s">
        <v>115</v>
      </c>
      <c r="CY511" s="1" t="s">
        <v>115</v>
      </c>
      <c r="CZ511" s="1" t="s">
        <v>115</v>
      </c>
      <c r="DA511" s="1" t="s">
        <v>115</v>
      </c>
      <c r="DB511" s="1" t="s">
        <v>115</v>
      </c>
      <c r="DC511" s="1" t="s">
        <v>115</v>
      </c>
      <c r="DD511" s="1" t="s">
        <v>115</v>
      </c>
      <c r="DE511" s="1" t="s">
        <v>115</v>
      </c>
      <c r="DF511" s="1" t="s">
        <v>115</v>
      </c>
      <c r="DG511" s="1" t="s">
        <v>115</v>
      </c>
      <c r="DH511" s="1" t="s">
        <v>115</v>
      </c>
    </row>
    <row r="512" spans="1:112" x14ac:dyDescent="0.25">
      <c r="A512" s="1" t="s">
        <v>2202</v>
      </c>
      <c r="C512" s="1" t="s">
        <v>2202</v>
      </c>
      <c r="D512" s="41">
        <v>44307</v>
      </c>
      <c r="G512" s="1" t="s">
        <v>1765</v>
      </c>
      <c r="H512" s="1">
        <v>15</v>
      </c>
      <c r="J512" s="3"/>
      <c r="K512" s="1" t="s">
        <v>1766</v>
      </c>
      <c r="L512" s="1" t="s">
        <v>1767</v>
      </c>
      <c r="M512" s="1"/>
      <c r="N512" s="1">
        <v>300</v>
      </c>
      <c r="P512" s="5" t="s">
        <v>2550</v>
      </c>
      <c r="Q512" s="1">
        <v>0.80224059067919362</v>
      </c>
      <c r="R512" s="1" t="s">
        <v>1770</v>
      </c>
      <c r="S512" s="1" t="s">
        <v>1770</v>
      </c>
      <c r="T512" s="1" t="s">
        <v>1899</v>
      </c>
      <c r="U512" s="3">
        <v>43615</v>
      </c>
      <c r="V512" s="34">
        <v>1.1048806829750102</v>
      </c>
      <c r="Y512" s="1">
        <v>2</v>
      </c>
      <c r="Z512" s="1">
        <v>6</v>
      </c>
      <c r="AA512" s="1">
        <v>27</v>
      </c>
      <c r="AB512" s="5">
        <v>52.405212787109903</v>
      </c>
      <c r="AC512" s="33">
        <v>3.14159265358979</v>
      </c>
      <c r="AD512" s="1">
        <v>24.4229076208976</v>
      </c>
      <c r="AH512" s="1">
        <v>3162</v>
      </c>
      <c r="AJ512" s="1">
        <v>2000</v>
      </c>
      <c r="AK512" s="1">
        <v>1162</v>
      </c>
      <c r="AU512" s="1" t="s">
        <v>1808</v>
      </c>
      <c r="AV512" s="1" t="s">
        <v>2530</v>
      </c>
      <c r="AY512" s="1" t="s">
        <v>1780</v>
      </c>
      <c r="AZ512" s="1"/>
      <c r="BA512" s="1" t="s">
        <v>1772</v>
      </c>
      <c r="BB512" s="1"/>
      <c r="BC512" s="42">
        <v>6.4999999999999997E-3</v>
      </c>
      <c r="BD512" s="1">
        <v>1.1344640137963142E-4</v>
      </c>
      <c r="BE512" s="1">
        <v>350.553</v>
      </c>
      <c r="BF512" s="1">
        <v>6.1183040527436816</v>
      </c>
      <c r="BG512" s="1">
        <v>65.084299999999999</v>
      </c>
      <c r="BH512" s="1">
        <v>1.1359353263557455</v>
      </c>
      <c r="BI512" s="1">
        <v>211.4255</v>
      </c>
      <c r="BK512" s="1">
        <v>3.6900710976752711</v>
      </c>
      <c r="BL512" s="1">
        <v>2.42E-4</v>
      </c>
      <c r="BM512" s="1">
        <v>42164.44656591105</v>
      </c>
      <c r="BN512" s="1">
        <v>35803.650361980006</v>
      </c>
      <c r="BO512" s="1">
        <v>35783.242769842102</v>
      </c>
      <c r="BP512" s="1">
        <v>1436.0807775890703</v>
      </c>
      <c r="BQ512" s="1">
        <v>1.00272911</v>
      </c>
      <c r="BS512" s="5"/>
      <c r="BT512" s="5"/>
      <c r="BU512" s="5"/>
      <c r="BV512" s="5"/>
      <c r="BW512" s="5"/>
      <c r="BY512" s="1" t="s">
        <v>115</v>
      </c>
      <c r="BZ512" s="1" t="s">
        <v>115</v>
      </c>
      <c r="CA512" s="1" t="s">
        <v>115</v>
      </c>
      <c r="CB512" s="1" t="s">
        <v>115</v>
      </c>
      <c r="CD512" s="47">
        <v>3.302801250000087E-2</v>
      </c>
      <c r="CE512" s="1">
        <v>5.764475635148588E-4</v>
      </c>
      <c r="CF512" s="1">
        <v>48.992987736499998</v>
      </c>
      <c r="CG512" s="1">
        <v>0.85508894639112898</v>
      </c>
      <c r="CH512" s="1" t="s">
        <v>2538</v>
      </c>
      <c r="CI512" s="1" t="s">
        <v>2539</v>
      </c>
      <c r="CJ512" s="1">
        <v>2.21454E-4</v>
      </c>
      <c r="CK512" s="1">
        <v>6.8045999999999992E-5</v>
      </c>
      <c r="CL512" s="1">
        <v>2.4095999999999999E-2</v>
      </c>
      <c r="CM512" s="1">
        <v>4.205545365605536E-4</v>
      </c>
      <c r="CN512" s="1">
        <v>1</v>
      </c>
      <c r="CO512" s="1">
        <v>12</v>
      </c>
      <c r="CP512" s="1" t="s">
        <v>115</v>
      </c>
      <c r="CQ512" s="1" t="s">
        <v>115</v>
      </c>
      <c r="CR512" s="1" t="s">
        <v>115</v>
      </c>
      <c r="CS512" s="1" t="s">
        <v>115</v>
      </c>
      <c r="CT512" s="1" t="s">
        <v>115</v>
      </c>
      <c r="CU512" s="1" t="s">
        <v>115</v>
      </c>
      <c r="CV512" s="1" t="s">
        <v>115</v>
      </c>
      <c r="CW512" s="1" t="s">
        <v>115</v>
      </c>
      <c r="CY512" s="1" t="s">
        <v>115</v>
      </c>
      <c r="CZ512" s="1" t="s">
        <v>115</v>
      </c>
      <c r="DA512" s="1" t="s">
        <v>115</v>
      </c>
      <c r="DB512" s="1" t="s">
        <v>115</v>
      </c>
      <c r="DC512" s="1" t="s">
        <v>115</v>
      </c>
      <c r="DD512" s="1" t="s">
        <v>115</v>
      </c>
      <c r="DE512" s="1" t="s">
        <v>115</v>
      </c>
      <c r="DF512" s="1" t="s">
        <v>115</v>
      </c>
      <c r="DG512" s="1" t="s">
        <v>115</v>
      </c>
      <c r="DH512" s="1" t="s">
        <v>115</v>
      </c>
    </row>
    <row r="513" spans="1:112" x14ac:dyDescent="0.25">
      <c r="A513" s="1" t="s">
        <v>2135</v>
      </c>
      <c r="C513" s="1" t="s">
        <v>2135</v>
      </c>
      <c r="D513" s="41">
        <v>37677</v>
      </c>
      <c r="G513" s="1" t="s">
        <v>1765</v>
      </c>
      <c r="H513" s="1">
        <v>15</v>
      </c>
      <c r="J513" s="3"/>
      <c r="K513" s="1" t="s">
        <v>1786</v>
      </c>
      <c r="L513" s="1" t="s">
        <v>1787</v>
      </c>
      <c r="M513" s="1"/>
      <c r="N513" s="1">
        <v>300</v>
      </c>
      <c r="P513" s="5" t="s">
        <v>2551</v>
      </c>
      <c r="Q513" s="1">
        <v>0.49298599140652699</v>
      </c>
      <c r="R513" s="1" t="s">
        <v>1788</v>
      </c>
      <c r="S513" s="1" t="s">
        <v>1788</v>
      </c>
      <c r="T513" s="1" t="s">
        <v>1924</v>
      </c>
      <c r="U513" s="3">
        <v>40714</v>
      </c>
      <c r="V513" s="34">
        <v>1.7806993189133569</v>
      </c>
      <c r="Y513" s="1">
        <v>2.4</v>
      </c>
      <c r="Z513" s="1">
        <v>3.6</v>
      </c>
      <c r="AA513" s="1">
        <v>15.5</v>
      </c>
      <c r="AB513" s="5">
        <v>38.660767844373702</v>
      </c>
      <c r="AC513" s="33">
        <v>5.76</v>
      </c>
      <c r="AD513" s="1">
        <v>19.960466666666701</v>
      </c>
      <c r="AH513" s="1">
        <v>5100</v>
      </c>
      <c r="AJ513" s="1">
        <v>2500</v>
      </c>
      <c r="AK513" s="1">
        <v>2600</v>
      </c>
      <c r="AU513" s="1" t="s">
        <v>1808</v>
      </c>
      <c r="AV513" s="1" t="s">
        <v>2530</v>
      </c>
      <c r="AY513" s="1" t="s">
        <v>1768</v>
      </c>
      <c r="AZ513" s="1"/>
      <c r="BA513" s="1" t="s">
        <v>1772</v>
      </c>
      <c r="BB513" s="1"/>
      <c r="BC513" s="42">
        <v>8.1299999999999997E-2</v>
      </c>
      <c r="BD513" s="1">
        <v>1.4189526818713899E-3</v>
      </c>
      <c r="BE513" s="1">
        <v>264.65449999999998</v>
      </c>
      <c r="BF513" s="1">
        <v>4.619092405219333</v>
      </c>
      <c r="BG513" s="1">
        <v>243.34280000000001</v>
      </c>
      <c r="BH513" s="1">
        <v>4.2471330710220574</v>
      </c>
      <c r="BI513" s="1">
        <v>166.8631</v>
      </c>
      <c r="BK513" s="1">
        <v>2.9123104950845504</v>
      </c>
      <c r="BL513" s="1">
        <v>3.0140000000000001E-4</v>
      </c>
      <c r="BM513" s="1">
        <v>42165.760529687803</v>
      </c>
      <c r="BN513" s="1">
        <v>35807.469289911445</v>
      </c>
      <c r="BO513" s="1">
        <v>35782.051769464153</v>
      </c>
      <c r="BP513" s="1">
        <v>1436.1479066388949</v>
      </c>
      <c r="BQ513" s="1">
        <v>1.0026822399999999</v>
      </c>
      <c r="BS513" s="5"/>
      <c r="BT513" s="5"/>
      <c r="BU513" s="5"/>
      <c r="BV513" s="5"/>
      <c r="BW513" s="5"/>
      <c r="BY513" s="1" t="s">
        <v>115</v>
      </c>
      <c r="BZ513" s="1" t="s">
        <v>115</v>
      </c>
      <c r="CA513" s="1" t="s">
        <v>115</v>
      </c>
      <c r="CB513" s="1" t="s">
        <v>115</v>
      </c>
      <c r="CD513" s="47">
        <v>5.1528689000001293E-2</v>
      </c>
      <c r="CE513" s="1">
        <v>8.9934528228620696E-4</v>
      </c>
      <c r="CF513" s="1">
        <v>110.49709950100001</v>
      </c>
      <c r="CG513" s="1">
        <v>1.9285382001962335</v>
      </c>
      <c r="CH513" s="1" t="s">
        <v>2538</v>
      </c>
      <c r="CI513" s="1" t="s">
        <v>2539</v>
      </c>
      <c r="CJ513" s="1">
        <v>3.1866499999999999E-4</v>
      </c>
      <c r="CK513" s="1">
        <v>7.310699999999999E-5</v>
      </c>
      <c r="CL513" s="1">
        <v>9.1941999999999996E-2</v>
      </c>
      <c r="CM513" s="1">
        <v>1.6046906208686262E-3</v>
      </c>
      <c r="CN513" s="1">
        <v>1</v>
      </c>
      <c r="CO513" s="1">
        <v>9</v>
      </c>
      <c r="CP513" s="1" t="s">
        <v>115</v>
      </c>
      <c r="CQ513" s="1" t="s">
        <v>115</v>
      </c>
      <c r="CR513" s="1" t="s">
        <v>115</v>
      </c>
      <c r="CS513" s="1" t="s">
        <v>115</v>
      </c>
      <c r="CT513" s="1" t="s">
        <v>115</v>
      </c>
      <c r="CU513" s="1" t="s">
        <v>115</v>
      </c>
      <c r="CV513" s="1" t="s">
        <v>115</v>
      </c>
      <c r="CW513" s="1" t="s">
        <v>115</v>
      </c>
      <c r="CY513" s="1" t="s">
        <v>115</v>
      </c>
      <c r="CZ513" s="1" t="s">
        <v>115</v>
      </c>
      <c r="DA513" s="1" t="s">
        <v>115</v>
      </c>
      <c r="DB513" s="1" t="s">
        <v>115</v>
      </c>
      <c r="DC513" s="1" t="s">
        <v>115</v>
      </c>
      <c r="DD513" s="1" t="s">
        <v>115</v>
      </c>
      <c r="DE513" s="1" t="s">
        <v>115</v>
      </c>
      <c r="DF513" s="1" t="s">
        <v>115</v>
      </c>
      <c r="DG513" s="1" t="s">
        <v>115</v>
      </c>
      <c r="DH513" s="1" t="s">
        <v>115</v>
      </c>
    </row>
    <row r="514" spans="1:112" x14ac:dyDescent="0.25">
      <c r="A514" s="1" t="s">
        <v>2333</v>
      </c>
      <c r="C514" s="1" t="s">
        <v>2333</v>
      </c>
      <c r="D514" s="41">
        <v>39157</v>
      </c>
      <c r="G514" s="1" t="s">
        <v>1765</v>
      </c>
      <c r="H514" s="1">
        <v>15</v>
      </c>
      <c r="J514" s="3"/>
      <c r="K514" s="1" t="s">
        <v>1786</v>
      </c>
      <c r="L514" s="1" t="s">
        <v>1787</v>
      </c>
      <c r="M514" s="1"/>
      <c r="N514" s="1">
        <v>300</v>
      </c>
      <c r="P514" s="5" t="s">
        <v>2551</v>
      </c>
      <c r="Q514" s="1">
        <v>0.49298599140652699</v>
      </c>
      <c r="R514" s="1" t="s">
        <v>1788</v>
      </c>
      <c r="S514" s="1" t="s">
        <v>1788</v>
      </c>
      <c r="T514" s="1" t="s">
        <v>1924</v>
      </c>
      <c r="U514" s="3">
        <v>41395</v>
      </c>
      <c r="V514" s="34">
        <v>1.7806993189133569</v>
      </c>
      <c r="Y514" s="1">
        <v>2.5</v>
      </c>
      <c r="Z514" s="1">
        <v>5</v>
      </c>
      <c r="AA514" s="1">
        <v>30</v>
      </c>
      <c r="AB514" s="5">
        <v>73.750702040974005</v>
      </c>
      <c r="AC514" s="33">
        <v>6.25</v>
      </c>
      <c r="AD514" s="1">
        <v>34.063333333333297</v>
      </c>
      <c r="AH514" s="1">
        <v>5234</v>
      </c>
      <c r="AJ514" s="1">
        <v>2500</v>
      </c>
      <c r="AK514" s="1">
        <v>2734</v>
      </c>
      <c r="AU514" s="1" t="s">
        <v>1808</v>
      </c>
      <c r="AV514" s="1" t="s">
        <v>2530</v>
      </c>
      <c r="AY514" s="1" t="s">
        <v>1780</v>
      </c>
      <c r="AZ514" s="1"/>
      <c r="BA514" s="1" t="s">
        <v>1772</v>
      </c>
      <c r="BB514" s="1"/>
      <c r="BC514" s="42">
        <v>6.4999999999999997E-3</v>
      </c>
      <c r="BD514" s="1">
        <v>1.1344640137963142E-4</v>
      </c>
      <c r="BE514" s="1">
        <v>276.25940000000003</v>
      </c>
      <c r="BF514" s="1">
        <v>4.8216361195840234</v>
      </c>
      <c r="BG514" s="1">
        <v>112.4019</v>
      </c>
      <c r="BH514" s="1">
        <v>1.961783240497414</v>
      </c>
      <c r="BI514" s="1">
        <v>290.95240000000001</v>
      </c>
      <c r="BK514" s="1">
        <v>5.0780773465795495</v>
      </c>
      <c r="BL514" s="1">
        <v>1.908E-4</v>
      </c>
      <c r="BM514" s="1">
        <v>42164.961542289595</v>
      </c>
      <c r="BN514" s="1">
        <v>35802.006616951861</v>
      </c>
      <c r="BO514" s="1">
        <v>35785.916467627321</v>
      </c>
      <c r="BP514" s="1">
        <v>1436.1070870747797</v>
      </c>
      <c r="BQ514" s="1">
        <v>1.0027107399999999</v>
      </c>
      <c r="BS514" s="5"/>
      <c r="BT514" s="5"/>
      <c r="BU514" s="5"/>
      <c r="BV514" s="5"/>
      <c r="BW514" s="5"/>
      <c r="BY514" s="1" t="s">
        <v>115</v>
      </c>
      <c r="BZ514" s="1" t="s">
        <v>115</v>
      </c>
      <c r="CA514" s="1" t="s">
        <v>115</v>
      </c>
      <c r="CB514" s="1" t="s">
        <v>115</v>
      </c>
      <c r="CD514" s="47">
        <v>4.9269880499998919E-2</v>
      </c>
      <c r="CE514" s="1">
        <v>8.5992163678913123E-4</v>
      </c>
      <c r="CF514" s="1">
        <v>97.997249666500011</v>
      </c>
      <c r="CG514" s="1">
        <v>1.7103746645793403</v>
      </c>
      <c r="CH514" s="1" t="s">
        <v>2538</v>
      </c>
      <c r="CI514" s="1" t="s">
        <v>2539</v>
      </c>
      <c r="CJ514" s="1">
        <v>2.4890000000000003E-4</v>
      </c>
      <c r="CK514" s="1">
        <v>6.3800000000000006E-5</v>
      </c>
      <c r="CL514" s="1">
        <v>6.4144000000000007E-2</v>
      </c>
      <c r="CM514" s="1">
        <v>1.1195239953992429E-3</v>
      </c>
      <c r="CN514" s="1">
        <v>1</v>
      </c>
      <c r="CO514" s="1">
        <v>9</v>
      </c>
      <c r="CP514" s="1" t="s">
        <v>115</v>
      </c>
      <c r="CQ514" s="1" t="s">
        <v>115</v>
      </c>
      <c r="CR514" s="1" t="s">
        <v>115</v>
      </c>
      <c r="CS514" s="1" t="s">
        <v>115</v>
      </c>
      <c r="CT514" s="1" t="s">
        <v>115</v>
      </c>
      <c r="CU514" s="1" t="s">
        <v>115</v>
      </c>
      <c r="CV514" s="1" t="s">
        <v>115</v>
      </c>
      <c r="CW514" s="1" t="s">
        <v>115</v>
      </c>
      <c r="CY514" s="1" t="s">
        <v>115</v>
      </c>
      <c r="CZ514" s="1" t="s">
        <v>115</v>
      </c>
      <c r="DA514" s="1" t="s">
        <v>115</v>
      </c>
      <c r="DB514" s="1" t="s">
        <v>115</v>
      </c>
      <c r="DC514" s="1" t="s">
        <v>115</v>
      </c>
      <c r="DD514" s="1" t="s">
        <v>115</v>
      </c>
      <c r="DE514" s="1" t="s">
        <v>115</v>
      </c>
      <c r="DF514" s="1" t="s">
        <v>115</v>
      </c>
      <c r="DG514" s="1" t="s">
        <v>115</v>
      </c>
      <c r="DH514" s="1" t="s">
        <v>115</v>
      </c>
    </row>
    <row r="515" spans="1:112" x14ac:dyDescent="0.25">
      <c r="A515" s="1" t="s">
        <v>2117</v>
      </c>
      <c r="C515" s="1" t="s">
        <v>2117</v>
      </c>
      <c r="D515" s="41">
        <v>39017</v>
      </c>
      <c r="G515" s="1" t="s">
        <v>1765</v>
      </c>
      <c r="H515" s="1">
        <v>15</v>
      </c>
      <c r="J515" s="3"/>
      <c r="K515" s="1" t="s">
        <v>1766</v>
      </c>
      <c r="L515" s="1" t="s">
        <v>1767</v>
      </c>
      <c r="M515" s="1"/>
      <c r="N515" s="1">
        <v>300</v>
      </c>
      <c r="P515" s="5" t="s">
        <v>2551</v>
      </c>
      <c r="Q515" s="1">
        <v>0.49298599140652699</v>
      </c>
      <c r="R515" s="1" t="s">
        <v>2118</v>
      </c>
      <c r="S515" s="1" t="s">
        <v>1788</v>
      </c>
      <c r="T515" s="1" t="s">
        <v>1924</v>
      </c>
      <c r="U515" s="3">
        <v>41240</v>
      </c>
      <c r="V515" s="34">
        <v>1.7806993189133569</v>
      </c>
      <c r="Y515" s="1">
        <v>2.2000000000000002</v>
      </c>
      <c r="Z515" s="1">
        <v>5.0999999999999996</v>
      </c>
      <c r="AA515" s="1">
        <v>37</v>
      </c>
      <c r="AB515" s="5">
        <v>77.838224162090896</v>
      </c>
      <c r="AC515" s="33">
        <v>4.84</v>
      </c>
      <c r="AD515" s="1">
        <v>34.183733333333301</v>
      </c>
      <c r="AH515" s="1">
        <v>5054</v>
      </c>
      <c r="AJ515" s="1">
        <v>2000</v>
      </c>
      <c r="AK515" s="1">
        <v>3054</v>
      </c>
      <c r="AU515" s="1" t="s">
        <v>1808</v>
      </c>
      <c r="AV515" s="1" t="s">
        <v>2530</v>
      </c>
      <c r="AY515" s="1" t="s">
        <v>1768</v>
      </c>
      <c r="AZ515" s="1"/>
      <c r="BA515" s="1" t="s">
        <v>1772</v>
      </c>
      <c r="BB515" s="1"/>
      <c r="BC515" s="42">
        <v>1.55E-2</v>
      </c>
      <c r="BD515" s="1">
        <v>2.7052603405912107E-4</v>
      </c>
      <c r="BE515" s="1">
        <v>316.36149999999998</v>
      </c>
      <c r="BF515" s="1">
        <v>5.5215498015480398</v>
      </c>
      <c r="BG515" s="1">
        <v>109.8262</v>
      </c>
      <c r="BH515" s="1">
        <v>1.9168287949537965</v>
      </c>
      <c r="BI515" s="1">
        <v>211.0112</v>
      </c>
      <c r="BK515" s="1">
        <v>3.6828401985842585</v>
      </c>
      <c r="BL515" s="1">
        <v>3.2239999999999998E-4</v>
      </c>
      <c r="BM515" s="1">
        <v>42166.190316459688</v>
      </c>
      <c r="BN515" s="1">
        <v>35808.784696217714</v>
      </c>
      <c r="BO515" s="1">
        <v>35781.595936701662</v>
      </c>
      <c r="BP515" s="1">
        <v>1436.1698642273918</v>
      </c>
      <c r="BQ515" s="1">
        <v>1.0026669100000001</v>
      </c>
      <c r="BS515" s="5"/>
      <c r="BT515" s="5"/>
      <c r="BU515" s="5"/>
      <c r="BV515" s="5"/>
      <c r="BW515" s="5"/>
      <c r="BY515" s="1" t="s">
        <v>115</v>
      </c>
      <c r="BZ515" s="1" t="s">
        <v>115</v>
      </c>
      <c r="CA515" s="1" t="s">
        <v>115</v>
      </c>
      <c r="CB515" s="1" t="s">
        <v>115</v>
      </c>
      <c r="CD515" s="47">
        <v>2.4948213500003646E-2</v>
      </c>
      <c r="CE515" s="1">
        <v>4.3542846806556197E-4</v>
      </c>
      <c r="CF515" s="1">
        <v>87.482485317499993</v>
      </c>
      <c r="CG515" s="1">
        <v>1.5268574066179719</v>
      </c>
      <c r="CH515" s="1" t="s">
        <v>2538</v>
      </c>
      <c r="CI515" s="1" t="s">
        <v>2539</v>
      </c>
      <c r="CJ515" s="1">
        <v>2.9385000000000001E-4</v>
      </c>
      <c r="CK515" s="1">
        <v>3.2724999999999996E-5</v>
      </c>
      <c r="CL515" s="1">
        <v>3.8150000000000003E-2</v>
      </c>
      <c r="CM515" s="1">
        <v>6.6584310963583671E-4</v>
      </c>
      <c r="CN515" s="1">
        <v>1</v>
      </c>
      <c r="CO515" s="1">
        <v>3</v>
      </c>
      <c r="CP515" s="1" t="s">
        <v>115</v>
      </c>
      <c r="CQ515" s="1" t="s">
        <v>115</v>
      </c>
      <c r="CR515" s="1" t="s">
        <v>115</v>
      </c>
      <c r="CS515" s="1" t="s">
        <v>115</v>
      </c>
      <c r="CT515" s="1" t="s">
        <v>115</v>
      </c>
      <c r="CU515" s="1" t="s">
        <v>115</v>
      </c>
      <c r="CV515" s="1" t="s">
        <v>115</v>
      </c>
      <c r="CW515" s="1" t="s">
        <v>115</v>
      </c>
      <c r="CY515" s="1" t="s">
        <v>115</v>
      </c>
      <c r="CZ515" s="1" t="s">
        <v>115</v>
      </c>
      <c r="DA515" s="1" t="s">
        <v>115</v>
      </c>
      <c r="DB515" s="1" t="s">
        <v>115</v>
      </c>
      <c r="DC515" s="1" t="s">
        <v>115</v>
      </c>
      <c r="DD515" s="1" t="s">
        <v>115</v>
      </c>
      <c r="DE515" s="1" t="s">
        <v>115</v>
      </c>
      <c r="DF515" s="1" t="s">
        <v>115</v>
      </c>
      <c r="DG515" s="1" t="s">
        <v>115</v>
      </c>
      <c r="DH515" s="1" t="s">
        <v>115</v>
      </c>
    </row>
    <row r="516" spans="1:112" x14ac:dyDescent="0.25">
      <c r="A516" s="1" t="s">
        <v>2372</v>
      </c>
      <c r="C516" s="1" t="s">
        <v>2372</v>
      </c>
      <c r="D516" s="41">
        <v>37804</v>
      </c>
      <c r="G516" s="1" t="s">
        <v>1765</v>
      </c>
      <c r="H516" s="1">
        <v>15</v>
      </c>
      <c r="J516" s="3"/>
      <c r="K516" s="1" t="s">
        <v>1786</v>
      </c>
      <c r="L516" s="1" t="s">
        <v>1787</v>
      </c>
      <c r="M516" s="1"/>
      <c r="N516" s="1">
        <v>300</v>
      </c>
      <c r="P516" s="5" t="s">
        <v>2551</v>
      </c>
      <c r="Q516" s="1">
        <v>0.49298599140652699</v>
      </c>
      <c r="R516" s="1" t="s">
        <v>1788</v>
      </c>
      <c r="S516" s="1" t="s">
        <v>1788</v>
      </c>
      <c r="T516" s="1" t="s">
        <v>2092</v>
      </c>
      <c r="U516" s="3">
        <v>40804</v>
      </c>
      <c r="V516" s="1">
        <v>1.7806993189133569</v>
      </c>
      <c r="Y516" s="1">
        <v>2.4</v>
      </c>
      <c r="Z516" s="1">
        <v>3.6</v>
      </c>
      <c r="AA516" s="1">
        <v>15.5</v>
      </c>
      <c r="AB516" s="5">
        <v>38.660767844373702</v>
      </c>
      <c r="AC516" s="33">
        <v>5.76</v>
      </c>
      <c r="AD516" s="1">
        <v>19.960466666666701</v>
      </c>
      <c r="AH516" s="1">
        <v>5320</v>
      </c>
      <c r="AJ516" s="1">
        <v>2500</v>
      </c>
      <c r="AK516" s="1">
        <v>2820</v>
      </c>
      <c r="AU516" s="1" t="s">
        <v>1808</v>
      </c>
      <c r="AV516" s="1" t="s">
        <v>2530</v>
      </c>
      <c r="AY516" s="1" t="s">
        <v>1771</v>
      </c>
      <c r="AZ516" s="1"/>
      <c r="BA516" s="1" t="s">
        <v>1772</v>
      </c>
      <c r="BB516" s="1"/>
      <c r="BC516" s="42">
        <v>4.4699999999999997E-2</v>
      </c>
      <c r="BD516" s="1">
        <v>7.8016217564146528E-4</v>
      </c>
      <c r="BE516" s="1">
        <v>108.48609999999999</v>
      </c>
      <c r="BF516" s="1">
        <v>1.8934396376478202</v>
      </c>
      <c r="BG516" s="1">
        <v>286.55029999999999</v>
      </c>
      <c r="BH516" s="1">
        <v>5.0012462075775073</v>
      </c>
      <c r="BI516" s="1">
        <v>299.87670000000003</v>
      </c>
      <c r="BK516" s="1">
        <v>5.2338357650152796</v>
      </c>
      <c r="BL516" s="1">
        <v>1.529E-4</v>
      </c>
      <c r="BM516" s="1">
        <v>42165.265153042223</v>
      </c>
      <c r="BN516" s="1">
        <v>35800.712222084127</v>
      </c>
      <c r="BO516" s="1">
        <v>35787.818084000319</v>
      </c>
      <c r="BP516" s="1">
        <v>1436.1225982357948</v>
      </c>
      <c r="BQ516" s="1">
        <v>1.00269991</v>
      </c>
      <c r="BS516" s="5"/>
      <c r="BT516" s="5"/>
      <c r="BU516" s="5"/>
      <c r="BV516" s="5"/>
      <c r="BW516" s="5"/>
      <c r="BY516" s="1" t="s">
        <v>115</v>
      </c>
      <c r="BZ516" s="1" t="s">
        <v>115</v>
      </c>
      <c r="CA516" s="1" t="s">
        <v>115</v>
      </c>
      <c r="CB516" s="1" t="s">
        <v>115</v>
      </c>
      <c r="CD516" s="47">
        <v>6.0921388499991735E-2</v>
      </c>
      <c r="CE516" s="1">
        <v>1.0632788142114654E-3</v>
      </c>
      <c r="CF516" s="1">
        <v>129.83098716550001</v>
      </c>
      <c r="CG516" s="1">
        <v>2.2659781971524753</v>
      </c>
      <c r="CH516" s="1" t="s">
        <v>2538</v>
      </c>
      <c r="CI516" s="1" t="s">
        <v>2539</v>
      </c>
      <c r="CJ516" s="1">
        <v>2.2840000000000002E-4</v>
      </c>
      <c r="CK516" s="1">
        <v>1.1070000000000001E-4</v>
      </c>
      <c r="CL516" s="1">
        <v>6.5748000000000001E-2</v>
      </c>
      <c r="CM516" s="1">
        <v>1.1475190766012317E-3</v>
      </c>
      <c r="CN516" s="1">
        <v>1</v>
      </c>
      <c r="CO516" s="1">
        <v>1</v>
      </c>
      <c r="CP516" s="1" t="s">
        <v>115</v>
      </c>
      <c r="CQ516" s="1" t="s">
        <v>115</v>
      </c>
      <c r="CR516" s="1" t="s">
        <v>115</v>
      </c>
      <c r="CS516" s="1" t="s">
        <v>115</v>
      </c>
      <c r="CT516" s="1" t="s">
        <v>115</v>
      </c>
      <c r="CU516" s="1" t="s">
        <v>115</v>
      </c>
      <c r="CV516" s="1" t="s">
        <v>115</v>
      </c>
      <c r="CW516" s="1" t="s">
        <v>115</v>
      </c>
      <c r="CY516" s="1" t="s">
        <v>115</v>
      </c>
      <c r="CZ516" s="1" t="s">
        <v>115</v>
      </c>
      <c r="DA516" s="1" t="s">
        <v>115</v>
      </c>
      <c r="DB516" s="1" t="s">
        <v>115</v>
      </c>
      <c r="DC516" s="1" t="s">
        <v>115</v>
      </c>
      <c r="DD516" s="1" t="s">
        <v>115</v>
      </c>
      <c r="DE516" s="1" t="s">
        <v>115</v>
      </c>
      <c r="DF516" s="1" t="s">
        <v>115</v>
      </c>
      <c r="DG516" s="1" t="s">
        <v>115</v>
      </c>
      <c r="DH516" s="1" t="s">
        <v>115</v>
      </c>
    </row>
    <row r="517" spans="1:112" x14ac:dyDescent="0.25">
      <c r="A517" s="1" t="s">
        <v>2263</v>
      </c>
      <c r="C517" s="1" t="s">
        <v>2263</v>
      </c>
      <c r="D517" s="41">
        <v>41103</v>
      </c>
      <c r="G517" s="1" t="s">
        <v>1765</v>
      </c>
      <c r="H517" s="1">
        <v>15</v>
      </c>
      <c r="J517" s="3"/>
      <c r="K517" s="1" t="s">
        <v>1786</v>
      </c>
      <c r="L517" s="1" t="s">
        <v>1787</v>
      </c>
      <c r="M517" s="1"/>
      <c r="N517" s="1">
        <v>300</v>
      </c>
      <c r="P517" s="5" t="s">
        <v>2551</v>
      </c>
      <c r="Q517" s="1">
        <v>0.49298599140652699</v>
      </c>
      <c r="R517" s="1" t="s">
        <v>1788</v>
      </c>
      <c r="S517" s="1" t="s">
        <v>1788</v>
      </c>
      <c r="T517" s="1" t="s">
        <v>1924</v>
      </c>
      <c r="U517" s="3">
        <v>42347</v>
      </c>
      <c r="V517" s="34">
        <v>1.7806993189133569</v>
      </c>
      <c r="Y517" s="1">
        <v>2.5</v>
      </c>
      <c r="Z517" s="1">
        <v>5</v>
      </c>
      <c r="AA517" s="1">
        <v>30</v>
      </c>
      <c r="AB517" s="5">
        <v>73.750702040974005</v>
      </c>
      <c r="AC517" s="33">
        <v>6.25</v>
      </c>
      <c r="AD517" s="1">
        <v>34.063333333333297</v>
      </c>
      <c r="AH517" s="1">
        <v>5000</v>
      </c>
      <c r="AJ517" s="1">
        <v>2500</v>
      </c>
      <c r="AK517" s="1">
        <v>2500</v>
      </c>
      <c r="AU517" s="1" t="s">
        <v>1808</v>
      </c>
      <c r="AV517" s="1" t="s">
        <v>2530</v>
      </c>
      <c r="AY517" s="1" t="s">
        <v>1780</v>
      </c>
      <c r="AZ517" s="1"/>
      <c r="BA517" s="1" t="s">
        <v>1772</v>
      </c>
      <c r="BB517" s="1"/>
      <c r="BC517" s="42">
        <v>2.4253</v>
      </c>
      <c r="BD517" s="1">
        <v>4.2329470348618475E-2</v>
      </c>
      <c r="BE517" s="1">
        <v>89.154399999999995</v>
      </c>
      <c r="BF517" s="1">
        <v>1.5560378226400324</v>
      </c>
      <c r="BG517" s="1">
        <v>341.322</v>
      </c>
      <c r="BH517" s="1">
        <v>5.9571927094920856</v>
      </c>
      <c r="BI517" s="1">
        <v>15.014699999999999</v>
      </c>
      <c r="BK517" s="1">
        <v>0.26205595119919256</v>
      </c>
      <c r="BL517" s="1">
        <v>2.2570000000000001E-4</v>
      </c>
      <c r="BM517" s="1">
        <v>42165.040037620587</v>
      </c>
      <c r="BN517" s="1">
        <v>35803.556687157085</v>
      </c>
      <c r="BO517" s="1">
        <v>35784.523388084097</v>
      </c>
      <c r="BP517" s="1">
        <v>1436.1110973151362</v>
      </c>
      <c r="BQ517" s="1">
        <v>1.0027079400000001</v>
      </c>
      <c r="BS517" s="5"/>
      <c r="BT517" s="5"/>
      <c r="BU517" s="5"/>
      <c r="BV517" s="5"/>
      <c r="BW517" s="5"/>
      <c r="BY517" s="1" t="s">
        <v>115</v>
      </c>
      <c r="BZ517" s="1" t="s">
        <v>115</v>
      </c>
      <c r="CA517" s="1" t="s">
        <v>115</v>
      </c>
      <c r="CB517" s="1" t="s">
        <v>115</v>
      </c>
      <c r="CD517" s="47">
        <v>0.17024284050000205</v>
      </c>
      <c r="CE517" s="1">
        <v>2.9712980946725851E-3</v>
      </c>
      <c r="CF517" s="1">
        <v>81.496615444500009</v>
      </c>
      <c r="CG517" s="1">
        <v>1.4223842687381871</v>
      </c>
      <c r="CH517" s="1" t="s">
        <v>2539</v>
      </c>
      <c r="CI517" s="1" t="s">
        <v>2539</v>
      </c>
      <c r="CJ517" s="1">
        <v>1.7791199999999999E-4</v>
      </c>
      <c r="CK517" s="1">
        <v>9.5611999999999992E-5</v>
      </c>
      <c r="CL517" s="1" t="s">
        <v>115</v>
      </c>
      <c r="CM517" s="1" t="s">
        <v>115</v>
      </c>
      <c r="CN517" s="1">
        <v>0</v>
      </c>
      <c r="CO517" s="1">
        <v>0</v>
      </c>
      <c r="CP517" s="1" t="s">
        <v>115</v>
      </c>
      <c r="CQ517" s="1" t="s">
        <v>115</v>
      </c>
      <c r="CR517" s="1" t="s">
        <v>115</v>
      </c>
      <c r="CS517" s="1" t="s">
        <v>115</v>
      </c>
      <c r="CT517" s="1" t="s">
        <v>115</v>
      </c>
      <c r="CU517" s="1" t="s">
        <v>115</v>
      </c>
      <c r="CV517" s="1" t="s">
        <v>115</v>
      </c>
      <c r="CW517" s="1" t="s">
        <v>115</v>
      </c>
      <c r="CY517" s="1" t="s">
        <v>115</v>
      </c>
      <c r="CZ517" s="1" t="s">
        <v>115</v>
      </c>
      <c r="DA517" s="1" t="s">
        <v>115</v>
      </c>
      <c r="DB517" s="1" t="s">
        <v>115</v>
      </c>
      <c r="DC517" s="1" t="s">
        <v>115</v>
      </c>
      <c r="DD517" s="1" t="s">
        <v>115</v>
      </c>
      <c r="DE517" s="1" t="s">
        <v>115</v>
      </c>
      <c r="DF517" s="1" t="s">
        <v>115</v>
      </c>
      <c r="DG517" s="1" t="s">
        <v>115</v>
      </c>
      <c r="DH517" s="1" t="s">
        <v>115</v>
      </c>
    </row>
    <row r="518" spans="1:112" x14ac:dyDescent="0.25">
      <c r="A518" s="1" t="s">
        <v>2091</v>
      </c>
      <c r="C518" s="1" t="s">
        <v>2091</v>
      </c>
      <c r="D518" s="41">
        <v>37234</v>
      </c>
      <c r="G518" s="1" t="s">
        <v>1765</v>
      </c>
      <c r="H518" s="1">
        <v>15</v>
      </c>
      <c r="J518" s="3"/>
      <c r="K518" s="1" t="s">
        <v>1786</v>
      </c>
      <c r="L518" s="1" t="s">
        <v>1787</v>
      </c>
      <c r="M518" s="1"/>
      <c r="N518" s="1">
        <v>300</v>
      </c>
      <c r="P518" s="5" t="s">
        <v>2551</v>
      </c>
      <c r="Q518" s="1">
        <v>0.49298599140652699</v>
      </c>
      <c r="R518" s="1" t="s">
        <v>1788</v>
      </c>
      <c r="S518" s="1" t="s">
        <v>1788</v>
      </c>
      <c r="T518" s="1" t="s">
        <v>2092</v>
      </c>
      <c r="U518" s="3">
        <v>40506</v>
      </c>
      <c r="V518" s="34">
        <v>1.7806993189133569</v>
      </c>
      <c r="Y518" s="1">
        <v>1.7</v>
      </c>
      <c r="Z518" s="1">
        <v>5.7</v>
      </c>
      <c r="AA518" s="1">
        <v>18.100000000000001</v>
      </c>
      <c r="AB518" s="5">
        <v>36.309772141169603</v>
      </c>
      <c r="AC518" s="33">
        <v>2.89</v>
      </c>
      <c r="AD518" s="1">
        <v>18.633400000000002</v>
      </c>
      <c r="AH518" s="1">
        <v>2325</v>
      </c>
      <c r="AJ518" s="1">
        <v>1100</v>
      </c>
      <c r="AK518" s="1">
        <v>1225</v>
      </c>
      <c r="AU518" s="1" t="s">
        <v>1808</v>
      </c>
      <c r="AV518" s="1" t="s">
        <v>2530</v>
      </c>
      <c r="AY518" s="1" t="s">
        <v>1771</v>
      </c>
      <c r="AZ518" s="1"/>
      <c r="BA518" s="1" t="s">
        <v>1772</v>
      </c>
      <c r="BB518" s="1"/>
      <c r="BC518" s="42">
        <v>1.6800999999999999</v>
      </c>
      <c r="BD518" s="1">
        <v>2.9323276762756732E-2</v>
      </c>
      <c r="BE518" s="1">
        <v>92.938999999999993</v>
      </c>
      <c r="BF518" s="1">
        <v>1.6220915535110099</v>
      </c>
      <c r="BG518" s="1">
        <v>352.36610000000002</v>
      </c>
      <c r="BH518" s="1">
        <v>6.1499486174115914</v>
      </c>
      <c r="BI518" s="1">
        <v>264.7029</v>
      </c>
      <c r="BK518" s="1">
        <v>4.6199371445772979</v>
      </c>
      <c r="BL518" s="1">
        <v>3.1700000000000001E-4</v>
      </c>
      <c r="BM518" s="1">
        <v>42165.246369946974</v>
      </c>
      <c r="BN518" s="1">
        <v>35807.61275304624</v>
      </c>
      <c r="BO518" s="1">
        <v>35780.8799868477</v>
      </c>
      <c r="BP518" s="1">
        <v>1436.121638625161</v>
      </c>
      <c r="BQ518" s="1">
        <v>1.00270058</v>
      </c>
      <c r="BS518" s="5"/>
      <c r="BT518" s="5"/>
      <c r="BU518" s="5"/>
      <c r="BV518" s="5"/>
      <c r="BW518" s="5"/>
      <c r="BY518" s="1" t="s">
        <v>115</v>
      </c>
      <c r="BZ518" s="1" t="s">
        <v>115</v>
      </c>
      <c r="CA518" s="1" t="s">
        <v>115</v>
      </c>
      <c r="CB518" s="1" t="s">
        <v>115</v>
      </c>
      <c r="CD518" s="47">
        <v>7.8942386999997893E-2</v>
      </c>
      <c r="CE518" s="1">
        <v>1.3778045725335321E-3</v>
      </c>
      <c r="CF518" s="1">
        <v>126.37441224</v>
      </c>
      <c r="CG518" s="1">
        <v>2.2056495838606223</v>
      </c>
      <c r="CH518" s="1" t="s">
        <v>2539</v>
      </c>
      <c r="CI518" s="1" t="s">
        <v>2539</v>
      </c>
      <c r="CJ518" s="1">
        <v>2.7555899999999998E-4</v>
      </c>
      <c r="CK518" s="1">
        <v>1.19568E-4</v>
      </c>
      <c r="CL518" s="1" t="s">
        <v>115</v>
      </c>
      <c r="CM518" s="1" t="s">
        <v>115</v>
      </c>
      <c r="CN518" s="1">
        <v>0</v>
      </c>
      <c r="CO518" s="1">
        <v>0</v>
      </c>
      <c r="CP518" s="1" t="s">
        <v>115</v>
      </c>
      <c r="CQ518" s="1" t="s">
        <v>115</v>
      </c>
      <c r="CR518" s="1" t="s">
        <v>115</v>
      </c>
      <c r="CS518" s="1" t="s">
        <v>115</v>
      </c>
      <c r="CT518" s="1" t="s">
        <v>115</v>
      </c>
      <c r="CU518" s="1" t="s">
        <v>115</v>
      </c>
      <c r="CV518" s="1" t="s">
        <v>115</v>
      </c>
      <c r="CW518" s="1" t="s">
        <v>115</v>
      </c>
      <c r="CY518" s="1" t="s">
        <v>115</v>
      </c>
      <c r="CZ518" s="1" t="s">
        <v>115</v>
      </c>
      <c r="DA518" s="1" t="s">
        <v>115</v>
      </c>
      <c r="DB518" s="1" t="s">
        <v>115</v>
      </c>
      <c r="DC518" s="1" t="s">
        <v>115</v>
      </c>
      <c r="DD518" s="1" t="s">
        <v>115</v>
      </c>
      <c r="DE518" s="1" t="s">
        <v>115</v>
      </c>
      <c r="DF518" s="1" t="s">
        <v>115</v>
      </c>
      <c r="DG518" s="1" t="s">
        <v>115</v>
      </c>
      <c r="DH518" s="1" t="s">
        <v>115</v>
      </c>
    </row>
    <row r="519" spans="1:112" x14ac:dyDescent="0.25">
      <c r="A519" s="1" t="s">
        <v>2102</v>
      </c>
      <c r="C519" s="1" t="s">
        <v>2102</v>
      </c>
      <c r="D519" s="41">
        <v>38352</v>
      </c>
      <c r="G519" s="1" t="s">
        <v>1765</v>
      </c>
      <c r="H519" s="1">
        <v>15</v>
      </c>
      <c r="J519" s="3"/>
      <c r="K519" s="1" t="s">
        <v>1766</v>
      </c>
      <c r="L519" s="1" t="s">
        <v>1767</v>
      </c>
      <c r="M519" s="1"/>
      <c r="N519" s="1">
        <v>300</v>
      </c>
      <c r="P519" s="1" t="s">
        <v>2551</v>
      </c>
      <c r="Q519" s="1">
        <v>0.49298599140652699</v>
      </c>
      <c r="R519" s="1" t="s">
        <v>1788</v>
      </c>
      <c r="S519" s="1" t="s">
        <v>1788</v>
      </c>
      <c r="T519" s="1" t="s">
        <v>2092</v>
      </c>
      <c r="U519" s="3">
        <v>41055</v>
      </c>
      <c r="V519" s="1">
        <v>1.7806993189133569</v>
      </c>
      <c r="Y519" s="1">
        <v>2.5</v>
      </c>
      <c r="Z519" s="1">
        <v>5</v>
      </c>
      <c r="AA519" s="1">
        <v>30</v>
      </c>
      <c r="AB519" s="1">
        <v>73.750702040974005</v>
      </c>
      <c r="AC519" s="1">
        <v>6.25</v>
      </c>
      <c r="AD519" s="1">
        <v>34.063333333333297</v>
      </c>
      <c r="AH519" s="1">
        <v>5000</v>
      </c>
      <c r="AJ519" s="1">
        <v>2500</v>
      </c>
      <c r="AK519" s="1">
        <v>2500</v>
      </c>
      <c r="AU519" s="1" t="s">
        <v>1808</v>
      </c>
      <c r="AV519" s="1" t="s">
        <v>2530</v>
      </c>
      <c r="AY519" s="1" t="s">
        <v>1790</v>
      </c>
      <c r="AZ519" s="1"/>
      <c r="BA519" s="1" t="s">
        <v>1772</v>
      </c>
      <c r="BB519" s="1"/>
      <c r="BC519" s="42">
        <v>3.2399999999999998E-2</v>
      </c>
      <c r="BD519" s="1">
        <v>5.6548667764616273E-4</v>
      </c>
      <c r="BE519" s="1">
        <v>103.6054</v>
      </c>
      <c r="BF519" s="1">
        <v>1.808255352845733</v>
      </c>
      <c r="BG519" s="1">
        <v>320.07080000000002</v>
      </c>
      <c r="BH519" s="1">
        <v>5.5862892994922664</v>
      </c>
      <c r="BI519" s="1">
        <v>230.48589999999999</v>
      </c>
      <c r="BK519" s="1">
        <v>4.0227378344223981</v>
      </c>
      <c r="BL519" s="1">
        <v>2.8939999999999999E-4</v>
      </c>
      <c r="BM519" s="1">
        <v>42164.473758064792</v>
      </c>
      <c r="BN519" s="1">
        <v>35805.67615677038</v>
      </c>
      <c r="BO519" s="1">
        <v>35781.271359359205</v>
      </c>
      <c r="BP519" s="1">
        <v>1436.0821667974708</v>
      </c>
      <c r="BQ519" s="1">
        <v>1.0027281400000001</v>
      </c>
      <c r="BY519" s="1" t="s">
        <v>115</v>
      </c>
      <c r="BZ519" s="1" t="s">
        <v>115</v>
      </c>
      <c r="CA519" s="1" t="s">
        <v>115</v>
      </c>
      <c r="CB519" s="1" t="s">
        <v>115</v>
      </c>
      <c r="CD519" s="47">
        <v>4.5136531499998966E-2</v>
      </c>
      <c r="CE519" s="1">
        <v>7.8778108760511694E-4</v>
      </c>
      <c r="CF519" s="1">
        <v>98.223007923500006</v>
      </c>
      <c r="CG519" s="1">
        <v>1.7143148894775537</v>
      </c>
      <c r="CH519" s="1" t="s">
        <v>2538</v>
      </c>
      <c r="CI519" s="1" t="s">
        <v>2539</v>
      </c>
      <c r="CJ519" s="1">
        <v>2.4034300000000001E-4</v>
      </c>
      <c r="CK519" s="1">
        <v>9.6041000000000011E-5</v>
      </c>
      <c r="CL519" s="1">
        <v>7.0996000000000004E-2</v>
      </c>
      <c r="CM519" s="1">
        <v>1.2391139557458941E-3</v>
      </c>
      <c r="CN519" s="1">
        <v>1</v>
      </c>
      <c r="CO519" s="1">
        <v>1</v>
      </c>
      <c r="CP519" s="1" t="s">
        <v>115</v>
      </c>
      <c r="CQ519" s="1" t="s">
        <v>115</v>
      </c>
      <c r="CR519" s="1" t="s">
        <v>115</v>
      </c>
      <c r="CS519" s="1" t="s">
        <v>115</v>
      </c>
      <c r="CT519" s="1" t="s">
        <v>115</v>
      </c>
      <c r="CU519" s="1" t="s">
        <v>115</v>
      </c>
      <c r="CV519" s="1" t="s">
        <v>115</v>
      </c>
      <c r="CW519" s="1" t="s">
        <v>115</v>
      </c>
      <c r="CY519" s="1" t="s">
        <v>115</v>
      </c>
      <c r="CZ519" s="1" t="s">
        <v>115</v>
      </c>
      <c r="DA519" s="1" t="s">
        <v>115</v>
      </c>
      <c r="DB519" s="1" t="s">
        <v>115</v>
      </c>
      <c r="DC519" s="1" t="s">
        <v>115</v>
      </c>
      <c r="DD519" s="1" t="s">
        <v>115</v>
      </c>
      <c r="DE519" s="1" t="s">
        <v>115</v>
      </c>
      <c r="DF519" s="1" t="s">
        <v>115</v>
      </c>
      <c r="DG519" s="1" t="s">
        <v>115</v>
      </c>
      <c r="DH519" s="1" t="s">
        <v>115</v>
      </c>
    </row>
    <row r="520" spans="1:112" x14ac:dyDescent="0.25">
      <c r="A520" s="1" t="s">
        <v>2201</v>
      </c>
      <c r="C520" s="1" t="s">
        <v>2201</v>
      </c>
      <c r="D520" s="41">
        <v>41021</v>
      </c>
      <c r="G520" s="1" t="s">
        <v>1765</v>
      </c>
      <c r="H520" s="1">
        <v>15</v>
      </c>
      <c r="J520" s="3"/>
      <c r="K520" s="1" t="s">
        <v>1786</v>
      </c>
      <c r="L520" s="1" t="s">
        <v>1787</v>
      </c>
      <c r="M520" s="1"/>
      <c r="N520" s="1">
        <v>300</v>
      </c>
      <c r="P520" s="1" t="s">
        <v>2551</v>
      </c>
      <c r="Q520" s="1">
        <v>0.49298599140652699</v>
      </c>
      <c r="R520" s="1" t="s">
        <v>1788</v>
      </c>
      <c r="S520" s="1" t="s">
        <v>1788</v>
      </c>
      <c r="T520" s="1" t="s">
        <v>1924</v>
      </c>
      <c r="U520" s="3">
        <v>42311</v>
      </c>
      <c r="V520" s="1">
        <v>1.7806993189133569</v>
      </c>
      <c r="Y520" s="1">
        <v>2.5</v>
      </c>
      <c r="Z520" s="1">
        <v>5</v>
      </c>
      <c r="AA520" s="1">
        <v>30</v>
      </c>
      <c r="AB520" s="1">
        <v>73.750702040974005</v>
      </c>
      <c r="AC520" s="1">
        <v>6.25</v>
      </c>
      <c r="AD520" s="1">
        <v>34.063333333333297</v>
      </c>
      <c r="AH520" s="1">
        <v>5000</v>
      </c>
      <c r="AJ520" s="1">
        <v>2500</v>
      </c>
      <c r="AK520" s="1">
        <v>2500</v>
      </c>
      <c r="AU520" s="1" t="s">
        <v>1808</v>
      </c>
      <c r="AV520" s="1" t="s">
        <v>2530</v>
      </c>
      <c r="AY520" s="1" t="s">
        <v>1829</v>
      </c>
      <c r="AZ520" s="1"/>
      <c r="BA520" s="1" t="s">
        <v>1772</v>
      </c>
      <c r="BB520" s="1"/>
      <c r="BC520" s="42">
        <v>5.9900000000000002E-2</v>
      </c>
      <c r="BD520" s="1">
        <v>1.0454522219446034E-3</v>
      </c>
      <c r="BE520" s="1">
        <v>102.6921</v>
      </c>
      <c r="BF520" s="1">
        <v>1.7923152607872685</v>
      </c>
      <c r="BG520" s="1">
        <v>335.8032</v>
      </c>
      <c r="BH520" s="1">
        <v>5.8608714787330225</v>
      </c>
      <c r="BI520" s="1">
        <v>246.8553</v>
      </c>
      <c r="BK520" s="1">
        <v>4.3084377609983582</v>
      </c>
      <c r="BL520" s="1">
        <v>2.677E-4</v>
      </c>
      <c r="BM520" s="1">
        <v>42165.528398921822</v>
      </c>
      <c r="BN520" s="1">
        <v>35805.816110874213</v>
      </c>
      <c r="BO520" s="1">
        <v>35783.240686969431</v>
      </c>
      <c r="BP520" s="1">
        <v>1436.1360472421729</v>
      </c>
      <c r="BQ520" s="1">
        <v>1.00269052</v>
      </c>
      <c r="BY520" s="1" t="s">
        <v>115</v>
      </c>
      <c r="BZ520" s="1" t="s">
        <v>115</v>
      </c>
      <c r="CA520" s="1" t="s">
        <v>115</v>
      </c>
      <c r="CB520" s="1" t="s">
        <v>115</v>
      </c>
      <c r="CD520" s="47">
        <v>5.9178398999996773E-2</v>
      </c>
      <c r="CE520" s="1">
        <v>1.0328579086088634E-3</v>
      </c>
      <c r="CF520" s="1">
        <v>103.38248903100001</v>
      </c>
      <c r="CG520" s="1">
        <v>1.8043648224978723</v>
      </c>
      <c r="CH520" s="1" t="s">
        <v>2538</v>
      </c>
      <c r="CI520" s="1" t="s">
        <v>2539</v>
      </c>
      <c r="CJ520" s="1">
        <v>3.1304050000000001E-4</v>
      </c>
      <c r="CK520" s="1">
        <v>1.2565150000000001E-4</v>
      </c>
      <c r="CL520" s="1">
        <v>6.9656999999999997E-2</v>
      </c>
      <c r="CM520" s="1">
        <v>1.21574399706169E-3</v>
      </c>
      <c r="CN520" s="1">
        <v>1</v>
      </c>
      <c r="CO520" s="1">
        <v>7</v>
      </c>
      <c r="CP520" s="1" t="s">
        <v>115</v>
      </c>
      <c r="CQ520" s="1" t="s">
        <v>115</v>
      </c>
      <c r="CR520" s="1" t="s">
        <v>115</v>
      </c>
      <c r="CS520" s="1" t="s">
        <v>115</v>
      </c>
      <c r="CT520" s="1" t="s">
        <v>115</v>
      </c>
      <c r="CU520" s="1" t="s">
        <v>115</v>
      </c>
      <c r="CV520" s="1" t="s">
        <v>115</v>
      </c>
      <c r="CW520" s="1" t="s">
        <v>115</v>
      </c>
      <c r="CY520" s="1" t="s">
        <v>115</v>
      </c>
      <c r="CZ520" s="1" t="s">
        <v>115</v>
      </c>
      <c r="DA520" s="1" t="s">
        <v>115</v>
      </c>
      <c r="DB520" s="1" t="s">
        <v>115</v>
      </c>
      <c r="DC520" s="1" t="s">
        <v>115</v>
      </c>
      <c r="DD520" s="1" t="s">
        <v>115</v>
      </c>
      <c r="DE520" s="1" t="s">
        <v>115</v>
      </c>
      <c r="DF520" s="1" t="s">
        <v>115</v>
      </c>
      <c r="DG520" s="1" t="s">
        <v>115</v>
      </c>
      <c r="DH520" s="1" t="s">
        <v>115</v>
      </c>
    </row>
    <row r="521" spans="1:112" x14ac:dyDescent="0.25">
      <c r="A521" s="1" t="s">
        <v>2251</v>
      </c>
      <c r="C521" s="1" t="s">
        <v>2251</v>
      </c>
      <c r="D521" s="41">
        <v>43920</v>
      </c>
      <c r="G521" s="1" t="s">
        <v>1765</v>
      </c>
      <c r="H521" s="1">
        <v>15</v>
      </c>
      <c r="J521" s="3"/>
      <c r="K521" s="1" t="s">
        <v>1786</v>
      </c>
      <c r="L521" s="1" t="s">
        <v>1787</v>
      </c>
      <c r="M521" s="1"/>
      <c r="N521" s="1">
        <v>300</v>
      </c>
      <c r="P521" s="1" t="s">
        <v>2551</v>
      </c>
      <c r="Q521" s="1">
        <v>0.49298599140652699</v>
      </c>
      <c r="R521" s="1" t="s">
        <v>1781</v>
      </c>
      <c r="S521" s="1" t="s">
        <v>1788</v>
      </c>
      <c r="T521" s="1" t="s">
        <v>2252</v>
      </c>
      <c r="U521" s="3">
        <v>43475</v>
      </c>
      <c r="V521" s="1">
        <v>1.7806993189133569</v>
      </c>
      <c r="Y521" s="1">
        <v>2.5</v>
      </c>
      <c r="Z521" s="1">
        <v>5</v>
      </c>
      <c r="AA521" s="1">
        <v>30</v>
      </c>
      <c r="AB521" s="1">
        <v>73.750702040974005</v>
      </c>
      <c r="AC521" s="1">
        <v>6.25</v>
      </c>
      <c r="AD521" s="1">
        <v>34.063333333333297</v>
      </c>
      <c r="AH521" s="1">
        <v>5000</v>
      </c>
      <c r="AJ521" s="1">
        <v>2500</v>
      </c>
      <c r="AK521" s="1">
        <v>2500</v>
      </c>
      <c r="AU521" s="1" t="s">
        <v>1808</v>
      </c>
      <c r="AV521" s="1" t="s">
        <v>2530</v>
      </c>
      <c r="AY521" s="1" t="s">
        <v>1829</v>
      </c>
      <c r="AZ521" s="1"/>
      <c r="BA521" s="1" t="s">
        <v>1772</v>
      </c>
      <c r="BB521" s="1"/>
      <c r="BC521" s="42">
        <v>1.24E-2</v>
      </c>
      <c r="BD521" s="1">
        <v>2.1642082724729686E-4</v>
      </c>
      <c r="BE521" s="1">
        <v>226.45750000000001</v>
      </c>
      <c r="BF521" s="1">
        <v>3.9524289908350587</v>
      </c>
      <c r="BG521" s="1">
        <v>188.614</v>
      </c>
      <c r="BH521" s="1">
        <v>3.2919353153565845</v>
      </c>
      <c r="BI521" s="1">
        <v>280.03219999999999</v>
      </c>
      <c r="BK521" s="1">
        <v>4.8874839016032645</v>
      </c>
      <c r="BL521" s="1">
        <v>2.3379999999999999E-4</v>
      </c>
      <c r="BM521" s="1">
        <v>42164.991258336267</v>
      </c>
      <c r="BN521" s="1">
        <v>35803.849433292467</v>
      </c>
      <c r="BO521" s="1">
        <v>35784.133083380068</v>
      </c>
      <c r="BP521" s="1">
        <v>1436.1086052345688</v>
      </c>
      <c r="BQ521" s="1">
        <v>1.0027096799999999</v>
      </c>
      <c r="BY521" s="1" t="s">
        <v>115</v>
      </c>
      <c r="BZ521" s="1" t="s">
        <v>115</v>
      </c>
      <c r="CA521" s="1" t="s">
        <v>115</v>
      </c>
      <c r="CB521" s="1" t="s">
        <v>115</v>
      </c>
      <c r="CD521" s="47">
        <v>5.991490350000106E-2</v>
      </c>
      <c r="CE521" s="1">
        <v>1.0457123370896928E-3</v>
      </c>
      <c r="CF521" s="1">
        <v>129.99126750250002</v>
      </c>
      <c r="CG521" s="1">
        <v>2.2687756167593318</v>
      </c>
      <c r="CH521" s="1" t="s">
        <v>2538</v>
      </c>
      <c r="CI521" s="1" t="s">
        <v>2539</v>
      </c>
      <c r="CJ521" s="1">
        <v>2.0437999999999999E-4</v>
      </c>
      <c r="CK521" s="1">
        <v>1.2501E-4</v>
      </c>
      <c r="CL521" s="1">
        <v>6.2280000000000002E-2</v>
      </c>
      <c r="CM521" s="1">
        <v>1.0869910581420685E-3</v>
      </c>
      <c r="CN521" s="1">
        <v>2</v>
      </c>
      <c r="CO521" s="1">
        <v>13</v>
      </c>
      <c r="CP521" s="1" t="s">
        <v>2590</v>
      </c>
      <c r="CQ521" s="1">
        <v>1</v>
      </c>
      <c r="CR521" s="1">
        <v>129.94665499267504</v>
      </c>
      <c r="CS521" s="1">
        <v>2.2679969815753074</v>
      </c>
      <c r="CT521" s="1">
        <v>129.99478929025003</v>
      </c>
      <c r="CU521" s="1">
        <v>2.2688370835511256</v>
      </c>
      <c r="CV521" s="1">
        <v>6.8763282249996394E-2</v>
      </c>
      <c r="CW521" s="1">
        <v>1.2001456797406116E-3</v>
      </c>
      <c r="CY521" s="1" t="s">
        <v>115</v>
      </c>
      <c r="CZ521" s="1" t="s">
        <v>115</v>
      </c>
      <c r="DA521" s="1" t="s">
        <v>115</v>
      </c>
      <c r="DB521" s="1" t="s">
        <v>115</v>
      </c>
      <c r="DC521" s="1" t="s">
        <v>115</v>
      </c>
      <c r="DD521" s="1" t="s">
        <v>115</v>
      </c>
      <c r="DE521" s="1" t="s">
        <v>115</v>
      </c>
      <c r="DF521" s="1" t="s">
        <v>115</v>
      </c>
      <c r="DG521" s="1" t="s">
        <v>115</v>
      </c>
      <c r="DH521" s="1" t="s">
        <v>115</v>
      </c>
    </row>
    <row r="522" spans="1:112" x14ac:dyDescent="0.25">
      <c r="A522" s="1" t="s">
        <v>2024</v>
      </c>
      <c r="C522" s="1" t="s">
        <v>2024</v>
      </c>
      <c r="D522" s="41">
        <v>31800</v>
      </c>
      <c r="G522" s="1" t="s">
        <v>1765</v>
      </c>
      <c r="H522" s="1">
        <v>15</v>
      </c>
      <c r="J522" s="3"/>
      <c r="K522" s="1" t="s">
        <v>1766</v>
      </c>
      <c r="L522" s="1" t="s">
        <v>1767</v>
      </c>
      <c r="M522" s="1"/>
      <c r="N522" s="1">
        <v>300</v>
      </c>
      <c r="P522" s="1" t="s">
        <v>2551</v>
      </c>
      <c r="Q522" s="1">
        <v>0.49298599140652699</v>
      </c>
      <c r="R522" s="1" t="s">
        <v>1788</v>
      </c>
      <c r="S522" s="1" t="s">
        <v>1788</v>
      </c>
      <c r="T522" s="1" t="s">
        <v>1924</v>
      </c>
      <c r="U522" s="3">
        <v>39269</v>
      </c>
      <c r="V522" s="1">
        <v>1.7806993189133569</v>
      </c>
      <c r="Y522" s="1">
        <v>2.5</v>
      </c>
      <c r="Z522" s="1">
        <v>5</v>
      </c>
      <c r="AA522" s="1">
        <v>30</v>
      </c>
      <c r="AB522" s="1">
        <v>73.750702040974005</v>
      </c>
      <c r="AC522" s="1">
        <v>6.25</v>
      </c>
      <c r="AD522" s="1">
        <v>34.063333333333297</v>
      </c>
      <c r="AH522" s="1">
        <v>4516</v>
      </c>
      <c r="AJ522" s="1">
        <v>2000</v>
      </c>
      <c r="AK522" s="1">
        <v>2516</v>
      </c>
      <c r="AU522" s="1" t="s">
        <v>1808</v>
      </c>
      <c r="AV522" s="1" t="s">
        <v>2530</v>
      </c>
      <c r="AY522" s="1" t="s">
        <v>1829</v>
      </c>
      <c r="AZ522" s="1"/>
      <c r="BA522" s="1" t="s">
        <v>1772</v>
      </c>
      <c r="BB522" s="1"/>
      <c r="BC522" s="42">
        <v>1.4E-2</v>
      </c>
      <c r="BD522" s="1">
        <v>2.4434609527920612E-4</v>
      </c>
      <c r="BE522" s="1">
        <v>285.65789999999998</v>
      </c>
      <c r="BF522" s="1">
        <v>4.9856708893327095</v>
      </c>
      <c r="BG522" s="1">
        <v>121.27630000000001</v>
      </c>
      <c r="BH522" s="1">
        <v>2.1166707396363993</v>
      </c>
      <c r="BI522" s="1">
        <v>271.52850000000001</v>
      </c>
      <c r="BK522" s="1">
        <v>4.7390663380014235</v>
      </c>
      <c r="BL522" s="1">
        <v>3.6069999999999999E-4</v>
      </c>
      <c r="BM522" s="1">
        <v>42164.029998809754</v>
      </c>
      <c r="BN522" s="1">
        <v>35808.238564430329</v>
      </c>
      <c r="BO522" s="1">
        <v>35777.821433189187</v>
      </c>
      <c r="BP522" s="1">
        <v>1436.0594958252411</v>
      </c>
      <c r="BQ522" s="1">
        <v>1.00274397</v>
      </c>
      <c r="BY522" s="1" t="s">
        <v>115</v>
      </c>
      <c r="BZ522" s="1" t="s">
        <v>115</v>
      </c>
      <c r="CA522" s="1" t="s">
        <v>115</v>
      </c>
      <c r="CB522" s="1" t="s">
        <v>115</v>
      </c>
      <c r="CD522" s="47">
        <v>5.6767071000003E-2</v>
      </c>
      <c r="CE522" s="1">
        <v>9.907722956634423E-4</v>
      </c>
      <c r="CF522" s="1">
        <v>115.48771564800001</v>
      </c>
      <c r="CG522" s="1">
        <v>2.0156408836645765</v>
      </c>
      <c r="CH522" s="1" t="s">
        <v>2538</v>
      </c>
      <c r="CI522" s="1" t="s">
        <v>2539</v>
      </c>
      <c r="CJ522" s="1">
        <v>3.9294950000000003E-4</v>
      </c>
      <c r="CK522" s="1">
        <v>4.8072500000000004E-5</v>
      </c>
      <c r="CL522" s="1">
        <v>3.8938E-2</v>
      </c>
      <c r="CM522" s="1">
        <v>6.7959630414155209E-4</v>
      </c>
      <c r="CN522" s="1">
        <v>1</v>
      </c>
      <c r="CO522" s="1">
        <v>3</v>
      </c>
      <c r="CP522" s="1" t="s">
        <v>115</v>
      </c>
      <c r="CQ522" s="1" t="s">
        <v>115</v>
      </c>
      <c r="CR522" s="1" t="s">
        <v>115</v>
      </c>
      <c r="CS522" s="1" t="s">
        <v>115</v>
      </c>
      <c r="CT522" s="1" t="s">
        <v>115</v>
      </c>
      <c r="CU522" s="1" t="s">
        <v>115</v>
      </c>
      <c r="CV522" s="1" t="s">
        <v>115</v>
      </c>
      <c r="CW522" s="1" t="s">
        <v>115</v>
      </c>
      <c r="CY522" s="1" t="s">
        <v>115</v>
      </c>
      <c r="CZ522" s="1" t="s">
        <v>115</v>
      </c>
      <c r="DA522" s="1" t="s">
        <v>115</v>
      </c>
      <c r="DB522" s="1" t="s">
        <v>115</v>
      </c>
      <c r="DC522" s="1" t="s">
        <v>115</v>
      </c>
      <c r="DD522" s="1" t="s">
        <v>115</v>
      </c>
      <c r="DE522" s="1" t="s">
        <v>115</v>
      </c>
      <c r="DF522" s="1" t="s">
        <v>115</v>
      </c>
      <c r="DG522" s="1" t="s">
        <v>115</v>
      </c>
      <c r="DH522" s="1" t="s">
        <v>115</v>
      </c>
    </row>
    <row r="523" spans="1:112" x14ac:dyDescent="0.25">
      <c r="A523" s="1" t="s">
        <v>2110</v>
      </c>
      <c r="C523" s="1" t="s">
        <v>2110</v>
      </c>
      <c r="D523" s="41">
        <v>44067</v>
      </c>
      <c r="G523" s="1" t="s">
        <v>1765</v>
      </c>
      <c r="H523" s="1">
        <v>15</v>
      </c>
      <c r="J523" s="3"/>
      <c r="K523" s="1" t="s">
        <v>1786</v>
      </c>
      <c r="L523" s="1" t="s">
        <v>1787</v>
      </c>
      <c r="M523" s="1"/>
      <c r="N523" s="1">
        <v>300</v>
      </c>
      <c r="P523" s="1" t="s">
        <v>2551</v>
      </c>
      <c r="Q523" s="1">
        <v>0.49298599140652699</v>
      </c>
      <c r="R523" s="1" t="s">
        <v>1781</v>
      </c>
      <c r="S523" s="1" t="s">
        <v>1788</v>
      </c>
      <c r="T523" s="1" t="s">
        <v>1924</v>
      </c>
      <c r="U523" s="3">
        <v>43535</v>
      </c>
      <c r="V523" s="1">
        <v>1.7806993189133569</v>
      </c>
      <c r="Y523" s="1">
        <v>2.5</v>
      </c>
      <c r="Z523" s="1">
        <v>5</v>
      </c>
      <c r="AA523" s="1">
        <v>30</v>
      </c>
      <c r="AB523" s="1">
        <v>73.750702040974005</v>
      </c>
      <c r="AC523" s="1">
        <v>6.25</v>
      </c>
      <c r="AD523" s="1">
        <v>34.063333333333297</v>
      </c>
      <c r="AH523" s="1">
        <v>5250</v>
      </c>
      <c r="AJ523" s="1">
        <v>2500</v>
      </c>
      <c r="AK523" s="1">
        <v>2750</v>
      </c>
      <c r="AU523" s="1" t="s">
        <v>1808</v>
      </c>
      <c r="AV523" s="1" t="s">
        <v>2530</v>
      </c>
      <c r="AY523" s="1" t="s">
        <v>1829</v>
      </c>
      <c r="AZ523" s="1"/>
      <c r="BA523" s="1" t="s">
        <v>1772</v>
      </c>
      <c r="BB523" s="1"/>
      <c r="BC523" s="42">
        <v>4.7E-2</v>
      </c>
      <c r="BD523" s="1">
        <v>8.2030474843733489E-4</v>
      </c>
      <c r="BE523" s="1">
        <v>270.60820000000001</v>
      </c>
      <c r="BF523" s="1">
        <v>4.7230040728953195</v>
      </c>
      <c r="BG523" s="1">
        <v>32.364800000000002</v>
      </c>
      <c r="BH523" s="1">
        <v>0.56487232174946078</v>
      </c>
      <c r="BI523" s="1">
        <v>50.933</v>
      </c>
      <c r="BK523" s="1">
        <v>0.88894854791827183</v>
      </c>
      <c r="BL523" s="1">
        <v>3.1090000000000002E-4</v>
      </c>
      <c r="BM523" s="1">
        <v>42165.606336189849</v>
      </c>
      <c r="BN523" s="1">
        <v>35807.715623199765</v>
      </c>
      <c r="BO523" s="1">
        <v>35781.497049179925</v>
      </c>
      <c r="BP523" s="1">
        <v>1436.1400289984563</v>
      </c>
      <c r="BQ523" s="1">
        <v>1.00268774</v>
      </c>
      <c r="BY523" s="1" t="s">
        <v>115</v>
      </c>
      <c r="BZ523" s="1" t="s">
        <v>115</v>
      </c>
      <c r="CA523" s="1" t="s">
        <v>115</v>
      </c>
      <c r="CB523" s="1" t="s">
        <v>115</v>
      </c>
      <c r="CD523" s="47">
        <v>7.7611660999991727E-2</v>
      </c>
      <c r="CE523" s="1">
        <v>1.3545790223915303E-3</v>
      </c>
      <c r="CF523" s="1">
        <v>129.998311078</v>
      </c>
      <c r="CG523" s="1">
        <v>2.2688985503429189</v>
      </c>
      <c r="CH523" s="1" t="s">
        <v>2538</v>
      </c>
      <c r="CI523" s="1" t="s">
        <v>2539</v>
      </c>
      <c r="CJ523" s="1">
        <v>1.9766550000000001E-4</v>
      </c>
      <c r="CK523" s="1">
        <v>1.2206850000000001E-4</v>
      </c>
      <c r="CL523" s="1">
        <v>8.5547999999999999E-2</v>
      </c>
      <c r="CM523" s="1">
        <v>1.493094268496109E-3</v>
      </c>
      <c r="CN523" s="1">
        <v>2</v>
      </c>
      <c r="CO523" s="1">
        <v>8</v>
      </c>
      <c r="CP523" s="1" t="s">
        <v>2590</v>
      </c>
      <c r="CQ523" s="1">
        <v>2</v>
      </c>
      <c r="CR523" s="1">
        <v>130.04292358782502</v>
      </c>
      <c r="CS523" s="1">
        <v>2.2696771855269438</v>
      </c>
      <c r="CT523" s="1">
        <v>129.99478929025003</v>
      </c>
      <c r="CU523" s="1">
        <v>2.2688370835511256</v>
      </c>
      <c r="CV523" s="1">
        <v>6.8763282249996394E-2</v>
      </c>
      <c r="CW523" s="1">
        <v>1.2001456797406116E-3</v>
      </c>
      <c r="CY523" s="1" t="s">
        <v>115</v>
      </c>
      <c r="CZ523" s="1" t="s">
        <v>115</v>
      </c>
      <c r="DA523" s="1" t="s">
        <v>115</v>
      </c>
      <c r="DB523" s="1" t="s">
        <v>115</v>
      </c>
      <c r="DC523" s="1" t="s">
        <v>115</v>
      </c>
      <c r="DD523" s="1" t="s">
        <v>115</v>
      </c>
      <c r="DE523" s="1" t="s">
        <v>115</v>
      </c>
      <c r="DF523" s="1" t="s">
        <v>115</v>
      </c>
      <c r="DG523" s="1" t="s">
        <v>115</v>
      </c>
      <c r="DH523" s="1" t="s">
        <v>115</v>
      </c>
    </row>
    <row r="524" spans="1:112" x14ac:dyDescent="0.25">
      <c r="A524" s="1" t="s">
        <v>1983</v>
      </c>
      <c r="C524" s="1" t="s">
        <v>1983</v>
      </c>
      <c r="D524" s="41">
        <v>33051</v>
      </c>
      <c r="G524" s="1" t="s">
        <v>1765</v>
      </c>
      <c r="H524" s="1">
        <v>15</v>
      </c>
      <c r="J524" s="3"/>
      <c r="K524" s="1" t="s">
        <v>1766</v>
      </c>
      <c r="L524" s="1" t="s">
        <v>1767</v>
      </c>
      <c r="M524" s="1"/>
      <c r="N524" s="1">
        <v>300</v>
      </c>
      <c r="P524" s="1" t="s">
        <v>2551</v>
      </c>
      <c r="Q524" s="1">
        <v>0.49298599140652699</v>
      </c>
      <c r="R524" s="1" t="s">
        <v>1788</v>
      </c>
      <c r="S524" s="1" t="s">
        <v>1788</v>
      </c>
      <c r="T524" s="1" t="s">
        <v>1924</v>
      </c>
      <c r="U524" s="3">
        <v>39608</v>
      </c>
      <c r="V524" s="1">
        <v>1.7806993189133569</v>
      </c>
      <c r="Y524" s="1">
        <v>2.5</v>
      </c>
      <c r="Z524" s="1">
        <v>5</v>
      </c>
      <c r="AA524" s="1">
        <v>30</v>
      </c>
      <c r="AB524" s="1">
        <v>73.750702040974005</v>
      </c>
      <c r="AC524" s="1">
        <v>6.25</v>
      </c>
      <c r="AD524" s="1">
        <v>34.063333333333297</v>
      </c>
      <c r="AH524" s="1">
        <v>4466</v>
      </c>
      <c r="AJ524" s="1">
        <v>2000</v>
      </c>
      <c r="AK524" s="1">
        <v>2466</v>
      </c>
      <c r="AU524" s="1" t="s">
        <v>1808</v>
      </c>
      <c r="AV524" s="1" t="s">
        <v>2530</v>
      </c>
      <c r="AY524" s="1" t="s">
        <v>1768</v>
      </c>
      <c r="AZ524" s="1"/>
      <c r="BA524" s="1" t="s">
        <v>1772</v>
      </c>
      <c r="BB524" s="1"/>
      <c r="BC524" s="42">
        <v>8.3999999999999995E-3</v>
      </c>
      <c r="BD524" s="1">
        <v>1.4660765716752367E-4</v>
      </c>
      <c r="BE524" s="1">
        <v>319.9742</v>
      </c>
      <c r="BF524" s="1">
        <v>5.5846033114348392</v>
      </c>
      <c r="BG524" s="1">
        <v>112.8536</v>
      </c>
      <c r="BH524" s="1">
        <v>1.9696668927286727</v>
      </c>
      <c r="BI524" s="1">
        <v>195.7269</v>
      </c>
      <c r="BK524" s="1">
        <v>3.4160788397216892</v>
      </c>
      <c r="BL524" s="1">
        <v>4.663E-4</v>
      </c>
      <c r="BM524" s="1">
        <v>42164.820812289487</v>
      </c>
      <c r="BN524" s="1">
        <v>35813.482268234256</v>
      </c>
      <c r="BO524" s="1">
        <v>35774.159356344717</v>
      </c>
      <c r="BP524" s="1">
        <v>1436.0998973427907</v>
      </c>
      <c r="BQ524" s="1">
        <v>1.0027157600000001</v>
      </c>
      <c r="BY524" s="1" t="s">
        <v>115</v>
      </c>
      <c r="BZ524" s="1" t="s">
        <v>115</v>
      </c>
      <c r="CA524" s="1" t="s">
        <v>115</v>
      </c>
      <c r="CB524" s="1" t="s">
        <v>115</v>
      </c>
      <c r="CD524" s="47">
        <v>4.0042410499999903E-2</v>
      </c>
      <c r="CE524" s="1">
        <v>6.9887190366014714E-4</v>
      </c>
      <c r="CF524" s="1">
        <v>92.185273811499997</v>
      </c>
      <c r="CG524" s="1">
        <v>1.6089365498631774</v>
      </c>
      <c r="CH524" s="1" t="s">
        <v>2538</v>
      </c>
      <c r="CI524" s="1" t="s">
        <v>2539</v>
      </c>
      <c r="CJ524" s="1">
        <v>4.3729749999999996E-4</v>
      </c>
      <c r="CK524" s="1">
        <v>7.0338500000000011E-5</v>
      </c>
      <c r="CL524" s="1">
        <v>3.3519E-2</v>
      </c>
      <c r="CM524" s="1">
        <v>5.8501691197597927E-4</v>
      </c>
      <c r="CN524" s="1">
        <v>1</v>
      </c>
      <c r="CO524" s="1">
        <v>3</v>
      </c>
      <c r="CP524" s="1" t="s">
        <v>115</v>
      </c>
      <c r="CQ524" s="1" t="s">
        <v>115</v>
      </c>
      <c r="CR524" s="1" t="s">
        <v>115</v>
      </c>
      <c r="CS524" s="1" t="s">
        <v>115</v>
      </c>
      <c r="CT524" s="1" t="s">
        <v>115</v>
      </c>
      <c r="CU524" s="1" t="s">
        <v>115</v>
      </c>
      <c r="CV524" s="1" t="s">
        <v>115</v>
      </c>
      <c r="CW524" s="1" t="s">
        <v>115</v>
      </c>
      <c r="CY524" s="1" t="s">
        <v>115</v>
      </c>
      <c r="CZ524" s="1" t="s">
        <v>115</v>
      </c>
      <c r="DA524" s="1" t="s">
        <v>115</v>
      </c>
      <c r="DB524" s="1" t="s">
        <v>115</v>
      </c>
      <c r="DC524" s="1" t="s">
        <v>115</v>
      </c>
      <c r="DD524" s="1" t="s">
        <v>115</v>
      </c>
      <c r="DE524" s="1" t="s">
        <v>115</v>
      </c>
      <c r="DF524" s="1" t="s">
        <v>115</v>
      </c>
      <c r="DG524" s="1" t="s">
        <v>115</v>
      </c>
      <c r="DH524" s="1" t="s">
        <v>115</v>
      </c>
    </row>
    <row r="525" spans="1:112" x14ac:dyDescent="0.25">
      <c r="A525" s="1" t="s">
        <v>2511</v>
      </c>
      <c r="C525" s="1" t="s">
        <v>2511</v>
      </c>
      <c r="D525" s="41">
        <v>42763</v>
      </c>
      <c r="G525" s="1" t="s">
        <v>1765</v>
      </c>
      <c r="H525" s="1">
        <v>15</v>
      </c>
      <c r="J525" s="3"/>
      <c r="K525" s="1" t="s">
        <v>1786</v>
      </c>
      <c r="L525" s="1" t="s">
        <v>1787</v>
      </c>
      <c r="M525" s="1"/>
      <c r="N525" s="1">
        <v>300</v>
      </c>
      <c r="P525" s="1" t="s">
        <v>2551</v>
      </c>
      <c r="Q525" s="1">
        <v>0.49298599140652699</v>
      </c>
      <c r="R525" s="1" t="s">
        <v>1788</v>
      </c>
      <c r="S525" s="1" t="s">
        <v>1788</v>
      </c>
      <c r="T525" s="1" t="s">
        <v>1924</v>
      </c>
      <c r="U525" s="3">
        <v>42904</v>
      </c>
      <c r="V525" s="1">
        <v>1.7806993189133569</v>
      </c>
      <c r="Y525" s="1">
        <v>2.5</v>
      </c>
      <c r="Z525" s="1">
        <v>5</v>
      </c>
      <c r="AA525" s="1">
        <v>30</v>
      </c>
      <c r="AB525" s="1">
        <v>73.750702040974005</v>
      </c>
      <c r="AC525" s="1">
        <v>6.25</v>
      </c>
      <c r="AD525" s="1">
        <v>34.063333333333297</v>
      </c>
      <c r="AH525" s="1">
        <v>5250</v>
      </c>
      <c r="AJ525" s="1">
        <v>2500</v>
      </c>
      <c r="AK525" s="1">
        <v>2750</v>
      </c>
      <c r="AU525" s="1" t="s">
        <v>1956</v>
      </c>
      <c r="AV525" s="1" t="s">
        <v>2530</v>
      </c>
      <c r="AY525" s="1" t="s">
        <v>1829</v>
      </c>
      <c r="AZ525" s="1"/>
      <c r="BA525" s="1" t="s">
        <v>1772</v>
      </c>
      <c r="BB525" s="1"/>
      <c r="BC525" s="42">
        <v>0.24060000000000001</v>
      </c>
      <c r="BD525" s="1">
        <v>4.1992621802983566E-3</v>
      </c>
      <c r="BE525" s="1">
        <v>98.0762</v>
      </c>
      <c r="BF525" s="1">
        <v>1.7117526078444627</v>
      </c>
      <c r="BG525" s="1">
        <v>299.96640000000002</v>
      </c>
      <c r="BH525" s="1">
        <v>5.235401325354319</v>
      </c>
      <c r="BI525" s="1">
        <v>73.418400000000005</v>
      </c>
      <c r="BK525" s="1">
        <v>1.281392811546205</v>
      </c>
      <c r="BL525" s="1">
        <v>7.1869999999999996E-4</v>
      </c>
      <c r="BM525" s="1">
        <v>42302.24039973141</v>
      </c>
      <c r="BN525" s="1">
        <v>35961.643019906696</v>
      </c>
      <c r="BO525" s="1">
        <v>35900.837779556125</v>
      </c>
      <c r="BP525" s="1">
        <v>1443.1262154580188</v>
      </c>
      <c r="BQ525" s="1">
        <v>0.99783372000000004</v>
      </c>
      <c r="BY525" s="1" t="s">
        <v>115</v>
      </c>
      <c r="BZ525" s="1" t="s">
        <v>115</v>
      </c>
      <c r="CA525" s="1" t="s">
        <v>115</v>
      </c>
      <c r="CB525" s="1" t="s">
        <v>115</v>
      </c>
      <c r="CD525" s="47">
        <v>4.3511266999999999E-2</v>
      </c>
      <c r="CE525" s="1">
        <v>7.5941487086435559E-4</v>
      </c>
      <c r="CF525" s="1">
        <v>101.393007909</v>
      </c>
      <c r="CG525" s="1">
        <v>1.7696418265127012</v>
      </c>
      <c r="CH525" s="1" t="s">
        <v>2538</v>
      </c>
      <c r="CI525" s="1" t="s">
        <v>2539</v>
      </c>
      <c r="CJ525" s="1">
        <v>3.9308999999999997E-4</v>
      </c>
      <c r="CK525" s="1">
        <v>3.3378999999999999E-4</v>
      </c>
      <c r="CL525" s="1">
        <v>4.369E-2</v>
      </c>
      <c r="CM525" s="1">
        <v>7.6253435019632261E-4</v>
      </c>
      <c r="CN525" s="1">
        <v>1</v>
      </c>
      <c r="CO525" s="1">
        <v>7</v>
      </c>
      <c r="CP525" s="1" t="s">
        <v>115</v>
      </c>
      <c r="CQ525" s="1" t="s">
        <v>115</v>
      </c>
      <c r="CR525" s="1" t="s">
        <v>115</v>
      </c>
      <c r="CS525" s="1" t="s">
        <v>115</v>
      </c>
      <c r="CT525" s="1" t="s">
        <v>115</v>
      </c>
      <c r="CU525" s="1" t="s">
        <v>115</v>
      </c>
      <c r="CV525" s="1" t="s">
        <v>115</v>
      </c>
      <c r="CW525" s="1" t="s">
        <v>115</v>
      </c>
      <c r="CY525" s="1" t="s">
        <v>115</v>
      </c>
      <c r="CZ525" s="1" t="s">
        <v>115</v>
      </c>
      <c r="DA525" s="1" t="s">
        <v>115</v>
      </c>
      <c r="DB525" s="1" t="s">
        <v>115</v>
      </c>
      <c r="DC525" s="1" t="s">
        <v>115</v>
      </c>
      <c r="DD525" s="1" t="s">
        <v>115</v>
      </c>
      <c r="DE525" s="1" t="s">
        <v>115</v>
      </c>
      <c r="DF525" s="1" t="s">
        <v>115</v>
      </c>
      <c r="DG525" s="1" t="s">
        <v>115</v>
      </c>
      <c r="DH525" s="1" t="s">
        <v>115</v>
      </c>
    </row>
    <row r="526" spans="1:112" x14ac:dyDescent="0.25">
      <c r="A526" s="1" t="s">
        <v>2591</v>
      </c>
      <c r="C526" s="1" t="s">
        <v>2591</v>
      </c>
      <c r="D526" s="41">
        <v>38250</v>
      </c>
      <c r="G526" s="1" t="s">
        <v>1765</v>
      </c>
      <c r="H526" s="1">
        <v>8</v>
      </c>
      <c r="J526" s="3"/>
      <c r="K526" s="1" t="s">
        <v>1786</v>
      </c>
      <c r="L526" s="1" t="s">
        <v>1787</v>
      </c>
      <c r="M526" s="1"/>
      <c r="N526" s="1">
        <v>300</v>
      </c>
      <c r="P526" s="1" t="s">
        <v>2551</v>
      </c>
      <c r="Q526" s="1">
        <v>0.49298599140652699</v>
      </c>
      <c r="R526" s="1" t="s">
        <v>1788</v>
      </c>
      <c r="S526" s="1" t="s">
        <v>1788</v>
      </c>
      <c r="T526" s="1" t="s">
        <v>1789</v>
      </c>
      <c r="U526" s="3">
        <v>41027</v>
      </c>
      <c r="V526" s="1">
        <v>1.7806993189133569</v>
      </c>
      <c r="Y526" s="1">
        <v>1.7</v>
      </c>
      <c r="Z526" s="1">
        <v>3</v>
      </c>
      <c r="AA526" s="1">
        <v>18</v>
      </c>
      <c r="AB526" s="1">
        <v>29.938564463043399</v>
      </c>
      <c r="AC526" s="1">
        <v>2.89</v>
      </c>
      <c r="AD526" s="1">
        <v>13.997733333333301</v>
      </c>
      <c r="AH526" s="1">
        <v>2300</v>
      </c>
      <c r="AJ526" s="1">
        <v>1300</v>
      </c>
      <c r="AK526" s="1">
        <v>1000</v>
      </c>
      <c r="AU526" s="1" t="s">
        <v>1776</v>
      </c>
      <c r="AV526" s="1" t="s">
        <v>1776</v>
      </c>
      <c r="AY526" s="1" t="s">
        <v>1790</v>
      </c>
      <c r="AZ526" s="1"/>
      <c r="BA526" s="1" t="s">
        <v>1782</v>
      </c>
      <c r="BB526" s="1"/>
      <c r="BC526" s="42">
        <v>56.755099999999999</v>
      </c>
      <c r="BD526" s="1">
        <v>0.99056336229863373</v>
      </c>
      <c r="BE526" s="1">
        <v>6.4980000000000002</v>
      </c>
      <c r="BF526" s="1">
        <v>0.11341149479459155</v>
      </c>
      <c r="BG526" s="1">
        <v>250.56790000000001</v>
      </c>
      <c r="BH526" s="1">
        <v>4.3732348548079001</v>
      </c>
      <c r="BI526" s="1">
        <v>50.633699999999997</v>
      </c>
      <c r="BK526" s="1">
        <v>0.8837247774670528</v>
      </c>
      <c r="BL526" s="1">
        <v>2.0477E-3</v>
      </c>
      <c r="BM526" s="1">
        <v>27905.872738872436</v>
      </c>
      <c r="BN526" s="1">
        <v>21592.015594479828</v>
      </c>
      <c r="BO526" s="1">
        <v>21477.729883265049</v>
      </c>
      <c r="BP526" s="1">
        <v>773.21928377535437</v>
      </c>
      <c r="BQ526" s="1">
        <v>1.8623436200000001</v>
      </c>
      <c r="BY526" s="1" t="s">
        <v>115</v>
      </c>
      <c r="BZ526" s="1" t="s">
        <v>115</v>
      </c>
      <c r="CA526" s="1" t="s">
        <v>115</v>
      </c>
      <c r="CB526" s="1" t="s">
        <v>115</v>
      </c>
      <c r="CD526" s="47" t="s">
        <v>115</v>
      </c>
      <c r="CE526" s="1" t="s">
        <v>115</v>
      </c>
      <c r="CF526" s="1" t="s">
        <v>115</v>
      </c>
      <c r="CG526" s="1" t="s">
        <v>115</v>
      </c>
      <c r="CH526" s="1" t="s">
        <v>115</v>
      </c>
      <c r="CI526" s="1" t="s">
        <v>115</v>
      </c>
      <c r="CJ526" s="1" t="s">
        <v>115</v>
      </c>
      <c r="CK526" s="1" t="s">
        <v>115</v>
      </c>
      <c r="CL526" s="1" t="s">
        <v>115</v>
      </c>
      <c r="CM526" s="1" t="s">
        <v>115</v>
      </c>
      <c r="CN526" s="1" t="s">
        <v>115</v>
      </c>
      <c r="CO526" s="1" t="s">
        <v>115</v>
      </c>
      <c r="CP526" s="1" t="s">
        <v>115</v>
      </c>
      <c r="CQ526" s="1" t="s">
        <v>115</v>
      </c>
      <c r="CR526" s="1" t="s">
        <v>115</v>
      </c>
      <c r="CS526" s="1" t="s">
        <v>115</v>
      </c>
      <c r="CT526" s="1" t="s">
        <v>115</v>
      </c>
      <c r="CU526" s="1" t="s">
        <v>115</v>
      </c>
      <c r="CV526" s="1" t="s">
        <v>115</v>
      </c>
      <c r="CW526" s="1" t="s">
        <v>115</v>
      </c>
      <c r="CY526" s="1" t="s">
        <v>115</v>
      </c>
      <c r="CZ526" s="1" t="s">
        <v>115</v>
      </c>
      <c r="DA526" s="1" t="s">
        <v>115</v>
      </c>
      <c r="DB526" s="1" t="s">
        <v>115</v>
      </c>
      <c r="DC526" s="1" t="s">
        <v>2763</v>
      </c>
      <c r="DD526" s="1" t="s">
        <v>115</v>
      </c>
      <c r="DE526" s="1">
        <v>4.6588440242627556</v>
      </c>
      <c r="DF526" s="1" t="s">
        <v>2778</v>
      </c>
      <c r="DG526" s="1">
        <v>2.748893571891069</v>
      </c>
      <c r="DH526" s="1" t="s">
        <v>115</v>
      </c>
    </row>
    <row r="527" spans="1:112" x14ac:dyDescent="0.25">
      <c r="A527" s="1" t="s">
        <v>2592</v>
      </c>
      <c r="C527" s="1" t="s">
        <v>2592</v>
      </c>
      <c r="D527" s="41">
        <v>38251</v>
      </c>
      <c r="G527" s="1" t="s">
        <v>1765</v>
      </c>
      <c r="H527" s="1">
        <v>8</v>
      </c>
      <c r="J527" s="3"/>
      <c r="K527" s="1" t="s">
        <v>1786</v>
      </c>
      <c r="L527" s="1" t="s">
        <v>1787</v>
      </c>
      <c r="M527" s="1"/>
      <c r="N527" s="1">
        <v>300</v>
      </c>
      <c r="P527" s="1" t="s">
        <v>2551</v>
      </c>
      <c r="Q527" s="1">
        <v>0.49298599140652699</v>
      </c>
      <c r="R527" s="1" t="s">
        <v>1788</v>
      </c>
      <c r="S527" s="1" t="s">
        <v>1788</v>
      </c>
      <c r="T527" s="1" t="s">
        <v>1789</v>
      </c>
      <c r="U527" s="3">
        <v>41027</v>
      </c>
      <c r="V527" s="1">
        <v>1.7806993189133569</v>
      </c>
      <c r="Y527" s="1">
        <v>1.7</v>
      </c>
      <c r="Z527" s="1">
        <v>3</v>
      </c>
      <c r="AA527" s="1">
        <v>18</v>
      </c>
      <c r="AB527" s="1">
        <v>29.938564463043399</v>
      </c>
      <c r="AC527" s="1">
        <v>2.89</v>
      </c>
      <c r="AD527" s="1">
        <v>13.997733333333301</v>
      </c>
      <c r="AH527" s="1">
        <v>2300</v>
      </c>
      <c r="AJ527" s="1">
        <v>1300</v>
      </c>
      <c r="AK527" s="1">
        <v>1000</v>
      </c>
      <c r="AU527" s="1" t="s">
        <v>1776</v>
      </c>
      <c r="AV527" s="1" t="s">
        <v>1776</v>
      </c>
      <c r="AY527" s="1" t="s">
        <v>1790</v>
      </c>
      <c r="AZ527" s="1"/>
      <c r="BA527" s="1" t="s">
        <v>1782</v>
      </c>
      <c r="BB527" s="1"/>
      <c r="BC527" s="42">
        <v>56.676400000000001</v>
      </c>
      <c r="BD527" s="1">
        <v>0.98918978817731429</v>
      </c>
      <c r="BE527" s="1">
        <v>5.8578999999999999</v>
      </c>
      <c r="BF527" s="1">
        <v>0.10223964225257583</v>
      </c>
      <c r="BG527" s="1">
        <v>256.13159999999999</v>
      </c>
      <c r="BH527" s="1">
        <v>4.4703397384011083</v>
      </c>
      <c r="BI527" s="1">
        <v>239.63810000000001</v>
      </c>
      <c r="BK527" s="1">
        <v>4.1824738582234238</v>
      </c>
      <c r="BL527" s="1">
        <v>1.1532000000000001E-3</v>
      </c>
      <c r="BM527" s="1">
        <v>27905.888622217353</v>
      </c>
      <c r="BN527" s="1">
        <v>21567.069692976496</v>
      </c>
      <c r="BO527" s="1">
        <v>21502.707551458214</v>
      </c>
      <c r="BP527" s="1">
        <v>773.21994392190004</v>
      </c>
      <c r="BQ527" s="1">
        <v>1.86234203</v>
      </c>
      <c r="BY527" s="1" t="s">
        <v>115</v>
      </c>
      <c r="BZ527" s="1" t="s">
        <v>115</v>
      </c>
      <c r="CA527" s="1" t="s">
        <v>115</v>
      </c>
      <c r="CB527" s="1" t="s">
        <v>115</v>
      </c>
      <c r="CD527" s="47" t="s">
        <v>115</v>
      </c>
      <c r="CE527" s="1" t="s">
        <v>115</v>
      </c>
      <c r="CF527" s="1" t="s">
        <v>115</v>
      </c>
      <c r="CG527" s="1" t="s">
        <v>115</v>
      </c>
      <c r="CH527" s="1" t="s">
        <v>115</v>
      </c>
      <c r="CI527" s="1" t="s">
        <v>115</v>
      </c>
      <c r="CJ527" s="1" t="s">
        <v>115</v>
      </c>
      <c r="CK527" s="1" t="s">
        <v>115</v>
      </c>
      <c r="CL527" s="1" t="s">
        <v>115</v>
      </c>
      <c r="CM527" s="1" t="s">
        <v>115</v>
      </c>
      <c r="CN527" s="1" t="s">
        <v>115</v>
      </c>
      <c r="CO527" s="1" t="s">
        <v>115</v>
      </c>
      <c r="CP527" s="1" t="s">
        <v>115</v>
      </c>
      <c r="CQ527" s="1" t="s">
        <v>115</v>
      </c>
      <c r="CR527" s="1" t="s">
        <v>115</v>
      </c>
      <c r="CS527" s="1" t="s">
        <v>115</v>
      </c>
      <c r="CT527" s="1" t="s">
        <v>115</v>
      </c>
      <c r="CU527" s="1" t="s">
        <v>115</v>
      </c>
      <c r="CV527" s="1" t="s">
        <v>115</v>
      </c>
      <c r="CW527" s="1" t="s">
        <v>115</v>
      </c>
      <c r="CY527" s="1" t="s">
        <v>115</v>
      </c>
      <c r="CZ527" s="1" t="s">
        <v>115</v>
      </c>
      <c r="DA527" s="1" t="s">
        <v>115</v>
      </c>
      <c r="DB527" s="1" t="s">
        <v>115</v>
      </c>
      <c r="DC527" s="1" t="s">
        <v>2763</v>
      </c>
      <c r="DD527" s="1" t="s">
        <v>115</v>
      </c>
      <c r="DE527" s="1">
        <v>3.7763409772720991</v>
      </c>
      <c r="DF527" s="1" t="s">
        <v>2778</v>
      </c>
      <c r="DG527" s="1">
        <v>1.9634954084936207</v>
      </c>
      <c r="DH527" s="1" t="s">
        <v>115</v>
      </c>
    </row>
    <row r="528" spans="1:112" x14ac:dyDescent="0.25">
      <c r="A528" s="1" t="s">
        <v>2593</v>
      </c>
      <c r="C528" s="1" t="s">
        <v>2593</v>
      </c>
      <c r="D528" s="41">
        <v>38775</v>
      </c>
      <c r="G528" s="1" t="s">
        <v>1765</v>
      </c>
      <c r="H528" s="1">
        <v>8</v>
      </c>
      <c r="J528" s="3"/>
      <c r="K528" s="1" t="s">
        <v>1786</v>
      </c>
      <c r="L528" s="1" t="s">
        <v>1787</v>
      </c>
      <c r="M528" s="1"/>
      <c r="N528" s="1">
        <v>300</v>
      </c>
      <c r="P528" s="1" t="s">
        <v>2551</v>
      </c>
      <c r="Q528" s="1">
        <v>0.49298599140652699</v>
      </c>
      <c r="R528" s="1" t="s">
        <v>1788</v>
      </c>
      <c r="S528" s="1" t="s">
        <v>1788</v>
      </c>
      <c r="T528" s="1" t="s">
        <v>1789</v>
      </c>
      <c r="U528" s="3">
        <v>41170</v>
      </c>
      <c r="V528" s="1">
        <v>1.7806993189133569</v>
      </c>
      <c r="Y528" s="1">
        <v>1.7</v>
      </c>
      <c r="Z528" s="1">
        <v>3</v>
      </c>
      <c r="AA528" s="1">
        <v>18</v>
      </c>
      <c r="AB528" s="1">
        <v>29.938564463043399</v>
      </c>
      <c r="AC528" s="1">
        <v>2.89</v>
      </c>
      <c r="AD528" s="1">
        <v>13.997733333333301</v>
      </c>
      <c r="AH528" s="1">
        <v>2300</v>
      </c>
      <c r="AJ528" s="1">
        <v>1300</v>
      </c>
      <c r="AK528" s="1">
        <v>1000</v>
      </c>
      <c r="AU528" s="1" t="s">
        <v>1776</v>
      </c>
      <c r="AV528" s="1" t="s">
        <v>1776</v>
      </c>
      <c r="AY528" s="1" t="s">
        <v>1790</v>
      </c>
      <c r="AZ528" s="1"/>
      <c r="BA528" s="1" t="s">
        <v>1782</v>
      </c>
      <c r="BB528" s="1"/>
      <c r="BC528" s="42">
        <v>55.1967</v>
      </c>
      <c r="BD528" s="1">
        <v>0.96336415123555419</v>
      </c>
      <c r="BE528" s="1">
        <v>124.8867</v>
      </c>
      <c r="BF528" s="1">
        <v>2.1796841069504023</v>
      </c>
      <c r="BG528" s="1">
        <v>317.0181</v>
      </c>
      <c r="BH528" s="1">
        <v>5.5330096334166354</v>
      </c>
      <c r="BI528" s="1">
        <v>223.32169999999999</v>
      </c>
      <c r="BK528" s="1">
        <v>3.8976989561510202</v>
      </c>
      <c r="BL528" s="1">
        <v>1.6285E-3</v>
      </c>
      <c r="BM528" s="1">
        <v>27906.072331226962</v>
      </c>
      <c r="BN528" s="1">
        <v>21580.517370018366</v>
      </c>
      <c r="BO528" s="1">
        <v>21489.627292435558</v>
      </c>
      <c r="BP528" s="1">
        <v>773.22757928369458</v>
      </c>
      <c r="BQ528" s="1">
        <v>1.8623236400000001</v>
      </c>
      <c r="BY528" s="1" t="s">
        <v>115</v>
      </c>
      <c r="BZ528" s="1" t="s">
        <v>115</v>
      </c>
      <c r="CA528" s="1" t="s">
        <v>115</v>
      </c>
      <c r="CB528" s="1" t="s">
        <v>115</v>
      </c>
      <c r="CD528" s="47" t="s">
        <v>115</v>
      </c>
      <c r="CE528" s="1" t="s">
        <v>115</v>
      </c>
      <c r="CF528" s="1" t="s">
        <v>115</v>
      </c>
      <c r="CG528" s="1" t="s">
        <v>115</v>
      </c>
      <c r="CH528" s="1" t="s">
        <v>115</v>
      </c>
      <c r="CI528" s="1" t="s">
        <v>115</v>
      </c>
      <c r="CJ528" s="1" t="s">
        <v>115</v>
      </c>
      <c r="CK528" s="1" t="s">
        <v>115</v>
      </c>
      <c r="CL528" s="1" t="s">
        <v>115</v>
      </c>
      <c r="CM528" s="1" t="s">
        <v>115</v>
      </c>
      <c r="CN528" s="1" t="s">
        <v>115</v>
      </c>
      <c r="CO528" s="1" t="s">
        <v>115</v>
      </c>
      <c r="CP528" s="1" t="s">
        <v>115</v>
      </c>
      <c r="CQ528" s="1" t="s">
        <v>115</v>
      </c>
      <c r="CR528" s="1" t="s">
        <v>115</v>
      </c>
      <c r="CS528" s="1" t="s">
        <v>115</v>
      </c>
      <c r="CT528" s="1" t="s">
        <v>115</v>
      </c>
      <c r="CU528" s="1" t="s">
        <v>115</v>
      </c>
      <c r="CV528" s="1" t="s">
        <v>115</v>
      </c>
      <c r="CW528" s="1" t="s">
        <v>115</v>
      </c>
      <c r="CY528" s="1" t="s">
        <v>115</v>
      </c>
      <c r="CZ528" s="1" t="s">
        <v>115</v>
      </c>
      <c r="DA528" s="1" t="s">
        <v>115</v>
      </c>
      <c r="DB528" s="1" t="s">
        <v>115</v>
      </c>
      <c r="DC528" s="1" t="s">
        <v>2763</v>
      </c>
      <c r="DD528" s="1" t="s">
        <v>115</v>
      </c>
      <c r="DE528" s="1">
        <v>4.5462667968506167</v>
      </c>
      <c r="DF528" s="1" t="s">
        <v>2778</v>
      </c>
      <c r="DG528" s="1">
        <v>3.7960911230876668</v>
      </c>
      <c r="DH528" s="1" t="s">
        <v>115</v>
      </c>
    </row>
    <row r="529" spans="1:112" x14ac:dyDescent="0.25">
      <c r="A529" s="1" t="s">
        <v>2594</v>
      </c>
      <c r="C529" s="1" t="s">
        <v>2594</v>
      </c>
      <c r="D529" s="41">
        <v>44542</v>
      </c>
      <c r="G529" s="1" t="s">
        <v>1765</v>
      </c>
      <c r="H529" s="1">
        <v>8</v>
      </c>
      <c r="J529" s="3"/>
      <c r="K529" s="1" t="s">
        <v>1766</v>
      </c>
      <c r="L529" s="1" t="s">
        <v>1767</v>
      </c>
      <c r="M529" s="1"/>
      <c r="N529" s="1">
        <v>300</v>
      </c>
      <c r="P529" s="1" t="s">
        <v>2551</v>
      </c>
      <c r="Q529" s="1">
        <v>0.49298599140652699</v>
      </c>
      <c r="R529" s="1" t="s">
        <v>1785</v>
      </c>
      <c r="S529" s="1" t="s">
        <v>1788</v>
      </c>
      <c r="T529" s="1" t="s">
        <v>1789</v>
      </c>
      <c r="U529" s="3">
        <v>43730</v>
      </c>
      <c r="V529" s="1">
        <v>1.7806993189133569</v>
      </c>
      <c r="Y529" s="1">
        <v>1.7</v>
      </c>
      <c r="Z529" s="1">
        <v>2.2000000000000002</v>
      </c>
      <c r="AA529" s="1">
        <v>10</v>
      </c>
      <c r="AB529" s="1">
        <v>17.3156</v>
      </c>
      <c r="AC529" s="1">
        <v>2.89</v>
      </c>
      <c r="AD529" s="1">
        <v>8.9844000000000008</v>
      </c>
      <c r="AH529" s="1">
        <v>1014</v>
      </c>
      <c r="AJ529" s="1">
        <v>850</v>
      </c>
      <c r="AK529" s="1">
        <v>164</v>
      </c>
      <c r="AU529" s="1" t="s">
        <v>1776</v>
      </c>
      <c r="AV529" s="1" t="s">
        <v>1776</v>
      </c>
      <c r="AY529" s="1" t="s">
        <v>1790</v>
      </c>
      <c r="AZ529" s="1"/>
      <c r="BA529" s="1" t="s">
        <v>1782</v>
      </c>
      <c r="BB529" s="1"/>
      <c r="BC529" s="42">
        <v>54.717599999999997</v>
      </c>
      <c r="BD529" s="1">
        <v>0.95500227878924926</v>
      </c>
      <c r="BE529" s="1">
        <v>245.4383</v>
      </c>
      <c r="BF529" s="1">
        <v>4.2837064454975984</v>
      </c>
      <c r="BG529" s="1">
        <v>331.39699999999999</v>
      </c>
      <c r="BH529" s="1">
        <v>5.783968781231648</v>
      </c>
      <c r="BI529" s="1">
        <v>289.11599999999999</v>
      </c>
      <c r="BK529" s="1">
        <v>5.0460261201959256</v>
      </c>
      <c r="BL529" s="1">
        <v>7.3240000000000002E-4</v>
      </c>
      <c r="BM529" s="1">
        <v>27906.184815777939</v>
      </c>
      <c r="BN529" s="1">
        <v>21555.623305537014</v>
      </c>
      <c r="BO529" s="1">
        <v>21514.746326018863</v>
      </c>
      <c r="BP529" s="1">
        <v>773.23225440835949</v>
      </c>
      <c r="BQ529" s="1">
        <v>1.8623123800000001</v>
      </c>
      <c r="BY529" s="1" t="s">
        <v>115</v>
      </c>
      <c r="BZ529" s="1" t="s">
        <v>115</v>
      </c>
      <c r="CA529" s="1" t="s">
        <v>115</v>
      </c>
      <c r="CB529" s="1" t="s">
        <v>115</v>
      </c>
      <c r="CD529" s="47" t="s">
        <v>115</v>
      </c>
      <c r="CE529" s="1" t="s">
        <v>115</v>
      </c>
      <c r="CF529" s="1" t="s">
        <v>115</v>
      </c>
      <c r="CG529" s="1" t="s">
        <v>115</v>
      </c>
      <c r="CH529" s="1" t="s">
        <v>115</v>
      </c>
      <c r="CI529" s="1" t="s">
        <v>115</v>
      </c>
      <c r="CJ529" s="1" t="s">
        <v>115</v>
      </c>
      <c r="CK529" s="1" t="s">
        <v>115</v>
      </c>
      <c r="CL529" s="1" t="s">
        <v>115</v>
      </c>
      <c r="CM529" s="1" t="s">
        <v>115</v>
      </c>
      <c r="CN529" s="1" t="s">
        <v>115</v>
      </c>
      <c r="CO529" s="1" t="s">
        <v>115</v>
      </c>
      <c r="CP529" s="1" t="s">
        <v>115</v>
      </c>
      <c r="CQ529" s="1" t="s">
        <v>115</v>
      </c>
      <c r="CR529" s="1" t="s">
        <v>115</v>
      </c>
      <c r="CS529" s="1" t="s">
        <v>115</v>
      </c>
      <c r="CT529" s="1" t="s">
        <v>115</v>
      </c>
      <c r="CU529" s="1" t="s">
        <v>115</v>
      </c>
      <c r="CV529" s="1" t="s">
        <v>115</v>
      </c>
      <c r="CW529" s="1" t="s">
        <v>115</v>
      </c>
      <c r="CY529" s="1" t="s">
        <v>115</v>
      </c>
      <c r="CZ529" s="1" t="s">
        <v>115</v>
      </c>
      <c r="DA529" s="1" t="s">
        <v>115</v>
      </c>
      <c r="DB529" s="1" t="s">
        <v>115</v>
      </c>
      <c r="DC529" s="1" t="s">
        <v>2763</v>
      </c>
      <c r="DD529" s="1" t="s">
        <v>115</v>
      </c>
      <c r="DE529" s="1">
        <v>4.9498061185334787</v>
      </c>
      <c r="DF529" s="1" t="s">
        <v>2779</v>
      </c>
      <c r="DG529" s="1">
        <v>4.4505895925855405</v>
      </c>
      <c r="DH529" s="1" t="s">
        <v>115</v>
      </c>
    </row>
    <row r="530" spans="1:112" x14ac:dyDescent="0.25">
      <c r="A530" s="1" t="s">
        <v>2595</v>
      </c>
      <c r="C530" s="1" t="s">
        <v>2595</v>
      </c>
      <c r="D530" s="41">
        <v>44543</v>
      </c>
      <c r="G530" s="1" t="s">
        <v>1765</v>
      </c>
      <c r="H530" s="1">
        <v>8</v>
      </c>
      <c r="J530" s="3"/>
      <c r="K530" s="1" t="s">
        <v>1766</v>
      </c>
      <c r="L530" s="1" t="s">
        <v>1767</v>
      </c>
      <c r="M530" s="1"/>
      <c r="N530" s="1">
        <v>300</v>
      </c>
      <c r="P530" s="1" t="s">
        <v>2551</v>
      </c>
      <c r="Q530" s="1">
        <v>0.49298599140652699</v>
      </c>
      <c r="R530" s="1" t="s">
        <v>1785</v>
      </c>
      <c r="S530" s="1" t="s">
        <v>1788</v>
      </c>
      <c r="T530" s="1" t="s">
        <v>1789</v>
      </c>
      <c r="U530" s="3">
        <v>43730</v>
      </c>
      <c r="V530" s="1">
        <v>1.7806993189133569</v>
      </c>
      <c r="Y530" s="1">
        <v>1.7</v>
      </c>
      <c r="Z530" s="1">
        <v>2.2000000000000002</v>
      </c>
      <c r="AA530" s="1">
        <v>10</v>
      </c>
      <c r="AB530" s="1">
        <v>17.3156</v>
      </c>
      <c r="AC530" s="1">
        <v>2.89</v>
      </c>
      <c r="AD530" s="1">
        <v>8.9844000000000008</v>
      </c>
      <c r="AH530" s="1">
        <v>1014</v>
      </c>
      <c r="AJ530" s="1">
        <v>850</v>
      </c>
      <c r="AK530" s="1">
        <v>164</v>
      </c>
      <c r="AU530" s="1" t="s">
        <v>1776</v>
      </c>
      <c r="AV530" s="1" t="s">
        <v>1776</v>
      </c>
      <c r="AY530" s="1" t="s">
        <v>1790</v>
      </c>
      <c r="AZ530" s="1"/>
      <c r="BA530" s="1" t="s">
        <v>1782</v>
      </c>
      <c r="BB530" s="1"/>
      <c r="BC530" s="42">
        <v>54.7166</v>
      </c>
      <c r="BD530" s="1">
        <v>0.95498482549672936</v>
      </c>
      <c r="BE530" s="1">
        <v>245.41759999999999</v>
      </c>
      <c r="BF530" s="1">
        <v>4.2833451623424352</v>
      </c>
      <c r="BG530" s="1">
        <v>314.57889999999998</v>
      </c>
      <c r="BH530" s="1">
        <v>5.490437562301989</v>
      </c>
      <c r="BI530" s="1">
        <v>47.811100000000003</v>
      </c>
      <c r="BK530" s="1">
        <v>0.83446111400026091</v>
      </c>
      <c r="BL530" s="1">
        <v>4.682E-4</v>
      </c>
      <c r="BM530" s="1">
        <v>27906.133368440336</v>
      </c>
      <c r="BN530" s="1">
        <v>21548.199020083441</v>
      </c>
      <c r="BO530" s="1">
        <v>21522.067716797232</v>
      </c>
      <c r="BP530" s="1">
        <v>773.2301161338462</v>
      </c>
      <c r="BQ530" s="1">
        <v>1.8623175300000001</v>
      </c>
      <c r="BY530" s="1" t="s">
        <v>115</v>
      </c>
      <c r="BZ530" s="1" t="s">
        <v>115</v>
      </c>
      <c r="CA530" s="1" t="s">
        <v>115</v>
      </c>
      <c r="CB530" s="1" t="s">
        <v>115</v>
      </c>
      <c r="CD530" s="47" t="s">
        <v>115</v>
      </c>
      <c r="CE530" s="1" t="s">
        <v>115</v>
      </c>
      <c r="CF530" s="1" t="s">
        <v>115</v>
      </c>
      <c r="CG530" s="1" t="s">
        <v>115</v>
      </c>
      <c r="CH530" s="1" t="s">
        <v>115</v>
      </c>
      <c r="CI530" s="1" t="s">
        <v>115</v>
      </c>
      <c r="CJ530" s="1" t="s">
        <v>115</v>
      </c>
      <c r="CK530" s="1" t="s">
        <v>115</v>
      </c>
      <c r="CL530" s="1" t="s">
        <v>115</v>
      </c>
      <c r="CM530" s="1" t="s">
        <v>115</v>
      </c>
      <c r="CN530" s="1" t="s">
        <v>115</v>
      </c>
      <c r="CO530" s="1" t="s">
        <v>115</v>
      </c>
      <c r="CP530" s="1" t="s">
        <v>115</v>
      </c>
      <c r="CQ530" s="1" t="s">
        <v>115</v>
      </c>
      <c r="CR530" s="1" t="s">
        <v>115</v>
      </c>
      <c r="CS530" s="1" t="s">
        <v>115</v>
      </c>
      <c r="CT530" s="1" t="s">
        <v>115</v>
      </c>
      <c r="CU530" s="1" t="s">
        <v>115</v>
      </c>
      <c r="CV530" s="1" t="s">
        <v>115</v>
      </c>
      <c r="CW530" s="1" t="s">
        <v>115</v>
      </c>
      <c r="CY530" s="1" t="s">
        <v>115</v>
      </c>
      <c r="CZ530" s="1" t="s">
        <v>115</v>
      </c>
      <c r="DA530" s="1" t="s">
        <v>115</v>
      </c>
      <c r="DB530" s="1" t="s">
        <v>115</v>
      </c>
      <c r="DC530" s="1" t="s">
        <v>2763</v>
      </c>
      <c r="DD530" s="1" t="s">
        <v>115</v>
      </c>
      <c r="DE530" s="1">
        <v>4.4579391740656886</v>
      </c>
      <c r="DF530" s="1" t="s">
        <v>2779</v>
      </c>
      <c r="DG530" s="1">
        <v>3.6651914291880923</v>
      </c>
      <c r="DH530" s="1" t="s">
        <v>115</v>
      </c>
    </row>
    <row r="531" spans="1:112" x14ac:dyDescent="0.25">
      <c r="A531" s="1" t="s">
        <v>2596</v>
      </c>
      <c r="C531" s="1" t="s">
        <v>2596</v>
      </c>
      <c r="D531" s="41">
        <v>43002</v>
      </c>
      <c r="G531" s="1" t="s">
        <v>1765</v>
      </c>
      <c r="H531" s="1">
        <v>8</v>
      </c>
      <c r="J531" s="3"/>
      <c r="K531" s="1" t="s">
        <v>1766</v>
      </c>
      <c r="L531" s="1" t="s">
        <v>1767</v>
      </c>
      <c r="M531" s="1"/>
      <c r="N531" s="1">
        <v>300</v>
      </c>
      <c r="P531" s="1" t="s">
        <v>2551</v>
      </c>
      <c r="Q531" s="1">
        <v>0.49298599140652699</v>
      </c>
      <c r="R531" s="1" t="s">
        <v>1788</v>
      </c>
      <c r="S531" s="1" t="s">
        <v>1788</v>
      </c>
      <c r="T531" s="1" t="s">
        <v>1789</v>
      </c>
      <c r="U531" s="3">
        <v>43044</v>
      </c>
      <c r="V531" s="1">
        <v>1.7806993189133569</v>
      </c>
      <c r="Y531" s="1">
        <v>1.7</v>
      </c>
      <c r="Z531" s="1">
        <v>2.2000000000000002</v>
      </c>
      <c r="AA531" s="1">
        <v>10</v>
      </c>
      <c r="AB531" s="1">
        <v>17.315551199505499</v>
      </c>
      <c r="AC531" s="1">
        <v>2.89</v>
      </c>
      <c r="AD531" s="1">
        <v>8.9844000000000008</v>
      </c>
      <c r="AH531" s="1">
        <v>1014</v>
      </c>
      <c r="AJ531" s="1">
        <v>850</v>
      </c>
      <c r="AK531" s="1">
        <v>164</v>
      </c>
      <c r="AU531" s="1" t="s">
        <v>1776</v>
      </c>
      <c r="AV531" s="1" t="s">
        <v>1776</v>
      </c>
      <c r="AY531" s="1" t="s">
        <v>1790</v>
      </c>
      <c r="AZ531" s="1"/>
      <c r="BA531" s="1" t="s">
        <v>1782</v>
      </c>
      <c r="BB531" s="1"/>
      <c r="BC531" s="42">
        <v>55.349600000000002</v>
      </c>
      <c r="BD531" s="1">
        <v>0.96603275966185342</v>
      </c>
      <c r="BE531" s="1">
        <v>124.8719</v>
      </c>
      <c r="BF531" s="1">
        <v>2.1794257982211072</v>
      </c>
      <c r="BG531" s="1">
        <v>307.28440000000001</v>
      </c>
      <c r="BH531" s="1">
        <v>5.3631245200152637</v>
      </c>
      <c r="BI531" s="1">
        <v>50.051200000000001</v>
      </c>
      <c r="BK531" s="1">
        <v>0.87355823457418591</v>
      </c>
      <c r="BL531" s="1">
        <v>1.0923E-3</v>
      </c>
      <c r="BM531" s="1">
        <v>27906.160740392388</v>
      </c>
      <c r="BN531" s="1">
        <v>21565.642639769121</v>
      </c>
      <c r="BO531" s="1">
        <v>21504.678841015655</v>
      </c>
      <c r="BP531" s="1">
        <v>773.23125377745532</v>
      </c>
      <c r="BQ531" s="1">
        <v>1.8623147900000001</v>
      </c>
      <c r="BY531" s="1" t="s">
        <v>115</v>
      </c>
      <c r="BZ531" s="1" t="s">
        <v>115</v>
      </c>
      <c r="CA531" s="1" t="s">
        <v>115</v>
      </c>
      <c r="CB531" s="1" t="s">
        <v>115</v>
      </c>
      <c r="CD531" s="47" t="s">
        <v>115</v>
      </c>
      <c r="CE531" s="1" t="s">
        <v>115</v>
      </c>
      <c r="CF531" s="1" t="s">
        <v>115</v>
      </c>
      <c r="CG531" s="1" t="s">
        <v>115</v>
      </c>
      <c r="CH531" s="1" t="s">
        <v>115</v>
      </c>
      <c r="CI531" s="1" t="s">
        <v>115</v>
      </c>
      <c r="CJ531" s="1" t="s">
        <v>115</v>
      </c>
      <c r="CK531" s="1" t="s">
        <v>115</v>
      </c>
      <c r="CL531" s="1" t="s">
        <v>115</v>
      </c>
      <c r="CM531" s="1" t="s">
        <v>115</v>
      </c>
      <c r="CN531" s="1" t="s">
        <v>115</v>
      </c>
      <c r="CO531" s="1" t="s">
        <v>115</v>
      </c>
      <c r="CP531" s="1" t="s">
        <v>115</v>
      </c>
      <c r="CQ531" s="1" t="s">
        <v>115</v>
      </c>
      <c r="CR531" s="1" t="s">
        <v>115</v>
      </c>
      <c r="CS531" s="1" t="s">
        <v>115</v>
      </c>
      <c r="CT531" s="1" t="s">
        <v>115</v>
      </c>
      <c r="CU531" s="1" t="s">
        <v>115</v>
      </c>
      <c r="CV531" s="1" t="s">
        <v>115</v>
      </c>
      <c r="CW531" s="1" t="s">
        <v>115</v>
      </c>
      <c r="CY531" s="1" t="s">
        <v>115</v>
      </c>
      <c r="CZ531" s="1" t="s">
        <v>115</v>
      </c>
      <c r="DA531" s="1" t="s">
        <v>115</v>
      </c>
      <c r="DB531" s="1" t="s">
        <v>115</v>
      </c>
      <c r="DC531" s="1" t="s">
        <v>2763</v>
      </c>
      <c r="DD531" s="1" t="s">
        <v>115</v>
      </c>
      <c r="DE531" s="1">
        <v>5.108850991950713</v>
      </c>
      <c r="DF531" s="1" t="s">
        <v>2779</v>
      </c>
      <c r="DG531" s="1">
        <v>4.1887902047863905</v>
      </c>
      <c r="DH531" s="1" t="s">
        <v>115</v>
      </c>
    </row>
    <row r="532" spans="1:112" x14ac:dyDescent="0.25">
      <c r="A532" s="1" t="s">
        <v>2597</v>
      </c>
      <c r="C532" s="1" t="s">
        <v>2597</v>
      </c>
      <c r="D532" s="41">
        <v>43001</v>
      </c>
      <c r="G532" s="1" t="s">
        <v>1765</v>
      </c>
      <c r="H532" s="1">
        <v>8</v>
      </c>
      <c r="J532" s="3"/>
      <c r="K532" s="1" t="s">
        <v>1766</v>
      </c>
      <c r="L532" s="1" t="s">
        <v>1767</v>
      </c>
      <c r="M532" s="1"/>
      <c r="N532" s="1">
        <v>300</v>
      </c>
      <c r="P532" s="1" t="s">
        <v>2551</v>
      </c>
      <c r="Q532" s="1">
        <v>0.49298599140652699</v>
      </c>
      <c r="R532" s="1" t="s">
        <v>1788</v>
      </c>
      <c r="S532" s="1" t="s">
        <v>1788</v>
      </c>
      <c r="T532" s="1" t="s">
        <v>1789</v>
      </c>
      <c r="U532" s="3">
        <v>43044</v>
      </c>
      <c r="V532" s="1">
        <v>1.7806993189133569</v>
      </c>
      <c r="Y532" s="1">
        <v>1.7</v>
      </c>
      <c r="Z532" s="1">
        <v>2.2000000000000002</v>
      </c>
      <c r="AA532" s="1">
        <v>10</v>
      </c>
      <c r="AB532" s="1">
        <v>17.315551199505499</v>
      </c>
      <c r="AC532" s="1">
        <v>2.89</v>
      </c>
      <c r="AD532" s="1">
        <v>8.9844000000000008</v>
      </c>
      <c r="AH532" s="1">
        <v>1014</v>
      </c>
      <c r="AJ532" s="1">
        <v>850</v>
      </c>
      <c r="AK532" s="1">
        <v>164</v>
      </c>
      <c r="AU532" s="1" t="s">
        <v>1776</v>
      </c>
      <c r="AV532" s="1" t="s">
        <v>1776</v>
      </c>
      <c r="AY532" s="1" t="s">
        <v>1790</v>
      </c>
      <c r="AZ532" s="1"/>
      <c r="BA532" s="1" t="s">
        <v>1782</v>
      </c>
      <c r="BB532" s="1"/>
      <c r="BC532" s="42">
        <v>55.350099999999998</v>
      </c>
      <c r="BD532" s="1">
        <v>0.96604148630811326</v>
      </c>
      <c r="BE532" s="1">
        <v>124.8338</v>
      </c>
      <c r="BF532" s="1">
        <v>2.1787608277760975</v>
      </c>
      <c r="BG532" s="1">
        <v>290.27539999999999</v>
      </c>
      <c r="BH532" s="1">
        <v>5.0662614675435478</v>
      </c>
      <c r="BI532" s="1">
        <v>68.517099999999999</v>
      </c>
      <c r="BK532" s="1">
        <v>1.1958489889182067</v>
      </c>
      <c r="BL532" s="1">
        <v>1.2440999999999999E-3</v>
      </c>
      <c r="BM532" s="1">
        <v>27906.128273668397</v>
      </c>
      <c r="BN532" s="1">
        <v>21569.84628785367</v>
      </c>
      <c r="BO532" s="1">
        <v>21500.410259483127</v>
      </c>
      <c r="BP532" s="1">
        <v>773.22990438303509</v>
      </c>
      <c r="BQ532" s="1">
        <v>1.8623180399999999</v>
      </c>
      <c r="BY532" s="1" t="s">
        <v>115</v>
      </c>
      <c r="BZ532" s="1" t="s">
        <v>115</v>
      </c>
      <c r="CA532" s="1" t="s">
        <v>115</v>
      </c>
      <c r="CB532" s="1" t="s">
        <v>115</v>
      </c>
      <c r="CD532" s="47" t="s">
        <v>115</v>
      </c>
      <c r="CE532" s="1" t="s">
        <v>115</v>
      </c>
      <c r="CF532" s="1" t="s">
        <v>115</v>
      </c>
      <c r="CG532" s="1" t="s">
        <v>115</v>
      </c>
      <c r="CH532" s="1" t="s">
        <v>115</v>
      </c>
      <c r="CI532" s="1" t="s">
        <v>115</v>
      </c>
      <c r="CJ532" s="1" t="s">
        <v>115</v>
      </c>
      <c r="CK532" s="1" t="s">
        <v>115</v>
      </c>
      <c r="CL532" s="1" t="s">
        <v>115</v>
      </c>
      <c r="CM532" s="1" t="s">
        <v>115</v>
      </c>
      <c r="CN532" s="1" t="s">
        <v>115</v>
      </c>
      <c r="CO532" s="1" t="s">
        <v>115</v>
      </c>
      <c r="CP532" s="1" t="s">
        <v>115</v>
      </c>
      <c r="CQ532" s="1" t="s">
        <v>115</v>
      </c>
      <c r="CR532" s="1" t="s">
        <v>115</v>
      </c>
      <c r="CS532" s="1" t="s">
        <v>115</v>
      </c>
      <c r="CT532" s="1" t="s">
        <v>115</v>
      </c>
      <c r="CU532" s="1" t="s">
        <v>115</v>
      </c>
      <c r="CV532" s="1" t="s">
        <v>115</v>
      </c>
      <c r="CW532" s="1" t="s">
        <v>115</v>
      </c>
      <c r="CY532" s="1" t="s">
        <v>115</v>
      </c>
      <c r="CZ532" s="1" t="s">
        <v>115</v>
      </c>
      <c r="DA532" s="1" t="s">
        <v>115</v>
      </c>
      <c r="DB532" s="1" t="s">
        <v>115</v>
      </c>
      <c r="DC532" s="1" t="s">
        <v>2763</v>
      </c>
      <c r="DD532" s="1" t="s">
        <v>115</v>
      </c>
      <c r="DE532" s="1">
        <v>4.6203158810249807</v>
      </c>
      <c r="DF532" s="1" t="s">
        <v>2779</v>
      </c>
      <c r="DG532" s="1">
        <v>3.4033920413889422</v>
      </c>
      <c r="DH532" s="1" t="s">
        <v>115</v>
      </c>
    </row>
    <row r="533" spans="1:112" x14ac:dyDescent="0.25">
      <c r="A533" s="1" t="s">
        <v>2598</v>
      </c>
      <c r="C533" s="1" t="s">
        <v>2598</v>
      </c>
      <c r="D533" s="41">
        <v>40748</v>
      </c>
      <c r="G533" s="1" t="s">
        <v>1765</v>
      </c>
      <c r="H533" s="1">
        <v>8</v>
      </c>
      <c r="J533" s="3"/>
      <c r="K533" s="1" t="s">
        <v>1766</v>
      </c>
      <c r="L533" s="1" t="s">
        <v>1767</v>
      </c>
      <c r="M533" s="1"/>
      <c r="N533" s="1">
        <v>300</v>
      </c>
      <c r="P533" s="1" t="s">
        <v>2551</v>
      </c>
      <c r="Q533" s="1">
        <v>0.49298599140652699</v>
      </c>
      <c r="R533" s="1" t="s">
        <v>1781</v>
      </c>
      <c r="S533" s="1" t="s">
        <v>1788</v>
      </c>
      <c r="T533" s="1" t="s">
        <v>1789</v>
      </c>
      <c r="U533" s="3">
        <v>42210</v>
      </c>
      <c r="V533" s="1">
        <v>1.7806993189133569</v>
      </c>
      <c r="Y533" s="1">
        <v>1.7</v>
      </c>
      <c r="Z533" s="1">
        <v>2.2000000000000002</v>
      </c>
      <c r="AA533" s="1">
        <v>18</v>
      </c>
      <c r="AB533" s="1">
        <v>28.1958292296856</v>
      </c>
      <c r="AC533" s="1">
        <v>2.89</v>
      </c>
      <c r="AD533" s="1">
        <v>12.6377333333333</v>
      </c>
      <c r="AH533" s="1">
        <v>1014</v>
      </c>
      <c r="AJ533" s="1">
        <v>850</v>
      </c>
      <c r="AK533" s="1">
        <v>164</v>
      </c>
      <c r="AU533" s="1" t="s">
        <v>1776</v>
      </c>
      <c r="AV533" s="1" t="s">
        <v>1776</v>
      </c>
      <c r="AY533" s="1" t="s">
        <v>1790</v>
      </c>
      <c r="AZ533" s="1"/>
      <c r="BA533" s="1" t="s">
        <v>1782</v>
      </c>
      <c r="BB533" s="1"/>
      <c r="BC533" s="42">
        <v>55.938899999999997</v>
      </c>
      <c r="BD533" s="1">
        <v>0.97631798494385591</v>
      </c>
      <c r="BE533" s="1">
        <v>4.9470999999999998</v>
      </c>
      <c r="BF533" s="1">
        <v>8.6343183425411474E-2</v>
      </c>
      <c r="BG533" s="1">
        <v>22.646100000000001</v>
      </c>
      <c r="BH533" s="1">
        <v>0.39524900773588789</v>
      </c>
      <c r="BI533" s="1">
        <v>316.26650000000001</v>
      </c>
      <c r="BK533" s="1">
        <v>5.5198917387586457</v>
      </c>
      <c r="BL533" s="1">
        <v>5.352E-4</v>
      </c>
      <c r="BM533" s="1">
        <v>27905.965541880611</v>
      </c>
      <c r="BN533" s="1">
        <v>21549.900814638626</v>
      </c>
      <c r="BO533" s="1">
        <v>21520.030269122599</v>
      </c>
      <c r="BP533" s="1">
        <v>773.22314087395739</v>
      </c>
      <c r="BQ533" s="1">
        <v>1.8623343299999999</v>
      </c>
      <c r="BY533" s="1" t="s">
        <v>115</v>
      </c>
      <c r="BZ533" s="1" t="s">
        <v>115</v>
      </c>
      <c r="CA533" s="1" t="s">
        <v>115</v>
      </c>
      <c r="CB533" s="1" t="s">
        <v>115</v>
      </c>
      <c r="CD533" s="47" t="s">
        <v>115</v>
      </c>
      <c r="CE533" s="1" t="s">
        <v>115</v>
      </c>
      <c r="CF533" s="1" t="s">
        <v>115</v>
      </c>
      <c r="CG533" s="1" t="s">
        <v>115</v>
      </c>
      <c r="CH533" s="1" t="s">
        <v>115</v>
      </c>
      <c r="CI533" s="1" t="s">
        <v>115</v>
      </c>
      <c r="CJ533" s="1" t="s">
        <v>115</v>
      </c>
      <c r="CK533" s="1" t="s">
        <v>115</v>
      </c>
      <c r="CL533" s="1" t="s">
        <v>115</v>
      </c>
      <c r="CM533" s="1" t="s">
        <v>115</v>
      </c>
      <c r="CN533" s="1" t="s">
        <v>115</v>
      </c>
      <c r="CO533" s="1" t="s">
        <v>115</v>
      </c>
      <c r="CP533" s="1" t="s">
        <v>115</v>
      </c>
      <c r="CQ533" s="1" t="s">
        <v>115</v>
      </c>
      <c r="CR533" s="1" t="s">
        <v>115</v>
      </c>
      <c r="CS533" s="1" t="s">
        <v>115</v>
      </c>
      <c r="CT533" s="1" t="s">
        <v>115</v>
      </c>
      <c r="CU533" s="1" t="s">
        <v>115</v>
      </c>
      <c r="CV533" s="1" t="s">
        <v>115</v>
      </c>
      <c r="CW533" s="1" t="s">
        <v>115</v>
      </c>
      <c r="CY533" s="1" t="s">
        <v>115</v>
      </c>
      <c r="CZ533" s="1" t="s">
        <v>115</v>
      </c>
      <c r="DA533" s="1" t="s">
        <v>115</v>
      </c>
      <c r="DB533" s="1" t="s">
        <v>115</v>
      </c>
      <c r="DC533" s="1" t="s">
        <v>2763</v>
      </c>
      <c r="DD533" s="1" t="s">
        <v>115</v>
      </c>
      <c r="DE533" s="1">
        <v>6.2806353811424227</v>
      </c>
      <c r="DF533" s="1" t="s">
        <v>2778</v>
      </c>
      <c r="DG533" s="1">
        <v>0.39269908169872414</v>
      </c>
      <c r="DH533" s="1" t="s">
        <v>115</v>
      </c>
    </row>
    <row r="534" spans="1:112" x14ac:dyDescent="0.25">
      <c r="A534" s="1" t="s">
        <v>2599</v>
      </c>
      <c r="C534" s="1" t="s">
        <v>2599</v>
      </c>
      <c r="D534" s="41">
        <v>40749</v>
      </c>
      <c r="G534" s="1" t="s">
        <v>1765</v>
      </c>
      <c r="H534" s="1">
        <v>8</v>
      </c>
      <c r="J534" s="3"/>
      <c r="K534" s="1" t="s">
        <v>1766</v>
      </c>
      <c r="L534" s="1" t="s">
        <v>1767</v>
      </c>
      <c r="M534" s="1"/>
      <c r="N534" s="1">
        <v>300</v>
      </c>
      <c r="P534" s="1" t="s">
        <v>2551</v>
      </c>
      <c r="Q534" s="1">
        <v>0.49298599140652699</v>
      </c>
      <c r="R534" s="1" t="s">
        <v>1781</v>
      </c>
      <c r="S534" s="1" t="s">
        <v>1788</v>
      </c>
      <c r="T534" s="1" t="s">
        <v>1789</v>
      </c>
      <c r="U534" s="3">
        <v>42210</v>
      </c>
      <c r="V534" s="1">
        <v>1.7806993189133569</v>
      </c>
      <c r="Y534" s="1">
        <v>1.7</v>
      </c>
      <c r="Z534" s="1">
        <v>2.2000000000000002</v>
      </c>
      <c r="AA534" s="1">
        <v>18</v>
      </c>
      <c r="AB534" s="1">
        <v>28.1958292296856</v>
      </c>
      <c r="AC534" s="1">
        <v>2.89</v>
      </c>
      <c r="AD534" s="1">
        <v>12.6377333333333</v>
      </c>
      <c r="AH534" s="1">
        <v>1014</v>
      </c>
      <c r="AJ534" s="1">
        <v>850</v>
      </c>
      <c r="AK534" s="1">
        <v>164</v>
      </c>
      <c r="AU534" s="1" t="s">
        <v>1776</v>
      </c>
      <c r="AV534" s="1" t="s">
        <v>1776</v>
      </c>
      <c r="AY534" s="1" t="s">
        <v>1790</v>
      </c>
      <c r="AZ534" s="1"/>
      <c r="BA534" s="1" t="s">
        <v>1782</v>
      </c>
      <c r="BB534" s="1"/>
      <c r="BC534" s="42">
        <v>55.943399999999997</v>
      </c>
      <c r="BD534" s="1">
        <v>0.97639652476019578</v>
      </c>
      <c r="BE534" s="1">
        <v>4.9843000000000002</v>
      </c>
      <c r="BF534" s="1">
        <v>8.6992445907153368E-2</v>
      </c>
      <c r="BG534" s="1">
        <v>342.92570000000001</v>
      </c>
      <c r="BH534" s="1">
        <v>5.9851825547063182</v>
      </c>
      <c r="BI534" s="1">
        <v>231.12209999999999</v>
      </c>
      <c r="BK534" s="1">
        <v>4.033841619123586</v>
      </c>
      <c r="BL534" s="1">
        <v>5.3260000000000004E-4</v>
      </c>
      <c r="BM534" s="1">
        <v>27906.086017119731</v>
      </c>
      <c r="BN534" s="1">
        <v>21549.948798532452</v>
      </c>
      <c r="BO534" s="1">
        <v>21520.223235707013</v>
      </c>
      <c r="BP534" s="1">
        <v>773.22814810134707</v>
      </c>
      <c r="BQ534" s="1">
        <v>1.8623222699999999</v>
      </c>
      <c r="BY534" s="1" t="s">
        <v>115</v>
      </c>
      <c r="BZ534" s="1" t="s">
        <v>115</v>
      </c>
      <c r="CA534" s="1" t="s">
        <v>115</v>
      </c>
      <c r="CB534" s="1" t="s">
        <v>115</v>
      </c>
      <c r="CD534" s="47" t="s">
        <v>115</v>
      </c>
      <c r="CE534" s="1" t="s">
        <v>115</v>
      </c>
      <c r="CF534" s="1" t="s">
        <v>115</v>
      </c>
      <c r="CG534" s="1" t="s">
        <v>115</v>
      </c>
      <c r="CH534" s="1" t="s">
        <v>115</v>
      </c>
      <c r="CI534" s="1" t="s">
        <v>115</v>
      </c>
      <c r="CJ534" s="1" t="s">
        <v>115</v>
      </c>
      <c r="CK534" s="1" t="s">
        <v>115</v>
      </c>
      <c r="CL534" s="1" t="s">
        <v>115</v>
      </c>
      <c r="CM534" s="1" t="s">
        <v>115</v>
      </c>
      <c r="CN534" s="1" t="s">
        <v>115</v>
      </c>
      <c r="CO534" s="1" t="s">
        <v>115</v>
      </c>
      <c r="CP534" s="1" t="s">
        <v>115</v>
      </c>
      <c r="CQ534" s="1" t="s">
        <v>115</v>
      </c>
      <c r="CR534" s="1" t="s">
        <v>115</v>
      </c>
      <c r="CS534" s="1" t="s">
        <v>115</v>
      </c>
      <c r="CT534" s="1" t="s">
        <v>115</v>
      </c>
      <c r="CU534" s="1" t="s">
        <v>115</v>
      </c>
      <c r="CV534" s="1" t="s">
        <v>115</v>
      </c>
      <c r="CW534" s="1" t="s">
        <v>115</v>
      </c>
      <c r="CY534" s="1" t="s">
        <v>115</v>
      </c>
      <c r="CZ534" s="1" t="s">
        <v>115</v>
      </c>
      <c r="DA534" s="1" t="s">
        <v>115</v>
      </c>
      <c r="DB534" s="1" t="s">
        <v>115</v>
      </c>
      <c r="DC534" s="1" t="s">
        <v>2763</v>
      </c>
      <c r="DD534" s="1" t="s">
        <v>115</v>
      </c>
      <c r="DE534" s="1">
        <v>1.47609999756944</v>
      </c>
      <c r="DF534" s="1" t="s">
        <v>2778</v>
      </c>
      <c r="DG534" s="1">
        <v>1.1780972450961724</v>
      </c>
      <c r="DH534" s="1" t="s">
        <v>115</v>
      </c>
    </row>
    <row r="535" spans="1:112" x14ac:dyDescent="0.25">
      <c r="A535" s="1" t="s">
        <v>2600</v>
      </c>
      <c r="C535" s="1" t="s">
        <v>2600</v>
      </c>
      <c r="D535" s="41">
        <v>43107</v>
      </c>
      <c r="G535" s="1" t="s">
        <v>1765</v>
      </c>
      <c r="H535" s="1">
        <v>8</v>
      </c>
      <c r="J535" s="3"/>
      <c r="K535" s="1" t="s">
        <v>1766</v>
      </c>
      <c r="L535" s="1" t="s">
        <v>1767</v>
      </c>
      <c r="M535" s="1"/>
      <c r="N535" s="1">
        <v>300</v>
      </c>
      <c r="P535" s="1" t="s">
        <v>2551</v>
      </c>
      <c r="Q535" s="1">
        <v>0.49298599140652699</v>
      </c>
      <c r="R535" s="1" t="s">
        <v>1788</v>
      </c>
      <c r="S535" s="1" t="s">
        <v>1788</v>
      </c>
      <c r="T535" s="1" t="s">
        <v>1789</v>
      </c>
      <c r="U535" s="3">
        <v>43111</v>
      </c>
      <c r="V535" s="1">
        <v>1.7806993189133569</v>
      </c>
      <c r="Y535" s="1">
        <v>1.7</v>
      </c>
      <c r="Z535" s="1">
        <v>2.2000000000000002</v>
      </c>
      <c r="AA535" s="1">
        <v>10</v>
      </c>
      <c r="AB535" s="1">
        <v>17.315551199505499</v>
      </c>
      <c r="AC535" s="1">
        <v>2.89</v>
      </c>
      <c r="AD535" s="1">
        <v>8.9844000000000008</v>
      </c>
      <c r="AH535" s="1">
        <v>1014</v>
      </c>
      <c r="AJ535" s="1">
        <v>850</v>
      </c>
      <c r="AK535" s="1">
        <v>164</v>
      </c>
      <c r="AU535" s="1" t="s">
        <v>1776</v>
      </c>
      <c r="AV535" s="1" t="s">
        <v>1776</v>
      </c>
      <c r="AY535" s="1" t="s">
        <v>1790</v>
      </c>
      <c r="AZ535" s="1"/>
      <c r="BA535" s="1" t="s">
        <v>1782</v>
      </c>
      <c r="BB535" s="1"/>
      <c r="BC535" s="42">
        <v>55.383200000000002</v>
      </c>
      <c r="BD535" s="1">
        <v>0.96661919029052357</v>
      </c>
      <c r="BE535" s="1">
        <v>6.0423999999999998</v>
      </c>
      <c r="BF535" s="1">
        <v>0.10545977472250537</v>
      </c>
      <c r="BG535" s="1">
        <v>45.425699999999999</v>
      </c>
      <c r="BH535" s="1">
        <v>0.79282803002318802</v>
      </c>
      <c r="BI535" s="1">
        <v>171.8048</v>
      </c>
      <c r="BK535" s="1">
        <v>2.9985594307303534</v>
      </c>
      <c r="BL535" s="1">
        <v>5.7339999999999995E-4</v>
      </c>
      <c r="BM535" s="1">
        <v>27906.052152057979</v>
      </c>
      <c r="BN535" s="1">
        <v>21551.053482361967</v>
      </c>
      <c r="BO535" s="1">
        <v>21519.05082175399</v>
      </c>
      <c r="BP535" s="1">
        <v>773.22674059057897</v>
      </c>
      <c r="BQ535" s="1">
        <v>1.86232566</v>
      </c>
      <c r="BY535" s="1" t="s">
        <v>115</v>
      </c>
      <c r="BZ535" s="1" t="s">
        <v>115</v>
      </c>
      <c r="CA535" s="1" t="s">
        <v>115</v>
      </c>
      <c r="CB535" s="1" t="s">
        <v>115</v>
      </c>
      <c r="CD535" s="47" t="s">
        <v>115</v>
      </c>
      <c r="CE535" s="1" t="s">
        <v>115</v>
      </c>
      <c r="CF535" s="1" t="s">
        <v>115</v>
      </c>
      <c r="CG535" s="1" t="s">
        <v>115</v>
      </c>
      <c r="CH535" s="1" t="s">
        <v>115</v>
      </c>
      <c r="CI535" s="1" t="s">
        <v>115</v>
      </c>
      <c r="CJ535" s="1" t="s">
        <v>115</v>
      </c>
      <c r="CK535" s="1" t="s">
        <v>115</v>
      </c>
      <c r="CL535" s="1" t="s">
        <v>115</v>
      </c>
      <c r="CM535" s="1" t="s">
        <v>115</v>
      </c>
      <c r="CN535" s="1" t="s">
        <v>115</v>
      </c>
      <c r="CO535" s="1" t="s">
        <v>115</v>
      </c>
      <c r="CP535" s="1" t="s">
        <v>115</v>
      </c>
      <c r="CQ535" s="1" t="s">
        <v>115</v>
      </c>
      <c r="CR535" s="1" t="s">
        <v>115</v>
      </c>
      <c r="CS535" s="1" t="s">
        <v>115</v>
      </c>
      <c r="CT535" s="1" t="s">
        <v>115</v>
      </c>
      <c r="CU535" s="1" t="s">
        <v>115</v>
      </c>
      <c r="CV535" s="1" t="s">
        <v>115</v>
      </c>
      <c r="CW535" s="1" t="s">
        <v>115</v>
      </c>
      <c r="CY535" s="1" t="s">
        <v>115</v>
      </c>
      <c r="CZ535" s="1" t="s">
        <v>115</v>
      </c>
      <c r="DA535" s="1" t="s">
        <v>115</v>
      </c>
      <c r="DB535" s="1" t="s">
        <v>115</v>
      </c>
      <c r="DC535" s="1" t="s">
        <v>2763</v>
      </c>
      <c r="DD535" s="1" t="s">
        <v>115</v>
      </c>
      <c r="DE535" s="1">
        <v>4.7049591137589495</v>
      </c>
      <c r="DF535" s="1" t="s">
        <v>2779</v>
      </c>
      <c r="DG535" s="1">
        <v>5.497787143782138</v>
      </c>
      <c r="DH535" s="1" t="s">
        <v>115</v>
      </c>
    </row>
    <row r="536" spans="1:112" x14ac:dyDescent="0.25">
      <c r="A536" s="1" t="s">
        <v>2601</v>
      </c>
      <c r="C536" s="1" t="s">
        <v>2601</v>
      </c>
      <c r="D536" s="41">
        <v>43108</v>
      </c>
      <c r="G536" s="1" t="s">
        <v>1765</v>
      </c>
      <c r="H536" s="1">
        <v>8</v>
      </c>
      <c r="J536" s="3"/>
      <c r="K536" s="1" t="s">
        <v>1766</v>
      </c>
      <c r="L536" s="1" t="s">
        <v>1767</v>
      </c>
      <c r="M536" s="1"/>
      <c r="N536" s="1">
        <v>300</v>
      </c>
      <c r="P536" s="1" t="s">
        <v>2551</v>
      </c>
      <c r="Q536" s="1">
        <v>0.49298599140652699</v>
      </c>
      <c r="R536" s="1" t="s">
        <v>1788</v>
      </c>
      <c r="S536" s="1" t="s">
        <v>1788</v>
      </c>
      <c r="T536" s="1" t="s">
        <v>1789</v>
      </c>
      <c r="U536" s="3">
        <v>43111</v>
      </c>
      <c r="V536" s="1">
        <v>1.7806993189133569</v>
      </c>
      <c r="Y536" s="1">
        <v>1.7</v>
      </c>
      <c r="Z536" s="1">
        <v>2.2000000000000002</v>
      </c>
      <c r="AA536" s="1">
        <v>10</v>
      </c>
      <c r="AB536" s="1">
        <v>17.315551199505499</v>
      </c>
      <c r="AC536" s="1">
        <v>2.89</v>
      </c>
      <c r="AD536" s="1">
        <v>8.9844000000000008</v>
      </c>
      <c r="AH536" s="1">
        <v>1014</v>
      </c>
      <c r="AJ536" s="1">
        <v>850</v>
      </c>
      <c r="AK536" s="1">
        <v>164</v>
      </c>
      <c r="AU536" s="1" t="s">
        <v>1776</v>
      </c>
      <c r="AV536" s="1" t="s">
        <v>1776</v>
      </c>
      <c r="AY536" s="1" t="s">
        <v>1790</v>
      </c>
      <c r="AZ536" s="1"/>
      <c r="BA536" s="1" t="s">
        <v>1782</v>
      </c>
      <c r="BB536" s="1"/>
      <c r="BC536" s="42">
        <v>55.373699999999999</v>
      </c>
      <c r="BD536" s="1">
        <v>0.96645338401158398</v>
      </c>
      <c r="BE536" s="1">
        <v>6.0308000000000002</v>
      </c>
      <c r="BF536" s="1">
        <v>0.10525731652927403</v>
      </c>
      <c r="BG536" s="1">
        <v>258.23610000000002</v>
      </c>
      <c r="BH536" s="1">
        <v>4.5070701925093291</v>
      </c>
      <c r="BI536" s="1">
        <v>35.953299999999999</v>
      </c>
      <c r="BK536" s="1">
        <v>0.62750346195727724</v>
      </c>
      <c r="BL536" s="1">
        <v>2.0350000000000001E-4</v>
      </c>
      <c r="BM536" s="1">
        <v>27906.056747311042</v>
      </c>
      <c r="BN536" s="1">
        <v>21540.735629859122</v>
      </c>
      <c r="BO536" s="1">
        <v>21529.377864762962</v>
      </c>
      <c r="BP536" s="1">
        <v>773.22693157993911</v>
      </c>
      <c r="BQ536" s="1">
        <v>1.8623251999999999</v>
      </c>
      <c r="BY536" s="1" t="s">
        <v>115</v>
      </c>
      <c r="BZ536" s="1" t="s">
        <v>115</v>
      </c>
      <c r="CA536" s="1" t="s">
        <v>115</v>
      </c>
      <c r="CB536" s="1" t="s">
        <v>115</v>
      </c>
      <c r="CD536" s="47" t="s">
        <v>115</v>
      </c>
      <c r="CE536" s="1" t="s">
        <v>115</v>
      </c>
      <c r="CF536" s="1" t="s">
        <v>115</v>
      </c>
      <c r="CG536" s="1" t="s">
        <v>115</v>
      </c>
      <c r="CH536" s="1" t="s">
        <v>115</v>
      </c>
      <c r="CI536" s="1" t="s">
        <v>115</v>
      </c>
      <c r="CJ536" s="1" t="s">
        <v>115</v>
      </c>
      <c r="CK536" s="1" t="s">
        <v>115</v>
      </c>
      <c r="CL536" s="1" t="s">
        <v>115</v>
      </c>
      <c r="CM536" s="1" t="s">
        <v>115</v>
      </c>
      <c r="CN536" s="1" t="s">
        <v>115</v>
      </c>
      <c r="CO536" s="1" t="s">
        <v>115</v>
      </c>
      <c r="CP536" s="1" t="s">
        <v>115</v>
      </c>
      <c r="CQ536" s="1" t="s">
        <v>115</v>
      </c>
      <c r="CR536" s="1" t="s">
        <v>115</v>
      </c>
      <c r="CS536" s="1" t="s">
        <v>115</v>
      </c>
      <c r="CT536" s="1" t="s">
        <v>115</v>
      </c>
      <c r="CU536" s="1" t="s">
        <v>115</v>
      </c>
      <c r="CV536" s="1" t="s">
        <v>115</v>
      </c>
      <c r="CW536" s="1" t="s">
        <v>115</v>
      </c>
      <c r="CY536" s="1" t="s">
        <v>115</v>
      </c>
      <c r="CZ536" s="1" t="s">
        <v>115</v>
      </c>
      <c r="DA536" s="1" t="s">
        <v>115</v>
      </c>
      <c r="DB536" s="1" t="s">
        <v>115</v>
      </c>
      <c r="DC536" s="1" t="s">
        <v>2763</v>
      </c>
      <c r="DD536" s="1" t="s">
        <v>115</v>
      </c>
      <c r="DE536" s="1">
        <v>0.20531878787536056</v>
      </c>
      <c r="DF536" s="1" t="s">
        <v>2779</v>
      </c>
      <c r="DG536" s="1">
        <v>4.7123889803846897</v>
      </c>
      <c r="DH536" s="1" t="s">
        <v>115</v>
      </c>
    </row>
    <row r="537" spans="1:112" x14ac:dyDescent="0.25">
      <c r="A537" s="1" t="s">
        <v>2602</v>
      </c>
      <c r="C537" s="1" t="s">
        <v>2602</v>
      </c>
      <c r="D537" s="41">
        <v>43207</v>
      </c>
      <c r="G537" s="1" t="s">
        <v>1765</v>
      </c>
      <c r="H537" s="1">
        <v>8</v>
      </c>
      <c r="J537" s="3"/>
      <c r="K537" s="1" t="s">
        <v>1766</v>
      </c>
      <c r="L537" s="1" t="s">
        <v>1767</v>
      </c>
      <c r="M537" s="1"/>
      <c r="N537" s="1">
        <v>300</v>
      </c>
      <c r="P537" s="1" t="s">
        <v>2551</v>
      </c>
      <c r="Q537" s="1">
        <v>0.49298599140652699</v>
      </c>
      <c r="R537" s="1" t="s">
        <v>1788</v>
      </c>
      <c r="S537" s="1" t="s">
        <v>1788</v>
      </c>
      <c r="T537" s="1" t="s">
        <v>1789</v>
      </c>
      <c r="U537" s="3">
        <v>43143</v>
      </c>
      <c r="V537" s="1">
        <v>1.7806993189133569</v>
      </c>
      <c r="Y537" s="1">
        <v>1.7</v>
      </c>
      <c r="Z537" s="1">
        <v>2.2000000000000002</v>
      </c>
      <c r="AA537" s="1">
        <v>10</v>
      </c>
      <c r="AB537" s="1">
        <v>17.315551199505499</v>
      </c>
      <c r="AC537" s="1">
        <v>2.89</v>
      </c>
      <c r="AD537" s="1">
        <v>8.9844000000000008</v>
      </c>
      <c r="AH537" s="1">
        <v>1014</v>
      </c>
      <c r="AJ537" s="1">
        <v>850</v>
      </c>
      <c r="AK537" s="1">
        <v>164</v>
      </c>
      <c r="AU537" s="1" t="s">
        <v>1776</v>
      </c>
      <c r="AV537" s="1" t="s">
        <v>1776</v>
      </c>
      <c r="AY537" s="1" t="s">
        <v>1790</v>
      </c>
      <c r="AZ537" s="1"/>
      <c r="BA537" s="1" t="s">
        <v>1782</v>
      </c>
      <c r="BB537" s="1"/>
      <c r="BC537" s="42">
        <v>55.309800000000003</v>
      </c>
      <c r="BD537" s="1">
        <v>0.96533811861955976</v>
      </c>
      <c r="BE537" s="1">
        <v>124.9954</v>
      </c>
      <c r="BF537" s="1">
        <v>2.18158127984732</v>
      </c>
      <c r="BG537" s="1">
        <v>322.34739999999999</v>
      </c>
      <c r="BH537" s="1">
        <v>5.6260234652431693</v>
      </c>
      <c r="BI537" s="1">
        <v>37.5946</v>
      </c>
      <c r="BK537" s="1">
        <v>0.65614955097026018</v>
      </c>
      <c r="BL537" s="1">
        <v>8.1749999999999998E-4</v>
      </c>
      <c r="BM537" s="1">
        <v>27906.14365788893</v>
      </c>
      <c r="BN537" s="1">
        <v>21557.956930329252</v>
      </c>
      <c r="BO537" s="1">
        <v>21512.330385448604</v>
      </c>
      <c r="BP537" s="1">
        <v>773.23054378780455</v>
      </c>
      <c r="BQ537" s="1">
        <v>1.8623164999999999</v>
      </c>
      <c r="BY537" s="1" t="s">
        <v>115</v>
      </c>
      <c r="BZ537" s="1" t="s">
        <v>115</v>
      </c>
      <c r="CA537" s="1" t="s">
        <v>115</v>
      </c>
      <c r="CB537" s="1" t="s">
        <v>115</v>
      </c>
      <c r="CD537" s="47" t="s">
        <v>115</v>
      </c>
      <c r="CE537" s="1" t="s">
        <v>115</v>
      </c>
      <c r="CF537" s="1" t="s">
        <v>115</v>
      </c>
      <c r="CG537" s="1" t="s">
        <v>115</v>
      </c>
      <c r="CH537" s="1" t="s">
        <v>115</v>
      </c>
      <c r="CI537" s="1" t="s">
        <v>115</v>
      </c>
      <c r="CJ537" s="1" t="s">
        <v>115</v>
      </c>
      <c r="CK537" s="1" t="s">
        <v>115</v>
      </c>
      <c r="CL537" s="1" t="s">
        <v>115</v>
      </c>
      <c r="CM537" s="1" t="s">
        <v>115</v>
      </c>
      <c r="CN537" s="1" t="s">
        <v>115</v>
      </c>
      <c r="CO537" s="1" t="s">
        <v>115</v>
      </c>
      <c r="CP537" s="1" t="s">
        <v>115</v>
      </c>
      <c r="CQ537" s="1" t="s">
        <v>115</v>
      </c>
      <c r="CR537" s="1" t="s">
        <v>115</v>
      </c>
      <c r="CS537" s="1" t="s">
        <v>115</v>
      </c>
      <c r="CT537" s="1" t="s">
        <v>115</v>
      </c>
      <c r="CU537" s="1" t="s">
        <v>115</v>
      </c>
      <c r="CV537" s="1" t="s">
        <v>115</v>
      </c>
      <c r="CW537" s="1" t="s">
        <v>115</v>
      </c>
      <c r="CY537" s="1" t="s">
        <v>115</v>
      </c>
      <c r="CZ537" s="1" t="s">
        <v>115</v>
      </c>
      <c r="DA537" s="1" t="s">
        <v>115</v>
      </c>
      <c r="DB537" s="1" t="s">
        <v>115</v>
      </c>
      <c r="DC537" s="1" t="s">
        <v>2763</v>
      </c>
      <c r="DD537" s="1" t="s">
        <v>115</v>
      </c>
      <c r="DE537" s="1">
        <v>0.13356306633811818</v>
      </c>
      <c r="DF537" s="1" t="s">
        <v>2779</v>
      </c>
      <c r="DG537" s="1">
        <v>5.7595865315812871</v>
      </c>
      <c r="DH537" s="1" t="s">
        <v>115</v>
      </c>
    </row>
    <row r="538" spans="1:112" x14ac:dyDescent="0.25">
      <c r="A538" s="1" t="s">
        <v>2603</v>
      </c>
      <c r="C538" s="1" t="s">
        <v>2603</v>
      </c>
      <c r="D538" s="41">
        <v>43208</v>
      </c>
      <c r="G538" s="1" t="s">
        <v>1765</v>
      </c>
      <c r="H538" s="1">
        <v>8</v>
      </c>
      <c r="J538" s="3"/>
      <c r="K538" s="1" t="s">
        <v>1766</v>
      </c>
      <c r="L538" s="1" t="s">
        <v>1767</v>
      </c>
      <c r="M538" s="1"/>
      <c r="N538" s="1">
        <v>300</v>
      </c>
      <c r="P538" s="1" t="s">
        <v>2551</v>
      </c>
      <c r="Q538" s="1">
        <v>0.49298599140652699</v>
      </c>
      <c r="R538" s="1" t="s">
        <v>1788</v>
      </c>
      <c r="S538" s="1" t="s">
        <v>1788</v>
      </c>
      <c r="T538" s="1" t="s">
        <v>1789</v>
      </c>
      <c r="U538" s="3">
        <v>43143</v>
      </c>
      <c r="V538" s="1">
        <v>1.7806993189133569</v>
      </c>
      <c r="Y538" s="1">
        <v>1.7</v>
      </c>
      <c r="Z538" s="1">
        <v>2.2000000000000002</v>
      </c>
      <c r="AA538" s="1">
        <v>10</v>
      </c>
      <c r="AB538" s="1">
        <v>17.315551199505499</v>
      </c>
      <c r="AC538" s="1">
        <v>2.89</v>
      </c>
      <c r="AD538" s="1">
        <v>8.9844000000000008</v>
      </c>
      <c r="AH538" s="1">
        <v>1014</v>
      </c>
      <c r="AJ538" s="1">
        <v>850</v>
      </c>
      <c r="AK538" s="1">
        <v>164</v>
      </c>
      <c r="AU538" s="1" t="s">
        <v>1776</v>
      </c>
      <c r="AV538" s="1" t="s">
        <v>1776</v>
      </c>
      <c r="AY538" s="1" t="s">
        <v>1790</v>
      </c>
      <c r="AZ538" s="1"/>
      <c r="BA538" s="1" t="s">
        <v>1782</v>
      </c>
      <c r="BB538" s="1"/>
      <c r="BC538" s="42">
        <v>55.311900000000001</v>
      </c>
      <c r="BD538" s="1">
        <v>0.96537477053385157</v>
      </c>
      <c r="BE538" s="1">
        <v>124.9791</v>
      </c>
      <c r="BF538" s="1">
        <v>2.1812967911792449</v>
      </c>
      <c r="BG538" s="1">
        <v>299.89620000000002</v>
      </c>
      <c r="BH538" s="1">
        <v>5.2341761042194186</v>
      </c>
      <c r="BI538" s="1">
        <v>59.993099999999998</v>
      </c>
      <c r="BK538" s="1">
        <v>1.0470771234782101</v>
      </c>
      <c r="BL538" s="1">
        <v>1.0522999999999999E-3</v>
      </c>
      <c r="BM538" s="1">
        <v>27906.126875103884</v>
      </c>
      <c r="BN538" s="1">
        <v>21564.492492414556</v>
      </c>
      <c r="BO538" s="1">
        <v>21505.761257793212</v>
      </c>
      <c r="BP538" s="1">
        <v>773.22984625537879</v>
      </c>
      <c r="BQ538" s="1">
        <v>1.8623181799999999</v>
      </c>
      <c r="BY538" s="1" t="s">
        <v>115</v>
      </c>
      <c r="BZ538" s="1" t="s">
        <v>115</v>
      </c>
      <c r="CA538" s="1" t="s">
        <v>115</v>
      </c>
      <c r="CB538" s="1" t="s">
        <v>115</v>
      </c>
      <c r="CD538" s="47" t="s">
        <v>115</v>
      </c>
      <c r="CE538" s="1" t="s">
        <v>115</v>
      </c>
      <c r="CF538" s="1" t="s">
        <v>115</v>
      </c>
      <c r="CG538" s="1" t="s">
        <v>115</v>
      </c>
      <c r="CH538" s="1" t="s">
        <v>115</v>
      </c>
      <c r="CI538" s="1" t="s">
        <v>115</v>
      </c>
      <c r="CJ538" s="1" t="s">
        <v>115</v>
      </c>
      <c r="CK538" s="1" t="s">
        <v>115</v>
      </c>
      <c r="CL538" s="1" t="s">
        <v>115</v>
      </c>
      <c r="CM538" s="1" t="s">
        <v>115</v>
      </c>
      <c r="CN538" s="1" t="s">
        <v>115</v>
      </c>
      <c r="CO538" s="1" t="s">
        <v>115</v>
      </c>
      <c r="CP538" s="1" t="s">
        <v>115</v>
      </c>
      <c r="CQ538" s="1" t="s">
        <v>115</v>
      </c>
      <c r="CR538" s="1" t="s">
        <v>115</v>
      </c>
      <c r="CS538" s="1" t="s">
        <v>115</v>
      </c>
      <c r="CT538" s="1" t="s">
        <v>115</v>
      </c>
      <c r="CU538" s="1" t="s">
        <v>115</v>
      </c>
      <c r="CV538" s="1" t="s">
        <v>115</v>
      </c>
      <c r="CW538" s="1" t="s">
        <v>115</v>
      </c>
      <c r="CY538" s="1" t="s">
        <v>115</v>
      </c>
      <c r="CZ538" s="1" t="s">
        <v>115</v>
      </c>
      <c r="DA538" s="1" t="s">
        <v>115</v>
      </c>
      <c r="DB538" s="1" t="s">
        <v>115</v>
      </c>
      <c r="DC538" s="1" t="s">
        <v>2763</v>
      </c>
      <c r="DD538" s="1" t="s">
        <v>115</v>
      </c>
      <c r="DE538" s="1">
        <v>6.0231975711440064</v>
      </c>
      <c r="DF538" s="1" t="s">
        <v>2779</v>
      </c>
      <c r="DG538" s="1">
        <v>4.9741883681838397</v>
      </c>
      <c r="DH538" s="1" t="s">
        <v>115</v>
      </c>
    </row>
    <row r="539" spans="1:112" x14ac:dyDescent="0.25">
      <c r="A539" s="1" t="s">
        <v>2604</v>
      </c>
      <c r="C539" s="1" t="s">
        <v>2604</v>
      </c>
      <c r="D539" s="41">
        <v>43246</v>
      </c>
      <c r="G539" s="1" t="s">
        <v>1765</v>
      </c>
      <c r="H539" s="1">
        <v>8</v>
      </c>
      <c r="J539" s="3"/>
      <c r="K539" s="1" t="s">
        <v>1766</v>
      </c>
      <c r="L539" s="1" t="s">
        <v>1767</v>
      </c>
      <c r="M539" s="1"/>
      <c r="N539" s="1">
        <v>300</v>
      </c>
      <c r="P539" s="1" t="s">
        <v>2551</v>
      </c>
      <c r="Q539" s="1">
        <v>0.49298599140652699</v>
      </c>
      <c r="R539" s="1" t="s">
        <v>1788</v>
      </c>
      <c r="S539" s="1" t="s">
        <v>1788</v>
      </c>
      <c r="T539" s="1" t="s">
        <v>1789</v>
      </c>
      <c r="U539" s="3">
        <v>43188</v>
      </c>
      <c r="V539" s="1">
        <v>1.7806993189133569</v>
      </c>
      <c r="Y539" s="1">
        <v>1.7</v>
      </c>
      <c r="Z539" s="1">
        <v>2.2000000000000002</v>
      </c>
      <c r="AA539" s="1">
        <v>10</v>
      </c>
      <c r="AB539" s="1">
        <v>17.315551199505499</v>
      </c>
      <c r="AC539" s="1">
        <v>2.89</v>
      </c>
      <c r="AD539" s="1">
        <v>8.9844000000000008</v>
      </c>
      <c r="AH539" s="1">
        <v>1014</v>
      </c>
      <c r="AJ539" s="1">
        <v>850</v>
      </c>
      <c r="AK539" s="1">
        <v>164</v>
      </c>
      <c r="AU539" s="1" t="s">
        <v>1776</v>
      </c>
      <c r="AV539" s="1" t="s">
        <v>1776</v>
      </c>
      <c r="AY539" s="1" t="s">
        <v>1790</v>
      </c>
      <c r="AZ539" s="1"/>
      <c r="BA539" s="1" t="s">
        <v>1782</v>
      </c>
      <c r="BB539" s="1"/>
      <c r="BC539" s="42">
        <v>55.313200000000002</v>
      </c>
      <c r="BD539" s="1">
        <v>0.9653974598141275</v>
      </c>
      <c r="BE539" s="1">
        <v>3.8580999999999999</v>
      </c>
      <c r="BF539" s="1">
        <v>6.7336547871193225E-2</v>
      </c>
      <c r="BG539" s="1">
        <v>0.68510000000000004</v>
      </c>
      <c r="BH539" s="1">
        <v>1.1957250705413154E-2</v>
      </c>
      <c r="BI539" s="1">
        <v>323.6035</v>
      </c>
      <c r="BK539" s="1">
        <v>5.6479465459774705</v>
      </c>
      <c r="BL539" s="1">
        <v>4.8660000000000001E-4</v>
      </c>
      <c r="BM539" s="1">
        <v>27906.021483786848</v>
      </c>
      <c r="BN539" s="1">
        <v>21548.600553840857</v>
      </c>
      <c r="BO539" s="1">
        <v>21521.442413732839</v>
      </c>
      <c r="BP539" s="1">
        <v>773.22546594660503</v>
      </c>
      <c r="BQ539" s="1">
        <v>1.86232873</v>
      </c>
      <c r="BY539" s="1" t="s">
        <v>115</v>
      </c>
      <c r="BZ539" s="1" t="s">
        <v>115</v>
      </c>
      <c r="CA539" s="1" t="s">
        <v>115</v>
      </c>
      <c r="CB539" s="1" t="s">
        <v>115</v>
      </c>
      <c r="CD539" s="47" t="s">
        <v>115</v>
      </c>
      <c r="CE539" s="1" t="s">
        <v>115</v>
      </c>
      <c r="CF539" s="1" t="s">
        <v>115</v>
      </c>
      <c r="CG539" s="1" t="s">
        <v>115</v>
      </c>
      <c r="CH539" s="1" t="s">
        <v>115</v>
      </c>
      <c r="CI539" s="1" t="s">
        <v>115</v>
      </c>
      <c r="CJ539" s="1" t="s">
        <v>115</v>
      </c>
      <c r="CK539" s="1" t="s">
        <v>115</v>
      </c>
      <c r="CL539" s="1" t="s">
        <v>115</v>
      </c>
      <c r="CM539" s="1" t="s">
        <v>115</v>
      </c>
      <c r="CN539" s="1" t="s">
        <v>115</v>
      </c>
      <c r="CO539" s="1" t="s">
        <v>115</v>
      </c>
      <c r="CP539" s="1" t="s">
        <v>115</v>
      </c>
      <c r="CQ539" s="1" t="s">
        <v>115</v>
      </c>
      <c r="CR539" s="1" t="s">
        <v>115</v>
      </c>
      <c r="CS539" s="1" t="s">
        <v>115</v>
      </c>
      <c r="CT539" s="1" t="s">
        <v>115</v>
      </c>
      <c r="CU539" s="1" t="s">
        <v>115</v>
      </c>
      <c r="CV539" s="1" t="s">
        <v>115</v>
      </c>
      <c r="CW539" s="1" t="s">
        <v>115</v>
      </c>
      <c r="CY539" s="1" t="s">
        <v>115</v>
      </c>
      <c r="CZ539" s="1" t="s">
        <v>115</v>
      </c>
      <c r="DA539" s="1" t="s">
        <v>115</v>
      </c>
      <c r="DB539" s="1" t="s">
        <v>115</v>
      </c>
      <c r="DC539" s="1" t="s">
        <v>2763</v>
      </c>
      <c r="DD539" s="1" t="s">
        <v>115</v>
      </c>
      <c r="DE539" s="1">
        <v>0.77344091269203541</v>
      </c>
      <c r="DF539" s="1" t="s">
        <v>2779</v>
      </c>
      <c r="DG539" s="1">
        <v>0.78539816339744861</v>
      </c>
      <c r="DH539" s="1" t="s">
        <v>115</v>
      </c>
    </row>
    <row r="540" spans="1:112" x14ac:dyDescent="0.25">
      <c r="A540" s="1" t="s">
        <v>2605</v>
      </c>
      <c r="C540" s="1" t="s">
        <v>2605</v>
      </c>
      <c r="D540" s="41">
        <v>43245</v>
      </c>
      <c r="G540" s="1" t="s">
        <v>1765</v>
      </c>
      <c r="H540" s="1">
        <v>8</v>
      </c>
      <c r="J540" s="3"/>
      <c r="K540" s="1" t="s">
        <v>1766</v>
      </c>
      <c r="L540" s="1" t="s">
        <v>1767</v>
      </c>
      <c r="M540" s="1"/>
      <c r="N540" s="1">
        <v>300</v>
      </c>
      <c r="P540" s="1" t="s">
        <v>2551</v>
      </c>
      <c r="Q540" s="1">
        <v>0.49298599140652699</v>
      </c>
      <c r="R540" s="1" t="s">
        <v>1788</v>
      </c>
      <c r="S540" s="1" t="s">
        <v>1788</v>
      </c>
      <c r="T540" s="1" t="s">
        <v>1789</v>
      </c>
      <c r="U540" s="3">
        <v>43188</v>
      </c>
      <c r="V540" s="1">
        <v>1.7806993189133569</v>
      </c>
      <c r="Y540" s="1">
        <v>1.7</v>
      </c>
      <c r="Z540" s="1">
        <v>2.2000000000000002</v>
      </c>
      <c r="AA540" s="1">
        <v>10</v>
      </c>
      <c r="AB540" s="1">
        <v>17.315551199505499</v>
      </c>
      <c r="AC540" s="1">
        <v>2.89</v>
      </c>
      <c r="AD540" s="1">
        <v>8.9844000000000008</v>
      </c>
      <c r="AH540" s="1">
        <v>1014</v>
      </c>
      <c r="AJ540" s="1">
        <v>850</v>
      </c>
      <c r="AK540" s="1">
        <v>164</v>
      </c>
      <c r="AU540" s="1" t="s">
        <v>1776</v>
      </c>
      <c r="AV540" s="1" t="s">
        <v>1776</v>
      </c>
      <c r="AY540" s="1" t="s">
        <v>1790</v>
      </c>
      <c r="AZ540" s="1"/>
      <c r="BA540" s="1" t="s">
        <v>1782</v>
      </c>
      <c r="BB540" s="1"/>
      <c r="BC540" s="42">
        <v>55.314300000000003</v>
      </c>
      <c r="BD540" s="1">
        <v>0.96541665843589941</v>
      </c>
      <c r="BE540" s="1">
        <v>3.8252999999999999</v>
      </c>
      <c r="BF540" s="1">
        <v>6.6764079876539081E-2</v>
      </c>
      <c r="BG540" s="1">
        <v>31.7835</v>
      </c>
      <c r="BH540" s="1">
        <v>0.5547267228076177</v>
      </c>
      <c r="BI540" s="1">
        <v>295.70330000000001</v>
      </c>
      <c r="BK540" s="1">
        <v>5.1609961940125482</v>
      </c>
      <c r="BL540" s="1">
        <v>1.417E-4</v>
      </c>
      <c r="BM540" s="1">
        <v>27906.039664966713</v>
      </c>
      <c r="BN540" s="1">
        <v>21538.993950787237</v>
      </c>
      <c r="BO540" s="1">
        <v>21531.085379146185</v>
      </c>
      <c r="BP540" s="1">
        <v>773.22622159822504</v>
      </c>
      <c r="BQ540" s="1">
        <v>1.8623269099999999</v>
      </c>
      <c r="BY540" s="1" t="s">
        <v>115</v>
      </c>
      <c r="BZ540" s="1" t="s">
        <v>115</v>
      </c>
      <c r="CA540" s="1" t="s">
        <v>115</v>
      </c>
      <c r="CB540" s="1" t="s">
        <v>115</v>
      </c>
      <c r="CD540" s="47" t="s">
        <v>115</v>
      </c>
      <c r="CE540" s="1" t="s">
        <v>115</v>
      </c>
      <c r="CF540" s="1" t="s">
        <v>115</v>
      </c>
      <c r="CG540" s="1" t="s">
        <v>115</v>
      </c>
      <c r="CH540" s="1" t="s">
        <v>115</v>
      </c>
      <c r="CI540" s="1" t="s">
        <v>115</v>
      </c>
      <c r="CJ540" s="1" t="s">
        <v>115</v>
      </c>
      <c r="CK540" s="1" t="s">
        <v>115</v>
      </c>
      <c r="CL540" s="1" t="s">
        <v>115</v>
      </c>
      <c r="CM540" s="1" t="s">
        <v>115</v>
      </c>
      <c r="CN540" s="1" t="s">
        <v>115</v>
      </c>
      <c r="CO540" s="1" t="s">
        <v>115</v>
      </c>
      <c r="CP540" s="1" t="s">
        <v>115</v>
      </c>
      <c r="CQ540" s="1" t="s">
        <v>115</v>
      </c>
      <c r="CR540" s="1" t="s">
        <v>115</v>
      </c>
      <c r="CS540" s="1" t="s">
        <v>115</v>
      </c>
      <c r="CT540" s="1" t="s">
        <v>115</v>
      </c>
      <c r="CU540" s="1" t="s">
        <v>115</v>
      </c>
      <c r="CV540" s="1" t="s">
        <v>115</v>
      </c>
      <c r="CW540" s="1" t="s">
        <v>115</v>
      </c>
      <c r="CY540" s="1" t="s">
        <v>115</v>
      </c>
      <c r="CZ540" s="1" t="s">
        <v>115</v>
      </c>
      <c r="DA540" s="1" t="s">
        <v>115</v>
      </c>
      <c r="DB540" s="1" t="s">
        <v>115</v>
      </c>
      <c r="DC540" s="1" t="s">
        <v>2763</v>
      </c>
      <c r="DD540" s="1" t="s">
        <v>115</v>
      </c>
      <c r="DE540" s="1">
        <v>5.7284585843719684</v>
      </c>
      <c r="DF540" s="1" t="s">
        <v>2779</v>
      </c>
      <c r="DG540" s="1">
        <v>0</v>
      </c>
      <c r="DH540" s="1" t="s">
        <v>2763</v>
      </c>
    </row>
    <row r="541" spans="1:112" x14ac:dyDescent="0.25">
      <c r="A541" s="1" t="s">
        <v>2606</v>
      </c>
      <c r="C541" s="1" t="s">
        <v>2606</v>
      </c>
      <c r="D541" s="41">
        <v>43581</v>
      </c>
      <c r="G541" s="1" t="s">
        <v>1765</v>
      </c>
      <c r="H541" s="1">
        <v>8</v>
      </c>
      <c r="J541" s="3"/>
      <c r="K541" s="1" t="s">
        <v>1766</v>
      </c>
      <c r="L541" s="1" t="s">
        <v>1767</v>
      </c>
      <c r="M541" s="1"/>
      <c r="N541" s="1">
        <v>300</v>
      </c>
      <c r="P541" s="1" t="s">
        <v>2551</v>
      </c>
      <c r="Q541" s="1">
        <v>0.49298599140652699</v>
      </c>
      <c r="R541" s="1" t="s">
        <v>1788</v>
      </c>
      <c r="S541" s="1" t="s">
        <v>1788</v>
      </c>
      <c r="T541" s="1" t="s">
        <v>1789</v>
      </c>
      <c r="U541" s="3">
        <v>43310</v>
      </c>
      <c r="V541" s="1">
        <v>1.7806993189133569</v>
      </c>
      <c r="Y541" s="1">
        <v>1.7</v>
      </c>
      <c r="Z541" s="1">
        <v>2.2000000000000002</v>
      </c>
      <c r="AA541" s="1">
        <v>10</v>
      </c>
      <c r="AB541" s="1">
        <v>17.315551199505499</v>
      </c>
      <c r="AC541" s="1">
        <v>2.89</v>
      </c>
      <c r="AD541" s="1">
        <v>8.9844000000000008</v>
      </c>
      <c r="AH541" s="1">
        <v>1014</v>
      </c>
      <c r="AJ541" s="1">
        <v>850</v>
      </c>
      <c r="AK541" s="1">
        <v>164</v>
      </c>
      <c r="AU541" s="1" t="s">
        <v>1776</v>
      </c>
      <c r="AV541" s="1" t="s">
        <v>1776</v>
      </c>
      <c r="AY541" s="1" t="s">
        <v>1790</v>
      </c>
      <c r="AZ541" s="1"/>
      <c r="BA541" s="1" t="s">
        <v>1782</v>
      </c>
      <c r="BB541" s="1"/>
      <c r="BC541" s="42">
        <v>54.411099999999998</v>
      </c>
      <c r="BD541" s="1">
        <v>0.94965284463188659</v>
      </c>
      <c r="BE541" s="1">
        <v>245.51490000000001</v>
      </c>
      <c r="BF541" s="1">
        <v>4.2850433677046267</v>
      </c>
      <c r="BG541" s="1">
        <v>266.89550000000003</v>
      </c>
      <c r="BH541" s="1">
        <v>4.6582052337565267</v>
      </c>
      <c r="BI541" s="1">
        <v>150.40360000000001</v>
      </c>
      <c r="BK541" s="1">
        <v>2.6250380268525433</v>
      </c>
      <c r="BL541" s="1">
        <v>3.1930000000000001E-4</v>
      </c>
      <c r="BM541" s="1">
        <v>27906.119582592077</v>
      </c>
      <c r="BN541" s="1">
        <v>21544.030006574794</v>
      </c>
      <c r="BO541" s="1">
        <v>21526.209158609356</v>
      </c>
      <c r="BP541" s="1">
        <v>773.22954316132484</v>
      </c>
      <c r="BQ541" s="1">
        <v>1.8623189099999999</v>
      </c>
      <c r="BY541" s="1" t="s">
        <v>115</v>
      </c>
      <c r="BZ541" s="1" t="s">
        <v>115</v>
      </c>
      <c r="CA541" s="1" t="s">
        <v>115</v>
      </c>
      <c r="CB541" s="1" t="s">
        <v>115</v>
      </c>
      <c r="CD541" s="47" t="s">
        <v>115</v>
      </c>
      <c r="CE541" s="1" t="s">
        <v>115</v>
      </c>
      <c r="CF541" s="1" t="s">
        <v>115</v>
      </c>
      <c r="CG541" s="1" t="s">
        <v>115</v>
      </c>
      <c r="CH541" s="1" t="s">
        <v>115</v>
      </c>
      <c r="CI541" s="1" t="s">
        <v>115</v>
      </c>
      <c r="CJ541" s="1" t="s">
        <v>115</v>
      </c>
      <c r="CK541" s="1" t="s">
        <v>115</v>
      </c>
      <c r="CL541" s="1" t="s">
        <v>115</v>
      </c>
      <c r="CM541" s="1" t="s">
        <v>115</v>
      </c>
      <c r="CN541" s="1" t="s">
        <v>115</v>
      </c>
      <c r="CO541" s="1" t="s">
        <v>115</v>
      </c>
      <c r="CP541" s="1" t="s">
        <v>115</v>
      </c>
      <c r="CQ541" s="1" t="s">
        <v>115</v>
      </c>
      <c r="CR541" s="1" t="s">
        <v>115</v>
      </c>
      <c r="CS541" s="1" t="s">
        <v>115</v>
      </c>
      <c r="CT541" s="1" t="s">
        <v>115</v>
      </c>
      <c r="CU541" s="1" t="s">
        <v>115</v>
      </c>
      <c r="CV541" s="1" t="s">
        <v>115</v>
      </c>
      <c r="CW541" s="1" t="s">
        <v>115</v>
      </c>
      <c r="CY541" s="1" t="s">
        <v>115</v>
      </c>
      <c r="CZ541" s="1" t="s">
        <v>115</v>
      </c>
      <c r="DA541" s="1" t="s">
        <v>115</v>
      </c>
      <c r="DB541" s="1" t="s">
        <v>115</v>
      </c>
      <c r="DC541" s="1" t="s">
        <v>2763</v>
      </c>
      <c r="DD541" s="1" t="s">
        <v>115</v>
      </c>
      <c r="DE541" s="1">
        <v>1.3631806856239117</v>
      </c>
      <c r="DF541" s="1" t="s">
        <v>2779</v>
      </c>
      <c r="DG541" s="1">
        <v>6.0213859193804371</v>
      </c>
      <c r="DH541" s="1" t="s">
        <v>115</v>
      </c>
    </row>
    <row r="542" spans="1:112" x14ac:dyDescent="0.25">
      <c r="A542" s="1" t="s">
        <v>2607</v>
      </c>
      <c r="C542" s="1" t="s">
        <v>2607</v>
      </c>
      <c r="D542" s="41">
        <v>43582</v>
      </c>
      <c r="G542" s="1" t="s">
        <v>1765</v>
      </c>
      <c r="H542" s="1">
        <v>8</v>
      </c>
      <c r="J542" s="3"/>
      <c r="K542" s="1" t="s">
        <v>1766</v>
      </c>
      <c r="L542" s="1" t="s">
        <v>1767</v>
      </c>
      <c r="M542" s="1"/>
      <c r="N542" s="1">
        <v>300</v>
      </c>
      <c r="P542" s="1" t="s">
        <v>2551</v>
      </c>
      <c r="Q542" s="1">
        <v>0.49298599140652699</v>
      </c>
      <c r="R542" s="1" t="s">
        <v>1788</v>
      </c>
      <c r="S542" s="1" t="s">
        <v>1788</v>
      </c>
      <c r="T542" s="1" t="s">
        <v>1789</v>
      </c>
      <c r="U542" s="3">
        <v>43310</v>
      </c>
      <c r="V542" s="1">
        <v>1.7806993189133569</v>
      </c>
      <c r="Y542" s="1">
        <v>1.7</v>
      </c>
      <c r="Z542" s="1">
        <v>2.2000000000000002</v>
      </c>
      <c r="AA542" s="1">
        <v>10</v>
      </c>
      <c r="AB542" s="1">
        <v>17.315551199505499</v>
      </c>
      <c r="AC542" s="1">
        <v>2.89</v>
      </c>
      <c r="AD542" s="1">
        <v>8.9844000000000008</v>
      </c>
      <c r="AH542" s="1">
        <v>1014</v>
      </c>
      <c r="AJ542" s="1">
        <v>850</v>
      </c>
      <c r="AK542" s="1">
        <v>164</v>
      </c>
      <c r="AU542" s="1" t="s">
        <v>1776</v>
      </c>
      <c r="AV542" s="1" t="s">
        <v>1776</v>
      </c>
      <c r="AY542" s="1" t="s">
        <v>1790</v>
      </c>
      <c r="AZ542" s="1"/>
      <c r="BA542" s="1" t="s">
        <v>1782</v>
      </c>
      <c r="BB542" s="1"/>
      <c r="BC542" s="42">
        <v>54.413200000000003</v>
      </c>
      <c r="BD542" s="1">
        <v>0.94968949654617851</v>
      </c>
      <c r="BE542" s="1">
        <v>245.5087</v>
      </c>
      <c r="BF542" s="1">
        <v>4.2849351572910024</v>
      </c>
      <c r="BG542" s="1">
        <v>1.732</v>
      </c>
      <c r="BH542" s="1">
        <v>3.0229102644541785E-2</v>
      </c>
      <c r="BI542" s="1">
        <v>55.7211</v>
      </c>
      <c r="BK542" s="1">
        <v>0.97251665783301244</v>
      </c>
      <c r="BL542" s="1">
        <v>4.237E-4</v>
      </c>
      <c r="BM542" s="1">
        <v>27906.102500151632</v>
      </c>
      <c r="BN542" s="1">
        <v>21546.926315780947</v>
      </c>
      <c r="BO542" s="1">
        <v>21523.278684522316</v>
      </c>
      <c r="BP542" s="1">
        <v>773.2288331748166</v>
      </c>
      <c r="BQ542" s="1">
        <v>1.86232062</v>
      </c>
      <c r="BY542" s="1" t="s">
        <v>115</v>
      </c>
      <c r="BZ542" s="1" t="s">
        <v>115</v>
      </c>
      <c r="CA542" s="1" t="s">
        <v>115</v>
      </c>
      <c r="CB542" s="1" t="s">
        <v>115</v>
      </c>
      <c r="CD542" s="47" t="s">
        <v>115</v>
      </c>
      <c r="CE542" s="1" t="s">
        <v>115</v>
      </c>
      <c r="CF542" s="1" t="s">
        <v>115</v>
      </c>
      <c r="CG542" s="1" t="s">
        <v>115</v>
      </c>
      <c r="CH542" s="1" t="s">
        <v>115</v>
      </c>
      <c r="CI542" s="1" t="s">
        <v>115</v>
      </c>
      <c r="CJ542" s="1" t="s">
        <v>115</v>
      </c>
      <c r="CK542" s="1" t="s">
        <v>115</v>
      </c>
      <c r="CL542" s="1" t="s">
        <v>115</v>
      </c>
      <c r="CM542" s="1" t="s">
        <v>115</v>
      </c>
      <c r="CN542" s="1" t="s">
        <v>115</v>
      </c>
      <c r="CO542" s="1" t="s">
        <v>115</v>
      </c>
      <c r="CP542" s="1" t="s">
        <v>115</v>
      </c>
      <c r="CQ542" s="1" t="s">
        <v>115</v>
      </c>
      <c r="CR542" s="1" t="s">
        <v>115</v>
      </c>
      <c r="CS542" s="1" t="s">
        <v>115</v>
      </c>
      <c r="CT542" s="1" t="s">
        <v>115</v>
      </c>
      <c r="CU542" s="1" t="s">
        <v>115</v>
      </c>
      <c r="CV542" s="1" t="s">
        <v>115</v>
      </c>
      <c r="CW542" s="1" t="s">
        <v>115</v>
      </c>
      <c r="CY542" s="1" t="s">
        <v>115</v>
      </c>
      <c r="CZ542" s="1" t="s">
        <v>115</v>
      </c>
      <c r="DA542" s="1" t="s">
        <v>115</v>
      </c>
      <c r="DB542" s="1" t="s">
        <v>115</v>
      </c>
      <c r="DC542" s="1" t="s">
        <v>2763</v>
      </c>
      <c r="DD542" s="1" t="s">
        <v>115</v>
      </c>
      <c r="DE542" s="1">
        <v>5.2057586533384477</v>
      </c>
      <c r="DF542" s="1" t="s">
        <v>2779</v>
      </c>
      <c r="DG542" s="1">
        <v>5.2359877559829897</v>
      </c>
      <c r="DH542" s="1" t="s">
        <v>115</v>
      </c>
    </row>
    <row r="543" spans="1:112" x14ac:dyDescent="0.25">
      <c r="A543" s="1" t="s">
        <v>2608</v>
      </c>
      <c r="C543" s="1" t="s">
        <v>2608</v>
      </c>
      <c r="D543" s="41">
        <v>43602</v>
      </c>
      <c r="G543" s="1" t="s">
        <v>1765</v>
      </c>
      <c r="H543" s="1">
        <v>8</v>
      </c>
      <c r="J543" s="3"/>
      <c r="K543" s="1" t="s">
        <v>1766</v>
      </c>
      <c r="L543" s="1" t="s">
        <v>1767</v>
      </c>
      <c r="M543" s="1"/>
      <c r="N543" s="1">
        <v>300</v>
      </c>
      <c r="P543" s="1" t="s">
        <v>2551</v>
      </c>
      <c r="Q543" s="1">
        <v>0.49298599140652699</v>
      </c>
      <c r="R543" s="1" t="s">
        <v>1788</v>
      </c>
      <c r="S543" s="1" t="s">
        <v>1788</v>
      </c>
      <c r="T543" s="1" t="s">
        <v>1789</v>
      </c>
      <c r="U543" s="3">
        <v>43336</v>
      </c>
      <c r="V543" s="1">
        <v>1.7806993189133569</v>
      </c>
      <c r="Y543" s="1">
        <v>1.7</v>
      </c>
      <c r="Z543" s="1">
        <v>2.2000000000000002</v>
      </c>
      <c r="AA543" s="1">
        <v>10</v>
      </c>
      <c r="AB543" s="1">
        <v>17.315551199505499</v>
      </c>
      <c r="AC543" s="1">
        <v>2.89</v>
      </c>
      <c r="AD543" s="1">
        <v>8.9844000000000008</v>
      </c>
      <c r="AH543" s="1">
        <v>1014</v>
      </c>
      <c r="AJ543" s="1">
        <v>850</v>
      </c>
      <c r="AK543" s="1">
        <v>164</v>
      </c>
      <c r="AU543" s="1" t="s">
        <v>1776</v>
      </c>
      <c r="AV543" s="1" t="s">
        <v>1776</v>
      </c>
      <c r="AY543" s="1" t="s">
        <v>1790</v>
      </c>
      <c r="AZ543" s="1"/>
      <c r="BA543" s="1" t="s">
        <v>1782</v>
      </c>
      <c r="BB543" s="1"/>
      <c r="BC543" s="42">
        <v>54.487699999999997</v>
      </c>
      <c r="BD543" s="1">
        <v>0.95098976683891423</v>
      </c>
      <c r="BE543" s="1">
        <v>244.0814</v>
      </c>
      <c r="BF543" s="1">
        <v>4.2600240728772869</v>
      </c>
      <c r="BG543" s="1">
        <v>0.61009999999999998</v>
      </c>
      <c r="BH543" s="1">
        <v>1.0648253766417403E-2</v>
      </c>
      <c r="BI543" s="1">
        <v>261.11529999999999</v>
      </c>
      <c r="BK543" s="1">
        <v>4.5573217123327492</v>
      </c>
      <c r="BL543" s="1">
        <v>6.5229999999999997E-4</v>
      </c>
      <c r="BM543" s="1">
        <v>27906.139761882991</v>
      </c>
      <c r="BN543" s="1">
        <v>21553.342936849669</v>
      </c>
      <c r="BO543" s="1">
        <v>21516.936586916312</v>
      </c>
      <c r="BP543" s="1">
        <v>773.23038186052145</v>
      </c>
      <c r="BQ543" s="1">
        <v>1.86231689</v>
      </c>
      <c r="BY543" s="1" t="s">
        <v>115</v>
      </c>
      <c r="BZ543" s="1" t="s">
        <v>115</v>
      </c>
      <c r="CA543" s="1" t="s">
        <v>115</v>
      </c>
      <c r="CB543" s="1" t="s">
        <v>115</v>
      </c>
      <c r="CD543" s="47" t="s">
        <v>115</v>
      </c>
      <c r="CE543" s="1" t="s">
        <v>115</v>
      </c>
      <c r="CF543" s="1" t="s">
        <v>115</v>
      </c>
      <c r="CG543" s="1" t="s">
        <v>115</v>
      </c>
      <c r="CH543" s="1" t="s">
        <v>115</v>
      </c>
      <c r="CI543" s="1" t="s">
        <v>115</v>
      </c>
      <c r="CJ543" s="1" t="s">
        <v>115</v>
      </c>
      <c r="CK543" s="1" t="s">
        <v>115</v>
      </c>
      <c r="CL543" s="1" t="s">
        <v>115</v>
      </c>
      <c r="CM543" s="1" t="s">
        <v>115</v>
      </c>
      <c r="CN543" s="1" t="s">
        <v>115</v>
      </c>
      <c r="CO543" s="1" t="s">
        <v>115</v>
      </c>
      <c r="CP543" s="1" t="s">
        <v>115</v>
      </c>
      <c r="CQ543" s="1" t="s">
        <v>115</v>
      </c>
      <c r="CR543" s="1" t="s">
        <v>115</v>
      </c>
      <c r="CS543" s="1" t="s">
        <v>115</v>
      </c>
      <c r="CT543" s="1" t="s">
        <v>115</v>
      </c>
      <c r="CU543" s="1" t="s">
        <v>115</v>
      </c>
      <c r="CV543" s="1" t="s">
        <v>115</v>
      </c>
      <c r="CW543" s="1" t="s">
        <v>115</v>
      </c>
      <c r="CY543" s="1" t="s">
        <v>115</v>
      </c>
      <c r="CZ543" s="1" t="s">
        <v>115</v>
      </c>
      <c r="DA543" s="1" t="s">
        <v>115</v>
      </c>
      <c r="DB543" s="1" t="s">
        <v>115</v>
      </c>
      <c r="DC543" s="1" t="s">
        <v>2763</v>
      </c>
      <c r="DD543" s="1" t="s">
        <v>115</v>
      </c>
      <c r="DE543" s="1">
        <v>1.29834868522933</v>
      </c>
      <c r="DF543" s="1" t="s">
        <v>2779</v>
      </c>
      <c r="DG543" s="1">
        <v>1.3089969389957474</v>
      </c>
      <c r="DH543" s="1" t="s">
        <v>115</v>
      </c>
    </row>
    <row r="544" spans="1:112" x14ac:dyDescent="0.25">
      <c r="A544" s="1" t="s">
        <v>2609</v>
      </c>
      <c r="C544" s="1" t="s">
        <v>2609</v>
      </c>
      <c r="D544" s="41">
        <v>43603</v>
      </c>
      <c r="G544" s="1" t="s">
        <v>1765</v>
      </c>
      <c r="H544" s="1">
        <v>8</v>
      </c>
      <c r="J544" s="3"/>
      <c r="K544" s="1" t="s">
        <v>1766</v>
      </c>
      <c r="L544" s="1" t="s">
        <v>1767</v>
      </c>
      <c r="M544" s="1"/>
      <c r="N544" s="1">
        <v>300</v>
      </c>
      <c r="P544" s="1" t="s">
        <v>2551</v>
      </c>
      <c r="Q544" s="1">
        <v>0.49298599140652699</v>
      </c>
      <c r="R544" s="1" t="s">
        <v>1788</v>
      </c>
      <c r="S544" s="1" t="s">
        <v>1788</v>
      </c>
      <c r="T544" s="1" t="s">
        <v>1789</v>
      </c>
      <c r="U544" s="3">
        <v>43336</v>
      </c>
      <c r="V544" s="1">
        <v>1.7806993189133569</v>
      </c>
      <c r="Y544" s="1">
        <v>1.7</v>
      </c>
      <c r="Z544" s="1">
        <v>2.2000000000000002</v>
      </c>
      <c r="AA544" s="1">
        <v>10</v>
      </c>
      <c r="AB544" s="1">
        <v>17.315551199505499</v>
      </c>
      <c r="AC544" s="1">
        <v>2.89</v>
      </c>
      <c r="AD544" s="1">
        <v>8.9844000000000008</v>
      </c>
      <c r="AH544" s="1">
        <v>1014</v>
      </c>
      <c r="AJ544" s="1">
        <v>850</v>
      </c>
      <c r="AK544" s="1">
        <v>164</v>
      </c>
      <c r="AU544" s="1" t="s">
        <v>1776</v>
      </c>
      <c r="AV544" s="1" t="s">
        <v>1776</v>
      </c>
      <c r="AY544" s="1" t="s">
        <v>1790</v>
      </c>
      <c r="AZ544" s="1"/>
      <c r="BA544" s="1" t="s">
        <v>1782</v>
      </c>
      <c r="BB544" s="1"/>
      <c r="BC544" s="42">
        <v>54.483400000000003</v>
      </c>
      <c r="BD544" s="1">
        <v>0.95091471768107849</v>
      </c>
      <c r="BE544" s="1">
        <v>244.054</v>
      </c>
      <c r="BF544" s="1">
        <v>4.2595458526622405</v>
      </c>
      <c r="BG544" s="1">
        <v>349.3492</v>
      </c>
      <c r="BH544" s="1">
        <v>6.0972937792081741</v>
      </c>
      <c r="BI544" s="1">
        <v>73.756699999999995</v>
      </c>
      <c r="BK544" s="1">
        <v>1.2872972604057016</v>
      </c>
      <c r="BL544" s="1">
        <v>3.7619999999999998E-4</v>
      </c>
      <c r="BM544" s="1">
        <v>27906.14295860568</v>
      </c>
      <c r="BN544" s="1">
        <v>21545.641249586708</v>
      </c>
      <c r="BO544" s="1">
        <v>21524.644667624652</v>
      </c>
      <c r="BP544" s="1">
        <v>773.23051472392694</v>
      </c>
      <c r="BQ544" s="1">
        <v>1.8623165699999999</v>
      </c>
      <c r="BY544" s="1" t="s">
        <v>115</v>
      </c>
      <c r="BZ544" s="1" t="s">
        <v>115</v>
      </c>
      <c r="CA544" s="1" t="s">
        <v>115</v>
      </c>
      <c r="CB544" s="1" t="s">
        <v>115</v>
      </c>
      <c r="CD544" s="47" t="s">
        <v>115</v>
      </c>
      <c r="CE544" s="1" t="s">
        <v>115</v>
      </c>
      <c r="CF544" s="1" t="s">
        <v>115</v>
      </c>
      <c r="CG544" s="1" t="s">
        <v>115</v>
      </c>
      <c r="CH544" s="1" t="s">
        <v>115</v>
      </c>
      <c r="CI544" s="1" t="s">
        <v>115</v>
      </c>
      <c r="CJ544" s="1" t="s">
        <v>115</v>
      </c>
      <c r="CK544" s="1" t="s">
        <v>115</v>
      </c>
      <c r="CL544" s="1" t="s">
        <v>115</v>
      </c>
      <c r="CM544" s="1" t="s">
        <v>115</v>
      </c>
      <c r="CN544" s="1" t="s">
        <v>115</v>
      </c>
      <c r="CO544" s="1" t="s">
        <v>115</v>
      </c>
      <c r="CP544" s="1" t="s">
        <v>115</v>
      </c>
      <c r="CQ544" s="1" t="s">
        <v>115</v>
      </c>
      <c r="CR544" s="1" t="s">
        <v>115</v>
      </c>
      <c r="CS544" s="1" t="s">
        <v>115</v>
      </c>
      <c r="CT544" s="1" t="s">
        <v>115</v>
      </c>
      <c r="CU544" s="1" t="s">
        <v>115</v>
      </c>
      <c r="CV544" s="1" t="s">
        <v>115</v>
      </c>
      <c r="CW544" s="1" t="s">
        <v>115</v>
      </c>
      <c r="CY544" s="1" t="s">
        <v>115</v>
      </c>
      <c r="CZ544" s="1" t="s">
        <v>115</v>
      </c>
      <c r="DA544" s="1" t="s">
        <v>115</v>
      </c>
      <c r="DB544" s="1" t="s">
        <v>115</v>
      </c>
      <c r="DC544" s="1" t="s">
        <v>2763</v>
      </c>
      <c r="DD544" s="1" t="s">
        <v>115</v>
      </c>
      <c r="DE544" s="1">
        <v>0.70949030356971099</v>
      </c>
      <c r="DF544" s="1" t="s">
        <v>2779</v>
      </c>
      <c r="DG544" s="1">
        <v>0.52359877559829882</v>
      </c>
      <c r="DH544" s="1" t="s">
        <v>115</v>
      </c>
    </row>
    <row r="545" spans="1:112" x14ac:dyDescent="0.25">
      <c r="A545" s="1" t="s">
        <v>2610</v>
      </c>
      <c r="C545" s="1" t="s">
        <v>2610</v>
      </c>
      <c r="D545" s="41">
        <v>43622</v>
      </c>
      <c r="G545" s="1" t="s">
        <v>1765</v>
      </c>
      <c r="H545" s="1">
        <v>8</v>
      </c>
      <c r="J545" s="3"/>
      <c r="K545" s="1" t="s">
        <v>1766</v>
      </c>
      <c r="L545" s="1" t="s">
        <v>1767</v>
      </c>
      <c r="M545" s="1"/>
      <c r="N545" s="1">
        <v>300</v>
      </c>
      <c r="P545" s="1" t="s">
        <v>2551</v>
      </c>
      <c r="Q545" s="1">
        <v>0.49298599140652699</v>
      </c>
      <c r="R545" s="1" t="s">
        <v>1788</v>
      </c>
      <c r="S545" s="1" t="s">
        <v>1788</v>
      </c>
      <c r="T545" s="1" t="s">
        <v>1789</v>
      </c>
      <c r="U545" s="3">
        <v>43362</v>
      </c>
      <c r="V545" s="1">
        <v>1.7806993189133569</v>
      </c>
      <c r="Y545" s="1">
        <v>1.7</v>
      </c>
      <c r="Z545" s="1">
        <v>2.2000000000000002</v>
      </c>
      <c r="AA545" s="1">
        <v>10</v>
      </c>
      <c r="AB545" s="1">
        <v>17.315551199505499</v>
      </c>
      <c r="AC545" s="1">
        <v>2.89</v>
      </c>
      <c r="AD545" s="1">
        <v>8.9844000000000008</v>
      </c>
      <c r="AH545" s="1">
        <v>1014</v>
      </c>
      <c r="AJ545" s="1">
        <v>850</v>
      </c>
      <c r="AK545" s="1">
        <v>164</v>
      </c>
      <c r="AU545" s="1" t="s">
        <v>1776</v>
      </c>
      <c r="AV545" s="1" t="s">
        <v>1776</v>
      </c>
      <c r="AY545" s="1" t="s">
        <v>1790</v>
      </c>
      <c r="AZ545" s="1"/>
      <c r="BA545" s="1" t="s">
        <v>1782</v>
      </c>
      <c r="BB545" s="1"/>
      <c r="BC545" s="42">
        <v>55.274999999999999</v>
      </c>
      <c r="BD545" s="1">
        <v>0.9647307440398657</v>
      </c>
      <c r="BE545" s="1">
        <v>124.5224</v>
      </c>
      <c r="BF545" s="1">
        <v>2.1733258724853872</v>
      </c>
      <c r="BG545" s="1">
        <v>287.88499999999999</v>
      </c>
      <c r="BH545" s="1">
        <v>5.0245411171038752</v>
      </c>
      <c r="BI545" s="1">
        <v>324.24</v>
      </c>
      <c r="BK545" s="1">
        <v>5.6590555666664137</v>
      </c>
      <c r="BL545" s="1">
        <v>8.9499999999999996E-4</v>
      </c>
      <c r="BM545" s="1">
        <v>27906.131869977755</v>
      </c>
      <c r="BN545" s="1">
        <v>21560.107858001389</v>
      </c>
      <c r="BO545" s="1">
        <v>21510.155881954124</v>
      </c>
      <c r="BP545" s="1">
        <v>773.23005385418367</v>
      </c>
      <c r="BQ545" s="1">
        <v>1.8623176800000001</v>
      </c>
      <c r="BY545" s="1" t="s">
        <v>115</v>
      </c>
      <c r="BZ545" s="1" t="s">
        <v>115</v>
      </c>
      <c r="CA545" s="1" t="s">
        <v>115</v>
      </c>
      <c r="CB545" s="1" t="s">
        <v>115</v>
      </c>
      <c r="CD545" s="47" t="s">
        <v>115</v>
      </c>
      <c r="CE545" s="1" t="s">
        <v>115</v>
      </c>
      <c r="CF545" s="1" t="s">
        <v>115</v>
      </c>
      <c r="CG545" s="1" t="s">
        <v>115</v>
      </c>
      <c r="CH545" s="1" t="s">
        <v>115</v>
      </c>
      <c r="CI545" s="1" t="s">
        <v>115</v>
      </c>
      <c r="CJ545" s="1" t="s">
        <v>115</v>
      </c>
      <c r="CK545" s="1" t="s">
        <v>115</v>
      </c>
      <c r="CL545" s="1" t="s">
        <v>115</v>
      </c>
      <c r="CM545" s="1" t="s">
        <v>115</v>
      </c>
      <c r="CN545" s="1" t="s">
        <v>115</v>
      </c>
      <c r="CO545" s="1" t="s">
        <v>115</v>
      </c>
      <c r="CP545" s="1" t="s">
        <v>115</v>
      </c>
      <c r="CQ545" s="1" t="s">
        <v>115</v>
      </c>
      <c r="CR545" s="1" t="s">
        <v>115</v>
      </c>
      <c r="CS545" s="1" t="s">
        <v>115</v>
      </c>
      <c r="CT545" s="1" t="s">
        <v>115</v>
      </c>
      <c r="CU545" s="1" t="s">
        <v>115</v>
      </c>
      <c r="CV545" s="1" t="s">
        <v>115</v>
      </c>
      <c r="CW545" s="1" t="s">
        <v>115</v>
      </c>
      <c r="CY545" s="1" t="s">
        <v>115</v>
      </c>
      <c r="CZ545" s="1" t="s">
        <v>115</v>
      </c>
      <c r="DA545" s="1" t="s">
        <v>115</v>
      </c>
      <c r="DB545" s="1" t="s">
        <v>115</v>
      </c>
      <c r="DC545" s="1" t="s">
        <v>2763</v>
      </c>
      <c r="DD545" s="1" t="s">
        <v>115</v>
      </c>
      <c r="DE545" s="1">
        <v>2.3058417412723085</v>
      </c>
      <c r="DF545" s="1" t="s">
        <v>2779</v>
      </c>
      <c r="DG545" s="1">
        <v>1.0471975511965976</v>
      </c>
      <c r="DH545" s="1" t="s">
        <v>115</v>
      </c>
    </row>
    <row r="546" spans="1:112" x14ac:dyDescent="0.25">
      <c r="A546" s="1" t="s">
        <v>2611</v>
      </c>
      <c r="C546" s="1" t="s">
        <v>2611</v>
      </c>
      <c r="D546" s="41">
        <v>43623</v>
      </c>
      <c r="G546" s="1" t="s">
        <v>1765</v>
      </c>
      <c r="H546" s="1">
        <v>8</v>
      </c>
      <c r="J546" s="3"/>
      <c r="K546" s="1" t="s">
        <v>1766</v>
      </c>
      <c r="L546" s="1" t="s">
        <v>1767</v>
      </c>
      <c r="M546" s="1"/>
      <c r="N546" s="1">
        <v>300</v>
      </c>
      <c r="P546" s="1" t="s">
        <v>2551</v>
      </c>
      <c r="Q546" s="1">
        <v>0.49298599140652699</v>
      </c>
      <c r="R546" s="1" t="s">
        <v>1788</v>
      </c>
      <c r="S546" s="1" t="s">
        <v>1788</v>
      </c>
      <c r="T546" s="1" t="s">
        <v>1789</v>
      </c>
      <c r="U546" s="3">
        <v>43362</v>
      </c>
      <c r="V546" s="1">
        <v>1.7806993189133569</v>
      </c>
      <c r="Y546" s="1">
        <v>1.7</v>
      </c>
      <c r="Z546" s="1">
        <v>2.2000000000000002</v>
      </c>
      <c r="AA546" s="1">
        <v>10</v>
      </c>
      <c r="AB546" s="1">
        <v>17.315551199505499</v>
      </c>
      <c r="AC546" s="1">
        <v>2.89</v>
      </c>
      <c r="AD546" s="1">
        <v>8.9844000000000008</v>
      </c>
      <c r="AH546" s="1">
        <v>1014</v>
      </c>
      <c r="AJ546" s="1">
        <v>850</v>
      </c>
      <c r="AK546" s="1">
        <v>164</v>
      </c>
      <c r="AU546" s="1" t="s">
        <v>1776</v>
      </c>
      <c r="AV546" s="1" t="s">
        <v>1776</v>
      </c>
      <c r="AY546" s="1" t="s">
        <v>1790</v>
      </c>
      <c r="AZ546" s="1"/>
      <c r="BA546" s="1" t="s">
        <v>1782</v>
      </c>
      <c r="BB546" s="1"/>
      <c r="BC546" s="42">
        <v>55.275199999999998</v>
      </c>
      <c r="BD546" s="1">
        <v>0.96473423469836961</v>
      </c>
      <c r="BE546" s="1">
        <v>124.5204</v>
      </c>
      <c r="BF546" s="1">
        <v>2.173290965900347</v>
      </c>
      <c r="BG546" s="1">
        <v>305.77370000000002</v>
      </c>
      <c r="BH546" s="1">
        <v>5.3367578310053858</v>
      </c>
      <c r="BI546" s="1">
        <v>261.13830000000002</v>
      </c>
      <c r="BK546" s="1">
        <v>4.5577231380607079</v>
      </c>
      <c r="BL546" s="1">
        <v>7.1219999999999996E-4</v>
      </c>
      <c r="BM546" s="1">
        <v>27906.131170695298</v>
      </c>
      <c r="BN546" s="1">
        <v>21555.005917315066</v>
      </c>
      <c r="BO546" s="1">
        <v>21515.256424075527</v>
      </c>
      <c r="BP546" s="1">
        <v>773.23002479034506</v>
      </c>
      <c r="BQ546" s="1">
        <v>1.8623177500000001</v>
      </c>
      <c r="BY546" s="1" t="s">
        <v>115</v>
      </c>
      <c r="BZ546" s="1" t="s">
        <v>115</v>
      </c>
      <c r="CA546" s="1" t="s">
        <v>115</v>
      </c>
      <c r="CB546" s="1" t="s">
        <v>115</v>
      </c>
      <c r="CD546" s="47" t="s">
        <v>115</v>
      </c>
      <c r="CE546" s="1" t="s">
        <v>115</v>
      </c>
      <c r="CF546" s="1" t="s">
        <v>115</v>
      </c>
      <c r="CG546" s="1" t="s">
        <v>115</v>
      </c>
      <c r="CH546" s="1" t="s">
        <v>115</v>
      </c>
      <c r="CI546" s="1" t="s">
        <v>115</v>
      </c>
      <c r="CJ546" s="1" t="s">
        <v>115</v>
      </c>
      <c r="CK546" s="1" t="s">
        <v>115</v>
      </c>
      <c r="CL546" s="1" t="s">
        <v>115</v>
      </c>
      <c r="CM546" s="1" t="s">
        <v>115</v>
      </c>
      <c r="CN546" s="1" t="s">
        <v>115</v>
      </c>
      <c r="CO546" s="1" t="s">
        <v>115</v>
      </c>
      <c r="CP546" s="1" t="s">
        <v>115</v>
      </c>
      <c r="CQ546" s="1" t="s">
        <v>115</v>
      </c>
      <c r="CR546" s="1" t="s">
        <v>115</v>
      </c>
      <c r="CS546" s="1" t="s">
        <v>115</v>
      </c>
      <c r="CT546" s="1" t="s">
        <v>115</v>
      </c>
      <c r="CU546" s="1" t="s">
        <v>115</v>
      </c>
      <c r="CV546" s="1" t="s">
        <v>115</v>
      </c>
      <c r="CW546" s="1" t="s">
        <v>115</v>
      </c>
      <c r="CY546" s="1" t="s">
        <v>115</v>
      </c>
      <c r="CZ546" s="1" t="s">
        <v>115</v>
      </c>
      <c r="DA546" s="1" t="s">
        <v>115</v>
      </c>
      <c r="DB546" s="1" t="s">
        <v>115</v>
      </c>
      <c r="DC546" s="1" t="s">
        <v>2763</v>
      </c>
      <c r="DD546" s="1" t="s">
        <v>115</v>
      </c>
      <c r="DE546" s="1">
        <v>1.2082268639733502</v>
      </c>
      <c r="DF546" s="1" t="s">
        <v>2779</v>
      </c>
      <c r="DG546" s="1">
        <v>0.26179938779914941</v>
      </c>
      <c r="DH546" s="1" t="s">
        <v>115</v>
      </c>
    </row>
    <row r="547" spans="1:112" x14ac:dyDescent="0.25">
      <c r="A547" s="1" t="s">
        <v>2612</v>
      </c>
      <c r="C547" s="1" t="s">
        <v>2612</v>
      </c>
      <c r="D547" s="41">
        <v>43647</v>
      </c>
      <c r="G547" s="1" t="s">
        <v>1765</v>
      </c>
      <c r="H547" s="1">
        <v>8</v>
      </c>
      <c r="J547" s="3"/>
      <c r="K547" s="1" t="s">
        <v>1766</v>
      </c>
      <c r="L547" s="1" t="s">
        <v>1767</v>
      </c>
      <c r="M547" s="1"/>
      <c r="N547" s="1">
        <v>300</v>
      </c>
      <c r="P547" s="1" t="s">
        <v>2551</v>
      </c>
      <c r="Q547" s="1">
        <v>0.49298599140652699</v>
      </c>
      <c r="R547" s="1" t="s">
        <v>1788</v>
      </c>
      <c r="S547" s="1" t="s">
        <v>1788</v>
      </c>
      <c r="T547" s="1" t="s">
        <v>1789</v>
      </c>
      <c r="U547" s="3">
        <v>43388</v>
      </c>
      <c r="V547" s="1">
        <v>1.7806993189133569</v>
      </c>
      <c r="Y547" s="1">
        <v>1.7</v>
      </c>
      <c r="Z547" s="1">
        <v>2.2000000000000002</v>
      </c>
      <c r="AA547" s="1">
        <v>10</v>
      </c>
      <c r="AB547" s="1">
        <v>17.315551199505499</v>
      </c>
      <c r="AC547" s="1">
        <v>2.89</v>
      </c>
      <c r="AD547" s="1">
        <v>8.9844000000000008</v>
      </c>
      <c r="AH547" s="1">
        <v>1014</v>
      </c>
      <c r="AJ547" s="1">
        <v>850</v>
      </c>
      <c r="AK547" s="1">
        <v>164</v>
      </c>
      <c r="AU547" s="1" t="s">
        <v>1776</v>
      </c>
      <c r="AV547" s="1" t="s">
        <v>1776</v>
      </c>
      <c r="AY547" s="1" t="s">
        <v>1790</v>
      </c>
      <c r="AZ547" s="1"/>
      <c r="BA547" s="1" t="s">
        <v>1782</v>
      </c>
      <c r="BB547" s="1"/>
      <c r="BC547" s="42">
        <v>55.208199999999998</v>
      </c>
      <c r="BD547" s="1">
        <v>0.96356486409953335</v>
      </c>
      <c r="BE547" s="1">
        <v>4.0476999999999999</v>
      </c>
      <c r="BF547" s="1">
        <v>7.0645692132974475E-2</v>
      </c>
      <c r="BG547" s="1">
        <v>2.7088000000000001</v>
      </c>
      <c r="BH547" s="1">
        <v>4.7277478778022401E-2</v>
      </c>
      <c r="BI547" s="1">
        <v>47.494</v>
      </c>
      <c r="BK547" s="1">
        <v>0.82892667494218686</v>
      </c>
      <c r="BL547" s="1">
        <v>7.2900000000000005E-4</v>
      </c>
      <c r="BM547" s="1">
        <v>27906.026079027324</v>
      </c>
      <c r="BN547" s="1">
        <v>21555.369572038933</v>
      </c>
      <c r="BO547" s="1">
        <v>21514.682586015715</v>
      </c>
      <c r="BP547" s="1">
        <v>773.22565693533693</v>
      </c>
      <c r="BQ547" s="1">
        <v>1.8623282699999999</v>
      </c>
      <c r="BY547" s="1" t="s">
        <v>115</v>
      </c>
      <c r="BZ547" s="1" t="s">
        <v>115</v>
      </c>
      <c r="CA547" s="1" t="s">
        <v>115</v>
      </c>
      <c r="CB547" s="1" t="s">
        <v>115</v>
      </c>
      <c r="CD547" s="47" t="s">
        <v>115</v>
      </c>
      <c r="CE547" s="1" t="s">
        <v>115</v>
      </c>
      <c r="CF547" s="1" t="s">
        <v>115</v>
      </c>
      <c r="CG547" s="1" t="s">
        <v>115</v>
      </c>
      <c r="CH547" s="1" t="s">
        <v>115</v>
      </c>
      <c r="CI547" s="1" t="s">
        <v>115</v>
      </c>
      <c r="CJ547" s="1" t="s">
        <v>115</v>
      </c>
      <c r="CK547" s="1" t="s">
        <v>115</v>
      </c>
      <c r="CL547" s="1" t="s">
        <v>115</v>
      </c>
      <c r="CM547" s="1" t="s">
        <v>115</v>
      </c>
      <c r="CN547" s="1" t="s">
        <v>115</v>
      </c>
      <c r="CO547" s="1" t="s">
        <v>115</v>
      </c>
      <c r="CP547" s="1" t="s">
        <v>115</v>
      </c>
      <c r="CQ547" s="1" t="s">
        <v>115</v>
      </c>
      <c r="CR547" s="1" t="s">
        <v>115</v>
      </c>
      <c r="CS547" s="1" t="s">
        <v>115</v>
      </c>
      <c r="CT547" s="1" t="s">
        <v>115</v>
      </c>
      <c r="CU547" s="1" t="s">
        <v>115</v>
      </c>
      <c r="CV547" s="1" t="s">
        <v>115</v>
      </c>
      <c r="CW547" s="1" t="s">
        <v>115</v>
      </c>
      <c r="CY547" s="1" t="s">
        <v>115</v>
      </c>
      <c r="CZ547" s="1" t="s">
        <v>115</v>
      </c>
      <c r="DA547" s="1" t="s">
        <v>115</v>
      </c>
      <c r="DB547" s="1" t="s">
        <v>115</v>
      </c>
      <c r="DC547" s="1" t="s">
        <v>2763</v>
      </c>
      <c r="DD547" s="1" t="s">
        <v>115</v>
      </c>
      <c r="DE547" s="1">
        <v>2.3089170114143229</v>
      </c>
      <c r="DF547" s="1" t="s">
        <v>2779</v>
      </c>
      <c r="DG547" s="1">
        <v>2.3561944901923453</v>
      </c>
      <c r="DH547" s="1" t="s">
        <v>115</v>
      </c>
    </row>
    <row r="548" spans="1:112" x14ac:dyDescent="0.25">
      <c r="A548" s="1" t="s">
        <v>2613</v>
      </c>
      <c r="C548" s="1" t="s">
        <v>2613</v>
      </c>
      <c r="D548" s="41">
        <v>43648</v>
      </c>
      <c r="G548" s="1" t="s">
        <v>1765</v>
      </c>
      <c r="H548" s="1">
        <v>8</v>
      </c>
      <c r="J548" s="3"/>
      <c r="K548" s="1" t="s">
        <v>1766</v>
      </c>
      <c r="L548" s="1" t="s">
        <v>1767</v>
      </c>
      <c r="M548" s="1"/>
      <c r="N548" s="1">
        <v>300</v>
      </c>
      <c r="P548" s="1" t="s">
        <v>2551</v>
      </c>
      <c r="Q548" s="1">
        <v>0.49298599140652699</v>
      </c>
      <c r="R548" s="1" t="s">
        <v>1788</v>
      </c>
      <c r="S548" s="1" t="s">
        <v>1788</v>
      </c>
      <c r="T548" s="1" t="s">
        <v>1789</v>
      </c>
      <c r="U548" s="3">
        <v>43388</v>
      </c>
      <c r="V548" s="1">
        <v>1.7806993189133569</v>
      </c>
      <c r="Y548" s="1">
        <v>1.7</v>
      </c>
      <c r="Z548" s="1">
        <v>2.2000000000000002</v>
      </c>
      <c r="AA548" s="1">
        <v>10</v>
      </c>
      <c r="AB548" s="1">
        <v>17.315551199505499</v>
      </c>
      <c r="AC548" s="1">
        <v>2.89</v>
      </c>
      <c r="AD548" s="1">
        <v>8.9844000000000008</v>
      </c>
      <c r="AH548" s="1">
        <v>1014</v>
      </c>
      <c r="AJ548" s="1">
        <v>850</v>
      </c>
      <c r="AK548" s="1">
        <v>164</v>
      </c>
      <c r="AU548" s="1" t="s">
        <v>1776</v>
      </c>
      <c r="AV548" s="1" t="s">
        <v>1776</v>
      </c>
      <c r="AY548" s="1" t="s">
        <v>1790</v>
      </c>
      <c r="AZ548" s="1"/>
      <c r="BA548" s="1" t="s">
        <v>1782</v>
      </c>
      <c r="BB548" s="1"/>
      <c r="BC548" s="42">
        <v>55.204300000000003</v>
      </c>
      <c r="BD548" s="1">
        <v>0.96349679625870566</v>
      </c>
      <c r="BE548" s="1">
        <v>4.0349000000000004</v>
      </c>
      <c r="BF548" s="1">
        <v>7.0422289988719217E-2</v>
      </c>
      <c r="BG548" s="1">
        <v>13.7028</v>
      </c>
      <c r="BH548" s="1">
        <v>0.23915897674227898</v>
      </c>
      <c r="BI548" s="1">
        <v>315.0616</v>
      </c>
      <c r="BK548" s="1">
        <v>5.4988622666013658</v>
      </c>
      <c r="BL548" s="1">
        <v>5.4810000000000004E-4</v>
      </c>
      <c r="BM548" s="1">
        <v>27906.074029475516</v>
      </c>
      <c r="BN548" s="1">
        <v>21550.369348651075</v>
      </c>
      <c r="BO548" s="1">
        <v>21519.778710299957</v>
      </c>
      <c r="BP548" s="1">
        <v>773.22764986686138</v>
      </c>
      <c r="BQ548" s="1">
        <v>1.86232347</v>
      </c>
      <c r="BY548" s="1" t="s">
        <v>115</v>
      </c>
      <c r="BZ548" s="1" t="s">
        <v>115</v>
      </c>
      <c r="CA548" s="1" t="s">
        <v>115</v>
      </c>
      <c r="CB548" s="1" t="s">
        <v>115</v>
      </c>
      <c r="CD548" s="47" t="s">
        <v>115</v>
      </c>
      <c r="CE548" s="1" t="s">
        <v>115</v>
      </c>
      <c r="CF548" s="1" t="s">
        <v>115</v>
      </c>
      <c r="CG548" s="1" t="s">
        <v>115</v>
      </c>
      <c r="CH548" s="1" t="s">
        <v>115</v>
      </c>
      <c r="CI548" s="1" t="s">
        <v>115</v>
      </c>
      <c r="CJ548" s="1" t="s">
        <v>115</v>
      </c>
      <c r="CK548" s="1" t="s">
        <v>115</v>
      </c>
      <c r="CL548" s="1" t="s">
        <v>115</v>
      </c>
      <c r="CM548" s="1" t="s">
        <v>115</v>
      </c>
      <c r="CN548" s="1" t="s">
        <v>115</v>
      </c>
      <c r="CO548" s="1" t="s">
        <v>115</v>
      </c>
      <c r="CP548" s="1" t="s">
        <v>115</v>
      </c>
      <c r="CQ548" s="1" t="s">
        <v>115</v>
      </c>
      <c r="CR548" s="1" t="s">
        <v>115</v>
      </c>
      <c r="CS548" s="1" t="s">
        <v>115</v>
      </c>
      <c r="CT548" s="1" t="s">
        <v>115</v>
      </c>
      <c r="CU548" s="1" t="s">
        <v>115</v>
      </c>
      <c r="CV548" s="1" t="s">
        <v>115</v>
      </c>
      <c r="CW548" s="1" t="s">
        <v>115</v>
      </c>
      <c r="CY548" s="1" t="s">
        <v>115</v>
      </c>
      <c r="CZ548" s="1" t="s">
        <v>115</v>
      </c>
      <c r="DA548" s="1" t="s">
        <v>115</v>
      </c>
      <c r="DB548" s="1" t="s">
        <v>115</v>
      </c>
      <c r="DC548" s="1" t="s">
        <v>2763</v>
      </c>
      <c r="DD548" s="1" t="s">
        <v>115</v>
      </c>
      <c r="DE548" s="1">
        <v>1.3316373500526182</v>
      </c>
      <c r="DF548" s="1" t="s">
        <v>2779</v>
      </c>
      <c r="DG548" s="1">
        <v>1.570796326794897</v>
      </c>
      <c r="DH548" s="1" t="s">
        <v>115</v>
      </c>
    </row>
    <row r="549" spans="1:112" x14ac:dyDescent="0.25">
      <c r="A549" s="1" t="s">
        <v>2614</v>
      </c>
      <c r="C549" s="1" t="s">
        <v>2614</v>
      </c>
      <c r="D549" s="41">
        <v>43706</v>
      </c>
      <c r="G549" s="1" t="s">
        <v>1765</v>
      </c>
      <c r="H549" s="1">
        <v>8</v>
      </c>
      <c r="J549" s="3"/>
      <c r="K549" s="1" t="s">
        <v>1766</v>
      </c>
      <c r="L549" s="1" t="s">
        <v>1767</v>
      </c>
      <c r="M549" s="1"/>
      <c r="N549" s="1">
        <v>300</v>
      </c>
      <c r="P549" s="1" t="s">
        <v>2551</v>
      </c>
      <c r="Q549" s="1">
        <v>0.49298599140652699</v>
      </c>
      <c r="R549" s="1" t="s">
        <v>1788</v>
      </c>
      <c r="S549" s="1" t="s">
        <v>1788</v>
      </c>
      <c r="T549" s="1" t="s">
        <v>1789</v>
      </c>
      <c r="U549" s="3">
        <v>43422</v>
      </c>
      <c r="V549" s="1">
        <v>1.7806993189133569</v>
      </c>
      <c r="Y549" s="1">
        <v>1.7</v>
      </c>
      <c r="Z549" s="1">
        <v>2.2000000000000002</v>
      </c>
      <c r="AA549" s="1">
        <v>10</v>
      </c>
      <c r="AB549" s="1">
        <v>17.315551199505499</v>
      </c>
      <c r="AC549" s="1">
        <v>2.89</v>
      </c>
      <c r="AD549" s="1">
        <v>8.9844000000000008</v>
      </c>
      <c r="AH549" s="1">
        <v>1014</v>
      </c>
      <c r="AJ549" s="1">
        <v>850</v>
      </c>
      <c r="AK549" s="1">
        <v>164</v>
      </c>
      <c r="AU549" s="1" t="s">
        <v>1776</v>
      </c>
      <c r="AV549" s="1" t="s">
        <v>1776</v>
      </c>
      <c r="AY549" s="1" t="s">
        <v>1790</v>
      </c>
      <c r="AZ549" s="1"/>
      <c r="BA549" s="1" t="s">
        <v>1782</v>
      </c>
      <c r="BB549" s="1"/>
      <c r="BC549" s="42">
        <v>54.492600000000003</v>
      </c>
      <c r="BD549" s="1">
        <v>0.95107528797226193</v>
      </c>
      <c r="BE549" s="1">
        <v>245.38669999999999</v>
      </c>
      <c r="BF549" s="1">
        <v>4.2828058556035691</v>
      </c>
      <c r="BG549" s="1">
        <v>267.09210000000002</v>
      </c>
      <c r="BH549" s="1">
        <v>4.6616365510659472</v>
      </c>
      <c r="BI549" s="1">
        <v>92.816000000000003</v>
      </c>
      <c r="BK549" s="1">
        <v>1.6199447985310571</v>
      </c>
      <c r="BL549" s="1">
        <v>9.5730000000000001E-4</v>
      </c>
      <c r="BM549" s="1">
        <v>27906.137664034191</v>
      </c>
      <c r="BN549" s="1">
        <v>21561.852209619974</v>
      </c>
      <c r="BO549" s="1">
        <v>21508.423118448409</v>
      </c>
      <c r="BP549" s="1">
        <v>773.23029466893479</v>
      </c>
      <c r="BQ549" s="1">
        <v>1.8623171000000001</v>
      </c>
      <c r="BY549" s="1" t="s">
        <v>115</v>
      </c>
      <c r="BZ549" s="1" t="s">
        <v>115</v>
      </c>
      <c r="CA549" s="1" t="s">
        <v>115</v>
      </c>
      <c r="CB549" s="1" t="s">
        <v>115</v>
      </c>
      <c r="CD549" s="47" t="s">
        <v>115</v>
      </c>
      <c r="CE549" s="1" t="s">
        <v>115</v>
      </c>
      <c r="CF549" s="1" t="s">
        <v>115</v>
      </c>
      <c r="CG549" s="1" t="s">
        <v>115</v>
      </c>
      <c r="CH549" s="1" t="s">
        <v>115</v>
      </c>
      <c r="CI549" s="1" t="s">
        <v>115</v>
      </c>
      <c r="CJ549" s="1" t="s">
        <v>115</v>
      </c>
      <c r="CK549" s="1" t="s">
        <v>115</v>
      </c>
      <c r="CL549" s="1" t="s">
        <v>115</v>
      </c>
      <c r="CM549" s="1" t="s">
        <v>115</v>
      </c>
      <c r="CN549" s="1" t="s">
        <v>115</v>
      </c>
      <c r="CO549" s="1" t="s">
        <v>115</v>
      </c>
      <c r="CP549" s="1" t="s">
        <v>115</v>
      </c>
      <c r="CQ549" s="1" t="s">
        <v>115</v>
      </c>
      <c r="CR549" s="1" t="s">
        <v>115</v>
      </c>
      <c r="CS549" s="1" t="s">
        <v>115</v>
      </c>
      <c r="CT549" s="1" t="s">
        <v>115</v>
      </c>
      <c r="CU549" s="1" t="s">
        <v>115</v>
      </c>
      <c r="CV549" s="1" t="s">
        <v>115</v>
      </c>
      <c r="CW549" s="1" t="s">
        <v>115</v>
      </c>
      <c r="CY549" s="1" t="s">
        <v>115</v>
      </c>
      <c r="CZ549" s="1" t="s">
        <v>115</v>
      </c>
      <c r="DA549" s="1" t="s">
        <v>115</v>
      </c>
      <c r="DB549" s="1" t="s">
        <v>115</v>
      </c>
      <c r="DC549" s="1" t="s">
        <v>2763</v>
      </c>
      <c r="DD549" s="1" t="s">
        <v>115</v>
      </c>
      <c r="DE549" s="1">
        <v>4.501342021904283</v>
      </c>
      <c r="DF549" s="1" t="s">
        <v>2779</v>
      </c>
      <c r="DG549" s="1">
        <v>2.8797932657906435</v>
      </c>
      <c r="DH549" s="1" t="s">
        <v>115</v>
      </c>
    </row>
    <row r="550" spans="1:112" x14ac:dyDescent="0.25">
      <c r="A550" s="1" t="s">
        <v>2615</v>
      </c>
      <c r="C550" s="1" t="s">
        <v>2615</v>
      </c>
      <c r="D550" s="41">
        <v>43707</v>
      </c>
      <c r="G550" s="1" t="s">
        <v>1765</v>
      </c>
      <c r="H550" s="1">
        <v>8</v>
      </c>
      <c r="J550" s="3"/>
      <c r="K550" s="1" t="s">
        <v>1766</v>
      </c>
      <c r="L550" s="1" t="s">
        <v>1767</v>
      </c>
      <c r="M550" s="1"/>
      <c r="N550" s="1">
        <v>300</v>
      </c>
      <c r="P550" s="1" t="s">
        <v>2551</v>
      </c>
      <c r="Q550" s="1">
        <v>0.49298599140652699</v>
      </c>
      <c r="R550" s="1" t="s">
        <v>1788</v>
      </c>
      <c r="S550" s="1" t="s">
        <v>1788</v>
      </c>
      <c r="T550" s="1" t="s">
        <v>1789</v>
      </c>
      <c r="U550" s="3">
        <v>43422</v>
      </c>
      <c r="V550" s="1">
        <v>1.7806993189133569</v>
      </c>
      <c r="Y550" s="1">
        <v>1.7</v>
      </c>
      <c r="Z550" s="1">
        <v>2.2000000000000002</v>
      </c>
      <c r="AA550" s="1">
        <v>10</v>
      </c>
      <c r="AB550" s="1">
        <v>17.315551199505499</v>
      </c>
      <c r="AC550" s="1">
        <v>2.89</v>
      </c>
      <c r="AD550" s="1">
        <v>8.9844000000000008</v>
      </c>
      <c r="AH550" s="1">
        <v>1014</v>
      </c>
      <c r="AJ550" s="1">
        <v>850</v>
      </c>
      <c r="AK550" s="1">
        <v>164</v>
      </c>
      <c r="AU550" s="1" t="s">
        <v>1776</v>
      </c>
      <c r="AV550" s="1" t="s">
        <v>1776</v>
      </c>
      <c r="AY550" s="1" t="s">
        <v>1790</v>
      </c>
      <c r="AZ550" s="1"/>
      <c r="BA550" s="1" t="s">
        <v>1782</v>
      </c>
      <c r="BB550" s="1"/>
      <c r="BC550" s="42">
        <v>54.492699999999999</v>
      </c>
      <c r="BD550" s="1">
        <v>0.95107703330151405</v>
      </c>
      <c r="BE550" s="1">
        <v>245.3673</v>
      </c>
      <c r="BF550" s="1">
        <v>4.2824672617286828</v>
      </c>
      <c r="BG550" s="1">
        <v>294.97449999999998</v>
      </c>
      <c r="BH550" s="1">
        <v>5.1482762344240127</v>
      </c>
      <c r="BI550" s="1">
        <v>327.34039999999999</v>
      </c>
      <c r="BK550" s="1">
        <v>5.7131677547952462</v>
      </c>
      <c r="BL550" s="1">
        <v>7.4799999999999997E-4</v>
      </c>
      <c r="BM550" s="1">
        <v>27906.101800870954</v>
      </c>
      <c r="BN550" s="1">
        <v>21555.975565018005</v>
      </c>
      <c r="BO550" s="1">
        <v>21514.228036723904</v>
      </c>
      <c r="BP550" s="1">
        <v>773.22880411106723</v>
      </c>
      <c r="BQ550" s="1">
        <v>1.86232069</v>
      </c>
      <c r="BY550" s="1" t="s">
        <v>115</v>
      </c>
      <c r="BZ550" s="1" t="s">
        <v>115</v>
      </c>
      <c r="CA550" s="1" t="s">
        <v>115</v>
      </c>
      <c r="CB550" s="1" t="s">
        <v>115</v>
      </c>
      <c r="CD550" s="47" t="s">
        <v>115</v>
      </c>
      <c r="CE550" s="1" t="s">
        <v>115</v>
      </c>
      <c r="CF550" s="1" t="s">
        <v>115</v>
      </c>
      <c r="CG550" s="1" t="s">
        <v>115</v>
      </c>
      <c r="CH550" s="1" t="s">
        <v>115</v>
      </c>
      <c r="CI550" s="1" t="s">
        <v>115</v>
      </c>
      <c r="CJ550" s="1" t="s">
        <v>115</v>
      </c>
      <c r="CK550" s="1" t="s">
        <v>115</v>
      </c>
      <c r="CL550" s="1" t="s">
        <v>115</v>
      </c>
      <c r="CM550" s="1" t="s">
        <v>115</v>
      </c>
      <c r="CN550" s="1" t="s">
        <v>115</v>
      </c>
      <c r="CO550" s="1" t="s">
        <v>115</v>
      </c>
      <c r="CP550" s="1" t="s">
        <v>115</v>
      </c>
      <c r="CQ550" s="1" t="s">
        <v>115</v>
      </c>
      <c r="CR550" s="1" t="s">
        <v>115</v>
      </c>
      <c r="CS550" s="1" t="s">
        <v>115</v>
      </c>
      <c r="CT550" s="1" t="s">
        <v>115</v>
      </c>
      <c r="CU550" s="1" t="s">
        <v>115</v>
      </c>
      <c r="CV550" s="1" t="s">
        <v>115</v>
      </c>
      <c r="CW550" s="1" t="s">
        <v>115</v>
      </c>
      <c r="CY550" s="1" t="s">
        <v>115</v>
      </c>
      <c r="CZ550" s="1" t="s">
        <v>115</v>
      </c>
      <c r="DA550" s="1" t="s">
        <v>115</v>
      </c>
      <c r="DB550" s="1" t="s">
        <v>115</v>
      </c>
      <c r="DC550" s="1" t="s">
        <v>2763</v>
      </c>
      <c r="DD550" s="1" t="s">
        <v>115</v>
      </c>
      <c r="DE550" s="1">
        <v>3.2293041751487688</v>
      </c>
      <c r="DF550" s="1" t="s">
        <v>2779</v>
      </c>
      <c r="DG550" s="1">
        <v>2.0943951023931953</v>
      </c>
      <c r="DH550" s="1" t="s">
        <v>115</v>
      </c>
    </row>
    <row r="551" spans="1:112" x14ac:dyDescent="0.25">
      <c r="A551" s="1" t="s">
        <v>2616</v>
      </c>
      <c r="C551" s="1" t="s">
        <v>2616</v>
      </c>
      <c r="D551" s="41">
        <v>44793</v>
      </c>
      <c r="G551" s="1" t="s">
        <v>1765</v>
      </c>
      <c r="H551" s="1">
        <v>8</v>
      </c>
      <c r="J551" s="3"/>
      <c r="K551" s="1" t="s">
        <v>1766</v>
      </c>
      <c r="L551" s="1" t="s">
        <v>1767</v>
      </c>
      <c r="M551" s="1"/>
      <c r="N551" s="1">
        <v>300</v>
      </c>
      <c r="P551" s="1" t="s">
        <v>2551</v>
      </c>
      <c r="Q551" s="1">
        <v>0.49298599140652699</v>
      </c>
      <c r="R551" s="1" t="s">
        <v>1785</v>
      </c>
      <c r="S551" s="1" t="s">
        <v>1788</v>
      </c>
      <c r="T551" s="1" t="s">
        <v>1789</v>
      </c>
      <c r="U551" s="3">
        <v>43792</v>
      </c>
      <c r="V551" s="1">
        <v>1.7806993189133569</v>
      </c>
      <c r="Y551" s="1">
        <v>1.7</v>
      </c>
      <c r="Z551" s="1">
        <v>2.2000000000000002</v>
      </c>
      <c r="AA551" s="1">
        <v>10</v>
      </c>
      <c r="AB551" s="1">
        <v>17.3156</v>
      </c>
      <c r="AC551" s="1">
        <v>2.89</v>
      </c>
      <c r="AD551" s="1">
        <v>8.9844000000000008</v>
      </c>
      <c r="AH551" s="1">
        <v>1014</v>
      </c>
      <c r="AJ551" s="1">
        <v>850</v>
      </c>
      <c r="AK551" s="1">
        <v>164</v>
      </c>
      <c r="AU551" s="1" t="s">
        <v>1776</v>
      </c>
      <c r="AV551" s="1" t="s">
        <v>1776</v>
      </c>
      <c r="AY551" s="1" t="s">
        <v>1790</v>
      </c>
      <c r="AZ551" s="1"/>
      <c r="BA551" s="1" t="s">
        <v>1782</v>
      </c>
      <c r="BB551" s="1"/>
      <c r="BC551" s="42">
        <v>55.058399999999999</v>
      </c>
      <c r="BD551" s="1">
        <v>0.96095036088004582</v>
      </c>
      <c r="BE551" s="1">
        <v>4.1071</v>
      </c>
      <c r="BF551" s="1">
        <v>7.1682417708659102E-2</v>
      </c>
      <c r="BG551" s="1">
        <v>7.2279999999999998</v>
      </c>
      <c r="BH551" s="1">
        <v>0.12615239833415012</v>
      </c>
      <c r="BI551" s="1">
        <v>177.04560000000001</v>
      </c>
      <c r="BK551" s="1">
        <v>3.0900286461688729</v>
      </c>
      <c r="BL551" s="1">
        <v>7.1940000000000003E-4</v>
      </c>
      <c r="BM551" s="1">
        <v>27906.052152057979</v>
      </c>
      <c r="BN551" s="1">
        <v>21555.127765976165</v>
      </c>
      <c r="BO551" s="1">
        <v>21514.976538139788</v>
      </c>
      <c r="BP551" s="1">
        <v>773.22674059057897</v>
      </c>
      <c r="BQ551" s="1">
        <v>1.86232566</v>
      </c>
      <c r="BY551" s="1" t="s">
        <v>115</v>
      </c>
      <c r="BZ551" s="1" t="s">
        <v>115</v>
      </c>
      <c r="CA551" s="1" t="s">
        <v>115</v>
      </c>
      <c r="CB551" s="1" t="s">
        <v>115</v>
      </c>
      <c r="CD551" s="47" t="s">
        <v>115</v>
      </c>
      <c r="CE551" s="1" t="s">
        <v>115</v>
      </c>
      <c r="CF551" s="1" t="s">
        <v>115</v>
      </c>
      <c r="CG551" s="1" t="s">
        <v>115</v>
      </c>
      <c r="CH551" s="1" t="s">
        <v>115</v>
      </c>
      <c r="CI551" s="1" t="s">
        <v>115</v>
      </c>
      <c r="CJ551" s="1" t="s">
        <v>115</v>
      </c>
      <c r="CK551" s="1" t="s">
        <v>115</v>
      </c>
      <c r="CL551" s="1" t="s">
        <v>115</v>
      </c>
      <c r="CM551" s="1" t="s">
        <v>115</v>
      </c>
      <c r="CN551" s="1" t="s">
        <v>115</v>
      </c>
      <c r="CO551" s="1" t="s">
        <v>115</v>
      </c>
      <c r="CP551" s="1" t="s">
        <v>115</v>
      </c>
      <c r="CQ551" s="1" t="s">
        <v>115</v>
      </c>
      <c r="CR551" s="1" t="s">
        <v>115</v>
      </c>
      <c r="CS551" s="1" t="s">
        <v>115</v>
      </c>
      <c r="CT551" s="1" t="s">
        <v>115</v>
      </c>
      <c r="CU551" s="1" t="s">
        <v>115</v>
      </c>
      <c r="CV551" s="1" t="s">
        <v>115</v>
      </c>
      <c r="CW551" s="1" t="s">
        <v>115</v>
      </c>
      <c r="CY551" s="1" t="s">
        <v>115</v>
      </c>
      <c r="CZ551" s="1" t="s">
        <v>115</v>
      </c>
      <c r="DA551" s="1" t="s">
        <v>115</v>
      </c>
      <c r="DB551" s="1" t="s">
        <v>115</v>
      </c>
      <c r="DC551" s="1" t="s">
        <v>2763</v>
      </c>
      <c r="DD551" s="1" t="s">
        <v>115</v>
      </c>
      <c r="DE551" s="1">
        <v>3.0154402552556432</v>
      </c>
      <c r="DF551" s="1" t="s">
        <v>2779</v>
      </c>
      <c r="DG551" s="1">
        <v>3.141592653589794</v>
      </c>
      <c r="DH551" s="1" t="s">
        <v>115</v>
      </c>
    </row>
    <row r="552" spans="1:112" x14ac:dyDescent="0.25">
      <c r="A552" s="1" t="s">
        <v>2617</v>
      </c>
      <c r="C552" s="1" t="s">
        <v>2617</v>
      </c>
      <c r="D552" s="41">
        <v>44794</v>
      </c>
      <c r="G552" s="1" t="s">
        <v>1765</v>
      </c>
      <c r="H552" s="1">
        <v>8</v>
      </c>
      <c r="J552" s="3"/>
      <c r="K552" s="1" t="s">
        <v>1766</v>
      </c>
      <c r="L552" s="1" t="s">
        <v>1767</v>
      </c>
      <c r="M552" s="1"/>
      <c r="N552" s="1">
        <v>300</v>
      </c>
      <c r="P552" s="1" t="s">
        <v>2551</v>
      </c>
      <c r="Q552" s="1">
        <v>0.49298599140652699</v>
      </c>
      <c r="R552" s="1" t="s">
        <v>1785</v>
      </c>
      <c r="S552" s="1" t="s">
        <v>1788</v>
      </c>
      <c r="T552" s="1" t="s">
        <v>1789</v>
      </c>
      <c r="U552" s="3">
        <v>43792</v>
      </c>
      <c r="V552" s="1">
        <v>1.7806993189133569</v>
      </c>
      <c r="Y552" s="1">
        <v>1.7</v>
      </c>
      <c r="Z552" s="1">
        <v>2.2000000000000002</v>
      </c>
      <c r="AA552" s="1">
        <v>10</v>
      </c>
      <c r="AB552" s="1">
        <v>17.3156</v>
      </c>
      <c r="AC552" s="1">
        <v>2.89</v>
      </c>
      <c r="AD552" s="1">
        <v>8.9844000000000008</v>
      </c>
      <c r="AH552" s="1">
        <v>1014</v>
      </c>
      <c r="AJ552" s="1">
        <v>850</v>
      </c>
      <c r="AK552" s="1">
        <v>164</v>
      </c>
      <c r="AU552" s="1" t="s">
        <v>1776</v>
      </c>
      <c r="AV552" s="1" t="s">
        <v>1776</v>
      </c>
      <c r="AY552" s="1" t="s">
        <v>1790</v>
      </c>
      <c r="AZ552" s="1"/>
      <c r="BA552" s="1" t="s">
        <v>1782</v>
      </c>
      <c r="BB552" s="1"/>
      <c r="BC552" s="42">
        <v>55.037500000000001</v>
      </c>
      <c r="BD552" s="1">
        <v>0.96058558706637909</v>
      </c>
      <c r="BE552" s="1">
        <v>4.1116000000000001</v>
      </c>
      <c r="BF552" s="1">
        <v>7.1760957524998864E-2</v>
      </c>
      <c r="BG552" s="1">
        <v>7.1946000000000003</v>
      </c>
      <c r="BH552" s="1">
        <v>0.12556945836398403</v>
      </c>
      <c r="BI552" s="1">
        <v>353.26089999999999</v>
      </c>
      <c r="BK552" s="1">
        <v>6.1655658235584356</v>
      </c>
      <c r="BL552" s="1">
        <v>5.2349999999999999E-4</v>
      </c>
      <c r="BM552" s="1">
        <v>27906.017687720054</v>
      </c>
      <c r="BN552" s="1">
        <v>21549.626487979571</v>
      </c>
      <c r="BO552" s="1">
        <v>21520.408887460533</v>
      </c>
      <c r="BP552" s="1">
        <v>773.22530817337588</v>
      </c>
      <c r="BQ552" s="1">
        <v>1.8623291099999999</v>
      </c>
      <c r="BY552" s="1" t="s">
        <v>115</v>
      </c>
      <c r="BZ552" s="1" t="s">
        <v>115</v>
      </c>
      <c r="CA552" s="1" t="s">
        <v>115</v>
      </c>
      <c r="CB552" s="1" t="s">
        <v>115</v>
      </c>
      <c r="CD552" s="47" t="s">
        <v>115</v>
      </c>
      <c r="CE552" s="1" t="s">
        <v>115</v>
      </c>
      <c r="CF552" s="1" t="s">
        <v>115</v>
      </c>
      <c r="CG552" s="1" t="s">
        <v>115</v>
      </c>
      <c r="CH552" s="1" t="s">
        <v>115</v>
      </c>
      <c r="CI552" s="1" t="s">
        <v>115</v>
      </c>
      <c r="CJ552" s="1" t="s">
        <v>115</v>
      </c>
      <c r="CK552" s="1" t="s">
        <v>115</v>
      </c>
      <c r="CL552" s="1" t="s">
        <v>115</v>
      </c>
      <c r="CM552" s="1" t="s">
        <v>115</v>
      </c>
      <c r="CN552" s="1" t="s">
        <v>115</v>
      </c>
      <c r="CO552" s="1" t="s">
        <v>115</v>
      </c>
      <c r="CP552" s="1" t="s">
        <v>115</v>
      </c>
      <c r="CQ552" s="1" t="s">
        <v>115</v>
      </c>
      <c r="CR552" s="1" t="s">
        <v>115</v>
      </c>
      <c r="CS552" s="1" t="s">
        <v>115</v>
      </c>
      <c r="CT552" s="1" t="s">
        <v>115</v>
      </c>
      <c r="CU552" s="1" t="s">
        <v>115</v>
      </c>
      <c r="CV552" s="1" t="s">
        <v>115</v>
      </c>
      <c r="CW552" s="1" t="s">
        <v>115</v>
      </c>
      <c r="CY552" s="1" t="s">
        <v>115</v>
      </c>
      <c r="CZ552" s="1" t="s">
        <v>115</v>
      </c>
      <c r="DA552" s="1" t="s">
        <v>115</v>
      </c>
      <c r="DB552" s="1" t="s">
        <v>115</v>
      </c>
      <c r="DC552" s="1" t="s">
        <v>2763</v>
      </c>
      <c r="DD552" s="1" t="s">
        <v>115</v>
      </c>
      <c r="DE552" s="1">
        <v>3.8014213586232581</v>
      </c>
      <c r="DF552" s="1" t="s">
        <v>2779</v>
      </c>
      <c r="DG552" s="1">
        <v>3.9269908169872418</v>
      </c>
      <c r="DH552" s="1" t="s">
        <v>115</v>
      </c>
    </row>
    <row r="553" spans="1:112" x14ac:dyDescent="0.25">
      <c r="A553" s="1" t="s">
        <v>2618</v>
      </c>
      <c r="C553" s="1" t="s">
        <v>2618</v>
      </c>
      <c r="D553" s="41">
        <v>44864</v>
      </c>
      <c r="G553" s="1" t="s">
        <v>1765</v>
      </c>
      <c r="H553" s="1">
        <v>8</v>
      </c>
      <c r="J553" s="3"/>
      <c r="K553" s="1" t="s">
        <v>1766</v>
      </c>
      <c r="L553" s="1" t="s">
        <v>1767</v>
      </c>
      <c r="M553" s="1"/>
      <c r="N553" s="1">
        <v>300</v>
      </c>
      <c r="P553" s="1" t="s">
        <v>2551</v>
      </c>
      <c r="Q553" s="1">
        <v>0.49298599140652699</v>
      </c>
      <c r="R553" s="1" t="s">
        <v>1785</v>
      </c>
      <c r="S553" s="1" t="s">
        <v>1788</v>
      </c>
      <c r="T553" s="1" t="s">
        <v>1789</v>
      </c>
      <c r="U553" s="3">
        <v>43815</v>
      </c>
      <c r="V553" s="1">
        <v>1.7806993189133569</v>
      </c>
      <c r="Y553" s="1">
        <v>1.7</v>
      </c>
      <c r="Z553" s="1">
        <v>2.2000000000000002</v>
      </c>
      <c r="AA553" s="1">
        <v>10</v>
      </c>
      <c r="AB553" s="1">
        <v>17.3156</v>
      </c>
      <c r="AC553" s="1">
        <v>2.89</v>
      </c>
      <c r="AD553" s="1">
        <v>8.9844000000000008</v>
      </c>
      <c r="AH553" s="1">
        <v>1014</v>
      </c>
      <c r="AJ553" s="1">
        <v>850</v>
      </c>
      <c r="AK553" s="1">
        <v>164</v>
      </c>
      <c r="AU553" s="1" t="s">
        <v>1776</v>
      </c>
      <c r="AV553" s="1" t="s">
        <v>1776</v>
      </c>
      <c r="AY553" s="1" t="s">
        <v>1790</v>
      </c>
      <c r="AZ553" s="1"/>
      <c r="BA553" s="1" t="s">
        <v>1782</v>
      </c>
      <c r="BB553" s="1"/>
      <c r="BC553" s="42">
        <v>55.209800000000001</v>
      </c>
      <c r="BD553" s="1">
        <v>0.96359278936756532</v>
      </c>
      <c r="BE553" s="1">
        <v>124.7632</v>
      </c>
      <c r="BF553" s="1">
        <v>2.1775286253241894</v>
      </c>
      <c r="BG553" s="1">
        <v>269.43720000000002</v>
      </c>
      <c r="BH553" s="1">
        <v>4.7025662673544657</v>
      </c>
      <c r="BI553" s="1">
        <v>231.87610000000001</v>
      </c>
      <c r="BK553" s="1">
        <v>4.047001401683624</v>
      </c>
      <c r="BL553" s="1">
        <v>1.8209999999999999E-3</v>
      </c>
      <c r="BM553" s="1">
        <v>27906.118683515637</v>
      </c>
      <c r="BN553" s="1">
        <v>21585.935725638319</v>
      </c>
      <c r="BO553" s="1">
        <v>21484.301641392954</v>
      </c>
      <c r="BP553" s="1">
        <v>773.22950579358235</v>
      </c>
      <c r="BQ553" s="1">
        <v>1.8623190000000001</v>
      </c>
      <c r="BY553" s="1" t="s">
        <v>115</v>
      </c>
      <c r="BZ553" s="1" t="s">
        <v>115</v>
      </c>
      <c r="CA553" s="1" t="s">
        <v>115</v>
      </c>
      <c r="CB553" s="1" t="s">
        <v>115</v>
      </c>
      <c r="CD553" s="47" t="s">
        <v>115</v>
      </c>
      <c r="CE553" s="1" t="s">
        <v>115</v>
      </c>
      <c r="CF553" s="1" t="s">
        <v>115</v>
      </c>
      <c r="CG553" s="1" t="s">
        <v>115</v>
      </c>
      <c r="CH553" s="1" t="s">
        <v>115</v>
      </c>
      <c r="CI553" s="1" t="s">
        <v>115</v>
      </c>
      <c r="CJ553" s="1" t="s">
        <v>115</v>
      </c>
      <c r="CK553" s="1" t="s">
        <v>115</v>
      </c>
      <c r="CL553" s="1" t="s">
        <v>115</v>
      </c>
      <c r="CM553" s="1" t="s">
        <v>115</v>
      </c>
      <c r="CN553" s="1" t="s">
        <v>115</v>
      </c>
      <c r="CO553" s="1" t="s">
        <v>115</v>
      </c>
      <c r="CP553" s="1" t="s">
        <v>115</v>
      </c>
      <c r="CQ553" s="1" t="s">
        <v>115</v>
      </c>
      <c r="CR553" s="1" t="s">
        <v>115</v>
      </c>
      <c r="CS553" s="1" t="s">
        <v>115</v>
      </c>
      <c r="CT553" s="1" t="s">
        <v>115</v>
      </c>
      <c r="CU553" s="1" t="s">
        <v>115</v>
      </c>
      <c r="CV553" s="1" t="s">
        <v>115</v>
      </c>
      <c r="CW553" s="1" t="s">
        <v>115</v>
      </c>
      <c r="CY553" s="1" t="s">
        <v>115</v>
      </c>
      <c r="CZ553" s="1" t="s">
        <v>115</v>
      </c>
      <c r="DA553" s="1" t="s">
        <v>115</v>
      </c>
      <c r="DB553" s="1" t="s">
        <v>115</v>
      </c>
      <c r="DC553" s="1" t="s">
        <v>2763</v>
      </c>
      <c r="DD553" s="1" t="s">
        <v>115</v>
      </c>
      <c r="DE553" s="1">
        <v>3.4132147544191662</v>
      </c>
      <c r="DF553" s="1" t="s">
        <v>2779</v>
      </c>
      <c r="DG553" s="1">
        <v>1.8325957145940461</v>
      </c>
      <c r="DH553" s="1" t="s">
        <v>115</v>
      </c>
    </row>
    <row r="554" spans="1:112" x14ac:dyDescent="0.25">
      <c r="A554" s="1" t="s">
        <v>2619</v>
      </c>
      <c r="C554" s="1" t="s">
        <v>2619</v>
      </c>
      <c r="D554" s="41">
        <v>44865</v>
      </c>
      <c r="G554" s="1" t="s">
        <v>1765</v>
      </c>
      <c r="H554" s="1">
        <v>8</v>
      </c>
      <c r="J554" s="3"/>
      <c r="K554" s="1" t="s">
        <v>1766</v>
      </c>
      <c r="L554" s="1" t="s">
        <v>1767</v>
      </c>
      <c r="M554" s="1"/>
      <c r="N554" s="1">
        <v>300</v>
      </c>
      <c r="P554" s="1" t="s">
        <v>2551</v>
      </c>
      <c r="Q554" s="1">
        <v>0.49298599140652699</v>
      </c>
      <c r="R554" s="1" t="s">
        <v>1785</v>
      </c>
      <c r="S554" s="1" t="s">
        <v>1788</v>
      </c>
      <c r="T554" s="1" t="s">
        <v>1789</v>
      </c>
      <c r="U554" s="3">
        <v>43815</v>
      </c>
      <c r="V554" s="1">
        <v>1.7806993189133569</v>
      </c>
      <c r="Y554" s="1">
        <v>1.7</v>
      </c>
      <c r="Z554" s="1">
        <v>2.2000000000000002</v>
      </c>
      <c r="AA554" s="1">
        <v>10</v>
      </c>
      <c r="AB554" s="1">
        <v>17.3156</v>
      </c>
      <c r="AC554" s="1">
        <v>2.89</v>
      </c>
      <c r="AD554" s="1">
        <v>8.9844000000000008</v>
      </c>
      <c r="AH554" s="1">
        <v>1014</v>
      </c>
      <c r="AJ554" s="1">
        <v>850</v>
      </c>
      <c r="AK554" s="1">
        <v>164</v>
      </c>
      <c r="AU554" s="1" t="s">
        <v>1776</v>
      </c>
      <c r="AV554" s="1" t="s">
        <v>1776</v>
      </c>
      <c r="AW554" s="4"/>
      <c r="AY554" s="1" t="s">
        <v>1790</v>
      </c>
      <c r="AZ554" s="1"/>
      <c r="BA554" s="1" t="s">
        <v>1782</v>
      </c>
      <c r="BB554" s="1"/>
      <c r="BC554" s="42">
        <v>55.211399999999998</v>
      </c>
      <c r="BD554" s="1">
        <v>0.96362071463559718</v>
      </c>
      <c r="BE554" s="1">
        <v>124.79649999999999</v>
      </c>
      <c r="BF554" s="1">
        <v>2.1781098199651034</v>
      </c>
      <c r="BG554" s="1">
        <v>282.55650000000003</v>
      </c>
      <c r="BH554" s="1">
        <v>4.9315412479113583</v>
      </c>
      <c r="BI554" s="1">
        <v>248.80029999999999</v>
      </c>
      <c r="BK554" s="1">
        <v>4.342384414949648</v>
      </c>
      <c r="BL554" s="1">
        <v>1.7079E-3</v>
      </c>
      <c r="BM554" s="1">
        <v>27906.121081053057</v>
      </c>
      <c r="BN554" s="1">
        <v>21582.781945247389</v>
      </c>
      <c r="BO554" s="1">
        <v>21487.460216858726</v>
      </c>
      <c r="BP554" s="1">
        <v>773.22960544090711</v>
      </c>
      <c r="BQ554" s="1">
        <v>1.86231876</v>
      </c>
      <c r="BY554" s="1" t="s">
        <v>115</v>
      </c>
      <c r="BZ554" s="1" t="s">
        <v>115</v>
      </c>
      <c r="CA554" s="1" t="s">
        <v>115</v>
      </c>
      <c r="CB554" s="1" t="s">
        <v>115</v>
      </c>
      <c r="CD554" s="47" t="s">
        <v>115</v>
      </c>
      <c r="CE554" s="1" t="s">
        <v>115</v>
      </c>
      <c r="CF554" s="1" t="s">
        <v>115</v>
      </c>
      <c r="CG554" s="1" t="s">
        <v>115</v>
      </c>
      <c r="CH554" s="1" t="s">
        <v>115</v>
      </c>
      <c r="CI554" s="1" t="s">
        <v>115</v>
      </c>
      <c r="CJ554" s="1" t="s">
        <v>115</v>
      </c>
      <c r="CK554" s="1" t="s">
        <v>115</v>
      </c>
      <c r="CL554" s="1" t="s">
        <v>115</v>
      </c>
      <c r="CM554" s="1" t="s">
        <v>115</v>
      </c>
      <c r="CN554" s="1" t="s">
        <v>115</v>
      </c>
      <c r="CO554" s="1" t="s">
        <v>115</v>
      </c>
      <c r="CP554" s="1" t="s">
        <v>115</v>
      </c>
      <c r="CQ554" s="1" t="s">
        <v>115</v>
      </c>
      <c r="CR554" s="1" t="s">
        <v>115</v>
      </c>
      <c r="CS554" s="1" t="s">
        <v>115</v>
      </c>
      <c r="CT554" s="1" t="s">
        <v>115</v>
      </c>
      <c r="CU554" s="1" t="s">
        <v>115</v>
      </c>
      <c r="CV554" s="1" t="s">
        <v>115</v>
      </c>
      <c r="CW554" s="1" t="s">
        <v>115</v>
      </c>
      <c r="CY554" s="1" t="s">
        <v>115</v>
      </c>
      <c r="CZ554" s="1" t="s">
        <v>115</v>
      </c>
      <c r="DA554" s="1" t="s">
        <v>115</v>
      </c>
      <c r="DB554" s="1" t="s">
        <v>115</v>
      </c>
      <c r="DC554" s="1" t="s">
        <v>2763</v>
      </c>
      <c r="DD554" s="1" t="s">
        <v>115</v>
      </c>
      <c r="DE554" s="1">
        <v>3.9696379372597219</v>
      </c>
      <c r="DF554" s="1" t="s">
        <v>2779</v>
      </c>
      <c r="DG554" s="1">
        <v>2.6179938779914944</v>
      </c>
      <c r="DH554" s="1" t="s">
        <v>115</v>
      </c>
    </row>
    <row r="555" spans="1:112" x14ac:dyDescent="0.25">
      <c r="A555" s="1" t="s">
        <v>2620</v>
      </c>
      <c r="C555" s="1" t="s">
        <v>2620</v>
      </c>
      <c r="D555" s="41">
        <v>25867</v>
      </c>
      <c r="G555" s="1" t="s">
        <v>1765</v>
      </c>
      <c r="H555" s="1">
        <v>5</v>
      </c>
      <c r="J555" s="3"/>
      <c r="K555" s="1" t="s">
        <v>1766</v>
      </c>
      <c r="L555" s="1" t="s">
        <v>1767</v>
      </c>
      <c r="M555" s="1"/>
      <c r="N555" s="1">
        <v>300</v>
      </c>
      <c r="P555" s="1" t="s">
        <v>2549</v>
      </c>
      <c r="Q555" s="1">
        <v>0.49683706040105241</v>
      </c>
      <c r="R555" s="1" t="s">
        <v>1774</v>
      </c>
      <c r="S555" s="1" t="s">
        <v>1774</v>
      </c>
      <c r="T555" s="1" t="s">
        <v>2621</v>
      </c>
      <c r="U555" s="3">
        <v>36364</v>
      </c>
      <c r="V555" s="1">
        <v>4.8776134829068196</v>
      </c>
      <c r="Y555" s="1">
        <v>4.3</v>
      </c>
      <c r="Z555" s="1">
        <v>14</v>
      </c>
      <c r="AA555" s="1">
        <v>19.5</v>
      </c>
      <c r="AB555" s="1">
        <v>114.215068416995</v>
      </c>
      <c r="AC555" s="1">
        <v>14.522012041218799</v>
      </c>
      <c r="AD555" s="1">
        <v>72.044908790469094</v>
      </c>
      <c r="AH555" s="1">
        <v>5677</v>
      </c>
      <c r="AJ555" s="1">
        <v>4653</v>
      </c>
      <c r="AK555" s="1">
        <v>1024</v>
      </c>
      <c r="AU555" s="1" t="s">
        <v>1778</v>
      </c>
      <c r="AV555" s="1" t="s">
        <v>2622</v>
      </c>
      <c r="AY555" s="1" t="s">
        <v>1768</v>
      </c>
      <c r="AZ555" s="1"/>
      <c r="BA555" s="1" t="s">
        <v>1769</v>
      </c>
      <c r="BB555" s="1"/>
      <c r="BC555" s="42">
        <v>55.649799999999999</v>
      </c>
      <c r="BD555" s="1">
        <v>0.97127223807634033</v>
      </c>
      <c r="BE555" s="1">
        <v>256.17020000000002</v>
      </c>
      <c r="BF555" s="1">
        <v>4.4710134354923783</v>
      </c>
      <c r="BG555" s="1">
        <v>226.43450000000001</v>
      </c>
      <c r="BH555" s="1">
        <v>3.9520275651071004</v>
      </c>
      <c r="BI555" s="1">
        <v>359.90140000000002</v>
      </c>
      <c r="BK555" s="1">
        <v>6.2814644125371197</v>
      </c>
      <c r="BL555" s="1">
        <v>0.82855939999999995</v>
      </c>
      <c r="BM555" s="1">
        <v>80783.360397800352</v>
      </c>
      <c r="BN555" s="1">
        <v>141346.17301898557</v>
      </c>
      <c r="BO555" s="1">
        <v>7478.5477766151362</v>
      </c>
      <c r="BP555" s="1">
        <v>3808.3963025655517</v>
      </c>
      <c r="BQ555" s="1">
        <v>0.37811191</v>
      </c>
      <c r="BY555" s="1" t="s">
        <v>115</v>
      </c>
      <c r="BZ555" s="1" t="s">
        <v>115</v>
      </c>
      <c r="CA555" s="1" t="s">
        <v>115</v>
      </c>
      <c r="CB555" s="1" t="s">
        <v>115</v>
      </c>
      <c r="CD555" s="47" t="s">
        <v>115</v>
      </c>
      <c r="CE555" s="1" t="s">
        <v>115</v>
      </c>
      <c r="CF555" s="1" t="s">
        <v>115</v>
      </c>
      <c r="CG555" s="1" t="s">
        <v>115</v>
      </c>
      <c r="CH555" s="1" t="s">
        <v>115</v>
      </c>
      <c r="CI555" s="1" t="s">
        <v>115</v>
      </c>
      <c r="CJ555" s="1" t="s">
        <v>115</v>
      </c>
      <c r="CK555" s="1" t="s">
        <v>115</v>
      </c>
      <c r="CL555" s="1" t="s">
        <v>115</v>
      </c>
      <c r="CM555" s="1" t="s">
        <v>115</v>
      </c>
      <c r="CN555" s="1" t="s">
        <v>115</v>
      </c>
      <c r="CO555" s="1" t="s">
        <v>115</v>
      </c>
      <c r="CP555" s="1" t="s">
        <v>115</v>
      </c>
      <c r="CQ555" s="1" t="s">
        <v>115</v>
      </c>
      <c r="CR555" s="1" t="s">
        <v>115</v>
      </c>
      <c r="CS555" s="1" t="s">
        <v>115</v>
      </c>
      <c r="CT555" s="1" t="s">
        <v>115</v>
      </c>
      <c r="CU555" s="1" t="s">
        <v>115</v>
      </c>
      <c r="CV555" s="1" t="s">
        <v>115</v>
      </c>
      <c r="CW555" s="1" t="s">
        <v>115</v>
      </c>
      <c r="CY555" s="1" t="s">
        <v>115</v>
      </c>
      <c r="CZ555" s="1" t="s">
        <v>115</v>
      </c>
      <c r="DA555" s="1" t="s">
        <v>115</v>
      </c>
      <c r="DB555" s="1" t="s">
        <v>115</v>
      </c>
      <c r="DC555" s="1" t="s">
        <v>115</v>
      </c>
      <c r="DD555" s="1" t="s">
        <v>115</v>
      </c>
      <c r="DE555" s="1" t="s">
        <v>115</v>
      </c>
      <c r="DF555" s="1" t="s">
        <v>115</v>
      </c>
      <c r="DG555" s="1" t="s">
        <v>115</v>
      </c>
      <c r="DH555" s="1" t="s">
        <v>115</v>
      </c>
    </row>
    <row r="556" spans="1:112" x14ac:dyDescent="0.25">
      <c r="A556" s="1" t="s">
        <v>2623</v>
      </c>
      <c r="C556" s="1" t="s">
        <v>2623</v>
      </c>
      <c r="D556" s="41">
        <v>29670</v>
      </c>
      <c r="G556" s="1" t="s">
        <v>1765</v>
      </c>
      <c r="H556" s="1">
        <v>7</v>
      </c>
      <c r="J556" s="3"/>
      <c r="K556" s="1" t="s">
        <v>1766</v>
      </c>
      <c r="L556" s="1" t="s">
        <v>1767</v>
      </c>
      <c r="M556" s="1"/>
      <c r="N556" s="1">
        <v>300</v>
      </c>
      <c r="P556" s="1" t="s">
        <v>2550</v>
      </c>
      <c r="Q556" s="1">
        <v>0.80224059067919362</v>
      </c>
      <c r="R556" s="1" t="s">
        <v>1770</v>
      </c>
      <c r="S556" s="1" t="s">
        <v>1770</v>
      </c>
      <c r="T556" s="1" t="s">
        <v>1783</v>
      </c>
      <c r="U556" s="3">
        <v>39076</v>
      </c>
      <c r="V556" s="1">
        <v>1.1048806829750102</v>
      </c>
      <c r="Y556" s="1">
        <v>1.5</v>
      </c>
      <c r="Z556" s="1">
        <v>4</v>
      </c>
      <c r="AA556" s="1">
        <v>7.8</v>
      </c>
      <c r="AB556" s="1">
        <v>13.8151230901437</v>
      </c>
      <c r="AC556" s="1">
        <v>1.76714586764426</v>
      </c>
      <c r="AD556" s="1">
        <v>8.1449619142068208</v>
      </c>
      <c r="AH556" s="1">
        <v>1450</v>
      </c>
      <c r="AJ556" s="1">
        <v>1200</v>
      </c>
      <c r="AK556" s="1">
        <v>250</v>
      </c>
      <c r="AU556" s="1" t="s">
        <v>1776</v>
      </c>
      <c r="AV556" s="1" t="s">
        <v>1776</v>
      </c>
      <c r="AY556" s="1" t="s">
        <v>1784</v>
      </c>
      <c r="AZ556" s="1"/>
      <c r="BA556" s="1" t="s">
        <v>1782</v>
      </c>
      <c r="BB556" s="1"/>
      <c r="BC556" s="42">
        <v>64.850499999999997</v>
      </c>
      <c r="BD556" s="1">
        <v>1.1318547465645825</v>
      </c>
      <c r="BE556" s="1">
        <v>256.39</v>
      </c>
      <c r="BF556" s="1">
        <v>4.4748496691882611</v>
      </c>
      <c r="BG556" s="1">
        <v>345.63889999999998</v>
      </c>
      <c r="BH556" s="1">
        <v>6.0325368279714287</v>
      </c>
      <c r="BI556" s="1">
        <v>10.297700000000001</v>
      </c>
      <c r="BK556" s="1">
        <v>0.17972877038262006</v>
      </c>
      <c r="BL556" s="1">
        <v>2.3842999999999998E-3</v>
      </c>
      <c r="BM556" s="1">
        <v>25506.972833998276</v>
      </c>
      <c r="BN556" s="1">
        <v>19196.789109326375</v>
      </c>
      <c r="BO556" s="1">
        <v>19075.156558670173</v>
      </c>
      <c r="BP556" s="1">
        <v>675.69023411141234</v>
      </c>
      <c r="BQ556" s="1">
        <v>2.1311540811207901</v>
      </c>
      <c r="BY556" s="1" t="s">
        <v>115</v>
      </c>
      <c r="BZ556" s="1" t="s">
        <v>115</v>
      </c>
      <c r="CA556" s="1" t="s">
        <v>115</v>
      </c>
      <c r="CB556" s="1" t="s">
        <v>115</v>
      </c>
      <c r="CD556" s="47" t="s">
        <v>115</v>
      </c>
      <c r="CE556" s="1" t="s">
        <v>115</v>
      </c>
      <c r="CF556" s="1" t="s">
        <v>115</v>
      </c>
      <c r="CG556" s="1" t="s">
        <v>115</v>
      </c>
      <c r="CH556" s="1" t="s">
        <v>115</v>
      </c>
      <c r="CI556" s="1" t="s">
        <v>115</v>
      </c>
      <c r="CJ556" s="1" t="s">
        <v>115</v>
      </c>
      <c r="CK556" s="1" t="s">
        <v>115</v>
      </c>
      <c r="CL556" s="1" t="s">
        <v>115</v>
      </c>
      <c r="CM556" s="1" t="s">
        <v>115</v>
      </c>
      <c r="CN556" s="1" t="s">
        <v>115</v>
      </c>
      <c r="CO556" s="1" t="s">
        <v>115</v>
      </c>
      <c r="CP556" s="1" t="s">
        <v>115</v>
      </c>
      <c r="CQ556" s="1" t="s">
        <v>115</v>
      </c>
      <c r="CR556" s="1" t="s">
        <v>115</v>
      </c>
      <c r="CS556" s="1" t="s">
        <v>115</v>
      </c>
      <c r="CT556" s="1" t="s">
        <v>115</v>
      </c>
      <c r="CU556" s="1" t="s">
        <v>115</v>
      </c>
      <c r="CV556" s="1" t="s">
        <v>115</v>
      </c>
      <c r="CW556" s="1" t="s">
        <v>115</v>
      </c>
      <c r="CY556" s="1" t="s">
        <v>115</v>
      </c>
      <c r="CZ556" s="1" t="s">
        <v>115</v>
      </c>
      <c r="DA556" s="1" t="s">
        <v>115</v>
      </c>
      <c r="DB556" s="1" t="s">
        <v>115</v>
      </c>
      <c r="DC556" s="1" t="s">
        <v>2764</v>
      </c>
      <c r="DD556" s="1" t="s">
        <v>115</v>
      </c>
      <c r="DE556" s="1">
        <v>3.5231408266975262</v>
      </c>
      <c r="DF556" s="1" t="s">
        <v>2778</v>
      </c>
      <c r="DG556" s="1">
        <v>3.2724923474893677</v>
      </c>
      <c r="DH556" s="1" t="s">
        <v>115</v>
      </c>
    </row>
    <row r="557" spans="1:112" x14ac:dyDescent="0.25">
      <c r="A557" s="1" t="s">
        <v>2624</v>
      </c>
      <c r="C557" s="1" t="s">
        <v>2624</v>
      </c>
      <c r="D557" s="41">
        <v>29671</v>
      </c>
      <c r="G557" s="1" t="s">
        <v>1765</v>
      </c>
      <c r="H557" s="1">
        <v>7</v>
      </c>
      <c r="J557" s="3"/>
      <c r="K557" s="1" t="s">
        <v>1766</v>
      </c>
      <c r="L557" s="1" t="s">
        <v>1767</v>
      </c>
      <c r="M557" s="1"/>
      <c r="N557" s="1">
        <v>300</v>
      </c>
      <c r="P557" s="1" t="s">
        <v>2550</v>
      </c>
      <c r="Q557" s="1">
        <v>0.80224059067919362</v>
      </c>
      <c r="R557" s="1" t="s">
        <v>1770</v>
      </c>
      <c r="S557" s="1" t="s">
        <v>1770</v>
      </c>
      <c r="T557" s="1" t="s">
        <v>1783</v>
      </c>
      <c r="U557" s="3">
        <v>39076</v>
      </c>
      <c r="V557" s="1">
        <v>1.1048806829750102</v>
      </c>
      <c r="Y557" s="1">
        <v>1.5</v>
      </c>
      <c r="Z557" s="1">
        <v>4</v>
      </c>
      <c r="AA557" s="1">
        <v>7.8</v>
      </c>
      <c r="AB557" s="1">
        <v>13.8151230901437</v>
      </c>
      <c r="AC557" s="1">
        <v>1.76714586764426</v>
      </c>
      <c r="AD557" s="1">
        <v>8.1449619142068208</v>
      </c>
      <c r="AH557" s="1">
        <v>1450</v>
      </c>
      <c r="AJ557" s="1">
        <v>1200</v>
      </c>
      <c r="AK557" s="1">
        <v>250</v>
      </c>
      <c r="AU557" s="1" t="s">
        <v>1776</v>
      </c>
      <c r="AV557" s="1" t="s">
        <v>1776</v>
      </c>
      <c r="AY557" s="1" t="s">
        <v>1784</v>
      </c>
      <c r="AZ557" s="1"/>
      <c r="BA557" s="1" t="s">
        <v>1782</v>
      </c>
      <c r="BB557" s="1"/>
      <c r="BC557" s="42">
        <v>64.860100000000003</v>
      </c>
      <c r="BD557" s="1">
        <v>1.1320222981727741</v>
      </c>
      <c r="BE557" s="1">
        <v>256.49029999999999</v>
      </c>
      <c r="BF557" s="1">
        <v>4.4766002344280116</v>
      </c>
      <c r="BG557" s="1">
        <v>175.08840000000001</v>
      </c>
      <c r="BH557" s="1">
        <v>3.0558690620488398</v>
      </c>
      <c r="BI557" s="1">
        <v>252.18</v>
      </c>
      <c r="BK557" s="1">
        <v>4.4013713076793</v>
      </c>
      <c r="BL557" s="1">
        <v>2.042E-3</v>
      </c>
      <c r="BM557" s="1">
        <v>25519.136687766073</v>
      </c>
      <c r="BN557" s="1">
        <v>19200.246764882493</v>
      </c>
      <c r="BO557" s="1">
        <v>19096.026610649657</v>
      </c>
      <c r="BP557" s="1">
        <v>676.17362998819874</v>
      </c>
      <c r="BQ557" s="1">
        <v>2.1296305211209301</v>
      </c>
      <c r="BY557" s="1" t="s">
        <v>115</v>
      </c>
      <c r="BZ557" s="1" t="s">
        <v>115</v>
      </c>
      <c r="CA557" s="1" t="s">
        <v>115</v>
      </c>
      <c r="CB557" s="1" t="s">
        <v>115</v>
      </c>
      <c r="CD557" s="47" t="s">
        <v>115</v>
      </c>
      <c r="CE557" s="1" t="s">
        <v>115</v>
      </c>
      <c r="CF557" s="1" t="s">
        <v>115</v>
      </c>
      <c r="CG557" s="1" t="s">
        <v>115</v>
      </c>
      <c r="CH557" s="1" t="s">
        <v>115</v>
      </c>
      <c r="CI557" s="1" t="s">
        <v>115</v>
      </c>
      <c r="CJ557" s="1" t="s">
        <v>115</v>
      </c>
      <c r="CK557" s="1" t="s">
        <v>115</v>
      </c>
      <c r="CL557" s="1" t="s">
        <v>115</v>
      </c>
      <c r="CM557" s="1" t="s">
        <v>115</v>
      </c>
      <c r="CN557" s="1" t="s">
        <v>115</v>
      </c>
      <c r="CO557" s="1" t="s">
        <v>115</v>
      </c>
      <c r="CP557" s="1" t="s">
        <v>115</v>
      </c>
      <c r="CQ557" s="1" t="s">
        <v>115</v>
      </c>
      <c r="CR557" s="1" t="s">
        <v>115</v>
      </c>
      <c r="CS557" s="1" t="s">
        <v>115</v>
      </c>
      <c r="CT557" s="1" t="s">
        <v>115</v>
      </c>
      <c r="CU557" s="1" t="s">
        <v>115</v>
      </c>
      <c r="CV557" s="1" t="s">
        <v>115</v>
      </c>
      <c r="CW557" s="1" t="s">
        <v>115</v>
      </c>
      <c r="CY557" s="1" t="s">
        <v>115</v>
      </c>
      <c r="CZ557" s="1" t="s">
        <v>115</v>
      </c>
      <c r="DA557" s="1" t="s">
        <v>115</v>
      </c>
      <c r="DB557" s="1" t="s">
        <v>115</v>
      </c>
      <c r="DC557" s="1" t="s">
        <v>2764</v>
      </c>
      <c r="DD557" s="1" t="s">
        <v>115</v>
      </c>
      <c r="DE557" s="1">
        <v>1.0020214488379768</v>
      </c>
      <c r="DF557" s="1" t="s">
        <v>2778</v>
      </c>
      <c r="DG557" s="1">
        <v>4.0578905108868168</v>
      </c>
      <c r="DH557" s="1" t="s">
        <v>115</v>
      </c>
    </row>
    <row r="558" spans="1:112" x14ac:dyDescent="0.25">
      <c r="A558" s="1" t="s">
        <v>2625</v>
      </c>
      <c r="C558" s="1" t="s">
        <v>2625</v>
      </c>
      <c r="D558" s="41">
        <v>32276</v>
      </c>
      <c r="G558" s="1" t="s">
        <v>1765</v>
      </c>
      <c r="H558" s="1">
        <v>7</v>
      </c>
      <c r="J558" s="3"/>
      <c r="K558" s="1" t="s">
        <v>1766</v>
      </c>
      <c r="L558" s="1" t="s">
        <v>1767</v>
      </c>
      <c r="M558" s="1"/>
      <c r="N558" s="1">
        <v>300</v>
      </c>
      <c r="P558" s="1" t="s">
        <v>2550</v>
      </c>
      <c r="Q558" s="1">
        <v>0.80224059067919362</v>
      </c>
      <c r="R558" s="1" t="s">
        <v>1770</v>
      </c>
      <c r="S558" s="1" t="s">
        <v>1770</v>
      </c>
      <c r="T558" s="1" t="s">
        <v>1783</v>
      </c>
      <c r="U558" s="3">
        <v>39381</v>
      </c>
      <c r="V558" s="1">
        <v>1.1048806829750102</v>
      </c>
      <c r="Y558" s="1">
        <v>1.5</v>
      </c>
      <c r="Z558" s="1">
        <v>4</v>
      </c>
      <c r="AA558" s="1">
        <v>7.8</v>
      </c>
      <c r="AB558" s="1">
        <v>14.500342033256</v>
      </c>
      <c r="AC558" s="1">
        <v>1.76714586764426</v>
      </c>
      <c r="AD558" s="1">
        <v>8.4666285808734791</v>
      </c>
      <c r="AH558" s="1">
        <v>1450</v>
      </c>
      <c r="AJ558" s="1">
        <v>1200</v>
      </c>
      <c r="AK558" s="1">
        <v>250</v>
      </c>
      <c r="AU558" s="1" t="s">
        <v>1776</v>
      </c>
      <c r="AV558" s="1" t="s">
        <v>1776</v>
      </c>
      <c r="AY558" s="1" t="s">
        <v>1784</v>
      </c>
      <c r="AZ558" s="1"/>
      <c r="BA558" s="1" t="s">
        <v>1782</v>
      </c>
      <c r="BB558" s="1"/>
      <c r="BC558" s="42">
        <v>66.069299999999998</v>
      </c>
      <c r="BD558" s="1">
        <v>1.1531268194878896</v>
      </c>
      <c r="BE558" s="1">
        <v>17.7715</v>
      </c>
      <c r="BF558" s="1">
        <v>0.31017118801817228</v>
      </c>
      <c r="BG558" s="1">
        <v>337.89550000000003</v>
      </c>
      <c r="BH558" s="1">
        <v>5.8973890026725009</v>
      </c>
      <c r="BI558" s="1">
        <v>201.6268</v>
      </c>
      <c r="BK558" s="1">
        <v>3.5190515202601027</v>
      </c>
      <c r="BL558" s="1">
        <v>1.0753E-3</v>
      </c>
      <c r="BM558" s="1">
        <v>25507.91600534337</v>
      </c>
      <c r="BN558" s="1">
        <v>19164.344667423913</v>
      </c>
      <c r="BO558" s="1">
        <v>19109.487343262823</v>
      </c>
      <c r="BP558" s="1">
        <v>675.7277119549633</v>
      </c>
      <c r="BQ558" s="1">
        <v>2.13103588105615</v>
      </c>
      <c r="BY558" s="1" t="s">
        <v>115</v>
      </c>
      <c r="BZ558" s="1" t="s">
        <v>115</v>
      </c>
      <c r="CA558" s="1" t="s">
        <v>115</v>
      </c>
      <c r="CB558" s="1" t="s">
        <v>115</v>
      </c>
      <c r="CD558" s="47" t="s">
        <v>115</v>
      </c>
      <c r="CE558" s="1" t="s">
        <v>115</v>
      </c>
      <c r="CF558" s="1" t="s">
        <v>115</v>
      </c>
      <c r="CG558" s="1" t="s">
        <v>115</v>
      </c>
      <c r="CH558" s="1" t="s">
        <v>115</v>
      </c>
      <c r="CI558" s="1" t="s">
        <v>115</v>
      </c>
      <c r="CJ558" s="1" t="s">
        <v>115</v>
      </c>
      <c r="CK558" s="1" t="s">
        <v>115</v>
      </c>
      <c r="CL558" s="1" t="s">
        <v>115</v>
      </c>
      <c r="CM558" s="1" t="s">
        <v>115</v>
      </c>
      <c r="CN558" s="1" t="s">
        <v>115</v>
      </c>
      <c r="CO558" s="1" t="s">
        <v>115</v>
      </c>
      <c r="CP558" s="1" t="s">
        <v>115</v>
      </c>
      <c r="CQ558" s="1" t="s">
        <v>115</v>
      </c>
      <c r="CR558" s="1" t="s">
        <v>115</v>
      </c>
      <c r="CS558" s="1" t="s">
        <v>115</v>
      </c>
      <c r="CT558" s="1" t="s">
        <v>115</v>
      </c>
      <c r="CU558" s="1" t="s">
        <v>115</v>
      </c>
      <c r="CV558" s="1" t="s">
        <v>115</v>
      </c>
      <c r="CW558" s="1" t="s">
        <v>115</v>
      </c>
      <c r="CY558" s="1" t="s">
        <v>115</v>
      </c>
      <c r="CZ558" s="1" t="s">
        <v>115</v>
      </c>
      <c r="DA558" s="1" t="s">
        <v>115</v>
      </c>
      <c r="DB558" s="1" t="s">
        <v>115</v>
      </c>
      <c r="DC558" s="1" t="s">
        <v>2764</v>
      </c>
      <c r="DD558" s="1" t="s">
        <v>115</v>
      </c>
      <c r="DE558" s="1">
        <v>5.8835834482892233</v>
      </c>
      <c r="DF558" s="1" t="s">
        <v>2779</v>
      </c>
      <c r="DG558" s="1">
        <v>5.497787143782138</v>
      </c>
      <c r="DH558" s="1" t="s">
        <v>115</v>
      </c>
    </row>
    <row r="559" spans="1:112" x14ac:dyDescent="0.25">
      <c r="A559" s="1" t="s">
        <v>2626</v>
      </c>
      <c r="C559" s="1" t="s">
        <v>2626</v>
      </c>
      <c r="D559" s="41">
        <v>32275</v>
      </c>
      <c r="G559" s="1" t="s">
        <v>1765</v>
      </c>
      <c r="H559" s="1">
        <v>7</v>
      </c>
      <c r="J559" s="3"/>
      <c r="K559" s="1" t="s">
        <v>1766</v>
      </c>
      <c r="L559" s="1" t="s">
        <v>1767</v>
      </c>
      <c r="M559" s="1"/>
      <c r="N559" s="1">
        <v>300</v>
      </c>
      <c r="P559" s="1" t="s">
        <v>2550</v>
      </c>
      <c r="Q559" s="1">
        <v>0.80224059067919362</v>
      </c>
      <c r="R559" s="1" t="s">
        <v>1770</v>
      </c>
      <c r="S559" s="1" t="s">
        <v>1770</v>
      </c>
      <c r="T559" s="1" t="s">
        <v>1783</v>
      </c>
      <c r="U559" s="3">
        <v>39381</v>
      </c>
      <c r="V559" s="1">
        <v>1.1048806829750102</v>
      </c>
      <c r="Y559" s="1">
        <v>1.5</v>
      </c>
      <c r="Z559" s="1">
        <v>4</v>
      </c>
      <c r="AA559" s="1">
        <v>7.8</v>
      </c>
      <c r="AB559" s="1">
        <v>14.500342033256</v>
      </c>
      <c r="AC559" s="1">
        <v>1.76714586764426</v>
      </c>
      <c r="AD559" s="1">
        <v>8.4666285808734791</v>
      </c>
      <c r="AH559" s="1">
        <v>1450</v>
      </c>
      <c r="AJ559" s="1">
        <v>1200</v>
      </c>
      <c r="AK559" s="1">
        <v>250</v>
      </c>
      <c r="AU559" s="1" t="s">
        <v>1776</v>
      </c>
      <c r="AV559" s="1" t="s">
        <v>1776</v>
      </c>
      <c r="AY559" s="1" t="s">
        <v>1784</v>
      </c>
      <c r="AZ559" s="1"/>
      <c r="BA559" s="1" t="s">
        <v>1782</v>
      </c>
      <c r="BB559" s="1"/>
      <c r="BC559" s="42">
        <v>66.055099999999996</v>
      </c>
      <c r="BD559" s="1">
        <v>1.1528789827341062</v>
      </c>
      <c r="BE559" s="1">
        <v>17.708400000000001</v>
      </c>
      <c r="BF559" s="1">
        <v>0.30906988526016388</v>
      </c>
      <c r="BG559" s="1">
        <v>289.07029999999997</v>
      </c>
      <c r="BH559" s="1">
        <v>5.0452285047277634</v>
      </c>
      <c r="BI559" s="1">
        <v>250.20480000000001</v>
      </c>
      <c r="BK559" s="1">
        <v>4.3668975642939083</v>
      </c>
      <c r="BL559" s="1">
        <v>1.199E-4</v>
      </c>
      <c r="BM559" s="1">
        <v>25507.843469062278</v>
      </c>
      <c r="BN559" s="1">
        <v>19139.901859494221</v>
      </c>
      <c r="BO559" s="1">
        <v>19133.785078630339</v>
      </c>
      <c r="BP559" s="1">
        <v>675.72482962970389</v>
      </c>
      <c r="BQ559" s="1">
        <v>2.1310449710559198</v>
      </c>
      <c r="BY559" s="1" t="s">
        <v>115</v>
      </c>
      <c r="BZ559" s="1" t="s">
        <v>115</v>
      </c>
      <c r="CA559" s="1" t="s">
        <v>115</v>
      </c>
      <c r="CB559" s="1" t="s">
        <v>115</v>
      </c>
      <c r="CD559" s="47" t="s">
        <v>115</v>
      </c>
      <c r="CE559" s="1" t="s">
        <v>115</v>
      </c>
      <c r="CF559" s="1" t="s">
        <v>115</v>
      </c>
      <c r="CG559" s="1" t="s">
        <v>115</v>
      </c>
      <c r="CH559" s="1" t="s">
        <v>115</v>
      </c>
      <c r="CI559" s="1" t="s">
        <v>115</v>
      </c>
      <c r="CJ559" s="1" t="s">
        <v>115</v>
      </c>
      <c r="CK559" s="1" t="s">
        <v>115</v>
      </c>
      <c r="CL559" s="1" t="s">
        <v>115</v>
      </c>
      <c r="CM559" s="1" t="s">
        <v>115</v>
      </c>
      <c r="CN559" s="1" t="s">
        <v>115</v>
      </c>
      <c r="CO559" s="1" t="s">
        <v>115</v>
      </c>
      <c r="CP559" s="1" t="s">
        <v>115</v>
      </c>
      <c r="CQ559" s="1" t="s">
        <v>115</v>
      </c>
      <c r="CR559" s="1" t="s">
        <v>115</v>
      </c>
      <c r="CS559" s="1" t="s">
        <v>115</v>
      </c>
      <c r="CT559" s="1" t="s">
        <v>115</v>
      </c>
      <c r="CU559" s="1" t="s">
        <v>115</v>
      </c>
      <c r="CV559" s="1" t="s">
        <v>115</v>
      </c>
      <c r="CW559" s="1" t="s">
        <v>115</v>
      </c>
      <c r="CY559" s="1" t="s">
        <v>115</v>
      </c>
      <c r="CZ559" s="1" t="s">
        <v>115</v>
      </c>
      <c r="DA559" s="1" t="s">
        <v>115</v>
      </c>
      <c r="DB559" s="1" t="s">
        <v>115</v>
      </c>
      <c r="DC559" s="1" t="s">
        <v>2764</v>
      </c>
      <c r="DD559" s="1" t="s">
        <v>115</v>
      </c>
      <c r="DE559" s="1">
        <v>5.9503457828365125</v>
      </c>
      <c r="DF559" s="1" t="s">
        <v>2779</v>
      </c>
      <c r="DG559" s="1">
        <v>4.7123889803846897</v>
      </c>
      <c r="DH559" s="1" t="s">
        <v>115</v>
      </c>
    </row>
    <row r="560" spans="1:112" x14ac:dyDescent="0.25">
      <c r="A560" s="1" t="s">
        <v>2627</v>
      </c>
      <c r="C560" s="1" t="s">
        <v>2627</v>
      </c>
      <c r="D560" s="41">
        <v>32393</v>
      </c>
      <c r="G560" s="1" t="s">
        <v>1765</v>
      </c>
      <c r="H560" s="1">
        <v>7</v>
      </c>
      <c r="J560" s="3"/>
      <c r="K560" s="1" t="s">
        <v>1766</v>
      </c>
      <c r="L560" s="1" t="s">
        <v>1767</v>
      </c>
      <c r="M560" s="1"/>
      <c r="N560" s="1">
        <v>300</v>
      </c>
      <c r="P560" s="1" t="s">
        <v>2550</v>
      </c>
      <c r="Q560" s="1">
        <v>0.80224059067919362</v>
      </c>
      <c r="R560" s="1" t="s">
        <v>1770</v>
      </c>
      <c r="S560" s="1" t="s">
        <v>1770</v>
      </c>
      <c r="T560" s="1" t="s">
        <v>1783</v>
      </c>
      <c r="U560" s="3">
        <v>39441</v>
      </c>
      <c r="V560" s="1">
        <v>1.1048806829750102</v>
      </c>
      <c r="Y560" s="1">
        <v>1.5</v>
      </c>
      <c r="Z560" s="1">
        <v>4</v>
      </c>
      <c r="AA560" s="1">
        <v>7.8</v>
      </c>
      <c r="AB560" s="1">
        <v>14.500342033256</v>
      </c>
      <c r="AC560" s="1">
        <v>1.76714586764426</v>
      </c>
      <c r="AD560" s="1">
        <v>8.4666285808734791</v>
      </c>
      <c r="AH560" s="1">
        <v>1450</v>
      </c>
      <c r="AJ560" s="1">
        <v>1200</v>
      </c>
      <c r="AK560" s="1">
        <v>250</v>
      </c>
      <c r="AU560" s="1" t="s">
        <v>1776</v>
      </c>
      <c r="AV560" s="1" t="s">
        <v>1776</v>
      </c>
      <c r="AY560" s="1" t="s">
        <v>1784</v>
      </c>
      <c r="AZ560" s="1"/>
      <c r="BA560" s="1" t="s">
        <v>1782</v>
      </c>
      <c r="BB560" s="1"/>
      <c r="BC560" s="42">
        <v>64.468699999999998</v>
      </c>
      <c r="BD560" s="1">
        <v>1.1251910794804683</v>
      </c>
      <c r="BE560" s="1">
        <v>254.81979999999999</v>
      </c>
      <c r="BF560" s="1">
        <v>4.4474445092734465</v>
      </c>
      <c r="BG560" s="1">
        <v>93.984700000000004</v>
      </c>
      <c r="BH560" s="1">
        <v>1.6403424614991147</v>
      </c>
      <c r="BI560" s="1">
        <v>151.40110000000001</v>
      </c>
      <c r="BK560" s="1">
        <v>2.6424476861411867</v>
      </c>
      <c r="BL560" s="1">
        <v>3.6850000000000001E-4</v>
      </c>
      <c r="BM560" s="1">
        <v>25507.951994486892</v>
      </c>
      <c r="BN560" s="1">
        <v>19146.351674796861</v>
      </c>
      <c r="BO560" s="1">
        <v>19127.552314176923</v>
      </c>
      <c r="BP560" s="1">
        <v>675.72914203279731</v>
      </c>
      <c r="BQ560" s="1">
        <v>2.1310313710431998</v>
      </c>
      <c r="BY560" s="1" t="s">
        <v>115</v>
      </c>
      <c r="BZ560" s="1" t="s">
        <v>115</v>
      </c>
      <c r="CA560" s="1" t="s">
        <v>115</v>
      </c>
      <c r="CB560" s="1" t="s">
        <v>115</v>
      </c>
      <c r="CD560" s="47" t="s">
        <v>115</v>
      </c>
      <c r="CE560" s="1" t="s">
        <v>115</v>
      </c>
      <c r="CF560" s="1" t="s">
        <v>115</v>
      </c>
      <c r="CG560" s="1" t="s">
        <v>115</v>
      </c>
      <c r="CH560" s="1" t="s">
        <v>115</v>
      </c>
      <c r="CI560" s="1" t="s">
        <v>115</v>
      </c>
      <c r="CJ560" s="1" t="s">
        <v>115</v>
      </c>
      <c r="CK560" s="1" t="s">
        <v>115</v>
      </c>
      <c r="CL560" s="1" t="s">
        <v>115</v>
      </c>
      <c r="CM560" s="1" t="s">
        <v>115</v>
      </c>
      <c r="CN560" s="1" t="s">
        <v>115</v>
      </c>
      <c r="CO560" s="1" t="s">
        <v>115</v>
      </c>
      <c r="CP560" s="1" t="s">
        <v>115</v>
      </c>
      <c r="CQ560" s="1" t="s">
        <v>115</v>
      </c>
      <c r="CR560" s="1" t="s">
        <v>115</v>
      </c>
      <c r="CS560" s="1" t="s">
        <v>115</v>
      </c>
      <c r="CT560" s="1" t="s">
        <v>115</v>
      </c>
      <c r="CU560" s="1" t="s">
        <v>115</v>
      </c>
      <c r="CV560" s="1" t="s">
        <v>115</v>
      </c>
      <c r="CW560" s="1" t="s">
        <v>115</v>
      </c>
      <c r="CY560" s="1" t="s">
        <v>115</v>
      </c>
      <c r="CZ560" s="1" t="s">
        <v>115</v>
      </c>
      <c r="DA560" s="1" t="s">
        <v>115</v>
      </c>
      <c r="DB560" s="1" t="s">
        <v>115</v>
      </c>
      <c r="DC560" s="1" t="s">
        <v>2764</v>
      </c>
      <c r="DD560" s="1" t="s">
        <v>115</v>
      </c>
      <c r="DE560" s="1">
        <v>0.45405264089408126</v>
      </c>
      <c r="DF560" s="1" t="s">
        <v>2779</v>
      </c>
      <c r="DG560" s="1">
        <v>2.0943951023931957</v>
      </c>
      <c r="DH560" s="1" t="s">
        <v>115</v>
      </c>
    </row>
    <row r="561" spans="1:112" x14ac:dyDescent="0.25">
      <c r="A561" s="1" t="s">
        <v>2628</v>
      </c>
      <c r="C561" s="1" t="s">
        <v>2628</v>
      </c>
      <c r="D561" s="41">
        <v>32395</v>
      </c>
      <c r="G561" s="1" t="s">
        <v>1765</v>
      </c>
      <c r="H561" s="1">
        <v>7</v>
      </c>
      <c r="J561" s="3"/>
      <c r="K561" s="1" t="s">
        <v>1766</v>
      </c>
      <c r="L561" s="1" t="s">
        <v>1767</v>
      </c>
      <c r="M561" s="1"/>
      <c r="N561" s="1">
        <v>300</v>
      </c>
      <c r="P561" s="1" t="s">
        <v>2550</v>
      </c>
      <c r="Q561" s="1">
        <v>0.80224059067919362</v>
      </c>
      <c r="R561" s="1" t="s">
        <v>1770</v>
      </c>
      <c r="S561" s="1" t="s">
        <v>1770</v>
      </c>
      <c r="T561" s="1" t="s">
        <v>1783</v>
      </c>
      <c r="U561" s="3">
        <v>39441</v>
      </c>
      <c r="V561" s="1">
        <v>1.1048806829750102</v>
      </c>
      <c r="Y561" s="1">
        <v>1.5</v>
      </c>
      <c r="Z561" s="1">
        <v>4</v>
      </c>
      <c r="AA561" s="1">
        <v>7.8</v>
      </c>
      <c r="AB561" s="1">
        <v>14.500342033256</v>
      </c>
      <c r="AC561" s="1">
        <v>1.76714586764426</v>
      </c>
      <c r="AD561" s="1">
        <v>8.4666285808734791</v>
      </c>
      <c r="AH561" s="1">
        <v>1450</v>
      </c>
      <c r="AJ561" s="1">
        <v>1200</v>
      </c>
      <c r="AK561" s="1">
        <v>250</v>
      </c>
      <c r="AU561" s="1" t="s">
        <v>1776</v>
      </c>
      <c r="AV561" s="1" t="s">
        <v>1776</v>
      </c>
      <c r="AY561" s="1" t="s">
        <v>1784</v>
      </c>
      <c r="AZ561" s="1"/>
      <c r="BA561" s="1" t="s">
        <v>1782</v>
      </c>
      <c r="BB561" s="1"/>
      <c r="BC561" s="42">
        <v>64.478200000000001</v>
      </c>
      <c r="BD561" s="1">
        <v>1.1253568857594078</v>
      </c>
      <c r="BE561" s="1">
        <v>254.87260000000001</v>
      </c>
      <c r="BF561" s="1">
        <v>4.448366043118499</v>
      </c>
      <c r="BG561" s="1">
        <v>3.1917</v>
      </c>
      <c r="BH561" s="1">
        <v>5.5705673735903016E-2</v>
      </c>
      <c r="BI561" s="1">
        <v>24.213699999999999</v>
      </c>
      <c r="BK561" s="1">
        <v>0.42260878909015098</v>
      </c>
      <c r="BL561" s="1">
        <v>1.4575E-3</v>
      </c>
      <c r="BM561" s="1">
        <v>25507.953829856324</v>
      </c>
      <c r="BN561" s="1">
        <v>19174.131672563337</v>
      </c>
      <c r="BO561" s="1">
        <v>19099.775987149307</v>
      </c>
      <c r="BP561" s="1">
        <v>675.72921496373885</v>
      </c>
      <c r="BQ561" s="1">
        <v>2.1310311410425999</v>
      </c>
      <c r="BY561" s="1" t="s">
        <v>115</v>
      </c>
      <c r="BZ561" s="1" t="s">
        <v>115</v>
      </c>
      <c r="CA561" s="1" t="s">
        <v>115</v>
      </c>
      <c r="CB561" s="1" t="s">
        <v>115</v>
      </c>
      <c r="CD561" s="47" t="s">
        <v>115</v>
      </c>
      <c r="CE561" s="1" t="s">
        <v>115</v>
      </c>
      <c r="CF561" s="1" t="s">
        <v>115</v>
      </c>
      <c r="CG561" s="1" t="s">
        <v>115</v>
      </c>
      <c r="CH561" s="1" t="s">
        <v>115</v>
      </c>
      <c r="CI561" s="1" t="s">
        <v>115</v>
      </c>
      <c r="CJ561" s="1" t="s">
        <v>115</v>
      </c>
      <c r="CK561" s="1" t="s">
        <v>115</v>
      </c>
      <c r="CL561" s="1" t="s">
        <v>115</v>
      </c>
      <c r="CM561" s="1" t="s">
        <v>115</v>
      </c>
      <c r="CN561" s="1" t="s">
        <v>115</v>
      </c>
      <c r="CO561" s="1" t="s">
        <v>115</v>
      </c>
      <c r="CP561" s="1" t="s">
        <v>115</v>
      </c>
      <c r="CQ561" s="1" t="s">
        <v>115</v>
      </c>
      <c r="CR561" s="1" t="s">
        <v>115</v>
      </c>
      <c r="CS561" s="1" t="s">
        <v>115</v>
      </c>
      <c r="CT561" s="1" t="s">
        <v>115</v>
      </c>
      <c r="CU561" s="1" t="s">
        <v>115</v>
      </c>
      <c r="CV561" s="1" t="s">
        <v>115</v>
      </c>
      <c r="CW561" s="1" t="s">
        <v>115</v>
      </c>
      <c r="CY561" s="1" t="s">
        <v>115</v>
      </c>
      <c r="CZ561" s="1" t="s">
        <v>115</v>
      </c>
      <c r="DA561" s="1" t="s">
        <v>115</v>
      </c>
      <c r="DB561" s="1" t="s">
        <v>115</v>
      </c>
      <c r="DC561" s="1" t="s">
        <v>2764</v>
      </c>
      <c r="DD561" s="1" t="s">
        <v>115</v>
      </c>
      <c r="DE561" s="1">
        <v>2.8240875920547412</v>
      </c>
      <c r="DF561" s="1" t="s">
        <v>2779</v>
      </c>
      <c r="DG561" s="1">
        <v>2.879793265790644</v>
      </c>
      <c r="DH561" s="1" t="s">
        <v>115</v>
      </c>
    </row>
    <row r="562" spans="1:112" x14ac:dyDescent="0.25">
      <c r="A562" s="1" t="s">
        <v>2629</v>
      </c>
      <c r="C562" s="1" t="s">
        <v>2629</v>
      </c>
      <c r="D562" s="41">
        <v>36111</v>
      </c>
      <c r="G562" s="1" t="s">
        <v>1765</v>
      </c>
      <c r="H562" s="1">
        <v>7</v>
      </c>
      <c r="J562" s="3"/>
      <c r="K562" s="1" t="s">
        <v>1766</v>
      </c>
      <c r="L562" s="1" t="s">
        <v>1767</v>
      </c>
      <c r="M562" s="1"/>
      <c r="N562" s="1">
        <v>300</v>
      </c>
      <c r="P562" s="1" t="s">
        <v>2550</v>
      </c>
      <c r="Q562" s="1">
        <v>0.80224059067919362</v>
      </c>
      <c r="R562" s="1" t="s">
        <v>1770</v>
      </c>
      <c r="S562" s="1" t="s">
        <v>1770</v>
      </c>
      <c r="T562" s="1" t="s">
        <v>1783</v>
      </c>
      <c r="U562" s="3">
        <v>40161</v>
      </c>
      <c r="V562" s="1">
        <v>1.1048806829750102</v>
      </c>
      <c r="Y562" s="1">
        <v>1.5</v>
      </c>
      <c r="Z562" s="1">
        <v>4</v>
      </c>
      <c r="AA562" s="1">
        <v>7.8</v>
      </c>
      <c r="AB562" s="1">
        <v>14.500342033256</v>
      </c>
      <c r="AC562" s="1">
        <v>1.76714586764426</v>
      </c>
      <c r="AD562" s="1">
        <v>8.4666285808734791</v>
      </c>
      <c r="AH562" s="1">
        <v>1450</v>
      </c>
      <c r="AJ562" s="1">
        <v>1200</v>
      </c>
      <c r="AK562" s="1">
        <v>250</v>
      </c>
      <c r="AU562" s="1" t="s">
        <v>1776</v>
      </c>
      <c r="AV562" s="1" t="s">
        <v>1776</v>
      </c>
      <c r="AY562" s="1" t="s">
        <v>1784</v>
      </c>
      <c r="AZ562" s="1"/>
      <c r="BA562" s="1" t="s">
        <v>1782</v>
      </c>
      <c r="BB562" s="1"/>
      <c r="BC562" s="42">
        <v>64.274000000000001</v>
      </c>
      <c r="BD562" s="1">
        <v>1.1217929234268353</v>
      </c>
      <c r="BE562" s="1">
        <v>134.5033</v>
      </c>
      <c r="BF562" s="1">
        <v>2.3475254397976886</v>
      </c>
      <c r="BG562" s="1">
        <v>304.04079999999999</v>
      </c>
      <c r="BH562" s="1">
        <v>5.306513020397575</v>
      </c>
      <c r="BI562" s="1">
        <v>8.1029</v>
      </c>
      <c r="BK562" s="1">
        <v>0.14142228395984852</v>
      </c>
      <c r="BL562" s="1">
        <v>6.2989999999999997E-4</v>
      </c>
      <c r="BM562" s="1">
        <v>25508.257316272655</v>
      </c>
      <c r="BN562" s="1">
        <v>19153.324967556178</v>
      </c>
      <c r="BO562" s="1">
        <v>19121.189664989135</v>
      </c>
      <c r="BP562" s="1">
        <v>675.74127445207762</v>
      </c>
      <c r="BQ562" s="1">
        <v>2.1309931099999999</v>
      </c>
      <c r="BY562" s="1" t="s">
        <v>115</v>
      </c>
      <c r="BZ562" s="1" t="s">
        <v>115</v>
      </c>
      <c r="CA562" s="1" t="s">
        <v>115</v>
      </c>
      <c r="CB562" s="1" t="s">
        <v>115</v>
      </c>
      <c r="CD562" s="47" t="s">
        <v>115</v>
      </c>
      <c r="CE562" s="1" t="s">
        <v>115</v>
      </c>
      <c r="CF562" s="1" t="s">
        <v>115</v>
      </c>
      <c r="CG562" s="1" t="s">
        <v>115</v>
      </c>
      <c r="CH562" s="1" t="s">
        <v>115</v>
      </c>
      <c r="CI562" s="1" t="s">
        <v>115</v>
      </c>
      <c r="CJ562" s="1" t="s">
        <v>115</v>
      </c>
      <c r="CK562" s="1" t="s">
        <v>115</v>
      </c>
      <c r="CL562" s="1" t="s">
        <v>115</v>
      </c>
      <c r="CM562" s="1" t="s">
        <v>115</v>
      </c>
      <c r="CN562" s="1" t="s">
        <v>115</v>
      </c>
      <c r="CO562" s="1" t="s">
        <v>115</v>
      </c>
      <c r="CP562" s="1" t="s">
        <v>115</v>
      </c>
      <c r="CQ562" s="1" t="s">
        <v>115</v>
      </c>
      <c r="CR562" s="1" t="s">
        <v>115</v>
      </c>
      <c r="CS562" s="1" t="s">
        <v>115</v>
      </c>
      <c r="CT562" s="1" t="s">
        <v>115</v>
      </c>
      <c r="CU562" s="1" t="s">
        <v>115</v>
      </c>
      <c r="CV562" s="1" t="s">
        <v>115</v>
      </c>
      <c r="CW562" s="1" t="s">
        <v>115</v>
      </c>
      <c r="CY562" s="1" t="s">
        <v>115</v>
      </c>
      <c r="CZ562" s="1" t="s">
        <v>115</v>
      </c>
      <c r="DA562" s="1" t="s">
        <v>115</v>
      </c>
      <c r="DB562" s="1" t="s">
        <v>115</v>
      </c>
      <c r="DC562" s="1" t="s">
        <v>2764</v>
      </c>
      <c r="DD562" s="1" t="s">
        <v>115</v>
      </c>
      <c r="DE562" s="1">
        <v>2.4165689196773328</v>
      </c>
      <c r="DF562" s="1" t="s">
        <v>2778</v>
      </c>
      <c r="DG562" s="1">
        <v>1.4398966328953218</v>
      </c>
      <c r="DH562" s="1" t="s">
        <v>115</v>
      </c>
    </row>
    <row r="563" spans="1:112" x14ac:dyDescent="0.25">
      <c r="A563" s="1" t="s">
        <v>2630</v>
      </c>
      <c r="C563" s="1" t="s">
        <v>2630</v>
      </c>
      <c r="D563" s="41">
        <v>36112</v>
      </c>
      <c r="G563" s="1" t="s">
        <v>1765</v>
      </c>
      <c r="H563" s="1">
        <v>7</v>
      </c>
      <c r="J563" s="3"/>
      <c r="K563" s="1" t="s">
        <v>1766</v>
      </c>
      <c r="L563" s="1" t="s">
        <v>1767</v>
      </c>
      <c r="M563" s="1"/>
      <c r="N563" s="1">
        <v>300</v>
      </c>
      <c r="P563" s="1" t="s">
        <v>2550</v>
      </c>
      <c r="Q563" s="1">
        <v>0.80224059067919362</v>
      </c>
      <c r="R563" s="1" t="s">
        <v>1770</v>
      </c>
      <c r="S563" s="1" t="s">
        <v>1770</v>
      </c>
      <c r="T563" s="1" t="s">
        <v>1783</v>
      </c>
      <c r="U563" s="3">
        <v>40161</v>
      </c>
      <c r="V563" s="1">
        <v>1.1048806829750102</v>
      </c>
      <c r="Y563" s="1">
        <v>1.5</v>
      </c>
      <c r="Z563" s="1">
        <v>4</v>
      </c>
      <c r="AA563" s="1">
        <v>7.8</v>
      </c>
      <c r="AB563" s="1">
        <v>14.500342033256</v>
      </c>
      <c r="AC563" s="1">
        <v>1.76714586764426</v>
      </c>
      <c r="AD563" s="1">
        <v>8.4666285808734791</v>
      </c>
      <c r="AH563" s="1">
        <v>1450</v>
      </c>
      <c r="AJ563" s="1">
        <v>1200</v>
      </c>
      <c r="AK563" s="1">
        <v>250</v>
      </c>
      <c r="AU563" s="1" t="s">
        <v>1776</v>
      </c>
      <c r="AV563" s="1" t="s">
        <v>1776</v>
      </c>
      <c r="AY563" s="1" t="s">
        <v>1784</v>
      </c>
      <c r="AZ563" s="1"/>
      <c r="BA563" s="1" t="s">
        <v>1782</v>
      </c>
      <c r="BB563" s="1"/>
      <c r="BC563" s="42">
        <v>64.256200000000007</v>
      </c>
      <c r="BD563" s="1">
        <v>1.1214822548199805</v>
      </c>
      <c r="BE563" s="1">
        <v>134.3879</v>
      </c>
      <c r="BF563" s="1">
        <v>2.3455113298408876</v>
      </c>
      <c r="BG563" s="1">
        <v>198.13820000000001</v>
      </c>
      <c r="BH563" s="1">
        <v>3.4581639639750286</v>
      </c>
      <c r="BI563" s="1">
        <v>273.5752</v>
      </c>
      <c r="BK563" s="1">
        <v>4.7747879918019906</v>
      </c>
      <c r="BL563" s="1">
        <v>4.4880000000000001E-4</v>
      </c>
      <c r="BM563" s="1">
        <v>25508.078164950639</v>
      </c>
      <c r="BN563" s="1">
        <v>19148.526190431068</v>
      </c>
      <c r="BO563" s="1">
        <v>19125.63013947021</v>
      </c>
      <c r="BP563" s="1">
        <v>675.73415559668513</v>
      </c>
      <c r="BQ563" s="1">
        <v>2.1310155599999998</v>
      </c>
      <c r="BY563" s="1" t="s">
        <v>115</v>
      </c>
      <c r="BZ563" s="1" t="s">
        <v>115</v>
      </c>
      <c r="CA563" s="1" t="s">
        <v>115</v>
      </c>
      <c r="CB563" s="1" t="s">
        <v>115</v>
      </c>
      <c r="CD563" s="47" t="s">
        <v>115</v>
      </c>
      <c r="CE563" s="1" t="s">
        <v>115</v>
      </c>
      <c r="CF563" s="1" t="s">
        <v>115</v>
      </c>
      <c r="CG563" s="1" t="s">
        <v>115</v>
      </c>
      <c r="CH563" s="1" t="s">
        <v>115</v>
      </c>
      <c r="CI563" s="1" t="s">
        <v>115</v>
      </c>
      <c r="CJ563" s="1" t="s">
        <v>115</v>
      </c>
      <c r="CK563" s="1" t="s">
        <v>115</v>
      </c>
      <c r="CL563" s="1" t="s">
        <v>115</v>
      </c>
      <c r="CM563" s="1" t="s">
        <v>115</v>
      </c>
      <c r="CN563" s="1" t="s">
        <v>115</v>
      </c>
      <c r="CO563" s="1" t="s">
        <v>115</v>
      </c>
      <c r="CP563" s="1" t="s">
        <v>115</v>
      </c>
      <c r="CQ563" s="1" t="s">
        <v>115</v>
      </c>
      <c r="CR563" s="1" t="s">
        <v>115</v>
      </c>
      <c r="CS563" s="1" t="s">
        <v>115</v>
      </c>
      <c r="CT563" s="1" t="s">
        <v>115</v>
      </c>
      <c r="CU563" s="1" t="s">
        <v>115</v>
      </c>
      <c r="CV563" s="1" t="s">
        <v>115</v>
      </c>
      <c r="CW563" s="1" t="s">
        <v>115</v>
      </c>
      <c r="CY563" s="1" t="s">
        <v>115</v>
      </c>
      <c r="CZ563" s="1" t="s">
        <v>115</v>
      </c>
      <c r="DA563" s="1" t="s">
        <v>115</v>
      </c>
      <c r="DB563" s="1" t="s">
        <v>115</v>
      </c>
      <c r="DC563" s="1" t="s">
        <v>2764</v>
      </c>
      <c r="DD563" s="1" t="s">
        <v>115</v>
      </c>
      <c r="DE563" s="1">
        <v>3.0868207310037072</v>
      </c>
      <c r="DF563" s="1" t="s">
        <v>2779</v>
      </c>
      <c r="DG563" s="1">
        <v>0.26179938779914941</v>
      </c>
      <c r="DH563" s="1" t="s">
        <v>115</v>
      </c>
    </row>
    <row r="564" spans="1:112" x14ac:dyDescent="0.25">
      <c r="A564" s="1" t="s">
        <v>2631</v>
      </c>
      <c r="C564" s="1" t="s">
        <v>2631</v>
      </c>
      <c r="D564" s="41">
        <v>36400</v>
      </c>
      <c r="G564" s="1" t="s">
        <v>1765</v>
      </c>
      <c r="H564" s="1">
        <v>7</v>
      </c>
      <c r="J564" s="3"/>
      <c r="K564" s="1" t="s">
        <v>1766</v>
      </c>
      <c r="L564" s="1" t="s">
        <v>1767</v>
      </c>
      <c r="M564" s="1"/>
      <c r="N564" s="1">
        <v>300</v>
      </c>
      <c r="P564" s="1" t="s">
        <v>2550</v>
      </c>
      <c r="Q564" s="1">
        <v>0.80224059067919362</v>
      </c>
      <c r="R564" s="1" t="s">
        <v>1770</v>
      </c>
      <c r="S564" s="1" t="s">
        <v>1770</v>
      </c>
      <c r="T564" s="1" t="s">
        <v>1783</v>
      </c>
      <c r="U564" s="3">
        <v>40238</v>
      </c>
      <c r="V564" s="1">
        <v>1.1048806829750102</v>
      </c>
      <c r="Y564" s="1">
        <v>1.5</v>
      </c>
      <c r="Z564" s="1">
        <v>4</v>
      </c>
      <c r="AA564" s="1">
        <v>7.8</v>
      </c>
      <c r="AB564" s="1">
        <v>14.500342033256</v>
      </c>
      <c r="AC564" s="1">
        <v>1.76714586764426</v>
      </c>
      <c r="AD564" s="1">
        <v>8.4666285808734791</v>
      </c>
      <c r="AH564" s="1">
        <v>1450</v>
      </c>
      <c r="AJ564" s="1">
        <v>1200</v>
      </c>
      <c r="AK564" s="1">
        <v>250</v>
      </c>
      <c r="AU564" s="1" t="s">
        <v>1776</v>
      </c>
      <c r="AV564" s="1" t="s">
        <v>1776</v>
      </c>
      <c r="AY564" s="1" t="s">
        <v>1784</v>
      </c>
      <c r="AZ564" s="1"/>
      <c r="BA564" s="1" t="s">
        <v>1782</v>
      </c>
      <c r="BB564" s="1"/>
      <c r="BC564" s="42">
        <v>65.955600000000004</v>
      </c>
      <c r="BD564" s="1">
        <v>1.151142380128372</v>
      </c>
      <c r="BE564" s="1">
        <v>16.595099999999999</v>
      </c>
      <c r="BF564" s="1">
        <v>0.28963913469771096</v>
      </c>
      <c r="BG564" s="1">
        <v>351.46370000000002</v>
      </c>
      <c r="BH564" s="1">
        <v>6.1341987662415942</v>
      </c>
      <c r="BI564" s="1">
        <v>330.7774</v>
      </c>
      <c r="BK564" s="1">
        <v>5.7731547211862919</v>
      </c>
      <c r="BL564" s="1">
        <v>2.6272999999999999E-3</v>
      </c>
      <c r="BM564" s="1">
        <v>25507.539692519396</v>
      </c>
      <c r="BN564" s="1">
        <v>19203.555651553554</v>
      </c>
      <c r="BO564" s="1">
        <v>19069.523733485239</v>
      </c>
      <c r="BP564" s="1">
        <v>675.71275871070668</v>
      </c>
      <c r="BQ564" s="1">
        <v>2.13108304</v>
      </c>
      <c r="BY564" s="1" t="s">
        <v>115</v>
      </c>
      <c r="BZ564" s="1" t="s">
        <v>115</v>
      </c>
      <c r="CA564" s="1" t="s">
        <v>115</v>
      </c>
      <c r="CB564" s="1" t="s">
        <v>115</v>
      </c>
      <c r="CD564" s="47" t="s">
        <v>115</v>
      </c>
      <c r="CE564" s="1" t="s">
        <v>115</v>
      </c>
      <c r="CF564" s="1" t="s">
        <v>115</v>
      </c>
      <c r="CG564" s="1" t="s">
        <v>115</v>
      </c>
      <c r="CH564" s="1" t="s">
        <v>115</v>
      </c>
      <c r="CI564" s="1" t="s">
        <v>115</v>
      </c>
      <c r="CJ564" s="1" t="s">
        <v>115</v>
      </c>
      <c r="CK564" s="1" t="s">
        <v>115</v>
      </c>
      <c r="CL564" s="1" t="s">
        <v>115</v>
      </c>
      <c r="CM564" s="1" t="s">
        <v>115</v>
      </c>
      <c r="CN564" s="1" t="s">
        <v>115</v>
      </c>
      <c r="CO564" s="1" t="s">
        <v>115</v>
      </c>
      <c r="CP564" s="1" t="s">
        <v>115</v>
      </c>
      <c r="CQ564" s="1" t="s">
        <v>115</v>
      </c>
      <c r="CR564" s="1" t="s">
        <v>115</v>
      </c>
      <c r="CS564" s="1" t="s">
        <v>115</v>
      </c>
      <c r="CT564" s="1" t="s">
        <v>115</v>
      </c>
      <c r="CU564" s="1" t="s">
        <v>115</v>
      </c>
      <c r="CV564" s="1" t="s">
        <v>115</v>
      </c>
      <c r="CW564" s="1" t="s">
        <v>115</v>
      </c>
      <c r="CY564" s="1" t="s">
        <v>115</v>
      </c>
      <c r="CZ564" s="1" t="s">
        <v>115</v>
      </c>
      <c r="DA564" s="1" t="s">
        <v>115</v>
      </c>
      <c r="DB564" s="1" t="s">
        <v>115</v>
      </c>
      <c r="DC564" s="1" t="s">
        <v>2764</v>
      </c>
      <c r="DD564" s="1" t="s">
        <v>115</v>
      </c>
      <c r="DE564" s="1">
        <v>3.2905791945277847</v>
      </c>
      <c r="DF564" s="1" t="s">
        <v>2779</v>
      </c>
      <c r="DG564" s="1">
        <v>3.1415926535897931</v>
      </c>
      <c r="DH564" s="1" t="s">
        <v>115</v>
      </c>
    </row>
    <row r="565" spans="1:112" x14ac:dyDescent="0.25">
      <c r="A565" s="1" t="s">
        <v>2632</v>
      </c>
      <c r="C565" s="1" t="s">
        <v>2632</v>
      </c>
      <c r="D565" s="41">
        <v>36402</v>
      </c>
      <c r="G565" s="1" t="s">
        <v>1765</v>
      </c>
      <c r="H565" s="1">
        <v>7</v>
      </c>
      <c r="J565" s="3"/>
      <c r="K565" s="1" t="s">
        <v>1766</v>
      </c>
      <c r="L565" s="1" t="s">
        <v>1767</v>
      </c>
      <c r="M565" s="1"/>
      <c r="N565" s="1">
        <v>300</v>
      </c>
      <c r="P565" s="1" t="s">
        <v>2550</v>
      </c>
      <c r="Q565" s="1">
        <v>0.80224059067919362</v>
      </c>
      <c r="R565" s="1" t="s">
        <v>1770</v>
      </c>
      <c r="S565" s="1" t="s">
        <v>1770</v>
      </c>
      <c r="T565" s="1" t="s">
        <v>1783</v>
      </c>
      <c r="U565" s="3">
        <v>40238</v>
      </c>
      <c r="V565" s="1">
        <v>1.1048806829750102</v>
      </c>
      <c r="Y565" s="1">
        <v>1.5</v>
      </c>
      <c r="Z565" s="1">
        <v>4</v>
      </c>
      <c r="AA565" s="1">
        <v>7.8</v>
      </c>
      <c r="AB565" s="1">
        <v>14.500342033256</v>
      </c>
      <c r="AC565" s="1">
        <v>1.76714586764426</v>
      </c>
      <c r="AD565" s="1">
        <v>8.4666285808734791</v>
      </c>
      <c r="AH565" s="1">
        <v>1450</v>
      </c>
      <c r="AJ565" s="1">
        <v>1200</v>
      </c>
      <c r="AK565" s="1">
        <v>250</v>
      </c>
      <c r="AU565" s="1" t="s">
        <v>1776</v>
      </c>
      <c r="AV565" s="1" t="s">
        <v>1776</v>
      </c>
      <c r="AY565" s="1" t="s">
        <v>1784</v>
      </c>
      <c r="AZ565" s="1"/>
      <c r="BA565" s="1" t="s">
        <v>1782</v>
      </c>
      <c r="BB565" s="1"/>
      <c r="BC565" s="42">
        <v>65.936499999999995</v>
      </c>
      <c r="BD565" s="1">
        <v>1.150809022241241</v>
      </c>
      <c r="BE565" s="1">
        <v>16.538599999999999</v>
      </c>
      <c r="BF565" s="1">
        <v>0.28865302367033419</v>
      </c>
      <c r="BG565" s="1">
        <v>39.385100000000001</v>
      </c>
      <c r="BH565" s="1">
        <v>0.68739967122721868</v>
      </c>
      <c r="BI565" s="1">
        <v>84.628100000000003</v>
      </c>
      <c r="BK565" s="1">
        <v>1.4770389847070131</v>
      </c>
      <c r="BL565" s="1">
        <v>2.042E-4</v>
      </c>
      <c r="BM565" s="1">
        <v>25507.679973500795</v>
      </c>
      <c r="BN565" s="1">
        <v>19141.888641751382</v>
      </c>
      <c r="BO565" s="1">
        <v>19131.471305250208</v>
      </c>
      <c r="BP565" s="1">
        <v>675.71833293192162</v>
      </c>
      <c r="BQ565" s="1">
        <v>2.1310654599999999</v>
      </c>
      <c r="BY565" s="1" t="s">
        <v>115</v>
      </c>
      <c r="BZ565" s="1" t="s">
        <v>115</v>
      </c>
      <c r="CA565" s="1" t="s">
        <v>115</v>
      </c>
      <c r="CB565" s="1" t="s">
        <v>115</v>
      </c>
      <c r="CD565" s="47" t="s">
        <v>115</v>
      </c>
      <c r="CE565" s="1" t="s">
        <v>115</v>
      </c>
      <c r="CF565" s="1" t="s">
        <v>115</v>
      </c>
      <c r="CG565" s="1" t="s">
        <v>115</v>
      </c>
      <c r="CH565" s="1" t="s">
        <v>115</v>
      </c>
      <c r="CI565" s="1" t="s">
        <v>115</v>
      </c>
      <c r="CJ565" s="1" t="s">
        <v>115</v>
      </c>
      <c r="CK565" s="1" t="s">
        <v>115</v>
      </c>
      <c r="CL565" s="1" t="s">
        <v>115</v>
      </c>
      <c r="CM565" s="1" t="s">
        <v>115</v>
      </c>
      <c r="CN565" s="1" t="s">
        <v>115</v>
      </c>
      <c r="CO565" s="1" t="s">
        <v>115</v>
      </c>
      <c r="CP565" s="1" t="s">
        <v>115</v>
      </c>
      <c r="CQ565" s="1" t="s">
        <v>115</v>
      </c>
      <c r="CR565" s="1" t="s">
        <v>115</v>
      </c>
      <c r="CS565" s="1" t="s">
        <v>115</v>
      </c>
      <c r="CT565" s="1" t="s">
        <v>115</v>
      </c>
      <c r="CU565" s="1" t="s">
        <v>115</v>
      </c>
      <c r="CV565" s="1" t="s">
        <v>115</v>
      </c>
      <c r="CW565" s="1" t="s">
        <v>115</v>
      </c>
      <c r="CY565" s="1" t="s">
        <v>115</v>
      </c>
      <c r="CZ565" s="1" t="s">
        <v>115</v>
      </c>
      <c r="DA565" s="1" t="s">
        <v>115</v>
      </c>
      <c r="DB565" s="1" t="s">
        <v>115</v>
      </c>
      <c r="DC565" s="1" t="s">
        <v>2764</v>
      </c>
      <c r="DD565" s="1" t="s">
        <v>115</v>
      </c>
      <c r="DE565" s="1">
        <v>0.88339665556767755</v>
      </c>
      <c r="DF565" s="1" t="s">
        <v>2779</v>
      </c>
      <c r="DG565" s="1">
        <v>1.5707963267948959</v>
      </c>
      <c r="DH565" s="1" t="s">
        <v>115</v>
      </c>
    </row>
    <row r="566" spans="1:112" x14ac:dyDescent="0.25">
      <c r="A566" s="1" t="s">
        <v>2633</v>
      </c>
      <c r="C566" s="1" t="s">
        <v>2633</v>
      </c>
      <c r="D566" s="41">
        <v>36401</v>
      </c>
      <c r="G566" s="1" t="s">
        <v>1765</v>
      </c>
      <c r="H566" s="1">
        <v>7</v>
      </c>
      <c r="J566" s="3"/>
      <c r="K566" s="1" t="s">
        <v>1766</v>
      </c>
      <c r="L566" s="1" t="s">
        <v>1767</v>
      </c>
      <c r="M566" s="1"/>
      <c r="N566" s="1">
        <v>300</v>
      </c>
      <c r="P566" s="1" t="s">
        <v>2550</v>
      </c>
      <c r="Q566" s="1">
        <v>0.80224059067919362</v>
      </c>
      <c r="R566" s="1" t="s">
        <v>1770</v>
      </c>
      <c r="S566" s="1" t="s">
        <v>1770</v>
      </c>
      <c r="T566" s="1" t="s">
        <v>1783</v>
      </c>
      <c r="U566" s="3">
        <v>40238</v>
      </c>
      <c r="V566" s="1">
        <v>1.1048806829750102</v>
      </c>
      <c r="Y566" s="1">
        <v>1.5</v>
      </c>
      <c r="Z566" s="1">
        <v>4</v>
      </c>
      <c r="AA566" s="1">
        <v>7.8</v>
      </c>
      <c r="AB566" s="1">
        <v>14.500342033256</v>
      </c>
      <c r="AC566" s="1">
        <v>1.76714586764426</v>
      </c>
      <c r="AD566" s="1">
        <v>8.4666285808734791</v>
      </c>
      <c r="AH566" s="1">
        <v>1450</v>
      </c>
      <c r="AJ566" s="1">
        <v>1200</v>
      </c>
      <c r="AK566" s="1">
        <v>250</v>
      </c>
      <c r="AU566" s="1" t="s">
        <v>1776</v>
      </c>
      <c r="AV566" s="1" t="s">
        <v>1776</v>
      </c>
      <c r="AY566" s="1" t="s">
        <v>1784</v>
      </c>
      <c r="AZ566" s="1"/>
      <c r="BA566" s="1" t="s">
        <v>1782</v>
      </c>
      <c r="BB566" s="1"/>
      <c r="BC566" s="42">
        <v>65.95</v>
      </c>
      <c r="BD566" s="1">
        <v>1.1510446416902604</v>
      </c>
      <c r="BE566" s="1">
        <v>16.566500000000001</v>
      </c>
      <c r="BF566" s="1">
        <v>0.28913997053164064</v>
      </c>
      <c r="BG566" s="1">
        <v>9.9984999999999999</v>
      </c>
      <c r="BH566" s="1">
        <v>0.17450674526065305</v>
      </c>
      <c r="BI566" s="1">
        <v>161.5702</v>
      </c>
      <c r="BK566" s="1">
        <v>2.8199319631057422</v>
      </c>
      <c r="BL566" s="1">
        <v>2.1584999999999998E-3</v>
      </c>
      <c r="BM566" s="1">
        <v>25507.890079397384</v>
      </c>
      <c r="BN566" s="1">
        <v>19191.948860133762</v>
      </c>
      <c r="BO566" s="1">
        <v>19081.831298661007</v>
      </c>
      <c r="BP566" s="1">
        <v>675.72668175267006</v>
      </c>
      <c r="BQ566" s="1">
        <v>2.13103913</v>
      </c>
      <c r="BY566" s="1" t="s">
        <v>115</v>
      </c>
      <c r="BZ566" s="1" t="s">
        <v>115</v>
      </c>
      <c r="CA566" s="1" t="s">
        <v>115</v>
      </c>
      <c r="CB566" s="1" t="s">
        <v>115</v>
      </c>
      <c r="CD566" s="47" t="s">
        <v>115</v>
      </c>
      <c r="CE566" s="1" t="s">
        <v>115</v>
      </c>
      <c r="CF566" s="1" t="s">
        <v>115</v>
      </c>
      <c r="CG566" s="1" t="s">
        <v>115</v>
      </c>
      <c r="CH566" s="1" t="s">
        <v>115</v>
      </c>
      <c r="CI566" s="1" t="s">
        <v>115</v>
      </c>
      <c r="CJ566" s="1" t="s">
        <v>115</v>
      </c>
      <c r="CK566" s="1" t="s">
        <v>115</v>
      </c>
      <c r="CL566" s="1" t="s">
        <v>115</v>
      </c>
      <c r="CM566" s="1" t="s">
        <v>115</v>
      </c>
      <c r="CN566" s="1" t="s">
        <v>115</v>
      </c>
      <c r="CO566" s="1" t="s">
        <v>115</v>
      </c>
      <c r="CP566" s="1" t="s">
        <v>115</v>
      </c>
      <c r="CQ566" s="1" t="s">
        <v>115</v>
      </c>
      <c r="CR566" s="1" t="s">
        <v>115</v>
      </c>
      <c r="CS566" s="1" t="s">
        <v>115</v>
      </c>
      <c r="CT566" s="1" t="s">
        <v>115</v>
      </c>
      <c r="CU566" s="1" t="s">
        <v>115</v>
      </c>
      <c r="CV566" s="1" t="s">
        <v>115</v>
      </c>
      <c r="CW566" s="1" t="s">
        <v>115</v>
      </c>
      <c r="CY566" s="1" t="s">
        <v>115</v>
      </c>
      <c r="CZ566" s="1" t="s">
        <v>115</v>
      </c>
      <c r="DA566" s="1" t="s">
        <v>115</v>
      </c>
      <c r="DB566" s="1" t="s">
        <v>115</v>
      </c>
      <c r="DC566" s="1" t="s">
        <v>2764</v>
      </c>
      <c r="DD566" s="1" t="s">
        <v>115</v>
      </c>
      <c r="DE566" s="1">
        <v>2.1816877449316912</v>
      </c>
      <c r="DF566" s="1" t="s">
        <v>2779</v>
      </c>
      <c r="DG566" s="1">
        <v>2.3561944901923444</v>
      </c>
      <c r="DH566" s="1" t="s">
        <v>115</v>
      </c>
    </row>
    <row r="567" spans="1:112" x14ac:dyDescent="0.25">
      <c r="A567" s="1" t="s">
        <v>2634</v>
      </c>
      <c r="C567" s="1" t="s">
        <v>2634</v>
      </c>
      <c r="D567" s="41">
        <v>37139</v>
      </c>
      <c r="G567" s="1" t="s">
        <v>1765</v>
      </c>
      <c r="H567" s="1">
        <v>7</v>
      </c>
      <c r="J567" s="3"/>
      <c r="K567" s="1" t="s">
        <v>1766</v>
      </c>
      <c r="L567" s="1" t="s">
        <v>1767</v>
      </c>
      <c r="M567" s="1"/>
      <c r="N567" s="1">
        <v>300</v>
      </c>
      <c r="P567" s="1" t="s">
        <v>2550</v>
      </c>
      <c r="Q567" s="1">
        <v>0.80224059067919362</v>
      </c>
      <c r="R567" s="1" t="s">
        <v>1770</v>
      </c>
      <c r="S567" s="1" t="s">
        <v>1770</v>
      </c>
      <c r="T567" s="1" t="s">
        <v>1783</v>
      </c>
      <c r="U567" s="3">
        <v>40423</v>
      </c>
      <c r="V567" s="1">
        <v>1.1048806829750102</v>
      </c>
      <c r="Y567" s="1">
        <v>1.5</v>
      </c>
      <c r="Z567" s="1">
        <v>4</v>
      </c>
      <c r="AA567" s="1">
        <v>7.8</v>
      </c>
      <c r="AB567" s="1">
        <v>14.500342033256</v>
      </c>
      <c r="AC567" s="1">
        <v>1.76714586764426</v>
      </c>
      <c r="AD567" s="1">
        <v>8.4666285808734791</v>
      </c>
      <c r="AH567" s="1">
        <v>1450</v>
      </c>
      <c r="AJ567" s="1">
        <v>1200</v>
      </c>
      <c r="AK567" s="1">
        <v>250</v>
      </c>
      <c r="AU567" s="1" t="s">
        <v>1776</v>
      </c>
      <c r="AV567" s="1" t="s">
        <v>1776</v>
      </c>
      <c r="AY567" s="1" t="s">
        <v>1784</v>
      </c>
      <c r="AZ567" s="1"/>
      <c r="BA567" s="1" t="s">
        <v>1782</v>
      </c>
      <c r="BB567" s="1"/>
      <c r="BC567" s="42">
        <v>64.067800000000005</v>
      </c>
      <c r="BD567" s="1">
        <v>1.1181940545092233</v>
      </c>
      <c r="BE567" s="1">
        <v>254.08330000000001</v>
      </c>
      <c r="BF567" s="1">
        <v>4.4345901593325081</v>
      </c>
      <c r="BG567" s="1">
        <v>12.0724</v>
      </c>
      <c r="BH567" s="1">
        <v>0.21070312861776344</v>
      </c>
      <c r="BI567" s="1">
        <v>247.22790000000001</v>
      </c>
      <c r="BK567" s="1">
        <v>4.3149408577912896</v>
      </c>
      <c r="BL567" s="1">
        <v>2.7732E-3</v>
      </c>
      <c r="BM567" s="1">
        <v>25508.141845104801</v>
      </c>
      <c r="BN567" s="1">
        <v>19207.881024069648</v>
      </c>
      <c r="BO567" s="1">
        <v>19066.402666139955</v>
      </c>
      <c r="BP567" s="1">
        <v>675.73668602342559</v>
      </c>
      <c r="BQ567" s="1">
        <v>2.1310075799999999</v>
      </c>
      <c r="BY567" s="1" t="s">
        <v>115</v>
      </c>
      <c r="BZ567" s="1" t="s">
        <v>115</v>
      </c>
      <c r="CA567" s="1" t="s">
        <v>115</v>
      </c>
      <c r="CB567" s="1" t="s">
        <v>115</v>
      </c>
      <c r="CD567" s="47" t="s">
        <v>115</v>
      </c>
      <c r="CE567" s="1" t="s">
        <v>115</v>
      </c>
      <c r="CF567" s="1" t="s">
        <v>115</v>
      </c>
      <c r="CG567" s="1" t="s">
        <v>115</v>
      </c>
      <c r="CH567" s="1" t="s">
        <v>115</v>
      </c>
      <c r="CI567" s="1" t="s">
        <v>115</v>
      </c>
      <c r="CJ567" s="1" t="s">
        <v>115</v>
      </c>
      <c r="CK567" s="1" t="s">
        <v>115</v>
      </c>
      <c r="CL567" s="1" t="s">
        <v>115</v>
      </c>
      <c r="CM567" s="1" t="s">
        <v>115</v>
      </c>
      <c r="CN567" s="1" t="s">
        <v>115</v>
      </c>
      <c r="CO567" s="1" t="s">
        <v>115</v>
      </c>
      <c r="CP567" s="1" t="s">
        <v>115</v>
      </c>
      <c r="CQ567" s="1" t="s">
        <v>115</v>
      </c>
      <c r="CR567" s="1" t="s">
        <v>115</v>
      </c>
      <c r="CS567" s="1" t="s">
        <v>115</v>
      </c>
      <c r="CT567" s="1" t="s">
        <v>115</v>
      </c>
      <c r="CU567" s="1" t="s">
        <v>115</v>
      </c>
      <c r="CV567" s="1" t="s">
        <v>115</v>
      </c>
      <c r="CW567" s="1" t="s">
        <v>115</v>
      </c>
      <c r="CY567" s="1" t="s">
        <v>115</v>
      </c>
      <c r="CZ567" s="1" t="s">
        <v>115</v>
      </c>
      <c r="DA567" s="1" t="s">
        <v>115</v>
      </c>
      <c r="DB567" s="1" t="s">
        <v>115</v>
      </c>
      <c r="DC567" s="1" t="s">
        <v>2764</v>
      </c>
      <c r="DD567" s="1" t="s">
        <v>115</v>
      </c>
      <c r="DE567" s="1">
        <v>0.31289564698053512</v>
      </c>
      <c r="DF567" s="1" t="s">
        <v>2779</v>
      </c>
      <c r="DG567" s="1">
        <v>0.52359877559829859</v>
      </c>
      <c r="DH567" s="1" t="s">
        <v>115</v>
      </c>
    </row>
    <row r="568" spans="1:112" x14ac:dyDescent="0.25">
      <c r="A568" s="1" t="s">
        <v>2635</v>
      </c>
      <c r="C568" s="1" t="s">
        <v>2635</v>
      </c>
      <c r="D568" s="41">
        <v>37372</v>
      </c>
      <c r="G568" s="1" t="s">
        <v>1773</v>
      </c>
      <c r="H568" s="1">
        <v>10</v>
      </c>
      <c r="J568" s="3"/>
      <c r="K568" s="1" t="s">
        <v>1766</v>
      </c>
      <c r="L568" s="1" t="s">
        <v>1767</v>
      </c>
      <c r="M568" s="1"/>
      <c r="N568" s="1">
        <v>300</v>
      </c>
      <c r="P568" s="1" t="s">
        <v>2636</v>
      </c>
      <c r="Q568" s="1">
        <v>1.0982581280910539</v>
      </c>
      <c r="R568" s="1" t="s">
        <v>1770</v>
      </c>
      <c r="S568" s="1" t="s">
        <v>1770</v>
      </c>
      <c r="T568" s="1" t="s">
        <v>1783</v>
      </c>
      <c r="U568" s="3">
        <v>40600</v>
      </c>
      <c r="V568" s="1">
        <v>0.7082158253648102</v>
      </c>
      <c r="Y568" s="1">
        <v>1</v>
      </c>
      <c r="Z568" s="1">
        <v>2</v>
      </c>
      <c r="AA568" s="1">
        <v>5</v>
      </c>
      <c r="AB568" s="1">
        <v>6.2002899868605699</v>
      </c>
      <c r="AC568" s="1">
        <v>1</v>
      </c>
      <c r="AD568" s="1">
        <v>3.5853333333333302</v>
      </c>
      <c r="AH568" s="1">
        <v>935</v>
      </c>
      <c r="AJ568" s="1">
        <v>800</v>
      </c>
      <c r="AK568" s="1">
        <v>135</v>
      </c>
      <c r="AU568" s="1" t="s">
        <v>1776</v>
      </c>
      <c r="AV568" s="1" t="s">
        <v>1776</v>
      </c>
      <c r="AY568" s="1" t="s">
        <v>1784</v>
      </c>
      <c r="AZ568" s="1"/>
      <c r="BA568" s="1" t="s">
        <v>1782</v>
      </c>
      <c r="BB568" s="1"/>
      <c r="BC568" s="42">
        <v>65.932299999999998</v>
      </c>
      <c r="BD568" s="1">
        <v>1.1507357184126572</v>
      </c>
      <c r="BE568" s="1">
        <v>16.499400000000001</v>
      </c>
      <c r="BF568" s="1">
        <v>0.28796885460355243</v>
      </c>
      <c r="BG568" s="1">
        <v>228.51329999999999</v>
      </c>
      <c r="BH568" s="1">
        <v>3.9883094695975578</v>
      </c>
      <c r="BI568" s="1">
        <v>85.409400000000005</v>
      </c>
      <c r="BK568" s="1">
        <v>1.4906752421528451</v>
      </c>
      <c r="BL568" s="1">
        <v>1.4444E-3</v>
      </c>
      <c r="BM568" s="1">
        <v>25512.052791615624</v>
      </c>
      <c r="BN568" s="1">
        <v>19177.902400667834</v>
      </c>
      <c r="BO568" s="1">
        <v>19104.203182563415</v>
      </c>
      <c r="BP568" s="1">
        <v>675.89209942121045</v>
      </c>
      <c r="BQ568" s="1">
        <v>2.1305175799999998</v>
      </c>
      <c r="BY568" s="1" t="s">
        <v>115</v>
      </c>
      <c r="BZ568" s="1" t="s">
        <v>115</v>
      </c>
      <c r="CA568" s="1" t="s">
        <v>115</v>
      </c>
      <c r="CB568" s="1" t="s">
        <v>115</v>
      </c>
      <c r="CD568" s="47" t="s">
        <v>115</v>
      </c>
      <c r="CE568" s="1" t="s">
        <v>115</v>
      </c>
      <c r="CF568" s="1" t="s">
        <v>115</v>
      </c>
      <c r="CG568" s="1" t="s">
        <v>115</v>
      </c>
      <c r="CH568" s="1" t="s">
        <v>115</v>
      </c>
      <c r="CI568" s="1" t="s">
        <v>115</v>
      </c>
      <c r="CJ568" s="1" t="s">
        <v>115</v>
      </c>
      <c r="CK568" s="1" t="s">
        <v>115</v>
      </c>
      <c r="CL568" s="1" t="s">
        <v>115</v>
      </c>
      <c r="CM568" s="1" t="s">
        <v>115</v>
      </c>
      <c r="CN568" s="1" t="s">
        <v>115</v>
      </c>
      <c r="CO568" s="1" t="s">
        <v>115</v>
      </c>
      <c r="CP568" s="1" t="s">
        <v>115</v>
      </c>
      <c r="CQ568" s="1" t="s">
        <v>115</v>
      </c>
      <c r="CR568" s="1" t="s">
        <v>115</v>
      </c>
      <c r="CS568" s="1" t="s">
        <v>115</v>
      </c>
      <c r="CT568" s="1" t="s">
        <v>115</v>
      </c>
      <c r="CU568" s="1" t="s">
        <v>115</v>
      </c>
      <c r="CV568" s="1" t="s">
        <v>115</v>
      </c>
      <c r="CW568" s="1" t="s">
        <v>115</v>
      </c>
      <c r="CY568" s="1" t="s">
        <v>115</v>
      </c>
      <c r="CZ568" s="1" t="s">
        <v>115</v>
      </c>
      <c r="DA568" s="1" t="s">
        <v>115</v>
      </c>
      <c r="DB568" s="1" t="s">
        <v>115</v>
      </c>
      <c r="DC568" s="1" t="s">
        <v>2764</v>
      </c>
      <c r="DD568" s="1" t="s">
        <v>115</v>
      </c>
      <c r="DE568" s="1">
        <v>2.6875749192807525</v>
      </c>
      <c r="DF568" s="1" t="s">
        <v>2778</v>
      </c>
      <c r="DG568" s="1">
        <v>0.39269908169872414</v>
      </c>
      <c r="DH568" s="1" t="s">
        <v>115</v>
      </c>
    </row>
    <row r="569" spans="1:112" x14ac:dyDescent="0.25">
      <c r="A569" s="1" t="s">
        <v>2637</v>
      </c>
      <c r="C569" s="1" t="s">
        <v>2637</v>
      </c>
      <c r="D569" s="41">
        <v>37829</v>
      </c>
      <c r="G569" s="1" t="s">
        <v>1765</v>
      </c>
      <c r="H569" s="1">
        <v>7</v>
      </c>
      <c r="J569" s="3"/>
      <c r="K569" s="1" t="s">
        <v>1766</v>
      </c>
      <c r="L569" s="1" t="s">
        <v>1767</v>
      </c>
      <c r="M569" s="1"/>
      <c r="N569" s="1">
        <v>300</v>
      </c>
      <c r="P569" s="1" t="s">
        <v>2636</v>
      </c>
      <c r="Q569" s="1">
        <v>1.0982581280910539</v>
      </c>
      <c r="R569" s="1" t="s">
        <v>1770</v>
      </c>
      <c r="S569" s="1" t="s">
        <v>1770</v>
      </c>
      <c r="T569" s="1" t="s">
        <v>1783</v>
      </c>
      <c r="U569" s="3">
        <v>40818</v>
      </c>
      <c r="V569" s="1">
        <v>0.7082158253648102</v>
      </c>
      <c r="Y569" s="1">
        <v>1.5</v>
      </c>
      <c r="Z569" s="1">
        <v>4</v>
      </c>
      <c r="AA569" s="1">
        <v>7.8</v>
      </c>
      <c r="AB569" s="1">
        <v>14.500342033256</v>
      </c>
      <c r="AC569" s="1">
        <v>1.76714586764426</v>
      </c>
      <c r="AD569" s="1">
        <v>8.4666285808734791</v>
      </c>
      <c r="AH569" s="1">
        <v>1450</v>
      </c>
      <c r="AJ569" s="1">
        <v>1200</v>
      </c>
      <c r="AK569" s="1">
        <v>250</v>
      </c>
      <c r="AU569" s="1" t="s">
        <v>1776</v>
      </c>
      <c r="AV569" s="1" t="s">
        <v>1776</v>
      </c>
      <c r="AY569" s="1" t="s">
        <v>1784</v>
      </c>
      <c r="AZ569" s="1"/>
      <c r="BA569" s="1" t="s">
        <v>1782</v>
      </c>
      <c r="BB569" s="1"/>
      <c r="BC569" s="42">
        <v>64.587599999999995</v>
      </c>
      <c r="BD569" s="1">
        <v>1.1272662759610896</v>
      </c>
      <c r="BE569" s="1">
        <v>135.67859999999999</v>
      </c>
      <c r="BF569" s="1">
        <v>2.3680382944963783</v>
      </c>
      <c r="BG569" s="1">
        <v>248.54689999999999</v>
      </c>
      <c r="BH569" s="1">
        <v>4.3379617506250936</v>
      </c>
      <c r="BI569" s="1">
        <v>109.95099999999999</v>
      </c>
      <c r="BK569" s="1">
        <v>1.9190069658602851</v>
      </c>
      <c r="BL569" s="1">
        <v>1.0625000000000001E-3</v>
      </c>
      <c r="BM569" s="1">
        <v>25508.065955643222</v>
      </c>
      <c r="BN569" s="1">
        <v>19164.168275721091</v>
      </c>
      <c r="BO569" s="1">
        <v>19109.963635565353</v>
      </c>
      <c r="BP569" s="1">
        <v>675.73367044184533</v>
      </c>
      <c r="BQ569" s="1">
        <v>2.1310170899999998</v>
      </c>
      <c r="BY569" s="1" t="s">
        <v>115</v>
      </c>
      <c r="BZ569" s="1" t="s">
        <v>115</v>
      </c>
      <c r="CA569" s="1" t="s">
        <v>115</v>
      </c>
      <c r="CB569" s="1" t="s">
        <v>115</v>
      </c>
      <c r="CD569" s="47" t="s">
        <v>115</v>
      </c>
      <c r="CE569" s="1" t="s">
        <v>115</v>
      </c>
      <c r="CF569" s="1" t="s">
        <v>115</v>
      </c>
      <c r="CG569" s="1" t="s">
        <v>115</v>
      </c>
      <c r="CH569" s="1" t="s">
        <v>115</v>
      </c>
      <c r="CI569" s="1" t="s">
        <v>115</v>
      </c>
      <c r="CJ569" s="1" t="s">
        <v>115</v>
      </c>
      <c r="CK569" s="1" t="s">
        <v>115</v>
      </c>
      <c r="CL569" s="1" t="s">
        <v>115</v>
      </c>
      <c r="CM569" s="1" t="s">
        <v>115</v>
      </c>
      <c r="CN569" s="1" t="s">
        <v>115</v>
      </c>
      <c r="CO569" s="1" t="s">
        <v>115</v>
      </c>
      <c r="CP569" s="1" t="s">
        <v>115</v>
      </c>
      <c r="CQ569" s="1" t="s">
        <v>115</v>
      </c>
      <c r="CR569" s="1" t="s">
        <v>115</v>
      </c>
      <c r="CS569" s="1" t="s">
        <v>115</v>
      </c>
      <c r="CT569" s="1" t="s">
        <v>115</v>
      </c>
      <c r="CU569" s="1" t="s">
        <v>115</v>
      </c>
      <c r="CV569" s="1" t="s">
        <v>115</v>
      </c>
      <c r="CW569" s="1" t="s">
        <v>115</v>
      </c>
      <c r="CY569" s="1" t="s">
        <v>115</v>
      </c>
      <c r="CZ569" s="1" t="s">
        <v>115</v>
      </c>
      <c r="DA569" s="1" t="s">
        <v>115</v>
      </c>
      <c r="DB569" s="1" t="s">
        <v>115</v>
      </c>
      <c r="DC569" s="1" t="s">
        <v>2764</v>
      </c>
      <c r="DD569" s="1" t="s">
        <v>115</v>
      </c>
      <c r="DE569" s="1">
        <v>2.9924211077510896</v>
      </c>
      <c r="DF569" s="1" t="s">
        <v>2779</v>
      </c>
      <c r="DG569" s="1">
        <v>1.0471975511965976</v>
      </c>
      <c r="DH569" s="1" t="s">
        <v>115</v>
      </c>
    </row>
    <row r="570" spans="1:112" x14ac:dyDescent="0.25">
      <c r="A570" s="1" t="s">
        <v>2638</v>
      </c>
      <c r="C570" s="1" t="s">
        <v>2638</v>
      </c>
      <c r="D570" s="41">
        <v>37869</v>
      </c>
      <c r="G570" s="1" t="s">
        <v>1765</v>
      </c>
      <c r="H570" s="1">
        <v>7</v>
      </c>
      <c r="J570" s="3"/>
      <c r="K570" s="1" t="s">
        <v>1766</v>
      </c>
      <c r="L570" s="1" t="s">
        <v>1767</v>
      </c>
      <c r="M570" s="1"/>
      <c r="N570" s="1">
        <v>300</v>
      </c>
      <c r="P570" s="1" t="s">
        <v>2550</v>
      </c>
      <c r="Q570" s="1">
        <v>0.80224059067919362</v>
      </c>
      <c r="R570" s="1" t="s">
        <v>1770</v>
      </c>
      <c r="S570" s="1" t="s">
        <v>1770</v>
      </c>
      <c r="T570" s="1" t="s">
        <v>1783</v>
      </c>
      <c r="U570" s="3">
        <v>40851</v>
      </c>
      <c r="V570" s="1">
        <v>1.1048806829750102</v>
      </c>
      <c r="Y570" s="1">
        <v>1.5</v>
      </c>
      <c r="Z570" s="1">
        <v>4</v>
      </c>
      <c r="AA570" s="1">
        <v>7.8</v>
      </c>
      <c r="AB570" s="1">
        <v>14.500342033256</v>
      </c>
      <c r="AC570" s="1">
        <v>1.76714586764426</v>
      </c>
      <c r="AD570" s="1">
        <v>8.4666285808734791</v>
      </c>
      <c r="AH570" s="1">
        <v>1450</v>
      </c>
      <c r="AJ570" s="1">
        <v>1200</v>
      </c>
      <c r="AK570" s="1">
        <v>250</v>
      </c>
      <c r="AU570" s="1" t="s">
        <v>1776</v>
      </c>
      <c r="AV570" s="1" t="s">
        <v>1776</v>
      </c>
      <c r="AY570" s="1" t="s">
        <v>1784</v>
      </c>
      <c r="AZ570" s="1"/>
      <c r="BA570" s="1" t="s">
        <v>1782</v>
      </c>
      <c r="BB570" s="1"/>
      <c r="BC570" s="42">
        <v>64.581900000000005</v>
      </c>
      <c r="BD570" s="1">
        <v>1.1271667921937261</v>
      </c>
      <c r="BE570" s="1">
        <v>135.77600000000001</v>
      </c>
      <c r="BF570" s="1">
        <v>2.3697382451878211</v>
      </c>
      <c r="BG570" s="1">
        <v>260.9905</v>
      </c>
      <c r="BH570" s="1">
        <v>4.5551435414262604</v>
      </c>
      <c r="BI570" s="1">
        <v>37.7059</v>
      </c>
      <c r="BK570" s="1">
        <v>0.65809210242772986</v>
      </c>
      <c r="BL570" s="1">
        <v>2.4342999999999999E-3</v>
      </c>
      <c r="BM570" s="1">
        <v>25508.039621892563</v>
      </c>
      <c r="BN570" s="1">
        <v>19199.133842744137</v>
      </c>
      <c r="BO570" s="1">
        <v>19074.94540104099</v>
      </c>
      <c r="BP570" s="1">
        <v>675.73262403181411</v>
      </c>
      <c r="BQ570" s="1">
        <v>2.1310203900000002</v>
      </c>
      <c r="BY570" s="1" t="s">
        <v>115</v>
      </c>
      <c r="BZ570" s="1" t="s">
        <v>115</v>
      </c>
      <c r="CA570" s="1" t="s">
        <v>115</v>
      </c>
      <c r="CB570" s="1" t="s">
        <v>115</v>
      </c>
      <c r="CD570" s="47" t="s">
        <v>115</v>
      </c>
      <c r="CE570" s="1" t="s">
        <v>115</v>
      </c>
      <c r="CF570" s="1" t="s">
        <v>115</v>
      </c>
      <c r="CG570" s="1" t="s">
        <v>115</v>
      </c>
      <c r="CH570" s="1" t="s">
        <v>115</v>
      </c>
      <c r="CI570" s="1" t="s">
        <v>115</v>
      </c>
      <c r="CJ570" s="1" t="s">
        <v>115</v>
      </c>
      <c r="CK570" s="1" t="s">
        <v>115</v>
      </c>
      <c r="CL570" s="1" t="s">
        <v>115</v>
      </c>
      <c r="CM570" s="1" t="s">
        <v>115</v>
      </c>
      <c r="CN570" s="1" t="s">
        <v>115</v>
      </c>
      <c r="CO570" s="1" t="s">
        <v>115</v>
      </c>
      <c r="CP570" s="1" t="s">
        <v>115</v>
      </c>
      <c r="CQ570" s="1" t="s">
        <v>115</v>
      </c>
      <c r="CR570" s="1" t="s">
        <v>115</v>
      </c>
      <c r="CS570" s="1" t="s">
        <v>115</v>
      </c>
      <c r="CT570" s="1" t="s">
        <v>115</v>
      </c>
      <c r="CU570" s="1" t="s">
        <v>115</v>
      </c>
      <c r="CV570" s="1" t="s">
        <v>115</v>
      </c>
      <c r="CW570" s="1" t="s">
        <v>115</v>
      </c>
      <c r="CY570" s="1" t="s">
        <v>115</v>
      </c>
      <c r="CZ570" s="1" t="s">
        <v>115</v>
      </c>
      <c r="DA570" s="1" t="s">
        <v>115</v>
      </c>
      <c r="DB570" s="1" t="s">
        <v>115</v>
      </c>
      <c r="DC570" s="1" t="s">
        <v>2764</v>
      </c>
      <c r="DD570" s="1" t="s">
        <v>115</v>
      </c>
      <c r="DE570" s="1">
        <v>5.131433807142268</v>
      </c>
      <c r="DF570" s="1" t="s">
        <v>2779</v>
      </c>
      <c r="DG570" s="1">
        <v>3.4033920413889422</v>
      </c>
      <c r="DH570" s="1" t="s">
        <v>115</v>
      </c>
    </row>
    <row r="571" spans="1:112" x14ac:dyDescent="0.25">
      <c r="A571" s="1" t="s">
        <v>2639</v>
      </c>
      <c r="C571" s="1" t="s">
        <v>2639</v>
      </c>
      <c r="D571" s="41">
        <v>37867</v>
      </c>
      <c r="G571" s="1" t="s">
        <v>1765</v>
      </c>
      <c r="H571" s="1">
        <v>7</v>
      </c>
      <c r="J571" s="3"/>
      <c r="K571" s="1" t="s">
        <v>1766</v>
      </c>
      <c r="L571" s="1" t="s">
        <v>1767</v>
      </c>
      <c r="M571" s="1"/>
      <c r="N571" s="1">
        <v>300</v>
      </c>
      <c r="P571" s="1" t="s">
        <v>2550</v>
      </c>
      <c r="Q571" s="1">
        <v>0.80224059067919362</v>
      </c>
      <c r="R571" s="1" t="s">
        <v>1770</v>
      </c>
      <c r="S571" s="1" t="s">
        <v>1770</v>
      </c>
      <c r="T571" s="1" t="s">
        <v>1783</v>
      </c>
      <c r="U571" s="3">
        <v>40851</v>
      </c>
      <c r="V571" s="1">
        <v>1.1048806829750102</v>
      </c>
      <c r="Y571" s="1">
        <v>1.5</v>
      </c>
      <c r="Z571" s="1">
        <v>4</v>
      </c>
      <c r="AA571" s="1">
        <v>7.8</v>
      </c>
      <c r="AB571" s="1">
        <v>14.500342033256</v>
      </c>
      <c r="AC571" s="1">
        <v>1.76714586764426</v>
      </c>
      <c r="AD571" s="1">
        <v>8.4666285808734791</v>
      </c>
      <c r="AH571" s="1">
        <v>1450</v>
      </c>
      <c r="AJ571" s="1">
        <v>1200</v>
      </c>
      <c r="AK571" s="1">
        <v>250</v>
      </c>
      <c r="AU571" s="1" t="s">
        <v>1776</v>
      </c>
      <c r="AV571" s="1" t="s">
        <v>1776</v>
      </c>
      <c r="AY571" s="1" t="s">
        <v>1784</v>
      </c>
      <c r="AZ571" s="1"/>
      <c r="BA571" s="1" t="s">
        <v>1782</v>
      </c>
      <c r="BB571" s="1"/>
      <c r="BC571" s="42">
        <v>64.567700000000002</v>
      </c>
      <c r="BD571" s="1">
        <v>1.1269189554399428</v>
      </c>
      <c r="BE571" s="1">
        <v>135.70320000000001</v>
      </c>
      <c r="BF571" s="1">
        <v>2.3684676454923692</v>
      </c>
      <c r="BG571" s="1">
        <v>242.18860000000001</v>
      </c>
      <c r="BH571" s="1">
        <v>4.2269884807955389</v>
      </c>
      <c r="BI571" s="1">
        <v>26.7971</v>
      </c>
      <c r="BK571" s="1">
        <v>0.46769762498617246</v>
      </c>
      <c r="BL571" s="1">
        <v>2.2390999999999999E-3</v>
      </c>
      <c r="BM571" s="1">
        <v>25508.051272573823</v>
      </c>
      <c r="BN571" s="1">
        <v>19194.166350178242</v>
      </c>
      <c r="BO571" s="1">
        <v>19079.936194969403</v>
      </c>
      <c r="BP571" s="1">
        <v>675.73308698857795</v>
      </c>
      <c r="BQ571" s="1">
        <v>2.1310189300000002</v>
      </c>
      <c r="BY571" s="1" t="s">
        <v>115</v>
      </c>
      <c r="BZ571" s="1" t="s">
        <v>115</v>
      </c>
      <c r="CA571" s="1" t="s">
        <v>115</v>
      </c>
      <c r="CB571" s="1" t="s">
        <v>115</v>
      </c>
      <c r="CD571" s="47" t="s">
        <v>115</v>
      </c>
      <c r="CE571" s="1" t="s">
        <v>115</v>
      </c>
      <c r="CF571" s="1" t="s">
        <v>115</v>
      </c>
      <c r="CG571" s="1" t="s">
        <v>115</v>
      </c>
      <c r="CH571" s="1" t="s">
        <v>115</v>
      </c>
      <c r="CI571" s="1" t="s">
        <v>115</v>
      </c>
      <c r="CJ571" s="1" t="s">
        <v>115</v>
      </c>
      <c r="CK571" s="1" t="s">
        <v>115</v>
      </c>
      <c r="CL571" s="1" t="s">
        <v>115</v>
      </c>
      <c r="CM571" s="1" t="s">
        <v>115</v>
      </c>
      <c r="CN571" s="1" t="s">
        <v>115</v>
      </c>
      <c r="CO571" s="1" t="s">
        <v>115</v>
      </c>
      <c r="CP571" s="1" t="s">
        <v>115</v>
      </c>
      <c r="CQ571" s="1" t="s">
        <v>115</v>
      </c>
      <c r="CR571" s="1" t="s">
        <v>115</v>
      </c>
      <c r="CS571" s="1" t="s">
        <v>115</v>
      </c>
      <c r="CT571" s="1" t="s">
        <v>115</v>
      </c>
      <c r="CU571" s="1" t="s">
        <v>115</v>
      </c>
      <c r="CV571" s="1" t="s">
        <v>115</v>
      </c>
      <c r="CW571" s="1" t="s">
        <v>115</v>
      </c>
      <c r="CY571" s="1" t="s">
        <v>115</v>
      </c>
      <c r="CZ571" s="1" t="s">
        <v>115</v>
      </c>
      <c r="DA571" s="1" t="s">
        <v>115</v>
      </c>
      <c r="DB571" s="1" t="s">
        <v>115</v>
      </c>
      <c r="DC571" s="1" t="s">
        <v>2764</v>
      </c>
      <c r="DD571" s="1" t="s">
        <v>115</v>
      </c>
      <c r="DE571" s="1">
        <v>3.888792540978093</v>
      </c>
      <c r="DF571" s="1" t="s">
        <v>2779</v>
      </c>
      <c r="DG571" s="1">
        <v>1.8325957145940461</v>
      </c>
      <c r="DH571" s="1" t="s">
        <v>115</v>
      </c>
    </row>
    <row r="572" spans="1:112" x14ac:dyDescent="0.25">
      <c r="A572" s="1" t="s">
        <v>2640</v>
      </c>
      <c r="C572" s="1" t="s">
        <v>2640</v>
      </c>
      <c r="D572" s="41">
        <v>37868</v>
      </c>
      <c r="G572" s="1" t="s">
        <v>1765</v>
      </c>
      <c r="H572" s="1">
        <v>7</v>
      </c>
      <c r="J572" s="3"/>
      <c r="K572" s="1" t="s">
        <v>1766</v>
      </c>
      <c r="L572" s="1" t="s">
        <v>1767</v>
      </c>
      <c r="M572" s="1"/>
      <c r="N572" s="1">
        <v>300</v>
      </c>
      <c r="P572" s="1" t="s">
        <v>2550</v>
      </c>
      <c r="Q572" s="1">
        <v>0.80224059067919362</v>
      </c>
      <c r="R572" s="1" t="s">
        <v>1770</v>
      </c>
      <c r="S572" s="1" t="s">
        <v>1770</v>
      </c>
      <c r="T572" s="1" t="s">
        <v>1783</v>
      </c>
      <c r="U572" s="3">
        <v>40851</v>
      </c>
      <c r="V572" s="1">
        <v>1.1048806829750102</v>
      </c>
      <c r="Y572" s="1">
        <v>1.5</v>
      </c>
      <c r="Z572" s="1">
        <v>4</v>
      </c>
      <c r="AA572" s="1">
        <v>7.8</v>
      </c>
      <c r="AB572" s="1">
        <v>14.500342033256</v>
      </c>
      <c r="AC572" s="1">
        <v>1.76714586764426</v>
      </c>
      <c r="AD572" s="1">
        <v>8.4666285808734791</v>
      </c>
      <c r="AH572" s="1">
        <v>1450</v>
      </c>
      <c r="AJ572" s="1">
        <v>1200</v>
      </c>
      <c r="AK572" s="1">
        <v>250</v>
      </c>
      <c r="AU572" s="1" t="s">
        <v>1776</v>
      </c>
      <c r="AV572" s="1" t="s">
        <v>1776</v>
      </c>
      <c r="AY572" s="1" t="s">
        <v>1784</v>
      </c>
      <c r="AZ572" s="1"/>
      <c r="BA572" s="1" t="s">
        <v>1782</v>
      </c>
      <c r="BB572" s="1"/>
      <c r="BC572" s="42">
        <v>64.576499999999996</v>
      </c>
      <c r="BD572" s="1">
        <v>1.1270725444141181</v>
      </c>
      <c r="BE572" s="1">
        <v>135.75659999999999</v>
      </c>
      <c r="BF572" s="1">
        <v>2.3693996513129338</v>
      </c>
      <c r="BG572" s="1">
        <v>243.85159999999999</v>
      </c>
      <c r="BH572" s="1">
        <v>4.2560133062562047</v>
      </c>
      <c r="BI572" s="1">
        <v>338.30970000000002</v>
      </c>
      <c r="BK572" s="1">
        <v>5.9046181564342612</v>
      </c>
      <c r="BL572" s="1">
        <v>1.9889999999999999E-3</v>
      </c>
      <c r="BM572" s="1">
        <v>25508.058135310184</v>
      </c>
      <c r="BN572" s="1">
        <v>19187.793662941316</v>
      </c>
      <c r="BO572" s="1">
        <v>19086.322607679052</v>
      </c>
      <c r="BP572" s="1">
        <v>675.73335968943741</v>
      </c>
      <c r="BQ572" s="1">
        <v>2.1310180700000001</v>
      </c>
      <c r="BY572" s="1" t="s">
        <v>115</v>
      </c>
      <c r="BZ572" s="1" t="s">
        <v>115</v>
      </c>
      <c r="CA572" s="1" t="s">
        <v>115</v>
      </c>
      <c r="CB572" s="1" t="s">
        <v>115</v>
      </c>
      <c r="CD572" s="47" t="s">
        <v>115</v>
      </c>
      <c r="CE572" s="1" t="s">
        <v>115</v>
      </c>
      <c r="CF572" s="1" t="s">
        <v>115</v>
      </c>
      <c r="CG572" s="1" t="s">
        <v>115</v>
      </c>
      <c r="CH572" s="1" t="s">
        <v>115</v>
      </c>
      <c r="CI572" s="1" t="s">
        <v>115</v>
      </c>
      <c r="CJ572" s="1" t="s">
        <v>115</v>
      </c>
      <c r="CK572" s="1" t="s">
        <v>115</v>
      </c>
      <c r="CL572" s="1" t="s">
        <v>115</v>
      </c>
      <c r="CM572" s="1" t="s">
        <v>115</v>
      </c>
      <c r="CN572" s="1" t="s">
        <v>115</v>
      </c>
      <c r="CO572" s="1" t="s">
        <v>115</v>
      </c>
      <c r="CP572" s="1" t="s">
        <v>115</v>
      </c>
      <c r="CQ572" s="1" t="s">
        <v>115</v>
      </c>
      <c r="CR572" s="1" t="s">
        <v>115</v>
      </c>
      <c r="CS572" s="1" t="s">
        <v>115</v>
      </c>
      <c r="CT572" s="1" t="s">
        <v>115</v>
      </c>
      <c r="CU572" s="1" t="s">
        <v>115</v>
      </c>
      <c r="CV572" s="1" t="s">
        <v>115</v>
      </c>
      <c r="CW572" s="1" t="s">
        <v>115</v>
      </c>
      <c r="CY572" s="1" t="s">
        <v>115</v>
      </c>
      <c r="CZ572" s="1" t="s">
        <v>115</v>
      </c>
      <c r="DA572" s="1" t="s">
        <v>115</v>
      </c>
      <c r="DB572" s="1" t="s">
        <v>115</v>
      </c>
      <c r="DC572" s="1" t="s">
        <v>2764</v>
      </c>
      <c r="DD572" s="1" t="s">
        <v>115</v>
      </c>
      <c r="DE572" s="1">
        <v>4.6451658789148764</v>
      </c>
      <c r="DF572" s="1" t="s">
        <v>2779</v>
      </c>
      <c r="DG572" s="1">
        <v>2.6179938779914944</v>
      </c>
      <c r="DH572" s="1" t="s">
        <v>115</v>
      </c>
    </row>
    <row r="573" spans="1:112" x14ac:dyDescent="0.25">
      <c r="A573" s="1" t="s">
        <v>2641</v>
      </c>
      <c r="C573" s="1" t="s">
        <v>2641</v>
      </c>
      <c r="D573" s="41">
        <v>39155</v>
      </c>
      <c r="G573" s="1" t="s">
        <v>1765</v>
      </c>
      <c r="H573" s="1">
        <v>7</v>
      </c>
      <c r="J573" s="3"/>
      <c r="K573" s="1" t="s">
        <v>1766</v>
      </c>
      <c r="L573" s="1" t="s">
        <v>1767</v>
      </c>
      <c r="M573" s="1"/>
      <c r="N573" s="1">
        <v>300</v>
      </c>
      <c r="P573" s="1" t="s">
        <v>2636</v>
      </c>
      <c r="Q573" s="1">
        <v>1.0982581280910539</v>
      </c>
      <c r="R573" s="1" t="s">
        <v>1770</v>
      </c>
      <c r="S573" s="1" t="s">
        <v>1770</v>
      </c>
      <c r="T573" s="1" t="s">
        <v>1783</v>
      </c>
      <c r="U573" s="3">
        <v>41390</v>
      </c>
      <c r="V573" s="1">
        <v>0.7082158253648102</v>
      </c>
      <c r="Y573" s="1">
        <v>1.5</v>
      </c>
      <c r="Z573" s="1">
        <v>4</v>
      </c>
      <c r="AA573" s="1">
        <v>7.8</v>
      </c>
      <c r="AB573" s="1">
        <v>14.500342033256</v>
      </c>
      <c r="AC573" s="1">
        <v>1.76714586764426</v>
      </c>
      <c r="AD573" s="1">
        <v>8.4666285808734791</v>
      </c>
      <c r="AH573" s="1">
        <v>1450</v>
      </c>
      <c r="AJ573" s="1">
        <v>1200</v>
      </c>
      <c r="AK573" s="1">
        <v>250</v>
      </c>
      <c r="AU573" s="1" t="s">
        <v>1776</v>
      </c>
      <c r="AV573" s="1" t="s">
        <v>1776</v>
      </c>
      <c r="AY573" s="1" t="s">
        <v>1784</v>
      </c>
      <c r="AZ573" s="1"/>
      <c r="BA573" s="1" t="s">
        <v>1782</v>
      </c>
      <c r="BB573" s="1"/>
      <c r="BC573" s="42">
        <v>64.733699999999999</v>
      </c>
      <c r="BD573" s="1">
        <v>1.1298162019982532</v>
      </c>
      <c r="BE573" s="1">
        <v>136.05279999999999</v>
      </c>
      <c r="BF573" s="1">
        <v>2.3745693165573409</v>
      </c>
      <c r="BG573" s="1">
        <v>238.0641</v>
      </c>
      <c r="BH573" s="1">
        <v>4.1550023757970322</v>
      </c>
      <c r="BI573" s="1">
        <v>296.0523</v>
      </c>
      <c r="BK573" s="1">
        <v>5.1670873931020083</v>
      </c>
      <c r="BL573" s="1">
        <v>2.2704000000000001E-3</v>
      </c>
      <c r="BM573" s="1">
        <v>25508.047202813825</v>
      </c>
      <c r="BN573" s="1">
        <v>19194.960673183094</v>
      </c>
      <c r="BO573" s="1">
        <v>19079.133732444556</v>
      </c>
      <c r="BP573" s="1">
        <v>675.73292527073363</v>
      </c>
      <c r="BQ573" s="1">
        <v>2.1310194400000002</v>
      </c>
      <c r="BY573" s="1" t="s">
        <v>115</v>
      </c>
      <c r="BZ573" s="1" t="s">
        <v>115</v>
      </c>
      <c r="CA573" s="1" t="s">
        <v>115</v>
      </c>
      <c r="CB573" s="1" t="s">
        <v>115</v>
      </c>
      <c r="CD573" s="47" t="s">
        <v>115</v>
      </c>
      <c r="CE573" s="1" t="s">
        <v>115</v>
      </c>
      <c r="CF573" s="1" t="s">
        <v>115</v>
      </c>
      <c r="CG573" s="1" t="s">
        <v>115</v>
      </c>
      <c r="CH573" s="1" t="s">
        <v>115</v>
      </c>
      <c r="CI573" s="1" t="s">
        <v>115</v>
      </c>
      <c r="CJ573" s="1" t="s">
        <v>115</v>
      </c>
      <c r="CK573" s="1" t="s">
        <v>115</v>
      </c>
      <c r="CL573" s="1" t="s">
        <v>115</v>
      </c>
      <c r="CM573" s="1" t="s">
        <v>115</v>
      </c>
      <c r="CN573" s="1" t="s">
        <v>115</v>
      </c>
      <c r="CO573" s="1" t="s">
        <v>115</v>
      </c>
      <c r="CP573" s="1" t="s">
        <v>115</v>
      </c>
      <c r="CQ573" s="1" t="s">
        <v>115</v>
      </c>
      <c r="CR573" s="1" t="s">
        <v>115</v>
      </c>
      <c r="CS573" s="1" t="s">
        <v>115</v>
      </c>
      <c r="CT573" s="1" t="s">
        <v>115</v>
      </c>
      <c r="CU573" s="1" t="s">
        <v>115</v>
      </c>
      <c r="CV573" s="1" t="s">
        <v>115</v>
      </c>
      <c r="CW573" s="1" t="s">
        <v>115</v>
      </c>
      <c r="CY573" s="1" t="s">
        <v>115</v>
      </c>
      <c r="CZ573" s="1" t="s">
        <v>115</v>
      </c>
      <c r="DA573" s="1" t="s">
        <v>115</v>
      </c>
      <c r="DB573" s="1" t="s">
        <v>115</v>
      </c>
      <c r="DC573" s="1" t="s">
        <v>2764</v>
      </c>
      <c r="DD573" s="1" t="s">
        <v>115</v>
      </c>
      <c r="DE573" s="1">
        <v>1.6045841557842546</v>
      </c>
      <c r="DF573" s="1" t="s">
        <v>2779</v>
      </c>
      <c r="DG573" s="1">
        <v>5.7595865315812871</v>
      </c>
      <c r="DH573" s="1" t="s">
        <v>115</v>
      </c>
    </row>
    <row r="574" spans="1:112" x14ac:dyDescent="0.25">
      <c r="A574" s="1" t="s">
        <v>2642</v>
      </c>
      <c r="C574" s="1" t="s">
        <v>2642</v>
      </c>
      <c r="D574" s="41">
        <v>40001</v>
      </c>
      <c r="G574" s="1" t="s">
        <v>1765</v>
      </c>
      <c r="H574" s="1">
        <v>7</v>
      </c>
      <c r="J574" s="3"/>
      <c r="K574" s="1" t="s">
        <v>1766</v>
      </c>
      <c r="L574" s="1" t="s">
        <v>1767</v>
      </c>
      <c r="M574" s="1"/>
      <c r="N574" s="1">
        <v>300</v>
      </c>
      <c r="P574" s="1" t="s">
        <v>2636</v>
      </c>
      <c r="Q574" s="1">
        <v>1.0982581280910539</v>
      </c>
      <c r="R574" s="1" t="s">
        <v>1770</v>
      </c>
      <c r="S574" s="1" t="s">
        <v>1770</v>
      </c>
      <c r="T574" s="1" t="s">
        <v>1783</v>
      </c>
      <c r="U574" s="3">
        <v>41804</v>
      </c>
      <c r="V574" s="1">
        <v>0.7082158253648102</v>
      </c>
      <c r="Y574" s="1">
        <v>1.5</v>
      </c>
      <c r="Z574" s="1">
        <v>4</v>
      </c>
      <c r="AA574" s="1">
        <v>7.8</v>
      </c>
      <c r="AB574" s="1">
        <v>14.500342033256</v>
      </c>
      <c r="AC574" s="1">
        <v>1.76714586764426</v>
      </c>
      <c r="AD574" s="1">
        <v>8.4666285808734791</v>
      </c>
      <c r="AH574" s="1">
        <v>1450</v>
      </c>
      <c r="AJ574" s="1">
        <v>1200</v>
      </c>
      <c r="AK574" s="1">
        <v>250</v>
      </c>
      <c r="AU574" s="1" t="s">
        <v>1776</v>
      </c>
      <c r="AV574" s="1" t="s">
        <v>1776</v>
      </c>
      <c r="AY574" s="1" t="s">
        <v>1784</v>
      </c>
      <c r="AZ574" s="1"/>
      <c r="BA574" s="1" t="s">
        <v>1782</v>
      </c>
      <c r="BB574" s="1"/>
      <c r="BC574" s="42">
        <v>65.763400000000004</v>
      </c>
      <c r="BD574" s="1">
        <v>1.1477878573060389</v>
      </c>
      <c r="BE574" s="1">
        <v>16.144500000000001</v>
      </c>
      <c r="BF574" s="1">
        <v>0.28177468108822451</v>
      </c>
      <c r="BG574" s="1">
        <v>197.41319999999999</v>
      </c>
      <c r="BH574" s="1">
        <v>3.4455103268980696</v>
      </c>
      <c r="BI574" s="1">
        <v>151.43889999999999</v>
      </c>
      <c r="BK574" s="1">
        <v>2.6431074205984406</v>
      </c>
      <c r="BL574" s="1">
        <v>4.4279999999999998E-4</v>
      </c>
      <c r="BM574" s="1">
        <v>25507.997168837624</v>
      </c>
      <c r="BN574" s="1">
        <v>19148.292109983988</v>
      </c>
      <c r="BO574" s="1">
        <v>19125.702227691265</v>
      </c>
      <c r="BP574" s="1">
        <v>675.73093709882937</v>
      </c>
      <c r="BQ574" s="1">
        <v>2.1310257099999999</v>
      </c>
      <c r="BY574" s="1" t="s">
        <v>115</v>
      </c>
      <c r="BZ574" s="1" t="s">
        <v>115</v>
      </c>
      <c r="CA574" s="1" t="s">
        <v>115</v>
      </c>
      <c r="CB574" s="1" t="s">
        <v>115</v>
      </c>
      <c r="CD574" s="47" t="s">
        <v>115</v>
      </c>
      <c r="CE574" s="1" t="s">
        <v>115</v>
      </c>
      <c r="CF574" s="1" t="s">
        <v>115</v>
      </c>
      <c r="CG574" s="1" t="s">
        <v>115</v>
      </c>
      <c r="CH574" s="1" t="s">
        <v>115</v>
      </c>
      <c r="CI574" s="1" t="s">
        <v>115</v>
      </c>
      <c r="CJ574" s="1" t="s">
        <v>115</v>
      </c>
      <c r="CK574" s="1" t="s">
        <v>115</v>
      </c>
      <c r="CL574" s="1" t="s">
        <v>115</v>
      </c>
      <c r="CM574" s="1" t="s">
        <v>115</v>
      </c>
      <c r="CN574" s="1" t="s">
        <v>115</v>
      </c>
      <c r="CO574" s="1" t="s">
        <v>115</v>
      </c>
      <c r="CP574" s="1" t="s">
        <v>115</v>
      </c>
      <c r="CQ574" s="1" t="s">
        <v>115</v>
      </c>
      <c r="CR574" s="1" t="s">
        <v>115</v>
      </c>
      <c r="CS574" s="1" t="s">
        <v>115</v>
      </c>
      <c r="CT574" s="1" t="s">
        <v>115</v>
      </c>
      <c r="CU574" s="1" t="s">
        <v>115</v>
      </c>
      <c r="CV574" s="1" t="s">
        <v>115</v>
      </c>
      <c r="CW574" s="1" t="s">
        <v>115</v>
      </c>
      <c r="CY574" s="1" t="s">
        <v>115</v>
      </c>
      <c r="CZ574" s="1" t="s">
        <v>115</v>
      </c>
      <c r="DA574" s="1" t="s">
        <v>115</v>
      </c>
      <c r="DB574" s="1" t="s">
        <v>115</v>
      </c>
      <c r="DC574" s="1" t="s">
        <v>2764</v>
      </c>
      <c r="DD574" s="1" t="s">
        <v>115</v>
      </c>
      <c r="DE574" s="1">
        <v>3.6230731436789649</v>
      </c>
      <c r="DF574" s="1" t="s">
        <v>2779</v>
      </c>
      <c r="DG574" s="1">
        <v>0.78539816339744828</v>
      </c>
      <c r="DH574" s="1" t="s">
        <v>115</v>
      </c>
    </row>
    <row r="575" spans="1:112" x14ac:dyDescent="0.25">
      <c r="A575" s="1" t="s">
        <v>2643</v>
      </c>
      <c r="C575" s="1" t="s">
        <v>2643</v>
      </c>
      <c r="D575" s="41">
        <v>40315</v>
      </c>
      <c r="G575" s="1" t="s">
        <v>1773</v>
      </c>
      <c r="H575" s="1">
        <v>10</v>
      </c>
      <c r="J575" s="3"/>
      <c r="K575" s="1" t="s">
        <v>1766</v>
      </c>
      <c r="L575" s="1" t="s">
        <v>1767</v>
      </c>
      <c r="M575" s="1"/>
      <c r="N575" s="1">
        <v>300</v>
      </c>
      <c r="P575" s="1" t="s">
        <v>2636</v>
      </c>
      <c r="Q575" s="1">
        <v>1.0982581280910539</v>
      </c>
      <c r="R575" s="1" t="s">
        <v>1770</v>
      </c>
      <c r="S575" s="1" t="s">
        <v>1770</v>
      </c>
      <c r="T575" s="1" t="s">
        <v>1783</v>
      </c>
      <c r="U575" s="3">
        <v>41974</v>
      </c>
      <c r="V575" s="1">
        <v>0.7082158253648102</v>
      </c>
      <c r="Y575" s="1">
        <v>1</v>
      </c>
      <c r="Z575" s="1">
        <v>2</v>
      </c>
      <c r="AA575" s="1">
        <v>5</v>
      </c>
      <c r="AB575" s="1">
        <v>6.2002899868605699</v>
      </c>
      <c r="AC575" s="1">
        <v>1</v>
      </c>
      <c r="AD575" s="1">
        <v>3.5853333333333302</v>
      </c>
      <c r="AH575" s="1">
        <v>974</v>
      </c>
      <c r="AJ575" s="1">
        <v>800</v>
      </c>
      <c r="AK575" s="1">
        <v>174</v>
      </c>
      <c r="AU575" s="1" t="s">
        <v>1776</v>
      </c>
      <c r="AV575" s="1" t="s">
        <v>1776</v>
      </c>
      <c r="AY575" s="1" t="s">
        <v>1784</v>
      </c>
      <c r="AZ575" s="1"/>
      <c r="BA575" s="1" t="s">
        <v>1782</v>
      </c>
      <c r="BB575" s="1"/>
      <c r="BC575" s="42">
        <v>63.780999999999999</v>
      </c>
      <c r="BD575" s="1">
        <v>1.1131884502145033</v>
      </c>
      <c r="BE575" s="1">
        <v>254.90710000000001</v>
      </c>
      <c r="BF575" s="1">
        <v>4.4489681817104376</v>
      </c>
      <c r="BG575" s="1">
        <v>207.88159999999999</v>
      </c>
      <c r="BH575" s="1">
        <v>3.6282183743138439</v>
      </c>
      <c r="BI575" s="1">
        <v>235.9042</v>
      </c>
      <c r="BK575" s="1">
        <v>4.1173050092832071</v>
      </c>
      <c r="BL575" s="1">
        <v>1.7063E-3</v>
      </c>
      <c r="BM575" s="1">
        <v>25508.085825700036</v>
      </c>
      <c r="BN575" s="1">
        <v>19180.610272544425</v>
      </c>
      <c r="BO575" s="1">
        <v>19093.561378855644</v>
      </c>
      <c r="BP575" s="1">
        <v>675.73446000792183</v>
      </c>
      <c r="BQ575" s="1">
        <v>2.1310145999999999</v>
      </c>
      <c r="BY575" s="1" t="s">
        <v>115</v>
      </c>
      <c r="BZ575" s="1" t="s">
        <v>115</v>
      </c>
      <c r="CA575" s="1" t="s">
        <v>115</v>
      </c>
      <c r="CB575" s="1" t="s">
        <v>115</v>
      </c>
      <c r="CD575" s="47" t="s">
        <v>115</v>
      </c>
      <c r="CE575" s="1" t="s">
        <v>115</v>
      </c>
      <c r="CF575" s="1" t="s">
        <v>115</v>
      </c>
      <c r="CG575" s="1" t="s">
        <v>115</v>
      </c>
      <c r="CH575" s="1" t="s">
        <v>115</v>
      </c>
      <c r="CI575" s="1" t="s">
        <v>115</v>
      </c>
      <c r="CJ575" s="1" t="s">
        <v>115</v>
      </c>
      <c r="CK575" s="1" t="s">
        <v>115</v>
      </c>
      <c r="CL575" s="1" t="s">
        <v>115</v>
      </c>
      <c r="CM575" s="1" t="s">
        <v>115</v>
      </c>
      <c r="CN575" s="1" t="s">
        <v>115</v>
      </c>
      <c r="CO575" s="1" t="s">
        <v>115</v>
      </c>
      <c r="CP575" s="1" t="s">
        <v>115</v>
      </c>
      <c r="CQ575" s="1" t="s">
        <v>115</v>
      </c>
      <c r="CR575" s="1" t="s">
        <v>115</v>
      </c>
      <c r="CS575" s="1" t="s">
        <v>115</v>
      </c>
      <c r="CT575" s="1" t="s">
        <v>115</v>
      </c>
      <c r="CU575" s="1" t="s">
        <v>115</v>
      </c>
      <c r="CV575" s="1" t="s">
        <v>115</v>
      </c>
      <c r="CW575" s="1" t="s">
        <v>115</v>
      </c>
      <c r="CY575" s="1" t="s">
        <v>115</v>
      </c>
      <c r="CZ575" s="1" t="s">
        <v>115</v>
      </c>
      <c r="DA575" s="1" t="s">
        <v>115</v>
      </c>
      <c r="DB575" s="1" t="s">
        <v>115</v>
      </c>
      <c r="DC575" s="1" t="s">
        <v>2764</v>
      </c>
      <c r="DD575" s="1" t="s">
        <v>115</v>
      </c>
      <c r="DE575" s="1">
        <v>5.1420611169576613</v>
      </c>
      <c r="DF575" s="1" t="s">
        <v>2778</v>
      </c>
      <c r="DG575" s="1">
        <v>2.4870941840919198</v>
      </c>
      <c r="DH575" s="1" t="s">
        <v>115</v>
      </c>
    </row>
    <row r="576" spans="1:112" x14ac:dyDescent="0.25">
      <c r="A576" s="1" t="s">
        <v>2644</v>
      </c>
      <c r="C576" s="1" t="s">
        <v>2644</v>
      </c>
      <c r="D576" s="41">
        <v>41330</v>
      </c>
      <c r="G576" s="1" t="s">
        <v>1765</v>
      </c>
      <c r="H576" s="1">
        <v>7</v>
      </c>
      <c r="J576" s="3"/>
      <c r="K576" s="1" t="s">
        <v>1766</v>
      </c>
      <c r="L576" s="1" t="s">
        <v>1767</v>
      </c>
      <c r="M576" s="1"/>
      <c r="N576" s="1">
        <v>300</v>
      </c>
      <c r="P576" s="1" t="s">
        <v>2636</v>
      </c>
      <c r="Q576" s="1">
        <v>1.0982581280910539</v>
      </c>
      <c r="R576" s="1" t="s">
        <v>1770</v>
      </c>
      <c r="S576" s="1" t="s">
        <v>1770</v>
      </c>
      <c r="T576" s="1" t="s">
        <v>1783</v>
      </c>
      <c r="U576" s="3">
        <v>42407</v>
      </c>
      <c r="V576" s="1">
        <v>0.7082158253648102</v>
      </c>
      <c r="Y576" s="1">
        <v>1.5</v>
      </c>
      <c r="Z576" s="1">
        <v>4</v>
      </c>
      <c r="AA576" s="1">
        <v>7.8</v>
      </c>
      <c r="AB576" s="1">
        <v>14.500342033256</v>
      </c>
      <c r="AC576" s="1">
        <v>1.76714586764426</v>
      </c>
      <c r="AD576" s="1">
        <v>8.4666285808734791</v>
      </c>
      <c r="AH576" s="1">
        <v>1450</v>
      </c>
      <c r="AJ576" s="1">
        <v>1200</v>
      </c>
      <c r="AK576" s="1">
        <v>250</v>
      </c>
      <c r="AU576" s="1" t="s">
        <v>1776</v>
      </c>
      <c r="AV576" s="1" t="s">
        <v>1776</v>
      </c>
      <c r="AY576" s="1" t="s">
        <v>1784</v>
      </c>
      <c r="AZ576" s="1"/>
      <c r="BA576" s="1" t="s">
        <v>1782</v>
      </c>
      <c r="BB576" s="1"/>
      <c r="BC576" s="42">
        <v>65.567700000000002</v>
      </c>
      <c r="BD576" s="1">
        <v>1.1443722479598859</v>
      </c>
      <c r="BE576" s="1">
        <v>15.947900000000001</v>
      </c>
      <c r="BF576" s="1">
        <v>0.2783433637788037</v>
      </c>
      <c r="BG576" s="1">
        <v>212.85570000000001</v>
      </c>
      <c r="BH576" s="1">
        <v>3.7150327966372947</v>
      </c>
      <c r="BI576" s="1">
        <v>328.55930000000001</v>
      </c>
      <c r="BK576" s="1">
        <v>5.7344415730478051</v>
      </c>
      <c r="BL576" s="1">
        <v>8.0519999999999995E-4</v>
      </c>
      <c r="BM576" s="1">
        <v>25507.967244327996</v>
      </c>
      <c r="BN576" s="1">
        <v>19157.506259553131</v>
      </c>
      <c r="BO576" s="1">
        <v>19116.428229102865</v>
      </c>
      <c r="BP576" s="1">
        <v>675.72974800639292</v>
      </c>
      <c r="BQ576" s="1">
        <v>2.1310294600000002</v>
      </c>
      <c r="BY576" s="1" t="s">
        <v>115</v>
      </c>
      <c r="BZ576" s="1" t="s">
        <v>115</v>
      </c>
      <c r="CA576" s="1" t="s">
        <v>115</v>
      </c>
      <c r="CB576" s="1" t="s">
        <v>115</v>
      </c>
      <c r="CD576" s="47" t="s">
        <v>115</v>
      </c>
      <c r="CE576" s="1" t="s">
        <v>115</v>
      </c>
      <c r="CF576" s="1" t="s">
        <v>115</v>
      </c>
      <c r="CG576" s="1" t="s">
        <v>115</v>
      </c>
      <c r="CH576" s="1" t="s">
        <v>115</v>
      </c>
      <c r="CI576" s="1" t="s">
        <v>115</v>
      </c>
      <c r="CJ576" s="1" t="s">
        <v>115</v>
      </c>
      <c r="CK576" s="1" t="s">
        <v>115</v>
      </c>
      <c r="CL576" s="1" t="s">
        <v>115</v>
      </c>
      <c r="CM576" s="1" t="s">
        <v>115</v>
      </c>
      <c r="CN576" s="1" t="s">
        <v>115</v>
      </c>
      <c r="CO576" s="1" t="s">
        <v>115</v>
      </c>
      <c r="CP576" s="1" t="s">
        <v>115</v>
      </c>
      <c r="CQ576" s="1" t="s">
        <v>115</v>
      </c>
      <c r="CR576" s="1" t="s">
        <v>115</v>
      </c>
      <c r="CS576" s="1" t="s">
        <v>115</v>
      </c>
      <c r="CT576" s="1" t="s">
        <v>115</v>
      </c>
      <c r="CU576" s="1" t="s">
        <v>115</v>
      </c>
      <c r="CV576" s="1" t="s">
        <v>115</v>
      </c>
      <c r="CW576" s="1" t="s">
        <v>115</v>
      </c>
      <c r="CY576" s="1" t="s">
        <v>115</v>
      </c>
      <c r="CZ576" s="1" t="s">
        <v>115</v>
      </c>
      <c r="DA576" s="1" t="s">
        <v>115</v>
      </c>
      <c r="DB576" s="1" t="s">
        <v>115</v>
      </c>
      <c r="DC576" s="1" t="s">
        <v>2764</v>
      </c>
      <c r="DD576" s="1" t="s">
        <v>115</v>
      </c>
      <c r="DE576" s="1">
        <v>2.568152510542292</v>
      </c>
      <c r="DF576" s="1" t="s">
        <v>2779</v>
      </c>
      <c r="DG576" s="1">
        <v>0</v>
      </c>
      <c r="DH576" s="1" t="s">
        <v>2764</v>
      </c>
    </row>
    <row r="577" spans="1:112" x14ac:dyDescent="0.25">
      <c r="A577" s="1" t="s">
        <v>2645</v>
      </c>
      <c r="C577" s="1" t="s">
        <v>2645</v>
      </c>
      <c r="D577" s="41">
        <v>41554</v>
      </c>
      <c r="G577" s="1" t="s">
        <v>1765</v>
      </c>
      <c r="H577" s="1">
        <v>7</v>
      </c>
      <c r="J577" s="3"/>
      <c r="K577" s="1" t="s">
        <v>1766</v>
      </c>
      <c r="L577" s="1" t="s">
        <v>1767</v>
      </c>
      <c r="M577" s="1"/>
      <c r="N577" s="1">
        <v>300</v>
      </c>
      <c r="P577" s="1" t="s">
        <v>2636</v>
      </c>
      <c r="Q577" s="1">
        <v>1.0982581280910539</v>
      </c>
      <c r="R577" s="1" t="s">
        <v>1770</v>
      </c>
      <c r="S577" s="1" t="s">
        <v>1770</v>
      </c>
      <c r="T577" s="1" t="s">
        <v>1783</v>
      </c>
      <c r="U577" s="3">
        <v>42519</v>
      </c>
      <c r="V577" s="1">
        <v>0.7082158253648102</v>
      </c>
      <c r="Y577" s="1">
        <v>1.5</v>
      </c>
      <c r="Z577" s="1">
        <v>4</v>
      </c>
      <c r="AA577" s="1">
        <v>7.8</v>
      </c>
      <c r="AB577" s="1">
        <v>14.500342033256</v>
      </c>
      <c r="AC577" s="1">
        <v>1.76714586764426</v>
      </c>
      <c r="AD577" s="1">
        <v>8.4666285808734791</v>
      </c>
      <c r="AH577" s="1">
        <v>1450</v>
      </c>
      <c r="AJ577" s="1">
        <v>1200</v>
      </c>
      <c r="AK577" s="1">
        <v>250</v>
      </c>
      <c r="AU577" s="1" t="s">
        <v>1776</v>
      </c>
      <c r="AV577" s="1" t="s">
        <v>1776</v>
      </c>
      <c r="AY577" s="1" t="s">
        <v>1784</v>
      </c>
      <c r="AZ577" s="1"/>
      <c r="BA577" s="1" t="s">
        <v>1782</v>
      </c>
      <c r="BB577" s="1"/>
      <c r="BC577" s="42">
        <v>64.005799999999994</v>
      </c>
      <c r="BD577" s="1">
        <v>1.1171119503729865</v>
      </c>
      <c r="BE577" s="1">
        <v>255.07859999999999</v>
      </c>
      <c r="BF577" s="1">
        <v>4.4519614213776073</v>
      </c>
      <c r="BG577" s="1">
        <v>213.9547</v>
      </c>
      <c r="BH577" s="1">
        <v>3.7342139651167119</v>
      </c>
      <c r="BI577" s="1">
        <v>18.994199999999999</v>
      </c>
      <c r="BK577" s="1">
        <v>0.33151132878230694</v>
      </c>
      <c r="BL577" s="1">
        <v>1.3236999999999999E-3</v>
      </c>
      <c r="BM577" s="1">
        <v>25507.642469295268</v>
      </c>
      <c r="BN577" s="1">
        <v>19170.406935631872</v>
      </c>
      <c r="BO577" s="1">
        <v>19102.87800295866</v>
      </c>
      <c r="BP577" s="1">
        <v>675.71684265899523</v>
      </c>
      <c r="BQ577" s="1">
        <v>2.1310701600000002</v>
      </c>
      <c r="BY577" s="1" t="s">
        <v>115</v>
      </c>
      <c r="BZ577" s="1" t="s">
        <v>115</v>
      </c>
      <c r="CA577" s="1" t="s">
        <v>115</v>
      </c>
      <c r="CB577" s="1" t="s">
        <v>115</v>
      </c>
      <c r="CD577" s="47" t="s">
        <v>115</v>
      </c>
      <c r="CE577" s="1" t="s">
        <v>115</v>
      </c>
      <c r="CF577" s="1" t="s">
        <v>115</v>
      </c>
      <c r="CG577" s="1" t="s">
        <v>115</v>
      </c>
      <c r="CH577" s="1" t="s">
        <v>115</v>
      </c>
      <c r="CI577" s="1" t="s">
        <v>115</v>
      </c>
      <c r="CJ577" s="1" t="s">
        <v>115</v>
      </c>
      <c r="CK577" s="1" t="s">
        <v>115</v>
      </c>
      <c r="CL577" s="1" t="s">
        <v>115</v>
      </c>
      <c r="CM577" s="1" t="s">
        <v>115</v>
      </c>
      <c r="CN577" s="1" t="s">
        <v>115</v>
      </c>
      <c r="CO577" s="1" t="s">
        <v>115</v>
      </c>
      <c r="CP577" s="1" t="s">
        <v>115</v>
      </c>
      <c r="CQ577" s="1" t="s">
        <v>115</v>
      </c>
      <c r="CR577" s="1" t="s">
        <v>115</v>
      </c>
      <c r="CS577" s="1" t="s">
        <v>115</v>
      </c>
      <c r="CT577" s="1" t="s">
        <v>115</v>
      </c>
      <c r="CU577" s="1" t="s">
        <v>115</v>
      </c>
      <c r="CV577" s="1" t="s">
        <v>115</v>
      </c>
      <c r="CW577" s="1" t="s">
        <v>115</v>
      </c>
      <c r="CY577" s="1" t="s">
        <v>115</v>
      </c>
      <c r="CZ577" s="1" t="s">
        <v>115</v>
      </c>
      <c r="DA577" s="1" t="s">
        <v>115</v>
      </c>
      <c r="DB577" s="1" t="s">
        <v>115</v>
      </c>
      <c r="DC577" s="1" t="s">
        <v>2764</v>
      </c>
      <c r="DD577" s="1" t="s">
        <v>115</v>
      </c>
      <c r="DE577" s="1">
        <v>6.2141627712509671</v>
      </c>
      <c r="DF577" s="1" t="s">
        <v>2779</v>
      </c>
      <c r="DG577" s="1">
        <v>3.6651914291880923</v>
      </c>
      <c r="DH577" s="1" t="s">
        <v>115</v>
      </c>
    </row>
    <row r="578" spans="1:112" x14ac:dyDescent="0.25">
      <c r="A578" s="1" t="s">
        <v>2646</v>
      </c>
      <c r="C578" s="1" t="s">
        <v>2646</v>
      </c>
      <c r="D578" s="41">
        <v>42939</v>
      </c>
      <c r="G578" s="1" t="s">
        <v>1765</v>
      </c>
      <c r="H578" s="1">
        <v>7</v>
      </c>
      <c r="J578" s="3"/>
      <c r="K578" s="1" t="s">
        <v>1766</v>
      </c>
      <c r="L578" s="1" t="s">
        <v>1767</v>
      </c>
      <c r="M578" s="1"/>
      <c r="N578" s="1">
        <v>300</v>
      </c>
      <c r="P578" s="1" t="s">
        <v>2636</v>
      </c>
      <c r="Q578" s="1">
        <v>1.0982581280910539</v>
      </c>
      <c r="R578" s="1" t="s">
        <v>1770</v>
      </c>
      <c r="S578" s="1" t="s">
        <v>1770</v>
      </c>
      <c r="T578" s="1" t="s">
        <v>1783</v>
      </c>
      <c r="U578" s="3">
        <v>43000</v>
      </c>
      <c r="V578" s="1">
        <v>0.7082158253648102</v>
      </c>
      <c r="Y578" s="1">
        <v>1.5</v>
      </c>
      <c r="Z578" s="1">
        <v>4</v>
      </c>
      <c r="AA578" s="1">
        <v>7.8</v>
      </c>
      <c r="AB578" s="1">
        <v>14.500342033256</v>
      </c>
      <c r="AC578" s="1">
        <v>1.76714586764426</v>
      </c>
      <c r="AD578" s="1">
        <v>8.4666285808734791</v>
      </c>
      <c r="AH578" s="1">
        <v>1450</v>
      </c>
      <c r="AJ578" s="1">
        <v>1200</v>
      </c>
      <c r="AK578" s="1">
        <v>250</v>
      </c>
      <c r="AU578" s="1" t="s">
        <v>1776</v>
      </c>
      <c r="AV578" s="1" t="s">
        <v>1776</v>
      </c>
      <c r="AY578" s="1" t="s">
        <v>1784</v>
      </c>
      <c r="AZ578" s="1"/>
      <c r="BA578" s="1" t="s">
        <v>1782</v>
      </c>
      <c r="BB578" s="1"/>
      <c r="BC578" s="42">
        <v>64.238</v>
      </c>
      <c r="BD578" s="1">
        <v>1.1211646048961175</v>
      </c>
      <c r="BE578" s="1">
        <v>255.363</v>
      </c>
      <c r="BF578" s="1">
        <v>4.4569251377702797</v>
      </c>
      <c r="BG578" s="1">
        <v>241.82759999999999</v>
      </c>
      <c r="BH578" s="1">
        <v>4.2206878421958391</v>
      </c>
      <c r="BI578" s="1">
        <v>115.0568</v>
      </c>
      <c r="BK578" s="1">
        <v>2.0081199868086115</v>
      </c>
      <c r="BL578" s="1">
        <v>6.7120000000000005E-4</v>
      </c>
      <c r="BM578" s="1">
        <v>25508.048798797943</v>
      </c>
      <c r="BN578" s="1">
        <v>19154.169801151696</v>
      </c>
      <c r="BO578" s="1">
        <v>19119.92779644419</v>
      </c>
      <c r="BP578" s="1">
        <v>675.73298868948689</v>
      </c>
      <c r="BQ578" s="1">
        <v>2.1310192400000001</v>
      </c>
      <c r="BY578" s="1" t="s">
        <v>115</v>
      </c>
      <c r="BZ578" s="1" t="s">
        <v>115</v>
      </c>
      <c r="CA578" s="1" t="s">
        <v>115</v>
      </c>
      <c r="CB578" s="1" t="s">
        <v>115</v>
      </c>
      <c r="CD578" s="47" t="s">
        <v>115</v>
      </c>
      <c r="CE578" s="1" t="s">
        <v>115</v>
      </c>
      <c r="CF578" s="1" t="s">
        <v>115</v>
      </c>
      <c r="CG578" s="1" t="s">
        <v>115</v>
      </c>
      <c r="CH578" s="1" t="s">
        <v>115</v>
      </c>
      <c r="CI578" s="1" t="s">
        <v>115</v>
      </c>
      <c r="CJ578" s="1" t="s">
        <v>115</v>
      </c>
      <c r="CK578" s="1" t="s">
        <v>115</v>
      </c>
      <c r="CL578" s="1" t="s">
        <v>115</v>
      </c>
      <c r="CM578" s="1" t="s">
        <v>115</v>
      </c>
      <c r="CN578" s="1" t="s">
        <v>115</v>
      </c>
      <c r="CO578" s="1" t="s">
        <v>115</v>
      </c>
      <c r="CP578" s="1" t="s">
        <v>115</v>
      </c>
      <c r="CQ578" s="1" t="s">
        <v>115</v>
      </c>
      <c r="CR578" s="1" t="s">
        <v>115</v>
      </c>
      <c r="CS578" s="1" t="s">
        <v>115</v>
      </c>
      <c r="CT578" s="1" t="s">
        <v>115</v>
      </c>
      <c r="CU578" s="1" t="s">
        <v>115</v>
      </c>
      <c r="CV578" s="1" t="s">
        <v>115</v>
      </c>
      <c r="CW578" s="1" t="s">
        <v>115</v>
      </c>
      <c r="CY578" s="1" t="s">
        <v>115</v>
      </c>
      <c r="CZ578" s="1" t="s">
        <v>115</v>
      </c>
      <c r="DA578" s="1" t="s">
        <v>115</v>
      </c>
      <c r="DB578" s="1" t="s">
        <v>115</v>
      </c>
      <c r="DC578" s="1" t="s">
        <v>2764</v>
      </c>
      <c r="DD578" s="1" t="s">
        <v>115</v>
      </c>
      <c r="DE578" s="1">
        <v>0.22990175038970173</v>
      </c>
      <c r="DF578" s="1" t="s">
        <v>2779</v>
      </c>
      <c r="DG578" s="1">
        <v>4.4505895925855405</v>
      </c>
      <c r="DH578" s="1" t="s">
        <v>115</v>
      </c>
    </row>
    <row r="579" spans="1:112" x14ac:dyDescent="0.25">
      <c r="A579" s="1" t="s">
        <v>2647</v>
      </c>
      <c r="C579" s="1" t="s">
        <v>2647</v>
      </c>
      <c r="D579" s="41">
        <v>43508</v>
      </c>
      <c r="G579" s="1" t="s">
        <v>1765</v>
      </c>
      <c r="H579" s="1">
        <v>7</v>
      </c>
      <c r="J579" s="3"/>
      <c r="K579" s="1" t="s">
        <v>1766</v>
      </c>
      <c r="L579" s="1" t="s">
        <v>1767</v>
      </c>
      <c r="M579" s="1"/>
      <c r="N579" s="1">
        <v>300</v>
      </c>
      <c r="P579" s="1" t="s">
        <v>2636</v>
      </c>
      <c r="Q579" s="1">
        <v>1.0982581280910539</v>
      </c>
      <c r="R579" s="1" t="s">
        <v>1770</v>
      </c>
      <c r="S579" s="1" t="s">
        <v>1770</v>
      </c>
      <c r="T579" s="1" t="s">
        <v>1783</v>
      </c>
      <c r="U579" s="3">
        <v>43269</v>
      </c>
      <c r="V579" s="1">
        <v>0.7082158253648102</v>
      </c>
      <c r="Y579" s="1">
        <v>1.5</v>
      </c>
      <c r="Z579" s="1">
        <v>4</v>
      </c>
      <c r="AA579" s="1">
        <v>7.8</v>
      </c>
      <c r="AB579" s="1">
        <v>14.5003420332561</v>
      </c>
      <c r="AC579" s="1">
        <v>1.76714586764426</v>
      </c>
      <c r="AD579" s="1">
        <v>8.4666285808734898</v>
      </c>
      <c r="AH579" s="1">
        <v>1450</v>
      </c>
      <c r="AJ579" s="1">
        <v>1200</v>
      </c>
      <c r="AK579" s="1">
        <v>250</v>
      </c>
      <c r="AU579" s="1" t="s">
        <v>1776</v>
      </c>
      <c r="AV579" s="1" t="s">
        <v>1776</v>
      </c>
      <c r="AY579" s="1" t="s">
        <v>1784</v>
      </c>
      <c r="AZ579" s="1"/>
      <c r="BA579" s="1" t="s">
        <v>1782</v>
      </c>
      <c r="BB579" s="1"/>
      <c r="BC579" s="42">
        <v>64.899600000000007</v>
      </c>
      <c r="BD579" s="1">
        <v>1.132711703227312</v>
      </c>
      <c r="BE579" s="1">
        <v>135.9649</v>
      </c>
      <c r="BF579" s="1">
        <v>2.3730351721448382</v>
      </c>
      <c r="BG579" s="1">
        <v>243.82730000000001</v>
      </c>
      <c r="BH579" s="1">
        <v>4.25558919124797</v>
      </c>
      <c r="BI579" s="1">
        <v>296.41520000000003</v>
      </c>
      <c r="BK579" s="1">
        <v>5.1734211929574965</v>
      </c>
      <c r="BL579" s="1">
        <v>9.477E-4</v>
      </c>
      <c r="BM579" s="1">
        <v>25507.993657690651</v>
      </c>
      <c r="BN579" s="1">
        <v>19161.167583280043</v>
      </c>
      <c r="BO579" s="1">
        <v>19112.819732101259</v>
      </c>
      <c r="BP579" s="1">
        <v>675.73079757843482</v>
      </c>
      <c r="BQ579" s="1">
        <v>2.1310261499999998</v>
      </c>
      <c r="BY579" s="1" t="s">
        <v>115</v>
      </c>
      <c r="BZ579" s="1" t="s">
        <v>115</v>
      </c>
      <c r="CA579" s="1" t="s">
        <v>115</v>
      </c>
      <c r="CB579" s="1" t="s">
        <v>115</v>
      </c>
      <c r="CD579" s="47" t="s">
        <v>115</v>
      </c>
      <c r="CE579" s="1" t="s">
        <v>115</v>
      </c>
      <c r="CF579" s="1" t="s">
        <v>115</v>
      </c>
      <c r="CG579" s="1" t="s">
        <v>115</v>
      </c>
      <c r="CH579" s="1" t="s">
        <v>115</v>
      </c>
      <c r="CI579" s="1" t="s">
        <v>115</v>
      </c>
      <c r="CJ579" s="1" t="s">
        <v>115</v>
      </c>
      <c r="CK579" s="1" t="s">
        <v>115</v>
      </c>
      <c r="CL579" s="1" t="s">
        <v>115</v>
      </c>
      <c r="CM579" s="1" t="s">
        <v>115</v>
      </c>
      <c r="CN579" s="1" t="s">
        <v>115</v>
      </c>
      <c r="CO579" s="1" t="s">
        <v>115</v>
      </c>
      <c r="CP579" s="1" t="s">
        <v>115</v>
      </c>
      <c r="CQ579" s="1" t="s">
        <v>115</v>
      </c>
      <c r="CR579" s="1" t="s">
        <v>115</v>
      </c>
      <c r="CS579" s="1" t="s">
        <v>115</v>
      </c>
      <c r="CT579" s="1" t="s">
        <v>115</v>
      </c>
      <c r="CU579" s="1" t="s">
        <v>115</v>
      </c>
      <c r="CV579" s="1" t="s">
        <v>115</v>
      </c>
      <c r="CW579" s="1" t="s">
        <v>115</v>
      </c>
      <c r="CY579" s="1" t="s">
        <v>115</v>
      </c>
      <c r="CZ579" s="1" t="s">
        <v>115</v>
      </c>
      <c r="DA579" s="1" t="s">
        <v>115</v>
      </c>
      <c r="DB579" s="1" t="s">
        <v>115</v>
      </c>
      <c r="DC579" s="1" t="s">
        <v>2764</v>
      </c>
      <c r="DD579" s="1" t="s">
        <v>115</v>
      </c>
      <c r="DE579" s="1">
        <v>0.71859917693586872</v>
      </c>
      <c r="DF579" s="1" t="s">
        <v>2779</v>
      </c>
      <c r="DG579" s="1">
        <v>4.9741883681838397</v>
      </c>
      <c r="DH579" s="1" t="s">
        <v>115</v>
      </c>
    </row>
    <row r="580" spans="1:112" x14ac:dyDescent="0.25">
      <c r="A580" s="1" t="s">
        <v>2648</v>
      </c>
      <c r="C580" s="1" t="s">
        <v>2648</v>
      </c>
      <c r="D580" s="41">
        <v>43687</v>
      </c>
      <c r="G580" s="1" t="s">
        <v>1765</v>
      </c>
      <c r="H580" s="1">
        <v>7</v>
      </c>
      <c r="J580" s="3"/>
      <c r="K580" s="1" t="s">
        <v>1766</v>
      </c>
      <c r="L580" s="1" t="s">
        <v>1767</v>
      </c>
      <c r="M580" s="1"/>
      <c r="N580" s="1">
        <v>300</v>
      </c>
      <c r="P580" s="1" t="s">
        <v>2636</v>
      </c>
      <c r="Q580" s="1">
        <v>1.0982581280910539</v>
      </c>
      <c r="R580" s="1" t="s">
        <v>1770</v>
      </c>
      <c r="S580" s="1" t="s">
        <v>1770</v>
      </c>
      <c r="T580" s="1" t="s">
        <v>1783</v>
      </c>
      <c r="U580" s="3">
        <v>43407</v>
      </c>
      <c r="V580" s="1">
        <v>0.7082158253648102</v>
      </c>
      <c r="Y580" s="1">
        <v>1.5</v>
      </c>
      <c r="Z580" s="1">
        <v>4</v>
      </c>
      <c r="AA580" s="1">
        <v>7.8</v>
      </c>
      <c r="AB580" s="1">
        <v>14.500342033256</v>
      </c>
      <c r="AC580" s="1">
        <v>1.76714586764426</v>
      </c>
      <c r="AD580" s="1">
        <v>8.4666285808734791</v>
      </c>
      <c r="AH580" s="1">
        <v>1450</v>
      </c>
      <c r="AJ580" s="1">
        <v>1200</v>
      </c>
      <c r="AK580" s="1">
        <v>250</v>
      </c>
      <c r="AU580" s="1" t="s">
        <v>1776</v>
      </c>
      <c r="AV580" s="1" t="s">
        <v>1776</v>
      </c>
      <c r="AY580" s="1" t="s">
        <v>1784</v>
      </c>
      <c r="AZ580" s="1"/>
      <c r="BA580" s="1" t="s">
        <v>1782</v>
      </c>
      <c r="BB580" s="1"/>
      <c r="BC580" s="42">
        <v>64.4529</v>
      </c>
      <c r="BD580" s="1">
        <v>1.1249153174586533</v>
      </c>
      <c r="BE580" s="1">
        <v>255.5686</v>
      </c>
      <c r="BF580" s="1">
        <v>4.4605135347123799</v>
      </c>
      <c r="BG580" s="1">
        <v>267.41359999999997</v>
      </c>
      <c r="BH580" s="1">
        <v>4.6672477846111073</v>
      </c>
      <c r="BI580" s="1">
        <v>172.62729999999999</v>
      </c>
      <c r="BK580" s="1">
        <v>3.0129147638280069</v>
      </c>
      <c r="BL580" s="1">
        <v>9.0569999999999995E-4</v>
      </c>
      <c r="BM580" s="1">
        <v>25508.017278157415</v>
      </c>
      <c r="BN580" s="1">
        <v>19160.11988940624</v>
      </c>
      <c r="BO580" s="1">
        <v>19113.914666908586</v>
      </c>
      <c r="BP580" s="1">
        <v>675.73173617129828</v>
      </c>
      <c r="BQ580" s="1">
        <v>2.1310231900000001</v>
      </c>
      <c r="BY580" s="1" t="s">
        <v>115</v>
      </c>
      <c r="BZ580" s="1" t="s">
        <v>115</v>
      </c>
      <c r="CA580" s="1" t="s">
        <v>115</v>
      </c>
      <c r="CB580" s="1" t="s">
        <v>115</v>
      </c>
      <c r="CD580" s="47" t="s">
        <v>115</v>
      </c>
      <c r="CE580" s="1" t="s">
        <v>115</v>
      </c>
      <c r="CF580" s="1" t="s">
        <v>115</v>
      </c>
      <c r="CG580" s="1" t="s">
        <v>115</v>
      </c>
      <c r="CH580" s="1" t="s">
        <v>115</v>
      </c>
      <c r="CI580" s="1" t="s">
        <v>115</v>
      </c>
      <c r="CJ580" s="1" t="s">
        <v>115</v>
      </c>
      <c r="CK580" s="1" t="s">
        <v>115</v>
      </c>
      <c r="CL580" s="1" t="s">
        <v>115</v>
      </c>
      <c r="CM580" s="1" t="s">
        <v>115</v>
      </c>
      <c r="CN580" s="1" t="s">
        <v>115</v>
      </c>
      <c r="CO580" s="1" t="s">
        <v>115</v>
      </c>
      <c r="CP580" s="1" t="s">
        <v>115</v>
      </c>
      <c r="CQ580" s="1" t="s">
        <v>115</v>
      </c>
      <c r="CR580" s="1" t="s">
        <v>115</v>
      </c>
      <c r="CS580" s="1" t="s">
        <v>115</v>
      </c>
      <c r="CT580" s="1" t="s">
        <v>115</v>
      </c>
      <c r="CU580" s="1" t="s">
        <v>115</v>
      </c>
      <c r="CV580" s="1" t="s">
        <v>115</v>
      </c>
      <c r="CW580" s="1" t="s">
        <v>115</v>
      </c>
      <c r="CY580" s="1" t="s">
        <v>115</v>
      </c>
      <c r="CZ580" s="1" t="s">
        <v>115</v>
      </c>
      <c r="DA580" s="1" t="s">
        <v>115</v>
      </c>
      <c r="DB580" s="1" t="s">
        <v>115</v>
      </c>
      <c r="DC580" s="1" t="s">
        <v>2764</v>
      </c>
      <c r="DD580" s="1" t="s">
        <v>115</v>
      </c>
      <c r="DE580" s="1">
        <v>1.3541381347693289</v>
      </c>
      <c r="DF580" s="1" t="s">
        <v>2779</v>
      </c>
      <c r="DG580" s="1">
        <v>6.0213859193804371</v>
      </c>
      <c r="DH580" s="1" t="s">
        <v>115</v>
      </c>
    </row>
    <row r="581" spans="1:112" x14ac:dyDescent="0.25">
      <c r="A581" s="1" t="s">
        <v>2649</v>
      </c>
      <c r="C581" s="1" t="s">
        <v>2649</v>
      </c>
      <c r="D581" s="41">
        <v>44299</v>
      </c>
      <c r="G581" s="1" t="s">
        <v>1765</v>
      </c>
      <c r="H581" s="1">
        <v>7</v>
      </c>
      <c r="J581" s="3"/>
      <c r="K581" s="1" t="s">
        <v>1766</v>
      </c>
      <c r="L581" s="1" t="s">
        <v>1767</v>
      </c>
      <c r="M581" s="1"/>
      <c r="N581" s="1">
        <v>300</v>
      </c>
      <c r="P581" s="1" t="s">
        <v>2636</v>
      </c>
      <c r="Q581" s="1">
        <v>1.0982581280910539</v>
      </c>
      <c r="R581" s="1" t="s">
        <v>1770</v>
      </c>
      <c r="S581" s="1" t="s">
        <v>1770</v>
      </c>
      <c r="T581" s="1" t="s">
        <v>1783</v>
      </c>
      <c r="U581" s="3">
        <v>43612</v>
      </c>
      <c r="V581" s="1">
        <v>0.7082158253648102</v>
      </c>
      <c r="Y581" s="1">
        <v>1.5</v>
      </c>
      <c r="Z581" s="1">
        <v>4</v>
      </c>
      <c r="AA581" s="1">
        <v>7.8</v>
      </c>
      <c r="AB581" s="1">
        <v>14.500342033256</v>
      </c>
      <c r="AC581" s="1">
        <v>1.76714586764426</v>
      </c>
      <c r="AD581" s="1">
        <v>8.4666285808734791</v>
      </c>
      <c r="AH581" s="1">
        <v>1450</v>
      </c>
      <c r="AJ581" s="1">
        <v>1200</v>
      </c>
      <c r="AK581" s="1">
        <v>250</v>
      </c>
      <c r="AU581" s="1" t="s">
        <v>1776</v>
      </c>
      <c r="AV581" s="1" t="s">
        <v>1776</v>
      </c>
      <c r="AY581" s="1" t="s">
        <v>1784</v>
      </c>
      <c r="AZ581" s="1"/>
      <c r="BA581" s="1" t="s">
        <v>1782</v>
      </c>
      <c r="BB581" s="1"/>
      <c r="BC581" s="42">
        <v>64.526399999999995</v>
      </c>
      <c r="BD581" s="1">
        <v>1.126198134458869</v>
      </c>
      <c r="BE581" s="1">
        <v>255.4162</v>
      </c>
      <c r="BF581" s="1">
        <v>4.4578536529323411</v>
      </c>
      <c r="BG581" s="1">
        <v>290.08569999999997</v>
      </c>
      <c r="BH581" s="1">
        <v>5.0629505779525141</v>
      </c>
      <c r="BI581" s="1">
        <v>308.2756</v>
      </c>
      <c r="BK581" s="1">
        <v>5.3804242235610316</v>
      </c>
      <c r="BL581" s="1">
        <v>1.1663999999999999E-3</v>
      </c>
      <c r="BM581" s="1">
        <v>25508.039143097722</v>
      </c>
      <c r="BN581" s="1">
        <v>19166.791719954232</v>
      </c>
      <c r="BO581" s="1">
        <v>19107.286566241211</v>
      </c>
      <c r="BP581" s="1">
        <v>675.732605006207</v>
      </c>
      <c r="BQ581" s="1">
        <v>2.1310204499999998</v>
      </c>
      <c r="BY581" s="1" t="s">
        <v>115</v>
      </c>
      <c r="BZ581" s="1" t="s">
        <v>115</v>
      </c>
      <c r="CA581" s="1" t="s">
        <v>115</v>
      </c>
      <c r="CB581" s="1" t="s">
        <v>115</v>
      </c>
      <c r="CD581" s="47" t="s">
        <v>115</v>
      </c>
      <c r="CE581" s="1" t="s">
        <v>115</v>
      </c>
      <c r="CF581" s="1" t="s">
        <v>115</v>
      </c>
      <c r="CG581" s="1" t="s">
        <v>115</v>
      </c>
      <c r="CH581" s="1" t="s">
        <v>115</v>
      </c>
      <c r="CI581" s="1" t="s">
        <v>115</v>
      </c>
      <c r="CJ581" s="1" t="s">
        <v>115</v>
      </c>
      <c r="CK581" s="1" t="s">
        <v>115</v>
      </c>
      <c r="CL581" s="1" t="s">
        <v>115</v>
      </c>
      <c r="CM581" s="1" t="s">
        <v>115</v>
      </c>
      <c r="CN581" s="1" t="s">
        <v>115</v>
      </c>
      <c r="CO581" s="1" t="s">
        <v>115</v>
      </c>
      <c r="CP581" s="1" t="s">
        <v>115</v>
      </c>
      <c r="CQ581" s="1" t="s">
        <v>115</v>
      </c>
      <c r="CR581" s="1" t="s">
        <v>115</v>
      </c>
      <c r="CS581" s="1" t="s">
        <v>115</v>
      </c>
      <c r="CT581" s="1" t="s">
        <v>115</v>
      </c>
      <c r="CU581" s="1" t="s">
        <v>115</v>
      </c>
      <c r="CV581" s="1" t="s">
        <v>115</v>
      </c>
      <c r="CW581" s="1" t="s">
        <v>115</v>
      </c>
      <c r="CY581" s="1" t="s">
        <v>115</v>
      </c>
      <c r="CZ581" s="1" t="s">
        <v>115</v>
      </c>
      <c r="DA581" s="1" t="s">
        <v>115</v>
      </c>
      <c r="DB581" s="1" t="s">
        <v>115</v>
      </c>
      <c r="DC581" s="1" t="s">
        <v>2764</v>
      </c>
      <c r="DD581" s="1" t="s">
        <v>115</v>
      </c>
      <c r="DE581" s="1">
        <v>0.17303717803047425</v>
      </c>
      <c r="DF581" s="1" t="s">
        <v>2779</v>
      </c>
      <c r="DG581" s="1">
        <v>5.2359877559829888</v>
      </c>
      <c r="DH581" s="1" t="s">
        <v>115</v>
      </c>
    </row>
    <row r="582" spans="1:112" x14ac:dyDescent="0.25">
      <c r="A582" s="1" t="s">
        <v>2650</v>
      </c>
      <c r="C582" s="1" t="s">
        <v>2650</v>
      </c>
      <c r="D582" s="41">
        <v>44850</v>
      </c>
      <c r="G582" s="1" t="s">
        <v>1765</v>
      </c>
      <c r="H582" s="1">
        <v>7</v>
      </c>
      <c r="J582" s="3"/>
      <c r="K582" s="1" t="s">
        <v>1766</v>
      </c>
      <c r="L582" s="1" t="s">
        <v>1767</v>
      </c>
      <c r="M582" s="1"/>
      <c r="N582" s="1">
        <v>300</v>
      </c>
      <c r="P582" s="1" t="s">
        <v>2636</v>
      </c>
      <c r="Q582" s="1">
        <v>1.0982581280910539</v>
      </c>
      <c r="R582" s="1" t="s">
        <v>1770</v>
      </c>
      <c r="S582" s="1" t="s">
        <v>1770</v>
      </c>
      <c r="T582" s="1" t="s">
        <v>1783</v>
      </c>
      <c r="U582" s="3">
        <v>43810</v>
      </c>
      <c r="V582" s="1">
        <v>0.7082158253648102</v>
      </c>
      <c r="Y582" s="1">
        <v>1.5</v>
      </c>
      <c r="Z582" s="1">
        <v>4</v>
      </c>
      <c r="AA582" s="1">
        <v>7.8</v>
      </c>
      <c r="AB582" s="1">
        <v>14.500299999999999</v>
      </c>
      <c r="AC582" s="1">
        <v>1.7670999999999999</v>
      </c>
      <c r="AD582" s="1">
        <v>8.4665999999999997</v>
      </c>
      <c r="AH582" s="1">
        <v>1450</v>
      </c>
      <c r="AJ582" s="1">
        <v>1200</v>
      </c>
      <c r="AK582" s="1">
        <v>250</v>
      </c>
      <c r="AU582" s="1" t="s">
        <v>1776</v>
      </c>
      <c r="AV582" s="1" t="s">
        <v>1776</v>
      </c>
      <c r="AY582" s="1" t="s">
        <v>1784</v>
      </c>
      <c r="AZ582" s="1"/>
      <c r="BA582" s="1" t="s">
        <v>1782</v>
      </c>
      <c r="BB582" s="1"/>
      <c r="BC582" s="42">
        <v>64.882499999999993</v>
      </c>
      <c r="BD582" s="1">
        <v>1.1324132519252208</v>
      </c>
      <c r="BE582" s="1">
        <v>135.8235</v>
      </c>
      <c r="BF582" s="1">
        <v>2.3705672765825181</v>
      </c>
      <c r="BG582" s="1">
        <v>266.67250000000001</v>
      </c>
      <c r="BH582" s="1">
        <v>4.6543131495245786</v>
      </c>
      <c r="BI582" s="1">
        <v>8.1306999999999992</v>
      </c>
      <c r="BK582" s="1">
        <v>0.14190748549190293</v>
      </c>
      <c r="BL582" s="1">
        <v>1.4285000000000001E-3</v>
      </c>
      <c r="BM582" s="1">
        <v>25508.013767003504</v>
      </c>
      <c r="BN582" s="1">
        <v>19173.451964669668</v>
      </c>
      <c r="BO582" s="1">
        <v>19100.575569337339</v>
      </c>
      <c r="BP582" s="1">
        <v>675.73159665057312</v>
      </c>
      <c r="BQ582" s="1">
        <v>2.1310236300000001</v>
      </c>
      <c r="BY582" s="1" t="s">
        <v>115</v>
      </c>
      <c r="BZ582" s="1" t="s">
        <v>115</v>
      </c>
      <c r="CA582" s="1" t="s">
        <v>115</v>
      </c>
      <c r="CB582" s="1" t="s">
        <v>115</v>
      </c>
      <c r="CD582" s="47" t="s">
        <v>115</v>
      </c>
      <c r="CE582" s="1" t="s">
        <v>115</v>
      </c>
      <c r="CF582" s="1" t="s">
        <v>115</v>
      </c>
      <c r="CG582" s="1" t="s">
        <v>115</v>
      </c>
      <c r="CH582" s="1" t="s">
        <v>115</v>
      </c>
      <c r="CI582" s="1" t="s">
        <v>115</v>
      </c>
      <c r="CJ582" s="1" t="s">
        <v>115</v>
      </c>
      <c r="CK582" s="1" t="s">
        <v>115</v>
      </c>
      <c r="CL582" s="1" t="s">
        <v>115</v>
      </c>
      <c r="CM582" s="1" t="s">
        <v>115</v>
      </c>
      <c r="CN582" s="1" t="s">
        <v>115</v>
      </c>
      <c r="CO582" s="1" t="s">
        <v>115</v>
      </c>
      <c r="CP582" s="1" t="s">
        <v>115</v>
      </c>
      <c r="CQ582" s="1" t="s">
        <v>115</v>
      </c>
      <c r="CR582" s="1" t="s">
        <v>115</v>
      </c>
      <c r="CS582" s="1" t="s">
        <v>115</v>
      </c>
      <c r="CT582" s="1" t="s">
        <v>115</v>
      </c>
      <c r="CU582" s="1" t="s">
        <v>115</v>
      </c>
      <c r="CV582" s="1" t="s">
        <v>115</v>
      </c>
      <c r="CW582" s="1" t="s">
        <v>115</v>
      </c>
      <c r="CY582" s="1" t="s">
        <v>115</v>
      </c>
      <c r="CZ582" s="1" t="s">
        <v>115</v>
      </c>
      <c r="DA582" s="1" t="s">
        <v>115</v>
      </c>
      <c r="DB582" s="1" t="s">
        <v>115</v>
      </c>
      <c r="DC582" s="1" t="s">
        <v>2764</v>
      </c>
      <c r="DD582" s="1" t="s">
        <v>115</v>
      </c>
      <c r="DE582" s="1">
        <v>5.8176623624413981</v>
      </c>
      <c r="DF582" s="1" t="s">
        <v>2779</v>
      </c>
      <c r="DG582" s="1">
        <v>4.1887902047863905</v>
      </c>
      <c r="DH582" s="1" t="s">
        <v>115</v>
      </c>
    </row>
    <row r="583" spans="1:112" x14ac:dyDescent="0.25">
      <c r="A583" s="1" t="s">
        <v>2651</v>
      </c>
      <c r="C583" s="1" t="s">
        <v>2651</v>
      </c>
      <c r="D583" s="41">
        <v>45358</v>
      </c>
      <c r="G583" s="1" t="s">
        <v>1765</v>
      </c>
      <c r="H583" s="1">
        <v>7</v>
      </c>
      <c r="J583" s="3"/>
      <c r="K583" s="1" t="s">
        <v>1766</v>
      </c>
      <c r="L583" s="1" t="s">
        <v>1767</v>
      </c>
      <c r="M583" s="1"/>
      <c r="N583" s="1">
        <v>300</v>
      </c>
      <c r="P583" s="1" t="s">
        <v>2636</v>
      </c>
      <c r="Q583" s="1">
        <v>1.0982581280910539</v>
      </c>
      <c r="R583" s="1" t="s">
        <v>1770</v>
      </c>
      <c r="S583" s="1" t="s">
        <v>1770</v>
      </c>
      <c r="T583" s="1" t="s">
        <v>1783</v>
      </c>
      <c r="U583" s="3">
        <v>43877</v>
      </c>
      <c r="V583" s="1">
        <v>0.7082158253648102</v>
      </c>
      <c r="Y583" s="1">
        <v>1.5</v>
      </c>
      <c r="Z583" s="1">
        <v>4</v>
      </c>
      <c r="AA583" s="1">
        <v>7.8</v>
      </c>
      <c r="AB583" s="1">
        <v>14.500299999999999</v>
      </c>
      <c r="AC583" s="1">
        <v>1.7670999999999999</v>
      </c>
      <c r="AD583" s="1">
        <v>8.4665999999999997</v>
      </c>
      <c r="AH583" s="1">
        <v>1450</v>
      </c>
      <c r="AJ583" s="1">
        <v>1200</v>
      </c>
      <c r="AK583" s="1">
        <v>250</v>
      </c>
      <c r="AU583" s="1" t="s">
        <v>1776</v>
      </c>
      <c r="AV583" s="1" t="s">
        <v>1776</v>
      </c>
      <c r="AY583" s="1" t="s">
        <v>1784</v>
      </c>
      <c r="AZ583" s="1"/>
      <c r="BA583" s="1" t="s">
        <v>1782</v>
      </c>
      <c r="BB583" s="1"/>
      <c r="BC583" s="42">
        <v>64.899299999999997</v>
      </c>
      <c r="BD583" s="1">
        <v>1.1327064672395559</v>
      </c>
      <c r="BE583" s="1">
        <v>16.8794</v>
      </c>
      <c r="BF583" s="1">
        <v>0.29460110576113085</v>
      </c>
      <c r="BG583" s="1">
        <v>257.53919999999999</v>
      </c>
      <c r="BH583" s="1">
        <v>4.4949069929521803</v>
      </c>
      <c r="BI583" s="1">
        <v>319.44889999999998</v>
      </c>
      <c r="BK583" s="1">
        <v>5.5754350968741129</v>
      </c>
      <c r="BL583" s="1">
        <v>7.2380000000000003E-4</v>
      </c>
      <c r="BM583" s="1">
        <v>25507.979932309387</v>
      </c>
      <c r="BN583" s="1">
        <v>19155.442608184392</v>
      </c>
      <c r="BO583" s="1">
        <v>19118.517256434381</v>
      </c>
      <c r="BP583" s="1">
        <v>675.73025218107591</v>
      </c>
      <c r="BQ583" s="1">
        <v>2.13102787</v>
      </c>
      <c r="BY583" s="1" t="s">
        <v>115</v>
      </c>
      <c r="BZ583" s="1" t="s">
        <v>115</v>
      </c>
      <c r="CA583" s="1" t="s">
        <v>115</v>
      </c>
      <c r="CB583" s="1" t="s">
        <v>115</v>
      </c>
      <c r="CD583" s="47" t="s">
        <v>115</v>
      </c>
      <c r="CE583" s="1" t="s">
        <v>115</v>
      </c>
      <c r="CF583" s="1" t="s">
        <v>115</v>
      </c>
      <c r="CG583" s="1" t="s">
        <v>115</v>
      </c>
      <c r="CH583" s="1" t="s">
        <v>115</v>
      </c>
      <c r="CI583" s="1" t="s">
        <v>115</v>
      </c>
      <c r="CJ583" s="1" t="s">
        <v>115</v>
      </c>
      <c r="CK583" s="1" t="s">
        <v>115</v>
      </c>
      <c r="CL583" s="1" t="s">
        <v>115</v>
      </c>
      <c r="CM583" s="1" t="s">
        <v>115</v>
      </c>
      <c r="CN583" s="1" t="s">
        <v>115</v>
      </c>
      <c r="CO583" s="1" t="s">
        <v>115</v>
      </c>
      <c r="CP583" s="1" t="s">
        <v>115</v>
      </c>
      <c r="CQ583" s="1" t="s">
        <v>115</v>
      </c>
      <c r="CR583" s="1" t="s">
        <v>115</v>
      </c>
      <c r="CS583" s="1" t="s">
        <v>115</v>
      </c>
      <c r="CT583" s="1" t="s">
        <v>115</v>
      </c>
      <c r="CU583" s="1" t="s">
        <v>115</v>
      </c>
      <c r="CV583" s="1" t="s">
        <v>115</v>
      </c>
      <c r="CW583" s="1" t="s">
        <v>115</v>
      </c>
      <c r="CY583" s="1" t="s">
        <v>115</v>
      </c>
      <c r="CZ583" s="1" t="s">
        <v>115</v>
      </c>
      <c r="DA583" s="1" t="s">
        <v>115</v>
      </c>
      <c r="DB583" s="1" t="s">
        <v>115</v>
      </c>
      <c r="DC583" s="1" t="s">
        <v>2764</v>
      </c>
      <c r="DD583" s="1" t="s">
        <v>115</v>
      </c>
      <c r="DE583" s="1">
        <v>5.7152691312146482</v>
      </c>
      <c r="DF583" s="1" t="s">
        <v>2779</v>
      </c>
      <c r="DG583" s="1">
        <v>3.9269908169872414</v>
      </c>
      <c r="DH583" s="1" t="s">
        <v>115</v>
      </c>
    </row>
    <row r="584" spans="1:112" x14ac:dyDescent="0.25">
      <c r="A584" s="1" t="s">
        <v>2652</v>
      </c>
      <c r="C584" s="1" t="s">
        <v>2652</v>
      </c>
      <c r="D584" s="41">
        <v>46805</v>
      </c>
      <c r="G584" s="1" t="s">
        <v>1773</v>
      </c>
      <c r="H584" s="1">
        <v>7</v>
      </c>
      <c r="J584" s="3"/>
      <c r="K584" s="1" t="s">
        <v>1766</v>
      </c>
      <c r="L584" s="1" t="s">
        <v>1767</v>
      </c>
      <c r="M584" s="1"/>
      <c r="N584" s="1">
        <v>300</v>
      </c>
      <c r="P584" s="1" t="s">
        <v>2636</v>
      </c>
      <c r="Q584" s="1">
        <v>1.0982581280910539</v>
      </c>
      <c r="R584" s="1" t="s">
        <v>1785</v>
      </c>
      <c r="S584" s="1" t="s">
        <v>1770</v>
      </c>
      <c r="T584" s="1" t="s">
        <v>1783</v>
      </c>
      <c r="U584" s="3">
        <v>44129</v>
      </c>
      <c r="V584" s="1">
        <v>0.7082158253648102</v>
      </c>
      <c r="Y584" s="1">
        <v>1</v>
      </c>
      <c r="Z584" s="1">
        <v>2</v>
      </c>
      <c r="AA584" s="1">
        <v>5</v>
      </c>
      <c r="AB584" s="1">
        <v>6.2003000000000004</v>
      </c>
      <c r="AC584" s="1">
        <v>1</v>
      </c>
      <c r="AD584" s="1">
        <v>3.5853000000000002</v>
      </c>
      <c r="AH584" s="1">
        <v>974</v>
      </c>
      <c r="AJ584" s="1">
        <v>800</v>
      </c>
      <c r="AK584" s="1">
        <v>174</v>
      </c>
      <c r="AU584" s="1" t="s">
        <v>1776</v>
      </c>
      <c r="AV584" s="1" t="s">
        <v>1776</v>
      </c>
      <c r="AY584" s="1" t="s">
        <v>1784</v>
      </c>
      <c r="AZ584" s="1"/>
      <c r="BA584" s="1" t="s">
        <v>1782</v>
      </c>
      <c r="BB584" s="1"/>
      <c r="BC584" s="42">
        <v>64.743899999999996</v>
      </c>
      <c r="BD584" s="1">
        <v>1.1299942255819566</v>
      </c>
      <c r="BE584" s="1">
        <v>254.7276</v>
      </c>
      <c r="BF584" s="1">
        <v>4.4458353157031079</v>
      </c>
      <c r="BG584" s="1">
        <v>245.42590000000001</v>
      </c>
      <c r="BH584" s="1">
        <v>4.2834900246703516</v>
      </c>
      <c r="BI584" s="1">
        <v>347.911</v>
      </c>
      <c r="BK584" s="1">
        <v>6.0721924539059922</v>
      </c>
      <c r="BL584" s="1">
        <v>6.4130000000000003E-4</v>
      </c>
      <c r="BM584" s="1">
        <v>25507.94035224352</v>
      </c>
      <c r="BN584" s="1">
        <v>19153.298594391417</v>
      </c>
      <c r="BO584" s="1">
        <v>19120.582110095627</v>
      </c>
      <c r="BP584" s="1">
        <v>675.72867941222569</v>
      </c>
      <c r="BQ584" s="1">
        <v>2.1310328300000001</v>
      </c>
      <c r="BY584" s="1" t="s">
        <v>115</v>
      </c>
      <c r="BZ584" s="1" t="s">
        <v>115</v>
      </c>
      <c r="CA584" s="1" t="s">
        <v>115</v>
      </c>
      <c r="CB584" s="1" t="s">
        <v>115</v>
      </c>
      <c r="CD584" s="47" t="s">
        <v>115</v>
      </c>
      <c r="CE584" s="1" t="s">
        <v>115</v>
      </c>
      <c r="CF584" s="1" t="s">
        <v>115</v>
      </c>
      <c r="CG584" s="1" t="s">
        <v>115</v>
      </c>
      <c r="CH584" s="1" t="s">
        <v>115</v>
      </c>
      <c r="CI584" s="1" t="s">
        <v>115</v>
      </c>
      <c r="CJ584" s="1" t="s">
        <v>115</v>
      </c>
      <c r="CK584" s="1" t="s">
        <v>115</v>
      </c>
      <c r="CL584" s="1" t="s">
        <v>115</v>
      </c>
      <c r="CM584" s="1" t="s">
        <v>115</v>
      </c>
      <c r="CN584" s="1" t="s">
        <v>115</v>
      </c>
      <c r="CO584" s="1" t="s">
        <v>115</v>
      </c>
      <c r="CP584" s="1" t="s">
        <v>115</v>
      </c>
      <c r="CQ584" s="1" t="s">
        <v>115</v>
      </c>
      <c r="CR584" s="1" t="s">
        <v>115</v>
      </c>
      <c r="CS584" s="1" t="s">
        <v>115</v>
      </c>
      <c r="CT584" s="1" t="s">
        <v>115</v>
      </c>
      <c r="CU584" s="1" t="s">
        <v>115</v>
      </c>
      <c r="CV584" s="1" t="s">
        <v>115</v>
      </c>
      <c r="CW584" s="1" t="s">
        <v>115</v>
      </c>
      <c r="CY584" s="1" t="s">
        <v>115</v>
      </c>
      <c r="CZ584" s="1" t="s">
        <v>115</v>
      </c>
      <c r="DA584" s="1" t="s">
        <v>115</v>
      </c>
      <c r="DB584" s="1" t="s">
        <v>115</v>
      </c>
      <c r="DC584" s="1" t="s">
        <v>2764</v>
      </c>
      <c r="DD584" s="1" t="s">
        <v>115</v>
      </c>
      <c r="DE584" s="1">
        <v>3.3086922215049821</v>
      </c>
      <c r="DF584" s="1" t="s">
        <v>2779</v>
      </c>
      <c r="DG584" s="1">
        <v>1.3089969389957472</v>
      </c>
      <c r="DH584" s="1" t="s">
        <v>115</v>
      </c>
    </row>
    <row r="585" spans="1:112" x14ac:dyDescent="0.25">
      <c r="A585" s="1" t="s">
        <v>2653</v>
      </c>
      <c r="C585" s="1" t="s">
        <v>2653</v>
      </c>
      <c r="D585" s="41">
        <v>44344</v>
      </c>
      <c r="G585" s="1" t="s">
        <v>1773</v>
      </c>
      <c r="H585" s="1">
        <v>1</v>
      </c>
      <c r="J585" s="3"/>
      <c r="K585" s="1" t="s">
        <v>1766</v>
      </c>
      <c r="L585" s="1" t="s">
        <v>1767</v>
      </c>
      <c r="M585" s="1"/>
      <c r="N585" s="1">
        <v>300</v>
      </c>
      <c r="P585" s="1" t="s">
        <v>2549</v>
      </c>
      <c r="Q585" s="1">
        <v>0.49683706040105241</v>
      </c>
      <c r="R585" s="1" t="s">
        <v>1774</v>
      </c>
      <c r="S585" s="1" t="s">
        <v>1774</v>
      </c>
      <c r="T585" s="1" t="s">
        <v>1775</v>
      </c>
      <c r="U585" s="3">
        <v>43641</v>
      </c>
      <c r="V585" s="1">
        <v>4.8776134829068196</v>
      </c>
      <c r="Y585" s="1">
        <v>2.6</v>
      </c>
      <c r="Z585" s="1">
        <v>0.6</v>
      </c>
      <c r="AA585" s="1">
        <v>80</v>
      </c>
      <c r="AB585" s="1">
        <v>21.9864344541243</v>
      </c>
      <c r="AC585" s="1">
        <v>1.56</v>
      </c>
      <c r="AD585" s="1">
        <v>11.356666666666699</v>
      </c>
      <c r="AH585" s="1">
        <v>668</v>
      </c>
      <c r="AJ585" s="1">
        <v>668</v>
      </c>
      <c r="AK585" s="1">
        <v>0</v>
      </c>
      <c r="AU585" s="1" t="s">
        <v>1776</v>
      </c>
      <c r="AV585" s="1" t="s">
        <v>1776</v>
      </c>
      <c r="AY585" s="1" t="s">
        <v>1771</v>
      </c>
      <c r="AZ585" s="1"/>
      <c r="BA585" s="1" t="s">
        <v>1777</v>
      </c>
      <c r="BB585" s="1"/>
      <c r="BC585" s="42">
        <v>42.2926</v>
      </c>
      <c r="BD585" s="1">
        <v>0.73814511922895387</v>
      </c>
      <c r="BE585" s="1">
        <v>308.98669999999998</v>
      </c>
      <c r="BF585" s="1">
        <v>5.3928352598719629</v>
      </c>
      <c r="BG585" s="1">
        <v>299.16340000000002</v>
      </c>
      <c r="BH585" s="1">
        <v>5.2213863314608044</v>
      </c>
      <c r="BI585" s="1">
        <v>42.55</v>
      </c>
      <c r="BK585" s="1">
        <v>0.7426375967235872</v>
      </c>
      <c r="BL585" s="1">
        <v>0.1969716</v>
      </c>
      <c r="BM585" s="1">
        <v>15397.920039043136</v>
      </c>
      <c r="BN585" s="1">
        <v>12059.872985805523</v>
      </c>
      <c r="BO585" s="1">
        <v>5993.9670922807472</v>
      </c>
      <c r="BP585" s="1">
        <v>316.92197420390289</v>
      </c>
      <c r="BQ585" s="1">
        <v>4.5437051300000002</v>
      </c>
      <c r="BY585" s="1" t="s">
        <v>115</v>
      </c>
      <c r="BZ585" s="1" t="s">
        <v>115</v>
      </c>
      <c r="CA585" s="1" t="s">
        <v>115</v>
      </c>
      <c r="CB585" s="1" t="s">
        <v>115</v>
      </c>
      <c r="CD585" s="47" t="s">
        <v>115</v>
      </c>
      <c r="CE585" s="1" t="s">
        <v>115</v>
      </c>
      <c r="CF585" s="1" t="s">
        <v>115</v>
      </c>
      <c r="CG585" s="1" t="s">
        <v>115</v>
      </c>
      <c r="CH585" s="1" t="s">
        <v>115</v>
      </c>
      <c r="CI585" s="1" t="s">
        <v>115</v>
      </c>
      <c r="CJ585" s="1" t="s">
        <v>115</v>
      </c>
      <c r="CK585" s="1" t="s">
        <v>115</v>
      </c>
      <c r="CL585" s="1" t="s">
        <v>115</v>
      </c>
      <c r="CM585" s="1" t="s">
        <v>115</v>
      </c>
      <c r="CN585" s="1" t="s">
        <v>115</v>
      </c>
      <c r="CO585" s="1" t="s">
        <v>115</v>
      </c>
      <c r="CP585" s="1" t="s">
        <v>115</v>
      </c>
      <c r="CQ585" s="1" t="s">
        <v>115</v>
      </c>
      <c r="CR585" s="1" t="s">
        <v>115</v>
      </c>
      <c r="CS585" s="1" t="s">
        <v>115</v>
      </c>
      <c r="CT585" s="1" t="s">
        <v>115</v>
      </c>
      <c r="CU585" s="1" t="s">
        <v>115</v>
      </c>
      <c r="CV585" s="1" t="s">
        <v>115</v>
      </c>
      <c r="CW585" s="1" t="s">
        <v>115</v>
      </c>
      <c r="CY585" s="1" t="s">
        <v>115</v>
      </c>
      <c r="CZ585" s="1" t="s">
        <v>115</v>
      </c>
      <c r="DA585" s="1" t="s">
        <v>115</v>
      </c>
      <c r="DB585" s="1" t="s">
        <v>115</v>
      </c>
      <c r="DC585" s="1" t="s">
        <v>115</v>
      </c>
      <c r="DD585" s="1" t="s">
        <v>115</v>
      </c>
      <c r="DE585" s="1" t="s">
        <v>115</v>
      </c>
      <c r="DF585" s="1" t="s">
        <v>115</v>
      </c>
      <c r="DG585" s="1" t="s">
        <v>115</v>
      </c>
      <c r="DH585" s="1" t="s">
        <v>115</v>
      </c>
    </row>
    <row r="586" spans="1:112" x14ac:dyDescent="0.25">
      <c r="A586" s="1" t="s">
        <v>2654</v>
      </c>
      <c r="C586" s="1" t="s">
        <v>2654</v>
      </c>
      <c r="D586" s="41">
        <v>40128</v>
      </c>
      <c r="G586" s="1" t="s">
        <v>1773</v>
      </c>
      <c r="H586" s="1">
        <v>12</v>
      </c>
      <c r="J586" s="3"/>
      <c r="K586" s="1" t="s">
        <v>1766</v>
      </c>
      <c r="L586" s="1" t="s">
        <v>1767</v>
      </c>
      <c r="M586" s="1"/>
      <c r="N586" s="1">
        <v>300</v>
      </c>
      <c r="P586" s="1" t="s">
        <v>2548</v>
      </c>
      <c r="Q586" s="1">
        <v>9.1437799511982928E-2</v>
      </c>
      <c r="R586" s="1" t="s">
        <v>1781</v>
      </c>
      <c r="S586" s="1" t="s">
        <v>4</v>
      </c>
      <c r="T586" s="1" t="s">
        <v>2655</v>
      </c>
      <c r="U586" s="3">
        <v>41873</v>
      </c>
      <c r="V586" s="1">
        <v>5.3622099674872183</v>
      </c>
      <c r="Y586" s="1">
        <v>1.1000000000000001</v>
      </c>
      <c r="Z586" s="1">
        <v>2.5</v>
      </c>
      <c r="AA586" s="1">
        <v>14.67</v>
      </c>
      <c r="AB586" s="1">
        <v>23.13660103714</v>
      </c>
      <c r="AC586" s="1">
        <v>2.56</v>
      </c>
      <c r="AD586" s="1">
        <v>11.155533333333301</v>
      </c>
      <c r="AH586" s="1">
        <v>733</v>
      </c>
      <c r="AJ586" s="1">
        <v>700</v>
      </c>
      <c r="AK586" s="1">
        <v>33</v>
      </c>
      <c r="AU586" s="1" t="s">
        <v>1776</v>
      </c>
      <c r="AV586" s="1" t="s">
        <v>2622</v>
      </c>
      <c r="AY586" s="1" t="s">
        <v>1780</v>
      </c>
      <c r="AZ586" s="1"/>
      <c r="BA586" s="1" t="s">
        <v>1782</v>
      </c>
      <c r="BB586" s="1"/>
      <c r="BC586" s="42">
        <v>50.486800000000002</v>
      </c>
      <c r="BD586" s="1">
        <v>0.88116088879587318</v>
      </c>
      <c r="BE586" s="1">
        <v>348.0736</v>
      </c>
      <c r="BF586" s="1">
        <v>6.0750303592697339</v>
      </c>
      <c r="BG586" s="1">
        <v>110.30159999999999</v>
      </c>
      <c r="BH586" s="1">
        <v>1.9251260902177771</v>
      </c>
      <c r="BI586" s="1">
        <v>268.19779999999997</v>
      </c>
      <c r="BK586" s="1">
        <v>4.6809346566052472</v>
      </c>
      <c r="BL586" s="1">
        <v>0.1650401</v>
      </c>
      <c r="BM586" s="1">
        <v>27977.577259201335</v>
      </c>
      <c r="BN586" s="1">
        <v>26223.999407817646</v>
      </c>
      <c r="BO586" s="1">
        <v>16989.155110585019</v>
      </c>
      <c r="BP586" s="1">
        <v>776.20139360168412</v>
      </c>
      <c r="BQ586" s="1">
        <v>1.85518863</v>
      </c>
      <c r="BY586" s="1" t="s">
        <v>115</v>
      </c>
      <c r="BZ586" s="1" t="s">
        <v>115</v>
      </c>
      <c r="CA586" s="1" t="s">
        <v>115</v>
      </c>
      <c r="CB586" s="1" t="s">
        <v>115</v>
      </c>
      <c r="CD586" s="47" t="s">
        <v>115</v>
      </c>
      <c r="CE586" s="1" t="s">
        <v>115</v>
      </c>
      <c r="CF586" s="1" t="s">
        <v>115</v>
      </c>
      <c r="CG586" s="1" t="s">
        <v>115</v>
      </c>
      <c r="CH586" s="1" t="s">
        <v>115</v>
      </c>
      <c r="CI586" s="1" t="s">
        <v>115</v>
      </c>
      <c r="CJ586" s="1" t="s">
        <v>115</v>
      </c>
      <c r="CK586" s="1" t="s">
        <v>115</v>
      </c>
      <c r="CL586" s="1" t="s">
        <v>115</v>
      </c>
      <c r="CM586" s="1" t="s">
        <v>115</v>
      </c>
      <c r="CN586" s="1" t="s">
        <v>115</v>
      </c>
      <c r="CO586" s="1" t="s">
        <v>115</v>
      </c>
      <c r="CP586" s="1" t="s">
        <v>115</v>
      </c>
      <c r="CQ586" s="1" t="s">
        <v>115</v>
      </c>
      <c r="CR586" s="1" t="s">
        <v>115</v>
      </c>
      <c r="CS586" s="1" t="s">
        <v>115</v>
      </c>
      <c r="CT586" s="1" t="s">
        <v>115</v>
      </c>
      <c r="CU586" s="1" t="s">
        <v>115</v>
      </c>
      <c r="CV586" s="1" t="s">
        <v>115</v>
      </c>
      <c r="CW586" s="1" t="s">
        <v>115</v>
      </c>
      <c r="CY586" s="1" t="s">
        <v>115</v>
      </c>
      <c r="CZ586" s="1" t="s">
        <v>115</v>
      </c>
      <c r="DA586" s="1" t="s">
        <v>115</v>
      </c>
      <c r="DB586" s="1" t="s">
        <v>115</v>
      </c>
      <c r="DC586" s="1" t="s">
        <v>115</v>
      </c>
      <c r="DD586" s="1" t="s">
        <v>115</v>
      </c>
      <c r="DE586" s="1" t="s">
        <v>115</v>
      </c>
      <c r="DF586" s="1" t="s">
        <v>115</v>
      </c>
      <c r="DG586" s="1" t="s">
        <v>115</v>
      </c>
      <c r="DH586" s="1" t="s">
        <v>115</v>
      </c>
    </row>
    <row r="587" spans="1:112" x14ac:dyDescent="0.25">
      <c r="A587" s="1" t="s">
        <v>2656</v>
      </c>
      <c r="C587" s="1" t="s">
        <v>2656</v>
      </c>
      <c r="D587" s="41">
        <v>41549</v>
      </c>
      <c r="G587" s="1" t="s">
        <v>1773</v>
      </c>
      <c r="H587" s="1">
        <v>12</v>
      </c>
      <c r="J587" s="3"/>
      <c r="K587" s="1" t="s">
        <v>1766</v>
      </c>
      <c r="L587" s="1" t="s">
        <v>1767</v>
      </c>
      <c r="M587" s="1"/>
      <c r="N587" s="1">
        <v>300</v>
      </c>
      <c r="P587" s="1" t="s">
        <v>2548</v>
      </c>
      <c r="Q587" s="1">
        <v>9.1437799511982928E-2</v>
      </c>
      <c r="R587" s="1" t="s">
        <v>1781</v>
      </c>
      <c r="S587" s="1" t="s">
        <v>4</v>
      </c>
      <c r="T587" s="1" t="s">
        <v>2655</v>
      </c>
      <c r="U587" s="3">
        <v>42514</v>
      </c>
      <c r="V587" s="1">
        <v>5.3622099674872183</v>
      </c>
      <c r="Y587" s="1">
        <v>1.1000000000000001</v>
      </c>
      <c r="Z587" s="1">
        <v>2.5</v>
      </c>
      <c r="AA587" s="1">
        <v>14.67</v>
      </c>
      <c r="AB587" s="1">
        <v>23.13660103714</v>
      </c>
      <c r="AC587" s="1">
        <v>2.56</v>
      </c>
      <c r="AD587" s="1">
        <v>11.155533333333301</v>
      </c>
      <c r="AH587" s="1">
        <v>733</v>
      </c>
      <c r="AJ587" s="1">
        <v>660</v>
      </c>
      <c r="AK587" s="1">
        <v>73</v>
      </c>
      <c r="AU587" s="1" t="s">
        <v>1776</v>
      </c>
      <c r="AV587" s="1" t="s">
        <v>1776</v>
      </c>
      <c r="AY587" s="1" t="s">
        <v>1780</v>
      </c>
      <c r="AZ587" s="1"/>
      <c r="BA587" s="1" t="s">
        <v>1782</v>
      </c>
      <c r="BB587" s="1"/>
      <c r="BC587" s="42">
        <v>56.040100000000002</v>
      </c>
      <c r="BD587" s="1">
        <v>0.97808425814687439</v>
      </c>
      <c r="BE587" s="1">
        <v>272.70760000000001</v>
      </c>
      <c r="BF587" s="1">
        <v>4.7596455152116883</v>
      </c>
      <c r="BG587" s="1">
        <v>330.97280000000001</v>
      </c>
      <c r="BH587" s="1">
        <v>5.7765650945446891</v>
      </c>
      <c r="BI587" s="1">
        <v>28.994800000000001</v>
      </c>
      <c r="BK587" s="1">
        <v>0.50605472595725187</v>
      </c>
      <c r="BL587" s="1">
        <v>2.7030000000000001E-4</v>
      </c>
      <c r="BM587" s="1">
        <v>29600.198110482768</v>
      </c>
      <c r="BN587" s="1">
        <v>23237.19904403203</v>
      </c>
      <c r="BO587" s="1">
        <v>23221.197176933507</v>
      </c>
      <c r="BP587" s="1">
        <v>844.6974618372293</v>
      </c>
      <c r="BQ587" s="1">
        <v>1.70475237</v>
      </c>
      <c r="BY587" s="1" t="s">
        <v>115</v>
      </c>
      <c r="BZ587" s="1" t="s">
        <v>115</v>
      </c>
      <c r="CA587" s="1" t="s">
        <v>115</v>
      </c>
      <c r="CB587" s="1" t="s">
        <v>115</v>
      </c>
      <c r="CD587" s="47" t="s">
        <v>115</v>
      </c>
      <c r="CE587" s="1" t="s">
        <v>115</v>
      </c>
      <c r="CF587" s="1" t="s">
        <v>115</v>
      </c>
      <c r="CG587" s="1" t="s">
        <v>115</v>
      </c>
      <c r="CH587" s="1" t="s">
        <v>115</v>
      </c>
      <c r="CI587" s="1" t="s">
        <v>115</v>
      </c>
      <c r="CJ587" s="1" t="s">
        <v>115</v>
      </c>
      <c r="CK587" s="1" t="s">
        <v>115</v>
      </c>
      <c r="CL587" s="1" t="s">
        <v>115</v>
      </c>
      <c r="CM587" s="1" t="s">
        <v>115</v>
      </c>
      <c r="CN587" s="1" t="s">
        <v>115</v>
      </c>
      <c r="CO587" s="1" t="s">
        <v>115</v>
      </c>
      <c r="CP587" s="1" t="s">
        <v>115</v>
      </c>
      <c r="CQ587" s="1" t="s">
        <v>115</v>
      </c>
      <c r="CR587" s="1" t="s">
        <v>115</v>
      </c>
      <c r="CS587" s="1" t="s">
        <v>115</v>
      </c>
      <c r="CT587" s="1" t="s">
        <v>115</v>
      </c>
      <c r="CU587" s="1" t="s">
        <v>115</v>
      </c>
      <c r="CV587" s="1" t="s">
        <v>115</v>
      </c>
      <c r="CW587" s="1" t="s">
        <v>115</v>
      </c>
      <c r="CY587" s="1" t="s">
        <v>115</v>
      </c>
      <c r="CZ587" s="1" t="s">
        <v>115</v>
      </c>
      <c r="DA587" s="1" t="s">
        <v>115</v>
      </c>
      <c r="DB587" s="1" t="s">
        <v>115</v>
      </c>
      <c r="DC587" s="1" t="s">
        <v>2765</v>
      </c>
      <c r="DD587" s="1" t="s">
        <v>115</v>
      </c>
      <c r="DE587" s="1">
        <v>4.1718116418229894</v>
      </c>
      <c r="DF587" s="1" t="s">
        <v>2779</v>
      </c>
      <c r="DG587" s="1">
        <v>3.6651914291880923</v>
      </c>
      <c r="DH587" s="1" t="s">
        <v>115</v>
      </c>
    </row>
    <row r="588" spans="1:112" x14ac:dyDescent="0.25">
      <c r="A588" s="1" t="s">
        <v>2657</v>
      </c>
      <c r="C588" s="1" t="s">
        <v>2657</v>
      </c>
      <c r="D588" s="41">
        <v>41550</v>
      </c>
      <c r="G588" s="1" t="s">
        <v>1773</v>
      </c>
      <c r="H588" s="1">
        <v>12</v>
      </c>
      <c r="J588" s="3"/>
      <c r="K588" s="1" t="s">
        <v>1766</v>
      </c>
      <c r="L588" s="1" t="s">
        <v>1767</v>
      </c>
      <c r="M588" s="1"/>
      <c r="N588" s="1">
        <v>300</v>
      </c>
      <c r="P588" s="1" t="s">
        <v>2548</v>
      </c>
      <c r="Q588" s="1">
        <v>9.1437799511982928E-2</v>
      </c>
      <c r="R588" s="1" t="s">
        <v>1781</v>
      </c>
      <c r="S588" s="1" t="s">
        <v>4</v>
      </c>
      <c r="T588" s="1" t="s">
        <v>2655</v>
      </c>
      <c r="U588" s="3">
        <v>42514</v>
      </c>
      <c r="V588" s="1">
        <v>5.3622099674872183</v>
      </c>
      <c r="Y588" s="1">
        <v>1.1000000000000001</v>
      </c>
      <c r="Z588" s="1">
        <v>2.5</v>
      </c>
      <c r="AA588" s="1">
        <v>14.67</v>
      </c>
      <c r="AB588" s="1">
        <v>23.13660103714</v>
      </c>
      <c r="AC588" s="1">
        <v>2.56</v>
      </c>
      <c r="AD588" s="1">
        <v>11.155533333333301</v>
      </c>
      <c r="AH588" s="1">
        <v>733</v>
      </c>
      <c r="AJ588" s="1">
        <v>660</v>
      </c>
      <c r="AK588" s="1">
        <v>73</v>
      </c>
      <c r="AU588" s="1" t="s">
        <v>1776</v>
      </c>
      <c r="AV588" s="1" t="s">
        <v>1776</v>
      </c>
      <c r="AY588" s="1" t="s">
        <v>1780</v>
      </c>
      <c r="AZ588" s="1"/>
      <c r="BA588" s="1" t="s">
        <v>1782</v>
      </c>
      <c r="BB588" s="1"/>
      <c r="BC588" s="42">
        <v>56.0396</v>
      </c>
      <c r="BD588" s="1">
        <v>0.97807553150061433</v>
      </c>
      <c r="BE588" s="1">
        <v>272.71719999999999</v>
      </c>
      <c r="BF588" s="1">
        <v>4.7598130668198788</v>
      </c>
      <c r="BG588" s="1">
        <v>283.57940000000002</v>
      </c>
      <c r="BH588" s="1">
        <v>4.9493942208300075</v>
      </c>
      <c r="BI588" s="1">
        <v>76.382499999999993</v>
      </c>
      <c r="BK588" s="1">
        <v>1.3331261159045686</v>
      </c>
      <c r="BL588" s="1">
        <v>1.9359999999999999E-4</v>
      </c>
      <c r="BM588" s="1">
        <v>29600.182251974526</v>
      </c>
      <c r="BN588" s="1">
        <v>23234.912847258507</v>
      </c>
      <c r="BO588" s="1">
        <v>23223.451656690544</v>
      </c>
      <c r="BP588" s="1">
        <v>844.69678300867122</v>
      </c>
      <c r="BQ588" s="1">
        <v>1.7047537399999999</v>
      </c>
      <c r="BY588" s="1" t="s">
        <v>115</v>
      </c>
      <c r="BZ588" s="1" t="s">
        <v>115</v>
      </c>
      <c r="CA588" s="1" t="s">
        <v>115</v>
      </c>
      <c r="CB588" s="1" t="s">
        <v>115</v>
      </c>
      <c r="CD588" s="47" t="s">
        <v>115</v>
      </c>
      <c r="CE588" s="1" t="s">
        <v>115</v>
      </c>
      <c r="CF588" s="1" t="s">
        <v>115</v>
      </c>
      <c r="CG588" s="1" t="s">
        <v>115</v>
      </c>
      <c r="CH588" s="1" t="s">
        <v>115</v>
      </c>
      <c r="CI588" s="1" t="s">
        <v>115</v>
      </c>
      <c r="CJ588" s="1" t="s">
        <v>115</v>
      </c>
      <c r="CK588" s="1" t="s">
        <v>115</v>
      </c>
      <c r="CL588" s="1" t="s">
        <v>115</v>
      </c>
      <c r="CM588" s="1" t="s">
        <v>115</v>
      </c>
      <c r="CN588" s="1" t="s">
        <v>115</v>
      </c>
      <c r="CO588" s="1" t="s">
        <v>115</v>
      </c>
      <c r="CP588" s="1" t="s">
        <v>115</v>
      </c>
      <c r="CQ588" s="1" t="s">
        <v>115</v>
      </c>
      <c r="CR588" s="1" t="s">
        <v>115</v>
      </c>
      <c r="CS588" s="1" t="s">
        <v>115</v>
      </c>
      <c r="CT588" s="1" t="s">
        <v>115</v>
      </c>
      <c r="CU588" s="1" t="s">
        <v>115</v>
      </c>
      <c r="CV588" s="1" t="s">
        <v>115</v>
      </c>
      <c r="CW588" s="1" t="s">
        <v>115</v>
      </c>
      <c r="CY588" s="1" t="s">
        <v>115</v>
      </c>
      <c r="CZ588" s="1" t="s">
        <v>115</v>
      </c>
      <c r="DA588" s="1" t="s">
        <v>115</v>
      </c>
      <c r="DB588" s="1" t="s">
        <v>115</v>
      </c>
      <c r="DC588" s="1" t="s">
        <v>2765</v>
      </c>
      <c r="DD588" s="1" t="s">
        <v>115</v>
      </c>
      <c r="DE588" s="1">
        <v>5.7843806789351184</v>
      </c>
      <c r="DF588" s="1" t="s">
        <v>2779</v>
      </c>
      <c r="DG588" s="1">
        <v>4.4505895925855405</v>
      </c>
      <c r="DH588" s="1" t="s">
        <v>115</v>
      </c>
    </row>
    <row r="589" spans="1:112" x14ac:dyDescent="0.25">
      <c r="A589" s="1" t="s">
        <v>2658</v>
      </c>
      <c r="C589" s="1" t="s">
        <v>2658</v>
      </c>
      <c r="D589" s="41">
        <v>41860</v>
      </c>
      <c r="G589" s="1" t="s">
        <v>1773</v>
      </c>
      <c r="H589" s="1">
        <v>12</v>
      </c>
      <c r="J589" s="3"/>
      <c r="K589" s="1" t="s">
        <v>1766</v>
      </c>
      <c r="L589" s="1" t="s">
        <v>1767</v>
      </c>
      <c r="M589" s="1"/>
      <c r="N589" s="1">
        <v>300</v>
      </c>
      <c r="P589" s="1" t="s">
        <v>2548</v>
      </c>
      <c r="Q589" s="1">
        <v>9.1437799511982928E-2</v>
      </c>
      <c r="R589" s="1" t="s">
        <v>1781</v>
      </c>
      <c r="S589" s="1" t="s">
        <v>4</v>
      </c>
      <c r="T589" s="1" t="s">
        <v>2655</v>
      </c>
      <c r="U589" s="3">
        <v>42691</v>
      </c>
      <c r="V589" s="1">
        <v>5.3622099674872183</v>
      </c>
      <c r="Y589" s="1">
        <v>1.1000000000000001</v>
      </c>
      <c r="Z589" s="1">
        <v>2.5</v>
      </c>
      <c r="AA589" s="1">
        <v>14.67</v>
      </c>
      <c r="AB589" s="1">
        <v>23.13660103714</v>
      </c>
      <c r="AC589" s="1">
        <v>2.56</v>
      </c>
      <c r="AD589" s="1">
        <v>11.155533333333301</v>
      </c>
      <c r="AH589" s="1">
        <v>738</v>
      </c>
      <c r="AJ589" s="1">
        <v>700</v>
      </c>
      <c r="AK589" s="1">
        <v>38</v>
      </c>
      <c r="AU589" s="1" t="s">
        <v>1776</v>
      </c>
      <c r="AV589" s="1" t="s">
        <v>1776</v>
      </c>
      <c r="AY589" s="1" t="s">
        <v>1780</v>
      </c>
      <c r="AZ589" s="1"/>
      <c r="BA589" s="1" t="s">
        <v>1782</v>
      </c>
      <c r="BB589" s="1"/>
      <c r="BC589" s="42">
        <v>54.712000000000003</v>
      </c>
      <c r="BD589" s="1">
        <v>0.95490454035113759</v>
      </c>
      <c r="BE589" s="1">
        <v>152.48079999999999</v>
      </c>
      <c r="BF589" s="1">
        <v>2.6612920060749694</v>
      </c>
      <c r="BG589" s="1">
        <v>308.31029999999998</v>
      </c>
      <c r="BH589" s="1">
        <v>5.3810298528114728</v>
      </c>
      <c r="BI589" s="1">
        <v>51.691000000000003</v>
      </c>
      <c r="BK589" s="1">
        <v>0.90217814364838889</v>
      </c>
      <c r="BL589" s="1">
        <v>4.5810000000000002E-4</v>
      </c>
      <c r="BM589" s="1">
        <v>29600.417006368676</v>
      </c>
      <c r="BN589" s="1">
        <v>23242.976957399293</v>
      </c>
      <c r="BO589" s="1">
        <v>23215.85705533806</v>
      </c>
      <c r="BP589" s="1">
        <v>844.70683176477405</v>
      </c>
      <c r="BQ589" s="1">
        <v>1.7047334599999999</v>
      </c>
      <c r="BY589" s="1" t="s">
        <v>115</v>
      </c>
      <c r="BZ589" s="1" t="s">
        <v>115</v>
      </c>
      <c r="CA589" s="1" t="s">
        <v>115</v>
      </c>
      <c r="CB589" s="1" t="s">
        <v>115</v>
      </c>
      <c r="CD589" s="47" t="s">
        <v>115</v>
      </c>
      <c r="CE589" s="1" t="s">
        <v>115</v>
      </c>
      <c r="CF589" s="1" t="s">
        <v>115</v>
      </c>
      <c r="CG589" s="1" t="s">
        <v>115</v>
      </c>
      <c r="CH589" s="1" t="s">
        <v>115</v>
      </c>
      <c r="CI589" s="1" t="s">
        <v>115</v>
      </c>
      <c r="CJ589" s="1" t="s">
        <v>115</v>
      </c>
      <c r="CK589" s="1" t="s">
        <v>115</v>
      </c>
      <c r="CL589" s="1" t="s">
        <v>115</v>
      </c>
      <c r="CM589" s="1" t="s">
        <v>115</v>
      </c>
      <c r="CN589" s="1" t="s">
        <v>115</v>
      </c>
      <c r="CO589" s="1" t="s">
        <v>115</v>
      </c>
      <c r="CP589" s="1" t="s">
        <v>115</v>
      </c>
      <c r="CQ589" s="1" t="s">
        <v>115</v>
      </c>
      <c r="CR589" s="1" t="s">
        <v>115</v>
      </c>
      <c r="CS589" s="1" t="s">
        <v>115</v>
      </c>
      <c r="CT589" s="1" t="s">
        <v>115</v>
      </c>
      <c r="CU589" s="1" t="s">
        <v>115</v>
      </c>
      <c r="CV589" s="1" t="s">
        <v>115</v>
      </c>
      <c r="CW589" s="1" t="s">
        <v>115</v>
      </c>
      <c r="CY589" s="1" t="s">
        <v>115</v>
      </c>
      <c r="CZ589" s="1" t="s">
        <v>115</v>
      </c>
      <c r="DA589" s="1" t="s">
        <v>115</v>
      </c>
      <c r="DB589" s="1" t="s">
        <v>115</v>
      </c>
      <c r="DC589" s="1" t="s">
        <v>2765</v>
      </c>
      <c r="DD589" s="1" t="s">
        <v>115</v>
      </c>
      <c r="DE589" s="1">
        <v>3.5201493323596078</v>
      </c>
      <c r="DF589" s="1" t="s">
        <v>2779</v>
      </c>
      <c r="DG589" s="1">
        <v>2.6179938779914944</v>
      </c>
      <c r="DH589" s="1" t="s">
        <v>115</v>
      </c>
    </row>
    <row r="590" spans="1:112" x14ac:dyDescent="0.25">
      <c r="A590" s="1" t="s">
        <v>2659</v>
      </c>
      <c r="C590" s="1" t="s">
        <v>2659</v>
      </c>
      <c r="D590" s="41">
        <v>41861</v>
      </c>
      <c r="G590" s="1" t="s">
        <v>1773</v>
      </c>
      <c r="H590" s="1">
        <v>12</v>
      </c>
      <c r="J590" s="3"/>
      <c r="K590" s="1" t="s">
        <v>1766</v>
      </c>
      <c r="L590" s="1" t="s">
        <v>1767</v>
      </c>
      <c r="M590" s="1"/>
      <c r="N590" s="1">
        <v>300</v>
      </c>
      <c r="P590" s="1" t="s">
        <v>2548</v>
      </c>
      <c r="Q590" s="1">
        <v>9.1437799511982928E-2</v>
      </c>
      <c r="R590" s="1" t="s">
        <v>1781</v>
      </c>
      <c r="S590" s="1" t="s">
        <v>4</v>
      </c>
      <c r="T590" s="1" t="s">
        <v>2655</v>
      </c>
      <c r="U590" s="3">
        <v>42691</v>
      </c>
      <c r="V590" s="1">
        <v>5.3622099674872183</v>
      </c>
      <c r="Y590" s="1">
        <v>1.1000000000000001</v>
      </c>
      <c r="Z590" s="1">
        <v>2.5</v>
      </c>
      <c r="AA590" s="1">
        <v>14.67</v>
      </c>
      <c r="AB590" s="1">
        <v>23.13660103714</v>
      </c>
      <c r="AC590" s="1">
        <v>2.56</v>
      </c>
      <c r="AD590" s="1">
        <v>11.155533333333301</v>
      </c>
      <c r="AH590" s="1">
        <v>738</v>
      </c>
      <c r="AJ590" s="1">
        <v>700</v>
      </c>
      <c r="AK590" s="1">
        <v>38</v>
      </c>
      <c r="AU590" s="1" t="s">
        <v>1776</v>
      </c>
      <c r="AV590" s="1" t="s">
        <v>1776</v>
      </c>
      <c r="AY590" s="1" t="s">
        <v>1780</v>
      </c>
      <c r="AZ590" s="1"/>
      <c r="BA590" s="1" t="s">
        <v>1782</v>
      </c>
      <c r="BB590" s="1"/>
      <c r="BC590" s="42">
        <v>54.714599999999997</v>
      </c>
      <c r="BD590" s="1">
        <v>0.95494991891168923</v>
      </c>
      <c r="BE590" s="1">
        <v>152.4751</v>
      </c>
      <c r="BF590" s="1">
        <v>2.6611925223076058</v>
      </c>
      <c r="BG590" s="1">
        <v>276.07440000000003</v>
      </c>
      <c r="BH590" s="1">
        <v>4.8184072604678336</v>
      </c>
      <c r="BI590" s="1">
        <v>83.907499999999999</v>
      </c>
      <c r="BK590" s="1">
        <v>1.464462142117142</v>
      </c>
      <c r="BL590" s="1">
        <v>5.3970000000000005E-4</v>
      </c>
      <c r="BM590" s="1">
        <v>29600.412491817155</v>
      </c>
      <c r="BN590" s="1">
        <v>23245.387834438989</v>
      </c>
      <c r="BO590" s="1">
        <v>23213.437149195321</v>
      </c>
      <c r="BP590" s="1">
        <v>844.70663851720769</v>
      </c>
      <c r="BQ590" s="1">
        <v>1.70473385</v>
      </c>
      <c r="BY590" s="1" t="s">
        <v>115</v>
      </c>
      <c r="BZ590" s="1" t="s">
        <v>115</v>
      </c>
      <c r="CA590" s="1" t="s">
        <v>115</v>
      </c>
      <c r="CB590" s="1" t="s">
        <v>115</v>
      </c>
      <c r="CD590" s="47" t="s">
        <v>115</v>
      </c>
      <c r="CE590" s="1" t="s">
        <v>115</v>
      </c>
      <c r="CF590" s="1" t="s">
        <v>115</v>
      </c>
      <c r="CG590" s="1" t="s">
        <v>115</v>
      </c>
      <c r="CH590" s="1" t="s">
        <v>115</v>
      </c>
      <c r="CI590" s="1" t="s">
        <v>115</v>
      </c>
      <c r="CJ590" s="1" t="s">
        <v>115</v>
      </c>
      <c r="CK590" s="1" t="s">
        <v>115</v>
      </c>
      <c r="CL590" s="1" t="s">
        <v>115</v>
      </c>
      <c r="CM590" s="1" t="s">
        <v>115</v>
      </c>
      <c r="CN590" s="1" t="s">
        <v>115</v>
      </c>
      <c r="CO590" s="1" t="s">
        <v>115</v>
      </c>
      <c r="CP590" s="1" t="s">
        <v>115</v>
      </c>
      <c r="CQ590" s="1" t="s">
        <v>115</v>
      </c>
      <c r="CR590" s="1" t="s">
        <v>115</v>
      </c>
      <c r="CS590" s="1" t="s">
        <v>115</v>
      </c>
      <c r="CT590" s="1" t="s">
        <v>115</v>
      </c>
      <c r="CU590" s="1" t="s">
        <v>115</v>
      </c>
      <c r="CV590" s="1" t="s">
        <v>115</v>
      </c>
      <c r="CW590" s="1" t="s">
        <v>115</v>
      </c>
      <c r="CY590" s="1" t="s">
        <v>115</v>
      </c>
      <c r="CZ590" s="1" t="s">
        <v>115</v>
      </c>
      <c r="DA590" s="1" t="s">
        <v>115</v>
      </c>
      <c r="DB590" s="1" t="s">
        <v>115</v>
      </c>
      <c r="DC590" s="1" t="s">
        <v>2765</v>
      </c>
      <c r="DD590" s="1" t="s">
        <v>115</v>
      </c>
      <c r="DE590" s="1">
        <v>3.2973737613057987</v>
      </c>
      <c r="DF590" s="1" t="s">
        <v>2779</v>
      </c>
      <c r="DG590" s="1">
        <v>1.8325957145940461</v>
      </c>
      <c r="DH590" s="1" t="s">
        <v>115</v>
      </c>
    </row>
    <row r="591" spans="1:112" x14ac:dyDescent="0.25">
      <c r="A591" s="1" t="s">
        <v>2660</v>
      </c>
      <c r="C591" s="1" t="s">
        <v>2660</v>
      </c>
      <c r="D591" s="41">
        <v>41862</v>
      </c>
      <c r="G591" s="1" t="s">
        <v>1773</v>
      </c>
      <c r="H591" s="1">
        <v>12</v>
      </c>
      <c r="J591" s="3"/>
      <c r="K591" s="1" t="s">
        <v>1766</v>
      </c>
      <c r="L591" s="1" t="s">
        <v>1767</v>
      </c>
      <c r="M591" s="1"/>
      <c r="N591" s="1">
        <v>300</v>
      </c>
      <c r="P591" s="1" t="s">
        <v>2548</v>
      </c>
      <c r="Q591" s="1">
        <v>9.1437799511982928E-2</v>
      </c>
      <c r="R591" s="1" t="s">
        <v>1781</v>
      </c>
      <c r="S591" s="1" t="s">
        <v>4</v>
      </c>
      <c r="T591" s="1" t="s">
        <v>2655</v>
      </c>
      <c r="U591" s="3">
        <v>42691</v>
      </c>
      <c r="V591" s="1">
        <v>5.3622099674872183</v>
      </c>
      <c r="Y591" s="1">
        <v>1.1000000000000001</v>
      </c>
      <c r="Z591" s="1">
        <v>2.5</v>
      </c>
      <c r="AA591" s="1">
        <v>14.67</v>
      </c>
      <c r="AB591" s="1">
        <v>23.13660103714</v>
      </c>
      <c r="AC591" s="1">
        <v>2.56</v>
      </c>
      <c r="AD591" s="1">
        <v>11.155533333333301</v>
      </c>
      <c r="AH591" s="1">
        <v>738</v>
      </c>
      <c r="AJ591" s="1">
        <v>700</v>
      </c>
      <c r="AK591" s="1">
        <v>38</v>
      </c>
      <c r="AU591" s="1" t="s">
        <v>1776</v>
      </c>
      <c r="AV591" s="1" t="s">
        <v>1776</v>
      </c>
      <c r="AY591" s="1" t="s">
        <v>1780</v>
      </c>
      <c r="AZ591" s="1"/>
      <c r="BA591" s="1" t="s">
        <v>1782</v>
      </c>
      <c r="BB591" s="1"/>
      <c r="BC591" s="42">
        <v>54.712299999999999</v>
      </c>
      <c r="BD591" s="1">
        <v>0.95490977633889351</v>
      </c>
      <c r="BE591" s="1">
        <v>152.48230000000001</v>
      </c>
      <c r="BF591" s="1">
        <v>2.6613181860137494</v>
      </c>
      <c r="BG591" s="1">
        <v>279.96210000000002</v>
      </c>
      <c r="BH591" s="1">
        <v>4.8862604257976168</v>
      </c>
      <c r="BI591" s="1">
        <v>80.029300000000006</v>
      </c>
      <c r="BK591" s="1">
        <v>1.396774783066298</v>
      </c>
      <c r="BL591" s="1">
        <v>4.5140000000000002E-4</v>
      </c>
      <c r="BM591" s="1">
        <v>29600.4067039332</v>
      </c>
      <c r="BN591" s="1">
        <v>23242.768327519356</v>
      </c>
      <c r="BO591" s="1">
        <v>23216.045080347045</v>
      </c>
      <c r="BP591" s="1">
        <v>844.70639076405087</v>
      </c>
      <c r="BQ591" s="1">
        <v>1.7047343500000001</v>
      </c>
      <c r="BY591" s="1" t="s">
        <v>115</v>
      </c>
      <c r="BZ591" s="1" t="s">
        <v>115</v>
      </c>
      <c r="CA591" s="1" t="s">
        <v>115</v>
      </c>
      <c r="CB591" s="1" t="s">
        <v>115</v>
      </c>
      <c r="CD591" s="47" t="s">
        <v>115</v>
      </c>
      <c r="CE591" s="1" t="s">
        <v>115</v>
      </c>
      <c r="CF591" s="1" t="s">
        <v>115</v>
      </c>
      <c r="CG591" s="1" t="s">
        <v>115</v>
      </c>
      <c r="CH591" s="1" t="s">
        <v>115</v>
      </c>
      <c r="CI591" s="1" t="s">
        <v>115</v>
      </c>
      <c r="CJ591" s="1" t="s">
        <v>115</v>
      </c>
      <c r="CK591" s="1" t="s">
        <v>115</v>
      </c>
      <c r="CL591" s="1" t="s">
        <v>115</v>
      </c>
      <c r="CM591" s="1" t="s">
        <v>115</v>
      </c>
      <c r="CN591" s="1" t="s">
        <v>115</v>
      </c>
      <c r="CO591" s="1" t="s">
        <v>115</v>
      </c>
      <c r="CP591" s="1" t="s">
        <v>115</v>
      </c>
      <c r="CQ591" s="1" t="s">
        <v>115</v>
      </c>
      <c r="CR591" s="1" t="s">
        <v>115</v>
      </c>
      <c r="CS591" s="1" t="s">
        <v>115</v>
      </c>
      <c r="CT591" s="1" t="s">
        <v>115</v>
      </c>
      <c r="CU591" s="1" t="s">
        <v>115</v>
      </c>
      <c r="CV591" s="1" t="s">
        <v>115</v>
      </c>
      <c r="CW591" s="1" t="s">
        <v>115</v>
      </c>
      <c r="CY591" s="1" t="s">
        <v>115</v>
      </c>
      <c r="CZ591" s="1" t="s">
        <v>115</v>
      </c>
      <c r="DA591" s="1" t="s">
        <v>115</v>
      </c>
      <c r="DB591" s="1" t="s">
        <v>115</v>
      </c>
      <c r="DC591" s="1" t="s">
        <v>2765</v>
      </c>
      <c r="DD591" s="1" t="s">
        <v>115</v>
      </c>
      <c r="DE591" s="1">
        <v>4.8003169227709117</v>
      </c>
      <c r="DF591" s="1" t="s">
        <v>2779</v>
      </c>
      <c r="DG591" s="1">
        <v>3.4033920413889422</v>
      </c>
      <c r="DH591" s="1" t="s">
        <v>115</v>
      </c>
    </row>
    <row r="592" spans="1:112" x14ac:dyDescent="0.25">
      <c r="A592" s="1" t="s">
        <v>2661</v>
      </c>
      <c r="C592" s="1" t="s">
        <v>2661</v>
      </c>
      <c r="D592" s="41">
        <v>43055</v>
      </c>
      <c r="G592" s="1" t="s">
        <v>1773</v>
      </c>
      <c r="H592" s="1">
        <v>12</v>
      </c>
      <c r="J592" s="3"/>
      <c r="K592" s="1" t="s">
        <v>1766</v>
      </c>
      <c r="L592" s="1" t="s">
        <v>1767</v>
      </c>
      <c r="M592" s="1"/>
      <c r="N592" s="1">
        <v>300</v>
      </c>
      <c r="P592" s="1" t="s">
        <v>2548</v>
      </c>
      <c r="Q592" s="1">
        <v>9.1437799511982928E-2</v>
      </c>
      <c r="R592" s="1" t="s">
        <v>1781</v>
      </c>
      <c r="S592" s="1" t="s">
        <v>4</v>
      </c>
      <c r="T592" s="1" t="s">
        <v>2655</v>
      </c>
      <c r="U592" s="3">
        <v>43082</v>
      </c>
      <c r="V592" s="1">
        <v>5.3622099674872183</v>
      </c>
      <c r="Y592" s="1">
        <v>1.1000000000000001</v>
      </c>
      <c r="Z592" s="1">
        <v>2.5</v>
      </c>
      <c r="AA592" s="1">
        <v>14.67</v>
      </c>
      <c r="AB592" s="1">
        <v>23.392608546554101</v>
      </c>
      <c r="AC592" s="1">
        <v>2.56</v>
      </c>
      <c r="AD592" s="1">
        <v>11.241533333333299</v>
      </c>
      <c r="AH592" s="1">
        <v>715</v>
      </c>
      <c r="AJ592" s="1">
        <v>700</v>
      </c>
      <c r="AK592" s="1">
        <v>15</v>
      </c>
      <c r="AU592" s="1" t="s">
        <v>1776</v>
      </c>
      <c r="AV592" s="1" t="s">
        <v>1776</v>
      </c>
      <c r="AY592" s="1" t="s">
        <v>1780</v>
      </c>
      <c r="AZ592" s="1"/>
      <c r="BA592" s="1" t="s">
        <v>1782</v>
      </c>
      <c r="BB592" s="1"/>
      <c r="BC592" s="42">
        <v>56.014600000000002</v>
      </c>
      <c r="BD592" s="1">
        <v>0.97763919918761577</v>
      </c>
      <c r="BE592" s="1">
        <v>272.52370000000002</v>
      </c>
      <c r="BF592" s="1">
        <v>4.7564358547172709</v>
      </c>
      <c r="BG592" s="1">
        <v>272.43520000000001</v>
      </c>
      <c r="BH592" s="1">
        <v>4.7548912383292556</v>
      </c>
      <c r="BI592" s="1">
        <v>87.528999999999996</v>
      </c>
      <c r="BK592" s="1">
        <v>1.5276692409781165</v>
      </c>
      <c r="BL592" s="1">
        <v>1.384E-4</v>
      </c>
      <c r="BM592" s="1">
        <v>29600.293377734743</v>
      </c>
      <c r="BN592" s="1">
        <v>23233.39005833822</v>
      </c>
      <c r="BO592" s="1">
        <v>23225.196697131265</v>
      </c>
      <c r="BP592" s="1">
        <v>844.70153978649091</v>
      </c>
      <c r="BQ592" s="1">
        <v>1.7047441400000001</v>
      </c>
      <c r="BY592" s="1" t="s">
        <v>115</v>
      </c>
      <c r="BZ592" s="1" t="s">
        <v>115</v>
      </c>
      <c r="CA592" s="1" t="s">
        <v>115</v>
      </c>
      <c r="CB592" s="1" t="s">
        <v>115</v>
      </c>
      <c r="CD592" s="47" t="s">
        <v>115</v>
      </c>
      <c r="CE592" s="1" t="s">
        <v>115</v>
      </c>
      <c r="CF592" s="1" t="s">
        <v>115</v>
      </c>
      <c r="CG592" s="1" t="s">
        <v>115</v>
      </c>
      <c r="CH592" s="1" t="s">
        <v>115</v>
      </c>
      <c r="CI592" s="1" t="s">
        <v>115</v>
      </c>
      <c r="CJ592" s="1" t="s">
        <v>115</v>
      </c>
      <c r="CK592" s="1" t="s">
        <v>115</v>
      </c>
      <c r="CL592" s="1" t="s">
        <v>115</v>
      </c>
      <c r="CM592" s="1" t="s">
        <v>115</v>
      </c>
      <c r="CN592" s="1" t="s">
        <v>115</v>
      </c>
      <c r="CO592" s="1" t="s">
        <v>115</v>
      </c>
      <c r="CP592" s="1" t="s">
        <v>115</v>
      </c>
      <c r="CQ592" s="1" t="s">
        <v>115</v>
      </c>
      <c r="CR592" s="1" t="s">
        <v>115</v>
      </c>
      <c r="CS592" s="1" t="s">
        <v>115</v>
      </c>
      <c r="CT592" s="1" t="s">
        <v>115</v>
      </c>
      <c r="CU592" s="1" t="s">
        <v>115</v>
      </c>
      <c r="CV592" s="1" t="s">
        <v>115</v>
      </c>
      <c r="CW592" s="1" t="s">
        <v>115</v>
      </c>
      <c r="CY592" s="1" t="s">
        <v>115</v>
      </c>
      <c r="CZ592" s="1" t="s">
        <v>115</v>
      </c>
      <c r="DA592" s="1" t="s">
        <v>115</v>
      </c>
      <c r="DB592" s="1" t="s">
        <v>115</v>
      </c>
      <c r="DC592" s="1" t="s">
        <v>2765</v>
      </c>
      <c r="DD592" s="1" t="s">
        <v>115</v>
      </c>
      <c r="DE592" s="1">
        <v>2.0518928444486293</v>
      </c>
      <c r="DF592" s="1" t="s">
        <v>2779</v>
      </c>
      <c r="DG592" s="1">
        <v>0.52359877559829882</v>
      </c>
      <c r="DH592" s="1" t="s">
        <v>115</v>
      </c>
    </row>
    <row r="593" spans="1:112" x14ac:dyDescent="0.25">
      <c r="A593" s="1" t="s">
        <v>2662</v>
      </c>
      <c r="C593" s="1" t="s">
        <v>2662</v>
      </c>
      <c r="D593" s="41">
        <v>43056</v>
      </c>
      <c r="G593" s="1" t="s">
        <v>1773</v>
      </c>
      <c r="H593" s="1">
        <v>12</v>
      </c>
      <c r="J593" s="3"/>
      <c r="K593" s="1" t="s">
        <v>1766</v>
      </c>
      <c r="L593" s="1" t="s">
        <v>1767</v>
      </c>
      <c r="M593" s="1"/>
      <c r="N593" s="1">
        <v>300</v>
      </c>
      <c r="P593" s="1" t="s">
        <v>2548</v>
      </c>
      <c r="Q593" s="1">
        <v>9.1437799511982928E-2</v>
      </c>
      <c r="R593" s="1" t="s">
        <v>1781</v>
      </c>
      <c r="S593" s="1" t="s">
        <v>4</v>
      </c>
      <c r="T593" s="1" t="s">
        <v>2655</v>
      </c>
      <c r="U593" s="3">
        <v>43082</v>
      </c>
      <c r="V593" s="1">
        <v>5.3622099674872183</v>
      </c>
      <c r="Y593" s="1">
        <v>1.1000000000000001</v>
      </c>
      <c r="Z593" s="1">
        <v>2.5</v>
      </c>
      <c r="AA593" s="1">
        <v>14.67</v>
      </c>
      <c r="AB593" s="1">
        <v>23.392608546554101</v>
      </c>
      <c r="AC593" s="1">
        <v>2.56</v>
      </c>
      <c r="AD593" s="1">
        <v>11.241533333333299</v>
      </c>
      <c r="AH593" s="1">
        <v>715</v>
      </c>
      <c r="AJ593" s="1">
        <v>700</v>
      </c>
      <c r="AK593" s="1">
        <v>15</v>
      </c>
      <c r="AU593" s="1" t="s">
        <v>1776</v>
      </c>
      <c r="AV593" s="1" t="s">
        <v>1776</v>
      </c>
      <c r="AY593" s="1" t="s">
        <v>1780</v>
      </c>
      <c r="AZ593" s="1"/>
      <c r="BA593" s="1" t="s">
        <v>1782</v>
      </c>
      <c r="BB593" s="1"/>
      <c r="BC593" s="42">
        <v>56.0154</v>
      </c>
      <c r="BD593" s="1">
        <v>0.97765316182163164</v>
      </c>
      <c r="BE593" s="1">
        <v>272.5797</v>
      </c>
      <c r="BF593" s="1">
        <v>4.757413239098387</v>
      </c>
      <c r="BG593" s="1">
        <v>276.06830000000002</v>
      </c>
      <c r="BH593" s="1">
        <v>4.818300795383462</v>
      </c>
      <c r="BI593" s="1">
        <v>83.881100000000004</v>
      </c>
      <c r="BK593" s="1">
        <v>1.4640013751946157</v>
      </c>
      <c r="BL593" s="1">
        <v>3.1419999999999999E-4</v>
      </c>
      <c r="BM593" s="1">
        <v>29600.268258591481</v>
      </c>
      <c r="BN593" s="1">
        <v>23238.568662878333</v>
      </c>
      <c r="BO593" s="1">
        <v>23219.967854304628</v>
      </c>
      <c r="BP593" s="1">
        <v>844.70046455181921</v>
      </c>
      <c r="BQ593" s="1">
        <v>1.70474631</v>
      </c>
      <c r="BY593" s="1" t="s">
        <v>115</v>
      </c>
      <c r="BZ593" s="1" t="s">
        <v>115</v>
      </c>
      <c r="CA593" s="1" t="s">
        <v>115</v>
      </c>
      <c r="CB593" s="1" t="s">
        <v>115</v>
      </c>
      <c r="CD593" s="47" t="s">
        <v>115</v>
      </c>
      <c r="CE593" s="1" t="s">
        <v>115</v>
      </c>
      <c r="CF593" s="1" t="s">
        <v>115</v>
      </c>
      <c r="CG593" s="1" t="s">
        <v>115</v>
      </c>
      <c r="CH593" s="1" t="s">
        <v>115</v>
      </c>
      <c r="CI593" s="1" t="s">
        <v>115</v>
      </c>
      <c r="CJ593" s="1" t="s">
        <v>115</v>
      </c>
      <c r="CK593" s="1" t="s">
        <v>115</v>
      </c>
      <c r="CL593" s="1" t="s">
        <v>115</v>
      </c>
      <c r="CM593" s="1" t="s">
        <v>115</v>
      </c>
      <c r="CN593" s="1" t="s">
        <v>115</v>
      </c>
      <c r="CO593" s="1" t="s">
        <v>115</v>
      </c>
      <c r="CP593" s="1" t="s">
        <v>115</v>
      </c>
      <c r="CQ593" s="1" t="s">
        <v>115</v>
      </c>
      <c r="CR593" s="1" t="s">
        <v>115</v>
      </c>
      <c r="CS593" s="1" t="s">
        <v>115</v>
      </c>
      <c r="CT593" s="1" t="s">
        <v>115</v>
      </c>
      <c r="CU593" s="1" t="s">
        <v>115</v>
      </c>
      <c r="CV593" s="1" t="s">
        <v>115</v>
      </c>
      <c r="CW593" s="1" t="s">
        <v>115</v>
      </c>
      <c r="CY593" s="1" t="s">
        <v>115</v>
      </c>
      <c r="CZ593" s="1" t="s">
        <v>115</v>
      </c>
      <c r="DA593" s="1" t="s">
        <v>115</v>
      </c>
      <c r="DB593" s="1" t="s">
        <v>115</v>
      </c>
      <c r="DC593" s="1" t="s">
        <v>2765</v>
      </c>
      <c r="DD593" s="1" t="s">
        <v>115</v>
      </c>
      <c r="DE593" s="1">
        <v>4.3446777775867682</v>
      </c>
      <c r="DF593" s="1" t="s">
        <v>2779</v>
      </c>
      <c r="DG593" s="1">
        <v>2.8797932657906435</v>
      </c>
      <c r="DH593" s="1" t="s">
        <v>115</v>
      </c>
    </row>
    <row r="594" spans="1:112" x14ac:dyDescent="0.25">
      <c r="A594" s="1" t="s">
        <v>2663</v>
      </c>
      <c r="C594" s="1" t="s">
        <v>2663</v>
      </c>
      <c r="D594" s="41">
        <v>43057</v>
      </c>
      <c r="G594" s="1" t="s">
        <v>1773</v>
      </c>
      <c r="H594" s="1">
        <v>12</v>
      </c>
      <c r="J594" s="3"/>
      <c r="K594" s="1" t="s">
        <v>1766</v>
      </c>
      <c r="L594" s="1" t="s">
        <v>1767</v>
      </c>
      <c r="M594" s="1"/>
      <c r="N594" s="1">
        <v>300</v>
      </c>
      <c r="P594" s="1" t="s">
        <v>2548</v>
      </c>
      <c r="Q594" s="1">
        <v>9.1437799511982928E-2</v>
      </c>
      <c r="R594" s="1" t="s">
        <v>1781</v>
      </c>
      <c r="S594" s="1" t="s">
        <v>4</v>
      </c>
      <c r="T594" s="1" t="s">
        <v>2655</v>
      </c>
      <c r="U594" s="3">
        <v>43082</v>
      </c>
      <c r="V594" s="1">
        <v>5.3622099674872183</v>
      </c>
      <c r="Y594" s="1">
        <v>1.1000000000000001</v>
      </c>
      <c r="Z594" s="1">
        <v>2.5</v>
      </c>
      <c r="AA594" s="1">
        <v>14.67</v>
      </c>
      <c r="AB594" s="1">
        <v>23.392608546554101</v>
      </c>
      <c r="AC594" s="1">
        <v>2.56</v>
      </c>
      <c r="AD594" s="1">
        <v>11.241533333333299</v>
      </c>
      <c r="AH594" s="1">
        <v>715</v>
      </c>
      <c r="AJ594" s="1">
        <v>700</v>
      </c>
      <c r="AK594" s="1">
        <v>15</v>
      </c>
      <c r="AU594" s="1" t="s">
        <v>1776</v>
      </c>
      <c r="AV594" s="1" t="s">
        <v>1776</v>
      </c>
      <c r="AY594" s="1" t="s">
        <v>1780</v>
      </c>
      <c r="AZ594" s="1"/>
      <c r="BA594" s="1" t="s">
        <v>1782</v>
      </c>
      <c r="BB594" s="1"/>
      <c r="BC594" s="42">
        <v>56.010599999999997</v>
      </c>
      <c r="BD594" s="1">
        <v>0.97756938601753585</v>
      </c>
      <c r="BE594" s="1">
        <v>272.5258</v>
      </c>
      <c r="BF594" s="1">
        <v>4.756472506631563</v>
      </c>
      <c r="BG594" s="1">
        <v>293.80889999999999</v>
      </c>
      <c r="BH594" s="1">
        <v>5.1279326766627671</v>
      </c>
      <c r="BI594" s="1">
        <v>66.141999999999996</v>
      </c>
      <c r="BK594" s="1">
        <v>1.1543956738540893</v>
      </c>
      <c r="BL594" s="1">
        <v>2.8029999999999998E-4</v>
      </c>
      <c r="BM594" s="1">
        <v>29600.282149355357</v>
      </c>
      <c r="BN594" s="1">
        <v>23237.57910844182</v>
      </c>
      <c r="BO594" s="1">
        <v>23220.985190268893</v>
      </c>
      <c r="BP594" s="1">
        <v>844.70105915129909</v>
      </c>
      <c r="BQ594" s="1">
        <v>1.70474511</v>
      </c>
      <c r="BY594" s="1" t="s">
        <v>115</v>
      </c>
      <c r="BZ594" s="1" t="s">
        <v>115</v>
      </c>
      <c r="CA594" s="1" t="s">
        <v>115</v>
      </c>
      <c r="CB594" s="1" t="s">
        <v>115</v>
      </c>
      <c r="CD594" s="47" t="s">
        <v>115</v>
      </c>
      <c r="CE594" s="1" t="s">
        <v>115</v>
      </c>
      <c r="CF594" s="1" t="s">
        <v>115</v>
      </c>
      <c r="CG594" s="1" t="s">
        <v>115</v>
      </c>
      <c r="CH594" s="1" t="s">
        <v>115</v>
      </c>
      <c r="CI594" s="1" t="s">
        <v>115</v>
      </c>
      <c r="CJ594" s="1" t="s">
        <v>115</v>
      </c>
      <c r="CK594" s="1" t="s">
        <v>115</v>
      </c>
      <c r="CL594" s="1" t="s">
        <v>115</v>
      </c>
      <c r="CM594" s="1" t="s">
        <v>115</v>
      </c>
      <c r="CN594" s="1" t="s">
        <v>115</v>
      </c>
      <c r="CO594" s="1" t="s">
        <v>115</v>
      </c>
      <c r="CP594" s="1" t="s">
        <v>115</v>
      </c>
      <c r="CQ594" s="1" t="s">
        <v>115</v>
      </c>
      <c r="CR594" s="1" t="s">
        <v>115</v>
      </c>
      <c r="CS594" s="1" t="s">
        <v>115</v>
      </c>
      <c r="CT594" s="1" t="s">
        <v>115</v>
      </c>
      <c r="CU594" s="1" t="s">
        <v>115</v>
      </c>
      <c r="CV594" s="1" t="s">
        <v>115</v>
      </c>
      <c r="CW594" s="1" t="s">
        <v>115</v>
      </c>
      <c r="CY594" s="1" t="s">
        <v>115</v>
      </c>
      <c r="CZ594" s="1" t="s">
        <v>115</v>
      </c>
      <c r="DA594" s="1" t="s">
        <v>115</v>
      </c>
      <c r="DB594" s="1" t="s">
        <v>115</v>
      </c>
      <c r="DC594" s="1" t="s">
        <v>2765</v>
      </c>
      <c r="DD594" s="1" t="s">
        <v>115</v>
      </c>
      <c r="DE594" s="1">
        <v>2.4642495695125657</v>
      </c>
      <c r="DF594" s="1" t="s">
        <v>2779</v>
      </c>
      <c r="DG594" s="1">
        <v>1.3089969389957472</v>
      </c>
      <c r="DH594" s="1" t="s">
        <v>115</v>
      </c>
    </row>
    <row r="595" spans="1:112" x14ac:dyDescent="0.25">
      <c r="A595" s="1" t="s">
        <v>2664</v>
      </c>
      <c r="C595" s="1" t="s">
        <v>2664</v>
      </c>
      <c r="D595" s="41">
        <v>43058</v>
      </c>
      <c r="G595" s="1" t="s">
        <v>1773</v>
      </c>
      <c r="H595" s="1">
        <v>12</v>
      </c>
      <c r="J595" s="3"/>
      <c r="K595" s="1" t="s">
        <v>1766</v>
      </c>
      <c r="L595" s="1" t="s">
        <v>1767</v>
      </c>
      <c r="M595" s="1"/>
      <c r="N595" s="1">
        <v>300</v>
      </c>
      <c r="P595" s="1" t="s">
        <v>2548</v>
      </c>
      <c r="Q595" s="1">
        <v>9.1437799511982928E-2</v>
      </c>
      <c r="R595" s="1" t="s">
        <v>1781</v>
      </c>
      <c r="S595" s="1" t="s">
        <v>4</v>
      </c>
      <c r="T595" s="1" t="s">
        <v>2655</v>
      </c>
      <c r="U595" s="3">
        <v>43082</v>
      </c>
      <c r="V595" s="1">
        <v>5.3622099674872183</v>
      </c>
      <c r="Y595" s="1">
        <v>1.1000000000000001</v>
      </c>
      <c r="Z595" s="1">
        <v>2.5</v>
      </c>
      <c r="AA595" s="1">
        <v>14.67</v>
      </c>
      <c r="AB595" s="1">
        <v>23.392608546554101</v>
      </c>
      <c r="AC595" s="1">
        <v>2.56</v>
      </c>
      <c r="AD595" s="1">
        <v>11.241533333333299</v>
      </c>
      <c r="AH595" s="1">
        <v>715</v>
      </c>
      <c r="AJ595" s="1">
        <v>700</v>
      </c>
      <c r="AK595" s="1">
        <v>15</v>
      </c>
      <c r="AU595" s="1" t="s">
        <v>1776</v>
      </c>
      <c r="AV595" s="1" t="s">
        <v>1776</v>
      </c>
      <c r="AY595" s="1" t="s">
        <v>1780</v>
      </c>
      <c r="AZ595" s="1"/>
      <c r="BA595" s="1" t="s">
        <v>1782</v>
      </c>
      <c r="BB595" s="1"/>
      <c r="BC595" s="42">
        <v>56.014200000000002</v>
      </c>
      <c r="BD595" s="1">
        <v>0.97763221787060783</v>
      </c>
      <c r="BE595" s="1">
        <v>272.5652</v>
      </c>
      <c r="BF595" s="1">
        <v>4.7571601663568481</v>
      </c>
      <c r="BG595" s="1">
        <v>270.74149999999997</v>
      </c>
      <c r="BH595" s="1">
        <v>4.7253305967882273</v>
      </c>
      <c r="BI595" s="1">
        <v>89.202200000000005</v>
      </c>
      <c r="BK595" s="1">
        <v>1.5568720900224857</v>
      </c>
      <c r="BL595" s="1">
        <v>3.5760000000000002E-4</v>
      </c>
      <c r="BM595" s="1">
        <v>29600.275898509622</v>
      </c>
      <c r="BN595" s="1">
        <v>23239.860957170931</v>
      </c>
      <c r="BO595" s="1">
        <v>23218.690839848317</v>
      </c>
      <c r="BP595" s="1">
        <v>844.70079158143074</v>
      </c>
      <c r="BQ595" s="1">
        <v>1.70474565</v>
      </c>
      <c r="BY595" s="1" t="s">
        <v>115</v>
      </c>
      <c r="BZ595" s="1" t="s">
        <v>115</v>
      </c>
      <c r="CA595" s="1" t="s">
        <v>115</v>
      </c>
      <c r="CB595" s="1" t="s">
        <v>115</v>
      </c>
      <c r="CD595" s="47" t="s">
        <v>115</v>
      </c>
      <c r="CE595" s="1" t="s">
        <v>115</v>
      </c>
      <c r="CF595" s="1" t="s">
        <v>115</v>
      </c>
      <c r="CG595" s="1" t="s">
        <v>115</v>
      </c>
      <c r="CH595" s="1" t="s">
        <v>115</v>
      </c>
      <c r="CI595" s="1" t="s">
        <v>115</v>
      </c>
      <c r="CJ595" s="1" t="s">
        <v>115</v>
      </c>
      <c r="CK595" s="1" t="s">
        <v>115</v>
      </c>
      <c r="CL595" s="1" t="s">
        <v>115</v>
      </c>
      <c r="CM595" s="1" t="s">
        <v>115</v>
      </c>
      <c r="CN595" s="1" t="s">
        <v>115</v>
      </c>
      <c r="CO595" s="1" t="s">
        <v>115</v>
      </c>
      <c r="CP595" s="1" t="s">
        <v>115</v>
      </c>
      <c r="CQ595" s="1" t="s">
        <v>115</v>
      </c>
      <c r="CR595" s="1" t="s">
        <v>115</v>
      </c>
      <c r="CS595" s="1" t="s">
        <v>115</v>
      </c>
      <c r="CT595" s="1" t="s">
        <v>115</v>
      </c>
      <c r="CU595" s="1" t="s">
        <v>115</v>
      </c>
      <c r="CV595" s="1" t="s">
        <v>115</v>
      </c>
      <c r="CW595" s="1" t="s">
        <v>115</v>
      </c>
      <c r="CY595" s="1" t="s">
        <v>115</v>
      </c>
      <c r="CZ595" s="1" t="s">
        <v>115</v>
      </c>
      <c r="DA595" s="1" t="s">
        <v>115</v>
      </c>
      <c r="DB595" s="1" t="s">
        <v>115</v>
      </c>
      <c r="DC595" s="1" t="s">
        <v>2765</v>
      </c>
      <c r="DD595" s="1" t="s">
        <v>115</v>
      </c>
      <c r="DE595" s="1">
        <v>3.6522498127845546</v>
      </c>
      <c r="DF595" s="1" t="s">
        <v>2779</v>
      </c>
      <c r="DG595" s="1">
        <v>2.0943951023931953</v>
      </c>
      <c r="DH595" s="1" t="s">
        <v>115</v>
      </c>
    </row>
    <row r="596" spans="1:112" x14ac:dyDescent="0.25">
      <c r="A596" s="1" t="s">
        <v>2665</v>
      </c>
      <c r="C596" s="1" t="s">
        <v>2665</v>
      </c>
      <c r="D596" s="41">
        <v>43566</v>
      </c>
      <c r="G596" s="1" t="s">
        <v>1773</v>
      </c>
      <c r="H596" s="1">
        <v>12</v>
      </c>
      <c r="J596" s="3"/>
      <c r="K596" s="1" t="s">
        <v>1766</v>
      </c>
      <c r="L596" s="1" t="s">
        <v>1767</v>
      </c>
      <c r="M596" s="1"/>
      <c r="N596" s="1">
        <v>300</v>
      </c>
      <c r="P596" s="1" t="s">
        <v>2548</v>
      </c>
      <c r="Q596" s="1">
        <v>9.1437799511982928E-2</v>
      </c>
      <c r="R596" s="1" t="s">
        <v>1781</v>
      </c>
      <c r="S596" s="1" t="s">
        <v>4</v>
      </c>
      <c r="T596" s="1" t="s">
        <v>2655</v>
      </c>
      <c r="U596" s="3">
        <v>43306</v>
      </c>
      <c r="V596" s="1">
        <v>5.3622099674872183</v>
      </c>
      <c r="Y596" s="1">
        <v>1.1000000000000001</v>
      </c>
      <c r="Z596" s="1">
        <v>2.5</v>
      </c>
      <c r="AA596" s="1">
        <v>14.67</v>
      </c>
      <c r="AB596" s="1">
        <v>23.392608546554101</v>
      </c>
      <c r="AC596" s="1">
        <v>2.56</v>
      </c>
      <c r="AD596" s="1">
        <v>11.241533333333299</v>
      </c>
      <c r="AH596" s="1">
        <v>715</v>
      </c>
      <c r="AJ596" s="1">
        <v>700</v>
      </c>
      <c r="AK596" s="1">
        <v>15</v>
      </c>
      <c r="AU596" s="1" t="s">
        <v>1776</v>
      </c>
      <c r="AV596" s="1" t="s">
        <v>1776</v>
      </c>
      <c r="AY596" s="1" t="s">
        <v>1780</v>
      </c>
      <c r="AZ596" s="1"/>
      <c r="BA596" s="1" t="s">
        <v>1782</v>
      </c>
      <c r="BB596" s="1"/>
      <c r="BC596" s="42">
        <v>57.006100000000004</v>
      </c>
      <c r="BD596" s="1">
        <v>0.99494413872113951</v>
      </c>
      <c r="BE596" s="1">
        <v>31.837700000000002</v>
      </c>
      <c r="BF596" s="1">
        <v>0.55567269126219865</v>
      </c>
      <c r="BG596" s="1">
        <v>317.23919999999998</v>
      </c>
      <c r="BH596" s="1">
        <v>5.5368685563927951</v>
      </c>
      <c r="BI596" s="1">
        <v>42.774099999999997</v>
      </c>
      <c r="BK596" s="1">
        <v>0.74654887957730642</v>
      </c>
      <c r="BL596" s="1">
        <v>3.1330000000000003E-4</v>
      </c>
      <c r="BM596" s="1">
        <v>29600.177390246306</v>
      </c>
      <c r="BN596" s="1">
        <v>23238.45112582267</v>
      </c>
      <c r="BO596" s="1">
        <v>23219.903654669943</v>
      </c>
      <c r="BP596" s="1">
        <v>844.69657490086377</v>
      </c>
      <c r="BQ596" s="1">
        <v>1.70475416</v>
      </c>
      <c r="BY596" s="1" t="s">
        <v>115</v>
      </c>
      <c r="BZ596" s="1" t="s">
        <v>115</v>
      </c>
      <c r="CA596" s="1" t="s">
        <v>115</v>
      </c>
      <c r="CB596" s="1" t="s">
        <v>115</v>
      </c>
      <c r="CD596" s="47" t="s">
        <v>115</v>
      </c>
      <c r="CE596" s="1" t="s">
        <v>115</v>
      </c>
      <c r="CF596" s="1" t="s">
        <v>115</v>
      </c>
      <c r="CG596" s="1" t="s">
        <v>115</v>
      </c>
      <c r="CH596" s="1" t="s">
        <v>115</v>
      </c>
      <c r="CI596" s="1" t="s">
        <v>115</v>
      </c>
      <c r="CJ596" s="1" t="s">
        <v>115</v>
      </c>
      <c r="CK596" s="1" t="s">
        <v>115</v>
      </c>
      <c r="CL596" s="1" t="s">
        <v>115</v>
      </c>
      <c r="CM596" s="1" t="s">
        <v>115</v>
      </c>
      <c r="CN596" s="1" t="s">
        <v>115</v>
      </c>
      <c r="CO596" s="1" t="s">
        <v>115</v>
      </c>
      <c r="CP596" s="1" t="s">
        <v>115</v>
      </c>
      <c r="CQ596" s="1" t="s">
        <v>115</v>
      </c>
      <c r="CR596" s="1" t="s">
        <v>115</v>
      </c>
      <c r="CS596" s="1" t="s">
        <v>115</v>
      </c>
      <c r="CT596" s="1" t="s">
        <v>115</v>
      </c>
      <c r="CU596" s="1" t="s">
        <v>115</v>
      </c>
      <c r="CV596" s="1" t="s">
        <v>115</v>
      </c>
      <c r="CW596" s="1" t="s">
        <v>115</v>
      </c>
      <c r="CY596" s="1" t="s">
        <v>115</v>
      </c>
      <c r="CZ596" s="1" t="s">
        <v>115</v>
      </c>
      <c r="DA596" s="1" t="s">
        <v>115</v>
      </c>
      <c r="DB596" s="1" t="s">
        <v>115</v>
      </c>
      <c r="DC596" s="1" t="s">
        <v>2765</v>
      </c>
      <c r="DD596" s="1" t="s">
        <v>115</v>
      </c>
      <c r="DE596" s="1">
        <v>2.3171130775816882</v>
      </c>
      <c r="DF596" s="1" t="s">
        <v>2779</v>
      </c>
      <c r="DG596" s="1">
        <v>1.5707963267948966</v>
      </c>
      <c r="DH596" s="1" t="s">
        <v>115</v>
      </c>
    </row>
    <row r="597" spans="1:112" x14ac:dyDescent="0.25">
      <c r="A597" s="1" t="s">
        <v>2666</v>
      </c>
      <c r="C597" s="1" t="s">
        <v>2666</v>
      </c>
      <c r="D597" s="41">
        <v>40129</v>
      </c>
      <c r="G597" s="1" t="s">
        <v>1773</v>
      </c>
      <c r="H597" s="1">
        <v>12</v>
      </c>
      <c r="J597" s="3"/>
      <c r="K597" s="1" t="s">
        <v>1766</v>
      </c>
      <c r="L597" s="1" t="s">
        <v>1767</v>
      </c>
      <c r="M597" s="1"/>
      <c r="N597" s="1">
        <v>300</v>
      </c>
      <c r="P597" s="1" t="s">
        <v>2548</v>
      </c>
      <c r="Q597" s="1">
        <v>9.1437799511982928E-2</v>
      </c>
      <c r="R597" s="1" t="s">
        <v>1781</v>
      </c>
      <c r="S597" s="1" t="s">
        <v>4</v>
      </c>
      <c r="T597" s="1" t="s">
        <v>2655</v>
      </c>
      <c r="U597" s="3">
        <v>41873</v>
      </c>
      <c r="V597" s="1">
        <v>5.3622099674872183</v>
      </c>
      <c r="Y597" s="1">
        <v>1.1000000000000001</v>
      </c>
      <c r="Z597" s="1">
        <v>2.5</v>
      </c>
      <c r="AA597" s="1">
        <v>14.67</v>
      </c>
      <c r="AB597" s="1">
        <v>23.13660103714</v>
      </c>
      <c r="AC597" s="1">
        <v>2.56</v>
      </c>
      <c r="AD597" s="1">
        <v>11.155533333333301</v>
      </c>
      <c r="AH597" s="1">
        <v>733</v>
      </c>
      <c r="AJ597" s="1">
        <v>700</v>
      </c>
      <c r="AK597" s="1">
        <v>33</v>
      </c>
      <c r="AU597" s="1" t="s">
        <v>1776</v>
      </c>
      <c r="AV597" s="1" t="s">
        <v>2622</v>
      </c>
      <c r="AY597" s="1" t="s">
        <v>1780</v>
      </c>
      <c r="AZ597" s="1"/>
      <c r="BA597" s="1" t="s">
        <v>1782</v>
      </c>
      <c r="BB597" s="1"/>
      <c r="BC597" s="42">
        <v>50.516500000000001</v>
      </c>
      <c r="BD597" s="1">
        <v>0.88167925158371552</v>
      </c>
      <c r="BE597" s="1">
        <v>346.93950000000001</v>
      </c>
      <c r="BF597" s="1">
        <v>6.0552365802228669</v>
      </c>
      <c r="BG597" s="1">
        <v>111.26909999999999</v>
      </c>
      <c r="BH597" s="1">
        <v>1.9420121507308226</v>
      </c>
      <c r="BI597" s="1">
        <v>267.11540000000002</v>
      </c>
      <c r="BK597" s="1">
        <v>4.6620432127816613</v>
      </c>
      <c r="BL597" s="1">
        <v>0.16475609999999999</v>
      </c>
      <c r="BM597" s="1">
        <v>27977.531916599964</v>
      </c>
      <c r="BN597" s="1">
        <v>26216.000962804497</v>
      </c>
      <c r="BO597" s="1">
        <v>16997.062870395432</v>
      </c>
      <c r="BP597" s="1">
        <v>776.19950664543774</v>
      </c>
      <c r="BQ597" s="1">
        <v>1.8551931399999999</v>
      </c>
      <c r="BY597" s="1" t="s">
        <v>115</v>
      </c>
      <c r="BZ597" s="1" t="s">
        <v>115</v>
      </c>
      <c r="CA597" s="1" t="s">
        <v>115</v>
      </c>
      <c r="CB597" s="1" t="s">
        <v>115</v>
      </c>
      <c r="CD597" s="47" t="s">
        <v>115</v>
      </c>
      <c r="CE597" s="1" t="s">
        <v>115</v>
      </c>
      <c r="CF597" s="1" t="s">
        <v>115</v>
      </c>
      <c r="CG597" s="1" t="s">
        <v>115</v>
      </c>
      <c r="CH597" s="1" t="s">
        <v>115</v>
      </c>
      <c r="CI597" s="1" t="s">
        <v>115</v>
      </c>
      <c r="CJ597" s="1" t="s">
        <v>115</v>
      </c>
      <c r="CK597" s="1" t="s">
        <v>115</v>
      </c>
      <c r="CL597" s="1" t="s">
        <v>115</v>
      </c>
      <c r="CM597" s="1" t="s">
        <v>115</v>
      </c>
      <c r="CN597" s="1" t="s">
        <v>115</v>
      </c>
      <c r="CO597" s="1" t="s">
        <v>115</v>
      </c>
      <c r="CP597" s="1" t="s">
        <v>115</v>
      </c>
      <c r="CQ597" s="1" t="s">
        <v>115</v>
      </c>
      <c r="CR597" s="1" t="s">
        <v>115</v>
      </c>
      <c r="CS597" s="1" t="s">
        <v>115</v>
      </c>
      <c r="CT597" s="1" t="s">
        <v>115</v>
      </c>
      <c r="CU597" s="1" t="s">
        <v>115</v>
      </c>
      <c r="CV597" s="1" t="s">
        <v>115</v>
      </c>
      <c r="CW597" s="1" t="s">
        <v>115</v>
      </c>
      <c r="CY597" s="1" t="s">
        <v>115</v>
      </c>
      <c r="CZ597" s="1" t="s">
        <v>115</v>
      </c>
      <c r="DA597" s="1" t="s">
        <v>115</v>
      </c>
      <c r="DB597" s="1" t="s">
        <v>115</v>
      </c>
      <c r="DC597" s="1" t="s">
        <v>115</v>
      </c>
      <c r="DD597" s="1" t="s">
        <v>115</v>
      </c>
      <c r="DE597" s="1" t="s">
        <v>115</v>
      </c>
      <c r="DF597" s="1" t="s">
        <v>115</v>
      </c>
      <c r="DG597" s="1" t="s">
        <v>115</v>
      </c>
      <c r="DH597" s="1" t="s">
        <v>115</v>
      </c>
    </row>
    <row r="598" spans="1:112" x14ac:dyDescent="0.25">
      <c r="A598" s="1" t="s">
        <v>2667</v>
      </c>
      <c r="C598" s="1" t="s">
        <v>2667</v>
      </c>
      <c r="D598" s="41">
        <v>43567</v>
      </c>
      <c r="G598" s="1" t="s">
        <v>1773</v>
      </c>
      <c r="H598" s="1">
        <v>12</v>
      </c>
      <c r="J598" s="3"/>
      <c r="K598" s="1" t="s">
        <v>1766</v>
      </c>
      <c r="L598" s="1" t="s">
        <v>1767</v>
      </c>
      <c r="M598" s="1"/>
      <c r="N598" s="1">
        <v>300</v>
      </c>
      <c r="P598" s="1" t="s">
        <v>2548</v>
      </c>
      <c r="Q598" s="1">
        <v>9.1437799511982928E-2</v>
      </c>
      <c r="R598" s="1" t="s">
        <v>1781</v>
      </c>
      <c r="S598" s="1" t="s">
        <v>4</v>
      </c>
      <c r="T598" s="1" t="s">
        <v>2655</v>
      </c>
      <c r="U598" s="3">
        <v>43306</v>
      </c>
      <c r="V598" s="1">
        <v>5.3622099674872183</v>
      </c>
      <c r="Y598" s="1">
        <v>1.1000000000000001</v>
      </c>
      <c r="Z598" s="1">
        <v>2.5</v>
      </c>
      <c r="AA598" s="1">
        <v>14.67</v>
      </c>
      <c r="AB598" s="1">
        <v>23.392608546554101</v>
      </c>
      <c r="AC598" s="1">
        <v>2.56</v>
      </c>
      <c r="AD598" s="1">
        <v>11.241533333333299</v>
      </c>
      <c r="AH598" s="1">
        <v>715</v>
      </c>
      <c r="AJ598" s="1">
        <v>700</v>
      </c>
      <c r="AK598" s="1">
        <v>15</v>
      </c>
      <c r="AU598" s="1" t="s">
        <v>1776</v>
      </c>
      <c r="AV598" s="1" t="s">
        <v>1776</v>
      </c>
      <c r="AY598" s="1" t="s">
        <v>1780</v>
      </c>
      <c r="AZ598" s="1"/>
      <c r="BA598" s="1" t="s">
        <v>1782</v>
      </c>
      <c r="BB598" s="1"/>
      <c r="BC598" s="42">
        <v>57.005499999999998</v>
      </c>
      <c r="BD598" s="1">
        <v>0.99493366674562744</v>
      </c>
      <c r="BE598" s="1">
        <v>31.832799999999999</v>
      </c>
      <c r="BF598" s="1">
        <v>0.55558717012885084</v>
      </c>
      <c r="BG598" s="1">
        <v>310.3349</v>
      </c>
      <c r="BH598" s="1">
        <v>5.4163657888473509</v>
      </c>
      <c r="BI598" s="1">
        <v>49.676099999999998</v>
      </c>
      <c r="BK598" s="1">
        <v>0.86701150454995513</v>
      </c>
      <c r="BL598" s="1">
        <v>3.0630000000000002E-4</v>
      </c>
      <c r="BM598" s="1">
        <v>29600.201351640335</v>
      </c>
      <c r="BN598" s="1">
        <v>23238.267893314343</v>
      </c>
      <c r="BO598" s="1">
        <v>23220.134809966326</v>
      </c>
      <c r="BP598" s="1">
        <v>844.69760057604617</v>
      </c>
      <c r="BQ598" s="1">
        <v>1.7047520899999999</v>
      </c>
      <c r="BY598" s="1" t="s">
        <v>115</v>
      </c>
      <c r="BZ598" s="1" t="s">
        <v>115</v>
      </c>
      <c r="CA598" s="1" t="s">
        <v>115</v>
      </c>
      <c r="CB598" s="1" t="s">
        <v>115</v>
      </c>
      <c r="CD598" s="47" t="s">
        <v>115</v>
      </c>
      <c r="CE598" s="1" t="s">
        <v>115</v>
      </c>
      <c r="CF598" s="1" t="s">
        <v>115</v>
      </c>
      <c r="CG598" s="1" t="s">
        <v>115</v>
      </c>
      <c r="CH598" s="1" t="s">
        <v>115</v>
      </c>
      <c r="CI598" s="1" t="s">
        <v>115</v>
      </c>
      <c r="CJ598" s="1" t="s">
        <v>115</v>
      </c>
      <c r="CK598" s="1" t="s">
        <v>115</v>
      </c>
      <c r="CL598" s="1" t="s">
        <v>115</v>
      </c>
      <c r="CM598" s="1" t="s">
        <v>115</v>
      </c>
      <c r="CN598" s="1" t="s">
        <v>115</v>
      </c>
      <c r="CO598" s="1" t="s">
        <v>115</v>
      </c>
      <c r="CP598" s="1" t="s">
        <v>115</v>
      </c>
      <c r="CQ598" s="1" t="s">
        <v>115</v>
      </c>
      <c r="CR598" s="1" t="s">
        <v>115</v>
      </c>
      <c r="CS598" s="1" t="s">
        <v>115</v>
      </c>
      <c r="CT598" s="1" t="s">
        <v>115</v>
      </c>
      <c r="CU598" s="1" t="s">
        <v>115</v>
      </c>
      <c r="CV598" s="1" t="s">
        <v>115</v>
      </c>
      <c r="CW598" s="1" t="s">
        <v>115</v>
      </c>
      <c r="CY598" s="1" t="s">
        <v>115</v>
      </c>
      <c r="CZ598" s="1" t="s">
        <v>115</v>
      </c>
      <c r="DA598" s="1" t="s">
        <v>115</v>
      </c>
      <c r="DB598" s="1" t="s">
        <v>115</v>
      </c>
      <c r="DC598" s="1" t="s">
        <v>2765</v>
      </c>
      <c r="DD598" s="1" t="s">
        <v>115</v>
      </c>
      <c r="DE598" s="1">
        <v>1.6522176817296839</v>
      </c>
      <c r="DF598" s="1" t="s">
        <v>2779</v>
      </c>
      <c r="DG598" s="1">
        <v>0.78539816339744828</v>
      </c>
      <c r="DH598" s="1" t="s">
        <v>115</v>
      </c>
    </row>
    <row r="599" spans="1:112" x14ac:dyDescent="0.25">
      <c r="A599" s="1" t="s">
        <v>2668</v>
      </c>
      <c r="C599" s="1" t="s">
        <v>2668</v>
      </c>
      <c r="D599" s="41">
        <v>43564</v>
      </c>
      <c r="G599" s="1" t="s">
        <v>1773</v>
      </c>
      <c r="H599" s="1">
        <v>12</v>
      </c>
      <c r="J599" s="3"/>
      <c r="K599" s="1" t="s">
        <v>1766</v>
      </c>
      <c r="L599" s="1" t="s">
        <v>1767</v>
      </c>
      <c r="M599" s="1"/>
      <c r="N599" s="1">
        <v>300</v>
      </c>
      <c r="P599" s="1" t="s">
        <v>2548</v>
      </c>
      <c r="Q599" s="1">
        <v>9.1437799511982928E-2</v>
      </c>
      <c r="R599" s="1" t="s">
        <v>1781</v>
      </c>
      <c r="S599" s="1" t="s">
        <v>4</v>
      </c>
      <c r="T599" s="1" t="s">
        <v>2655</v>
      </c>
      <c r="U599" s="3">
        <v>43306</v>
      </c>
      <c r="V599" s="1">
        <v>5.3622099674872183</v>
      </c>
      <c r="Y599" s="1">
        <v>1.1000000000000001</v>
      </c>
      <c r="Z599" s="1">
        <v>2.5</v>
      </c>
      <c r="AA599" s="1">
        <v>14.67</v>
      </c>
      <c r="AB599" s="1">
        <v>23.392608546554101</v>
      </c>
      <c r="AC599" s="1">
        <v>2.56</v>
      </c>
      <c r="AD599" s="1">
        <v>11.241533333333299</v>
      </c>
      <c r="AH599" s="1">
        <v>715</v>
      </c>
      <c r="AJ599" s="1">
        <v>700</v>
      </c>
      <c r="AK599" s="1">
        <v>15</v>
      </c>
      <c r="AU599" s="1" t="s">
        <v>1776</v>
      </c>
      <c r="AV599" s="1" t="s">
        <v>1776</v>
      </c>
      <c r="AY599" s="1" t="s">
        <v>1780</v>
      </c>
      <c r="AZ599" s="1"/>
      <c r="BA599" s="1" t="s">
        <v>1782</v>
      </c>
      <c r="BB599" s="1"/>
      <c r="BC599" s="42">
        <v>57.003100000000003</v>
      </c>
      <c r="BD599" s="1">
        <v>0.99489177884357971</v>
      </c>
      <c r="BE599" s="1">
        <v>31.832000000000001</v>
      </c>
      <c r="BF599" s="1">
        <v>0.55557320749483496</v>
      </c>
      <c r="BG599" s="1">
        <v>301.55869999999999</v>
      </c>
      <c r="BH599" s="1">
        <v>5.2631922030338245</v>
      </c>
      <c r="BI599" s="1">
        <v>58.446300000000001</v>
      </c>
      <c r="BK599" s="1">
        <v>1.0200803706083619</v>
      </c>
      <c r="BL599" s="1">
        <v>3.3530000000000002E-4</v>
      </c>
      <c r="BM599" s="1">
        <v>29600.17901082215</v>
      </c>
      <c r="BN599" s="1">
        <v>23239.103950844477</v>
      </c>
      <c r="BO599" s="1">
        <v>23219.25407079982</v>
      </c>
      <c r="BP599" s="1">
        <v>844.69664427012128</v>
      </c>
      <c r="BQ599" s="1">
        <v>1.70475402</v>
      </c>
      <c r="BY599" s="1" t="s">
        <v>115</v>
      </c>
      <c r="BZ599" s="1" t="s">
        <v>115</v>
      </c>
      <c r="CA599" s="1" t="s">
        <v>115</v>
      </c>
      <c r="CB599" s="1" t="s">
        <v>115</v>
      </c>
      <c r="CD599" s="47" t="s">
        <v>115</v>
      </c>
      <c r="CE599" s="1" t="s">
        <v>115</v>
      </c>
      <c r="CF599" s="1" t="s">
        <v>115</v>
      </c>
      <c r="CG599" s="1" t="s">
        <v>115</v>
      </c>
      <c r="CH599" s="1" t="s">
        <v>115</v>
      </c>
      <c r="CI599" s="1" t="s">
        <v>115</v>
      </c>
      <c r="CJ599" s="1" t="s">
        <v>115</v>
      </c>
      <c r="CK599" s="1" t="s">
        <v>115</v>
      </c>
      <c r="CL599" s="1" t="s">
        <v>115</v>
      </c>
      <c r="CM599" s="1" t="s">
        <v>115</v>
      </c>
      <c r="CN599" s="1" t="s">
        <v>115</v>
      </c>
      <c r="CO599" s="1" t="s">
        <v>115</v>
      </c>
      <c r="CP599" s="1" t="s">
        <v>115</v>
      </c>
      <c r="CQ599" s="1" t="s">
        <v>115</v>
      </c>
      <c r="CR599" s="1" t="s">
        <v>115</v>
      </c>
      <c r="CS599" s="1" t="s">
        <v>115</v>
      </c>
      <c r="CT599" s="1" t="s">
        <v>115</v>
      </c>
      <c r="CU599" s="1" t="s">
        <v>115</v>
      </c>
      <c r="CV599" s="1" t="s">
        <v>115</v>
      </c>
      <c r="CW599" s="1" t="s">
        <v>115</v>
      </c>
      <c r="CY599" s="1" t="s">
        <v>115</v>
      </c>
      <c r="CZ599" s="1" t="s">
        <v>115</v>
      </c>
      <c r="DA599" s="1" t="s">
        <v>115</v>
      </c>
      <c r="DB599" s="1" t="s">
        <v>115</v>
      </c>
      <c r="DC599" s="1" t="s">
        <v>2765</v>
      </c>
      <c r="DD599" s="1" t="s">
        <v>115</v>
      </c>
      <c r="DE599" s="1">
        <v>1.0199931041457624</v>
      </c>
      <c r="DF599" s="1" t="s">
        <v>2779</v>
      </c>
      <c r="DG599" s="1">
        <v>0</v>
      </c>
      <c r="DH599" s="1" t="s">
        <v>2765</v>
      </c>
    </row>
    <row r="600" spans="1:112" x14ac:dyDescent="0.25">
      <c r="A600" s="1" t="s">
        <v>2669</v>
      </c>
      <c r="C600" s="1" t="s">
        <v>2669</v>
      </c>
      <c r="D600" s="41">
        <v>43565</v>
      </c>
      <c r="G600" s="1" t="s">
        <v>1773</v>
      </c>
      <c r="H600" s="1">
        <v>12</v>
      </c>
      <c r="J600" s="3"/>
      <c r="K600" s="1" t="s">
        <v>1766</v>
      </c>
      <c r="L600" s="1" t="s">
        <v>1767</v>
      </c>
      <c r="M600" s="1"/>
      <c r="N600" s="1">
        <v>300</v>
      </c>
      <c r="P600" s="1" t="s">
        <v>2548</v>
      </c>
      <c r="Q600" s="1">
        <v>9.1437799511982928E-2</v>
      </c>
      <c r="R600" s="1" t="s">
        <v>1781</v>
      </c>
      <c r="S600" s="1" t="s">
        <v>4</v>
      </c>
      <c r="T600" s="1" t="s">
        <v>2655</v>
      </c>
      <c r="U600" s="3">
        <v>43306</v>
      </c>
      <c r="V600" s="1">
        <v>5.3622099674872183</v>
      </c>
      <c r="Y600" s="1">
        <v>1.1000000000000001</v>
      </c>
      <c r="Z600" s="1">
        <v>2.5</v>
      </c>
      <c r="AA600" s="1">
        <v>14.67</v>
      </c>
      <c r="AB600" s="1">
        <v>23.392608546554101</v>
      </c>
      <c r="AC600" s="1">
        <v>2.56</v>
      </c>
      <c r="AD600" s="1">
        <v>11.241533333333299</v>
      </c>
      <c r="AH600" s="1">
        <v>715</v>
      </c>
      <c r="AJ600" s="1">
        <v>700</v>
      </c>
      <c r="AK600" s="1">
        <v>15</v>
      </c>
      <c r="AU600" s="1" t="s">
        <v>1776</v>
      </c>
      <c r="AV600" s="1" t="s">
        <v>1776</v>
      </c>
      <c r="AY600" s="1" t="s">
        <v>1780</v>
      </c>
      <c r="AZ600" s="1"/>
      <c r="BA600" s="1" t="s">
        <v>1782</v>
      </c>
      <c r="BB600" s="1"/>
      <c r="BC600" s="42">
        <v>57.004100000000001</v>
      </c>
      <c r="BD600" s="1">
        <v>0.99490923213609961</v>
      </c>
      <c r="BE600" s="1">
        <v>31.889900000000001</v>
      </c>
      <c r="BF600" s="1">
        <v>0.55658375313173969</v>
      </c>
      <c r="BG600" s="1">
        <v>313.00349999999997</v>
      </c>
      <c r="BH600" s="1">
        <v>5.4629416452660706</v>
      </c>
      <c r="BI600" s="1">
        <v>47.006500000000003</v>
      </c>
      <c r="BK600" s="1">
        <v>0.82041819483871448</v>
      </c>
      <c r="BL600" s="1">
        <v>3.4430000000000002E-4</v>
      </c>
      <c r="BM600" s="1">
        <v>29600.172991541549</v>
      </c>
      <c r="BN600" s="1">
        <v>23239.364331102541</v>
      </c>
      <c r="BO600" s="1">
        <v>23218.981651980561</v>
      </c>
      <c r="BP600" s="1">
        <v>844.69638661293618</v>
      </c>
      <c r="BQ600" s="1">
        <v>1.7047545399999999</v>
      </c>
      <c r="BY600" s="1" t="s">
        <v>115</v>
      </c>
      <c r="BZ600" s="1" t="s">
        <v>115</v>
      </c>
      <c r="CA600" s="1" t="s">
        <v>115</v>
      </c>
      <c r="CB600" s="1" t="s">
        <v>115</v>
      </c>
      <c r="CD600" s="47" t="s">
        <v>115</v>
      </c>
      <c r="CE600" s="1" t="s">
        <v>115</v>
      </c>
      <c r="CF600" s="1" t="s">
        <v>115</v>
      </c>
      <c r="CG600" s="1" t="s">
        <v>115</v>
      </c>
      <c r="CH600" s="1" t="s">
        <v>115</v>
      </c>
      <c r="CI600" s="1" t="s">
        <v>115</v>
      </c>
      <c r="CJ600" s="1" t="s">
        <v>115</v>
      </c>
      <c r="CK600" s="1" t="s">
        <v>115</v>
      </c>
      <c r="CL600" s="1" t="s">
        <v>115</v>
      </c>
      <c r="CM600" s="1" t="s">
        <v>115</v>
      </c>
      <c r="CN600" s="1" t="s">
        <v>115</v>
      </c>
      <c r="CO600" s="1" t="s">
        <v>115</v>
      </c>
      <c r="CP600" s="1" t="s">
        <v>115</v>
      </c>
      <c r="CQ600" s="1" t="s">
        <v>115</v>
      </c>
      <c r="CR600" s="1" t="s">
        <v>115</v>
      </c>
      <c r="CS600" s="1" t="s">
        <v>115</v>
      </c>
      <c r="CT600" s="1" t="s">
        <v>115</v>
      </c>
      <c r="CU600" s="1" t="s">
        <v>115</v>
      </c>
      <c r="CV600" s="1" t="s">
        <v>115</v>
      </c>
      <c r="CW600" s="1" t="s">
        <v>115</v>
      </c>
      <c r="CY600" s="1" t="s">
        <v>115</v>
      </c>
      <c r="CZ600" s="1" t="s">
        <v>115</v>
      </c>
      <c r="DA600" s="1" t="s">
        <v>115</v>
      </c>
      <c r="DB600" s="1" t="s">
        <v>115</v>
      </c>
      <c r="DC600" s="1" t="s">
        <v>2765</v>
      </c>
      <c r="DD600" s="1" t="s">
        <v>115</v>
      </c>
      <c r="DE600" s="1">
        <v>3.1764381521058604</v>
      </c>
      <c r="DF600" s="1" t="s">
        <v>2779</v>
      </c>
      <c r="DG600" s="1">
        <v>2.3561944901923448</v>
      </c>
      <c r="DH600" s="1" t="s">
        <v>115</v>
      </c>
    </row>
    <row r="601" spans="1:112" x14ac:dyDescent="0.25">
      <c r="A601" s="1" t="s">
        <v>2670</v>
      </c>
      <c r="C601" s="1" t="s">
        <v>2670</v>
      </c>
      <c r="D601" s="41">
        <v>40544</v>
      </c>
      <c r="G601" s="1" t="s">
        <v>1773</v>
      </c>
      <c r="H601" s="1">
        <v>12</v>
      </c>
      <c r="J601" s="3"/>
      <c r="K601" s="1" t="s">
        <v>1766</v>
      </c>
      <c r="L601" s="1" t="s">
        <v>1767</v>
      </c>
      <c r="M601" s="1"/>
      <c r="N601" s="1">
        <v>300</v>
      </c>
      <c r="P601" s="1" t="s">
        <v>2548</v>
      </c>
      <c r="Q601" s="1">
        <v>9.1437799511982928E-2</v>
      </c>
      <c r="R601" s="1" t="s">
        <v>1781</v>
      </c>
      <c r="S601" s="1" t="s">
        <v>4</v>
      </c>
      <c r="T601" s="1" t="s">
        <v>2655</v>
      </c>
      <c r="U601" s="3">
        <v>42090</v>
      </c>
      <c r="V601" s="1">
        <v>5.3622099674872183</v>
      </c>
      <c r="Y601" s="1">
        <v>1.1000000000000001</v>
      </c>
      <c r="Z601" s="1">
        <v>2.5</v>
      </c>
      <c r="AA601" s="1">
        <v>14.67</v>
      </c>
      <c r="AB601" s="1">
        <v>23.13660103714</v>
      </c>
      <c r="AC601" s="1">
        <v>2.56</v>
      </c>
      <c r="AD601" s="1">
        <v>11.155533333333301</v>
      </c>
      <c r="AH601" s="1">
        <v>733</v>
      </c>
      <c r="AJ601" s="1">
        <v>660</v>
      </c>
      <c r="AK601" s="1">
        <v>73</v>
      </c>
      <c r="AU601" s="1" t="s">
        <v>1776</v>
      </c>
      <c r="AV601" s="1" t="s">
        <v>1776</v>
      </c>
      <c r="AY601" s="1" t="s">
        <v>1780</v>
      </c>
      <c r="AZ601" s="1"/>
      <c r="BA601" s="1" t="s">
        <v>1782</v>
      </c>
      <c r="BB601" s="1"/>
      <c r="BC601" s="42">
        <v>56.616999999999997</v>
      </c>
      <c r="BD601" s="1">
        <v>0.98815306260162949</v>
      </c>
      <c r="BE601" s="1">
        <v>32.177500000000002</v>
      </c>
      <c r="BF601" s="1">
        <v>0.56160332006047542</v>
      </c>
      <c r="BG601" s="1">
        <v>284.73880000000003</v>
      </c>
      <c r="BH601" s="1">
        <v>4.9696295681776306</v>
      </c>
      <c r="BI601" s="1">
        <v>75.274600000000007</v>
      </c>
      <c r="BK601" s="1">
        <v>1.3137896131217237</v>
      </c>
      <c r="BL601" s="1">
        <v>2.2469999999999999E-4</v>
      </c>
      <c r="BM601" s="1">
        <v>29600.290368065045</v>
      </c>
      <c r="BN601" s="1">
        <v>23235.941553310749</v>
      </c>
      <c r="BO601" s="1">
        <v>23222.639182819341</v>
      </c>
      <c r="BP601" s="1">
        <v>844.70141095638803</v>
      </c>
      <c r="BQ601" s="1">
        <v>1.7047444</v>
      </c>
      <c r="BY601" s="1" t="s">
        <v>115</v>
      </c>
      <c r="BZ601" s="1" t="s">
        <v>115</v>
      </c>
      <c r="CA601" s="1" t="s">
        <v>115</v>
      </c>
      <c r="CB601" s="1" t="s">
        <v>115</v>
      </c>
      <c r="CD601" s="47" t="s">
        <v>115</v>
      </c>
      <c r="CE601" s="1" t="s">
        <v>115</v>
      </c>
      <c r="CF601" s="1" t="s">
        <v>115</v>
      </c>
      <c r="CG601" s="1" t="s">
        <v>115</v>
      </c>
      <c r="CH601" s="1" t="s">
        <v>115</v>
      </c>
      <c r="CI601" s="1" t="s">
        <v>115</v>
      </c>
      <c r="CJ601" s="1" t="s">
        <v>115</v>
      </c>
      <c r="CK601" s="1" t="s">
        <v>115</v>
      </c>
      <c r="CL601" s="1" t="s">
        <v>115</v>
      </c>
      <c r="CM601" s="1" t="s">
        <v>115</v>
      </c>
      <c r="CN601" s="1" t="s">
        <v>115</v>
      </c>
      <c r="CO601" s="1" t="s">
        <v>115</v>
      </c>
      <c r="CP601" s="1" t="s">
        <v>115</v>
      </c>
      <c r="CQ601" s="1" t="s">
        <v>115</v>
      </c>
      <c r="CR601" s="1" t="s">
        <v>115</v>
      </c>
      <c r="CS601" s="1" t="s">
        <v>115</v>
      </c>
      <c r="CT601" s="1" t="s">
        <v>115</v>
      </c>
      <c r="CU601" s="1" t="s">
        <v>115</v>
      </c>
      <c r="CV601" s="1" t="s">
        <v>115</v>
      </c>
      <c r="CW601" s="1" t="s">
        <v>115</v>
      </c>
      <c r="CY601" s="1" t="s">
        <v>115</v>
      </c>
      <c r="CZ601" s="1" t="s">
        <v>115</v>
      </c>
      <c r="DA601" s="1" t="s">
        <v>115</v>
      </c>
      <c r="DB601" s="1" t="s">
        <v>115</v>
      </c>
      <c r="DC601" s="1" t="s">
        <v>2765</v>
      </c>
      <c r="DD601" s="1" t="s">
        <v>115</v>
      </c>
      <c r="DE601" s="1">
        <v>6.0259447193866462</v>
      </c>
      <c r="DF601" s="1" t="s">
        <v>2779</v>
      </c>
      <c r="DG601" s="1">
        <v>4.7123889803846897</v>
      </c>
      <c r="DH601" s="1" t="s">
        <v>115</v>
      </c>
    </row>
    <row r="602" spans="1:112" x14ac:dyDescent="0.25">
      <c r="A602" s="1" t="s">
        <v>2671</v>
      </c>
      <c r="C602" s="1" t="s">
        <v>2671</v>
      </c>
      <c r="D602" s="41">
        <v>40545</v>
      </c>
      <c r="G602" s="1" t="s">
        <v>1773</v>
      </c>
      <c r="H602" s="1">
        <v>12</v>
      </c>
      <c r="J602" s="3"/>
      <c r="K602" s="1" t="s">
        <v>1766</v>
      </c>
      <c r="L602" s="1" t="s">
        <v>1767</v>
      </c>
      <c r="M602" s="1"/>
      <c r="N602" s="1">
        <v>300</v>
      </c>
      <c r="P602" s="1" t="s">
        <v>2548</v>
      </c>
      <c r="Q602" s="1">
        <v>9.1437799511982928E-2</v>
      </c>
      <c r="R602" s="1" t="s">
        <v>1781</v>
      </c>
      <c r="S602" s="1" t="s">
        <v>4</v>
      </c>
      <c r="T602" s="1" t="s">
        <v>2655</v>
      </c>
      <c r="U602" s="3">
        <v>42090</v>
      </c>
      <c r="V602" s="1">
        <v>5.3622099674872183</v>
      </c>
      <c r="Y602" s="1">
        <v>1.1000000000000001</v>
      </c>
      <c r="Z602" s="1">
        <v>2.5</v>
      </c>
      <c r="AA602" s="1">
        <v>14.67</v>
      </c>
      <c r="AB602" s="1">
        <v>23.13660103714</v>
      </c>
      <c r="AC602" s="1">
        <v>2.56</v>
      </c>
      <c r="AD602" s="1">
        <v>11.155533333333301</v>
      </c>
      <c r="AH602" s="1">
        <v>733</v>
      </c>
      <c r="AJ602" s="1">
        <v>660</v>
      </c>
      <c r="AK602" s="1">
        <v>73</v>
      </c>
      <c r="AU602" s="1" t="s">
        <v>1776</v>
      </c>
      <c r="AV602" s="1" t="s">
        <v>1776</v>
      </c>
      <c r="AY602" s="1" t="s">
        <v>1780</v>
      </c>
      <c r="AZ602" s="1"/>
      <c r="BA602" s="1" t="s">
        <v>1782</v>
      </c>
      <c r="BB602" s="1"/>
      <c r="BC602" s="42">
        <v>56.622100000000003</v>
      </c>
      <c r="BD602" s="1">
        <v>0.98824207439348122</v>
      </c>
      <c r="BE602" s="1">
        <v>32.229700000000001</v>
      </c>
      <c r="BF602" s="1">
        <v>0.56251438193001646</v>
      </c>
      <c r="BG602" s="1">
        <v>266.25650000000002</v>
      </c>
      <c r="BH602" s="1">
        <v>4.6470525798362825</v>
      </c>
      <c r="BI602" s="1">
        <v>93.7654</v>
      </c>
      <c r="BK602" s="1">
        <v>1.636514954449491</v>
      </c>
      <c r="BL602" s="1">
        <v>1.517E-4</v>
      </c>
      <c r="BM602" s="1">
        <v>29600.154123431832</v>
      </c>
      <c r="BN602" s="1">
        <v>23233.644466812355</v>
      </c>
      <c r="BO602" s="1">
        <v>23224.663780051309</v>
      </c>
      <c r="BP602" s="1">
        <v>844.69557895778007</v>
      </c>
      <c r="BQ602" s="1">
        <v>1.70475617</v>
      </c>
      <c r="BY602" s="1" t="s">
        <v>115</v>
      </c>
      <c r="BZ602" s="1" t="s">
        <v>115</v>
      </c>
      <c r="CA602" s="1" t="s">
        <v>115</v>
      </c>
      <c r="CB602" s="1" t="s">
        <v>115</v>
      </c>
      <c r="CD602" s="47" t="s">
        <v>115</v>
      </c>
      <c r="CE602" s="1" t="s">
        <v>115</v>
      </c>
      <c r="CF602" s="1" t="s">
        <v>115</v>
      </c>
      <c r="CG602" s="1" t="s">
        <v>115</v>
      </c>
      <c r="CH602" s="1" t="s">
        <v>115</v>
      </c>
      <c r="CI602" s="1" t="s">
        <v>115</v>
      </c>
      <c r="CJ602" s="1" t="s">
        <v>115</v>
      </c>
      <c r="CK602" s="1" t="s">
        <v>115</v>
      </c>
      <c r="CL602" s="1" t="s">
        <v>115</v>
      </c>
      <c r="CM602" s="1" t="s">
        <v>115</v>
      </c>
      <c r="CN602" s="1" t="s">
        <v>115</v>
      </c>
      <c r="CO602" s="1" t="s">
        <v>115</v>
      </c>
      <c r="CP602" s="1" t="s">
        <v>115</v>
      </c>
      <c r="CQ602" s="1" t="s">
        <v>115</v>
      </c>
      <c r="CR602" s="1" t="s">
        <v>115</v>
      </c>
      <c r="CS602" s="1" t="s">
        <v>115</v>
      </c>
      <c r="CT602" s="1" t="s">
        <v>115</v>
      </c>
      <c r="CU602" s="1" t="s">
        <v>115</v>
      </c>
      <c r="CV602" s="1" t="s">
        <v>115</v>
      </c>
      <c r="CW602" s="1" t="s">
        <v>115</v>
      </c>
      <c r="CY602" s="1" t="s">
        <v>115</v>
      </c>
      <c r="CZ602" s="1" t="s">
        <v>115</v>
      </c>
      <c r="DA602" s="1" t="s">
        <v>115</v>
      </c>
      <c r="DB602" s="1" t="s">
        <v>115</v>
      </c>
      <c r="DC602" s="1" t="s">
        <v>2765</v>
      </c>
      <c r="DD602" s="1" t="s">
        <v>115</v>
      </c>
      <c r="DE602" s="1">
        <v>0.85073456394585567</v>
      </c>
      <c r="DF602" s="1" t="s">
        <v>2779</v>
      </c>
      <c r="DG602" s="1">
        <v>5.497787143782138</v>
      </c>
      <c r="DH602" s="1" t="s">
        <v>115</v>
      </c>
    </row>
    <row r="603" spans="1:112" x14ac:dyDescent="0.25">
      <c r="A603" s="1" t="s">
        <v>2672</v>
      </c>
      <c r="C603" s="1" t="s">
        <v>2672</v>
      </c>
      <c r="D603" s="41">
        <v>40889</v>
      </c>
      <c r="G603" s="1" t="s">
        <v>1773</v>
      </c>
      <c r="H603" s="1">
        <v>12</v>
      </c>
      <c r="J603" s="3"/>
      <c r="K603" s="1" t="s">
        <v>1766</v>
      </c>
      <c r="L603" s="1" t="s">
        <v>1767</v>
      </c>
      <c r="M603" s="1"/>
      <c r="N603" s="1">
        <v>300</v>
      </c>
      <c r="P603" s="1" t="s">
        <v>2548</v>
      </c>
      <c r="Q603" s="1">
        <v>9.1437799511982928E-2</v>
      </c>
      <c r="R603" s="1" t="s">
        <v>1781</v>
      </c>
      <c r="S603" s="1" t="s">
        <v>4</v>
      </c>
      <c r="T603" s="1" t="s">
        <v>2655</v>
      </c>
      <c r="U603" s="3">
        <v>42258</v>
      </c>
      <c r="V603" s="1">
        <v>5.3622099674872183</v>
      </c>
      <c r="Y603" s="1">
        <v>1.1000000000000001</v>
      </c>
      <c r="Z603" s="1">
        <v>2.5</v>
      </c>
      <c r="AA603" s="1">
        <v>14.67</v>
      </c>
      <c r="AB603" s="1">
        <v>23.13660103714</v>
      </c>
      <c r="AC603" s="1">
        <v>2.56</v>
      </c>
      <c r="AD603" s="1">
        <v>11.155533333333301</v>
      </c>
      <c r="AH603" s="1">
        <v>733</v>
      </c>
      <c r="AJ603" s="1">
        <v>660</v>
      </c>
      <c r="AK603" s="1">
        <v>73</v>
      </c>
      <c r="AU603" s="1" t="s">
        <v>1776</v>
      </c>
      <c r="AV603" s="1" t="s">
        <v>1776</v>
      </c>
      <c r="AY603" s="1" t="s">
        <v>1780</v>
      </c>
      <c r="AZ603" s="1"/>
      <c r="BA603" s="1" t="s">
        <v>1782</v>
      </c>
      <c r="BB603" s="1"/>
      <c r="BC603" s="42">
        <v>55.895499999999998</v>
      </c>
      <c r="BD603" s="1">
        <v>0.97556051204849048</v>
      </c>
      <c r="BE603" s="1">
        <v>272.79140000000001</v>
      </c>
      <c r="BF603" s="1">
        <v>4.7611081011248597</v>
      </c>
      <c r="BG603" s="1">
        <v>23.179099999999998</v>
      </c>
      <c r="BH603" s="1">
        <v>0.40455161264901762</v>
      </c>
      <c r="BI603" s="1">
        <v>336.81790000000001</v>
      </c>
      <c r="BK603" s="1">
        <v>5.8785813346530089</v>
      </c>
      <c r="BL603" s="1">
        <v>4.0049999999999998E-4</v>
      </c>
      <c r="BM603" s="1">
        <v>29600.167551040584</v>
      </c>
      <c r="BN603" s="1">
        <v>23241.022418144777</v>
      </c>
      <c r="BO603" s="1">
        <v>23217.31268393639</v>
      </c>
      <c r="BP603" s="1">
        <v>844.69615373061674</v>
      </c>
      <c r="BQ603" s="1">
        <v>1.70475501</v>
      </c>
      <c r="BY603" s="1" t="s">
        <v>115</v>
      </c>
      <c r="BZ603" s="1" t="s">
        <v>115</v>
      </c>
      <c r="CA603" s="1" t="s">
        <v>115</v>
      </c>
      <c r="CB603" s="1" t="s">
        <v>115</v>
      </c>
      <c r="CD603" s="47" t="s">
        <v>115</v>
      </c>
      <c r="CE603" s="1" t="s">
        <v>115</v>
      </c>
      <c r="CF603" s="1" t="s">
        <v>115</v>
      </c>
      <c r="CG603" s="1" t="s">
        <v>115</v>
      </c>
      <c r="CH603" s="1" t="s">
        <v>115</v>
      </c>
      <c r="CI603" s="1" t="s">
        <v>115</v>
      </c>
      <c r="CJ603" s="1" t="s">
        <v>115</v>
      </c>
      <c r="CK603" s="1" t="s">
        <v>115</v>
      </c>
      <c r="CL603" s="1" t="s">
        <v>115</v>
      </c>
      <c r="CM603" s="1" t="s">
        <v>115</v>
      </c>
      <c r="CN603" s="1" t="s">
        <v>115</v>
      </c>
      <c r="CO603" s="1" t="s">
        <v>115</v>
      </c>
      <c r="CP603" s="1" t="s">
        <v>115</v>
      </c>
      <c r="CQ603" s="1" t="s">
        <v>115</v>
      </c>
      <c r="CR603" s="1" t="s">
        <v>115</v>
      </c>
      <c r="CS603" s="1" t="s">
        <v>115</v>
      </c>
      <c r="CT603" s="1" t="s">
        <v>115</v>
      </c>
      <c r="CU603" s="1" t="s">
        <v>115</v>
      </c>
      <c r="CV603" s="1" t="s">
        <v>115</v>
      </c>
      <c r="CW603" s="1" t="s">
        <v>115</v>
      </c>
      <c r="CY603" s="1" t="s">
        <v>115</v>
      </c>
      <c r="CZ603" s="1" t="s">
        <v>115</v>
      </c>
      <c r="DA603" s="1" t="s">
        <v>115</v>
      </c>
      <c r="DB603" s="1" t="s">
        <v>115</v>
      </c>
      <c r="DC603" s="1" t="s">
        <v>2765</v>
      </c>
      <c r="DD603" s="1" t="s">
        <v>115</v>
      </c>
      <c r="DE603" s="1">
        <v>4.8314361433339714</v>
      </c>
      <c r="DF603" s="1" t="s">
        <v>2779</v>
      </c>
      <c r="DG603" s="1">
        <v>5.2359877559829897</v>
      </c>
      <c r="DH603" s="1" t="s">
        <v>115</v>
      </c>
    </row>
    <row r="604" spans="1:112" x14ac:dyDescent="0.25">
      <c r="A604" s="1" t="s">
        <v>2673</v>
      </c>
      <c r="C604" s="1" t="s">
        <v>2673</v>
      </c>
      <c r="D604" s="41">
        <v>40890</v>
      </c>
      <c r="G604" s="1" t="s">
        <v>1773</v>
      </c>
      <c r="H604" s="1">
        <v>12</v>
      </c>
      <c r="J604" s="3"/>
      <c r="K604" s="1" t="s">
        <v>1766</v>
      </c>
      <c r="L604" s="1" t="s">
        <v>1767</v>
      </c>
      <c r="M604" s="1"/>
      <c r="N604" s="1">
        <v>300</v>
      </c>
      <c r="P604" s="1" t="s">
        <v>2548</v>
      </c>
      <c r="Q604" s="1">
        <v>9.1437799511982928E-2</v>
      </c>
      <c r="R604" s="1" t="s">
        <v>1781</v>
      </c>
      <c r="S604" s="1" t="s">
        <v>4</v>
      </c>
      <c r="T604" s="1" t="s">
        <v>2655</v>
      </c>
      <c r="U604" s="3">
        <v>42258</v>
      </c>
      <c r="V604" s="1">
        <v>5.3622099674872183</v>
      </c>
      <c r="Y604" s="1">
        <v>1.1000000000000001</v>
      </c>
      <c r="Z604" s="1">
        <v>2.5</v>
      </c>
      <c r="AA604" s="1">
        <v>14.67</v>
      </c>
      <c r="AB604" s="1">
        <v>23.13660103714</v>
      </c>
      <c r="AC604" s="1">
        <v>2.56</v>
      </c>
      <c r="AD604" s="1">
        <v>11.155533333333301</v>
      </c>
      <c r="AH604" s="1">
        <v>733</v>
      </c>
      <c r="AJ604" s="1">
        <v>660</v>
      </c>
      <c r="AK604" s="1">
        <v>73</v>
      </c>
      <c r="AU604" s="1" t="s">
        <v>1776</v>
      </c>
      <c r="AV604" s="1" t="s">
        <v>1776</v>
      </c>
      <c r="AY604" s="1" t="s">
        <v>1780</v>
      </c>
      <c r="AZ604" s="1"/>
      <c r="BA604" s="1" t="s">
        <v>1782</v>
      </c>
      <c r="BB604" s="1"/>
      <c r="BC604" s="42">
        <v>55.895800000000001</v>
      </c>
      <c r="BD604" s="1">
        <v>0.97556574803624652</v>
      </c>
      <c r="BE604" s="1">
        <v>272.81389999999999</v>
      </c>
      <c r="BF604" s="1">
        <v>4.7615008002065577</v>
      </c>
      <c r="BG604" s="1">
        <v>17.937200000000001</v>
      </c>
      <c r="BH604" s="1">
        <v>0.31306319858872689</v>
      </c>
      <c r="BI604" s="1">
        <v>342.05309999999997</v>
      </c>
      <c r="BK604" s="1">
        <v>5.9699528116534148</v>
      </c>
      <c r="BL604" s="1">
        <v>2.2230000000000001E-4</v>
      </c>
      <c r="BM604" s="1">
        <v>29600.15597551487</v>
      </c>
      <c r="BN604" s="1">
        <v>23235.736090188224</v>
      </c>
      <c r="BO604" s="1">
        <v>23222.575860841513</v>
      </c>
      <c r="BP604" s="1">
        <v>844.69565823674452</v>
      </c>
      <c r="BQ604" s="1">
        <v>1.7047560100000001</v>
      </c>
      <c r="BY604" s="1" t="s">
        <v>115</v>
      </c>
      <c r="BZ604" s="1" t="s">
        <v>115</v>
      </c>
      <c r="CA604" s="1" t="s">
        <v>115</v>
      </c>
      <c r="CB604" s="1" t="s">
        <v>115</v>
      </c>
      <c r="CD604" s="47" t="s">
        <v>115</v>
      </c>
      <c r="CE604" s="1" t="s">
        <v>115</v>
      </c>
      <c r="CF604" s="1" t="s">
        <v>115</v>
      </c>
      <c r="CG604" s="1" t="s">
        <v>115</v>
      </c>
      <c r="CH604" s="1" t="s">
        <v>115</v>
      </c>
      <c r="CI604" s="1" t="s">
        <v>115</v>
      </c>
      <c r="CJ604" s="1" t="s">
        <v>115</v>
      </c>
      <c r="CK604" s="1" t="s">
        <v>115</v>
      </c>
      <c r="CL604" s="1" t="s">
        <v>115</v>
      </c>
      <c r="CM604" s="1" t="s">
        <v>115</v>
      </c>
      <c r="CN604" s="1" t="s">
        <v>115</v>
      </c>
      <c r="CO604" s="1" t="s">
        <v>115</v>
      </c>
      <c r="CP604" s="1" t="s">
        <v>115</v>
      </c>
      <c r="CQ604" s="1" t="s">
        <v>115</v>
      </c>
      <c r="CR604" s="1" t="s">
        <v>115</v>
      </c>
      <c r="CS604" s="1" t="s">
        <v>115</v>
      </c>
      <c r="CT604" s="1" t="s">
        <v>115</v>
      </c>
      <c r="CU604" s="1" t="s">
        <v>115</v>
      </c>
      <c r="CV604" s="1" t="s">
        <v>115</v>
      </c>
      <c r="CW604" s="1" t="s">
        <v>115</v>
      </c>
      <c r="CY604" s="1" t="s">
        <v>115</v>
      </c>
      <c r="CZ604" s="1" t="s">
        <v>115</v>
      </c>
      <c r="DA604" s="1" t="s">
        <v>115</v>
      </c>
      <c r="DB604" s="1" t="s">
        <v>115</v>
      </c>
      <c r="DC604" s="1" t="s">
        <v>2765</v>
      </c>
      <c r="DD604" s="1" t="s">
        <v>115</v>
      </c>
      <c r="DE604" s="1">
        <v>5.7083227207917115</v>
      </c>
      <c r="DF604" s="1" t="s">
        <v>2779</v>
      </c>
      <c r="DG604" s="1">
        <v>6.0213859193804371</v>
      </c>
      <c r="DH604" s="1" t="s">
        <v>115</v>
      </c>
    </row>
    <row r="605" spans="1:112" x14ac:dyDescent="0.25">
      <c r="A605" s="1" t="s">
        <v>2674</v>
      </c>
      <c r="C605" s="1" t="s">
        <v>2674</v>
      </c>
      <c r="D605" s="41">
        <v>41859</v>
      </c>
      <c r="G605" s="1" t="s">
        <v>1773</v>
      </c>
      <c r="H605" s="1">
        <v>12</v>
      </c>
      <c r="J605" s="3"/>
      <c r="K605" s="1" t="s">
        <v>1766</v>
      </c>
      <c r="L605" s="1" t="s">
        <v>1767</v>
      </c>
      <c r="M605" s="1"/>
      <c r="N605" s="1">
        <v>300</v>
      </c>
      <c r="P605" s="1" t="s">
        <v>2548</v>
      </c>
      <c r="Q605" s="1">
        <v>9.1437799511982928E-2</v>
      </c>
      <c r="R605" s="1" t="s">
        <v>1781</v>
      </c>
      <c r="S605" s="1" t="s">
        <v>4</v>
      </c>
      <c r="T605" s="1" t="s">
        <v>2655</v>
      </c>
      <c r="U605" s="3">
        <v>42691</v>
      </c>
      <c r="V605" s="1">
        <v>5.3622099674872183</v>
      </c>
      <c r="Y605" s="1">
        <v>1.1000000000000001</v>
      </c>
      <c r="Z605" s="1">
        <v>2.5</v>
      </c>
      <c r="AA605" s="1">
        <v>14.67</v>
      </c>
      <c r="AB605" s="1">
        <v>23.13660103714</v>
      </c>
      <c r="AC605" s="1">
        <v>2.56</v>
      </c>
      <c r="AD605" s="1">
        <v>11.155533333333301</v>
      </c>
      <c r="AH605" s="1">
        <v>738</v>
      </c>
      <c r="AJ605" s="1">
        <v>700</v>
      </c>
      <c r="AK605" s="1">
        <v>38</v>
      </c>
      <c r="AU605" s="1" t="s">
        <v>1776</v>
      </c>
      <c r="AV605" s="1" t="s">
        <v>1776</v>
      </c>
      <c r="AY605" s="1" t="s">
        <v>1780</v>
      </c>
      <c r="AZ605" s="1"/>
      <c r="BA605" s="1" t="s">
        <v>1782</v>
      </c>
      <c r="BB605" s="1"/>
      <c r="BC605" s="42">
        <v>54.714100000000002</v>
      </c>
      <c r="BD605" s="1">
        <v>0.95494119226542939</v>
      </c>
      <c r="BE605" s="1">
        <v>152.49459999999999</v>
      </c>
      <c r="BF605" s="1">
        <v>2.6615328615117444</v>
      </c>
      <c r="BG605" s="1">
        <v>292.54270000000002</v>
      </c>
      <c r="BH605" s="1">
        <v>5.1058333176740156</v>
      </c>
      <c r="BI605" s="1">
        <v>67.436300000000003</v>
      </c>
      <c r="BK605" s="1">
        <v>1.1769854703626521</v>
      </c>
      <c r="BL605" s="1">
        <v>5.8900000000000001E-4</v>
      </c>
      <c r="BM605" s="1">
        <v>29600.415848791177</v>
      </c>
      <c r="BN605" s="1">
        <v>23246.850493726113</v>
      </c>
      <c r="BO605" s="1">
        <v>23211.981203856241</v>
      </c>
      <c r="BP605" s="1">
        <v>844.70678221410662</v>
      </c>
      <c r="BQ605" s="1">
        <v>1.70473356</v>
      </c>
      <c r="BY605" s="1" t="s">
        <v>115</v>
      </c>
      <c r="BZ605" s="1" t="s">
        <v>115</v>
      </c>
      <c r="CA605" s="1" t="s">
        <v>115</v>
      </c>
      <c r="CB605" s="1" t="s">
        <v>115</v>
      </c>
      <c r="CD605" s="47" t="s">
        <v>115</v>
      </c>
      <c r="CE605" s="1" t="s">
        <v>115</v>
      </c>
      <c r="CF605" s="1" t="s">
        <v>115</v>
      </c>
      <c r="CG605" s="1" t="s">
        <v>115</v>
      </c>
      <c r="CH605" s="1" t="s">
        <v>115</v>
      </c>
      <c r="CI605" s="1" t="s">
        <v>115</v>
      </c>
      <c r="CJ605" s="1" t="s">
        <v>115</v>
      </c>
      <c r="CK605" s="1" t="s">
        <v>115</v>
      </c>
      <c r="CL605" s="1" t="s">
        <v>115</v>
      </c>
      <c r="CM605" s="1" t="s">
        <v>115</v>
      </c>
      <c r="CN605" s="1" t="s">
        <v>115</v>
      </c>
      <c r="CO605" s="1" t="s">
        <v>115</v>
      </c>
      <c r="CP605" s="1" t="s">
        <v>115</v>
      </c>
      <c r="CQ605" s="1" t="s">
        <v>115</v>
      </c>
      <c r="CR605" s="1" t="s">
        <v>115</v>
      </c>
      <c r="CS605" s="1" t="s">
        <v>115</v>
      </c>
      <c r="CT605" s="1" t="s">
        <v>115</v>
      </c>
      <c r="CU605" s="1" t="s">
        <v>115</v>
      </c>
      <c r="CV605" s="1" t="s">
        <v>115</v>
      </c>
      <c r="CW605" s="1" t="s">
        <v>115</v>
      </c>
      <c r="CY605" s="1" t="s">
        <v>115</v>
      </c>
      <c r="CZ605" s="1" t="s">
        <v>115</v>
      </c>
      <c r="DA605" s="1" t="s">
        <v>115</v>
      </c>
      <c r="DB605" s="1" t="s">
        <v>115</v>
      </c>
      <c r="DC605" s="1" t="s">
        <v>2765</v>
      </c>
      <c r="DD605" s="1" t="s">
        <v>115</v>
      </c>
      <c r="DE605" s="1">
        <v>5.3661421942919612</v>
      </c>
      <c r="DF605" s="1" t="s">
        <v>2779</v>
      </c>
      <c r="DG605" s="1">
        <v>4.1887902047863905</v>
      </c>
      <c r="DH605" s="1" t="s">
        <v>115</v>
      </c>
    </row>
    <row r="606" spans="1:112" x14ac:dyDescent="0.25">
      <c r="A606" s="1" t="s">
        <v>2675</v>
      </c>
      <c r="C606" s="1" t="s">
        <v>2675</v>
      </c>
      <c r="D606" s="41">
        <v>41175</v>
      </c>
      <c r="G606" s="1" t="s">
        <v>1773</v>
      </c>
      <c r="H606" s="1">
        <v>12</v>
      </c>
      <c r="J606" s="3"/>
      <c r="K606" s="1" t="s">
        <v>1766</v>
      </c>
      <c r="L606" s="1" t="s">
        <v>1767</v>
      </c>
      <c r="M606" s="1"/>
      <c r="N606" s="1">
        <v>300</v>
      </c>
      <c r="P606" s="1" t="s">
        <v>2548</v>
      </c>
      <c r="Q606" s="1">
        <v>9.1437799511982928E-2</v>
      </c>
      <c r="R606" s="1" t="s">
        <v>1781</v>
      </c>
      <c r="S606" s="1" t="s">
        <v>4</v>
      </c>
      <c r="T606" s="1" t="s">
        <v>2655</v>
      </c>
      <c r="U606" s="3">
        <v>42355</v>
      </c>
      <c r="V606" s="1">
        <v>5.3622099674872183</v>
      </c>
      <c r="Y606" s="1">
        <v>1.1000000000000001</v>
      </c>
      <c r="Z606" s="1">
        <v>2.5</v>
      </c>
      <c r="AA606" s="1">
        <v>14.67</v>
      </c>
      <c r="AB606" s="1">
        <v>23.13660103714</v>
      </c>
      <c r="AC606" s="1">
        <v>2.56</v>
      </c>
      <c r="AD606" s="1">
        <v>11.155533333333301</v>
      </c>
      <c r="AH606" s="1">
        <v>733</v>
      </c>
      <c r="AJ606" s="1">
        <v>660</v>
      </c>
      <c r="AK606" s="1">
        <v>73</v>
      </c>
      <c r="AU606" s="1" t="s">
        <v>1776</v>
      </c>
      <c r="AV606" s="1" t="s">
        <v>1776</v>
      </c>
      <c r="AY606" s="1" t="s">
        <v>1780</v>
      </c>
      <c r="AZ606" s="1"/>
      <c r="BA606" s="1" t="s">
        <v>1782</v>
      </c>
      <c r="BB606" s="1"/>
      <c r="BC606" s="42">
        <v>55.054400000000001</v>
      </c>
      <c r="BD606" s="1">
        <v>0.96088054770996623</v>
      </c>
      <c r="BE606" s="1">
        <v>152.20079999999999</v>
      </c>
      <c r="BF606" s="1">
        <v>2.6564050841693851</v>
      </c>
      <c r="BG606" s="1">
        <v>302.22579999999999</v>
      </c>
      <c r="BH606" s="1">
        <v>5.2748352944738786</v>
      </c>
      <c r="BI606" s="1">
        <v>57.767800000000001</v>
      </c>
      <c r="BK606" s="1">
        <v>1.0082383116335802</v>
      </c>
      <c r="BL606" s="1">
        <v>5.0129999999999999E-4</v>
      </c>
      <c r="BM606" s="1">
        <v>29600.402652416084</v>
      </c>
      <c r="BN606" s="1">
        <v>23244.241334265742</v>
      </c>
      <c r="BO606" s="1">
        <v>23214.563970566425</v>
      </c>
      <c r="BP606" s="1">
        <v>844.7062173369261</v>
      </c>
      <c r="BQ606" s="1">
        <v>1.7047346999999999</v>
      </c>
      <c r="BY606" s="1" t="s">
        <v>115</v>
      </c>
      <c r="BZ606" s="1" t="s">
        <v>115</v>
      </c>
      <c r="CA606" s="1" t="s">
        <v>115</v>
      </c>
      <c r="CB606" s="1" t="s">
        <v>115</v>
      </c>
      <c r="CD606" s="47" t="s">
        <v>115</v>
      </c>
      <c r="CE606" s="1" t="s">
        <v>115</v>
      </c>
      <c r="CF606" s="1" t="s">
        <v>115</v>
      </c>
      <c r="CG606" s="1" t="s">
        <v>115</v>
      </c>
      <c r="CH606" s="1" t="s">
        <v>115</v>
      </c>
      <c r="CI606" s="1" t="s">
        <v>115</v>
      </c>
      <c r="CJ606" s="1" t="s">
        <v>115</v>
      </c>
      <c r="CK606" s="1" t="s">
        <v>115</v>
      </c>
      <c r="CL606" s="1" t="s">
        <v>115</v>
      </c>
      <c r="CM606" s="1" t="s">
        <v>115</v>
      </c>
      <c r="CN606" s="1" t="s">
        <v>115</v>
      </c>
      <c r="CO606" s="1" t="s">
        <v>115</v>
      </c>
      <c r="CP606" s="1" t="s">
        <v>115</v>
      </c>
      <c r="CQ606" s="1" t="s">
        <v>115</v>
      </c>
      <c r="CR606" s="1" t="s">
        <v>115</v>
      </c>
      <c r="CS606" s="1" t="s">
        <v>115</v>
      </c>
      <c r="CT606" s="1" t="s">
        <v>115</v>
      </c>
      <c r="CU606" s="1" t="s">
        <v>115</v>
      </c>
      <c r="CV606" s="1" t="s">
        <v>115</v>
      </c>
      <c r="CW606" s="1" t="s">
        <v>115</v>
      </c>
      <c r="CY606" s="1" t="s">
        <v>115</v>
      </c>
      <c r="CZ606" s="1" t="s">
        <v>115</v>
      </c>
      <c r="DA606" s="1" t="s">
        <v>115</v>
      </c>
      <c r="DB606" s="1" t="s">
        <v>115</v>
      </c>
      <c r="DC606" s="1" t="s">
        <v>2765</v>
      </c>
      <c r="DD606" s="1" t="s">
        <v>115</v>
      </c>
      <c r="DE606" s="1">
        <v>1.2701494005048575</v>
      </c>
      <c r="DF606" s="1" t="s">
        <v>2779</v>
      </c>
      <c r="DG606" s="1">
        <v>0.26179938779914941</v>
      </c>
      <c r="DH606" s="1" t="s">
        <v>115</v>
      </c>
    </row>
    <row r="607" spans="1:112" x14ac:dyDescent="0.25">
      <c r="A607" s="1" t="s">
        <v>2676</v>
      </c>
      <c r="C607" s="1" t="s">
        <v>2676</v>
      </c>
      <c r="D607" s="41">
        <v>41174</v>
      </c>
      <c r="G607" s="1" t="s">
        <v>1773</v>
      </c>
      <c r="H607" s="1">
        <v>12</v>
      </c>
      <c r="J607" s="3"/>
      <c r="K607" s="1" t="s">
        <v>1766</v>
      </c>
      <c r="L607" s="1" t="s">
        <v>1767</v>
      </c>
      <c r="M607" s="1"/>
      <c r="N607" s="1">
        <v>300</v>
      </c>
      <c r="P607" s="1" t="s">
        <v>2548</v>
      </c>
      <c r="Q607" s="1">
        <v>9.1437799511982928E-2</v>
      </c>
      <c r="R607" s="1" t="s">
        <v>1781</v>
      </c>
      <c r="S607" s="1" t="s">
        <v>4</v>
      </c>
      <c r="T607" s="1" t="s">
        <v>2655</v>
      </c>
      <c r="U607" s="3">
        <v>42355</v>
      </c>
      <c r="V607" s="1">
        <v>5.3622099674872183</v>
      </c>
      <c r="Y607" s="1">
        <v>1.1000000000000001</v>
      </c>
      <c r="Z607" s="1">
        <v>2.5</v>
      </c>
      <c r="AA607" s="1">
        <v>14.67</v>
      </c>
      <c r="AB607" s="1">
        <v>23.13660103714</v>
      </c>
      <c r="AC607" s="1">
        <v>2.56</v>
      </c>
      <c r="AD607" s="1">
        <v>11.155533333333301</v>
      </c>
      <c r="AH607" s="1">
        <v>733</v>
      </c>
      <c r="AJ607" s="1">
        <v>660</v>
      </c>
      <c r="AK607" s="1">
        <v>73</v>
      </c>
      <c r="AU607" s="1" t="s">
        <v>1776</v>
      </c>
      <c r="AV607" s="1" t="s">
        <v>1776</v>
      </c>
      <c r="AY607" s="1" t="s">
        <v>1780</v>
      </c>
      <c r="AZ607" s="1"/>
      <c r="BA607" s="1" t="s">
        <v>1782</v>
      </c>
      <c r="BB607" s="1"/>
      <c r="BC607" s="42">
        <v>55.055100000000003</v>
      </c>
      <c r="BD607" s="1">
        <v>0.9608927650147302</v>
      </c>
      <c r="BE607" s="1">
        <v>152.22399999999999</v>
      </c>
      <c r="BF607" s="1">
        <v>2.6568100005558479</v>
      </c>
      <c r="BG607" s="1">
        <v>303.17360000000002</v>
      </c>
      <c r="BH607" s="1">
        <v>5.2913775251242807</v>
      </c>
      <c r="BI607" s="1">
        <v>56.8108</v>
      </c>
      <c r="BK607" s="1">
        <v>0.99153551069199453</v>
      </c>
      <c r="BL607" s="1">
        <v>5.7939999999999999E-4</v>
      </c>
      <c r="BM607" s="1">
        <v>29600.411102724742</v>
      </c>
      <c r="BN607" s="1">
        <v>23246.561580917656</v>
      </c>
      <c r="BO607" s="1">
        <v>23212.260624531824</v>
      </c>
      <c r="BP607" s="1">
        <v>844.70657905643634</v>
      </c>
      <c r="BQ607" s="1">
        <v>1.7047339699999999</v>
      </c>
      <c r="BY607" s="1" t="s">
        <v>115</v>
      </c>
      <c r="BZ607" s="1" t="s">
        <v>115</v>
      </c>
      <c r="CA607" s="1" t="s">
        <v>115</v>
      </c>
      <c r="CB607" s="1" t="s">
        <v>115</v>
      </c>
      <c r="CD607" s="47" t="s">
        <v>115</v>
      </c>
      <c r="CE607" s="1" t="s">
        <v>115</v>
      </c>
      <c r="CF607" s="1" t="s">
        <v>115</v>
      </c>
      <c r="CG607" s="1" t="s">
        <v>115</v>
      </c>
      <c r="CH607" s="1" t="s">
        <v>115</v>
      </c>
      <c r="CI607" s="1" t="s">
        <v>115</v>
      </c>
      <c r="CJ607" s="1" t="s">
        <v>115</v>
      </c>
      <c r="CK607" s="1" t="s">
        <v>115</v>
      </c>
      <c r="CL607" s="1" t="s">
        <v>115</v>
      </c>
      <c r="CM607" s="1" t="s">
        <v>115</v>
      </c>
      <c r="CN607" s="1" t="s">
        <v>115</v>
      </c>
      <c r="CO607" s="1" t="s">
        <v>115</v>
      </c>
      <c r="CP607" s="1" t="s">
        <v>115</v>
      </c>
      <c r="CQ607" s="1" t="s">
        <v>115</v>
      </c>
      <c r="CR607" s="1" t="s">
        <v>115</v>
      </c>
      <c r="CS607" s="1" t="s">
        <v>115</v>
      </c>
      <c r="CT607" s="1" t="s">
        <v>115</v>
      </c>
      <c r="CU607" s="1" t="s">
        <v>115</v>
      </c>
      <c r="CV607" s="1" t="s">
        <v>115</v>
      </c>
      <c r="CW607" s="1" t="s">
        <v>115</v>
      </c>
      <c r="CY607" s="1" t="s">
        <v>115</v>
      </c>
      <c r="CZ607" s="1" t="s">
        <v>115</v>
      </c>
      <c r="DA607" s="1" t="s">
        <v>115</v>
      </c>
      <c r="DB607" s="1" t="s">
        <v>115</v>
      </c>
      <c r="DC607" s="1" t="s">
        <v>2765</v>
      </c>
      <c r="DD607" s="1" t="s">
        <v>115</v>
      </c>
      <c r="DE607" s="1">
        <v>2.0390053332519029</v>
      </c>
      <c r="DF607" s="1" t="s">
        <v>2779</v>
      </c>
      <c r="DG607" s="1">
        <v>1.0471975511965976</v>
      </c>
      <c r="DH607" s="1" t="s">
        <v>115</v>
      </c>
    </row>
    <row r="608" spans="1:112" x14ac:dyDescent="0.25">
      <c r="A608" s="1" t="s">
        <v>2677</v>
      </c>
      <c r="C608" s="1" t="s">
        <v>2677</v>
      </c>
      <c r="D608" s="41">
        <v>37847</v>
      </c>
      <c r="G608" s="1" t="s">
        <v>1773</v>
      </c>
      <c r="H608" s="1">
        <v>12</v>
      </c>
      <c r="J608" s="3"/>
      <c r="K608" s="1" t="s">
        <v>1766</v>
      </c>
      <c r="L608" s="1" t="s">
        <v>1767</v>
      </c>
      <c r="M608" s="1"/>
      <c r="N608" s="1">
        <v>300</v>
      </c>
      <c r="P608" s="1" t="s">
        <v>2548</v>
      </c>
      <c r="Q608" s="1">
        <v>9.1437799511982928E-2</v>
      </c>
      <c r="R608" s="1" t="s">
        <v>1781</v>
      </c>
      <c r="S608" s="1" t="s">
        <v>4</v>
      </c>
      <c r="T608" s="1" t="s">
        <v>2655</v>
      </c>
      <c r="U608" s="3">
        <v>40837</v>
      </c>
      <c r="V608" s="1">
        <v>5.3622099674872183</v>
      </c>
      <c r="Y608" s="1">
        <v>1.6</v>
      </c>
      <c r="Z608" s="1">
        <v>2.7</v>
      </c>
      <c r="AA608" s="1">
        <v>14.5</v>
      </c>
      <c r="AB608" s="1">
        <v>23.13660103714</v>
      </c>
      <c r="AC608" s="1">
        <v>2.56</v>
      </c>
      <c r="AD608" s="1">
        <v>11.155533333333301</v>
      </c>
      <c r="AH608" s="1">
        <v>700</v>
      </c>
      <c r="AJ608" s="1">
        <v>700</v>
      </c>
      <c r="AK608" s="1">
        <v>0</v>
      </c>
      <c r="AU608" s="1" t="s">
        <v>1776</v>
      </c>
      <c r="AV608" s="1" t="s">
        <v>1776</v>
      </c>
      <c r="AY608" s="1" t="s">
        <v>1780</v>
      </c>
      <c r="AZ608" s="1"/>
      <c r="BA608" s="1" t="s">
        <v>1782</v>
      </c>
      <c r="BB608" s="1"/>
      <c r="BC608" s="42">
        <v>56.824199999999998</v>
      </c>
      <c r="BD608" s="1">
        <v>0.9917693848117618</v>
      </c>
      <c r="BE608" s="1">
        <v>32.0456</v>
      </c>
      <c r="BF608" s="1">
        <v>0.55930123077709493</v>
      </c>
      <c r="BG608" s="1">
        <v>344.63780000000003</v>
      </c>
      <c r="BH608" s="1">
        <v>6.0150643368297132</v>
      </c>
      <c r="BI608" s="1">
        <v>193.1926</v>
      </c>
      <c r="BK608" s="1">
        <v>3.3718469604883974</v>
      </c>
      <c r="BL608" s="1">
        <v>4.4260000000000002E-4</v>
      </c>
      <c r="BM608" s="1">
        <v>29600.175769670655</v>
      </c>
      <c r="BN608" s="1">
        <v>23242.276807466311</v>
      </c>
      <c r="BO608" s="1">
        <v>23216.074731875</v>
      </c>
      <c r="BP608" s="1">
        <v>844.69650553161659</v>
      </c>
      <c r="BQ608" s="1">
        <v>1.7047543000000001</v>
      </c>
      <c r="BY608" s="1" t="s">
        <v>115</v>
      </c>
      <c r="BZ608" s="1" t="s">
        <v>115</v>
      </c>
      <c r="CA608" s="1" t="s">
        <v>115</v>
      </c>
      <c r="CB608" s="1" t="s">
        <v>115</v>
      </c>
      <c r="CD608" s="47" t="s">
        <v>115</v>
      </c>
      <c r="CE608" s="1" t="s">
        <v>115</v>
      </c>
      <c r="CF608" s="1" t="s">
        <v>115</v>
      </c>
      <c r="CG608" s="1" t="s">
        <v>115</v>
      </c>
      <c r="CH608" s="1" t="s">
        <v>115</v>
      </c>
      <c r="CI608" s="1" t="s">
        <v>115</v>
      </c>
      <c r="CJ608" s="1" t="s">
        <v>115</v>
      </c>
      <c r="CK608" s="1" t="s">
        <v>115</v>
      </c>
      <c r="CL608" s="1" t="s">
        <v>115</v>
      </c>
      <c r="CM608" s="1" t="s">
        <v>115</v>
      </c>
      <c r="CN608" s="1" t="s">
        <v>115</v>
      </c>
      <c r="CO608" s="1" t="s">
        <v>115</v>
      </c>
      <c r="CP608" s="1" t="s">
        <v>115</v>
      </c>
      <c r="CQ608" s="1" t="s">
        <v>115</v>
      </c>
      <c r="CR608" s="1" t="s">
        <v>115</v>
      </c>
      <c r="CS608" s="1" t="s">
        <v>115</v>
      </c>
      <c r="CT608" s="1" t="s">
        <v>115</v>
      </c>
      <c r="CU608" s="1" t="s">
        <v>115</v>
      </c>
      <c r="CV608" s="1" t="s">
        <v>115</v>
      </c>
      <c r="CW608" s="1" t="s">
        <v>115</v>
      </c>
      <c r="CY608" s="1" t="s">
        <v>115</v>
      </c>
      <c r="CZ608" s="1" t="s">
        <v>115</v>
      </c>
      <c r="DA608" s="1" t="s">
        <v>115</v>
      </c>
      <c r="DB608" s="1" t="s">
        <v>115</v>
      </c>
      <c r="DC608" s="1" t="s">
        <v>2765</v>
      </c>
      <c r="DD608" s="1" t="s">
        <v>115</v>
      </c>
      <c r="DE608" s="1">
        <v>3.4097136239396657</v>
      </c>
      <c r="DF608" s="1" t="s">
        <v>2779</v>
      </c>
      <c r="DG608" s="1">
        <v>3.1415926535897931</v>
      </c>
      <c r="DH608" s="1" t="s">
        <v>115</v>
      </c>
    </row>
    <row r="609" spans="1:112" x14ac:dyDescent="0.25">
      <c r="A609" s="1" t="s">
        <v>2678</v>
      </c>
      <c r="C609" s="1" t="s">
        <v>2678</v>
      </c>
      <c r="D609" s="41">
        <v>37846</v>
      </c>
      <c r="G609" s="1" t="s">
        <v>1773</v>
      </c>
      <c r="H609" s="1">
        <v>12</v>
      </c>
      <c r="J609" s="3"/>
      <c r="K609" s="1" t="s">
        <v>1766</v>
      </c>
      <c r="L609" s="1" t="s">
        <v>1767</v>
      </c>
      <c r="M609" s="1"/>
      <c r="N609" s="1">
        <v>300</v>
      </c>
      <c r="P609" s="1" t="s">
        <v>2548</v>
      </c>
      <c r="Q609" s="1">
        <v>9.1437799511982928E-2</v>
      </c>
      <c r="R609" s="1" t="s">
        <v>1781</v>
      </c>
      <c r="S609" s="1" t="s">
        <v>4</v>
      </c>
      <c r="T609" s="1" t="s">
        <v>2655</v>
      </c>
      <c r="U609" s="3">
        <v>40837</v>
      </c>
      <c r="V609" s="1">
        <v>5.3622099674872183</v>
      </c>
      <c r="Y609" s="1">
        <v>1.6</v>
      </c>
      <c r="Z609" s="1">
        <v>2.7</v>
      </c>
      <c r="AA609" s="1">
        <v>14.5</v>
      </c>
      <c r="AB609" s="1">
        <v>23.13660103714</v>
      </c>
      <c r="AC609" s="1">
        <v>2.56</v>
      </c>
      <c r="AD609" s="1">
        <v>11.155533333333301</v>
      </c>
      <c r="AH609" s="1">
        <v>700</v>
      </c>
      <c r="AJ609" s="1">
        <v>700</v>
      </c>
      <c r="AK609" s="1">
        <v>0</v>
      </c>
      <c r="AU609" s="1" t="s">
        <v>1776</v>
      </c>
      <c r="AV609" s="1" t="s">
        <v>1776</v>
      </c>
      <c r="AY609" s="1" t="s">
        <v>1780</v>
      </c>
      <c r="AZ609" s="1"/>
      <c r="BA609" s="1" t="s">
        <v>1782</v>
      </c>
      <c r="BB609" s="1"/>
      <c r="BC609" s="42">
        <v>56.822600000000001</v>
      </c>
      <c r="BD609" s="1">
        <v>0.99174145954372994</v>
      </c>
      <c r="BE609" s="1">
        <v>32.084200000000003</v>
      </c>
      <c r="BF609" s="1">
        <v>0.55997492786836467</v>
      </c>
      <c r="BG609" s="1">
        <v>12.7637</v>
      </c>
      <c r="BH609" s="1">
        <v>0.22276858973680022</v>
      </c>
      <c r="BI609" s="1">
        <v>347.28469999999999</v>
      </c>
      <c r="BK609" s="1">
        <v>6.0612614568007501</v>
      </c>
      <c r="BL609" s="1">
        <v>3.9740000000000001E-4</v>
      </c>
      <c r="BM609" s="1">
        <v>29600.196026881895</v>
      </c>
      <c r="BN609" s="1">
        <v>23240.959144782977</v>
      </c>
      <c r="BO609" s="1">
        <v>23217.432908980812</v>
      </c>
      <c r="BP609" s="1">
        <v>844.69737264801176</v>
      </c>
      <c r="BQ609" s="1">
        <v>1.70475255</v>
      </c>
      <c r="BY609" s="1" t="s">
        <v>115</v>
      </c>
      <c r="BZ609" s="1" t="s">
        <v>115</v>
      </c>
      <c r="CA609" s="1" t="s">
        <v>115</v>
      </c>
      <c r="CB609" s="1" t="s">
        <v>115</v>
      </c>
      <c r="CD609" s="47" t="s">
        <v>115</v>
      </c>
      <c r="CE609" s="1" t="s">
        <v>115</v>
      </c>
      <c r="CF609" s="1" t="s">
        <v>115</v>
      </c>
      <c r="CG609" s="1" t="s">
        <v>115</v>
      </c>
      <c r="CH609" s="1" t="s">
        <v>115</v>
      </c>
      <c r="CI609" s="1" t="s">
        <v>115</v>
      </c>
      <c r="CJ609" s="1" t="s">
        <v>115</v>
      </c>
      <c r="CK609" s="1" t="s">
        <v>115</v>
      </c>
      <c r="CL609" s="1" t="s">
        <v>115</v>
      </c>
      <c r="CM609" s="1" t="s">
        <v>115</v>
      </c>
      <c r="CN609" s="1" t="s">
        <v>115</v>
      </c>
      <c r="CO609" s="1" t="s">
        <v>115</v>
      </c>
      <c r="CP609" s="1" t="s">
        <v>115</v>
      </c>
      <c r="CQ609" s="1" t="s">
        <v>115</v>
      </c>
      <c r="CR609" s="1" t="s">
        <v>115</v>
      </c>
      <c r="CS609" s="1" t="s">
        <v>115</v>
      </c>
      <c r="CT609" s="1" t="s">
        <v>115</v>
      </c>
      <c r="CU609" s="1" t="s">
        <v>115</v>
      </c>
      <c r="CV609" s="1" t="s">
        <v>115</v>
      </c>
      <c r="CW609" s="1" t="s">
        <v>115</v>
      </c>
      <c r="CY609" s="1" t="s">
        <v>115</v>
      </c>
      <c r="CZ609" s="1" t="s">
        <v>115</v>
      </c>
      <c r="DA609" s="1" t="s">
        <v>115</v>
      </c>
      <c r="DB609" s="1" t="s">
        <v>115</v>
      </c>
      <c r="DC609" s="1" t="s">
        <v>2765</v>
      </c>
      <c r="DD609" s="1" t="s">
        <v>115</v>
      </c>
      <c r="DE609" s="1">
        <v>3.7042222272504421</v>
      </c>
      <c r="DF609" s="1" t="s">
        <v>2779</v>
      </c>
      <c r="DG609" s="1">
        <v>3.9269908169872418</v>
      </c>
      <c r="DH609" s="1" t="s">
        <v>115</v>
      </c>
    </row>
    <row r="610" spans="1:112" x14ac:dyDescent="0.25">
      <c r="A610" s="1" t="s">
        <v>2679</v>
      </c>
      <c r="C610" s="1" t="s">
        <v>2679</v>
      </c>
      <c r="D610" s="41">
        <v>38857</v>
      </c>
      <c r="G610" s="1" t="s">
        <v>1773</v>
      </c>
      <c r="H610" s="1">
        <v>12</v>
      </c>
      <c r="J610" s="3"/>
      <c r="K610" s="1" t="s">
        <v>1766</v>
      </c>
      <c r="L610" s="1" t="s">
        <v>1767</v>
      </c>
      <c r="M610" s="1"/>
      <c r="N610" s="1">
        <v>300</v>
      </c>
      <c r="P610" s="1" t="s">
        <v>2548</v>
      </c>
      <c r="Q610" s="1">
        <v>9.1437799511982928E-2</v>
      </c>
      <c r="R610" s="1" t="s">
        <v>1781</v>
      </c>
      <c r="S610" s="1" t="s">
        <v>4</v>
      </c>
      <c r="T610" s="1" t="s">
        <v>2655</v>
      </c>
      <c r="U610" s="3">
        <v>41194</v>
      </c>
      <c r="V610" s="1">
        <v>5.3622099674872183</v>
      </c>
      <c r="Y610" s="1">
        <v>1.6</v>
      </c>
      <c r="Z610" s="1">
        <v>2.7</v>
      </c>
      <c r="AA610" s="1">
        <v>14.5</v>
      </c>
      <c r="AB610" s="1">
        <v>23.13660103714</v>
      </c>
      <c r="AC610" s="1">
        <v>2.56</v>
      </c>
      <c r="AD610" s="1">
        <v>11.155533333333301</v>
      </c>
      <c r="AH610" s="1">
        <v>700</v>
      </c>
      <c r="AJ610" s="1">
        <v>700</v>
      </c>
      <c r="AK610" s="1">
        <v>0</v>
      </c>
      <c r="AU610" s="1" t="s">
        <v>1776</v>
      </c>
      <c r="AV610" s="1" t="s">
        <v>1776</v>
      </c>
      <c r="AY610" s="1" t="s">
        <v>1780</v>
      </c>
      <c r="AZ610" s="1"/>
      <c r="BA610" s="1" t="s">
        <v>1782</v>
      </c>
      <c r="BB610" s="1"/>
      <c r="BC610" s="42">
        <v>55.040300000000002</v>
      </c>
      <c r="BD610" s="1">
        <v>0.96063445628543498</v>
      </c>
      <c r="BE610" s="1">
        <v>152.4957</v>
      </c>
      <c r="BF610" s="1">
        <v>2.6615520601335168</v>
      </c>
      <c r="BG610" s="1">
        <v>269.67770000000002</v>
      </c>
      <c r="BH610" s="1">
        <v>4.7067637842055126</v>
      </c>
      <c r="BI610" s="1">
        <v>90.305000000000007</v>
      </c>
      <c r="BK610" s="1">
        <v>1.5761195810134796</v>
      </c>
      <c r="BL610" s="1">
        <v>5.2840000000000005E-4</v>
      </c>
      <c r="BM610" s="1">
        <v>29600.375333651205</v>
      </c>
      <c r="BN610" s="1">
        <v>23245.01617197751</v>
      </c>
      <c r="BO610" s="1">
        <v>23213.734495324905</v>
      </c>
      <c r="BP610" s="1">
        <v>844.70504794446083</v>
      </c>
      <c r="BQ610" s="1">
        <v>1.70473706</v>
      </c>
      <c r="BY610" s="1" t="s">
        <v>115</v>
      </c>
      <c r="BZ610" s="1" t="s">
        <v>115</v>
      </c>
      <c r="CA610" s="1" t="s">
        <v>115</v>
      </c>
      <c r="CB610" s="1" t="s">
        <v>115</v>
      </c>
      <c r="CD610" s="47" t="s">
        <v>115</v>
      </c>
      <c r="CE610" s="1" t="s">
        <v>115</v>
      </c>
      <c r="CF610" s="1" t="s">
        <v>115</v>
      </c>
      <c r="CG610" s="1" t="s">
        <v>115</v>
      </c>
      <c r="CH610" s="1" t="s">
        <v>115</v>
      </c>
      <c r="CI610" s="1" t="s">
        <v>115</v>
      </c>
      <c r="CJ610" s="1" t="s">
        <v>115</v>
      </c>
      <c r="CK610" s="1" t="s">
        <v>115</v>
      </c>
      <c r="CL610" s="1" t="s">
        <v>115</v>
      </c>
      <c r="CM610" s="1" t="s">
        <v>115</v>
      </c>
      <c r="CN610" s="1" t="s">
        <v>115</v>
      </c>
      <c r="CO610" s="1" t="s">
        <v>115</v>
      </c>
      <c r="CP610" s="1" t="s">
        <v>115</v>
      </c>
      <c r="CQ610" s="1" t="s">
        <v>115</v>
      </c>
      <c r="CR610" s="1" t="s">
        <v>115</v>
      </c>
      <c r="CS610" s="1" t="s">
        <v>115</v>
      </c>
      <c r="CT610" s="1" t="s">
        <v>115</v>
      </c>
      <c r="CU610" s="1" t="s">
        <v>115</v>
      </c>
      <c r="CV610" s="1" t="s">
        <v>115</v>
      </c>
      <c r="CW610" s="1" t="s">
        <v>115</v>
      </c>
      <c r="CY610" s="1" t="s">
        <v>115</v>
      </c>
      <c r="CZ610" s="1" t="s">
        <v>115</v>
      </c>
      <c r="DA610" s="1" t="s">
        <v>115</v>
      </c>
      <c r="DB610" s="1" t="s">
        <v>115</v>
      </c>
      <c r="DC610" s="1" t="s">
        <v>2765</v>
      </c>
      <c r="DD610" s="1" t="s">
        <v>115</v>
      </c>
      <c r="DE610" s="1">
        <v>0.26742458397832686</v>
      </c>
      <c r="DF610" s="1" t="s">
        <v>2779</v>
      </c>
      <c r="DG610" s="1">
        <v>4.9741883681838397</v>
      </c>
      <c r="DH610" s="1" t="s">
        <v>115</v>
      </c>
    </row>
    <row r="611" spans="1:112" x14ac:dyDescent="0.25">
      <c r="A611" s="1" t="s">
        <v>2680</v>
      </c>
      <c r="C611" s="1" t="s">
        <v>2680</v>
      </c>
      <c r="D611" s="41">
        <v>38858</v>
      </c>
      <c r="G611" s="1" t="s">
        <v>1773</v>
      </c>
      <c r="H611" s="1">
        <v>12</v>
      </c>
      <c r="J611" s="3"/>
      <c r="K611" s="1" t="s">
        <v>1766</v>
      </c>
      <c r="L611" s="1" t="s">
        <v>1767</v>
      </c>
      <c r="M611" s="1"/>
      <c r="N611" s="1">
        <v>300</v>
      </c>
      <c r="P611" s="1" t="s">
        <v>2548</v>
      </c>
      <c r="Q611" s="1">
        <v>9.1437799511982928E-2</v>
      </c>
      <c r="R611" s="1" t="s">
        <v>1781</v>
      </c>
      <c r="S611" s="1" t="s">
        <v>4</v>
      </c>
      <c r="T611" s="1" t="s">
        <v>2655</v>
      </c>
      <c r="U611" s="3">
        <v>41194</v>
      </c>
      <c r="V611" s="1">
        <v>5.3622099674872183</v>
      </c>
      <c r="Y611" s="1">
        <v>1.6</v>
      </c>
      <c r="Z611" s="1">
        <v>2.7</v>
      </c>
      <c r="AA611" s="1">
        <v>14.5</v>
      </c>
      <c r="AB611" s="1">
        <v>23.13660103714</v>
      </c>
      <c r="AC611" s="1">
        <v>2.56</v>
      </c>
      <c r="AD611" s="1">
        <v>11.155533333333301</v>
      </c>
      <c r="AH611" s="1">
        <v>700</v>
      </c>
      <c r="AJ611" s="1">
        <v>700</v>
      </c>
      <c r="AK611" s="1">
        <v>0</v>
      </c>
      <c r="AU611" s="1" t="s">
        <v>1776</v>
      </c>
      <c r="AV611" s="1" t="s">
        <v>1776</v>
      </c>
      <c r="AY611" s="1" t="s">
        <v>1780</v>
      </c>
      <c r="AZ611" s="1"/>
      <c r="BA611" s="1" t="s">
        <v>1782</v>
      </c>
      <c r="BB611" s="1"/>
      <c r="BC611" s="42">
        <v>55.040100000000002</v>
      </c>
      <c r="BD611" s="1">
        <v>0.96063096562693095</v>
      </c>
      <c r="BE611" s="1">
        <v>152.51400000000001</v>
      </c>
      <c r="BF611" s="1">
        <v>2.6618714553866316</v>
      </c>
      <c r="BG611" s="1">
        <v>272.40069999999997</v>
      </c>
      <c r="BH611" s="1">
        <v>4.7542890997373171</v>
      </c>
      <c r="BI611" s="1">
        <v>87.607500000000002</v>
      </c>
      <c r="BK611" s="1">
        <v>1.5290393244409324</v>
      </c>
      <c r="BL611" s="1">
        <v>2.9270000000000001E-4</v>
      </c>
      <c r="BM611" s="1">
        <v>29600.336091976329</v>
      </c>
      <c r="BN611" s="1">
        <v>23238.000110350447</v>
      </c>
      <c r="BO611" s="1">
        <v>23220.672073602207</v>
      </c>
      <c r="BP611" s="1">
        <v>844.70336818721978</v>
      </c>
      <c r="BQ611" s="1">
        <v>1.7047404500000001</v>
      </c>
      <c r="BY611" s="1" t="s">
        <v>115</v>
      </c>
      <c r="BZ611" s="1" t="s">
        <v>115</v>
      </c>
      <c r="CA611" s="1" t="s">
        <v>115</v>
      </c>
      <c r="CB611" s="1" t="s">
        <v>115</v>
      </c>
      <c r="CD611" s="47" t="s">
        <v>115</v>
      </c>
      <c r="CE611" s="1" t="s">
        <v>115</v>
      </c>
      <c r="CF611" s="1" t="s">
        <v>115</v>
      </c>
      <c r="CG611" s="1" t="s">
        <v>115</v>
      </c>
      <c r="CH611" s="1" t="s">
        <v>115</v>
      </c>
      <c r="CI611" s="1" t="s">
        <v>115</v>
      </c>
      <c r="CJ611" s="1" t="s">
        <v>115</v>
      </c>
      <c r="CK611" s="1" t="s">
        <v>115</v>
      </c>
      <c r="CL611" s="1" t="s">
        <v>115</v>
      </c>
      <c r="CM611" s="1" t="s">
        <v>115</v>
      </c>
      <c r="CN611" s="1" t="s">
        <v>115</v>
      </c>
      <c r="CO611" s="1" t="s">
        <v>115</v>
      </c>
      <c r="CP611" s="1" t="s">
        <v>115</v>
      </c>
      <c r="CQ611" s="1" t="s">
        <v>115</v>
      </c>
      <c r="CR611" s="1" t="s">
        <v>115</v>
      </c>
      <c r="CS611" s="1" t="s">
        <v>115</v>
      </c>
      <c r="CT611" s="1" t="s">
        <v>115</v>
      </c>
      <c r="CU611" s="1" t="s">
        <v>115</v>
      </c>
      <c r="CV611" s="1" t="s">
        <v>115</v>
      </c>
      <c r="CW611" s="1" t="s">
        <v>115</v>
      </c>
      <c r="CY611" s="1" t="s">
        <v>115</v>
      </c>
      <c r="CZ611" s="1" t="s">
        <v>115</v>
      </c>
      <c r="DA611" s="1" t="s">
        <v>115</v>
      </c>
      <c r="DB611" s="1" t="s">
        <v>115</v>
      </c>
      <c r="DC611" s="1" t="s">
        <v>2765</v>
      </c>
      <c r="DD611" s="1" t="s">
        <v>115</v>
      </c>
      <c r="DE611" s="1">
        <v>1.0052974318439702</v>
      </c>
      <c r="DF611" s="1" t="s">
        <v>2779</v>
      </c>
      <c r="DG611" s="1">
        <v>5.7595865315812871</v>
      </c>
      <c r="DH611" s="1" t="s">
        <v>115</v>
      </c>
    </row>
    <row r="612" spans="1:112" x14ac:dyDescent="0.25">
      <c r="A612" s="1" t="s">
        <v>2681</v>
      </c>
      <c r="C612" s="1" t="s">
        <v>2681</v>
      </c>
      <c r="D612" s="41">
        <v>22049</v>
      </c>
      <c r="G612" s="1" t="s">
        <v>1765</v>
      </c>
      <c r="H612" s="1">
        <v>7</v>
      </c>
      <c r="J612" s="3"/>
      <c r="K612" s="1" t="s">
        <v>1766</v>
      </c>
      <c r="L612" s="1" t="s">
        <v>1767</v>
      </c>
      <c r="M612" s="1"/>
      <c r="N612" s="1">
        <v>300</v>
      </c>
      <c r="P612" s="1" t="s">
        <v>2549</v>
      </c>
      <c r="Q612" s="1">
        <v>0.49683706040105241</v>
      </c>
      <c r="R612" s="1" t="s">
        <v>1794</v>
      </c>
      <c r="S612" s="1" t="s">
        <v>1892</v>
      </c>
      <c r="T612" s="1" t="s">
        <v>2682</v>
      </c>
      <c r="U612" s="3">
        <v>33809</v>
      </c>
      <c r="V612" s="1">
        <v>4.8776134829068196</v>
      </c>
      <c r="Y612" s="1">
        <v>2.2000000000000002</v>
      </c>
      <c r="Z612" s="1">
        <v>1.6</v>
      </c>
      <c r="AA612" s="1">
        <v>100</v>
      </c>
      <c r="AB612" s="1">
        <v>28.9602252701007</v>
      </c>
      <c r="AC612" s="1">
        <v>3.52</v>
      </c>
      <c r="AD612" s="1">
        <v>15.168598423914201</v>
      </c>
      <c r="AH612" s="1">
        <v>1009</v>
      </c>
      <c r="AJ612" s="1">
        <v>640</v>
      </c>
      <c r="AK612" s="1">
        <v>369</v>
      </c>
      <c r="AU612" s="1" t="s">
        <v>1778</v>
      </c>
      <c r="AV612" s="1" t="s">
        <v>2622</v>
      </c>
      <c r="AY612" s="1" t="s">
        <v>1768</v>
      </c>
      <c r="AZ612" s="1"/>
      <c r="BA612" s="1" t="s">
        <v>1769</v>
      </c>
      <c r="BB612" s="1"/>
      <c r="BC612" s="42">
        <v>39.036299999999997</v>
      </c>
      <c r="BD612" s="1">
        <v>0.68131196279626238</v>
      </c>
      <c r="BE612" s="1">
        <v>42.432600000000001</v>
      </c>
      <c r="BF612" s="1">
        <v>0.74058858018174589</v>
      </c>
      <c r="BG612" s="1">
        <v>182.15639999999999</v>
      </c>
      <c r="BH612" s="1">
        <v>3.179228933579799</v>
      </c>
      <c r="BI612" s="1">
        <v>359.99700000000001</v>
      </c>
      <c r="BK612" s="1">
        <v>6.2831329473020272</v>
      </c>
      <c r="BL612" s="1">
        <v>0.52714899999999998</v>
      </c>
      <c r="BM612" s="1">
        <v>126807.38968054908</v>
      </c>
      <c r="BN612" s="1">
        <v>187282.77834326087</v>
      </c>
      <c r="BO612" s="1">
        <v>53590.00101783732</v>
      </c>
      <c r="BP612" s="1">
        <v>7489.9015062347844</v>
      </c>
      <c r="BQ612" s="1">
        <v>0.19225887</v>
      </c>
      <c r="BY612" s="1" t="s">
        <v>115</v>
      </c>
      <c r="BZ612" s="1" t="s">
        <v>115</v>
      </c>
      <c r="CA612" s="1" t="s">
        <v>115</v>
      </c>
      <c r="CB612" s="1" t="s">
        <v>115</v>
      </c>
      <c r="CD612" s="47" t="s">
        <v>115</v>
      </c>
      <c r="CE612" s="1" t="s">
        <v>115</v>
      </c>
      <c r="CF612" s="1" t="s">
        <v>115</v>
      </c>
      <c r="CG612" s="1" t="s">
        <v>115</v>
      </c>
      <c r="CH612" s="1" t="s">
        <v>115</v>
      </c>
      <c r="CI612" s="1" t="s">
        <v>115</v>
      </c>
      <c r="CJ612" s="1" t="s">
        <v>115</v>
      </c>
      <c r="CK612" s="1" t="s">
        <v>115</v>
      </c>
      <c r="CL612" s="1" t="s">
        <v>115</v>
      </c>
      <c r="CM612" s="1" t="s">
        <v>115</v>
      </c>
      <c r="CN612" s="1" t="s">
        <v>115</v>
      </c>
      <c r="CO612" s="1" t="s">
        <v>115</v>
      </c>
      <c r="CP612" s="1" t="s">
        <v>115</v>
      </c>
      <c r="CQ612" s="1" t="s">
        <v>115</v>
      </c>
      <c r="CR612" s="1" t="s">
        <v>115</v>
      </c>
      <c r="CS612" s="1" t="s">
        <v>115</v>
      </c>
      <c r="CT612" s="1" t="s">
        <v>115</v>
      </c>
      <c r="CU612" s="1" t="s">
        <v>115</v>
      </c>
      <c r="CV612" s="1" t="s">
        <v>115</v>
      </c>
      <c r="CW612" s="1" t="s">
        <v>115</v>
      </c>
      <c r="CY612" s="1" t="s">
        <v>115</v>
      </c>
      <c r="CZ612" s="1" t="s">
        <v>115</v>
      </c>
      <c r="DA612" s="1" t="s">
        <v>115</v>
      </c>
      <c r="DB612" s="1" t="s">
        <v>115</v>
      </c>
      <c r="DC612" s="1" t="s">
        <v>115</v>
      </c>
      <c r="DD612" s="1" t="s">
        <v>115</v>
      </c>
      <c r="DE612" s="1" t="s">
        <v>115</v>
      </c>
      <c r="DF612" s="1" t="s">
        <v>115</v>
      </c>
      <c r="DG612" s="1" t="s">
        <v>115</v>
      </c>
      <c r="DH612" s="1" t="s">
        <v>115</v>
      </c>
    </row>
    <row r="613" spans="1:112" x14ac:dyDescent="0.25">
      <c r="A613" s="1" t="s">
        <v>2683</v>
      </c>
      <c r="C613" s="1" t="s">
        <v>2683</v>
      </c>
      <c r="D613" s="41">
        <v>27540</v>
      </c>
      <c r="G613" s="1" t="s">
        <v>1765</v>
      </c>
      <c r="H613" s="1">
        <v>2</v>
      </c>
      <c r="J613" s="3"/>
      <c r="K613" s="1" t="s">
        <v>1766</v>
      </c>
      <c r="L613" s="1" t="s">
        <v>1767</v>
      </c>
      <c r="M613" s="1"/>
      <c r="N613" s="1">
        <v>300</v>
      </c>
      <c r="P613" s="5" t="s">
        <v>2550</v>
      </c>
      <c r="Q613" s="1">
        <v>0.80224059067919362</v>
      </c>
      <c r="R613" s="1" t="s">
        <v>4</v>
      </c>
      <c r="S613" s="1" t="s">
        <v>2684</v>
      </c>
      <c r="T613" s="1" t="s">
        <v>2685</v>
      </c>
      <c r="U613" s="3">
        <v>37546</v>
      </c>
      <c r="V613" s="34">
        <v>1.1048806829750102</v>
      </c>
      <c r="Y613" s="1">
        <v>3.2</v>
      </c>
      <c r="Z613" s="1">
        <v>6</v>
      </c>
      <c r="AA613" s="1">
        <v>16</v>
      </c>
      <c r="AB613" s="5">
        <v>61.787897163528598</v>
      </c>
      <c r="AC613" s="33">
        <v>10.24</v>
      </c>
      <c r="AD613" s="1">
        <v>35.302399999999999</v>
      </c>
      <c r="AH613" s="1">
        <v>3954</v>
      </c>
      <c r="AJ613" s="1">
        <v>3414</v>
      </c>
      <c r="AK613" s="1">
        <v>540</v>
      </c>
      <c r="AU613" s="1" t="s">
        <v>2686</v>
      </c>
      <c r="AV613" s="1" t="s">
        <v>2622</v>
      </c>
      <c r="AY613" s="1" t="s">
        <v>1768</v>
      </c>
      <c r="AZ613" s="1"/>
      <c r="BA613" s="1" t="s">
        <v>1769</v>
      </c>
      <c r="BB613" s="1"/>
      <c r="BC613" s="42">
        <v>63.369300000000003</v>
      </c>
      <c r="BD613" s="1">
        <v>1.1060029296840428</v>
      </c>
      <c r="BE613" s="1">
        <v>86.8369</v>
      </c>
      <c r="BF613" s="1">
        <v>1.5155898172250639</v>
      </c>
      <c r="BG613" s="1">
        <v>299.02659999999997</v>
      </c>
      <c r="BH613" s="1">
        <v>5.2189987210440751</v>
      </c>
      <c r="BI613" s="1">
        <v>1.8859999999999999</v>
      </c>
      <c r="BK613" s="1">
        <v>3.2916909692613058E-2</v>
      </c>
      <c r="BL613" s="1">
        <v>0.89915829999999997</v>
      </c>
      <c r="BM613" s="1">
        <v>81119.023602587971</v>
      </c>
      <c r="BN613" s="1">
        <v>147686.86696275085</v>
      </c>
      <c r="BO613" s="1">
        <v>1809.1802424250982</v>
      </c>
      <c r="BP613" s="1">
        <v>3832.1573622196402</v>
      </c>
      <c r="BQ613" s="1">
        <v>0.37576745</v>
      </c>
      <c r="BS613" s="5"/>
      <c r="BT613" s="5"/>
      <c r="BU613" s="5"/>
      <c r="BV613" s="5"/>
      <c r="BW613" s="5"/>
      <c r="BY613" s="1" t="s">
        <v>115</v>
      </c>
      <c r="BZ613" s="1" t="s">
        <v>115</v>
      </c>
      <c r="CA613" s="1" t="s">
        <v>115</v>
      </c>
      <c r="CB613" s="1" t="s">
        <v>115</v>
      </c>
      <c r="CD613" s="47" t="s">
        <v>115</v>
      </c>
      <c r="CE613" s="1" t="s">
        <v>115</v>
      </c>
      <c r="CF613" s="1" t="s">
        <v>115</v>
      </c>
      <c r="CG613" s="1" t="s">
        <v>115</v>
      </c>
      <c r="CH613" s="1" t="s">
        <v>115</v>
      </c>
      <c r="CI613" s="1" t="s">
        <v>115</v>
      </c>
      <c r="CJ613" s="1" t="s">
        <v>115</v>
      </c>
      <c r="CK613" s="1" t="s">
        <v>115</v>
      </c>
      <c r="CL613" s="1" t="s">
        <v>115</v>
      </c>
      <c r="CM613" s="1" t="s">
        <v>115</v>
      </c>
      <c r="CN613" s="1" t="s">
        <v>115</v>
      </c>
      <c r="CO613" s="1" t="s">
        <v>115</v>
      </c>
      <c r="CP613" s="1" t="s">
        <v>115</v>
      </c>
      <c r="CQ613" s="1" t="s">
        <v>115</v>
      </c>
      <c r="CR613" s="1" t="s">
        <v>115</v>
      </c>
      <c r="CS613" s="1" t="s">
        <v>115</v>
      </c>
      <c r="CT613" s="1" t="s">
        <v>115</v>
      </c>
      <c r="CU613" s="1" t="s">
        <v>115</v>
      </c>
      <c r="CV613" s="1" t="s">
        <v>115</v>
      </c>
      <c r="CW613" s="1" t="s">
        <v>115</v>
      </c>
      <c r="CY613" s="1" t="s">
        <v>115</v>
      </c>
      <c r="CZ613" s="1" t="s">
        <v>115</v>
      </c>
      <c r="DA613" s="1" t="s">
        <v>115</v>
      </c>
      <c r="DB613" s="1" t="s">
        <v>115</v>
      </c>
      <c r="DC613" s="1" t="s">
        <v>115</v>
      </c>
      <c r="DD613" s="1" t="s">
        <v>115</v>
      </c>
      <c r="DE613" s="1" t="s">
        <v>115</v>
      </c>
      <c r="DF613" s="1" t="s">
        <v>115</v>
      </c>
      <c r="DG613" s="1" t="s">
        <v>115</v>
      </c>
      <c r="DH613" s="1" t="s">
        <v>115</v>
      </c>
    </row>
    <row r="614" spans="1:112" x14ac:dyDescent="0.25">
      <c r="A614" s="1" t="s">
        <v>2687</v>
      </c>
      <c r="C614" s="1" t="s">
        <v>2687</v>
      </c>
      <c r="D614" s="41">
        <v>37212</v>
      </c>
      <c r="G614" s="1" t="s">
        <v>1765</v>
      </c>
      <c r="H614" s="1">
        <v>7</v>
      </c>
      <c r="J614" s="3"/>
      <c r="K614" s="1" t="s">
        <v>1766</v>
      </c>
      <c r="L614" s="1" t="s">
        <v>1767</v>
      </c>
      <c r="M614" s="1"/>
      <c r="N614" s="1">
        <v>300</v>
      </c>
      <c r="P614" s="1" t="s">
        <v>2636</v>
      </c>
      <c r="Q614" s="1">
        <v>1.0982581280910539</v>
      </c>
      <c r="R614" s="1" t="s">
        <v>1770</v>
      </c>
      <c r="S614" s="1" t="s">
        <v>1770</v>
      </c>
      <c r="T614" s="1" t="s">
        <v>2688</v>
      </c>
      <c r="U614" s="3">
        <v>40484</v>
      </c>
      <c r="V614" s="1">
        <v>0.7082158253648102</v>
      </c>
      <c r="Y614" s="1">
        <v>2</v>
      </c>
      <c r="Z614" s="1">
        <v>4</v>
      </c>
      <c r="AA614" s="1">
        <v>10</v>
      </c>
      <c r="AB614" s="1">
        <v>24.800289996714898</v>
      </c>
      <c r="AC614" s="1">
        <v>4</v>
      </c>
      <c r="AD614" s="1">
        <v>14.304</v>
      </c>
      <c r="AH614" s="1">
        <v>2000</v>
      </c>
      <c r="AJ614" s="1">
        <v>2000</v>
      </c>
      <c r="AK614" s="1">
        <v>0</v>
      </c>
      <c r="AU614" s="1" t="s">
        <v>2689</v>
      </c>
      <c r="AV614" s="1" t="s">
        <v>2622</v>
      </c>
      <c r="AY614" s="1" t="s">
        <v>1771</v>
      </c>
      <c r="AZ614" s="1"/>
      <c r="BA614" s="1" t="s">
        <v>1772</v>
      </c>
      <c r="BB614" s="1"/>
      <c r="BC614" s="42">
        <v>63.545099999999998</v>
      </c>
      <c r="BD614" s="1">
        <v>1.1090712185090486</v>
      </c>
      <c r="BE614" s="1">
        <v>265.40219999999999</v>
      </c>
      <c r="BF614" s="1">
        <v>4.6321422320364949</v>
      </c>
      <c r="BG614" s="1">
        <v>272.67070000000001</v>
      </c>
      <c r="BH614" s="1">
        <v>4.7590014887177023</v>
      </c>
      <c r="BI614" s="1">
        <v>344.09449999999998</v>
      </c>
      <c r="BK614" s="1">
        <v>6.0055819630036273</v>
      </c>
      <c r="BL614" s="1">
        <v>0.66795269999999995</v>
      </c>
      <c r="BM614" s="1">
        <v>26555.349460018904</v>
      </c>
      <c r="BN614" s="1">
        <v>37922.066831282071</v>
      </c>
      <c r="BO614" s="1">
        <v>2446.6320887557358</v>
      </c>
      <c r="BP614" s="1">
        <v>717.77329139563437</v>
      </c>
      <c r="BQ614" s="1">
        <v>2.00620449</v>
      </c>
      <c r="BY614" s="1" t="s">
        <v>115</v>
      </c>
      <c r="BZ614" s="1" t="s">
        <v>115</v>
      </c>
      <c r="CA614" s="1" t="s">
        <v>115</v>
      </c>
      <c r="CB614" s="1" t="s">
        <v>115</v>
      </c>
      <c r="CD614" s="47" t="s">
        <v>115</v>
      </c>
      <c r="CE614" s="1" t="s">
        <v>115</v>
      </c>
      <c r="CF614" s="1" t="s">
        <v>115</v>
      </c>
      <c r="CG614" s="1" t="s">
        <v>115</v>
      </c>
      <c r="CH614" s="1" t="s">
        <v>115</v>
      </c>
      <c r="CI614" s="1" t="s">
        <v>115</v>
      </c>
      <c r="CJ614" s="1" t="s">
        <v>115</v>
      </c>
      <c r="CK614" s="1" t="s">
        <v>115</v>
      </c>
      <c r="CL614" s="1" t="s">
        <v>115</v>
      </c>
      <c r="CM614" s="1" t="s">
        <v>115</v>
      </c>
      <c r="CN614" s="1" t="s">
        <v>115</v>
      </c>
      <c r="CO614" s="1" t="s">
        <v>115</v>
      </c>
      <c r="CP614" s="1" t="s">
        <v>115</v>
      </c>
      <c r="CQ614" s="1" t="s">
        <v>115</v>
      </c>
      <c r="CR614" s="1" t="s">
        <v>115</v>
      </c>
      <c r="CS614" s="1" t="s">
        <v>115</v>
      </c>
      <c r="CT614" s="1" t="s">
        <v>115</v>
      </c>
      <c r="CU614" s="1" t="s">
        <v>115</v>
      </c>
      <c r="CV614" s="1" t="s">
        <v>115</v>
      </c>
      <c r="CW614" s="1" t="s">
        <v>115</v>
      </c>
      <c r="CY614" s="1" t="s">
        <v>115</v>
      </c>
      <c r="CZ614" s="1" t="s">
        <v>115</v>
      </c>
      <c r="DA614" s="1" t="s">
        <v>115</v>
      </c>
      <c r="DB614" s="1" t="s">
        <v>115</v>
      </c>
      <c r="DC614" s="1" t="s">
        <v>115</v>
      </c>
      <c r="DD614" s="1" t="s">
        <v>115</v>
      </c>
      <c r="DE614" s="1" t="s">
        <v>115</v>
      </c>
      <c r="DF614" s="1" t="s">
        <v>115</v>
      </c>
      <c r="DG614" s="1" t="s">
        <v>115</v>
      </c>
      <c r="DH614" s="1" t="s">
        <v>115</v>
      </c>
    </row>
    <row r="615" spans="1:112" x14ac:dyDescent="0.25">
      <c r="A615" s="1" t="s">
        <v>2690</v>
      </c>
      <c r="C615" s="1" t="s">
        <v>2690</v>
      </c>
      <c r="D615" s="41">
        <v>39190</v>
      </c>
      <c r="G615" s="1" t="s">
        <v>1773</v>
      </c>
      <c r="H615" s="1">
        <v>7</v>
      </c>
      <c r="J615" s="3"/>
      <c r="K615" s="1" t="s">
        <v>1766</v>
      </c>
      <c r="L615" s="1" t="s">
        <v>1767</v>
      </c>
      <c r="M615" s="1"/>
      <c r="N615" s="1">
        <v>300</v>
      </c>
      <c r="P615" s="5" t="s">
        <v>2548</v>
      </c>
      <c r="Q615" s="1">
        <v>9.1437799511982928E-2</v>
      </c>
      <c r="R615" s="1" t="s">
        <v>1779</v>
      </c>
      <c r="S615" s="1" t="s">
        <v>1779</v>
      </c>
      <c r="T615" s="1" t="s">
        <v>2691</v>
      </c>
      <c r="U615" s="3">
        <v>41450</v>
      </c>
      <c r="V615" s="1">
        <v>5.3622099674872183</v>
      </c>
      <c r="Y615" s="1">
        <v>2</v>
      </c>
      <c r="Z615" s="1">
        <v>4</v>
      </c>
      <c r="AA615" s="1">
        <v>12</v>
      </c>
      <c r="AB615" s="1">
        <v>36.168399999999998</v>
      </c>
      <c r="AC615" s="1">
        <v>6.3803999999999998</v>
      </c>
      <c r="AD615" s="1">
        <v>21.980352205882301</v>
      </c>
      <c r="AH615" s="1">
        <v>700</v>
      </c>
      <c r="AJ615" s="1">
        <v>500</v>
      </c>
      <c r="AK615" s="1">
        <v>200</v>
      </c>
      <c r="AU615" s="1" t="s">
        <v>1776</v>
      </c>
      <c r="AV615" s="1" t="s">
        <v>1776</v>
      </c>
      <c r="AY615" s="1" t="s">
        <v>1780</v>
      </c>
      <c r="AZ615" s="1"/>
      <c r="BA615" s="1" t="s">
        <v>1772</v>
      </c>
      <c r="BB615" s="1"/>
      <c r="BC615" s="42">
        <v>3.09E-2</v>
      </c>
      <c r="BD615" s="1">
        <v>5.3930673886624784E-4</v>
      </c>
      <c r="BE615" s="1">
        <v>8.8642000000000003</v>
      </c>
      <c r="BF615" s="1">
        <v>0.15470947555528136</v>
      </c>
      <c r="BG615" s="1">
        <v>55.081699999999998</v>
      </c>
      <c r="BH615" s="1">
        <v>0.9613570225957605</v>
      </c>
      <c r="BI615" s="1">
        <v>296.13720000000001</v>
      </c>
      <c r="BK615" s="1">
        <v>5.168569177636952</v>
      </c>
      <c r="BL615" s="1">
        <v>7.8509999999999995E-4</v>
      </c>
      <c r="BM615" s="1">
        <v>14444.033981109254</v>
      </c>
      <c r="BN615" s="1">
        <v>8084.3739921878241</v>
      </c>
      <c r="BO615" s="1">
        <v>8061.6939700306866</v>
      </c>
      <c r="BP615" s="1">
        <v>287.93337961904484</v>
      </c>
      <c r="BQ615" s="1">
        <v>5.0011568714444099</v>
      </c>
      <c r="BS615" s="5"/>
      <c r="BT615" s="5"/>
      <c r="BU615" s="5"/>
      <c r="BV615" s="5"/>
      <c r="BW615" s="5"/>
      <c r="BY615" s="1" t="s">
        <v>115</v>
      </c>
      <c r="BZ615" s="1" t="s">
        <v>115</v>
      </c>
      <c r="CA615" s="1" t="s">
        <v>115</v>
      </c>
      <c r="CB615" s="1" t="s">
        <v>115</v>
      </c>
      <c r="CD615" s="47" t="s">
        <v>115</v>
      </c>
      <c r="CE615" s="1" t="s">
        <v>115</v>
      </c>
      <c r="CF615" s="1" t="s">
        <v>115</v>
      </c>
      <c r="CG615" s="1" t="s">
        <v>115</v>
      </c>
      <c r="CH615" s="1" t="s">
        <v>115</v>
      </c>
      <c r="CI615" s="1" t="s">
        <v>115</v>
      </c>
      <c r="CJ615" s="1" t="s">
        <v>115</v>
      </c>
      <c r="CK615" s="1" t="s">
        <v>115</v>
      </c>
      <c r="CL615" s="1" t="s">
        <v>115</v>
      </c>
      <c r="CM615" s="1" t="s">
        <v>115</v>
      </c>
      <c r="CN615" s="1" t="s">
        <v>115</v>
      </c>
      <c r="CO615" s="1" t="s">
        <v>115</v>
      </c>
      <c r="CP615" s="1" t="s">
        <v>115</v>
      </c>
      <c r="CQ615" s="1" t="s">
        <v>115</v>
      </c>
      <c r="CR615" s="1" t="s">
        <v>115</v>
      </c>
      <c r="CS615" s="1" t="s">
        <v>115</v>
      </c>
      <c r="CT615" s="1" t="s">
        <v>115</v>
      </c>
      <c r="CU615" s="1" t="s">
        <v>115</v>
      </c>
      <c r="CV615" s="1" t="s">
        <v>115</v>
      </c>
      <c r="CW615" s="1" t="s">
        <v>115</v>
      </c>
      <c r="CY615" s="1" t="s">
        <v>115</v>
      </c>
      <c r="CZ615" s="1" t="s">
        <v>115</v>
      </c>
      <c r="DA615" s="1" t="s">
        <v>115</v>
      </c>
      <c r="DB615" s="1" t="s">
        <v>115</v>
      </c>
      <c r="DC615" s="1" t="s">
        <v>2775</v>
      </c>
      <c r="DD615" s="1" t="s">
        <v>115</v>
      </c>
      <c r="DE615" s="1">
        <v>2.0255261554387518</v>
      </c>
      <c r="DF615" s="1" t="s">
        <v>2779</v>
      </c>
      <c r="DG615" s="1">
        <v>3.141592653589794</v>
      </c>
      <c r="DH615" s="1" t="s">
        <v>115</v>
      </c>
    </row>
    <row r="616" spans="1:112" x14ac:dyDescent="0.25">
      <c r="A616" s="1" t="s">
        <v>2692</v>
      </c>
      <c r="C616" s="1" t="s">
        <v>2692</v>
      </c>
      <c r="D616" s="41">
        <v>40079</v>
      </c>
      <c r="G616" s="1" t="s">
        <v>1773</v>
      </c>
      <c r="H616" s="1">
        <v>7</v>
      </c>
      <c r="J616" s="3"/>
      <c r="K616" s="1" t="s">
        <v>1766</v>
      </c>
      <c r="L616" s="1" t="s">
        <v>1767</v>
      </c>
      <c r="M616" s="1"/>
      <c r="N616" s="1">
        <v>300</v>
      </c>
      <c r="P616" s="5" t="s">
        <v>2548</v>
      </c>
      <c r="Q616" s="1">
        <v>9.1437799511982928E-2</v>
      </c>
      <c r="R616" s="1" t="s">
        <v>1779</v>
      </c>
      <c r="S616" s="1" t="s">
        <v>1779</v>
      </c>
      <c r="T616" s="1" t="s">
        <v>2691</v>
      </c>
      <c r="U616" s="3">
        <v>41830</v>
      </c>
      <c r="V616" s="1">
        <v>5.3622099674872183</v>
      </c>
      <c r="Y616" s="1">
        <v>2</v>
      </c>
      <c r="Z616" s="1">
        <v>4</v>
      </c>
      <c r="AA616" s="1">
        <v>12</v>
      </c>
      <c r="AB616" s="1">
        <v>36.168399999999998</v>
      </c>
      <c r="AC616" s="1">
        <v>6.3803999999999998</v>
      </c>
      <c r="AD616" s="1">
        <v>21.980352205882301</v>
      </c>
      <c r="AH616" s="1">
        <v>700</v>
      </c>
      <c r="AJ616" s="1">
        <v>500</v>
      </c>
      <c r="AK616" s="1">
        <v>200</v>
      </c>
      <c r="AU616" s="1" t="s">
        <v>1776</v>
      </c>
      <c r="AV616" s="1" t="s">
        <v>1776</v>
      </c>
      <c r="AY616" s="1" t="s">
        <v>1780</v>
      </c>
      <c r="AZ616" s="1"/>
      <c r="BA616" s="1" t="s">
        <v>1772</v>
      </c>
      <c r="BB616" s="1"/>
      <c r="BC616" s="42">
        <v>4.3499999999999997E-2</v>
      </c>
      <c r="BD616" s="1">
        <v>7.5921822461753332E-4</v>
      </c>
      <c r="BE616" s="1">
        <v>5.4321000000000002</v>
      </c>
      <c r="BF616" s="1">
        <v>9.4808030297583973E-2</v>
      </c>
      <c r="BG616" s="1">
        <v>98.813500000000005</v>
      </c>
      <c r="BH616" s="1">
        <v>1.7246209204194169</v>
      </c>
      <c r="BI616" s="1">
        <v>255.76050000000001</v>
      </c>
      <c r="BK616" s="1">
        <v>4.4638628215469573</v>
      </c>
      <c r="BL616" s="1">
        <v>3.4600000000000001E-5</v>
      </c>
      <c r="BM616" s="1">
        <v>14444.03848707058</v>
      </c>
      <c r="BN616" s="1">
        <v>8073.5382508022321</v>
      </c>
      <c r="BO616" s="1">
        <v>8072.5387233389283</v>
      </c>
      <c r="BP616" s="1">
        <v>287.93351435461551</v>
      </c>
      <c r="BQ616" s="1">
        <v>5.0011545312037304</v>
      </c>
      <c r="BS616" s="5"/>
      <c r="BT616" s="5"/>
      <c r="BU616" s="5"/>
      <c r="BV616" s="5"/>
      <c r="BW616" s="5"/>
      <c r="BY616" s="1" t="s">
        <v>115</v>
      </c>
      <c r="BZ616" s="1" t="s">
        <v>115</v>
      </c>
      <c r="CA616" s="1" t="s">
        <v>115</v>
      </c>
      <c r="CB616" s="1" t="s">
        <v>115</v>
      </c>
      <c r="CD616" s="47" t="s">
        <v>115</v>
      </c>
      <c r="CE616" s="1" t="s">
        <v>115</v>
      </c>
      <c r="CF616" s="1" t="s">
        <v>115</v>
      </c>
      <c r="CG616" s="1" t="s">
        <v>115</v>
      </c>
      <c r="CH616" s="1" t="s">
        <v>115</v>
      </c>
      <c r="CI616" s="1" t="s">
        <v>115</v>
      </c>
      <c r="CJ616" s="1" t="s">
        <v>115</v>
      </c>
      <c r="CK616" s="1" t="s">
        <v>115</v>
      </c>
      <c r="CL616" s="1" t="s">
        <v>115</v>
      </c>
      <c r="CM616" s="1" t="s">
        <v>115</v>
      </c>
      <c r="CN616" s="1" t="s">
        <v>115</v>
      </c>
      <c r="CO616" s="1" t="s">
        <v>115</v>
      </c>
      <c r="CP616" s="1" t="s">
        <v>115</v>
      </c>
      <c r="CQ616" s="1" t="s">
        <v>115</v>
      </c>
      <c r="CR616" s="1" t="s">
        <v>115</v>
      </c>
      <c r="CS616" s="1" t="s">
        <v>115</v>
      </c>
      <c r="CT616" s="1" t="s">
        <v>115</v>
      </c>
      <c r="CU616" s="1" t="s">
        <v>115</v>
      </c>
      <c r="CV616" s="1" t="s">
        <v>115</v>
      </c>
      <c r="CW616" s="1" t="s">
        <v>115</v>
      </c>
      <c r="CY616" s="1" t="s">
        <v>115</v>
      </c>
      <c r="CZ616" s="1" t="s">
        <v>115</v>
      </c>
      <c r="DA616" s="1" t="s">
        <v>115</v>
      </c>
      <c r="DB616" s="1" t="s">
        <v>115</v>
      </c>
      <c r="DC616" s="1" t="s">
        <v>2775</v>
      </c>
      <c r="DD616" s="1" t="s">
        <v>115</v>
      </c>
      <c r="DE616" s="1">
        <v>6.5526641436875921E-2</v>
      </c>
      <c r="DF616" s="1" t="s">
        <v>2779</v>
      </c>
      <c r="DG616" s="1">
        <v>1.8849555921538768</v>
      </c>
      <c r="DH616" s="1" t="s">
        <v>115</v>
      </c>
    </row>
    <row r="617" spans="1:112" x14ac:dyDescent="0.25">
      <c r="A617" s="1" t="s">
        <v>2693</v>
      </c>
      <c r="C617" s="1" t="s">
        <v>2693</v>
      </c>
      <c r="D617" s="41">
        <v>39189</v>
      </c>
      <c r="G617" s="1" t="s">
        <v>1773</v>
      </c>
      <c r="H617" s="1">
        <v>7</v>
      </c>
      <c r="J617" s="3"/>
      <c r="K617" s="1" t="s">
        <v>1766</v>
      </c>
      <c r="L617" s="1" t="s">
        <v>1767</v>
      </c>
      <c r="M617" s="1"/>
      <c r="N617" s="1">
        <v>300</v>
      </c>
      <c r="P617" s="5" t="s">
        <v>2548</v>
      </c>
      <c r="Q617" s="1">
        <v>9.1437799511982928E-2</v>
      </c>
      <c r="R617" s="1" t="s">
        <v>1779</v>
      </c>
      <c r="S617" s="1" t="s">
        <v>1779</v>
      </c>
      <c r="T617" s="1" t="s">
        <v>2691</v>
      </c>
      <c r="U617" s="3">
        <v>41450</v>
      </c>
      <c r="V617" s="1">
        <v>5.3622099674872183</v>
      </c>
      <c r="Y617" s="1">
        <v>2</v>
      </c>
      <c r="Z617" s="1">
        <v>4</v>
      </c>
      <c r="AA617" s="1">
        <v>12</v>
      </c>
      <c r="AB617" s="5">
        <v>36.168399999999998</v>
      </c>
      <c r="AC617" s="33">
        <v>6.3803999999999998</v>
      </c>
      <c r="AD617" s="1">
        <v>21.980352205882301</v>
      </c>
      <c r="AH617" s="1">
        <v>700</v>
      </c>
      <c r="AJ617" s="1">
        <v>500</v>
      </c>
      <c r="AK617" s="1">
        <v>200</v>
      </c>
      <c r="AU617" s="1" t="s">
        <v>1776</v>
      </c>
      <c r="AV617" s="1" t="s">
        <v>1776</v>
      </c>
      <c r="AY617" s="1" t="s">
        <v>1780</v>
      </c>
      <c r="AZ617" s="1"/>
      <c r="BA617" s="1" t="s">
        <v>1772</v>
      </c>
      <c r="BB617" s="1"/>
      <c r="BC617" s="42">
        <v>3.61E-2</v>
      </c>
      <c r="BD617" s="1">
        <v>6.3006385996995293E-4</v>
      </c>
      <c r="BE617" s="1">
        <v>8.5640999999999998</v>
      </c>
      <c r="BF617" s="1">
        <v>0.14947174247004635</v>
      </c>
      <c r="BG617" s="1">
        <v>52.006100000000004</v>
      </c>
      <c r="BH617" s="1">
        <v>0.90767767612142303</v>
      </c>
      <c r="BI617" s="1">
        <v>299.47919999999999</v>
      </c>
      <c r="BK617" s="1">
        <v>5.2268980812386019</v>
      </c>
      <c r="BL617" s="1">
        <v>4.7249999999999999E-4</v>
      </c>
      <c r="BM617" s="1">
        <v>14444.027011072396</v>
      </c>
      <c r="BN617" s="1">
        <v>8079.8518138351283</v>
      </c>
      <c r="BO617" s="1">
        <v>8066.2022083096635</v>
      </c>
      <c r="BP617" s="1">
        <v>287.93317120365032</v>
      </c>
      <c r="BQ617" s="1">
        <v>5.0011604914444296</v>
      </c>
      <c r="BS617" s="5"/>
      <c r="BT617" s="5"/>
      <c r="BU617" s="5"/>
      <c r="BV617" s="5"/>
      <c r="BW617" s="5"/>
      <c r="BY617" s="1" t="s">
        <v>115</v>
      </c>
      <c r="BZ617" s="1" t="s">
        <v>115</v>
      </c>
      <c r="CA617" s="1" t="s">
        <v>115</v>
      </c>
      <c r="CB617" s="1" t="s">
        <v>115</v>
      </c>
      <c r="CD617" s="47" t="s">
        <v>115</v>
      </c>
      <c r="CE617" s="1" t="s">
        <v>115</v>
      </c>
      <c r="CF617" s="1" t="s">
        <v>115</v>
      </c>
      <c r="CG617" s="1" t="s">
        <v>115</v>
      </c>
      <c r="CH617" s="1" t="s">
        <v>115</v>
      </c>
      <c r="CI617" s="1" t="s">
        <v>115</v>
      </c>
      <c r="CJ617" s="1" t="s">
        <v>115</v>
      </c>
      <c r="CK617" s="1" t="s">
        <v>115</v>
      </c>
      <c r="CL617" s="1" t="s">
        <v>115</v>
      </c>
      <c r="CM617" s="1" t="s">
        <v>115</v>
      </c>
      <c r="CN617" s="1" t="s">
        <v>115</v>
      </c>
      <c r="CO617" s="1" t="s">
        <v>115</v>
      </c>
      <c r="CP617" s="1" t="s">
        <v>115</v>
      </c>
      <c r="CQ617" s="1" t="s">
        <v>115</v>
      </c>
      <c r="CR617" s="1" t="s">
        <v>115</v>
      </c>
      <c r="CS617" s="1" t="s">
        <v>115</v>
      </c>
      <c r="CT617" s="1" t="s">
        <v>115</v>
      </c>
      <c r="CU617" s="1" t="s">
        <v>115</v>
      </c>
      <c r="CV617" s="1" t="s">
        <v>115</v>
      </c>
      <c r="CW617" s="1" t="s">
        <v>115</v>
      </c>
      <c r="CY617" s="1" t="s">
        <v>115</v>
      </c>
      <c r="CZ617" s="1" t="s">
        <v>115</v>
      </c>
      <c r="DA617" s="1" t="s">
        <v>115</v>
      </c>
      <c r="DB617" s="1" t="s">
        <v>115</v>
      </c>
      <c r="DC617" s="1" t="s">
        <v>2775</v>
      </c>
      <c r="DD617" s="1" t="s">
        <v>115</v>
      </c>
      <c r="DE617" s="1">
        <v>1.7702839696393453</v>
      </c>
      <c r="DF617" s="1" t="s">
        <v>2779</v>
      </c>
      <c r="DG617" s="1">
        <v>2.8274333882308151</v>
      </c>
      <c r="DH617" s="1" t="s">
        <v>115</v>
      </c>
    </row>
    <row r="618" spans="1:112" x14ac:dyDescent="0.25">
      <c r="A618" s="1" t="s">
        <v>2694</v>
      </c>
      <c r="C618" s="1" t="s">
        <v>2694</v>
      </c>
      <c r="D618" s="41">
        <v>39188</v>
      </c>
      <c r="G618" s="1" t="s">
        <v>1773</v>
      </c>
      <c r="H618" s="1">
        <v>7</v>
      </c>
      <c r="J618" s="3"/>
      <c r="K618" s="1" t="s">
        <v>1766</v>
      </c>
      <c r="L618" s="1" t="s">
        <v>1767</v>
      </c>
      <c r="M618" s="1"/>
      <c r="N618" s="1">
        <v>300</v>
      </c>
      <c r="P618" s="1" t="s">
        <v>2548</v>
      </c>
      <c r="Q618" s="1">
        <v>9.1437799511982928E-2</v>
      </c>
      <c r="R618" s="1" t="s">
        <v>1779</v>
      </c>
      <c r="S618" s="1" t="s">
        <v>1779</v>
      </c>
      <c r="T618" s="1" t="s">
        <v>2691</v>
      </c>
      <c r="U618" s="3">
        <v>41450</v>
      </c>
      <c r="V618" s="1">
        <v>5.3622099674872183</v>
      </c>
      <c r="Y618" s="1">
        <v>2</v>
      </c>
      <c r="Z618" s="1">
        <v>4</v>
      </c>
      <c r="AA618" s="1">
        <v>12</v>
      </c>
      <c r="AB618" s="1">
        <v>36.168399999999998</v>
      </c>
      <c r="AC618" s="1">
        <v>6.3803999999999998</v>
      </c>
      <c r="AD618" s="1">
        <v>21.980352205882301</v>
      </c>
      <c r="AH618" s="1">
        <v>700</v>
      </c>
      <c r="AJ618" s="1">
        <v>500</v>
      </c>
      <c r="AK618" s="1">
        <v>200</v>
      </c>
      <c r="AU618" s="1" t="s">
        <v>1776</v>
      </c>
      <c r="AV618" s="1" t="s">
        <v>1776</v>
      </c>
      <c r="AY618" s="1" t="s">
        <v>1780</v>
      </c>
      <c r="AZ618" s="1"/>
      <c r="BA618" s="1" t="s">
        <v>1772</v>
      </c>
      <c r="BB618" s="1"/>
      <c r="BC618" s="42">
        <v>6.3399999999999998E-2</v>
      </c>
      <c r="BD618" s="1">
        <v>1.1065387457644049E-3</v>
      </c>
      <c r="BE618" s="1">
        <v>2.7583000000000002</v>
      </c>
      <c r="BF618" s="1">
        <v>4.8141416757759598E-2</v>
      </c>
      <c r="BG618" s="1">
        <v>48.479500000000002</v>
      </c>
      <c r="BH618" s="1">
        <v>0.84612689472059099</v>
      </c>
      <c r="BI618" s="1">
        <v>308.78469999999999</v>
      </c>
      <c r="BK618" s="1">
        <v>5.3893096947829342</v>
      </c>
      <c r="BL618" s="1">
        <v>2.2660000000000001E-4</v>
      </c>
      <c r="BM618" s="1">
        <v>14444.029687412929</v>
      </c>
      <c r="BN618" s="1">
        <v>8076.3027045400959</v>
      </c>
      <c r="BO618" s="1">
        <v>8069.7566702857621</v>
      </c>
      <c r="BP618" s="1">
        <v>287.9332512305624</v>
      </c>
      <c r="BQ618" s="1">
        <v>5.0011591014436902</v>
      </c>
      <c r="BY618" s="1" t="s">
        <v>115</v>
      </c>
      <c r="BZ618" s="1" t="s">
        <v>115</v>
      </c>
      <c r="CA618" s="1" t="s">
        <v>115</v>
      </c>
      <c r="CB618" s="1" t="s">
        <v>115</v>
      </c>
      <c r="CD618" s="47" t="s">
        <v>115</v>
      </c>
      <c r="CE618" s="1" t="s">
        <v>115</v>
      </c>
      <c r="CF618" s="1" t="s">
        <v>115</v>
      </c>
      <c r="CG618" s="1" t="s">
        <v>115</v>
      </c>
      <c r="CH618" s="1" t="s">
        <v>115</v>
      </c>
      <c r="CI618" s="1" t="s">
        <v>115</v>
      </c>
      <c r="CJ618" s="1" t="s">
        <v>115</v>
      </c>
      <c r="CK618" s="1" t="s">
        <v>115</v>
      </c>
      <c r="CL618" s="1" t="s">
        <v>115</v>
      </c>
      <c r="CM618" s="1" t="s">
        <v>115</v>
      </c>
      <c r="CN618" s="1" t="s">
        <v>115</v>
      </c>
      <c r="CO618" s="1" t="s">
        <v>115</v>
      </c>
      <c r="CP618" s="1" t="s">
        <v>115</v>
      </c>
      <c r="CQ618" s="1" t="s">
        <v>115</v>
      </c>
      <c r="CR618" s="1" t="s">
        <v>115</v>
      </c>
      <c r="CS618" s="1" t="s">
        <v>115</v>
      </c>
      <c r="CT618" s="1" t="s">
        <v>115</v>
      </c>
      <c r="CU618" s="1" t="s">
        <v>115</v>
      </c>
      <c r="CV618" s="1" t="s">
        <v>115</v>
      </c>
      <c r="CW618" s="1" t="s">
        <v>115</v>
      </c>
      <c r="CY618" s="1" t="s">
        <v>115</v>
      </c>
      <c r="CZ618" s="1" t="s">
        <v>115</v>
      </c>
      <c r="DA618" s="1" t="s">
        <v>115</v>
      </c>
      <c r="DB618" s="1" t="s">
        <v>115</v>
      </c>
      <c r="DC618" s="1" t="s">
        <v>2775</v>
      </c>
      <c r="DD618" s="1" t="s">
        <v>115</v>
      </c>
      <c r="DE618" s="1">
        <v>6.0172355264191939</v>
      </c>
      <c r="DF618" s="1" t="s">
        <v>2779</v>
      </c>
      <c r="DG618" s="1">
        <v>0.62831853071795962</v>
      </c>
      <c r="DH618" s="1" t="s">
        <v>115</v>
      </c>
    </row>
    <row r="619" spans="1:112" x14ac:dyDescent="0.25">
      <c r="A619" s="1" t="s">
        <v>2695</v>
      </c>
      <c r="C619" s="1" t="s">
        <v>2695</v>
      </c>
      <c r="D619" s="41">
        <v>40080</v>
      </c>
      <c r="G619" s="1" t="s">
        <v>1773</v>
      </c>
      <c r="H619" s="1">
        <v>7</v>
      </c>
      <c r="J619" s="3"/>
      <c r="K619" s="1" t="s">
        <v>1766</v>
      </c>
      <c r="L619" s="1" t="s">
        <v>1767</v>
      </c>
      <c r="M619" s="1"/>
      <c r="N619" s="1">
        <v>300</v>
      </c>
      <c r="P619" s="5" t="s">
        <v>2548</v>
      </c>
      <c r="Q619" s="1">
        <v>9.1437799511982928E-2</v>
      </c>
      <c r="R619" s="1" t="s">
        <v>1779</v>
      </c>
      <c r="S619" s="1" t="s">
        <v>1779</v>
      </c>
      <c r="T619" s="1" t="s">
        <v>2691</v>
      </c>
      <c r="U619" s="3">
        <v>41830</v>
      </c>
      <c r="V619" s="1">
        <v>5.3622099674872183</v>
      </c>
      <c r="Y619" s="1">
        <v>2</v>
      </c>
      <c r="Z619" s="1">
        <v>4</v>
      </c>
      <c r="AA619" s="1">
        <v>12</v>
      </c>
      <c r="AB619" s="1">
        <v>36.168399999999998</v>
      </c>
      <c r="AC619" s="1">
        <v>6.3803999999999998</v>
      </c>
      <c r="AD619" s="1">
        <v>21.980352205882301</v>
      </c>
      <c r="AH619" s="1">
        <v>700</v>
      </c>
      <c r="AJ619" s="1">
        <v>500</v>
      </c>
      <c r="AK619" s="1">
        <v>200</v>
      </c>
      <c r="AU619" s="1" t="s">
        <v>1776</v>
      </c>
      <c r="AV619" s="1" t="s">
        <v>1776</v>
      </c>
      <c r="AY619" s="1" t="s">
        <v>1780</v>
      </c>
      <c r="AZ619" s="1"/>
      <c r="BA619" s="1" t="s">
        <v>1772</v>
      </c>
      <c r="BB619" s="1"/>
      <c r="BC619" s="42">
        <v>0.04</v>
      </c>
      <c r="BD619" s="1">
        <v>6.9813170079773186E-4</v>
      </c>
      <c r="BE619" s="1">
        <v>1.4032</v>
      </c>
      <c r="BF619" s="1">
        <v>2.4490460063984434E-2</v>
      </c>
      <c r="BG619" s="1">
        <v>50.999600000000001</v>
      </c>
      <c r="BH619" s="1">
        <v>0.89011093720010004</v>
      </c>
      <c r="BI619" s="1">
        <v>307.63920000000002</v>
      </c>
      <c r="BK619" s="1">
        <v>5.3693169482013392</v>
      </c>
      <c r="BL619" s="1">
        <v>4.372E-4</v>
      </c>
      <c r="BM619" s="1">
        <v>14444.033172801182</v>
      </c>
      <c r="BN619" s="1">
        <v>8079.3481041043306</v>
      </c>
      <c r="BO619" s="1">
        <v>8066.7182414980325</v>
      </c>
      <c r="BP619" s="1">
        <v>287.93335544932137</v>
      </c>
      <c r="BQ619" s="1">
        <v>5.0011572912519</v>
      </c>
      <c r="BS619" s="5"/>
      <c r="BT619" s="5"/>
      <c r="BU619" s="5"/>
      <c r="BV619" s="5"/>
      <c r="BW619" s="5"/>
      <c r="BY619" s="1" t="s">
        <v>115</v>
      </c>
      <c r="BZ619" s="1" t="s">
        <v>115</v>
      </c>
      <c r="CA619" s="1" t="s">
        <v>115</v>
      </c>
      <c r="CB619" s="1" t="s">
        <v>115</v>
      </c>
      <c r="CD619" s="47" t="s">
        <v>115</v>
      </c>
      <c r="CE619" s="1" t="s">
        <v>115</v>
      </c>
      <c r="CF619" s="1" t="s">
        <v>115</v>
      </c>
      <c r="CG619" s="1" t="s">
        <v>115</v>
      </c>
      <c r="CH619" s="1" t="s">
        <v>115</v>
      </c>
      <c r="CI619" s="1" t="s">
        <v>115</v>
      </c>
      <c r="CJ619" s="1" t="s">
        <v>115</v>
      </c>
      <c r="CK619" s="1" t="s">
        <v>115</v>
      </c>
      <c r="CL619" s="1" t="s">
        <v>115</v>
      </c>
      <c r="CM619" s="1" t="s">
        <v>115</v>
      </c>
      <c r="CN619" s="1" t="s">
        <v>115</v>
      </c>
      <c r="CO619" s="1" t="s">
        <v>115</v>
      </c>
      <c r="CP619" s="1" t="s">
        <v>115</v>
      </c>
      <c r="CQ619" s="1" t="s">
        <v>115</v>
      </c>
      <c r="CR619" s="1" t="s">
        <v>115</v>
      </c>
      <c r="CS619" s="1" t="s">
        <v>115</v>
      </c>
      <c r="CT619" s="1" t="s">
        <v>115</v>
      </c>
      <c r="CU619" s="1" t="s">
        <v>115</v>
      </c>
      <c r="CV619" s="1" t="s">
        <v>115</v>
      </c>
      <c r="CW619" s="1" t="s">
        <v>115</v>
      </c>
      <c r="CY619" s="1" t="s">
        <v>115</v>
      </c>
      <c r="CZ619" s="1" t="s">
        <v>115</v>
      </c>
      <c r="DA619" s="1" t="s">
        <v>115</v>
      </c>
      <c r="DB619" s="1" t="s">
        <v>115</v>
      </c>
      <c r="DC619" s="1" t="s">
        <v>2775</v>
      </c>
      <c r="DD619" s="1" t="s">
        <v>115</v>
      </c>
      <c r="DE619" s="1">
        <v>5.3685839099155013</v>
      </c>
      <c r="DF619" s="1" t="s">
        <v>2779</v>
      </c>
      <c r="DG619" s="1">
        <v>0</v>
      </c>
      <c r="DH619" s="1" t="s">
        <v>2775</v>
      </c>
    </row>
    <row r="620" spans="1:112" x14ac:dyDescent="0.25">
      <c r="A620" s="1" t="s">
        <v>2696</v>
      </c>
      <c r="C620" s="1" t="s">
        <v>2696</v>
      </c>
      <c r="D620" s="41">
        <v>40081</v>
      </c>
      <c r="G620" s="1" t="s">
        <v>1773</v>
      </c>
      <c r="H620" s="1">
        <v>7</v>
      </c>
      <c r="J620" s="3"/>
      <c r="K620" s="1" t="s">
        <v>1766</v>
      </c>
      <c r="L620" s="1" t="s">
        <v>1767</v>
      </c>
      <c r="M620" s="1"/>
      <c r="N620" s="1">
        <v>300</v>
      </c>
      <c r="P620" s="5" t="s">
        <v>2548</v>
      </c>
      <c r="Q620" s="1">
        <v>9.1437799511982928E-2</v>
      </c>
      <c r="R620" s="1" t="s">
        <v>1779</v>
      </c>
      <c r="S620" s="1" t="s">
        <v>1779</v>
      </c>
      <c r="T620" s="1" t="s">
        <v>2691</v>
      </c>
      <c r="U620" s="3">
        <v>41830</v>
      </c>
      <c r="V620" s="1">
        <v>5.3622099674872183</v>
      </c>
      <c r="Y620" s="1">
        <v>2</v>
      </c>
      <c r="Z620" s="1">
        <v>4</v>
      </c>
      <c r="AA620" s="1">
        <v>12</v>
      </c>
      <c r="AB620" s="5">
        <v>36.168399999999998</v>
      </c>
      <c r="AC620" s="33">
        <v>6.3803999999999998</v>
      </c>
      <c r="AD620" s="1">
        <v>21.980352205882301</v>
      </c>
      <c r="AH620" s="1">
        <v>700</v>
      </c>
      <c r="AJ620" s="1">
        <v>500</v>
      </c>
      <c r="AK620" s="1">
        <v>200</v>
      </c>
      <c r="AU620" s="1" t="s">
        <v>1776</v>
      </c>
      <c r="AV620" s="1" t="s">
        <v>1776</v>
      </c>
      <c r="AY620" s="1" t="s">
        <v>1780</v>
      </c>
      <c r="AZ620" s="1"/>
      <c r="BA620" s="1" t="s">
        <v>1772</v>
      </c>
      <c r="BB620" s="1"/>
      <c r="BC620" s="42">
        <v>4.2900000000000001E-2</v>
      </c>
      <c r="BD620" s="1">
        <v>7.4874624910556734E-4</v>
      </c>
      <c r="BE620" s="1">
        <v>6.5659999999999998</v>
      </c>
      <c r="BF620" s="1">
        <v>0.11459831868594768</v>
      </c>
      <c r="BG620" s="1">
        <v>51.9086</v>
      </c>
      <c r="BH620" s="1">
        <v>0.90597598010072855</v>
      </c>
      <c r="BI620" s="1">
        <v>301.55329999999998</v>
      </c>
      <c r="BK620" s="1">
        <v>5.2630979552542154</v>
      </c>
      <c r="BL620" s="1">
        <v>2.63E-4</v>
      </c>
      <c r="BM620" s="1">
        <v>14444.034905685176</v>
      </c>
      <c r="BN620" s="1">
        <v>8076.8336868653696</v>
      </c>
      <c r="BO620" s="1">
        <v>8069.2361245049797</v>
      </c>
      <c r="BP620" s="1">
        <v>287.93340726536655</v>
      </c>
      <c r="BQ620" s="1">
        <v>5.0011563912514596</v>
      </c>
      <c r="BS620" s="5"/>
      <c r="BT620" s="5"/>
      <c r="BU620" s="5"/>
      <c r="BV620" s="5"/>
      <c r="BW620" s="5"/>
      <c r="BY620" s="1" t="s">
        <v>115</v>
      </c>
      <c r="BZ620" s="1" t="s">
        <v>115</v>
      </c>
      <c r="CA620" s="1" t="s">
        <v>115</v>
      </c>
      <c r="CB620" s="1" t="s">
        <v>115</v>
      </c>
      <c r="CD620" s="47" t="s">
        <v>115</v>
      </c>
      <c r="CE620" s="1" t="s">
        <v>115</v>
      </c>
      <c r="CF620" s="1" t="s">
        <v>115</v>
      </c>
      <c r="CG620" s="1" t="s">
        <v>115</v>
      </c>
      <c r="CH620" s="1" t="s">
        <v>115</v>
      </c>
      <c r="CI620" s="1" t="s">
        <v>115</v>
      </c>
      <c r="CJ620" s="1" t="s">
        <v>115</v>
      </c>
      <c r="CK620" s="1" t="s">
        <v>115</v>
      </c>
      <c r="CL620" s="1" t="s">
        <v>115</v>
      </c>
      <c r="CM620" s="1" t="s">
        <v>115</v>
      </c>
      <c r="CN620" s="1" t="s">
        <v>115</v>
      </c>
      <c r="CO620" s="1" t="s">
        <v>115</v>
      </c>
      <c r="CP620" s="1" t="s">
        <v>115</v>
      </c>
      <c r="CQ620" s="1" t="s">
        <v>115</v>
      </c>
      <c r="CR620" s="1" t="s">
        <v>115</v>
      </c>
      <c r="CS620" s="1" t="s">
        <v>115</v>
      </c>
      <c r="CT620" s="1" t="s">
        <v>115</v>
      </c>
      <c r="CU620" s="1" t="s">
        <v>115</v>
      </c>
      <c r="CV620" s="1" t="s">
        <v>115</v>
      </c>
      <c r="CW620" s="1" t="s">
        <v>115</v>
      </c>
      <c r="CY620" s="1" t="s">
        <v>115</v>
      </c>
      <c r="CZ620" s="1" t="s">
        <v>115</v>
      </c>
      <c r="DA620" s="1" t="s">
        <v>115</v>
      </c>
      <c r="DB620" s="1" t="s">
        <v>115</v>
      </c>
      <c r="DC620" s="1" t="s">
        <v>2775</v>
      </c>
      <c r="DD620" s="1" t="s">
        <v>115</v>
      </c>
      <c r="DE620" s="1">
        <v>1.4926998240851592</v>
      </c>
      <c r="DF620" s="1" t="s">
        <v>2779</v>
      </c>
      <c r="DG620" s="1">
        <v>2.5132741228718354</v>
      </c>
      <c r="DH620" s="1" t="s">
        <v>115</v>
      </c>
    </row>
    <row r="621" spans="1:112" x14ac:dyDescent="0.25">
      <c r="A621" s="1" t="s">
        <v>2697</v>
      </c>
      <c r="C621" s="1" t="s">
        <v>2697</v>
      </c>
      <c r="D621" s="41">
        <v>40082</v>
      </c>
      <c r="G621" s="1" t="s">
        <v>1773</v>
      </c>
      <c r="H621" s="1">
        <v>7</v>
      </c>
      <c r="J621" s="3"/>
      <c r="K621" s="1" t="s">
        <v>1766</v>
      </c>
      <c r="L621" s="1" t="s">
        <v>1767</v>
      </c>
      <c r="M621" s="1"/>
      <c r="N621" s="1">
        <v>300</v>
      </c>
      <c r="P621" s="1" t="s">
        <v>2548</v>
      </c>
      <c r="Q621" s="1">
        <v>9.1437799511982928E-2</v>
      </c>
      <c r="R621" s="1" t="s">
        <v>1779</v>
      </c>
      <c r="S621" s="1" t="s">
        <v>1779</v>
      </c>
      <c r="T621" s="1" t="s">
        <v>2691</v>
      </c>
      <c r="U621" s="3">
        <v>41830</v>
      </c>
      <c r="V621" s="1">
        <v>5.3622099674872183</v>
      </c>
      <c r="Y621" s="1">
        <v>2</v>
      </c>
      <c r="Z621" s="1">
        <v>4</v>
      </c>
      <c r="AA621" s="1">
        <v>12</v>
      </c>
      <c r="AB621" s="1">
        <v>36.168399999999998</v>
      </c>
      <c r="AC621" s="1">
        <v>6.3803999999999998</v>
      </c>
      <c r="AD621" s="1">
        <v>21.980352205882301</v>
      </c>
      <c r="AH621" s="1">
        <v>700</v>
      </c>
      <c r="AJ621" s="1">
        <v>500</v>
      </c>
      <c r="AK621" s="1">
        <v>200</v>
      </c>
      <c r="AU621" s="1" t="s">
        <v>1776</v>
      </c>
      <c r="AV621" s="1" t="s">
        <v>1776</v>
      </c>
      <c r="AY621" s="1" t="s">
        <v>1780</v>
      </c>
      <c r="AZ621" s="1"/>
      <c r="BA621" s="1" t="s">
        <v>1772</v>
      </c>
      <c r="BB621" s="1"/>
      <c r="BC621" s="42">
        <v>4.02E-2</v>
      </c>
      <c r="BD621" s="1">
        <v>7.0162235930172048E-4</v>
      </c>
      <c r="BE621" s="1">
        <v>8.9072999999999993</v>
      </c>
      <c r="BF621" s="1">
        <v>0.15546171246289089</v>
      </c>
      <c r="BG621" s="1">
        <v>53.875</v>
      </c>
      <c r="BH621" s="1">
        <v>0.94029613451194505</v>
      </c>
      <c r="BI621" s="1">
        <v>297.24650000000003</v>
      </c>
      <c r="BK621" s="1">
        <v>5.1879301150293253</v>
      </c>
      <c r="BL621" s="1">
        <v>2.611E-4</v>
      </c>
      <c r="BM621" s="1">
        <v>14444.040701218106</v>
      </c>
      <c r="BN621" s="1">
        <v>8076.8120402451932</v>
      </c>
      <c r="BO621" s="1">
        <v>8069.2693621910184</v>
      </c>
      <c r="BP621" s="1">
        <v>287.93358056123458</v>
      </c>
      <c r="BQ621" s="1">
        <v>5.0011533812526396</v>
      </c>
      <c r="BY621" s="1" t="s">
        <v>115</v>
      </c>
      <c r="BZ621" s="1" t="s">
        <v>115</v>
      </c>
      <c r="CA621" s="1" t="s">
        <v>115</v>
      </c>
      <c r="CB621" s="1" t="s">
        <v>115</v>
      </c>
      <c r="CD621" s="47" t="s">
        <v>115</v>
      </c>
      <c r="CE621" s="1" t="s">
        <v>115</v>
      </c>
      <c r="CF621" s="1" t="s">
        <v>115</v>
      </c>
      <c r="CG621" s="1" t="s">
        <v>115</v>
      </c>
      <c r="CH621" s="1" t="s">
        <v>115</v>
      </c>
      <c r="CI621" s="1" t="s">
        <v>115</v>
      </c>
      <c r="CJ621" s="1" t="s">
        <v>115</v>
      </c>
      <c r="CK621" s="1" t="s">
        <v>115</v>
      </c>
      <c r="CL621" s="1" t="s">
        <v>115</v>
      </c>
      <c r="CM621" s="1" t="s">
        <v>115</v>
      </c>
      <c r="CN621" s="1" t="s">
        <v>115</v>
      </c>
      <c r="CO621" s="1" t="s">
        <v>115</v>
      </c>
      <c r="CP621" s="1" t="s">
        <v>115</v>
      </c>
      <c r="CQ621" s="1" t="s">
        <v>115</v>
      </c>
      <c r="CR621" s="1" t="s">
        <v>115</v>
      </c>
      <c r="CS621" s="1" t="s">
        <v>115</v>
      </c>
      <c r="CT621" s="1" t="s">
        <v>115</v>
      </c>
      <c r="CU621" s="1" t="s">
        <v>115</v>
      </c>
      <c r="CV621" s="1" t="s">
        <v>115</v>
      </c>
      <c r="CW621" s="1" t="s">
        <v>115</v>
      </c>
      <c r="CY621" s="1" t="s">
        <v>115</v>
      </c>
      <c r="CZ621" s="1" t="s">
        <v>115</v>
      </c>
      <c r="DA621" s="1" t="s">
        <v>115</v>
      </c>
      <c r="DB621" s="1" t="s">
        <v>115</v>
      </c>
      <c r="DC621" s="1" t="s">
        <v>2775</v>
      </c>
      <c r="DD621" s="1" t="s">
        <v>115</v>
      </c>
      <c r="DE621" s="1">
        <v>2.3599940719739374</v>
      </c>
      <c r="DF621" s="1" t="s">
        <v>2779</v>
      </c>
      <c r="DG621" s="1">
        <v>3.4557519189487733</v>
      </c>
      <c r="DH621" s="1" t="s">
        <v>115</v>
      </c>
    </row>
    <row r="622" spans="1:112" x14ac:dyDescent="0.25">
      <c r="A622" s="1" t="s">
        <v>2698</v>
      </c>
      <c r="C622" s="1" t="s">
        <v>2698</v>
      </c>
      <c r="D622" s="41">
        <v>40351</v>
      </c>
      <c r="G622" s="1" t="s">
        <v>1773</v>
      </c>
      <c r="H622" s="1">
        <v>7</v>
      </c>
      <c r="J622" s="3"/>
      <c r="K622" s="1" t="s">
        <v>1766</v>
      </c>
      <c r="L622" s="1" t="s">
        <v>1767</v>
      </c>
      <c r="M622" s="1"/>
      <c r="N622" s="1">
        <v>300</v>
      </c>
      <c r="P622" s="1" t="s">
        <v>2548</v>
      </c>
      <c r="Q622" s="1">
        <v>9.1437799511982928E-2</v>
      </c>
      <c r="R622" s="1" t="s">
        <v>1779</v>
      </c>
      <c r="S622" s="1" t="s">
        <v>1779</v>
      </c>
      <c r="T622" s="1" t="s">
        <v>2691</v>
      </c>
      <c r="U622" s="3">
        <v>41991</v>
      </c>
      <c r="V622" s="1">
        <v>5.3622099674872183</v>
      </c>
      <c r="Y622" s="1">
        <v>2</v>
      </c>
      <c r="Z622" s="1">
        <v>4</v>
      </c>
      <c r="AA622" s="1">
        <v>12</v>
      </c>
      <c r="AB622" s="1">
        <v>36.168399999999998</v>
      </c>
      <c r="AC622" s="1">
        <v>6.3803999999999998</v>
      </c>
      <c r="AD622" s="1">
        <v>21.980352205882301</v>
      </c>
      <c r="AH622" s="1">
        <v>700</v>
      </c>
      <c r="AJ622" s="1">
        <v>500</v>
      </c>
      <c r="AK622" s="1">
        <v>200</v>
      </c>
      <c r="AU622" s="1" t="s">
        <v>1776</v>
      </c>
      <c r="AV622" s="1" t="s">
        <v>1776</v>
      </c>
      <c r="AY622" s="1" t="s">
        <v>1780</v>
      </c>
      <c r="AZ622" s="1"/>
      <c r="BA622" s="1" t="s">
        <v>1772</v>
      </c>
      <c r="BB622" s="1"/>
      <c r="BC622" s="42">
        <v>5.21E-2</v>
      </c>
      <c r="BD622" s="1">
        <v>9.0931654028904578E-4</v>
      </c>
      <c r="BE622" s="1">
        <v>3.2789000000000001</v>
      </c>
      <c r="BF622" s="1">
        <v>5.7227600843642069E-2</v>
      </c>
      <c r="BG622" s="1">
        <v>55.943199999999997</v>
      </c>
      <c r="BH622" s="1">
        <v>0.97639303410169165</v>
      </c>
      <c r="BI622" s="1">
        <v>300.80549999999999</v>
      </c>
      <c r="BK622" s="1">
        <v>5.2500463831078026</v>
      </c>
      <c r="BL622" s="1">
        <v>2.5710000000000002E-4</v>
      </c>
      <c r="BM622" s="1">
        <v>14444.045206872788</v>
      </c>
      <c r="BN622" s="1">
        <v>8076.7587708954761</v>
      </c>
      <c r="BO622" s="1">
        <v>8069.3316428501003</v>
      </c>
      <c r="BP622" s="1">
        <v>287.93371528766744</v>
      </c>
      <c r="BQ622" s="1">
        <v>5.0011510411739399</v>
      </c>
      <c r="BY622" s="1" t="s">
        <v>115</v>
      </c>
      <c r="BZ622" s="1" t="s">
        <v>115</v>
      </c>
      <c r="CA622" s="1" t="s">
        <v>115</v>
      </c>
      <c r="CB622" s="1" t="s">
        <v>115</v>
      </c>
      <c r="CD622" s="47" t="s">
        <v>115</v>
      </c>
      <c r="CE622" s="1" t="s">
        <v>115</v>
      </c>
      <c r="CF622" s="1" t="s">
        <v>115</v>
      </c>
      <c r="CG622" s="1" t="s">
        <v>115</v>
      </c>
      <c r="CH622" s="1" t="s">
        <v>115</v>
      </c>
      <c r="CI622" s="1" t="s">
        <v>115</v>
      </c>
      <c r="CJ622" s="1" t="s">
        <v>115</v>
      </c>
      <c r="CK622" s="1" t="s">
        <v>115</v>
      </c>
      <c r="CL622" s="1" t="s">
        <v>115</v>
      </c>
      <c r="CM622" s="1" t="s">
        <v>115</v>
      </c>
      <c r="CN622" s="1" t="s">
        <v>115</v>
      </c>
      <c r="CO622" s="1" t="s">
        <v>115</v>
      </c>
      <c r="CP622" s="1" t="s">
        <v>115</v>
      </c>
      <c r="CQ622" s="1" t="s">
        <v>115</v>
      </c>
      <c r="CR622" s="1" t="s">
        <v>115</v>
      </c>
      <c r="CS622" s="1" t="s">
        <v>115</v>
      </c>
      <c r="CT622" s="1" t="s">
        <v>115</v>
      </c>
      <c r="CU622" s="1" t="s">
        <v>115</v>
      </c>
      <c r="CV622" s="1" t="s">
        <v>115</v>
      </c>
      <c r="CW622" s="1" t="s">
        <v>115</v>
      </c>
      <c r="CY622" s="1" t="s">
        <v>115</v>
      </c>
      <c r="CZ622" s="1" t="s">
        <v>115</v>
      </c>
      <c r="DA622" s="1" t="s">
        <v>115</v>
      </c>
      <c r="DB622" s="1" t="s">
        <v>115</v>
      </c>
      <c r="DC622" s="1" t="s">
        <v>2775</v>
      </c>
      <c r="DD622" s="1" t="s">
        <v>115</v>
      </c>
      <c r="DE622" s="1">
        <v>6.1920424683111905</v>
      </c>
      <c r="DF622" s="1" t="s">
        <v>2779</v>
      </c>
      <c r="DG622" s="1">
        <v>0.94247779607693905</v>
      </c>
      <c r="DH622" s="1" t="s">
        <v>115</v>
      </c>
    </row>
    <row r="623" spans="1:112" x14ac:dyDescent="0.25">
      <c r="A623" s="1" t="s">
        <v>2699</v>
      </c>
      <c r="C623" s="1" t="s">
        <v>2699</v>
      </c>
      <c r="D623" s="41">
        <v>40348</v>
      </c>
      <c r="G623" s="1" t="s">
        <v>1773</v>
      </c>
      <c r="H623" s="1">
        <v>7</v>
      </c>
      <c r="J623" s="3"/>
      <c r="K623" s="1" t="s">
        <v>1766</v>
      </c>
      <c r="L623" s="1" t="s">
        <v>1767</v>
      </c>
      <c r="M623" s="1"/>
      <c r="N623" s="1">
        <v>300</v>
      </c>
      <c r="P623" s="1" t="s">
        <v>2548</v>
      </c>
      <c r="Q623" s="1">
        <v>9.1437799511982928E-2</v>
      </c>
      <c r="R623" s="1" t="s">
        <v>1779</v>
      </c>
      <c r="S623" s="1" t="s">
        <v>1779</v>
      </c>
      <c r="T623" s="1" t="s">
        <v>2691</v>
      </c>
      <c r="U623" s="3">
        <v>41991</v>
      </c>
      <c r="V623" s="1">
        <v>5.3622099674872183</v>
      </c>
      <c r="Y623" s="1">
        <v>2</v>
      </c>
      <c r="Z623" s="1">
        <v>4</v>
      </c>
      <c r="AA623" s="1">
        <v>12</v>
      </c>
      <c r="AB623" s="1">
        <v>36.168399999999998</v>
      </c>
      <c r="AC623" s="1">
        <v>6.3803999999999998</v>
      </c>
      <c r="AD623" s="1">
        <v>21.980352205882301</v>
      </c>
      <c r="AH623" s="1">
        <v>700</v>
      </c>
      <c r="AJ623" s="1">
        <v>500</v>
      </c>
      <c r="AK623" s="1">
        <v>200</v>
      </c>
      <c r="AU623" s="1" t="s">
        <v>1776</v>
      </c>
      <c r="AV623" s="1" t="s">
        <v>1776</v>
      </c>
      <c r="AY623" s="1" t="s">
        <v>1780</v>
      </c>
      <c r="AZ623" s="1"/>
      <c r="BA623" s="1" t="s">
        <v>1772</v>
      </c>
      <c r="BB623" s="1"/>
      <c r="BC623" s="42">
        <v>5.1400000000000001E-2</v>
      </c>
      <c r="BD623" s="1">
        <v>8.9709923552508538E-4</v>
      </c>
      <c r="BE623" s="1">
        <v>9.7859999999999996</v>
      </c>
      <c r="BF623" s="1">
        <v>0.17079792060016508</v>
      </c>
      <c r="BG623" s="1">
        <v>51.64</v>
      </c>
      <c r="BH623" s="1">
        <v>0.90128802572987188</v>
      </c>
      <c r="BI623" s="1">
        <v>298.60169999999999</v>
      </c>
      <c r="BK623" s="1">
        <v>5.211582817052351</v>
      </c>
      <c r="BL623" s="1">
        <v>2.5260000000000001E-4</v>
      </c>
      <c r="BM623" s="1">
        <v>14444.032094716535</v>
      </c>
      <c r="BN623" s="1">
        <v>8076.6806572236601</v>
      </c>
      <c r="BO623" s="1">
        <v>8069.3835322094092</v>
      </c>
      <c r="BP623" s="1">
        <v>287.93332321284129</v>
      </c>
      <c r="BQ623" s="1">
        <v>5.0011578511721897</v>
      </c>
      <c r="BY623" s="1" t="s">
        <v>115</v>
      </c>
      <c r="BZ623" s="1" t="s">
        <v>115</v>
      </c>
      <c r="CA623" s="1" t="s">
        <v>115</v>
      </c>
      <c r="CB623" s="1" t="s">
        <v>115</v>
      </c>
      <c r="CD623" s="47" t="s">
        <v>115</v>
      </c>
      <c r="CE623" s="1" t="s">
        <v>115</v>
      </c>
      <c r="CF623" s="1" t="s">
        <v>115</v>
      </c>
      <c r="CG623" s="1" t="s">
        <v>115</v>
      </c>
      <c r="CH623" s="1" t="s">
        <v>115</v>
      </c>
      <c r="CI623" s="1" t="s">
        <v>115</v>
      </c>
      <c r="CJ623" s="1" t="s">
        <v>115</v>
      </c>
      <c r="CK623" s="1" t="s">
        <v>115</v>
      </c>
      <c r="CL623" s="1" t="s">
        <v>115</v>
      </c>
      <c r="CM623" s="1" t="s">
        <v>115</v>
      </c>
      <c r="CN623" s="1" t="s">
        <v>115</v>
      </c>
      <c r="CO623" s="1" t="s">
        <v>115</v>
      </c>
      <c r="CP623" s="1" t="s">
        <v>115</v>
      </c>
      <c r="CQ623" s="1" t="s">
        <v>115</v>
      </c>
      <c r="CR623" s="1" t="s">
        <v>115</v>
      </c>
      <c r="CS623" s="1" t="s">
        <v>115</v>
      </c>
      <c r="CT623" s="1" t="s">
        <v>115</v>
      </c>
      <c r="CU623" s="1" t="s">
        <v>115</v>
      </c>
      <c r="CV623" s="1" t="s">
        <v>115</v>
      </c>
      <c r="CW623" s="1" t="s">
        <v>115</v>
      </c>
      <c r="CY623" s="1" t="s">
        <v>115</v>
      </c>
      <c r="CZ623" s="1" t="s">
        <v>115</v>
      </c>
      <c r="DA623" s="1" t="s">
        <v>115</v>
      </c>
      <c r="DB623" s="1" t="s">
        <v>115</v>
      </c>
      <c r="DC623" s="1" t="s">
        <v>2775</v>
      </c>
      <c r="DD623" s="1" t="s">
        <v>115</v>
      </c>
      <c r="DE623" s="1">
        <v>3.0119845033366954</v>
      </c>
      <c r="DF623" s="1" t="s">
        <v>2779</v>
      </c>
      <c r="DG623" s="1">
        <v>4.0840704496667319</v>
      </c>
      <c r="DH623" s="1" t="s">
        <v>115</v>
      </c>
    </row>
    <row r="624" spans="1:112" x14ac:dyDescent="0.25">
      <c r="A624" s="1" t="s">
        <v>2700</v>
      </c>
      <c r="C624" s="1" t="s">
        <v>2700</v>
      </c>
      <c r="D624" s="41">
        <v>40349</v>
      </c>
      <c r="G624" s="1" t="s">
        <v>1773</v>
      </c>
      <c r="H624" s="1">
        <v>7</v>
      </c>
      <c r="J624" s="3"/>
      <c r="K624" s="1" t="s">
        <v>1766</v>
      </c>
      <c r="L624" s="1" t="s">
        <v>1767</v>
      </c>
      <c r="M624" s="1"/>
      <c r="N624" s="1">
        <v>300</v>
      </c>
      <c r="P624" s="1" t="s">
        <v>2548</v>
      </c>
      <c r="Q624" s="1">
        <v>9.1437799511982928E-2</v>
      </c>
      <c r="R624" s="1" t="s">
        <v>1779</v>
      </c>
      <c r="S624" s="1" t="s">
        <v>1779</v>
      </c>
      <c r="T624" s="1" t="s">
        <v>2691</v>
      </c>
      <c r="U624" s="3">
        <v>41991</v>
      </c>
      <c r="V624" s="1">
        <v>5.3622099674872183</v>
      </c>
      <c r="Y624" s="1">
        <v>2</v>
      </c>
      <c r="Z624" s="1">
        <v>4</v>
      </c>
      <c r="AA624" s="1">
        <v>12</v>
      </c>
      <c r="AB624" s="1">
        <v>36.168399999999998</v>
      </c>
      <c r="AC624" s="1">
        <v>6.3803999999999998</v>
      </c>
      <c r="AD624" s="1">
        <v>21.980352205882301</v>
      </c>
      <c r="AH624" s="1">
        <v>700</v>
      </c>
      <c r="AJ624" s="1">
        <v>500</v>
      </c>
      <c r="AK624" s="1">
        <v>200</v>
      </c>
      <c r="AU624" s="1" t="s">
        <v>1776</v>
      </c>
      <c r="AV624" s="1" t="s">
        <v>1776</v>
      </c>
      <c r="AY624" s="1" t="s">
        <v>1780</v>
      </c>
      <c r="AZ624" s="1"/>
      <c r="BA624" s="1" t="s">
        <v>1772</v>
      </c>
      <c r="BB624" s="1"/>
      <c r="BC624" s="42">
        <v>5.1700000000000003E-2</v>
      </c>
      <c r="BD624" s="1">
        <v>9.0233522328106843E-4</v>
      </c>
      <c r="BE624" s="1">
        <v>4.4650999999999996</v>
      </c>
      <c r="BF624" s="1">
        <v>7.7930696430798793E-2</v>
      </c>
      <c r="BG624" s="1">
        <v>45.075400000000002</v>
      </c>
      <c r="BH624" s="1">
        <v>0.7867141416534521</v>
      </c>
      <c r="BI624" s="1">
        <v>310.48820000000001</v>
      </c>
      <c r="BK624" s="1">
        <v>5.4190413785906575</v>
      </c>
      <c r="BL624" s="1">
        <v>3.0289999999999999E-4</v>
      </c>
      <c r="BM624" s="1">
        <v>14444.032595326698</v>
      </c>
      <c r="BN624" s="1">
        <v>8077.4076927998249</v>
      </c>
      <c r="BO624" s="1">
        <v>8068.6574978535737</v>
      </c>
      <c r="BP624" s="1">
        <v>287.93333818189723</v>
      </c>
      <c r="BQ624" s="1">
        <v>5.0011575911723698</v>
      </c>
      <c r="BY624" s="1" t="s">
        <v>115</v>
      </c>
      <c r="BZ624" s="1" t="s">
        <v>115</v>
      </c>
      <c r="CA624" s="1" t="s">
        <v>115</v>
      </c>
      <c r="CB624" s="1" t="s">
        <v>115</v>
      </c>
      <c r="CD624" s="47" t="s">
        <v>115</v>
      </c>
      <c r="CE624" s="1" t="s">
        <v>115</v>
      </c>
      <c r="CF624" s="1" t="s">
        <v>115</v>
      </c>
      <c r="CG624" s="1" t="s">
        <v>115</v>
      </c>
      <c r="CH624" s="1" t="s">
        <v>115</v>
      </c>
      <c r="CI624" s="1" t="s">
        <v>115</v>
      </c>
      <c r="CJ624" s="1" t="s">
        <v>115</v>
      </c>
      <c r="CK624" s="1" t="s">
        <v>115</v>
      </c>
      <c r="CL624" s="1" t="s">
        <v>115</v>
      </c>
      <c r="CM624" s="1" t="s">
        <v>115</v>
      </c>
      <c r="CN624" s="1" t="s">
        <v>115</v>
      </c>
      <c r="CO624" s="1" t="s">
        <v>115</v>
      </c>
      <c r="CP624" s="1" t="s">
        <v>115</v>
      </c>
      <c r="CQ624" s="1" t="s">
        <v>115</v>
      </c>
      <c r="CR624" s="1" t="s">
        <v>115</v>
      </c>
      <c r="CS624" s="1" t="s">
        <v>115</v>
      </c>
      <c r="CT624" s="1" t="s">
        <v>115</v>
      </c>
      <c r="CU624" s="1" t="s">
        <v>115</v>
      </c>
      <c r="CV624" s="1" t="s">
        <v>115</v>
      </c>
      <c r="CW624" s="1" t="s">
        <v>115</v>
      </c>
      <c r="CY624" s="1" t="s">
        <v>115</v>
      </c>
      <c r="CZ624" s="1" t="s">
        <v>115</v>
      </c>
      <c r="DA624" s="1" t="s">
        <v>115</v>
      </c>
      <c r="DB624" s="1" t="s">
        <v>115</v>
      </c>
      <c r="DC624" s="1" t="s">
        <v>2775</v>
      </c>
      <c r="DD624" s="1" t="s">
        <v>115</v>
      </c>
      <c r="DE624" s="1">
        <v>0.39199222335166733</v>
      </c>
      <c r="DF624" s="1" t="s">
        <v>2779</v>
      </c>
      <c r="DG624" s="1">
        <v>1.2566370614359181</v>
      </c>
      <c r="DH624" s="1" t="s">
        <v>115</v>
      </c>
    </row>
    <row r="625" spans="1:112" x14ac:dyDescent="0.25">
      <c r="A625" s="1" t="s">
        <v>2701</v>
      </c>
      <c r="C625" s="1" t="s">
        <v>2701</v>
      </c>
      <c r="D625" s="41">
        <v>40350</v>
      </c>
      <c r="G625" s="1" t="s">
        <v>1773</v>
      </c>
      <c r="H625" s="1">
        <v>7</v>
      </c>
      <c r="J625" s="3"/>
      <c r="K625" s="1" t="s">
        <v>1766</v>
      </c>
      <c r="L625" s="1" t="s">
        <v>1767</v>
      </c>
      <c r="M625" s="1"/>
      <c r="N625" s="1">
        <v>300</v>
      </c>
      <c r="P625" s="5" t="s">
        <v>2548</v>
      </c>
      <c r="Q625" s="1">
        <v>9.1437799511982928E-2</v>
      </c>
      <c r="R625" s="1" t="s">
        <v>1779</v>
      </c>
      <c r="S625" s="1" t="s">
        <v>1779</v>
      </c>
      <c r="T625" s="1" t="s">
        <v>2691</v>
      </c>
      <c r="U625" s="3">
        <v>41991</v>
      </c>
      <c r="V625" s="1">
        <v>5.3622099674872183</v>
      </c>
      <c r="Y625" s="1">
        <v>2</v>
      </c>
      <c r="Z625" s="1">
        <v>4</v>
      </c>
      <c r="AA625" s="1">
        <v>12</v>
      </c>
      <c r="AB625" s="1">
        <v>36.168399999999998</v>
      </c>
      <c r="AC625" s="1">
        <v>6.3803999999999998</v>
      </c>
      <c r="AD625" s="1">
        <v>21.980352205882301</v>
      </c>
      <c r="AH625" s="1">
        <v>700</v>
      </c>
      <c r="AJ625" s="1">
        <v>500</v>
      </c>
      <c r="AK625" s="1">
        <v>200</v>
      </c>
      <c r="AU625" s="1" t="s">
        <v>1776</v>
      </c>
      <c r="AV625" s="1" t="s">
        <v>1776</v>
      </c>
      <c r="AY625" s="1" t="s">
        <v>1780</v>
      </c>
      <c r="AZ625" s="1"/>
      <c r="BA625" s="1" t="s">
        <v>1772</v>
      </c>
      <c r="BB625" s="1"/>
      <c r="BC625" s="42">
        <v>5.0700000000000002E-2</v>
      </c>
      <c r="BD625" s="1">
        <v>8.8488193076112509E-4</v>
      </c>
      <c r="BE625" s="1">
        <v>5.1604000000000001</v>
      </c>
      <c r="BF625" s="1">
        <v>9.0065970719915373E-2</v>
      </c>
      <c r="BG625" s="1">
        <v>54.870199999999997</v>
      </c>
      <c r="BH625" s="1">
        <v>0.95766565122779257</v>
      </c>
      <c r="BI625" s="1">
        <v>299.99939999999998</v>
      </c>
      <c r="BK625" s="1">
        <v>5.2359772840074763</v>
      </c>
      <c r="BL625" s="1">
        <v>2.7980000000000002E-4</v>
      </c>
      <c r="BM625" s="1">
        <v>14444.035079125735</v>
      </c>
      <c r="BN625" s="1">
        <v>8077.076520140874</v>
      </c>
      <c r="BO625" s="1">
        <v>8068.9936381105945</v>
      </c>
      <c r="BP625" s="1">
        <v>287.93341245152106</v>
      </c>
      <c r="BQ625" s="1">
        <v>5.0011563011724096</v>
      </c>
      <c r="BS625" s="5"/>
      <c r="BT625" s="5"/>
      <c r="BU625" s="5"/>
      <c r="BV625" s="5"/>
      <c r="BW625" s="5"/>
      <c r="BY625" s="1" t="s">
        <v>115</v>
      </c>
      <c r="BZ625" s="1" t="s">
        <v>115</v>
      </c>
      <c r="CA625" s="1" t="s">
        <v>115</v>
      </c>
      <c r="CB625" s="1" t="s">
        <v>115</v>
      </c>
      <c r="CD625" s="47" t="s">
        <v>115</v>
      </c>
      <c r="CE625" s="1" t="s">
        <v>115</v>
      </c>
      <c r="CF625" s="1" t="s">
        <v>115</v>
      </c>
      <c r="CG625" s="1" t="s">
        <v>115</v>
      </c>
      <c r="CH625" s="1" t="s">
        <v>115</v>
      </c>
      <c r="CI625" s="1" t="s">
        <v>115</v>
      </c>
      <c r="CJ625" s="1" t="s">
        <v>115</v>
      </c>
      <c r="CK625" s="1" t="s">
        <v>115</v>
      </c>
      <c r="CL625" s="1" t="s">
        <v>115</v>
      </c>
      <c r="CM625" s="1" t="s">
        <v>115</v>
      </c>
      <c r="CN625" s="1" t="s">
        <v>115</v>
      </c>
      <c r="CO625" s="1" t="s">
        <v>115</v>
      </c>
      <c r="CP625" s="1" t="s">
        <v>115</v>
      </c>
      <c r="CQ625" s="1" t="s">
        <v>115</v>
      </c>
      <c r="CR625" s="1" t="s">
        <v>115</v>
      </c>
      <c r="CS625" s="1" t="s">
        <v>115</v>
      </c>
      <c r="CT625" s="1" t="s">
        <v>115</v>
      </c>
      <c r="CU625" s="1" t="s">
        <v>115</v>
      </c>
      <c r="CV625" s="1" t="s">
        <v>115</v>
      </c>
      <c r="CW625" s="1" t="s">
        <v>115</v>
      </c>
      <c r="CY625" s="1" t="s">
        <v>115</v>
      </c>
      <c r="CZ625" s="1" t="s">
        <v>115</v>
      </c>
      <c r="DA625" s="1" t="s">
        <v>115</v>
      </c>
      <c r="DB625" s="1" t="s">
        <v>115</v>
      </c>
      <c r="DC625" s="1" t="s">
        <v>2775</v>
      </c>
      <c r="DD625" s="1" t="s">
        <v>115</v>
      </c>
      <c r="DE625" s="1">
        <v>0.5230647048471897</v>
      </c>
      <c r="DF625" s="1" t="s">
        <v>2779</v>
      </c>
      <c r="DG625" s="1">
        <v>1.5707963267948974</v>
      </c>
      <c r="DH625" s="1" t="s">
        <v>115</v>
      </c>
    </row>
    <row r="626" spans="1:112" x14ac:dyDescent="0.25">
      <c r="A626" s="1" t="s">
        <v>2702</v>
      </c>
      <c r="C626" s="1" t="s">
        <v>2702</v>
      </c>
      <c r="D626" s="41">
        <v>43234</v>
      </c>
      <c r="G626" s="1" t="s">
        <v>1773</v>
      </c>
      <c r="H626" s="1">
        <v>7</v>
      </c>
      <c r="J626" s="3"/>
      <c r="K626" s="1" t="s">
        <v>1766</v>
      </c>
      <c r="L626" s="1" t="s">
        <v>1767</v>
      </c>
      <c r="M626" s="1"/>
      <c r="N626" s="1">
        <v>300</v>
      </c>
      <c r="P626" s="5" t="s">
        <v>2548</v>
      </c>
      <c r="Q626" s="1">
        <v>9.1437799511982928E-2</v>
      </c>
      <c r="R626" s="1" t="s">
        <v>1779</v>
      </c>
      <c r="S626" s="1" t="s">
        <v>1779</v>
      </c>
      <c r="T626" s="1" t="s">
        <v>2691</v>
      </c>
      <c r="U626" s="3">
        <v>43168</v>
      </c>
      <c r="V626" s="1">
        <v>5.3622099674872183</v>
      </c>
      <c r="Y626" s="1">
        <v>2</v>
      </c>
      <c r="Z626" s="1">
        <v>4</v>
      </c>
      <c r="AA626" s="1">
        <v>12</v>
      </c>
      <c r="AB626" s="1">
        <v>36.168399999999998</v>
      </c>
      <c r="AC626" s="1">
        <v>6.3803999999999998</v>
      </c>
      <c r="AD626" s="1">
        <v>21.980352205882301</v>
      </c>
      <c r="AH626" s="1">
        <v>700</v>
      </c>
      <c r="AJ626" s="1">
        <v>500</v>
      </c>
      <c r="AK626" s="1">
        <v>200</v>
      </c>
      <c r="AU626" s="1" t="s">
        <v>1776</v>
      </c>
      <c r="AV626" s="1" t="s">
        <v>1776</v>
      </c>
      <c r="AY626" s="1" t="s">
        <v>1780</v>
      </c>
      <c r="AZ626" s="1"/>
      <c r="BA626" s="1" t="s">
        <v>1772</v>
      </c>
      <c r="BB626" s="1"/>
      <c r="BC626" s="42">
        <v>6.7299999999999999E-2</v>
      </c>
      <c r="BD626" s="1">
        <v>1.1746065865921838E-3</v>
      </c>
      <c r="BE626" s="1">
        <v>355.41230000000002</v>
      </c>
      <c r="BF626" s="1">
        <v>6.2031148370858435</v>
      </c>
      <c r="BG626" s="1">
        <v>10.819699999999999</v>
      </c>
      <c r="BH626" s="1">
        <v>0.18883938907803047</v>
      </c>
      <c r="BI626" s="1">
        <v>353.77429999999998</v>
      </c>
      <c r="BK626" s="1">
        <v>6.174526343938175</v>
      </c>
      <c r="BL626" s="1">
        <v>3.3110000000000002E-4</v>
      </c>
      <c r="BM626" s="1">
        <v>14444.03386836483</v>
      </c>
      <c r="BN626" s="1">
        <v>8077.8162879786432</v>
      </c>
      <c r="BO626" s="1">
        <v>8068.2514487510143</v>
      </c>
      <c r="BP626" s="1">
        <v>287.93337624780344</v>
      </c>
      <c r="BQ626" s="1">
        <v>5.0011569299999996</v>
      </c>
      <c r="BS626" s="5"/>
      <c r="BT626" s="5"/>
      <c r="BU626" s="5"/>
      <c r="BV626" s="5"/>
      <c r="BW626" s="5"/>
      <c r="BY626" s="1" t="s">
        <v>115</v>
      </c>
      <c r="BZ626" s="1" t="s">
        <v>115</v>
      </c>
      <c r="CA626" s="1" t="s">
        <v>115</v>
      </c>
      <c r="CB626" s="1" t="s">
        <v>115</v>
      </c>
      <c r="CD626" s="47" t="s">
        <v>115</v>
      </c>
      <c r="CE626" s="1" t="s">
        <v>115</v>
      </c>
      <c r="CF626" s="1" t="s">
        <v>115</v>
      </c>
      <c r="CG626" s="1" t="s">
        <v>115</v>
      </c>
      <c r="CH626" s="1" t="s">
        <v>115</v>
      </c>
      <c r="CI626" s="1" t="s">
        <v>115</v>
      </c>
      <c r="CJ626" s="1" t="s">
        <v>115</v>
      </c>
      <c r="CK626" s="1" t="s">
        <v>115</v>
      </c>
      <c r="CL626" s="1" t="s">
        <v>115</v>
      </c>
      <c r="CM626" s="1" t="s">
        <v>115</v>
      </c>
      <c r="CN626" s="1" t="s">
        <v>115</v>
      </c>
      <c r="CO626" s="1" t="s">
        <v>115</v>
      </c>
      <c r="CP626" s="1" t="s">
        <v>115</v>
      </c>
      <c r="CQ626" s="1" t="s">
        <v>115</v>
      </c>
      <c r="CR626" s="1" t="s">
        <v>115</v>
      </c>
      <c r="CS626" s="1" t="s">
        <v>115</v>
      </c>
      <c r="CT626" s="1" t="s">
        <v>115</v>
      </c>
      <c r="CU626" s="1" t="s">
        <v>115</v>
      </c>
      <c r="CV626" s="1" t="s">
        <v>115</v>
      </c>
      <c r="CW626" s="1" t="s">
        <v>115</v>
      </c>
      <c r="CY626" s="1" t="s">
        <v>115</v>
      </c>
      <c r="CZ626" s="1" t="s">
        <v>115</v>
      </c>
      <c r="DA626" s="1" t="s">
        <v>115</v>
      </c>
      <c r="DB626" s="1" t="s">
        <v>115</v>
      </c>
      <c r="DC626" s="1" t="s">
        <v>2775</v>
      </c>
      <c r="DD626" s="1" t="s">
        <v>115</v>
      </c>
      <c r="DE626" s="1">
        <v>5.8602571228363205</v>
      </c>
      <c r="DF626" s="1" t="s">
        <v>2779</v>
      </c>
      <c r="DG626" s="1">
        <v>5.9690260418206069</v>
      </c>
      <c r="DH626" s="1" t="s">
        <v>115</v>
      </c>
    </row>
    <row r="627" spans="1:112" x14ac:dyDescent="0.25">
      <c r="A627" s="1" t="s">
        <v>2703</v>
      </c>
      <c r="C627" s="1" t="s">
        <v>2703</v>
      </c>
      <c r="D627" s="41">
        <v>43233</v>
      </c>
      <c r="G627" s="1" t="s">
        <v>1773</v>
      </c>
      <c r="H627" s="1">
        <v>7</v>
      </c>
      <c r="J627" s="3"/>
      <c r="K627" s="1" t="s">
        <v>1766</v>
      </c>
      <c r="L627" s="1" t="s">
        <v>1767</v>
      </c>
      <c r="M627" s="1"/>
      <c r="N627" s="1">
        <v>300</v>
      </c>
      <c r="P627" s="5" t="s">
        <v>2548</v>
      </c>
      <c r="Q627" s="1">
        <v>9.1437799511982928E-2</v>
      </c>
      <c r="R627" s="1" t="s">
        <v>1779</v>
      </c>
      <c r="S627" s="1" t="s">
        <v>1779</v>
      </c>
      <c r="T627" s="1" t="s">
        <v>2691</v>
      </c>
      <c r="U627" s="3">
        <v>43168</v>
      </c>
      <c r="V627" s="1">
        <v>5.3622099674872183</v>
      </c>
      <c r="Y627" s="1">
        <v>2</v>
      </c>
      <c r="Z627" s="1">
        <v>4</v>
      </c>
      <c r="AA627" s="1">
        <v>12</v>
      </c>
      <c r="AB627" s="5">
        <v>36.168399999999998</v>
      </c>
      <c r="AC627" s="33">
        <v>6.3803999999999998</v>
      </c>
      <c r="AD627" s="1">
        <v>21.980352205882301</v>
      </c>
      <c r="AH627" s="1">
        <v>700</v>
      </c>
      <c r="AJ627" s="1">
        <v>500</v>
      </c>
      <c r="AK627" s="1">
        <v>200</v>
      </c>
      <c r="AU627" s="1" t="s">
        <v>1776</v>
      </c>
      <c r="AV627" s="1" t="s">
        <v>1776</v>
      </c>
      <c r="AY627" s="1" t="s">
        <v>1780</v>
      </c>
      <c r="AZ627" s="1"/>
      <c r="BA627" s="1" t="s">
        <v>1772</v>
      </c>
      <c r="BB627" s="1"/>
      <c r="BC627" s="42">
        <v>5.3999999999999999E-2</v>
      </c>
      <c r="BD627" s="1">
        <v>9.4247779607693793E-4</v>
      </c>
      <c r="BE627" s="1">
        <v>19.294599999999999</v>
      </c>
      <c r="BF627" s="1">
        <v>0.33675429785529787</v>
      </c>
      <c r="BG627" s="1">
        <v>36.877099999999999</v>
      </c>
      <c r="BH627" s="1">
        <v>0.64362681358720086</v>
      </c>
      <c r="BI627" s="1">
        <v>303.85840000000002</v>
      </c>
      <c r="BK627" s="1">
        <v>5.303329539841938</v>
      </c>
      <c r="BL627" s="1">
        <v>2.9100000000000003E-4</v>
      </c>
      <c r="BM627" s="1">
        <v>14444.02824612461</v>
      </c>
      <c r="BN627" s="1">
        <v>8077.231458344233</v>
      </c>
      <c r="BO627" s="1">
        <v>8068.8250339049864</v>
      </c>
      <c r="BP627" s="1">
        <v>287.93320813370883</v>
      </c>
      <c r="BQ627" s="1">
        <v>5.0011598499999996</v>
      </c>
      <c r="BS627" s="5"/>
      <c r="BT627" s="5"/>
      <c r="BU627" s="5"/>
      <c r="BV627" s="5"/>
      <c r="BW627" s="5"/>
      <c r="BY627" s="1" t="s">
        <v>115</v>
      </c>
      <c r="BZ627" s="1" t="s">
        <v>115</v>
      </c>
      <c r="CA627" s="1" t="s">
        <v>115</v>
      </c>
      <c r="CB627" s="1" t="s">
        <v>115</v>
      </c>
      <c r="CD627" s="47" t="s">
        <v>115</v>
      </c>
      <c r="CE627" s="1" t="s">
        <v>115</v>
      </c>
      <c r="CF627" s="1" t="s">
        <v>115</v>
      </c>
      <c r="CG627" s="1" t="s">
        <v>115</v>
      </c>
      <c r="CH627" s="1" t="s">
        <v>115</v>
      </c>
      <c r="CI627" s="1" t="s">
        <v>115</v>
      </c>
      <c r="CJ627" s="1" t="s">
        <v>115</v>
      </c>
      <c r="CK627" s="1" t="s">
        <v>115</v>
      </c>
      <c r="CL627" s="1" t="s">
        <v>115</v>
      </c>
      <c r="CM627" s="1" t="s">
        <v>115</v>
      </c>
      <c r="CN627" s="1" t="s">
        <v>115</v>
      </c>
      <c r="CO627" s="1" t="s">
        <v>115</v>
      </c>
      <c r="CP627" s="1" t="s">
        <v>115</v>
      </c>
      <c r="CQ627" s="1" t="s">
        <v>115</v>
      </c>
      <c r="CR627" s="1" t="s">
        <v>115</v>
      </c>
      <c r="CS627" s="1" t="s">
        <v>115</v>
      </c>
      <c r="CT627" s="1" t="s">
        <v>115</v>
      </c>
      <c r="CU627" s="1" t="s">
        <v>115</v>
      </c>
      <c r="CV627" s="1" t="s">
        <v>115</v>
      </c>
      <c r="CW627" s="1" t="s">
        <v>115</v>
      </c>
      <c r="CY627" s="1" t="s">
        <v>115</v>
      </c>
      <c r="CZ627" s="1" t="s">
        <v>115</v>
      </c>
      <c r="DA627" s="1" t="s">
        <v>115</v>
      </c>
      <c r="DB627" s="1" t="s">
        <v>115</v>
      </c>
      <c r="DC627" s="1" t="s">
        <v>2775</v>
      </c>
      <c r="DD627" s="1" t="s">
        <v>115</v>
      </c>
      <c r="DE627" s="1">
        <v>4.3603263996601509</v>
      </c>
      <c r="DF627" s="1" t="s">
        <v>2779</v>
      </c>
      <c r="DG627" s="1">
        <v>5.3407075111026492</v>
      </c>
      <c r="DH627" s="1" t="s">
        <v>115</v>
      </c>
    </row>
    <row r="628" spans="1:112" x14ac:dyDescent="0.25">
      <c r="A628" s="1" t="s">
        <v>2704</v>
      </c>
      <c r="C628" s="1" t="s">
        <v>2704</v>
      </c>
      <c r="D628" s="41">
        <v>43231</v>
      </c>
      <c r="G628" s="1" t="s">
        <v>1773</v>
      </c>
      <c r="H628" s="1">
        <v>7</v>
      </c>
      <c r="J628" s="3"/>
      <c r="K628" s="1" t="s">
        <v>1766</v>
      </c>
      <c r="L628" s="1" t="s">
        <v>1767</v>
      </c>
      <c r="M628" s="1"/>
      <c r="N628" s="1">
        <v>300</v>
      </c>
      <c r="P628" s="5" t="s">
        <v>2548</v>
      </c>
      <c r="Q628" s="1">
        <v>9.1437799511982928E-2</v>
      </c>
      <c r="R628" s="1" t="s">
        <v>1779</v>
      </c>
      <c r="S628" s="1" t="s">
        <v>1779</v>
      </c>
      <c r="T628" s="1" t="s">
        <v>2691</v>
      </c>
      <c r="U628" s="3">
        <v>43168</v>
      </c>
      <c r="V628" s="1">
        <v>5.3622099674872183</v>
      </c>
      <c r="Y628" s="1">
        <v>2</v>
      </c>
      <c r="Z628" s="1">
        <v>4</v>
      </c>
      <c r="AA628" s="1">
        <v>12</v>
      </c>
      <c r="AB628" s="1">
        <v>36.168399999999998</v>
      </c>
      <c r="AC628" s="1">
        <v>6.3803999999999998</v>
      </c>
      <c r="AD628" s="1">
        <v>21.980352205882301</v>
      </c>
      <c r="AH628" s="1">
        <v>700</v>
      </c>
      <c r="AJ628" s="1">
        <v>500</v>
      </c>
      <c r="AK628" s="1">
        <v>200</v>
      </c>
      <c r="AU628" s="1" t="s">
        <v>1776</v>
      </c>
      <c r="AV628" s="1" t="s">
        <v>1776</v>
      </c>
      <c r="AY628" s="1" t="s">
        <v>1780</v>
      </c>
      <c r="AZ628" s="1"/>
      <c r="BA628" s="1" t="s">
        <v>1772</v>
      </c>
      <c r="BB628" s="1"/>
      <c r="BC628" s="42">
        <v>5.21E-2</v>
      </c>
      <c r="BD628" s="1">
        <v>9.0931654028904578E-4</v>
      </c>
      <c r="BE628" s="1">
        <v>13.6226</v>
      </c>
      <c r="BF628" s="1">
        <v>0.23775922268217953</v>
      </c>
      <c r="BG628" s="1">
        <v>43.578499999999998</v>
      </c>
      <c r="BH628" s="1">
        <v>0.76058830808034894</v>
      </c>
      <c r="BI628" s="1">
        <v>302.8272</v>
      </c>
      <c r="BK628" s="1">
        <v>5.2853317045953725</v>
      </c>
      <c r="BL628" s="1">
        <v>2.698E-4</v>
      </c>
      <c r="BM628" s="1">
        <v>14444.037064572309</v>
      </c>
      <c r="BN628" s="1">
        <v>8076.9340657723315</v>
      </c>
      <c r="BO628" s="1">
        <v>8069.1400633722878</v>
      </c>
      <c r="BP628" s="1">
        <v>287.93347181960178</v>
      </c>
      <c r="BQ628" s="1">
        <v>5.0011552699999999</v>
      </c>
      <c r="BS628" s="5"/>
      <c r="BT628" s="5"/>
      <c r="BU628" s="5"/>
      <c r="BV628" s="5"/>
      <c r="BW628" s="5"/>
      <c r="BY628" s="1" t="s">
        <v>115</v>
      </c>
      <c r="BZ628" s="1" t="s">
        <v>115</v>
      </c>
      <c r="CA628" s="1" t="s">
        <v>115</v>
      </c>
      <c r="CB628" s="1" t="s">
        <v>115</v>
      </c>
      <c r="CD628" s="47" t="s">
        <v>115</v>
      </c>
      <c r="CE628" s="1" t="s">
        <v>115</v>
      </c>
      <c r="CF628" s="1" t="s">
        <v>115</v>
      </c>
      <c r="CG628" s="1" t="s">
        <v>115</v>
      </c>
      <c r="CH628" s="1" t="s">
        <v>115</v>
      </c>
      <c r="CI628" s="1" t="s">
        <v>115</v>
      </c>
      <c r="CJ628" s="1" t="s">
        <v>115</v>
      </c>
      <c r="CK628" s="1" t="s">
        <v>115</v>
      </c>
      <c r="CL628" s="1" t="s">
        <v>115</v>
      </c>
      <c r="CM628" s="1" t="s">
        <v>115</v>
      </c>
      <c r="CN628" s="1" t="s">
        <v>115</v>
      </c>
      <c r="CO628" s="1" t="s">
        <v>115</v>
      </c>
      <c r="CP628" s="1" t="s">
        <v>115</v>
      </c>
      <c r="CQ628" s="1" t="s">
        <v>115</v>
      </c>
      <c r="CR628" s="1" t="s">
        <v>115</v>
      </c>
      <c r="CS628" s="1" t="s">
        <v>115</v>
      </c>
      <c r="CT628" s="1" t="s">
        <v>115</v>
      </c>
      <c r="CU628" s="1" t="s">
        <v>115</v>
      </c>
      <c r="CV628" s="1" t="s">
        <v>115</v>
      </c>
      <c r="CW628" s="1" t="s">
        <v>115</v>
      </c>
      <c r="CY628" s="1" t="s">
        <v>115</v>
      </c>
      <c r="CZ628" s="1" t="s">
        <v>115</v>
      </c>
      <c r="DA628" s="1" t="s">
        <v>115</v>
      </c>
      <c r="DB628" s="1" t="s">
        <v>115</v>
      </c>
      <c r="DC628" s="1" t="s">
        <v>2775</v>
      </c>
      <c r="DD628" s="1" t="s">
        <v>115</v>
      </c>
      <c r="DE628" s="1">
        <v>3.7140414496221625</v>
      </c>
      <c r="DF628" s="1" t="s">
        <v>2779</v>
      </c>
      <c r="DG628" s="1">
        <v>4.7123889803846906</v>
      </c>
      <c r="DH628" s="1" t="s">
        <v>115</v>
      </c>
    </row>
    <row r="629" spans="1:112" x14ac:dyDescent="0.25">
      <c r="A629" s="1" t="s">
        <v>2705</v>
      </c>
      <c r="C629" s="1" t="s">
        <v>2705</v>
      </c>
      <c r="D629" s="41">
        <v>43232</v>
      </c>
      <c r="G629" s="1" t="s">
        <v>1773</v>
      </c>
      <c r="H629" s="1">
        <v>7</v>
      </c>
      <c r="J629" s="3"/>
      <c r="K629" s="1" t="s">
        <v>1766</v>
      </c>
      <c r="L629" s="1" t="s">
        <v>1767</v>
      </c>
      <c r="M629" s="1"/>
      <c r="N629" s="1">
        <v>300</v>
      </c>
      <c r="P629" s="5" t="s">
        <v>2548</v>
      </c>
      <c r="Q629" s="1">
        <v>9.1437799511982928E-2</v>
      </c>
      <c r="R629" s="1" t="s">
        <v>1779</v>
      </c>
      <c r="S629" s="1" t="s">
        <v>1779</v>
      </c>
      <c r="T629" s="1" t="s">
        <v>2691</v>
      </c>
      <c r="U629" s="3">
        <v>43168</v>
      </c>
      <c r="V629" s="1">
        <v>5.3622099674872183</v>
      </c>
      <c r="Y629" s="1">
        <v>2</v>
      </c>
      <c r="Z629" s="1">
        <v>4</v>
      </c>
      <c r="AA629" s="1">
        <v>12</v>
      </c>
      <c r="AB629" s="1">
        <v>36.168399999999998</v>
      </c>
      <c r="AC629" s="1">
        <v>6.3803999999999998</v>
      </c>
      <c r="AD629" s="1">
        <v>21.980352205882301</v>
      </c>
      <c r="AH629" s="1">
        <v>700</v>
      </c>
      <c r="AJ629" s="1">
        <v>500</v>
      </c>
      <c r="AK629" s="1">
        <v>200</v>
      </c>
      <c r="AU629" s="1" t="s">
        <v>1776</v>
      </c>
      <c r="AV629" s="1" t="s">
        <v>1776</v>
      </c>
      <c r="AY629" s="1" t="s">
        <v>1780</v>
      </c>
      <c r="AZ629" s="1"/>
      <c r="BA629" s="1" t="s">
        <v>1772</v>
      </c>
      <c r="BB629" s="1"/>
      <c r="BC629" s="42">
        <v>5.3999999999999999E-2</v>
      </c>
      <c r="BD629" s="1">
        <v>9.4247779607693793E-4</v>
      </c>
      <c r="BE629" s="1">
        <v>17.684999999999999</v>
      </c>
      <c r="BF629" s="1">
        <v>0.30866147821519718</v>
      </c>
      <c r="BG629" s="1">
        <v>38.822200000000002</v>
      </c>
      <c r="BH629" s="1">
        <v>0.67757521286774269</v>
      </c>
      <c r="BI629" s="1">
        <v>303.52109999999999</v>
      </c>
      <c r="BK629" s="1">
        <v>5.2974425442749613</v>
      </c>
      <c r="BL629" s="1">
        <v>2.7250000000000001E-4</v>
      </c>
      <c r="BM629" s="1">
        <v>14444.037796234514</v>
      </c>
      <c r="BN629" s="1">
        <v>8076.9737965339864</v>
      </c>
      <c r="BO629" s="1">
        <v>8069.1017959350393</v>
      </c>
      <c r="BP629" s="1">
        <v>287.93349369749245</v>
      </c>
      <c r="BQ629" s="1">
        <v>5.0011548899999996</v>
      </c>
      <c r="BS629" s="5"/>
      <c r="BT629" s="5"/>
      <c r="BU629" s="5"/>
      <c r="BV629" s="5"/>
      <c r="BW629" s="5"/>
      <c r="BY629" s="1" t="s">
        <v>115</v>
      </c>
      <c r="BZ629" s="1" t="s">
        <v>115</v>
      </c>
      <c r="CA629" s="1" t="s">
        <v>115</v>
      </c>
      <c r="CB629" s="1" t="s">
        <v>115</v>
      </c>
      <c r="CD629" s="47" t="s">
        <v>115</v>
      </c>
      <c r="CE629" s="1" t="s">
        <v>115</v>
      </c>
      <c r="CF629" s="1" t="s">
        <v>115</v>
      </c>
      <c r="CG629" s="1" t="s">
        <v>115</v>
      </c>
      <c r="CH629" s="1" t="s">
        <v>115</v>
      </c>
      <c r="CI629" s="1" t="s">
        <v>115</v>
      </c>
      <c r="CJ629" s="1" t="s">
        <v>115</v>
      </c>
      <c r="CK629" s="1" t="s">
        <v>115</v>
      </c>
      <c r="CL629" s="1" t="s">
        <v>115</v>
      </c>
      <c r="CM629" s="1" t="s">
        <v>115</v>
      </c>
      <c r="CN629" s="1" t="s">
        <v>115</v>
      </c>
      <c r="CO629" s="1" t="s">
        <v>115</v>
      </c>
      <c r="CP629" s="1" t="s">
        <v>115</v>
      </c>
      <c r="CQ629" s="1" t="s">
        <v>115</v>
      </c>
      <c r="CR629" s="1" t="s">
        <v>115</v>
      </c>
      <c r="CS629" s="1" t="s">
        <v>115</v>
      </c>
      <c r="CT629" s="1" t="s">
        <v>115</v>
      </c>
      <c r="CU629" s="1" t="s">
        <v>115</v>
      </c>
      <c r="CV629" s="1" t="s">
        <v>115</v>
      </c>
      <c r="CW629" s="1" t="s">
        <v>115</v>
      </c>
      <c r="CY629" s="1" t="s">
        <v>115</v>
      </c>
      <c r="CZ629" s="1" t="s">
        <v>115</v>
      </c>
      <c r="DA629" s="1" t="s">
        <v>115</v>
      </c>
      <c r="DB629" s="1" t="s">
        <v>115</v>
      </c>
      <c r="DC629" s="1" t="s">
        <v>2775</v>
      </c>
      <c r="DD629" s="1" t="s">
        <v>115</v>
      </c>
      <c r="DE629" s="1">
        <v>4.0403115546607307</v>
      </c>
      <c r="DF629" s="1" t="s">
        <v>2779</v>
      </c>
      <c r="DG629" s="1">
        <v>5.0265482457436699</v>
      </c>
      <c r="DH629" s="1" t="s">
        <v>115</v>
      </c>
    </row>
    <row r="630" spans="1:112" x14ac:dyDescent="0.25">
      <c r="A630" s="1" t="s">
        <v>2706</v>
      </c>
      <c r="C630" s="1" t="s">
        <v>2706</v>
      </c>
      <c r="D630" s="41">
        <v>44114</v>
      </c>
      <c r="G630" s="1" t="s">
        <v>1773</v>
      </c>
      <c r="H630" s="1">
        <v>7</v>
      </c>
      <c r="J630" s="3"/>
      <c r="K630" s="1" t="s">
        <v>1766</v>
      </c>
      <c r="L630" s="1" t="s">
        <v>1767</v>
      </c>
      <c r="M630" s="1"/>
      <c r="N630" s="1">
        <v>300</v>
      </c>
      <c r="P630" s="5" t="s">
        <v>2548</v>
      </c>
      <c r="Q630" s="1">
        <v>9.1437799511982928E-2</v>
      </c>
      <c r="R630" s="1" t="s">
        <v>1779</v>
      </c>
      <c r="S630" s="1" t="s">
        <v>1779</v>
      </c>
      <c r="T630" s="1" t="s">
        <v>2691</v>
      </c>
      <c r="U630" s="3">
        <v>43559</v>
      </c>
      <c r="V630" s="1">
        <v>5.3622099674872183</v>
      </c>
      <c r="Y630" s="1">
        <v>2</v>
      </c>
      <c r="Z630" s="1">
        <v>4</v>
      </c>
      <c r="AA630" s="1">
        <v>12</v>
      </c>
      <c r="AB630" s="1">
        <v>36.168399999999998</v>
      </c>
      <c r="AC630" s="1">
        <v>6.3803999999999998</v>
      </c>
      <c r="AD630" s="1">
        <v>21.980352205882301</v>
      </c>
      <c r="AH630" s="1">
        <v>700</v>
      </c>
      <c r="AJ630" s="1">
        <v>500</v>
      </c>
      <c r="AK630" s="1">
        <v>200</v>
      </c>
      <c r="AU630" s="1" t="s">
        <v>1776</v>
      </c>
      <c r="AV630" s="1" t="s">
        <v>1776</v>
      </c>
      <c r="AY630" s="1" t="s">
        <v>1780</v>
      </c>
      <c r="AZ630" s="1"/>
      <c r="BA630" s="1" t="s">
        <v>1772</v>
      </c>
      <c r="BB630" s="1"/>
      <c r="BC630" s="42">
        <v>4.0800000000000003E-2</v>
      </c>
      <c r="BD630" s="1">
        <v>7.1209433481368646E-4</v>
      </c>
      <c r="BE630" s="1">
        <v>31.7028</v>
      </c>
      <c r="BF630" s="1">
        <v>0.55331824210125835</v>
      </c>
      <c r="BG630" s="1">
        <v>24.103300000000001</v>
      </c>
      <c r="BH630" s="1">
        <v>0.42068194559594924</v>
      </c>
      <c r="BI630" s="1">
        <v>304.22140000000002</v>
      </c>
      <c r="BK630" s="1">
        <v>5.309665085026678</v>
      </c>
      <c r="BL630" s="1">
        <v>2.652E-4</v>
      </c>
      <c r="BM630" s="1">
        <v>14444.04530540461</v>
      </c>
      <c r="BN630" s="1">
        <v>8076.8758662196051</v>
      </c>
      <c r="BO630" s="1">
        <v>8069.2147445896171</v>
      </c>
      <c r="BP630" s="1">
        <v>287.93371823393011</v>
      </c>
      <c r="BQ630" s="1">
        <v>5.0011509900000002</v>
      </c>
      <c r="BS630" s="5"/>
      <c r="BT630" s="5"/>
      <c r="BU630" s="5"/>
      <c r="BV630" s="5"/>
      <c r="BW630" s="5"/>
      <c r="BY630" s="1" t="s">
        <v>115</v>
      </c>
      <c r="BZ630" s="1" t="s">
        <v>115</v>
      </c>
      <c r="CA630" s="1" t="s">
        <v>115</v>
      </c>
      <c r="CB630" s="1" t="s">
        <v>115</v>
      </c>
      <c r="CD630" s="47" t="s">
        <v>115</v>
      </c>
      <c r="CE630" s="1" t="s">
        <v>115</v>
      </c>
      <c r="CF630" s="1" t="s">
        <v>115</v>
      </c>
      <c r="CG630" s="1" t="s">
        <v>115</v>
      </c>
      <c r="CH630" s="1" t="s">
        <v>115</v>
      </c>
      <c r="CI630" s="1" t="s">
        <v>115</v>
      </c>
      <c r="CJ630" s="1" t="s">
        <v>115</v>
      </c>
      <c r="CK630" s="1" t="s">
        <v>115</v>
      </c>
      <c r="CL630" s="1" t="s">
        <v>115</v>
      </c>
      <c r="CM630" s="1" t="s">
        <v>115</v>
      </c>
      <c r="CN630" s="1" t="s">
        <v>115</v>
      </c>
      <c r="CO630" s="1" t="s">
        <v>115</v>
      </c>
      <c r="CP630" s="1" t="s">
        <v>115</v>
      </c>
      <c r="CQ630" s="1" t="s">
        <v>115</v>
      </c>
      <c r="CR630" s="1" t="s">
        <v>115</v>
      </c>
      <c r="CS630" s="1" t="s">
        <v>115</v>
      </c>
      <c r="CT630" s="1" t="s">
        <v>115</v>
      </c>
      <c r="CU630" s="1" t="s">
        <v>115</v>
      </c>
      <c r="CV630" s="1" t="s">
        <v>115</v>
      </c>
      <c r="CW630" s="1" t="s">
        <v>115</v>
      </c>
      <c r="CY630" s="1" t="s">
        <v>115</v>
      </c>
      <c r="CZ630" s="1" t="s">
        <v>115</v>
      </c>
      <c r="DA630" s="1" t="s">
        <v>115</v>
      </c>
      <c r="DB630" s="1" t="s">
        <v>115</v>
      </c>
      <c r="DC630" s="1" t="s">
        <v>2775</v>
      </c>
      <c r="DD630" s="1" t="s">
        <v>115</v>
      </c>
      <c r="DE630" s="1">
        <v>4.6808665887644203</v>
      </c>
      <c r="DF630" s="1" t="s">
        <v>2779</v>
      </c>
      <c r="DG630" s="1">
        <v>5.6548667764616285</v>
      </c>
      <c r="DH630" s="1" t="s">
        <v>115</v>
      </c>
    </row>
    <row r="631" spans="1:112" x14ac:dyDescent="0.25">
      <c r="A631" s="1" t="s">
        <v>2707</v>
      </c>
      <c r="C631" s="1" t="s">
        <v>2707</v>
      </c>
      <c r="D631" s="41">
        <v>44115</v>
      </c>
      <c r="G631" s="1" t="s">
        <v>1773</v>
      </c>
      <c r="H631" s="1">
        <v>7</v>
      </c>
      <c r="J631" s="3"/>
      <c r="K631" s="1" t="s">
        <v>1766</v>
      </c>
      <c r="L631" s="1" t="s">
        <v>1767</v>
      </c>
      <c r="M631" s="1"/>
      <c r="N631" s="1">
        <v>300</v>
      </c>
      <c r="P631" s="5" t="s">
        <v>2548</v>
      </c>
      <c r="Q631" s="1">
        <v>9.1437799511982928E-2</v>
      </c>
      <c r="R631" s="1" t="s">
        <v>1779</v>
      </c>
      <c r="S631" s="1" t="s">
        <v>1779</v>
      </c>
      <c r="T631" s="1" t="s">
        <v>2691</v>
      </c>
      <c r="U631" s="3">
        <v>43559</v>
      </c>
      <c r="V631" s="1">
        <v>5.3622099674872183</v>
      </c>
      <c r="Y631" s="1">
        <v>2</v>
      </c>
      <c r="Z631" s="1">
        <v>4</v>
      </c>
      <c r="AA631" s="1">
        <v>12</v>
      </c>
      <c r="AB631" s="1">
        <v>36.168399999999998</v>
      </c>
      <c r="AC631" s="1">
        <v>6.3803999999999998</v>
      </c>
      <c r="AD631" s="1">
        <v>21.980352205882301</v>
      </c>
      <c r="AH631" s="1">
        <v>700</v>
      </c>
      <c r="AJ631" s="1">
        <v>500</v>
      </c>
      <c r="AK631" s="1">
        <v>200</v>
      </c>
      <c r="AU631" s="1" t="s">
        <v>1776</v>
      </c>
      <c r="AV631" s="1" t="s">
        <v>1776</v>
      </c>
      <c r="AY631" s="1" t="s">
        <v>1780</v>
      </c>
      <c r="AZ631" s="1"/>
      <c r="BA631" s="1" t="s">
        <v>1772</v>
      </c>
      <c r="BB631" s="1"/>
      <c r="BC631" s="42">
        <v>5.1200000000000002E-2</v>
      </c>
      <c r="BD631" s="1">
        <v>8.9360857702109665E-4</v>
      </c>
      <c r="BE631" s="1">
        <v>9.7065000000000001</v>
      </c>
      <c r="BF631" s="1">
        <v>0.16941038384482959</v>
      </c>
      <c r="BG631" s="1">
        <v>50.0486</v>
      </c>
      <c r="BH631" s="1">
        <v>0.87351285601363393</v>
      </c>
      <c r="BI631" s="1">
        <v>300.27390000000003</v>
      </c>
      <c r="BK631" s="1">
        <v>5.2407682128042019</v>
      </c>
      <c r="BL631" s="1">
        <v>2.7040000000000001E-4</v>
      </c>
      <c r="BM631" s="1">
        <v>14444.037565183286</v>
      </c>
      <c r="BN631" s="1">
        <v>8076.9432329409119</v>
      </c>
      <c r="BO631" s="1">
        <v>8069.1318974256592</v>
      </c>
      <c r="BP631" s="1">
        <v>287.9334867886846</v>
      </c>
      <c r="BQ631" s="1">
        <v>5.0011550099999997</v>
      </c>
      <c r="BS631" s="5"/>
      <c r="BT631" s="5"/>
      <c r="BU631" s="5"/>
      <c r="BV631" s="5"/>
      <c r="BW631" s="5"/>
      <c r="BY631" s="1" t="s">
        <v>115</v>
      </c>
      <c r="BZ631" s="1" t="s">
        <v>115</v>
      </c>
      <c r="CA631" s="1" t="s">
        <v>115</v>
      </c>
      <c r="CB631" s="1" t="s">
        <v>115</v>
      </c>
      <c r="CD631" s="47" t="s">
        <v>115</v>
      </c>
      <c r="CE631" s="1" t="s">
        <v>115</v>
      </c>
      <c r="CF631" s="1" t="s">
        <v>115</v>
      </c>
      <c r="CG631" s="1" t="s">
        <v>115</v>
      </c>
      <c r="CH631" s="1" t="s">
        <v>115</v>
      </c>
      <c r="CI631" s="1" t="s">
        <v>115</v>
      </c>
      <c r="CJ631" s="1" t="s">
        <v>115</v>
      </c>
      <c r="CK631" s="1" t="s">
        <v>115</v>
      </c>
      <c r="CL631" s="1" t="s">
        <v>115</v>
      </c>
      <c r="CM631" s="1" t="s">
        <v>115</v>
      </c>
      <c r="CN631" s="1" t="s">
        <v>115</v>
      </c>
      <c r="CO631" s="1" t="s">
        <v>115</v>
      </c>
      <c r="CP631" s="1" t="s">
        <v>115</v>
      </c>
      <c r="CQ631" s="1" t="s">
        <v>115</v>
      </c>
      <c r="CR631" s="1" t="s">
        <v>115</v>
      </c>
      <c r="CS631" s="1" t="s">
        <v>115</v>
      </c>
      <c r="CT631" s="1" t="s">
        <v>115</v>
      </c>
      <c r="CU631" s="1" t="s">
        <v>115</v>
      </c>
      <c r="CV631" s="1" t="s">
        <v>115</v>
      </c>
      <c r="CW631" s="1" t="s">
        <v>115</v>
      </c>
      <c r="CY631" s="1" t="s">
        <v>115</v>
      </c>
      <c r="CZ631" s="1" t="s">
        <v>115</v>
      </c>
      <c r="DA631" s="1" t="s">
        <v>115</v>
      </c>
      <c r="DB631" s="1" t="s">
        <v>115</v>
      </c>
      <c r="DC631" s="1" t="s">
        <v>2775</v>
      </c>
      <c r="DD631" s="1" t="s">
        <v>115</v>
      </c>
      <c r="DE631" s="1">
        <v>2.7269879444492893</v>
      </c>
      <c r="DF631" s="1" t="s">
        <v>2779</v>
      </c>
      <c r="DG631" s="1">
        <v>3.7699111843077526</v>
      </c>
      <c r="DH631" s="1" t="s">
        <v>115</v>
      </c>
    </row>
    <row r="632" spans="1:112" x14ac:dyDescent="0.25">
      <c r="A632" s="1" t="s">
        <v>2708</v>
      </c>
      <c r="C632" s="1" t="s">
        <v>2708</v>
      </c>
      <c r="D632" s="41">
        <v>44113</v>
      </c>
      <c r="G632" s="1" t="s">
        <v>1773</v>
      </c>
      <c r="H632" s="1">
        <v>7</v>
      </c>
      <c r="J632" s="3"/>
      <c r="K632" s="1" t="s">
        <v>1766</v>
      </c>
      <c r="L632" s="1" t="s">
        <v>1767</v>
      </c>
      <c r="M632" s="1"/>
      <c r="N632" s="1">
        <v>300</v>
      </c>
      <c r="P632" s="1" t="s">
        <v>2548</v>
      </c>
      <c r="Q632" s="1">
        <v>9.1437799511982928E-2</v>
      </c>
      <c r="R632" s="1" t="s">
        <v>1779</v>
      </c>
      <c r="S632" s="1" t="s">
        <v>1779</v>
      </c>
      <c r="T632" s="1" t="s">
        <v>2691</v>
      </c>
      <c r="U632" s="3">
        <v>43559</v>
      </c>
      <c r="V632" s="34">
        <v>5.3622099674872183</v>
      </c>
      <c r="Y632" s="1">
        <v>2</v>
      </c>
      <c r="Z632" s="1">
        <v>4</v>
      </c>
      <c r="AA632" s="1">
        <v>12</v>
      </c>
      <c r="AB632" s="5">
        <v>36.168399999999998</v>
      </c>
      <c r="AC632" s="33">
        <v>6.3803999999999998</v>
      </c>
      <c r="AD632" s="1">
        <v>21.980352205882301</v>
      </c>
      <c r="AH632" s="1">
        <v>700</v>
      </c>
      <c r="AJ632" s="1">
        <v>500</v>
      </c>
      <c r="AK632" s="1">
        <v>200</v>
      </c>
      <c r="AU632" s="1" t="s">
        <v>1776</v>
      </c>
      <c r="AV632" s="1" t="s">
        <v>1776</v>
      </c>
      <c r="AW632" s="4"/>
      <c r="AY632" s="1" t="s">
        <v>1780</v>
      </c>
      <c r="AZ632" s="1"/>
      <c r="BA632" s="1" t="s">
        <v>1772</v>
      </c>
      <c r="BB632" s="1"/>
      <c r="BC632" s="42">
        <v>5.3900000000000003E-2</v>
      </c>
      <c r="BD632" s="1">
        <v>9.4073246682494361E-4</v>
      </c>
      <c r="BE632" s="1">
        <v>2.6675</v>
      </c>
      <c r="BF632" s="1">
        <v>4.6556657796948737E-2</v>
      </c>
      <c r="BG632" s="1">
        <v>30.440100000000001</v>
      </c>
      <c r="BH632" s="1">
        <v>0.53127996963632595</v>
      </c>
      <c r="BI632" s="1">
        <v>326.90629999999999</v>
      </c>
      <c r="BK632" s="1">
        <v>5.7055912805123388</v>
      </c>
      <c r="BL632" s="1">
        <v>1.8660000000000001E-4</v>
      </c>
      <c r="BM632" s="1">
        <v>14444.032328024507</v>
      </c>
      <c r="BN632" s="1">
        <v>8075.727584456914</v>
      </c>
      <c r="BO632" s="1">
        <v>8070.3370715920973</v>
      </c>
      <c r="BP632" s="1">
        <v>287.93333018912813</v>
      </c>
      <c r="BQ632" s="1">
        <v>5.0011577300000001</v>
      </c>
      <c r="BS632" s="5"/>
      <c r="BT632" s="5"/>
      <c r="BU632" s="5"/>
      <c r="BV632" s="5"/>
      <c r="BW632" s="5"/>
      <c r="BY632" s="1" t="s">
        <v>115</v>
      </c>
      <c r="BZ632" s="1" t="s">
        <v>115</v>
      </c>
      <c r="CA632" s="1" t="s">
        <v>115</v>
      </c>
      <c r="CB632" s="1" t="s">
        <v>115</v>
      </c>
      <c r="CD632" s="47" t="s">
        <v>115</v>
      </c>
      <c r="CE632" s="1" t="s">
        <v>115</v>
      </c>
      <c r="CF632" s="1" t="s">
        <v>115</v>
      </c>
      <c r="CG632" s="1" t="s">
        <v>115</v>
      </c>
      <c r="CH632" s="1" t="s">
        <v>115</v>
      </c>
      <c r="CI632" s="1" t="s">
        <v>115</v>
      </c>
      <c r="CJ632" s="1" t="s">
        <v>115</v>
      </c>
      <c r="CK632" s="1" t="s">
        <v>115</v>
      </c>
      <c r="CL632" s="1" t="s">
        <v>115</v>
      </c>
      <c r="CM632" s="1" t="s">
        <v>115</v>
      </c>
      <c r="CN632" s="1" t="s">
        <v>115</v>
      </c>
      <c r="CO632" s="1" t="s">
        <v>115</v>
      </c>
      <c r="CP632" s="1" t="s">
        <v>115</v>
      </c>
      <c r="CQ632" s="1" t="s">
        <v>115</v>
      </c>
      <c r="CR632" s="1" t="s">
        <v>115</v>
      </c>
      <c r="CS632" s="1" t="s">
        <v>115</v>
      </c>
      <c r="CT632" s="1" t="s">
        <v>115</v>
      </c>
      <c r="CU632" s="1" t="s">
        <v>115</v>
      </c>
      <c r="CV632" s="1" t="s">
        <v>115</v>
      </c>
      <c r="CW632" s="1" t="s">
        <v>115</v>
      </c>
      <c r="CY632" s="1" t="s">
        <v>115</v>
      </c>
      <c r="CZ632" s="1" t="s">
        <v>115</v>
      </c>
      <c r="DA632" s="1" t="s">
        <v>115</v>
      </c>
      <c r="DB632" s="1" t="s">
        <v>115</v>
      </c>
      <c r="DC632" s="1" t="s">
        <v>2775</v>
      </c>
      <c r="DD632" s="1" t="s">
        <v>115</v>
      </c>
      <c r="DE632" s="1">
        <v>6.01950794510529</v>
      </c>
      <c r="DF632" s="1" t="s">
        <v>2779</v>
      </c>
      <c r="DG632" s="1">
        <v>0.31415926535897931</v>
      </c>
      <c r="DH632" s="1" t="s">
        <v>115</v>
      </c>
    </row>
    <row r="633" spans="1:112" x14ac:dyDescent="0.25">
      <c r="A633" s="1" t="s">
        <v>2709</v>
      </c>
      <c r="C633" s="1" t="s">
        <v>2709</v>
      </c>
      <c r="D633" s="41">
        <v>44112</v>
      </c>
      <c r="G633" s="1" t="s">
        <v>1773</v>
      </c>
      <c r="H633" s="1">
        <v>7</v>
      </c>
      <c r="J633" s="3"/>
      <c r="K633" s="1" t="s">
        <v>1766</v>
      </c>
      <c r="L633" s="1" t="s">
        <v>1767</v>
      </c>
      <c r="M633" s="1"/>
      <c r="N633" s="1">
        <v>300</v>
      </c>
      <c r="P633" s="1" t="s">
        <v>2548</v>
      </c>
      <c r="Q633" s="1">
        <v>9.1437799511982928E-2</v>
      </c>
      <c r="R633" s="1" t="s">
        <v>1779</v>
      </c>
      <c r="S633" s="1" t="s">
        <v>1779</v>
      </c>
      <c r="T633" s="1" t="s">
        <v>2691</v>
      </c>
      <c r="U633" s="3">
        <v>43559</v>
      </c>
      <c r="V633" s="1">
        <v>5.3622099674872183</v>
      </c>
      <c r="Y633" s="1">
        <v>2</v>
      </c>
      <c r="Z633" s="1">
        <v>4</v>
      </c>
      <c r="AA633" s="1">
        <v>12</v>
      </c>
      <c r="AB633" s="1">
        <v>36.168399999999998</v>
      </c>
      <c r="AC633" s="1">
        <v>6.3803999999999998</v>
      </c>
      <c r="AD633" s="1">
        <v>21.980352205882301</v>
      </c>
      <c r="AH633" s="1">
        <v>700</v>
      </c>
      <c r="AJ633" s="1">
        <v>500</v>
      </c>
      <c r="AK633" s="1">
        <v>200</v>
      </c>
      <c r="AU633" s="1" t="s">
        <v>1776</v>
      </c>
      <c r="AV633" s="1" t="s">
        <v>1776</v>
      </c>
      <c r="AY633" s="1" t="s">
        <v>1780</v>
      </c>
      <c r="AZ633" s="1"/>
      <c r="BA633" s="1" t="s">
        <v>1772</v>
      </c>
      <c r="BB633" s="1"/>
      <c r="BC633" s="42">
        <v>5.0799999999999998E-2</v>
      </c>
      <c r="BD633" s="1">
        <v>8.866272600131194E-4</v>
      </c>
      <c r="BE633" s="1">
        <v>9.9774999999999991</v>
      </c>
      <c r="BF633" s="1">
        <v>0.17414022611773422</v>
      </c>
      <c r="BG633" s="1">
        <v>39.3855</v>
      </c>
      <c r="BH633" s="1">
        <v>0.68740665254422662</v>
      </c>
      <c r="BI633" s="1">
        <v>310.66359999999997</v>
      </c>
      <c r="BK633" s="1">
        <v>5.4221026860986559</v>
      </c>
      <c r="BL633" s="1">
        <v>2.7999999999999998E-4</v>
      </c>
      <c r="BM633" s="1">
        <v>14444.03550497688</v>
      </c>
      <c r="BN633" s="1">
        <v>8077.0798349182751</v>
      </c>
      <c r="BO633" s="1">
        <v>8068.9911750354877</v>
      </c>
      <c r="BP633" s="1">
        <v>287.93342518516238</v>
      </c>
      <c r="BQ633" s="1">
        <v>5.0011560800000003</v>
      </c>
      <c r="BY633" s="1" t="s">
        <v>115</v>
      </c>
      <c r="BZ633" s="1" t="s">
        <v>115</v>
      </c>
      <c r="CA633" s="1" t="s">
        <v>115</v>
      </c>
      <c r="CB633" s="1" t="s">
        <v>115</v>
      </c>
      <c r="CD633" s="47" t="s">
        <v>115</v>
      </c>
      <c r="CE633" s="1" t="s">
        <v>115</v>
      </c>
      <c r="CF633" s="1" t="s">
        <v>115</v>
      </c>
      <c r="CG633" s="1" t="s">
        <v>115</v>
      </c>
      <c r="CH633" s="1" t="s">
        <v>115</v>
      </c>
      <c r="CI633" s="1" t="s">
        <v>115</v>
      </c>
      <c r="CJ633" s="1" t="s">
        <v>115</v>
      </c>
      <c r="CK633" s="1" t="s">
        <v>115</v>
      </c>
      <c r="CL633" s="1" t="s">
        <v>115</v>
      </c>
      <c r="CM633" s="1" t="s">
        <v>115</v>
      </c>
      <c r="CN633" s="1" t="s">
        <v>115</v>
      </c>
      <c r="CO633" s="1" t="s">
        <v>115</v>
      </c>
      <c r="CP633" s="1" t="s">
        <v>115</v>
      </c>
      <c r="CQ633" s="1" t="s">
        <v>115</v>
      </c>
      <c r="CR633" s="1" t="s">
        <v>115</v>
      </c>
      <c r="CS633" s="1" t="s">
        <v>115</v>
      </c>
      <c r="CT633" s="1" t="s">
        <v>115</v>
      </c>
      <c r="CU633" s="1" t="s">
        <v>115</v>
      </c>
      <c r="CV633" s="1" t="s">
        <v>115</v>
      </c>
      <c r="CW633" s="1" t="s">
        <v>115</v>
      </c>
      <c r="CY633" s="1" t="s">
        <v>115</v>
      </c>
      <c r="CZ633" s="1" t="s">
        <v>115</v>
      </c>
      <c r="DA633" s="1" t="s">
        <v>115</v>
      </c>
      <c r="DB633" s="1" t="s">
        <v>115</v>
      </c>
      <c r="DC633" s="1" t="s">
        <v>2775</v>
      </c>
      <c r="DD633" s="1" t="s">
        <v>115</v>
      </c>
      <c r="DE633" s="1">
        <v>3.5366828363637506</v>
      </c>
      <c r="DF633" s="1" t="s">
        <v>2779</v>
      </c>
      <c r="DG633" s="1">
        <v>4.3982297150257113</v>
      </c>
      <c r="DH633" s="1" t="s">
        <v>115</v>
      </c>
    </row>
    <row r="634" spans="1:112" x14ac:dyDescent="0.25">
      <c r="A634" s="1" t="s">
        <v>2710</v>
      </c>
      <c r="C634" s="1" t="s">
        <v>2710</v>
      </c>
      <c r="D634" s="41">
        <v>39191</v>
      </c>
      <c r="G634" s="1" t="s">
        <v>1773</v>
      </c>
      <c r="H634" s="1">
        <v>7</v>
      </c>
      <c r="J634" s="3"/>
      <c r="K634" s="1" t="s">
        <v>1766</v>
      </c>
      <c r="L634" s="1" t="s">
        <v>1767</v>
      </c>
      <c r="M634" s="1"/>
      <c r="N634" s="1">
        <v>300</v>
      </c>
      <c r="P634" s="1" t="s">
        <v>2548</v>
      </c>
      <c r="Q634" s="1">
        <v>9.1437799511982928E-2</v>
      </c>
      <c r="R634" s="1" t="s">
        <v>1779</v>
      </c>
      <c r="S634" s="1" t="s">
        <v>1779</v>
      </c>
      <c r="T634" s="1" t="s">
        <v>2691</v>
      </c>
      <c r="U634" s="3">
        <v>41450</v>
      </c>
      <c r="V634" s="1">
        <v>5.3622099674872183</v>
      </c>
      <c r="Y634" s="1">
        <v>2</v>
      </c>
      <c r="Z634" s="1">
        <v>4</v>
      </c>
      <c r="AA634" s="1">
        <v>12</v>
      </c>
      <c r="AB634" s="1">
        <v>36.168399999999998</v>
      </c>
      <c r="AC634" s="1">
        <v>6.3803999999999998</v>
      </c>
      <c r="AD634" s="1">
        <v>21.980352205882301</v>
      </c>
      <c r="AH634" s="1">
        <v>700</v>
      </c>
      <c r="AJ634" s="1">
        <v>500</v>
      </c>
      <c r="AK634" s="1">
        <v>200</v>
      </c>
      <c r="AU634" s="1" t="s">
        <v>1776</v>
      </c>
      <c r="AV634" s="1" t="s">
        <v>1776</v>
      </c>
      <c r="AY634" s="1" t="s">
        <v>1780</v>
      </c>
      <c r="AZ634" s="1"/>
      <c r="BA634" s="1" t="s">
        <v>1772</v>
      </c>
      <c r="BB634" s="1"/>
      <c r="BC634" s="42">
        <v>5.4800000000000001E-2</v>
      </c>
      <c r="BD634" s="1">
        <v>9.5644043009289253E-4</v>
      </c>
      <c r="BE634" s="1">
        <v>5.5580999999999996</v>
      </c>
      <c r="BF634" s="1">
        <v>9.7007145155096827E-2</v>
      </c>
      <c r="BG634" s="1">
        <v>44.100700000000003</v>
      </c>
      <c r="BH634" s="1">
        <v>0.76970241743426326</v>
      </c>
      <c r="BI634" s="1">
        <v>310.3682</v>
      </c>
      <c r="BK634" s="1">
        <v>5.4169469834882644</v>
      </c>
      <c r="BL634" s="1">
        <v>2.8259999999999998E-4</v>
      </c>
      <c r="BM634" s="1">
        <v>14444.03388484214</v>
      </c>
      <c r="BN634" s="1">
        <v>8077.1157688179956</v>
      </c>
      <c r="BO634" s="1">
        <v>8068.9520008662839</v>
      </c>
      <c r="BP634" s="1">
        <v>287.93337674050173</v>
      </c>
      <c r="BQ634" s="1">
        <v>5.0011569214422504</v>
      </c>
      <c r="BS634" s="5"/>
      <c r="BY634" s="1" t="s">
        <v>115</v>
      </c>
      <c r="BZ634" s="1" t="s">
        <v>115</v>
      </c>
      <c r="CA634" s="1" t="s">
        <v>115</v>
      </c>
      <c r="CB634" s="1" t="s">
        <v>115</v>
      </c>
      <c r="CD634" s="47" t="s">
        <v>115</v>
      </c>
      <c r="CE634" s="1" t="s">
        <v>115</v>
      </c>
      <c r="CF634" s="1" t="s">
        <v>115</v>
      </c>
      <c r="CG634" s="1" t="s">
        <v>115</v>
      </c>
      <c r="CH634" s="1" t="s">
        <v>115</v>
      </c>
      <c r="CI634" s="1" t="s">
        <v>115</v>
      </c>
      <c r="CJ634" s="1" t="s">
        <v>115</v>
      </c>
      <c r="CK634" s="1" t="s">
        <v>115</v>
      </c>
      <c r="CL634" s="1" t="s">
        <v>115</v>
      </c>
      <c r="CM634" s="1" t="s">
        <v>115</v>
      </c>
      <c r="CN634" s="1" t="s">
        <v>115</v>
      </c>
      <c r="CO634" s="1" t="s">
        <v>115</v>
      </c>
      <c r="CP634" s="1" t="s">
        <v>115</v>
      </c>
      <c r="CQ634" s="1" t="s">
        <v>115</v>
      </c>
      <c r="CR634" s="1" t="s">
        <v>115</v>
      </c>
      <c r="CS634" s="1" t="s">
        <v>115</v>
      </c>
      <c r="CT634" s="1" t="s">
        <v>115</v>
      </c>
      <c r="CU634" s="1" t="s">
        <v>115</v>
      </c>
      <c r="CV634" s="1" t="s">
        <v>115</v>
      </c>
      <c r="CW634" s="1" t="s">
        <v>115</v>
      </c>
      <c r="CY634" s="1" t="s">
        <v>115</v>
      </c>
      <c r="CZ634" s="1" t="s">
        <v>115</v>
      </c>
      <c r="DA634" s="1" t="s">
        <v>115</v>
      </c>
      <c r="DB634" s="1" t="s">
        <v>115</v>
      </c>
      <c r="DC634" s="1" t="s">
        <v>2775</v>
      </c>
      <c r="DD634" s="1" t="s">
        <v>115</v>
      </c>
      <c r="DE634" s="1">
        <v>1.3324052949234959</v>
      </c>
      <c r="DF634" s="1" t="s">
        <v>2779</v>
      </c>
      <c r="DG634" s="1">
        <v>2.1991148575128561</v>
      </c>
      <c r="DH634" s="1" t="s">
        <v>115</v>
      </c>
    </row>
    <row r="635" spans="1:112" x14ac:dyDescent="0.25">
      <c r="A635" s="1" t="s">
        <v>2711</v>
      </c>
      <c r="C635" s="1" t="s">
        <v>2711</v>
      </c>
      <c r="D635" s="41">
        <v>26463</v>
      </c>
      <c r="G635" s="1" t="s">
        <v>1765</v>
      </c>
      <c r="H635" s="1">
        <v>4</v>
      </c>
      <c r="J635" s="3"/>
      <c r="K635" s="1" t="s">
        <v>1766</v>
      </c>
      <c r="L635" s="1" t="s">
        <v>1767</v>
      </c>
      <c r="M635" s="1"/>
      <c r="N635" s="1">
        <v>300</v>
      </c>
      <c r="P635" s="1" t="s">
        <v>2550</v>
      </c>
      <c r="Q635" s="1">
        <v>0.80224059067919362</v>
      </c>
      <c r="R635" s="1" t="s">
        <v>4</v>
      </c>
      <c r="S635" s="1" t="s">
        <v>4</v>
      </c>
      <c r="T635" s="1" t="s">
        <v>2712</v>
      </c>
      <c r="U635" s="3">
        <v>36747</v>
      </c>
      <c r="V635" s="1">
        <v>1.1048806829750102</v>
      </c>
      <c r="Y635" s="1">
        <v>2.9</v>
      </c>
      <c r="Z635" s="1">
        <v>1.3</v>
      </c>
      <c r="AA635" s="1">
        <v>100</v>
      </c>
      <c r="AB635" s="1">
        <v>67.177730691426603</v>
      </c>
      <c r="AC635" s="1">
        <v>3.77</v>
      </c>
      <c r="AD635" s="1">
        <v>31.548217019761299</v>
      </c>
      <c r="AH635" s="1">
        <v>1186</v>
      </c>
      <c r="AJ635" s="1">
        <v>550</v>
      </c>
      <c r="AK635" s="1">
        <v>636</v>
      </c>
      <c r="AU635" s="1" t="s">
        <v>1778</v>
      </c>
      <c r="AV635" s="1" t="s">
        <v>2622</v>
      </c>
      <c r="AY635" s="1" t="s">
        <v>1768</v>
      </c>
      <c r="AZ635" s="1"/>
      <c r="BA635" s="1" t="s">
        <v>1769</v>
      </c>
      <c r="BB635" s="1"/>
      <c r="BC635" s="42">
        <v>137.0669</v>
      </c>
      <c r="BD635" s="1">
        <v>2.3922687005018157</v>
      </c>
      <c r="BE635" s="1">
        <v>346.10289999999998</v>
      </c>
      <c r="BF635" s="1">
        <v>6.0406351557006817</v>
      </c>
      <c r="BG635" s="1">
        <v>196.5462</v>
      </c>
      <c r="BH635" s="1">
        <v>3.4303783222832789</v>
      </c>
      <c r="BI635" s="1">
        <v>0.43290000000000001</v>
      </c>
      <c r="BK635" s="1">
        <v>7.5555303318834517E-3</v>
      </c>
      <c r="BL635" s="1">
        <v>0.59062000000000003</v>
      </c>
      <c r="BM635" s="1">
        <v>72719.835972708417</v>
      </c>
      <c r="BN635" s="1">
        <v>109298.62549490946</v>
      </c>
      <c r="BO635" s="1">
        <v>23399.046450507369</v>
      </c>
      <c r="BP635" s="1">
        <v>3252.659472642255</v>
      </c>
      <c r="BQ635" s="1">
        <v>0.44271464999999999</v>
      </c>
      <c r="BY635" s="1" t="s">
        <v>115</v>
      </c>
      <c r="BZ635" s="1" t="s">
        <v>115</v>
      </c>
      <c r="CA635" s="1" t="s">
        <v>115</v>
      </c>
      <c r="CB635" s="1" t="s">
        <v>115</v>
      </c>
      <c r="CD635" s="47" t="s">
        <v>115</v>
      </c>
      <c r="CE635" s="1" t="s">
        <v>115</v>
      </c>
      <c r="CF635" s="1" t="s">
        <v>115</v>
      </c>
      <c r="CG635" s="1" t="s">
        <v>115</v>
      </c>
      <c r="CH635" s="1" t="s">
        <v>115</v>
      </c>
      <c r="CI635" s="1" t="s">
        <v>115</v>
      </c>
      <c r="CJ635" s="1" t="s">
        <v>115</v>
      </c>
      <c r="CK635" s="1" t="s">
        <v>115</v>
      </c>
      <c r="CL635" s="1" t="s">
        <v>115</v>
      </c>
      <c r="CM635" s="1" t="s">
        <v>115</v>
      </c>
      <c r="CN635" s="1" t="s">
        <v>115</v>
      </c>
      <c r="CO635" s="1" t="s">
        <v>115</v>
      </c>
      <c r="CP635" s="1" t="s">
        <v>115</v>
      </c>
      <c r="CQ635" s="1" t="s">
        <v>115</v>
      </c>
      <c r="CR635" s="1" t="s">
        <v>115</v>
      </c>
      <c r="CS635" s="1" t="s">
        <v>115</v>
      </c>
      <c r="CT635" s="1" t="s">
        <v>115</v>
      </c>
      <c r="CU635" s="1" t="s">
        <v>115</v>
      </c>
      <c r="CV635" s="1" t="s">
        <v>115</v>
      </c>
      <c r="CW635" s="1" t="s">
        <v>115</v>
      </c>
      <c r="CY635" s="1" t="s">
        <v>115</v>
      </c>
      <c r="CZ635" s="1" t="s">
        <v>115</v>
      </c>
      <c r="DA635" s="1" t="s">
        <v>115</v>
      </c>
      <c r="DB635" s="1" t="s">
        <v>115</v>
      </c>
      <c r="DC635" s="1" t="s">
        <v>115</v>
      </c>
      <c r="DD635" s="1" t="s">
        <v>115</v>
      </c>
      <c r="DE635" s="1" t="s">
        <v>115</v>
      </c>
      <c r="DF635" s="1" t="s">
        <v>115</v>
      </c>
      <c r="DG635" s="1" t="s">
        <v>115</v>
      </c>
      <c r="DH635" s="1" t="s">
        <v>115</v>
      </c>
    </row>
    <row r="636" spans="1:112" x14ac:dyDescent="0.25">
      <c r="A636" s="1" t="s">
        <v>2713</v>
      </c>
      <c r="C636" s="1" t="s">
        <v>2713</v>
      </c>
      <c r="D636" s="41">
        <v>26410</v>
      </c>
      <c r="G636" s="1" t="s">
        <v>1765</v>
      </c>
      <c r="H636" s="1">
        <v>4</v>
      </c>
      <c r="J636" s="3"/>
      <c r="K636" s="1" t="s">
        <v>1766</v>
      </c>
      <c r="L636" s="1" t="s">
        <v>1767</v>
      </c>
      <c r="M636" s="1"/>
      <c r="N636" s="1">
        <v>300</v>
      </c>
      <c r="P636" s="1" t="s">
        <v>2550</v>
      </c>
      <c r="Q636" s="1">
        <v>0.80224059067919362</v>
      </c>
      <c r="R636" s="1" t="s">
        <v>4</v>
      </c>
      <c r="S636" s="1" t="s">
        <v>4</v>
      </c>
      <c r="T636" s="1" t="s">
        <v>2712</v>
      </c>
      <c r="U636" s="3">
        <v>36723</v>
      </c>
      <c r="V636" s="1">
        <v>1.1048806829750102</v>
      </c>
      <c r="Y636" s="1">
        <v>2.9</v>
      </c>
      <c r="Z636" s="1">
        <v>1.3</v>
      </c>
      <c r="AA636" s="1">
        <v>100</v>
      </c>
      <c r="AB636" s="1">
        <v>67.177730691426603</v>
      </c>
      <c r="AC636" s="1">
        <v>3.77</v>
      </c>
      <c r="AD636" s="1">
        <v>31.548217019761299</v>
      </c>
      <c r="AH636" s="1">
        <v>1186</v>
      </c>
      <c r="AJ636" s="1">
        <v>550</v>
      </c>
      <c r="AK636" s="1">
        <v>636</v>
      </c>
      <c r="AU636" s="1" t="s">
        <v>1778</v>
      </c>
      <c r="AV636" s="1" t="s">
        <v>2622</v>
      </c>
      <c r="AY636" s="1" t="s">
        <v>1768</v>
      </c>
      <c r="AZ636" s="1"/>
      <c r="BA636" s="1" t="s">
        <v>1769</v>
      </c>
      <c r="BB636" s="1"/>
      <c r="BC636" s="42">
        <v>132.7235</v>
      </c>
      <c r="BD636" s="1">
        <v>2.3164620697706941</v>
      </c>
      <c r="BE636" s="1">
        <v>344.30520000000001</v>
      </c>
      <c r="BF636" s="1">
        <v>6.0092593717375813</v>
      </c>
      <c r="BG636" s="1">
        <v>191.4316</v>
      </c>
      <c r="BH636" s="1">
        <v>3.3411117123607768</v>
      </c>
      <c r="BI636" s="1">
        <v>0.4617</v>
      </c>
      <c r="BK636" s="1">
        <v>8.0581851564578179E-3</v>
      </c>
      <c r="BL636" s="1">
        <v>0.4867455</v>
      </c>
      <c r="BM636" s="1">
        <v>72782.719778042127</v>
      </c>
      <c r="BN636" s="1">
        <v>101838.38110776513</v>
      </c>
      <c r="BO636" s="1">
        <v>30985.05844831912</v>
      </c>
      <c r="BP636" s="1">
        <v>3256.8794453860023</v>
      </c>
      <c r="BQ636" s="1">
        <v>0.44214102</v>
      </c>
      <c r="BY636" s="1" t="s">
        <v>115</v>
      </c>
      <c r="BZ636" s="1" t="s">
        <v>115</v>
      </c>
      <c r="CA636" s="1" t="s">
        <v>115</v>
      </c>
      <c r="CB636" s="1" t="s">
        <v>115</v>
      </c>
      <c r="CD636" s="47" t="s">
        <v>115</v>
      </c>
      <c r="CE636" s="1" t="s">
        <v>115</v>
      </c>
      <c r="CF636" s="1" t="s">
        <v>115</v>
      </c>
      <c r="CG636" s="1" t="s">
        <v>115</v>
      </c>
      <c r="CH636" s="1" t="s">
        <v>115</v>
      </c>
      <c r="CI636" s="1" t="s">
        <v>115</v>
      </c>
      <c r="CJ636" s="1" t="s">
        <v>115</v>
      </c>
      <c r="CK636" s="1" t="s">
        <v>115</v>
      </c>
      <c r="CL636" s="1" t="s">
        <v>115</v>
      </c>
      <c r="CM636" s="1" t="s">
        <v>115</v>
      </c>
      <c r="CN636" s="1" t="s">
        <v>115</v>
      </c>
      <c r="CO636" s="1" t="s">
        <v>115</v>
      </c>
      <c r="CP636" s="1" t="s">
        <v>115</v>
      </c>
      <c r="CQ636" s="1" t="s">
        <v>115</v>
      </c>
      <c r="CR636" s="1" t="s">
        <v>115</v>
      </c>
      <c r="CS636" s="1" t="s">
        <v>115</v>
      </c>
      <c r="CT636" s="1" t="s">
        <v>115</v>
      </c>
      <c r="CU636" s="1" t="s">
        <v>115</v>
      </c>
      <c r="CV636" s="1" t="s">
        <v>115</v>
      </c>
      <c r="CW636" s="1" t="s">
        <v>115</v>
      </c>
      <c r="CY636" s="1" t="s">
        <v>115</v>
      </c>
      <c r="CZ636" s="1" t="s">
        <v>115</v>
      </c>
      <c r="DA636" s="1" t="s">
        <v>115</v>
      </c>
      <c r="DB636" s="1" t="s">
        <v>115</v>
      </c>
      <c r="DC636" s="1" t="s">
        <v>115</v>
      </c>
      <c r="DD636" s="1" t="s">
        <v>115</v>
      </c>
      <c r="DE636" s="1" t="s">
        <v>115</v>
      </c>
      <c r="DF636" s="1" t="s">
        <v>115</v>
      </c>
      <c r="DG636" s="1" t="s">
        <v>115</v>
      </c>
      <c r="DH636" s="1" t="s">
        <v>115</v>
      </c>
    </row>
    <row r="637" spans="1:112" x14ac:dyDescent="0.25">
      <c r="A637" s="1" t="s">
        <v>2714</v>
      </c>
      <c r="C637" s="1" t="s">
        <v>2714</v>
      </c>
      <c r="D637" s="41">
        <v>26411</v>
      </c>
      <c r="G637" s="1" t="s">
        <v>1765</v>
      </c>
      <c r="H637" s="1">
        <v>4</v>
      </c>
      <c r="J637" s="3"/>
      <c r="K637" s="1" t="s">
        <v>1766</v>
      </c>
      <c r="L637" s="1" t="s">
        <v>1767</v>
      </c>
      <c r="M637" s="1"/>
      <c r="N637" s="1">
        <v>300</v>
      </c>
      <c r="P637" s="1" t="s">
        <v>2550</v>
      </c>
      <c r="Q637" s="1">
        <v>0.80224059067919362</v>
      </c>
      <c r="R637" s="1" t="s">
        <v>4</v>
      </c>
      <c r="S637" s="1" t="s">
        <v>4</v>
      </c>
      <c r="T637" s="1" t="s">
        <v>2712</v>
      </c>
      <c r="U637" s="3">
        <v>36723</v>
      </c>
      <c r="V637" s="1">
        <v>1.1048806829750102</v>
      </c>
      <c r="Y637" s="1">
        <v>2.9</v>
      </c>
      <c r="Z637" s="1">
        <v>1.3</v>
      </c>
      <c r="AA637" s="1">
        <v>100</v>
      </c>
      <c r="AB637" s="1">
        <v>67.177730691426603</v>
      </c>
      <c r="AC637" s="1">
        <v>3.77</v>
      </c>
      <c r="AD637" s="1">
        <v>31.548217019761299</v>
      </c>
      <c r="AH637" s="1">
        <v>1186</v>
      </c>
      <c r="AJ637" s="1">
        <v>550</v>
      </c>
      <c r="AK637" s="1">
        <v>636</v>
      </c>
      <c r="AU637" s="1" t="s">
        <v>1778</v>
      </c>
      <c r="AV637" s="1" t="s">
        <v>2622</v>
      </c>
      <c r="AY637" s="1" t="s">
        <v>1768</v>
      </c>
      <c r="AZ637" s="1"/>
      <c r="BA637" s="1" t="s">
        <v>1769</v>
      </c>
      <c r="BB637" s="1"/>
      <c r="BC637" s="42">
        <v>133.42740000000001</v>
      </c>
      <c r="BD637" s="1">
        <v>2.3287474423754824</v>
      </c>
      <c r="BE637" s="1">
        <v>346.1241</v>
      </c>
      <c r="BF637" s="1">
        <v>6.0410051655021055</v>
      </c>
      <c r="BG637" s="1">
        <v>196.3081</v>
      </c>
      <c r="BH637" s="1">
        <v>3.4262226933342799</v>
      </c>
      <c r="BI637" s="1">
        <v>0.46910000000000002</v>
      </c>
      <c r="BK637" s="1">
        <v>8.1873395211054002E-3</v>
      </c>
      <c r="BL637" s="1">
        <v>0.63451170000000001</v>
      </c>
      <c r="BM637" s="1">
        <v>72715.388180883194</v>
      </c>
      <c r="BN637" s="1">
        <v>112483.15275169529</v>
      </c>
      <c r="BO637" s="1">
        <v>20205.623610071088</v>
      </c>
      <c r="BP637" s="1">
        <v>3252.3610616763499</v>
      </c>
      <c r="BQ637" s="1">
        <v>0.44275526999999998</v>
      </c>
      <c r="BY637" s="1" t="s">
        <v>115</v>
      </c>
      <c r="BZ637" s="1" t="s">
        <v>115</v>
      </c>
      <c r="CA637" s="1" t="s">
        <v>115</v>
      </c>
      <c r="CB637" s="1" t="s">
        <v>115</v>
      </c>
      <c r="CD637" s="47" t="s">
        <v>115</v>
      </c>
      <c r="CE637" s="1" t="s">
        <v>115</v>
      </c>
      <c r="CF637" s="1" t="s">
        <v>115</v>
      </c>
      <c r="CG637" s="1" t="s">
        <v>115</v>
      </c>
      <c r="CH637" s="1" t="s">
        <v>115</v>
      </c>
      <c r="CI637" s="1" t="s">
        <v>115</v>
      </c>
      <c r="CJ637" s="1" t="s">
        <v>115</v>
      </c>
      <c r="CK637" s="1" t="s">
        <v>115</v>
      </c>
      <c r="CL637" s="1" t="s">
        <v>115</v>
      </c>
      <c r="CM637" s="1" t="s">
        <v>115</v>
      </c>
      <c r="CN637" s="1" t="s">
        <v>115</v>
      </c>
      <c r="CO637" s="1" t="s">
        <v>115</v>
      </c>
      <c r="CP637" s="1" t="s">
        <v>115</v>
      </c>
      <c r="CQ637" s="1" t="s">
        <v>115</v>
      </c>
      <c r="CR637" s="1" t="s">
        <v>115</v>
      </c>
      <c r="CS637" s="1" t="s">
        <v>115</v>
      </c>
      <c r="CT637" s="1" t="s">
        <v>115</v>
      </c>
      <c r="CU637" s="1" t="s">
        <v>115</v>
      </c>
      <c r="CV637" s="1" t="s">
        <v>115</v>
      </c>
      <c r="CW637" s="1" t="s">
        <v>115</v>
      </c>
      <c r="CY637" s="1" t="s">
        <v>115</v>
      </c>
      <c r="CZ637" s="1" t="s">
        <v>115</v>
      </c>
      <c r="DA637" s="1" t="s">
        <v>115</v>
      </c>
      <c r="DB637" s="1" t="s">
        <v>115</v>
      </c>
      <c r="DC637" s="1" t="s">
        <v>115</v>
      </c>
      <c r="DD637" s="1" t="s">
        <v>115</v>
      </c>
      <c r="DE637" s="1" t="s">
        <v>115</v>
      </c>
      <c r="DF637" s="1" t="s">
        <v>115</v>
      </c>
      <c r="DG637" s="1" t="s">
        <v>115</v>
      </c>
      <c r="DH637" s="1" t="s">
        <v>115</v>
      </c>
    </row>
    <row r="638" spans="1:112" x14ac:dyDescent="0.25">
      <c r="A638" s="1" t="s">
        <v>2715</v>
      </c>
      <c r="C638" s="1" t="s">
        <v>2715</v>
      </c>
      <c r="D638" s="41">
        <v>26483</v>
      </c>
      <c r="G638" s="1" t="s">
        <v>1765</v>
      </c>
      <c r="H638" s="1">
        <v>15</v>
      </c>
      <c r="J638" s="3"/>
      <c r="K638" s="1" t="s">
        <v>1786</v>
      </c>
      <c r="L638" s="1" t="s">
        <v>1787</v>
      </c>
      <c r="M638" s="1"/>
      <c r="N638" s="1">
        <v>300</v>
      </c>
      <c r="P638" s="1" t="s">
        <v>2550</v>
      </c>
      <c r="Q638" s="1">
        <v>0.80224059067919362</v>
      </c>
      <c r="R638" s="1" t="s">
        <v>1774</v>
      </c>
      <c r="S638" s="1" t="s">
        <v>1774</v>
      </c>
      <c r="T638" s="1" t="s">
        <v>1791</v>
      </c>
      <c r="U638" s="3">
        <v>36774</v>
      </c>
      <c r="V638" s="1">
        <v>1.1048806829750102</v>
      </c>
      <c r="Y638" s="1">
        <v>5.6</v>
      </c>
      <c r="Z638" s="1">
        <v>5.2</v>
      </c>
      <c r="AA638" s="1">
        <v>24.8</v>
      </c>
      <c r="AB638" s="1">
        <v>137.77916658913</v>
      </c>
      <c r="AC638" s="1">
        <v>29.12</v>
      </c>
      <c r="AD638" s="1">
        <v>73.565866666666693</v>
      </c>
      <c r="AH638" s="1">
        <v>3800</v>
      </c>
      <c r="AJ638" s="1">
        <v>1570</v>
      </c>
      <c r="AK638" s="1">
        <v>2230</v>
      </c>
      <c r="AU638" s="1" t="s">
        <v>1792</v>
      </c>
      <c r="AV638" s="1" t="s">
        <v>2622</v>
      </c>
      <c r="AY638" s="1" t="s">
        <v>1780</v>
      </c>
      <c r="AZ638" s="1"/>
      <c r="BA638" s="1" t="s">
        <v>1772</v>
      </c>
      <c r="BB638" s="1"/>
      <c r="BC638" s="42">
        <v>65.5899</v>
      </c>
      <c r="BD638" s="1">
        <v>1.1447597110538288</v>
      </c>
      <c r="BE638" s="1">
        <v>78.080200000000005</v>
      </c>
      <c r="BF638" s="1">
        <v>1.3627565706156766</v>
      </c>
      <c r="BG638" s="1">
        <v>253.22229999999999</v>
      </c>
      <c r="BH638" s="1">
        <v>4.4195628744728364</v>
      </c>
      <c r="BI638" s="1">
        <v>105.7758</v>
      </c>
      <c r="BK638" s="1">
        <v>1.8461359789310181</v>
      </c>
      <c r="BL638" s="1">
        <v>1.7189300000000001E-2</v>
      </c>
      <c r="BM638" s="1">
        <v>30253.713477748181</v>
      </c>
      <c r="BN638" s="1">
        <v>24402.753634831239</v>
      </c>
      <c r="BO638" s="1">
        <v>23362.673320665126</v>
      </c>
      <c r="BP638" s="1">
        <v>872.82524074823414</v>
      </c>
      <c r="BQ638" s="1">
        <v>1.6498147999999999</v>
      </c>
      <c r="BY638" s="1" t="s">
        <v>115</v>
      </c>
      <c r="BZ638" s="1" t="s">
        <v>115</v>
      </c>
      <c r="CA638" s="1" t="s">
        <v>115</v>
      </c>
      <c r="CB638" s="1" t="s">
        <v>115</v>
      </c>
      <c r="CD638" s="47" t="s">
        <v>115</v>
      </c>
      <c r="CE638" s="1" t="s">
        <v>115</v>
      </c>
      <c r="CF638" s="1" t="s">
        <v>115</v>
      </c>
      <c r="CG638" s="1" t="s">
        <v>115</v>
      </c>
      <c r="CH638" s="1" t="s">
        <v>115</v>
      </c>
      <c r="CI638" s="1" t="s">
        <v>115</v>
      </c>
      <c r="CJ638" s="1" t="s">
        <v>115</v>
      </c>
      <c r="CK638" s="1" t="s">
        <v>115</v>
      </c>
      <c r="CL638" s="1" t="s">
        <v>115</v>
      </c>
      <c r="CM638" s="1" t="s">
        <v>115</v>
      </c>
      <c r="CN638" s="1" t="s">
        <v>115</v>
      </c>
      <c r="CO638" s="1" t="s">
        <v>115</v>
      </c>
      <c r="CP638" s="1" t="s">
        <v>115</v>
      </c>
      <c r="CQ638" s="1" t="s">
        <v>115</v>
      </c>
      <c r="CR638" s="1" t="s">
        <v>115</v>
      </c>
      <c r="CS638" s="1" t="s">
        <v>115</v>
      </c>
      <c r="CT638" s="1" t="s">
        <v>115</v>
      </c>
      <c r="CU638" s="1" t="s">
        <v>115</v>
      </c>
      <c r="CV638" s="1" t="s">
        <v>115</v>
      </c>
      <c r="CW638" s="1" t="s">
        <v>115</v>
      </c>
      <c r="CY638" s="1" t="s">
        <v>115</v>
      </c>
      <c r="CZ638" s="1" t="s">
        <v>115</v>
      </c>
      <c r="DA638" s="1" t="s">
        <v>115</v>
      </c>
      <c r="DB638" s="1" t="s">
        <v>115</v>
      </c>
      <c r="DC638" s="1" t="s">
        <v>115</v>
      </c>
      <c r="DD638" s="1" t="s">
        <v>115</v>
      </c>
      <c r="DE638" s="1" t="s">
        <v>115</v>
      </c>
      <c r="DF638" s="1" t="s">
        <v>115</v>
      </c>
      <c r="DG638" s="1" t="s">
        <v>115</v>
      </c>
      <c r="DH638" s="1" t="s">
        <v>115</v>
      </c>
    </row>
    <row r="639" spans="1:112" x14ac:dyDescent="0.25">
      <c r="A639" s="1" t="s">
        <v>2716</v>
      </c>
      <c r="C639" s="1" t="s">
        <v>2716</v>
      </c>
      <c r="D639" s="41">
        <v>26626</v>
      </c>
      <c r="G639" s="1" t="s">
        <v>1765</v>
      </c>
      <c r="H639" s="1">
        <v>15</v>
      </c>
      <c r="J639" s="3"/>
      <c r="K639" s="1" t="s">
        <v>1786</v>
      </c>
      <c r="L639" s="1" t="s">
        <v>1787</v>
      </c>
      <c r="M639" s="1"/>
      <c r="N639" s="1">
        <v>300</v>
      </c>
      <c r="P639" s="1" t="s">
        <v>2550</v>
      </c>
      <c r="Q639" s="1">
        <v>0.80224059067919362</v>
      </c>
      <c r="R639" s="1" t="s">
        <v>1774</v>
      </c>
      <c r="S639" s="1" t="s">
        <v>1774</v>
      </c>
      <c r="T639" s="1" t="s">
        <v>1791</v>
      </c>
      <c r="U639" s="3">
        <v>36860</v>
      </c>
      <c r="V639" s="1">
        <v>1.1048806829750102</v>
      </c>
      <c r="Y639" s="1">
        <v>5.6</v>
      </c>
      <c r="Z639" s="1">
        <v>5.2</v>
      </c>
      <c r="AA639" s="1">
        <v>24.8</v>
      </c>
      <c r="AB639" s="1">
        <v>137.77916658913</v>
      </c>
      <c r="AC639" s="1">
        <v>29.12</v>
      </c>
      <c r="AD639" s="1">
        <v>73.565866666666693</v>
      </c>
      <c r="AH639" s="1">
        <v>3765</v>
      </c>
      <c r="AJ639" s="1">
        <v>1570</v>
      </c>
      <c r="AK639" s="1">
        <v>2195</v>
      </c>
      <c r="AU639" s="1" t="s">
        <v>1792</v>
      </c>
      <c r="AV639" s="1" t="s">
        <v>2622</v>
      </c>
      <c r="AY639" s="1" t="s">
        <v>1780</v>
      </c>
      <c r="AZ639" s="1"/>
      <c r="BA639" s="1" t="s">
        <v>1772</v>
      </c>
      <c r="BB639" s="1"/>
      <c r="BC639" s="42">
        <v>61.4557</v>
      </c>
      <c r="BD639" s="1">
        <v>1.0726043091178792</v>
      </c>
      <c r="BE639" s="1">
        <v>316.01010000000002</v>
      </c>
      <c r="BF639" s="1">
        <v>5.5154167145565332</v>
      </c>
      <c r="BG639" s="1">
        <v>338.90019999999998</v>
      </c>
      <c r="BH639" s="1">
        <v>5.9149243256672861</v>
      </c>
      <c r="BI639" s="1">
        <v>21.081499999999998</v>
      </c>
      <c r="BK639" s="1">
        <v>0.36794158625918455</v>
      </c>
      <c r="BL639" s="1">
        <v>3.7429999999999999E-4</v>
      </c>
      <c r="BM639" s="1">
        <v>31030.890334918528</v>
      </c>
      <c r="BN639" s="1">
        <v>24671.505197170889</v>
      </c>
      <c r="BO639" s="1">
        <v>24648.275472666166</v>
      </c>
      <c r="BP639" s="1">
        <v>906.67286293617224</v>
      </c>
      <c r="BQ639" s="1">
        <v>1.5882244400000001</v>
      </c>
      <c r="BY639" s="1" t="s">
        <v>115</v>
      </c>
      <c r="BZ639" s="1" t="s">
        <v>115</v>
      </c>
      <c r="CA639" s="1" t="s">
        <v>115</v>
      </c>
      <c r="CB639" s="1" t="s">
        <v>115</v>
      </c>
      <c r="CD639" s="47" t="s">
        <v>115</v>
      </c>
      <c r="CE639" s="1" t="s">
        <v>115</v>
      </c>
      <c r="CF639" s="1" t="s">
        <v>115</v>
      </c>
      <c r="CG639" s="1" t="s">
        <v>115</v>
      </c>
      <c r="CH639" s="1" t="s">
        <v>115</v>
      </c>
      <c r="CI639" s="1" t="s">
        <v>115</v>
      </c>
      <c r="CJ639" s="1" t="s">
        <v>115</v>
      </c>
      <c r="CK639" s="1" t="s">
        <v>115</v>
      </c>
      <c r="CL639" s="1" t="s">
        <v>115</v>
      </c>
      <c r="CM639" s="1" t="s">
        <v>115</v>
      </c>
      <c r="CN639" s="1" t="s">
        <v>115</v>
      </c>
      <c r="CO639" s="1" t="s">
        <v>115</v>
      </c>
      <c r="CP639" s="1" t="s">
        <v>115</v>
      </c>
      <c r="CQ639" s="1" t="s">
        <v>115</v>
      </c>
      <c r="CR639" s="1" t="s">
        <v>115</v>
      </c>
      <c r="CS639" s="1" t="s">
        <v>115</v>
      </c>
      <c r="CT639" s="1" t="s">
        <v>115</v>
      </c>
      <c r="CU639" s="1" t="s">
        <v>115</v>
      </c>
      <c r="CV639" s="1" t="s">
        <v>115</v>
      </c>
      <c r="CW639" s="1" t="s">
        <v>115</v>
      </c>
      <c r="CY639" s="1" t="s">
        <v>115</v>
      </c>
      <c r="CZ639" s="1" t="s">
        <v>115</v>
      </c>
      <c r="DA639" s="1" t="s">
        <v>115</v>
      </c>
      <c r="DB639" s="1" t="s">
        <v>115</v>
      </c>
      <c r="DC639" s="1" t="s">
        <v>115</v>
      </c>
      <c r="DD639" s="1" t="s">
        <v>115</v>
      </c>
      <c r="DE639" s="1" t="s">
        <v>115</v>
      </c>
      <c r="DF639" s="1" t="s">
        <v>115</v>
      </c>
      <c r="DG639" s="1" t="s">
        <v>115</v>
      </c>
      <c r="DH639" s="1" t="s">
        <v>115</v>
      </c>
    </row>
    <row r="640" spans="1:112" x14ac:dyDescent="0.25">
      <c r="A640" s="1" t="s">
        <v>2717</v>
      </c>
      <c r="C640" s="1" t="s">
        <v>2717</v>
      </c>
      <c r="D640" s="41">
        <v>26390</v>
      </c>
      <c r="G640" s="1" t="s">
        <v>1765</v>
      </c>
      <c r="H640" s="1">
        <v>15</v>
      </c>
      <c r="J640" s="3"/>
      <c r="K640" s="1" t="s">
        <v>1786</v>
      </c>
      <c r="L640" s="1" t="s">
        <v>1787</v>
      </c>
      <c r="M640" s="1"/>
      <c r="N640" s="1">
        <v>300</v>
      </c>
      <c r="P640" s="1" t="s">
        <v>2550</v>
      </c>
      <c r="Q640" s="1">
        <v>0.80224059067919362</v>
      </c>
      <c r="R640" s="1" t="s">
        <v>1774</v>
      </c>
      <c r="S640" s="1" t="s">
        <v>1774</v>
      </c>
      <c r="T640" s="1" t="s">
        <v>1791</v>
      </c>
      <c r="U640" s="3">
        <v>36707</v>
      </c>
      <c r="V640" s="1">
        <v>1.1048806829750102</v>
      </c>
      <c r="Y640" s="1">
        <v>5.6</v>
      </c>
      <c r="Z640" s="1">
        <v>5.2</v>
      </c>
      <c r="AA640" s="1">
        <v>24.8</v>
      </c>
      <c r="AB640" s="1">
        <v>137.77916658913</v>
      </c>
      <c r="AC640" s="1">
        <v>29.12</v>
      </c>
      <c r="AD640" s="1">
        <v>73.565866666666693</v>
      </c>
      <c r="AH640" s="1">
        <v>3800</v>
      </c>
      <c r="AJ640" s="1">
        <v>1570</v>
      </c>
      <c r="AK640" s="1">
        <v>2230</v>
      </c>
      <c r="AU640" s="1" t="s">
        <v>1672</v>
      </c>
      <c r="AV640" s="1" t="s">
        <v>2622</v>
      </c>
      <c r="AY640" s="1" t="s">
        <v>1780</v>
      </c>
      <c r="AZ640" s="1"/>
      <c r="BA640" s="1" t="s">
        <v>1772</v>
      </c>
      <c r="BB640" s="1"/>
      <c r="BC640" s="42">
        <v>59.369500000000002</v>
      </c>
      <c r="BD640" s="1">
        <v>1.0361932502627735</v>
      </c>
      <c r="BE640" s="1">
        <v>197.03210000000001</v>
      </c>
      <c r="BF640" s="1">
        <v>3.4388588771187192</v>
      </c>
      <c r="BG640" s="1">
        <v>277.0693</v>
      </c>
      <c r="BH640" s="1">
        <v>4.8357715411959248</v>
      </c>
      <c r="BI640" s="1">
        <v>269.79340000000002</v>
      </c>
      <c r="BK640" s="1">
        <v>4.7087831301500698</v>
      </c>
      <c r="BL640" s="1">
        <v>3.0880000000000002E-4</v>
      </c>
      <c r="BM640" s="1">
        <v>31154.631307708976</v>
      </c>
      <c r="BN640" s="1">
        <v>24793.251857856798</v>
      </c>
      <c r="BO640" s="1">
        <v>24774.010757561155</v>
      </c>
      <c r="BP640" s="1">
        <v>912.10153514289198</v>
      </c>
      <c r="BQ640" s="1">
        <v>1.5787716000000001</v>
      </c>
      <c r="BY640" s="1" t="s">
        <v>115</v>
      </c>
      <c r="BZ640" s="1" t="s">
        <v>115</v>
      </c>
      <c r="CA640" s="1" t="s">
        <v>115</v>
      </c>
      <c r="CB640" s="1" t="s">
        <v>115</v>
      </c>
      <c r="CD640" s="47" t="s">
        <v>115</v>
      </c>
      <c r="CE640" s="1" t="s">
        <v>115</v>
      </c>
      <c r="CF640" s="1" t="s">
        <v>115</v>
      </c>
      <c r="CG640" s="1" t="s">
        <v>115</v>
      </c>
      <c r="CH640" s="1" t="s">
        <v>115</v>
      </c>
      <c r="CI640" s="1" t="s">
        <v>115</v>
      </c>
      <c r="CJ640" s="1" t="s">
        <v>115</v>
      </c>
      <c r="CK640" s="1" t="s">
        <v>115</v>
      </c>
      <c r="CL640" s="1" t="s">
        <v>115</v>
      </c>
      <c r="CM640" s="1" t="s">
        <v>115</v>
      </c>
      <c r="CN640" s="1" t="s">
        <v>115</v>
      </c>
      <c r="CO640" s="1" t="s">
        <v>115</v>
      </c>
      <c r="CP640" s="1" t="s">
        <v>115</v>
      </c>
      <c r="CQ640" s="1" t="s">
        <v>115</v>
      </c>
      <c r="CR640" s="1" t="s">
        <v>115</v>
      </c>
      <c r="CS640" s="1" t="s">
        <v>115</v>
      </c>
      <c r="CT640" s="1" t="s">
        <v>115</v>
      </c>
      <c r="CU640" s="1" t="s">
        <v>115</v>
      </c>
      <c r="CV640" s="1" t="s">
        <v>115</v>
      </c>
      <c r="CW640" s="1" t="s">
        <v>115</v>
      </c>
      <c r="CY640" s="1" t="s">
        <v>115</v>
      </c>
      <c r="CZ640" s="1" t="s">
        <v>115</v>
      </c>
      <c r="DA640" s="1" t="s">
        <v>115</v>
      </c>
      <c r="DB640" s="1" t="s">
        <v>115</v>
      </c>
      <c r="DC640" s="1" t="s">
        <v>115</v>
      </c>
      <c r="DD640" s="1" t="s">
        <v>115</v>
      </c>
      <c r="DE640" s="1" t="s">
        <v>115</v>
      </c>
      <c r="DF640" s="1" t="s">
        <v>115</v>
      </c>
      <c r="DG640" s="1" t="s">
        <v>115</v>
      </c>
      <c r="DH640" s="1" t="s">
        <v>115</v>
      </c>
    </row>
    <row r="641" spans="1:112" x14ac:dyDescent="0.25">
      <c r="A641" s="1" t="s">
        <v>2718</v>
      </c>
      <c r="C641" s="1" t="s">
        <v>2718</v>
      </c>
      <c r="D641" s="41">
        <v>26464</v>
      </c>
      <c r="G641" s="1" t="s">
        <v>1765</v>
      </c>
      <c r="H641" s="1">
        <v>4</v>
      </c>
      <c r="J641" s="3"/>
      <c r="K641" s="1" t="s">
        <v>1766</v>
      </c>
      <c r="L641" s="1" t="s">
        <v>1767</v>
      </c>
      <c r="M641" s="1"/>
      <c r="N641" s="1">
        <v>300</v>
      </c>
      <c r="P641" s="1" t="s">
        <v>2550</v>
      </c>
      <c r="Q641" s="1">
        <v>0.80224059067919362</v>
      </c>
      <c r="R641" s="1" t="s">
        <v>4</v>
      </c>
      <c r="S641" s="1" t="s">
        <v>4</v>
      </c>
      <c r="T641" s="1" t="s">
        <v>2712</v>
      </c>
      <c r="U641" s="3">
        <v>36747</v>
      </c>
      <c r="V641" s="1">
        <v>1.1048806829750102</v>
      </c>
      <c r="Y641" s="1">
        <v>2.9</v>
      </c>
      <c r="Z641" s="1">
        <v>1.3</v>
      </c>
      <c r="AA641" s="1">
        <v>100</v>
      </c>
      <c r="AB641" s="1">
        <v>67.177730691426603</v>
      </c>
      <c r="AC641" s="1">
        <v>3.77</v>
      </c>
      <c r="AD641" s="1">
        <v>31.548217019761299</v>
      </c>
      <c r="AH641" s="1">
        <v>1186</v>
      </c>
      <c r="AJ641" s="1">
        <v>550</v>
      </c>
      <c r="AK641" s="1">
        <v>636</v>
      </c>
      <c r="AU641" s="1" t="s">
        <v>1778</v>
      </c>
      <c r="AV641" s="1" t="s">
        <v>2622</v>
      </c>
      <c r="AY641" s="1" t="s">
        <v>1768</v>
      </c>
      <c r="AZ641" s="1"/>
      <c r="BA641" s="1" t="s">
        <v>1769</v>
      </c>
      <c r="BB641" s="1"/>
      <c r="BC641" s="42">
        <v>132.7218</v>
      </c>
      <c r="BD641" s="1">
        <v>2.3164323991734102</v>
      </c>
      <c r="BE641" s="1">
        <v>344.2978</v>
      </c>
      <c r="BF641" s="1">
        <v>6.009130217372932</v>
      </c>
      <c r="BG641" s="1">
        <v>191.44730000000001</v>
      </c>
      <c r="BH641" s="1">
        <v>3.3413857290533402</v>
      </c>
      <c r="BI641" s="1">
        <v>0.42170000000000002</v>
      </c>
      <c r="BK641" s="1">
        <v>7.3600534556600887E-3</v>
      </c>
      <c r="BL641" s="1">
        <v>0.48667169999999998</v>
      </c>
      <c r="BM641" s="1">
        <v>72778.299671833287</v>
      </c>
      <c r="BN641" s="1">
        <v>101826.43849623384</v>
      </c>
      <c r="BO641" s="1">
        <v>30988.160847432737</v>
      </c>
      <c r="BP641" s="1">
        <v>3256.5827636763415</v>
      </c>
      <c r="BQ641" s="1">
        <v>0.4421813</v>
      </c>
      <c r="BY641" s="1" t="s">
        <v>115</v>
      </c>
      <c r="BZ641" s="1" t="s">
        <v>115</v>
      </c>
      <c r="CA641" s="1" t="s">
        <v>115</v>
      </c>
      <c r="CB641" s="1" t="s">
        <v>115</v>
      </c>
      <c r="CD641" s="47" t="s">
        <v>115</v>
      </c>
      <c r="CE641" s="1" t="s">
        <v>115</v>
      </c>
      <c r="CF641" s="1" t="s">
        <v>115</v>
      </c>
      <c r="CG641" s="1" t="s">
        <v>115</v>
      </c>
      <c r="CH641" s="1" t="s">
        <v>115</v>
      </c>
      <c r="CI641" s="1" t="s">
        <v>115</v>
      </c>
      <c r="CJ641" s="1" t="s">
        <v>115</v>
      </c>
      <c r="CK641" s="1" t="s">
        <v>115</v>
      </c>
      <c r="CL641" s="1" t="s">
        <v>115</v>
      </c>
      <c r="CM641" s="1" t="s">
        <v>115</v>
      </c>
      <c r="CN641" s="1" t="s">
        <v>115</v>
      </c>
      <c r="CO641" s="1" t="s">
        <v>115</v>
      </c>
      <c r="CP641" s="1" t="s">
        <v>115</v>
      </c>
      <c r="CQ641" s="1" t="s">
        <v>115</v>
      </c>
      <c r="CR641" s="1" t="s">
        <v>115</v>
      </c>
      <c r="CS641" s="1" t="s">
        <v>115</v>
      </c>
      <c r="CT641" s="1" t="s">
        <v>115</v>
      </c>
      <c r="CU641" s="1" t="s">
        <v>115</v>
      </c>
      <c r="CV641" s="1" t="s">
        <v>115</v>
      </c>
      <c r="CW641" s="1" t="s">
        <v>115</v>
      </c>
      <c r="CY641" s="1" t="s">
        <v>115</v>
      </c>
      <c r="CZ641" s="1" t="s">
        <v>115</v>
      </c>
      <c r="DA641" s="1" t="s">
        <v>115</v>
      </c>
      <c r="DB641" s="1" t="s">
        <v>115</v>
      </c>
      <c r="DC641" s="1" t="s">
        <v>115</v>
      </c>
      <c r="DD641" s="1" t="s">
        <v>115</v>
      </c>
      <c r="DE641" s="1" t="s">
        <v>115</v>
      </c>
      <c r="DF641" s="1" t="s">
        <v>115</v>
      </c>
      <c r="DG641" s="1" t="s">
        <v>115</v>
      </c>
      <c r="DH641" s="1" t="s">
        <v>115</v>
      </c>
    </row>
    <row r="642" spans="1:112" x14ac:dyDescent="0.25">
      <c r="A642" s="1" t="s">
        <v>2719</v>
      </c>
      <c r="C642" s="1" t="s">
        <v>2719</v>
      </c>
      <c r="D642" s="41">
        <v>24876</v>
      </c>
      <c r="G642" s="1" t="s">
        <v>1765</v>
      </c>
      <c r="H642" s="1">
        <v>10</v>
      </c>
      <c r="J642" s="3"/>
      <c r="K642" s="1" t="s">
        <v>1786</v>
      </c>
      <c r="L642" s="1" t="s">
        <v>1787</v>
      </c>
      <c r="M642" s="1"/>
      <c r="N642" s="1">
        <v>300</v>
      </c>
      <c r="P642" s="1" t="s">
        <v>2549</v>
      </c>
      <c r="Q642" s="1">
        <v>0.49683706040105241</v>
      </c>
      <c r="R642" s="1" t="s">
        <v>1774</v>
      </c>
      <c r="S642" s="1" t="s">
        <v>1774</v>
      </c>
      <c r="T642" s="1" t="s">
        <v>2720</v>
      </c>
      <c r="U642" s="3">
        <v>35634</v>
      </c>
      <c r="V642" s="1">
        <v>4.8776134829068196</v>
      </c>
      <c r="Y642" s="1">
        <v>1.9</v>
      </c>
      <c r="Z642" s="1">
        <v>1.5</v>
      </c>
      <c r="AA642" s="1">
        <v>19.3</v>
      </c>
      <c r="AB642" s="1">
        <v>31.859421562149599</v>
      </c>
      <c r="AC642" s="1">
        <v>2.85</v>
      </c>
      <c r="AD642" s="1">
        <v>13.5391333333333</v>
      </c>
      <c r="AH642" s="1">
        <v>1077</v>
      </c>
      <c r="AJ642" s="1">
        <v>910</v>
      </c>
      <c r="AK642" s="1">
        <v>167</v>
      </c>
      <c r="AU642" s="1" t="s">
        <v>1776</v>
      </c>
      <c r="AV642" s="1" t="s">
        <v>1776</v>
      </c>
      <c r="AY642" s="1" t="s">
        <v>1784</v>
      </c>
      <c r="AZ642" s="1"/>
      <c r="BA642" s="1" t="s">
        <v>1782</v>
      </c>
      <c r="BB642" s="1"/>
      <c r="BC642" s="42">
        <v>55.470700000000001</v>
      </c>
      <c r="BD642" s="1">
        <v>0.96814635338601851</v>
      </c>
      <c r="BE642" s="1">
        <v>170.96369999999999</v>
      </c>
      <c r="BF642" s="1">
        <v>2.9838794663918291</v>
      </c>
      <c r="BG642" s="1">
        <v>53.970799999999997</v>
      </c>
      <c r="BH642" s="1">
        <v>0.94196815993535554</v>
      </c>
      <c r="BI642" s="1">
        <v>306.53930000000003</v>
      </c>
      <c r="BK642" s="1">
        <v>5.3501200717586537</v>
      </c>
      <c r="BL642" s="1">
        <v>4.7632999999999998E-3</v>
      </c>
      <c r="BM642" s="1">
        <v>26560.448793377811</v>
      </c>
      <c r="BN642" s="1">
        <v>20315.964179115308</v>
      </c>
      <c r="BO642" s="1">
        <v>20062.933407640314</v>
      </c>
      <c r="BP642" s="1">
        <v>717.98004866319184</v>
      </c>
      <c r="BQ642" s="1">
        <v>2.0056267617479602</v>
      </c>
      <c r="BY642" s="1" t="s">
        <v>115</v>
      </c>
      <c r="BZ642" s="1" t="s">
        <v>115</v>
      </c>
      <c r="CA642" s="1" t="s">
        <v>115</v>
      </c>
      <c r="CB642" s="1" t="s">
        <v>115</v>
      </c>
      <c r="CD642" s="47" t="s">
        <v>115</v>
      </c>
      <c r="CE642" s="1" t="s">
        <v>115</v>
      </c>
      <c r="CF642" s="1" t="s">
        <v>115</v>
      </c>
      <c r="CG642" s="1" t="s">
        <v>115</v>
      </c>
      <c r="CH642" s="1" t="s">
        <v>115</v>
      </c>
      <c r="CI642" s="1" t="s">
        <v>115</v>
      </c>
      <c r="CJ642" s="1" t="s">
        <v>115</v>
      </c>
      <c r="CK642" s="1" t="s">
        <v>115</v>
      </c>
      <c r="CL642" s="1" t="s">
        <v>115</v>
      </c>
      <c r="CM642" s="1" t="s">
        <v>115</v>
      </c>
      <c r="CN642" s="1" t="s">
        <v>115</v>
      </c>
      <c r="CO642" s="1" t="s">
        <v>115</v>
      </c>
      <c r="CP642" s="1" t="s">
        <v>115</v>
      </c>
      <c r="CQ642" s="1" t="s">
        <v>115</v>
      </c>
      <c r="CR642" s="1" t="s">
        <v>115</v>
      </c>
      <c r="CS642" s="1" t="s">
        <v>115</v>
      </c>
      <c r="CT642" s="1" t="s">
        <v>115</v>
      </c>
      <c r="CU642" s="1" t="s">
        <v>115</v>
      </c>
      <c r="CV642" s="1" t="s">
        <v>115</v>
      </c>
      <c r="CW642" s="1" t="s">
        <v>115</v>
      </c>
      <c r="CY642" s="1">
        <v>119.8728670125</v>
      </c>
      <c r="CZ642" s="1">
        <v>2.0921762131734236</v>
      </c>
      <c r="DA642" s="1">
        <v>0.40183290750000111</v>
      </c>
      <c r="DB642" s="1">
        <v>7.0133072787368356E-3</v>
      </c>
      <c r="DC642" s="1" t="s">
        <v>2766</v>
      </c>
      <c r="DD642" s="1" t="s">
        <v>2781</v>
      </c>
      <c r="DE642" s="1" t="s">
        <v>115</v>
      </c>
      <c r="DF642" s="1" t="s">
        <v>115</v>
      </c>
      <c r="DG642" s="1" t="s">
        <v>115</v>
      </c>
      <c r="DH642" s="1" t="s">
        <v>115</v>
      </c>
    </row>
    <row r="643" spans="1:112" x14ac:dyDescent="0.25">
      <c r="A643" s="1" t="s">
        <v>2721</v>
      </c>
      <c r="C643" s="1" t="s">
        <v>2721</v>
      </c>
      <c r="D643" s="41">
        <v>25933</v>
      </c>
      <c r="G643" s="1" t="s">
        <v>1765</v>
      </c>
      <c r="H643" s="1">
        <v>10</v>
      </c>
      <c r="J643" s="3"/>
      <c r="K643" s="1" t="s">
        <v>1786</v>
      </c>
      <c r="L643" s="1" t="s">
        <v>1787</v>
      </c>
      <c r="M643" s="1"/>
      <c r="N643" s="1">
        <v>300</v>
      </c>
      <c r="P643" s="1" t="s">
        <v>2549</v>
      </c>
      <c r="Q643" s="1">
        <v>0.49683706040105241</v>
      </c>
      <c r="R643" s="1" t="s">
        <v>1774</v>
      </c>
      <c r="S643" s="1" t="s">
        <v>1774</v>
      </c>
      <c r="T643" s="1" t="s">
        <v>2720</v>
      </c>
      <c r="U643" s="3">
        <v>36440</v>
      </c>
      <c r="V643" s="1">
        <v>4.8776134829068196</v>
      </c>
      <c r="Y643" s="1">
        <v>1.9</v>
      </c>
      <c r="Z643" s="1">
        <v>1.5</v>
      </c>
      <c r="AA643" s="1">
        <v>19.3</v>
      </c>
      <c r="AB643" s="1">
        <v>31.859421562149599</v>
      </c>
      <c r="AC643" s="1">
        <v>2.85</v>
      </c>
      <c r="AD643" s="1">
        <v>13.5391333333333</v>
      </c>
      <c r="AH643" s="1">
        <v>1077</v>
      </c>
      <c r="AJ643" s="1">
        <v>910</v>
      </c>
      <c r="AK643" s="1">
        <v>167</v>
      </c>
      <c r="AU643" s="1" t="s">
        <v>1776</v>
      </c>
      <c r="AV643" s="1" t="s">
        <v>1776</v>
      </c>
      <c r="AY643" s="1" t="s">
        <v>1784</v>
      </c>
      <c r="AZ643" s="1"/>
      <c r="BA643" s="1" t="s">
        <v>1782</v>
      </c>
      <c r="BB643" s="1"/>
      <c r="BC643" s="42">
        <v>52.400399999999998</v>
      </c>
      <c r="BD643" s="1">
        <v>0.91455950936203656</v>
      </c>
      <c r="BE643" s="1">
        <v>15.469099999999999</v>
      </c>
      <c r="BF643" s="1">
        <v>0.2699867273202548</v>
      </c>
      <c r="BG643" s="1">
        <v>121.7722</v>
      </c>
      <c r="BH643" s="1">
        <v>2.125325827397039</v>
      </c>
      <c r="BI643" s="1">
        <v>170.80269999999999</v>
      </c>
      <c r="BK643" s="1">
        <v>2.9810694862961182</v>
      </c>
      <c r="BL643" s="1">
        <v>1.52021E-2</v>
      </c>
      <c r="BM643" s="1">
        <v>26559.770776555408</v>
      </c>
      <c r="BN643" s="1">
        <v>20592.535067877681</v>
      </c>
      <c r="BO643" s="1">
        <v>19785.006485233134</v>
      </c>
      <c r="BP643" s="1">
        <v>717.95255668922937</v>
      </c>
      <c r="BQ643" s="1">
        <v>2.0057035615841001</v>
      </c>
      <c r="BY643" s="1" t="s">
        <v>115</v>
      </c>
      <c r="BZ643" s="1" t="s">
        <v>115</v>
      </c>
      <c r="CA643" s="1" t="s">
        <v>115</v>
      </c>
      <c r="CB643" s="1" t="s">
        <v>115</v>
      </c>
      <c r="CD643" s="47" t="s">
        <v>115</v>
      </c>
      <c r="CE643" s="1" t="s">
        <v>115</v>
      </c>
      <c r="CF643" s="1" t="s">
        <v>115</v>
      </c>
      <c r="CG643" s="1" t="s">
        <v>115</v>
      </c>
      <c r="CH643" s="1" t="s">
        <v>115</v>
      </c>
      <c r="CI643" s="1" t="s">
        <v>115</v>
      </c>
      <c r="CJ643" s="1" t="s">
        <v>115</v>
      </c>
      <c r="CK643" s="1" t="s">
        <v>115</v>
      </c>
      <c r="CL643" s="1" t="s">
        <v>115</v>
      </c>
      <c r="CM643" s="1" t="s">
        <v>115</v>
      </c>
      <c r="CN643" s="1" t="s">
        <v>115</v>
      </c>
      <c r="CO643" s="1" t="s">
        <v>115</v>
      </c>
      <c r="CP643" s="1" t="s">
        <v>115</v>
      </c>
      <c r="CQ643" s="1" t="s">
        <v>115</v>
      </c>
      <c r="CR643" s="1" t="s">
        <v>115</v>
      </c>
      <c r="CS643" s="1" t="s">
        <v>115</v>
      </c>
      <c r="CT643" s="1" t="s">
        <v>115</v>
      </c>
      <c r="CU643" s="1" t="s">
        <v>115</v>
      </c>
      <c r="CV643" s="1" t="s">
        <v>115</v>
      </c>
      <c r="CW643" s="1" t="s">
        <v>115</v>
      </c>
      <c r="CY643" s="1">
        <v>107.62263362500001</v>
      </c>
      <c r="CZ643" s="1">
        <v>1.8783693064238103</v>
      </c>
      <c r="DA643" s="1">
        <v>1.404563158</v>
      </c>
      <c r="DB643" s="1">
        <v>2.451425165930933E-2</v>
      </c>
      <c r="DC643" s="1" t="s">
        <v>2766</v>
      </c>
      <c r="DD643" s="1" t="s">
        <v>2781</v>
      </c>
      <c r="DE643" s="1" t="s">
        <v>115</v>
      </c>
      <c r="DF643" s="1" t="s">
        <v>115</v>
      </c>
      <c r="DG643" s="1" t="s">
        <v>115</v>
      </c>
      <c r="DH643" s="1" t="s">
        <v>115</v>
      </c>
    </row>
    <row r="644" spans="1:112" x14ac:dyDescent="0.25">
      <c r="A644" s="1" t="s">
        <v>2722</v>
      </c>
      <c r="C644" s="1" t="s">
        <v>2722</v>
      </c>
      <c r="D644" s="41">
        <v>26360</v>
      </c>
      <c r="G644" s="1" t="s">
        <v>1765</v>
      </c>
      <c r="H644" s="1">
        <v>10</v>
      </c>
      <c r="J644" s="3"/>
      <c r="K644" s="1" t="s">
        <v>1786</v>
      </c>
      <c r="L644" s="1" t="s">
        <v>1787</v>
      </c>
      <c r="M644" s="1"/>
      <c r="N644" s="1">
        <v>300</v>
      </c>
      <c r="P644" s="1" t="s">
        <v>2549</v>
      </c>
      <c r="Q644" s="1">
        <v>0.49683706040105241</v>
      </c>
      <c r="R644" s="1" t="s">
        <v>1774</v>
      </c>
      <c r="S644" s="1" t="s">
        <v>1774</v>
      </c>
      <c r="T644" s="1" t="s">
        <v>2720</v>
      </c>
      <c r="U644" s="3">
        <v>36657</v>
      </c>
      <c r="V644" s="1">
        <v>4.8776134829068196</v>
      </c>
      <c r="Y644" s="1">
        <v>1.9</v>
      </c>
      <c r="Z644" s="1">
        <v>1.5</v>
      </c>
      <c r="AA644" s="1">
        <v>19.3</v>
      </c>
      <c r="AB644" s="1">
        <v>31.859421562149599</v>
      </c>
      <c r="AC644" s="1">
        <v>2.85</v>
      </c>
      <c r="AD644" s="1">
        <v>13.5391333333333</v>
      </c>
      <c r="AH644" s="1">
        <v>1077</v>
      </c>
      <c r="AJ644" s="1">
        <v>910</v>
      </c>
      <c r="AK644" s="1">
        <v>167</v>
      </c>
      <c r="AU644" s="1" t="s">
        <v>1776</v>
      </c>
      <c r="AV644" s="1" t="s">
        <v>1776</v>
      </c>
      <c r="AY644" s="1" t="s">
        <v>1784</v>
      </c>
      <c r="AZ644" s="1"/>
      <c r="BA644" s="1" t="s">
        <v>1782</v>
      </c>
      <c r="BB644" s="1"/>
      <c r="BC644" s="42">
        <v>53.755400000000002</v>
      </c>
      <c r="BD644" s="1">
        <v>0.93820872072655992</v>
      </c>
      <c r="BE644" s="1">
        <v>95.1</v>
      </c>
      <c r="BF644" s="1">
        <v>1.6598081186466074</v>
      </c>
      <c r="BG644" s="1">
        <v>176.01130000000001</v>
      </c>
      <c r="BH644" s="1">
        <v>3.0719767057154956</v>
      </c>
      <c r="BI644" s="1">
        <v>6.8010000000000002</v>
      </c>
      <c r="BK644" s="1">
        <v>0.11869984242813436</v>
      </c>
      <c r="BL644" s="1">
        <v>6.0369000000000004E-3</v>
      </c>
      <c r="BM644" s="1">
        <v>26540.271917401842</v>
      </c>
      <c r="BN644" s="1">
        <v>20329.492884940006</v>
      </c>
      <c r="BO644" s="1">
        <v>20009.050949863678</v>
      </c>
      <c r="BP644" s="1">
        <v>717.16207437315938</v>
      </c>
      <c r="BQ644" s="1">
        <v>2.0079143215411102</v>
      </c>
      <c r="BY644" s="1" t="s">
        <v>115</v>
      </c>
      <c r="BZ644" s="1" t="s">
        <v>115</v>
      </c>
      <c r="CA644" s="1" t="s">
        <v>115</v>
      </c>
      <c r="CB644" s="1" t="s">
        <v>115</v>
      </c>
      <c r="CD644" s="47" t="s">
        <v>115</v>
      </c>
      <c r="CE644" s="1" t="s">
        <v>115</v>
      </c>
      <c r="CF644" s="1" t="s">
        <v>115</v>
      </c>
      <c r="CG644" s="1" t="s">
        <v>115</v>
      </c>
      <c r="CH644" s="1" t="s">
        <v>115</v>
      </c>
      <c r="CI644" s="1" t="s">
        <v>115</v>
      </c>
      <c r="CJ644" s="1" t="s">
        <v>115</v>
      </c>
      <c r="CK644" s="1" t="s">
        <v>115</v>
      </c>
      <c r="CL644" s="1" t="s">
        <v>115</v>
      </c>
      <c r="CM644" s="1" t="s">
        <v>115</v>
      </c>
      <c r="CN644" s="1" t="s">
        <v>115</v>
      </c>
      <c r="CO644" s="1" t="s">
        <v>115</v>
      </c>
      <c r="CP644" s="1" t="s">
        <v>115</v>
      </c>
      <c r="CQ644" s="1" t="s">
        <v>115</v>
      </c>
      <c r="CR644" s="1" t="s">
        <v>115</v>
      </c>
      <c r="CS644" s="1" t="s">
        <v>115</v>
      </c>
      <c r="CT644" s="1" t="s">
        <v>115</v>
      </c>
      <c r="CU644" s="1" t="s">
        <v>115</v>
      </c>
      <c r="CV644" s="1" t="s">
        <v>115</v>
      </c>
      <c r="CW644" s="1" t="s">
        <v>115</v>
      </c>
      <c r="CY644" s="1">
        <v>34.068328905999998</v>
      </c>
      <c r="CZ644" s="1">
        <v>0.59460451006205772</v>
      </c>
      <c r="DA644" s="1">
        <v>0.93664528499999999</v>
      </c>
      <c r="DB644" s="1">
        <v>1.6347544146530654E-2</v>
      </c>
      <c r="DC644" s="1" t="s">
        <v>2766</v>
      </c>
      <c r="DD644" s="1" t="s">
        <v>2781</v>
      </c>
      <c r="DE644" s="1" t="s">
        <v>115</v>
      </c>
      <c r="DF644" s="1" t="s">
        <v>115</v>
      </c>
      <c r="DG644" s="1" t="s">
        <v>115</v>
      </c>
      <c r="DH644" s="1" t="s">
        <v>115</v>
      </c>
    </row>
    <row r="645" spans="1:112" x14ac:dyDescent="0.25">
      <c r="A645" s="1" t="s">
        <v>2723</v>
      </c>
      <c r="C645" s="1" t="s">
        <v>2723</v>
      </c>
      <c r="D645" s="41">
        <v>26407</v>
      </c>
      <c r="G645" s="1" t="s">
        <v>1765</v>
      </c>
      <c r="H645" s="1">
        <v>10</v>
      </c>
      <c r="J645" s="3"/>
      <c r="K645" s="1" t="s">
        <v>1786</v>
      </c>
      <c r="L645" s="1" t="s">
        <v>1787</v>
      </c>
      <c r="M645" s="1"/>
      <c r="N645" s="1">
        <v>300</v>
      </c>
      <c r="P645" s="1" t="s">
        <v>2549</v>
      </c>
      <c r="Q645" s="1">
        <v>0.49683706040105241</v>
      </c>
      <c r="R645" s="1" t="s">
        <v>1774</v>
      </c>
      <c r="S645" s="1" t="s">
        <v>1774</v>
      </c>
      <c r="T645" s="1" t="s">
        <v>2720</v>
      </c>
      <c r="U645" s="3">
        <v>36723</v>
      </c>
      <c r="V645" s="1">
        <v>4.8776134829068196</v>
      </c>
      <c r="Y645" s="1">
        <v>1.9</v>
      </c>
      <c r="Z645" s="1">
        <v>1.5</v>
      </c>
      <c r="AA645" s="1">
        <v>19.3</v>
      </c>
      <c r="AB645" s="1">
        <v>31.859421562149599</v>
      </c>
      <c r="AC645" s="1">
        <v>2.85</v>
      </c>
      <c r="AD645" s="1">
        <v>13.5391333333333</v>
      </c>
      <c r="AH645" s="1">
        <v>1077</v>
      </c>
      <c r="AJ645" s="1">
        <v>910</v>
      </c>
      <c r="AK645" s="1">
        <v>167</v>
      </c>
      <c r="AU645" s="1" t="s">
        <v>1776</v>
      </c>
      <c r="AV645" s="1" t="s">
        <v>1776</v>
      </c>
      <c r="AY645" s="1" t="s">
        <v>1784</v>
      </c>
      <c r="AZ645" s="1"/>
      <c r="BA645" s="1" t="s">
        <v>1782</v>
      </c>
      <c r="BB645" s="1"/>
      <c r="BC645" s="42">
        <v>55.7423</v>
      </c>
      <c r="BD645" s="1">
        <v>0.9728866676344351</v>
      </c>
      <c r="BE645" s="1">
        <v>288.7901</v>
      </c>
      <c r="BF645" s="1">
        <v>5.040338092163676</v>
      </c>
      <c r="BG645" s="1">
        <v>282.52670000000001</v>
      </c>
      <c r="BH645" s="1">
        <v>4.9310211397942636</v>
      </c>
      <c r="BI645" s="1">
        <v>343.8014</v>
      </c>
      <c r="BK645" s="1">
        <v>6.0004664029660324</v>
      </c>
      <c r="BL645" s="1">
        <v>1.7721199999999999E-2</v>
      </c>
      <c r="BM645" s="1">
        <v>26560.985943635726</v>
      </c>
      <c r="BN645" s="1">
        <v>20660.678487740082</v>
      </c>
      <c r="BO645" s="1">
        <v>19719.293399531369</v>
      </c>
      <c r="BP645" s="1">
        <v>718.00182908120337</v>
      </c>
      <c r="BQ645" s="1">
        <v>2.0055659215279502</v>
      </c>
      <c r="BY645" s="1" t="s">
        <v>115</v>
      </c>
      <c r="BZ645" s="1" t="s">
        <v>115</v>
      </c>
      <c r="CA645" s="1" t="s">
        <v>115</v>
      </c>
      <c r="CB645" s="1" t="s">
        <v>115</v>
      </c>
      <c r="CD645" s="47" t="s">
        <v>115</v>
      </c>
      <c r="CE645" s="1" t="s">
        <v>115</v>
      </c>
      <c r="CF645" s="1" t="s">
        <v>115</v>
      </c>
      <c r="CG645" s="1" t="s">
        <v>115</v>
      </c>
      <c r="CH645" s="1" t="s">
        <v>115</v>
      </c>
      <c r="CI645" s="1" t="s">
        <v>115</v>
      </c>
      <c r="CJ645" s="1" t="s">
        <v>115</v>
      </c>
      <c r="CK645" s="1" t="s">
        <v>115</v>
      </c>
      <c r="CL645" s="1" t="s">
        <v>115</v>
      </c>
      <c r="CM645" s="1" t="s">
        <v>115</v>
      </c>
      <c r="CN645" s="1" t="s">
        <v>115</v>
      </c>
      <c r="CO645" s="1" t="s">
        <v>115</v>
      </c>
      <c r="CP645" s="1" t="s">
        <v>115</v>
      </c>
      <c r="CQ645" s="1" t="s">
        <v>115</v>
      </c>
      <c r="CR645" s="1" t="s">
        <v>115</v>
      </c>
      <c r="CS645" s="1" t="s">
        <v>115</v>
      </c>
      <c r="CT645" s="1" t="s">
        <v>115</v>
      </c>
      <c r="CU645" s="1" t="s">
        <v>115</v>
      </c>
      <c r="CV645" s="1" t="s">
        <v>115</v>
      </c>
      <c r="CW645" s="1" t="s">
        <v>115</v>
      </c>
      <c r="CY645" s="1">
        <v>28.801788194</v>
      </c>
      <c r="CZ645" s="1">
        <v>0.50268603444733129</v>
      </c>
      <c r="DA645" s="1">
        <v>0.22383076900000001</v>
      </c>
      <c r="DB645" s="1">
        <v>3.906583886320856E-3</v>
      </c>
      <c r="DC645" s="1" t="s">
        <v>2766</v>
      </c>
      <c r="DD645" s="1" t="s">
        <v>2781</v>
      </c>
      <c r="DE645" s="1" t="s">
        <v>115</v>
      </c>
      <c r="DF645" s="1" t="s">
        <v>115</v>
      </c>
      <c r="DG645" s="1" t="s">
        <v>115</v>
      </c>
      <c r="DH645" s="1" t="s">
        <v>115</v>
      </c>
    </row>
    <row r="646" spans="1:112" x14ac:dyDescent="0.25">
      <c r="A646" s="1" t="s">
        <v>2724</v>
      </c>
      <c r="C646" s="1" t="s">
        <v>2724</v>
      </c>
      <c r="D646" s="41">
        <v>26605</v>
      </c>
      <c r="G646" s="1" t="s">
        <v>1765</v>
      </c>
      <c r="H646" s="1">
        <v>10</v>
      </c>
      <c r="J646" s="3"/>
      <c r="K646" s="1" t="s">
        <v>1786</v>
      </c>
      <c r="L646" s="1" t="s">
        <v>1787</v>
      </c>
      <c r="M646" s="1"/>
      <c r="N646" s="1">
        <v>300</v>
      </c>
      <c r="P646" s="1" t="s">
        <v>2549</v>
      </c>
      <c r="Q646" s="1">
        <v>0.49683706040105241</v>
      </c>
      <c r="R646" s="1" t="s">
        <v>1774</v>
      </c>
      <c r="S646" s="1" t="s">
        <v>1774</v>
      </c>
      <c r="T646" s="1" t="s">
        <v>2720</v>
      </c>
      <c r="U646" s="3">
        <v>36840</v>
      </c>
      <c r="V646" s="1">
        <v>4.8776134829068196</v>
      </c>
      <c r="Y646" s="1">
        <v>1.9</v>
      </c>
      <c r="Z646" s="1">
        <v>1.5</v>
      </c>
      <c r="AA646" s="1">
        <v>19.3</v>
      </c>
      <c r="AB646" s="1">
        <v>31.859421562149599</v>
      </c>
      <c r="AC646" s="1">
        <v>2.85</v>
      </c>
      <c r="AD646" s="1">
        <v>13.5391333333333</v>
      </c>
      <c r="AH646" s="1">
        <v>1077</v>
      </c>
      <c r="AJ646" s="1">
        <v>910</v>
      </c>
      <c r="AK646" s="1">
        <v>167</v>
      </c>
      <c r="AU646" s="1" t="s">
        <v>1776</v>
      </c>
      <c r="AV646" s="1" t="s">
        <v>1776</v>
      </c>
      <c r="AY646" s="1" t="s">
        <v>1784</v>
      </c>
      <c r="AZ646" s="1"/>
      <c r="BA646" s="1" t="s">
        <v>1782</v>
      </c>
      <c r="BB646" s="1"/>
      <c r="BC646" s="42">
        <v>55.049300000000002</v>
      </c>
      <c r="BD646" s="1">
        <v>0.96079153591811439</v>
      </c>
      <c r="BE646" s="1">
        <v>168.10579999999999</v>
      </c>
      <c r="BF646" s="1">
        <v>2.9339997016990833</v>
      </c>
      <c r="BG646" s="1">
        <v>252.01419999999999</v>
      </c>
      <c r="BH646" s="1">
        <v>4.398477551779493</v>
      </c>
      <c r="BI646" s="1">
        <v>286.887</v>
      </c>
      <c r="BK646" s="1">
        <v>5.0071227311689723</v>
      </c>
      <c r="BL646" s="1">
        <v>1.2553699999999999E-2</v>
      </c>
      <c r="BM646" s="1">
        <v>26561.374342661151</v>
      </c>
      <c r="BN646" s="1">
        <v>20523.817867746617</v>
      </c>
      <c r="BO646" s="1">
        <v>19856.930817575685</v>
      </c>
      <c r="BP646" s="1">
        <v>718.01757805777004</v>
      </c>
      <c r="BQ646" s="1">
        <v>2.0055219315036599</v>
      </c>
      <c r="BY646" s="1" t="s">
        <v>115</v>
      </c>
      <c r="BZ646" s="1" t="s">
        <v>115</v>
      </c>
      <c r="CA646" s="1" t="s">
        <v>115</v>
      </c>
      <c r="CB646" s="1" t="s">
        <v>115</v>
      </c>
      <c r="CD646" s="47" t="s">
        <v>115</v>
      </c>
      <c r="CE646" s="1" t="s">
        <v>115</v>
      </c>
      <c r="CF646" s="1" t="s">
        <v>115</v>
      </c>
      <c r="CG646" s="1" t="s">
        <v>115</v>
      </c>
      <c r="CH646" s="1" t="s">
        <v>115</v>
      </c>
      <c r="CI646" s="1" t="s">
        <v>115</v>
      </c>
      <c r="CJ646" s="1" t="s">
        <v>115</v>
      </c>
      <c r="CK646" s="1" t="s">
        <v>115</v>
      </c>
      <c r="CL646" s="1" t="s">
        <v>115</v>
      </c>
      <c r="CM646" s="1" t="s">
        <v>115</v>
      </c>
      <c r="CN646" s="1" t="s">
        <v>115</v>
      </c>
      <c r="CO646" s="1" t="s">
        <v>115</v>
      </c>
      <c r="CP646" s="1" t="s">
        <v>115</v>
      </c>
      <c r="CQ646" s="1" t="s">
        <v>115</v>
      </c>
      <c r="CR646" s="1" t="s">
        <v>115</v>
      </c>
      <c r="CS646" s="1" t="s">
        <v>115</v>
      </c>
      <c r="CT646" s="1" t="s">
        <v>115</v>
      </c>
      <c r="CU646" s="1" t="s">
        <v>115</v>
      </c>
      <c r="CV646" s="1" t="s">
        <v>115</v>
      </c>
      <c r="CW646" s="1" t="s">
        <v>115</v>
      </c>
      <c r="CY646" s="1">
        <v>44.476228094</v>
      </c>
      <c r="CZ646" s="1">
        <v>0.77625661910830202</v>
      </c>
      <c r="DA646" s="1">
        <v>1.6012658040000005</v>
      </c>
      <c r="DB646" s="1">
        <v>2.7947360479394195E-2</v>
      </c>
      <c r="DC646" s="1" t="s">
        <v>2766</v>
      </c>
      <c r="DD646" s="1" t="s">
        <v>2781</v>
      </c>
      <c r="DE646" s="1" t="s">
        <v>115</v>
      </c>
      <c r="DF646" s="1" t="s">
        <v>115</v>
      </c>
      <c r="DG646" s="1" t="s">
        <v>115</v>
      </c>
      <c r="DH646" s="1" t="s">
        <v>115</v>
      </c>
    </row>
    <row r="647" spans="1:112" x14ac:dyDescent="0.25">
      <c r="A647" s="1" t="s">
        <v>2725</v>
      </c>
      <c r="C647" s="1" t="s">
        <v>2725</v>
      </c>
      <c r="D647" s="41">
        <v>26690</v>
      </c>
      <c r="G647" s="1" t="s">
        <v>1765</v>
      </c>
      <c r="H647" s="1">
        <v>10</v>
      </c>
      <c r="J647" s="3"/>
      <c r="K647" s="1" t="s">
        <v>1786</v>
      </c>
      <c r="L647" s="1" t="s">
        <v>1787</v>
      </c>
      <c r="M647" s="1"/>
      <c r="N647" s="1">
        <v>300</v>
      </c>
      <c r="P647" s="1" t="s">
        <v>2549</v>
      </c>
      <c r="Q647" s="1">
        <v>0.49683706040105241</v>
      </c>
      <c r="R647" s="1" t="s">
        <v>1774</v>
      </c>
      <c r="S647" s="1" t="s">
        <v>1774</v>
      </c>
      <c r="T647" s="1" t="s">
        <v>2720</v>
      </c>
      <c r="U647" s="3">
        <v>36921</v>
      </c>
      <c r="V647" s="1">
        <v>4.8776134829068196</v>
      </c>
      <c r="Y647" s="1">
        <v>1.9</v>
      </c>
      <c r="Z647" s="1">
        <v>1.5</v>
      </c>
      <c r="AA647" s="1">
        <v>19.3</v>
      </c>
      <c r="AB647" s="1">
        <v>31.859421562149599</v>
      </c>
      <c r="AC647" s="1">
        <v>2.85</v>
      </c>
      <c r="AD647" s="1">
        <v>13.5391333333333</v>
      </c>
      <c r="AH647" s="1">
        <v>1077</v>
      </c>
      <c r="AJ647" s="1">
        <v>910</v>
      </c>
      <c r="AK647" s="1">
        <v>167</v>
      </c>
      <c r="AU647" s="1" t="s">
        <v>1776</v>
      </c>
      <c r="AV647" s="1" t="s">
        <v>1776</v>
      </c>
      <c r="AY647" s="1" t="s">
        <v>1784</v>
      </c>
      <c r="AZ647" s="1"/>
      <c r="BA647" s="1" t="s">
        <v>1782</v>
      </c>
      <c r="BB647" s="1"/>
      <c r="BC647" s="42">
        <v>53.658200000000001</v>
      </c>
      <c r="BD647" s="1">
        <v>0.93651226069362126</v>
      </c>
      <c r="BE647" s="1">
        <v>101.3329</v>
      </c>
      <c r="BF647" s="1">
        <v>1.7685927455941617</v>
      </c>
      <c r="BG647" s="1">
        <v>306.3236</v>
      </c>
      <c r="BH647" s="1">
        <v>5.3463553965621022</v>
      </c>
      <c r="BI647" s="1">
        <v>215.88550000000001</v>
      </c>
      <c r="BK647" s="1">
        <v>3.7679127823142187</v>
      </c>
      <c r="BL647" s="1">
        <v>3.8299999999999999E-4</v>
      </c>
      <c r="BM647" s="1">
        <v>27382.874722382156</v>
      </c>
      <c r="BN647" s="1">
        <v>21022.362363400829</v>
      </c>
      <c r="BO647" s="1">
        <v>21001.387081363482</v>
      </c>
      <c r="BP647" s="1">
        <v>751.58451180948873</v>
      </c>
      <c r="BQ647" s="1">
        <v>1.91595220148045</v>
      </c>
      <c r="BY647" s="1" t="s">
        <v>115</v>
      </c>
      <c r="BZ647" s="1" t="s">
        <v>115</v>
      </c>
      <c r="CA647" s="1" t="s">
        <v>115</v>
      </c>
      <c r="CB647" s="1" t="s">
        <v>115</v>
      </c>
      <c r="CD647" s="47" t="s">
        <v>115</v>
      </c>
      <c r="CE647" s="1" t="s">
        <v>115</v>
      </c>
      <c r="CF647" s="1" t="s">
        <v>115</v>
      </c>
      <c r="CG647" s="1" t="s">
        <v>115</v>
      </c>
      <c r="CH647" s="1" t="s">
        <v>115</v>
      </c>
      <c r="CI647" s="1" t="s">
        <v>115</v>
      </c>
      <c r="CJ647" s="1" t="s">
        <v>115</v>
      </c>
      <c r="CK647" s="1" t="s">
        <v>115</v>
      </c>
      <c r="CL647" s="1" t="s">
        <v>115</v>
      </c>
      <c r="CM647" s="1" t="s">
        <v>115</v>
      </c>
      <c r="CN647" s="1" t="s">
        <v>115</v>
      </c>
      <c r="CO647" s="1" t="s">
        <v>115</v>
      </c>
      <c r="CP647" s="1" t="s">
        <v>115</v>
      </c>
      <c r="CQ647" s="1" t="s">
        <v>115</v>
      </c>
      <c r="CR647" s="1" t="s">
        <v>115</v>
      </c>
      <c r="CS647" s="1" t="s">
        <v>115</v>
      </c>
      <c r="CT647" s="1" t="s">
        <v>115</v>
      </c>
      <c r="CU647" s="1" t="s">
        <v>115</v>
      </c>
      <c r="CV647" s="1" t="s">
        <v>115</v>
      </c>
      <c r="CW647" s="1" t="s">
        <v>115</v>
      </c>
      <c r="CY647" s="1" t="s">
        <v>115</v>
      </c>
      <c r="CZ647" s="1" t="s">
        <v>115</v>
      </c>
      <c r="DA647" s="1" t="s">
        <v>115</v>
      </c>
      <c r="DB647" s="1" t="s">
        <v>115</v>
      </c>
      <c r="DC647" s="1" t="s">
        <v>2766</v>
      </c>
      <c r="DD647" s="1" t="s">
        <v>2781</v>
      </c>
      <c r="DE647" s="1" t="s">
        <v>115</v>
      </c>
      <c r="DF647" s="1" t="s">
        <v>115</v>
      </c>
      <c r="DG647" s="1" t="s">
        <v>115</v>
      </c>
      <c r="DH647" s="1" t="s">
        <v>115</v>
      </c>
    </row>
    <row r="648" spans="1:112" x14ac:dyDescent="0.25">
      <c r="A648" s="1" t="s">
        <v>2726</v>
      </c>
      <c r="C648" s="1" t="s">
        <v>2726</v>
      </c>
      <c r="D648" s="41">
        <v>27663</v>
      </c>
      <c r="G648" s="1" t="s">
        <v>1765</v>
      </c>
      <c r="H648" s="1">
        <v>10</v>
      </c>
      <c r="J648" s="3"/>
      <c r="K648" s="1" t="s">
        <v>1786</v>
      </c>
      <c r="L648" s="1" t="s">
        <v>1787</v>
      </c>
      <c r="M648" s="1"/>
      <c r="N648" s="1">
        <v>300</v>
      </c>
      <c r="P648" s="1" t="s">
        <v>2549</v>
      </c>
      <c r="Q648" s="1">
        <v>0.49683706040105241</v>
      </c>
      <c r="R648" s="1" t="s">
        <v>1774</v>
      </c>
      <c r="S648" s="1" t="s">
        <v>1774</v>
      </c>
      <c r="T648" s="1" t="s">
        <v>2720</v>
      </c>
      <c r="U648" s="3">
        <v>37650</v>
      </c>
      <c r="V648" s="1">
        <v>4.8776134829068196</v>
      </c>
      <c r="Y648" s="1">
        <v>1.9</v>
      </c>
      <c r="Z648" s="1">
        <v>1.5</v>
      </c>
      <c r="AA648" s="1">
        <v>19.3</v>
      </c>
      <c r="AB648" s="1">
        <v>31.859421562149599</v>
      </c>
      <c r="AC648" s="1">
        <v>2.85</v>
      </c>
      <c r="AD648" s="1">
        <v>13.5391333333333</v>
      </c>
      <c r="AH648" s="1">
        <v>1077</v>
      </c>
      <c r="AJ648" s="1">
        <v>910</v>
      </c>
      <c r="AK648" s="1">
        <v>167</v>
      </c>
      <c r="AU648" s="1" t="s">
        <v>1776</v>
      </c>
      <c r="AV648" s="1" t="s">
        <v>1776</v>
      </c>
      <c r="AY648" s="1" t="s">
        <v>1784</v>
      </c>
      <c r="AZ648" s="1"/>
      <c r="BA648" s="1" t="s">
        <v>1782</v>
      </c>
      <c r="BB648" s="1"/>
      <c r="BC648" s="42">
        <v>55.795900000000003</v>
      </c>
      <c r="BD648" s="1">
        <v>0.97382216411350409</v>
      </c>
      <c r="BE648" s="1">
        <v>288.63690000000003</v>
      </c>
      <c r="BF648" s="1">
        <v>5.0376642477496212</v>
      </c>
      <c r="BG648" s="1">
        <v>37.980400000000003</v>
      </c>
      <c r="BH648" s="1">
        <v>0.66288303122445436</v>
      </c>
      <c r="BI648" s="1">
        <v>145.01300000000001</v>
      </c>
      <c r="BK648" s="1">
        <v>2.5309543081945374</v>
      </c>
      <c r="BL648" s="1">
        <v>1.20851E-2</v>
      </c>
      <c r="BM648" s="1">
        <v>26560.602857932499</v>
      </c>
      <c r="BN648" s="1">
        <v>20510.590399530898</v>
      </c>
      <c r="BO648" s="1">
        <v>19868.6153163341</v>
      </c>
      <c r="BP648" s="1">
        <v>717.98629566438547</v>
      </c>
      <c r="BQ648" s="1">
        <v>2.00560931134138</v>
      </c>
      <c r="BY648" s="1" t="s">
        <v>115</v>
      </c>
      <c r="BZ648" s="1" t="s">
        <v>115</v>
      </c>
      <c r="CA648" s="1" t="s">
        <v>115</v>
      </c>
      <c r="CB648" s="1" t="s">
        <v>115</v>
      </c>
      <c r="CD648" s="47" t="s">
        <v>115</v>
      </c>
      <c r="CE648" s="1" t="s">
        <v>115</v>
      </c>
      <c r="CF648" s="1" t="s">
        <v>115</v>
      </c>
      <c r="CG648" s="1" t="s">
        <v>115</v>
      </c>
      <c r="CH648" s="1" t="s">
        <v>115</v>
      </c>
      <c r="CI648" s="1" t="s">
        <v>115</v>
      </c>
      <c r="CJ648" s="1" t="s">
        <v>115</v>
      </c>
      <c r="CK648" s="1" t="s">
        <v>115</v>
      </c>
      <c r="CL648" s="1" t="s">
        <v>115</v>
      </c>
      <c r="CM648" s="1" t="s">
        <v>115</v>
      </c>
      <c r="CN648" s="1" t="s">
        <v>115</v>
      </c>
      <c r="CO648" s="1" t="s">
        <v>115</v>
      </c>
      <c r="CP648" s="1" t="s">
        <v>115</v>
      </c>
      <c r="CQ648" s="1" t="s">
        <v>115</v>
      </c>
      <c r="CR648" s="1" t="s">
        <v>115</v>
      </c>
      <c r="CS648" s="1" t="s">
        <v>115</v>
      </c>
      <c r="CT648" s="1" t="s">
        <v>115</v>
      </c>
      <c r="CU648" s="1" t="s">
        <v>115</v>
      </c>
      <c r="CV648" s="1" t="s">
        <v>115</v>
      </c>
      <c r="CW648" s="1" t="s">
        <v>115</v>
      </c>
      <c r="CY648" s="1">
        <v>90.427315745000001</v>
      </c>
      <c r="CZ648" s="1">
        <v>1.5782543934907591</v>
      </c>
      <c r="DA648" s="1">
        <v>1.6814027920000001</v>
      </c>
      <c r="DB648" s="1">
        <v>2.9346014772625377E-2</v>
      </c>
      <c r="DC648" s="1" t="s">
        <v>2766</v>
      </c>
      <c r="DD648" s="1" t="s">
        <v>2781</v>
      </c>
      <c r="DE648" s="1" t="s">
        <v>115</v>
      </c>
      <c r="DF648" s="1" t="s">
        <v>115</v>
      </c>
      <c r="DG648" s="1" t="s">
        <v>115</v>
      </c>
      <c r="DH648" s="1" t="s">
        <v>115</v>
      </c>
    </row>
    <row r="649" spans="1:112" x14ac:dyDescent="0.25">
      <c r="A649" s="1" t="s">
        <v>2727</v>
      </c>
      <c r="C649" s="1" t="s">
        <v>2727</v>
      </c>
      <c r="D649" s="41">
        <v>27704</v>
      </c>
      <c r="G649" s="1" t="s">
        <v>1765</v>
      </c>
      <c r="H649" s="1">
        <v>10</v>
      </c>
      <c r="J649" s="3"/>
      <c r="K649" s="1" t="s">
        <v>1786</v>
      </c>
      <c r="L649" s="1" t="s">
        <v>1787</v>
      </c>
      <c r="M649" s="1"/>
      <c r="N649" s="1">
        <v>300</v>
      </c>
      <c r="P649" s="5" t="s">
        <v>2549</v>
      </c>
      <c r="Q649" s="1">
        <v>0.49683706040105241</v>
      </c>
      <c r="R649" s="1" t="s">
        <v>1774</v>
      </c>
      <c r="S649" s="1" t="s">
        <v>1774</v>
      </c>
      <c r="T649" s="1" t="s">
        <v>2720</v>
      </c>
      <c r="U649" s="3">
        <v>37711</v>
      </c>
      <c r="V649" s="1">
        <v>4.8776134829068196</v>
      </c>
      <c r="Y649" s="1">
        <v>1.9</v>
      </c>
      <c r="Z649" s="1">
        <v>1.5</v>
      </c>
      <c r="AA649" s="1">
        <v>19.3</v>
      </c>
      <c r="AB649" s="5">
        <v>31.859421562149599</v>
      </c>
      <c r="AC649" s="33">
        <v>2.85</v>
      </c>
      <c r="AD649" s="1">
        <v>13.5391333333333</v>
      </c>
      <c r="AH649" s="1">
        <v>1077</v>
      </c>
      <c r="AJ649" s="1">
        <v>910</v>
      </c>
      <c r="AK649" s="1">
        <v>167</v>
      </c>
      <c r="AU649" s="1" t="s">
        <v>1776</v>
      </c>
      <c r="AV649" s="1" t="s">
        <v>1776</v>
      </c>
      <c r="AY649" s="1" t="s">
        <v>1784</v>
      </c>
      <c r="AZ649" s="1"/>
      <c r="BA649" s="1" t="s">
        <v>1782</v>
      </c>
      <c r="BB649" s="1"/>
      <c r="BC649" s="42">
        <v>54.841000000000001</v>
      </c>
      <c r="BD649" s="1">
        <v>0.95715601508621029</v>
      </c>
      <c r="BE649" s="1">
        <v>39.220599999999997</v>
      </c>
      <c r="BF649" s="1">
        <v>0.68452860460768794</v>
      </c>
      <c r="BG649" s="1">
        <v>294.63229999999999</v>
      </c>
      <c r="BH649" s="1">
        <v>5.1423037177236885</v>
      </c>
      <c r="BI649" s="1">
        <v>246.00559999999999</v>
      </c>
      <c r="BK649" s="1">
        <v>4.2936076983441618</v>
      </c>
      <c r="BL649" s="1">
        <v>2.4319299999999999E-2</v>
      </c>
      <c r="BM649" s="1">
        <v>26560.487025172693</v>
      </c>
      <c r="BN649" s="1">
        <v>20835.419477283973</v>
      </c>
      <c r="BO649" s="1">
        <v>19543.55457306141</v>
      </c>
      <c r="BP649" s="1">
        <v>717.98159888224347</v>
      </c>
      <c r="BQ649" s="1">
        <v>2.0056224313294302</v>
      </c>
      <c r="BS649" s="5"/>
      <c r="BT649" s="5"/>
      <c r="BU649" s="5"/>
      <c r="BV649" s="5"/>
      <c r="BW649" s="5"/>
      <c r="BY649" s="1" t="s">
        <v>115</v>
      </c>
      <c r="BZ649" s="1" t="s">
        <v>115</v>
      </c>
      <c r="CA649" s="1" t="s">
        <v>115</v>
      </c>
      <c r="CB649" s="1" t="s">
        <v>115</v>
      </c>
      <c r="CD649" s="47" t="s">
        <v>115</v>
      </c>
      <c r="CE649" s="1" t="s">
        <v>115</v>
      </c>
      <c r="CF649" s="1" t="s">
        <v>115</v>
      </c>
      <c r="CG649" s="1" t="s">
        <v>115</v>
      </c>
      <c r="CH649" s="1" t="s">
        <v>115</v>
      </c>
      <c r="CI649" s="1" t="s">
        <v>115</v>
      </c>
      <c r="CJ649" s="1" t="s">
        <v>115</v>
      </c>
      <c r="CK649" s="1" t="s">
        <v>115</v>
      </c>
      <c r="CL649" s="1" t="s">
        <v>115</v>
      </c>
      <c r="CM649" s="1" t="s">
        <v>115</v>
      </c>
      <c r="CN649" s="1" t="s">
        <v>115</v>
      </c>
      <c r="CO649" s="1" t="s">
        <v>115</v>
      </c>
      <c r="CP649" s="1" t="s">
        <v>115</v>
      </c>
      <c r="CQ649" s="1" t="s">
        <v>115</v>
      </c>
      <c r="CR649" s="1" t="s">
        <v>115</v>
      </c>
      <c r="CS649" s="1" t="s">
        <v>115</v>
      </c>
      <c r="CT649" s="1" t="s">
        <v>115</v>
      </c>
      <c r="CU649" s="1" t="s">
        <v>115</v>
      </c>
      <c r="CV649" s="1" t="s">
        <v>115</v>
      </c>
      <c r="CW649" s="1" t="s">
        <v>115</v>
      </c>
      <c r="CY649" s="1">
        <v>129.42495337899999</v>
      </c>
      <c r="CZ649" s="1">
        <v>2.2588915707037103</v>
      </c>
      <c r="DA649" s="1">
        <v>0.96536349200000005</v>
      </c>
      <c r="DB649" s="1">
        <v>1.6848771413949939E-2</v>
      </c>
      <c r="DC649" s="1" t="s">
        <v>2766</v>
      </c>
      <c r="DD649" s="1" t="s">
        <v>2781</v>
      </c>
      <c r="DE649" s="1" t="s">
        <v>115</v>
      </c>
      <c r="DF649" s="1" t="s">
        <v>115</v>
      </c>
      <c r="DG649" s="1" t="s">
        <v>115</v>
      </c>
      <c r="DH649" s="1" t="s">
        <v>115</v>
      </c>
    </row>
    <row r="650" spans="1:112" x14ac:dyDescent="0.25">
      <c r="A650" s="1" t="s">
        <v>2728</v>
      </c>
      <c r="C650" s="1" t="s">
        <v>2728</v>
      </c>
      <c r="D650" s="41">
        <v>28129</v>
      </c>
      <c r="G650" s="1" t="s">
        <v>1765</v>
      </c>
      <c r="H650" s="1">
        <v>10</v>
      </c>
      <c r="J650" s="3"/>
      <c r="K650" s="1" t="s">
        <v>1786</v>
      </c>
      <c r="L650" s="1" t="s">
        <v>1787</v>
      </c>
      <c r="M650" s="1"/>
      <c r="N650" s="1">
        <v>300</v>
      </c>
      <c r="P650" s="1" t="s">
        <v>2549</v>
      </c>
      <c r="Q650" s="1">
        <v>0.49683706040105241</v>
      </c>
      <c r="R650" s="1" t="s">
        <v>1774</v>
      </c>
      <c r="S650" s="1" t="s">
        <v>1774</v>
      </c>
      <c r="T650" s="1" t="s">
        <v>2720</v>
      </c>
      <c r="U650" s="3">
        <v>37976</v>
      </c>
      <c r="V650" s="1">
        <v>4.8776134829068196</v>
      </c>
      <c r="Y650" s="1">
        <v>1.9</v>
      </c>
      <c r="Z650" s="1">
        <v>1.5</v>
      </c>
      <c r="AA650" s="1">
        <v>19.3</v>
      </c>
      <c r="AB650" s="1">
        <v>31.859421562149599</v>
      </c>
      <c r="AC650" s="1">
        <v>2.85</v>
      </c>
      <c r="AD650" s="1">
        <v>13.5391333333333</v>
      </c>
      <c r="AH650" s="1">
        <v>1077</v>
      </c>
      <c r="AJ650" s="1">
        <v>910</v>
      </c>
      <c r="AK650" s="1">
        <v>167</v>
      </c>
      <c r="AU650" s="1" t="s">
        <v>1776</v>
      </c>
      <c r="AV650" s="1" t="s">
        <v>1776</v>
      </c>
      <c r="AY650" s="1" t="s">
        <v>1784</v>
      </c>
      <c r="AZ650" s="1"/>
      <c r="BA650" s="1" t="s">
        <v>1782</v>
      </c>
      <c r="BB650" s="1"/>
      <c r="BC650" s="42">
        <v>53.566200000000002</v>
      </c>
      <c r="BD650" s="1">
        <v>0.93490655778178666</v>
      </c>
      <c r="BE650" s="1">
        <v>97.779600000000002</v>
      </c>
      <c r="BF650" s="1">
        <v>1.7065759612830476</v>
      </c>
      <c r="BG650" s="1">
        <v>303.35969999999998</v>
      </c>
      <c r="BH650" s="1">
        <v>5.2946255828622419</v>
      </c>
      <c r="BI650" s="1">
        <v>55.9313</v>
      </c>
      <c r="BK650" s="1">
        <v>0.97618533992070444</v>
      </c>
      <c r="BL650" s="1">
        <v>7.2075000000000004E-3</v>
      </c>
      <c r="BM650" s="1">
        <v>26558.967101162463</v>
      </c>
      <c r="BN650" s="1">
        <v>20379.390856544094</v>
      </c>
      <c r="BO650" s="1">
        <v>19996.543345780832</v>
      </c>
      <c r="BP650" s="1">
        <v>717.9199700127632</v>
      </c>
      <c r="BQ650" s="1">
        <v>2.0057946012762402</v>
      </c>
      <c r="BY650" s="1" t="s">
        <v>115</v>
      </c>
      <c r="BZ650" s="1" t="s">
        <v>115</v>
      </c>
      <c r="CA650" s="1" t="s">
        <v>115</v>
      </c>
      <c r="CB650" s="1" t="s">
        <v>115</v>
      </c>
      <c r="CD650" s="47" t="s">
        <v>115</v>
      </c>
      <c r="CE650" s="1" t="s">
        <v>115</v>
      </c>
      <c r="CF650" s="1" t="s">
        <v>115</v>
      </c>
      <c r="CG650" s="1" t="s">
        <v>115</v>
      </c>
      <c r="CH650" s="1" t="s">
        <v>115</v>
      </c>
      <c r="CI650" s="1" t="s">
        <v>115</v>
      </c>
      <c r="CJ650" s="1" t="s">
        <v>115</v>
      </c>
      <c r="CK650" s="1" t="s">
        <v>115</v>
      </c>
      <c r="CL650" s="1" t="s">
        <v>115</v>
      </c>
      <c r="CM650" s="1" t="s">
        <v>115</v>
      </c>
      <c r="CN650" s="1" t="s">
        <v>115</v>
      </c>
      <c r="CO650" s="1" t="s">
        <v>115</v>
      </c>
      <c r="CP650" s="1" t="s">
        <v>115</v>
      </c>
      <c r="CQ650" s="1" t="s">
        <v>115</v>
      </c>
      <c r="CR650" s="1" t="s">
        <v>115</v>
      </c>
      <c r="CS650" s="1" t="s">
        <v>115</v>
      </c>
      <c r="CT650" s="1" t="s">
        <v>115</v>
      </c>
      <c r="CU650" s="1" t="s">
        <v>115</v>
      </c>
      <c r="CV650" s="1" t="s">
        <v>115</v>
      </c>
      <c r="CW650" s="1" t="s">
        <v>115</v>
      </c>
      <c r="CY650" s="1">
        <v>157.970095861</v>
      </c>
      <c r="CZ650" s="1">
        <v>2.7570982924655167</v>
      </c>
      <c r="DA650" s="1">
        <v>1.6794698289999985</v>
      </c>
      <c r="DB650" s="1">
        <v>2.931227820395612E-2</v>
      </c>
      <c r="DC650" s="1" t="s">
        <v>2766</v>
      </c>
      <c r="DD650" s="1" t="s">
        <v>2781</v>
      </c>
      <c r="DE650" s="1" t="s">
        <v>115</v>
      </c>
      <c r="DF650" s="1" t="s">
        <v>115</v>
      </c>
      <c r="DG650" s="1" t="s">
        <v>115</v>
      </c>
      <c r="DH650" s="1" t="s">
        <v>115</v>
      </c>
    </row>
    <row r="651" spans="1:112" x14ac:dyDescent="0.25">
      <c r="A651" s="1" t="s">
        <v>2729</v>
      </c>
      <c r="C651" s="1" t="s">
        <v>2729</v>
      </c>
      <c r="D651" s="41">
        <v>28190</v>
      </c>
      <c r="G651" s="1" t="s">
        <v>1765</v>
      </c>
      <c r="H651" s="1">
        <v>10</v>
      </c>
      <c r="J651" s="3"/>
      <c r="K651" s="1" t="s">
        <v>1786</v>
      </c>
      <c r="L651" s="1" t="s">
        <v>1787</v>
      </c>
      <c r="M651" s="1"/>
      <c r="N651" s="1">
        <v>300</v>
      </c>
      <c r="P651" s="1" t="s">
        <v>2549</v>
      </c>
      <c r="Q651" s="1">
        <v>0.49683706040105241</v>
      </c>
      <c r="R651" s="1" t="s">
        <v>1774</v>
      </c>
      <c r="S651" s="1" t="s">
        <v>1774</v>
      </c>
      <c r="T651" s="1" t="s">
        <v>2720</v>
      </c>
      <c r="U651" s="3">
        <v>38066</v>
      </c>
      <c r="V651" s="1">
        <v>4.8776134829068196</v>
      </c>
      <c r="Y651" s="1">
        <v>1.9</v>
      </c>
      <c r="Z651" s="1">
        <v>1.5</v>
      </c>
      <c r="AA651" s="1">
        <v>19.3</v>
      </c>
      <c r="AB651" s="1">
        <v>31.859421562149599</v>
      </c>
      <c r="AC651" s="1">
        <v>2.85</v>
      </c>
      <c r="AD651" s="1">
        <v>13.5391333333333</v>
      </c>
      <c r="AH651" s="1">
        <v>1077</v>
      </c>
      <c r="AJ651" s="1">
        <v>910</v>
      </c>
      <c r="AK651" s="1">
        <v>167</v>
      </c>
      <c r="AU651" s="1" t="s">
        <v>1776</v>
      </c>
      <c r="AV651" s="1" t="s">
        <v>1776</v>
      </c>
      <c r="AY651" s="1" t="s">
        <v>1784</v>
      </c>
      <c r="AZ651" s="1"/>
      <c r="BA651" s="1" t="s">
        <v>1782</v>
      </c>
      <c r="BB651" s="1"/>
      <c r="BC651" s="42">
        <v>56.195099999999996</v>
      </c>
      <c r="BD651" s="1">
        <v>0.98078951848746543</v>
      </c>
      <c r="BE651" s="1">
        <v>349.47989999999999</v>
      </c>
      <c r="BF651" s="1">
        <v>6.09957492454053</v>
      </c>
      <c r="BG651" s="1">
        <v>105.7638</v>
      </c>
      <c r="BH651" s="1">
        <v>1.8459265394207787</v>
      </c>
      <c r="BI651" s="1">
        <v>70.656999999999996</v>
      </c>
      <c r="BK651" s="1">
        <v>1.2331972895816334</v>
      </c>
      <c r="BL651" s="1">
        <v>9.0521999999999998E-3</v>
      </c>
      <c r="BM651" s="1">
        <v>26559.918297696655</v>
      </c>
      <c r="BN651" s="1">
        <v>20429.343990111065</v>
      </c>
      <c r="BO651" s="1">
        <v>19948.492605282245</v>
      </c>
      <c r="BP651" s="1">
        <v>717.95853829173359</v>
      </c>
      <c r="BQ651" s="1">
        <v>2.0056868512578001</v>
      </c>
      <c r="BY651" s="1" t="s">
        <v>115</v>
      </c>
      <c r="BZ651" s="1" t="s">
        <v>115</v>
      </c>
      <c r="CA651" s="1" t="s">
        <v>115</v>
      </c>
      <c r="CB651" s="1" t="s">
        <v>115</v>
      </c>
      <c r="CD651" s="47" t="s">
        <v>115</v>
      </c>
      <c r="CE651" s="1" t="s">
        <v>115</v>
      </c>
      <c r="CF651" s="1" t="s">
        <v>115</v>
      </c>
      <c r="CG651" s="1" t="s">
        <v>115</v>
      </c>
      <c r="CH651" s="1" t="s">
        <v>115</v>
      </c>
      <c r="CI651" s="1" t="s">
        <v>115</v>
      </c>
      <c r="CJ651" s="1" t="s">
        <v>115</v>
      </c>
      <c r="CK651" s="1" t="s">
        <v>115</v>
      </c>
      <c r="CL651" s="1" t="s">
        <v>115</v>
      </c>
      <c r="CM651" s="1" t="s">
        <v>115</v>
      </c>
      <c r="CN651" s="1" t="s">
        <v>115</v>
      </c>
      <c r="CO651" s="1" t="s">
        <v>115</v>
      </c>
      <c r="CP651" s="1" t="s">
        <v>115</v>
      </c>
      <c r="CQ651" s="1" t="s">
        <v>115</v>
      </c>
      <c r="CR651" s="1" t="s">
        <v>115</v>
      </c>
      <c r="CS651" s="1" t="s">
        <v>115</v>
      </c>
      <c r="CT651" s="1" t="s">
        <v>115</v>
      </c>
      <c r="CU651" s="1" t="s">
        <v>115</v>
      </c>
      <c r="CV651" s="1" t="s">
        <v>115</v>
      </c>
      <c r="CW651" s="1" t="s">
        <v>115</v>
      </c>
      <c r="CY651" s="1">
        <v>49.426523597500001</v>
      </c>
      <c r="CZ651" s="1">
        <v>0.86265557459104747</v>
      </c>
      <c r="DA651" s="1">
        <v>1.4470692135000007</v>
      </c>
      <c r="DB651" s="1">
        <v>2.5256122279819791E-2</v>
      </c>
      <c r="DC651" s="1" t="s">
        <v>2766</v>
      </c>
      <c r="DD651" s="1" t="s">
        <v>2781</v>
      </c>
      <c r="DE651" s="1" t="s">
        <v>115</v>
      </c>
      <c r="DF651" s="1" t="s">
        <v>115</v>
      </c>
      <c r="DG651" s="1" t="s">
        <v>115</v>
      </c>
      <c r="DH651" s="1" t="s">
        <v>115</v>
      </c>
    </row>
    <row r="652" spans="1:112" x14ac:dyDescent="0.25">
      <c r="A652" s="1" t="s">
        <v>2730</v>
      </c>
      <c r="C652" s="1" t="s">
        <v>2730</v>
      </c>
      <c r="D652" s="41">
        <v>28474</v>
      </c>
      <c r="G652" s="1" t="s">
        <v>1765</v>
      </c>
      <c r="H652" s="1">
        <v>10</v>
      </c>
      <c r="J652" s="3"/>
      <c r="K652" s="1" t="s">
        <v>1786</v>
      </c>
      <c r="L652" s="1" t="s">
        <v>1787</v>
      </c>
      <c r="M652" s="1"/>
      <c r="N652" s="1">
        <v>300</v>
      </c>
      <c r="P652" s="1" t="s">
        <v>2549</v>
      </c>
      <c r="Q652" s="1">
        <v>0.49683706040105241</v>
      </c>
      <c r="R652" s="1" t="s">
        <v>1774</v>
      </c>
      <c r="S652" s="1" t="s">
        <v>1774</v>
      </c>
      <c r="T652" s="1" t="s">
        <v>2720</v>
      </c>
      <c r="U652" s="3">
        <v>38297</v>
      </c>
      <c r="V652" s="1">
        <v>4.8776134829068196</v>
      </c>
      <c r="Y652" s="1">
        <v>1.9</v>
      </c>
      <c r="Z652" s="1">
        <v>1.5</v>
      </c>
      <c r="AA652" s="1">
        <v>19.3</v>
      </c>
      <c r="AB652" s="1">
        <v>31.859421562149599</v>
      </c>
      <c r="AC652" s="1">
        <v>2.85</v>
      </c>
      <c r="AD652" s="1">
        <v>13.5391333333333</v>
      </c>
      <c r="AH652" s="1">
        <v>1077</v>
      </c>
      <c r="AJ652" s="1">
        <v>910</v>
      </c>
      <c r="AK652" s="1">
        <v>167</v>
      </c>
      <c r="AU652" s="1" t="s">
        <v>1776</v>
      </c>
      <c r="AV652" s="1" t="s">
        <v>1776</v>
      </c>
      <c r="AY652" s="1" t="s">
        <v>1784</v>
      </c>
      <c r="AZ652" s="1"/>
      <c r="BA652" s="1" t="s">
        <v>1782</v>
      </c>
      <c r="BB652" s="1"/>
      <c r="BC652" s="42">
        <v>55.176299999999998</v>
      </c>
      <c r="BD652" s="1">
        <v>0.96300810406814719</v>
      </c>
      <c r="BE652" s="1">
        <v>39.206200000000003</v>
      </c>
      <c r="BF652" s="1">
        <v>0.68427727719540088</v>
      </c>
      <c r="BG652" s="1">
        <v>273.10899999999998</v>
      </c>
      <c r="BH652" s="1">
        <v>4.7666512668291929</v>
      </c>
      <c r="BI652" s="1">
        <v>264.49279999999999</v>
      </c>
      <c r="BK652" s="1">
        <v>4.6162702078188573</v>
      </c>
      <c r="BL652" s="1">
        <v>2.0455999999999998E-2</v>
      </c>
      <c r="BM652" s="1">
        <v>26560.399004664145</v>
      </c>
      <c r="BN652" s="1">
        <v>20732.718526703557</v>
      </c>
      <c r="BO652" s="1">
        <v>19646.079482624733</v>
      </c>
      <c r="BP652" s="1">
        <v>717.97802983700853</v>
      </c>
      <c r="BQ652" s="1">
        <v>2.00563240121275</v>
      </c>
      <c r="BY652" s="1" t="s">
        <v>115</v>
      </c>
      <c r="BZ652" s="1" t="s">
        <v>115</v>
      </c>
      <c r="CA652" s="1" t="s">
        <v>115</v>
      </c>
      <c r="CB652" s="1" t="s">
        <v>115</v>
      </c>
      <c r="CD652" s="47" t="s">
        <v>115</v>
      </c>
      <c r="CE652" s="1" t="s">
        <v>115</v>
      </c>
      <c r="CF652" s="1" t="s">
        <v>115</v>
      </c>
      <c r="CG652" s="1" t="s">
        <v>115</v>
      </c>
      <c r="CH652" s="1" t="s">
        <v>115</v>
      </c>
      <c r="CI652" s="1" t="s">
        <v>115</v>
      </c>
      <c r="CJ652" s="1" t="s">
        <v>115</v>
      </c>
      <c r="CK652" s="1" t="s">
        <v>115</v>
      </c>
      <c r="CL652" s="1" t="s">
        <v>115</v>
      </c>
      <c r="CM652" s="1" t="s">
        <v>115</v>
      </c>
      <c r="CN652" s="1" t="s">
        <v>115</v>
      </c>
      <c r="CO652" s="1" t="s">
        <v>115</v>
      </c>
      <c r="CP652" s="1" t="s">
        <v>115</v>
      </c>
      <c r="CQ652" s="1" t="s">
        <v>115</v>
      </c>
      <c r="CR652" s="1" t="s">
        <v>115</v>
      </c>
      <c r="CS652" s="1" t="s">
        <v>115</v>
      </c>
      <c r="CT652" s="1" t="s">
        <v>115</v>
      </c>
      <c r="CU652" s="1" t="s">
        <v>115</v>
      </c>
      <c r="CV652" s="1" t="s">
        <v>115</v>
      </c>
      <c r="CW652" s="1" t="s">
        <v>115</v>
      </c>
      <c r="CY652" s="1">
        <v>56.645823916499999</v>
      </c>
      <c r="CZ652" s="1">
        <v>0.9886561348478744</v>
      </c>
      <c r="DA652" s="1">
        <v>1.3434268044999982</v>
      </c>
      <c r="DB652" s="1">
        <v>2.3447220998071141E-2</v>
      </c>
      <c r="DC652" s="1" t="s">
        <v>2766</v>
      </c>
      <c r="DD652" s="1" t="s">
        <v>2781</v>
      </c>
      <c r="DE652" s="1" t="s">
        <v>115</v>
      </c>
      <c r="DF652" s="1" t="s">
        <v>115</v>
      </c>
      <c r="DG652" s="1" t="s">
        <v>115</v>
      </c>
      <c r="DH652" s="1" t="s">
        <v>115</v>
      </c>
    </row>
    <row r="653" spans="1:112" x14ac:dyDescent="0.25">
      <c r="A653" s="1" t="s">
        <v>2731</v>
      </c>
      <c r="C653" s="1" t="s">
        <v>2731</v>
      </c>
      <c r="D653" s="41">
        <v>28874</v>
      </c>
      <c r="G653" s="1" t="s">
        <v>1765</v>
      </c>
      <c r="H653" s="1">
        <v>10</v>
      </c>
      <c r="J653" s="3"/>
      <c r="K653" s="1" t="s">
        <v>1786</v>
      </c>
      <c r="L653" s="1" t="s">
        <v>1787</v>
      </c>
      <c r="M653" s="1"/>
      <c r="N653" s="1">
        <v>300</v>
      </c>
      <c r="P653" s="1" t="s">
        <v>2549</v>
      </c>
      <c r="Q653" s="1">
        <v>0.49683706040105241</v>
      </c>
      <c r="R653" s="1" t="s">
        <v>1774</v>
      </c>
      <c r="S653" s="1" t="s">
        <v>1774</v>
      </c>
      <c r="T653" s="1" t="s">
        <v>2720</v>
      </c>
      <c r="U653" s="3">
        <v>38621</v>
      </c>
      <c r="V653" s="1">
        <v>4.8776134829068196</v>
      </c>
      <c r="Y653" s="1">
        <v>1.9</v>
      </c>
      <c r="Z653" s="1">
        <v>1.5</v>
      </c>
      <c r="AA653" s="1">
        <v>19.3</v>
      </c>
      <c r="AB653" s="1">
        <v>31.859421562149599</v>
      </c>
      <c r="AC653" s="1">
        <v>2.85</v>
      </c>
      <c r="AD653" s="1">
        <v>13.5391333333333</v>
      </c>
      <c r="AH653" s="1">
        <v>1077</v>
      </c>
      <c r="AJ653" s="1">
        <v>910</v>
      </c>
      <c r="AK653" s="1">
        <v>167</v>
      </c>
      <c r="AU653" s="1" t="s">
        <v>1776</v>
      </c>
      <c r="AV653" s="1" t="s">
        <v>1776</v>
      </c>
      <c r="AY653" s="1" t="s">
        <v>1784</v>
      </c>
      <c r="AZ653" s="1"/>
      <c r="BA653" s="1" t="s">
        <v>1782</v>
      </c>
      <c r="BB653" s="1"/>
      <c r="BC653" s="42">
        <v>56.277799999999999</v>
      </c>
      <c r="BD653" s="1">
        <v>0.98223290577886468</v>
      </c>
      <c r="BE653" s="1">
        <v>346.89330000000001</v>
      </c>
      <c r="BF653" s="1">
        <v>6.0544302381084458</v>
      </c>
      <c r="BG653" s="1">
        <v>270.26940000000002</v>
      </c>
      <c r="BH653" s="1">
        <v>4.7170908973895624</v>
      </c>
      <c r="BI653" s="1">
        <v>269.92950000000002</v>
      </c>
      <c r="BK653" s="1">
        <v>4.7111585232620339</v>
      </c>
      <c r="BL653" s="1">
        <v>1.35499E-2</v>
      </c>
      <c r="BM653" s="1">
        <v>26559.562792860248</v>
      </c>
      <c r="BN653" s="1">
        <v>20548.442212747221</v>
      </c>
      <c r="BO653" s="1">
        <v>19828.683372973272</v>
      </c>
      <c r="BP653" s="1">
        <v>717.94412351403639</v>
      </c>
      <c r="BQ653" s="1">
        <v>2.0057271211467</v>
      </c>
      <c r="BY653" s="1" t="s">
        <v>115</v>
      </c>
      <c r="BZ653" s="1" t="s">
        <v>115</v>
      </c>
      <c r="CA653" s="1" t="s">
        <v>115</v>
      </c>
      <c r="CB653" s="1" t="s">
        <v>115</v>
      </c>
      <c r="CD653" s="47" t="s">
        <v>115</v>
      </c>
      <c r="CE653" s="1" t="s">
        <v>115</v>
      </c>
      <c r="CF653" s="1" t="s">
        <v>115</v>
      </c>
      <c r="CG653" s="1" t="s">
        <v>115</v>
      </c>
      <c r="CH653" s="1" t="s">
        <v>115</v>
      </c>
      <c r="CI653" s="1" t="s">
        <v>115</v>
      </c>
      <c r="CJ653" s="1" t="s">
        <v>115</v>
      </c>
      <c r="CK653" s="1" t="s">
        <v>115</v>
      </c>
      <c r="CL653" s="1" t="s">
        <v>115</v>
      </c>
      <c r="CM653" s="1" t="s">
        <v>115</v>
      </c>
      <c r="CN653" s="1" t="s">
        <v>115</v>
      </c>
      <c r="CO653" s="1" t="s">
        <v>115</v>
      </c>
      <c r="CP653" s="1" t="s">
        <v>115</v>
      </c>
      <c r="CQ653" s="1" t="s">
        <v>115</v>
      </c>
      <c r="CR653" s="1" t="s">
        <v>115</v>
      </c>
      <c r="CS653" s="1" t="s">
        <v>115</v>
      </c>
      <c r="CT653" s="1" t="s">
        <v>115</v>
      </c>
      <c r="CU653" s="1" t="s">
        <v>115</v>
      </c>
      <c r="CV653" s="1" t="s">
        <v>115</v>
      </c>
      <c r="CW653" s="1" t="s">
        <v>115</v>
      </c>
      <c r="CY653" s="1">
        <v>57.174453700000001</v>
      </c>
      <c r="CZ653" s="1">
        <v>0.99788246509405432</v>
      </c>
      <c r="DA653" s="1">
        <v>2.9680688600000025</v>
      </c>
      <c r="DB653" s="1">
        <v>5.1802574032914668E-2</v>
      </c>
      <c r="DC653" s="1" t="s">
        <v>2766</v>
      </c>
      <c r="DD653" s="1" t="s">
        <v>2782</v>
      </c>
      <c r="DE653" s="1" t="s">
        <v>115</v>
      </c>
      <c r="DF653" s="1" t="s">
        <v>115</v>
      </c>
      <c r="DG653" s="1" t="s">
        <v>115</v>
      </c>
      <c r="DH653" s="1" t="s">
        <v>115</v>
      </c>
    </row>
    <row r="654" spans="1:112" x14ac:dyDescent="0.25">
      <c r="A654" s="1" t="s">
        <v>2732</v>
      </c>
      <c r="C654" s="1" t="s">
        <v>2732</v>
      </c>
      <c r="D654" s="41">
        <v>29486</v>
      </c>
      <c r="G654" s="1" t="s">
        <v>1765</v>
      </c>
      <c r="H654" s="1">
        <v>10</v>
      </c>
      <c r="J654" s="3"/>
      <c r="K654" s="1" t="s">
        <v>1786</v>
      </c>
      <c r="L654" s="1" t="s">
        <v>1787</v>
      </c>
      <c r="M654" s="1"/>
      <c r="N654" s="1">
        <v>300</v>
      </c>
      <c r="P654" s="1" t="s">
        <v>2549</v>
      </c>
      <c r="Q654" s="1">
        <v>0.49683706040105241</v>
      </c>
      <c r="R654" s="1" t="s">
        <v>1774</v>
      </c>
      <c r="S654" s="1" t="s">
        <v>1774</v>
      </c>
      <c r="T654" s="1" t="s">
        <v>2720</v>
      </c>
      <c r="U654" s="3">
        <v>38985</v>
      </c>
      <c r="V654" s="1">
        <v>4.8776134829068196</v>
      </c>
      <c r="Y654" s="1">
        <v>1.9</v>
      </c>
      <c r="Z654" s="1">
        <v>1.5</v>
      </c>
      <c r="AA654" s="1">
        <v>19.3</v>
      </c>
      <c r="AB654" s="1">
        <v>31.859421562149599</v>
      </c>
      <c r="AC654" s="1">
        <v>2.85</v>
      </c>
      <c r="AD654" s="1">
        <v>13.5391333333333</v>
      </c>
      <c r="AH654" s="1">
        <v>1077</v>
      </c>
      <c r="AJ654" s="1">
        <v>910</v>
      </c>
      <c r="AK654" s="1">
        <v>167</v>
      </c>
      <c r="AU654" s="1" t="s">
        <v>1776</v>
      </c>
      <c r="AV654" s="1" t="s">
        <v>1776</v>
      </c>
      <c r="AY654" s="1" t="s">
        <v>1784</v>
      </c>
      <c r="AZ654" s="1"/>
      <c r="BA654" s="1" t="s">
        <v>1782</v>
      </c>
      <c r="BB654" s="1"/>
      <c r="BC654" s="42">
        <v>54.774799999999999</v>
      </c>
      <c r="BD654" s="1">
        <v>0.9560006071213899</v>
      </c>
      <c r="BE654" s="1">
        <v>224.92959999999999</v>
      </c>
      <c r="BF654" s="1">
        <v>3.9257621051938374</v>
      </c>
      <c r="BG654" s="1">
        <v>13.7964</v>
      </c>
      <c r="BH654" s="1">
        <v>0.24079260492214566</v>
      </c>
      <c r="BI654" s="1">
        <v>346.5444</v>
      </c>
      <c r="BK654" s="1">
        <v>6.0483407843482366</v>
      </c>
      <c r="BL654" s="1">
        <v>9.8674000000000001E-3</v>
      </c>
      <c r="BM654" s="1">
        <v>26561.574422870566</v>
      </c>
      <c r="BN654" s="1">
        <v>20452.668102330801</v>
      </c>
      <c r="BO654" s="1">
        <v>19928.480743410335</v>
      </c>
      <c r="BP654" s="1">
        <v>718.02569104409747</v>
      </c>
      <c r="BQ654" s="1">
        <v>2.00549927107213</v>
      </c>
      <c r="BY654" s="1" t="s">
        <v>115</v>
      </c>
      <c r="BZ654" s="1" t="s">
        <v>115</v>
      </c>
      <c r="CA654" s="1" t="s">
        <v>115</v>
      </c>
      <c r="CB654" s="1" t="s">
        <v>115</v>
      </c>
      <c r="CD654" s="47" t="s">
        <v>115</v>
      </c>
      <c r="CE654" s="1" t="s">
        <v>115</v>
      </c>
      <c r="CF654" s="1" t="s">
        <v>115</v>
      </c>
      <c r="CG654" s="1" t="s">
        <v>115</v>
      </c>
      <c r="CH654" s="1" t="s">
        <v>115</v>
      </c>
      <c r="CI654" s="1" t="s">
        <v>115</v>
      </c>
      <c r="CJ654" s="1" t="s">
        <v>115</v>
      </c>
      <c r="CK654" s="1" t="s">
        <v>115</v>
      </c>
      <c r="CL654" s="1" t="s">
        <v>115</v>
      </c>
      <c r="CM654" s="1" t="s">
        <v>115</v>
      </c>
      <c r="CN654" s="1" t="s">
        <v>115</v>
      </c>
      <c r="CO654" s="1" t="s">
        <v>115</v>
      </c>
      <c r="CP654" s="1" t="s">
        <v>115</v>
      </c>
      <c r="CQ654" s="1" t="s">
        <v>115</v>
      </c>
      <c r="CR654" s="1" t="s">
        <v>115</v>
      </c>
      <c r="CS654" s="1" t="s">
        <v>115</v>
      </c>
      <c r="CT654" s="1" t="s">
        <v>115</v>
      </c>
      <c r="CU654" s="1" t="s">
        <v>115</v>
      </c>
      <c r="CV654" s="1" t="s">
        <v>115</v>
      </c>
      <c r="CW654" s="1" t="s">
        <v>115</v>
      </c>
      <c r="CY654" s="1">
        <v>74.765436327499998</v>
      </c>
      <c r="CZ654" s="1">
        <v>1.3049030306050524</v>
      </c>
      <c r="DA654" s="1">
        <v>1.5105092034999998</v>
      </c>
      <c r="DB654" s="1">
        <v>2.636335898275205E-2</v>
      </c>
      <c r="DC654" s="1" t="s">
        <v>2766</v>
      </c>
      <c r="DD654" s="1" t="s">
        <v>2783</v>
      </c>
      <c r="DE654" s="1" t="s">
        <v>115</v>
      </c>
      <c r="DF654" s="1" t="s">
        <v>115</v>
      </c>
      <c r="DG654" s="1" t="s">
        <v>115</v>
      </c>
      <c r="DH654" s="1" t="s">
        <v>115</v>
      </c>
    </row>
    <row r="655" spans="1:112" x14ac:dyDescent="0.25">
      <c r="A655" s="1" t="s">
        <v>2733</v>
      </c>
      <c r="C655" s="1" t="s">
        <v>2733</v>
      </c>
      <c r="D655" s="41">
        <v>29601</v>
      </c>
      <c r="G655" s="1" t="s">
        <v>1765</v>
      </c>
      <c r="H655" s="1">
        <v>10</v>
      </c>
      <c r="J655" s="3"/>
      <c r="K655" s="1" t="s">
        <v>1786</v>
      </c>
      <c r="L655" s="1" t="s">
        <v>1787</v>
      </c>
      <c r="M655" s="1"/>
      <c r="N655" s="1">
        <v>300</v>
      </c>
      <c r="P655" s="1" t="s">
        <v>2549</v>
      </c>
      <c r="Q655" s="1">
        <v>0.49683706040105241</v>
      </c>
      <c r="R655" s="1" t="s">
        <v>1774</v>
      </c>
      <c r="S655" s="1" t="s">
        <v>1774</v>
      </c>
      <c r="T655" s="1" t="s">
        <v>2720</v>
      </c>
      <c r="U655" s="3">
        <v>39038</v>
      </c>
      <c r="V655" s="1">
        <v>4.8776134829068196</v>
      </c>
      <c r="Y655" s="1">
        <v>1.9</v>
      </c>
      <c r="Z655" s="1">
        <v>1.5</v>
      </c>
      <c r="AA655" s="1">
        <v>19.3</v>
      </c>
      <c r="AB655" s="1">
        <v>31.859421562149599</v>
      </c>
      <c r="AC655" s="1">
        <v>2.85</v>
      </c>
      <c r="AD655" s="1">
        <v>13.5391333333333</v>
      </c>
      <c r="AH655" s="1">
        <v>1077</v>
      </c>
      <c r="AJ655" s="1">
        <v>910</v>
      </c>
      <c r="AK655" s="1">
        <v>167</v>
      </c>
      <c r="AU655" s="1" t="s">
        <v>1776</v>
      </c>
      <c r="AV655" s="1" t="s">
        <v>1776</v>
      </c>
      <c r="AY655" s="1" t="s">
        <v>1784</v>
      </c>
      <c r="AZ655" s="1"/>
      <c r="BA655" s="1" t="s">
        <v>1782</v>
      </c>
      <c r="BB655" s="1"/>
      <c r="BC655" s="42">
        <v>55.788899999999998</v>
      </c>
      <c r="BD655" s="1">
        <v>0.97369999106586436</v>
      </c>
      <c r="BE655" s="1">
        <v>287.54070000000002</v>
      </c>
      <c r="BF655" s="1">
        <v>5.0185319484892599</v>
      </c>
      <c r="BG655" s="1">
        <v>68.972499999999997</v>
      </c>
      <c r="BH655" s="1">
        <v>1.2037972183317889</v>
      </c>
      <c r="BI655" s="1">
        <v>291.88940000000002</v>
      </c>
      <c r="BK655" s="1">
        <v>5.094431081670737</v>
      </c>
      <c r="BL655" s="1">
        <v>8.2135999999999997E-3</v>
      </c>
      <c r="BM655" s="1">
        <v>26561.038569258028</v>
      </c>
      <c r="BN655" s="1">
        <v>20408.200315650483</v>
      </c>
      <c r="BO655" s="1">
        <v>19971.876822865568</v>
      </c>
      <c r="BP655" s="1">
        <v>718.00396296161705</v>
      </c>
      <c r="BQ655" s="1">
        <v>2.0055599610624699</v>
      </c>
      <c r="BY655" s="1" t="s">
        <v>115</v>
      </c>
      <c r="BZ655" s="1" t="s">
        <v>115</v>
      </c>
      <c r="CA655" s="1" t="s">
        <v>115</v>
      </c>
      <c r="CB655" s="1" t="s">
        <v>115</v>
      </c>
      <c r="CD655" s="47" t="s">
        <v>115</v>
      </c>
      <c r="CE655" s="1" t="s">
        <v>115</v>
      </c>
      <c r="CF655" s="1" t="s">
        <v>115</v>
      </c>
      <c r="CG655" s="1" t="s">
        <v>115</v>
      </c>
      <c r="CH655" s="1" t="s">
        <v>115</v>
      </c>
      <c r="CI655" s="1" t="s">
        <v>115</v>
      </c>
      <c r="CJ655" s="1" t="s">
        <v>115</v>
      </c>
      <c r="CK655" s="1" t="s">
        <v>115</v>
      </c>
      <c r="CL655" s="1" t="s">
        <v>115</v>
      </c>
      <c r="CM655" s="1" t="s">
        <v>115</v>
      </c>
      <c r="CN655" s="1" t="s">
        <v>115</v>
      </c>
      <c r="CO655" s="1" t="s">
        <v>115</v>
      </c>
      <c r="CP655" s="1" t="s">
        <v>115</v>
      </c>
      <c r="CQ655" s="1" t="s">
        <v>115</v>
      </c>
      <c r="CR655" s="1" t="s">
        <v>115</v>
      </c>
      <c r="CS655" s="1" t="s">
        <v>115</v>
      </c>
      <c r="CT655" s="1" t="s">
        <v>115</v>
      </c>
      <c r="CU655" s="1" t="s">
        <v>115</v>
      </c>
      <c r="CV655" s="1" t="s">
        <v>115</v>
      </c>
      <c r="CW655" s="1" t="s">
        <v>115</v>
      </c>
      <c r="CY655" s="1">
        <v>158.26760284150001</v>
      </c>
      <c r="CZ655" s="1">
        <v>2.7622907688229081</v>
      </c>
      <c r="DA655" s="1">
        <v>1.3987518604999991</v>
      </c>
      <c r="DB655" s="1">
        <v>2.4412825384121404E-2</v>
      </c>
      <c r="DC655" s="1" t="s">
        <v>2766</v>
      </c>
      <c r="DD655" s="1" t="s">
        <v>2784</v>
      </c>
      <c r="DE655" s="1" t="s">
        <v>115</v>
      </c>
      <c r="DF655" s="1" t="s">
        <v>115</v>
      </c>
      <c r="DG655" s="1" t="s">
        <v>115</v>
      </c>
      <c r="DH655" s="1" t="s">
        <v>115</v>
      </c>
    </row>
    <row r="656" spans="1:112" x14ac:dyDescent="0.25">
      <c r="A656" s="1" t="s">
        <v>2734</v>
      </c>
      <c r="C656" s="1" t="s">
        <v>2734</v>
      </c>
      <c r="D656" s="41">
        <v>32260</v>
      </c>
      <c r="G656" s="1" t="s">
        <v>1765</v>
      </c>
      <c r="H656" s="1">
        <v>10</v>
      </c>
      <c r="J656" s="3"/>
      <c r="K656" s="1" t="s">
        <v>1786</v>
      </c>
      <c r="L656" s="1" t="s">
        <v>1787</v>
      </c>
      <c r="M656" s="1"/>
      <c r="N656" s="1">
        <v>300</v>
      </c>
      <c r="P656" s="1" t="s">
        <v>2549</v>
      </c>
      <c r="Q656" s="1">
        <v>0.49683706040105241</v>
      </c>
      <c r="R656" s="1" t="s">
        <v>1774</v>
      </c>
      <c r="S656" s="1" t="s">
        <v>1774</v>
      </c>
      <c r="T656" s="1" t="s">
        <v>2720</v>
      </c>
      <c r="U656" s="3">
        <v>39372</v>
      </c>
      <c r="V656" s="1">
        <v>4.8776134829068196</v>
      </c>
      <c r="Y656" s="1">
        <v>1.9</v>
      </c>
      <c r="Z656" s="1">
        <v>1.5</v>
      </c>
      <c r="AA656" s="1">
        <v>19.3</v>
      </c>
      <c r="AB656" s="1">
        <v>31.859421562149599</v>
      </c>
      <c r="AC656" s="1">
        <v>2.85</v>
      </c>
      <c r="AD656" s="1">
        <v>13.5391333333333</v>
      </c>
      <c r="AH656" s="1">
        <v>1077</v>
      </c>
      <c r="AJ656" s="1">
        <v>910</v>
      </c>
      <c r="AK656" s="1">
        <v>167</v>
      </c>
      <c r="AU656" s="1" t="s">
        <v>1776</v>
      </c>
      <c r="AV656" s="1" t="s">
        <v>1776</v>
      </c>
      <c r="AY656" s="1" t="s">
        <v>1784</v>
      </c>
      <c r="AZ656" s="1"/>
      <c r="BA656" s="1" t="s">
        <v>1782</v>
      </c>
      <c r="BB656" s="1"/>
      <c r="BC656" s="42">
        <v>53.229399999999998</v>
      </c>
      <c r="BD656" s="1">
        <v>0.9290282888610697</v>
      </c>
      <c r="BE656" s="1">
        <v>156.8879</v>
      </c>
      <c r="BF656" s="1">
        <v>2.7382104115396118</v>
      </c>
      <c r="BG656" s="1">
        <v>55.698599999999999</v>
      </c>
      <c r="BH656" s="1">
        <v>0.97212395875131363</v>
      </c>
      <c r="BI656" s="1">
        <v>305.56720000000001</v>
      </c>
      <c r="BK656" s="1">
        <v>5.3331537261000168</v>
      </c>
      <c r="BL656" s="1">
        <v>1.2957E-2</v>
      </c>
      <c r="BM656" s="1">
        <v>26559.803895896013</v>
      </c>
      <c r="BN656" s="1">
        <v>20532.939274975142</v>
      </c>
      <c r="BO656" s="1">
        <v>19844.668516816888</v>
      </c>
      <c r="BP656" s="1">
        <v>717.95389959178351</v>
      </c>
      <c r="BQ656" s="1">
        <v>2.0056998099999999</v>
      </c>
      <c r="BY656" s="1" t="s">
        <v>115</v>
      </c>
      <c r="BZ656" s="1" t="s">
        <v>115</v>
      </c>
      <c r="CA656" s="1" t="s">
        <v>115</v>
      </c>
      <c r="CB656" s="1" t="s">
        <v>115</v>
      </c>
      <c r="CD656" s="47" t="s">
        <v>115</v>
      </c>
      <c r="CE656" s="1" t="s">
        <v>115</v>
      </c>
      <c r="CF656" s="1" t="s">
        <v>115</v>
      </c>
      <c r="CG656" s="1" t="s">
        <v>115</v>
      </c>
      <c r="CH656" s="1" t="s">
        <v>115</v>
      </c>
      <c r="CI656" s="1" t="s">
        <v>115</v>
      </c>
      <c r="CJ656" s="1" t="s">
        <v>115</v>
      </c>
      <c r="CK656" s="1" t="s">
        <v>115</v>
      </c>
      <c r="CL656" s="1" t="s">
        <v>115</v>
      </c>
      <c r="CM656" s="1" t="s">
        <v>115</v>
      </c>
      <c r="CN656" s="1" t="s">
        <v>115</v>
      </c>
      <c r="CO656" s="1" t="s">
        <v>115</v>
      </c>
      <c r="CP656" s="1" t="s">
        <v>115</v>
      </c>
      <c r="CQ656" s="1" t="s">
        <v>115</v>
      </c>
      <c r="CR656" s="1" t="s">
        <v>115</v>
      </c>
      <c r="CS656" s="1" t="s">
        <v>115</v>
      </c>
      <c r="CT656" s="1" t="s">
        <v>115</v>
      </c>
      <c r="CU656" s="1" t="s">
        <v>115</v>
      </c>
      <c r="CV656" s="1" t="s">
        <v>115</v>
      </c>
      <c r="CW656" s="1" t="s">
        <v>115</v>
      </c>
      <c r="CY656" s="1">
        <v>95.843563948500005</v>
      </c>
      <c r="CZ656" s="1">
        <v>1.672785757747062</v>
      </c>
      <c r="DA656" s="1">
        <v>1.7864083675000018</v>
      </c>
      <c r="DB656" s="1">
        <v>3.1178707798051895E-2</v>
      </c>
      <c r="DC656" s="1" t="s">
        <v>2766</v>
      </c>
      <c r="DD656" s="1" t="s">
        <v>2781</v>
      </c>
      <c r="DE656" s="1" t="s">
        <v>115</v>
      </c>
      <c r="DF656" s="1" t="s">
        <v>115</v>
      </c>
      <c r="DG656" s="1" t="s">
        <v>115</v>
      </c>
      <c r="DH656" s="1" t="s">
        <v>115</v>
      </c>
    </row>
    <row r="657" spans="1:112" x14ac:dyDescent="0.25">
      <c r="A657" s="1" t="s">
        <v>2735</v>
      </c>
      <c r="C657" s="1" t="s">
        <v>2735</v>
      </c>
      <c r="D657" s="41">
        <v>32384</v>
      </c>
      <c r="G657" s="1" t="s">
        <v>1765</v>
      </c>
      <c r="H657" s="1">
        <v>10</v>
      </c>
      <c r="J657" s="3"/>
      <c r="K657" s="1" t="s">
        <v>1786</v>
      </c>
      <c r="L657" s="1" t="s">
        <v>1787</v>
      </c>
      <c r="M657" s="1"/>
      <c r="N657" s="1">
        <v>300</v>
      </c>
      <c r="P657" s="1" t="s">
        <v>2549</v>
      </c>
      <c r="Q657" s="1">
        <v>0.49683706040105241</v>
      </c>
      <c r="R657" s="1" t="s">
        <v>1774</v>
      </c>
      <c r="S657" s="1" t="s">
        <v>1774</v>
      </c>
      <c r="T657" s="1" t="s">
        <v>2720</v>
      </c>
      <c r="U657" s="3">
        <v>39436</v>
      </c>
      <c r="V657" s="1">
        <v>4.8776134829068196</v>
      </c>
      <c r="Y657" s="1">
        <v>1.9</v>
      </c>
      <c r="Z657" s="1">
        <v>1.5</v>
      </c>
      <c r="AA657" s="1">
        <v>19.3</v>
      </c>
      <c r="AB657" s="1">
        <v>31.859421562149599</v>
      </c>
      <c r="AC657" s="1">
        <v>2.85</v>
      </c>
      <c r="AD657" s="1">
        <v>13.5391333333333</v>
      </c>
      <c r="AH657" s="1">
        <v>1077</v>
      </c>
      <c r="AJ657" s="1">
        <v>910</v>
      </c>
      <c r="AK657" s="1">
        <v>167</v>
      </c>
      <c r="AU657" s="1" t="s">
        <v>1776</v>
      </c>
      <c r="AV657" s="1" t="s">
        <v>1776</v>
      </c>
      <c r="AY657" s="1" t="s">
        <v>1784</v>
      </c>
      <c r="AZ657" s="1"/>
      <c r="BA657" s="1" t="s">
        <v>1782</v>
      </c>
      <c r="BB657" s="1"/>
      <c r="BC657" s="42">
        <v>56.385100000000001</v>
      </c>
      <c r="BD657" s="1">
        <v>0.98410564406625478</v>
      </c>
      <c r="BE657" s="1">
        <v>347.63780000000003</v>
      </c>
      <c r="BF657" s="1">
        <v>6.0674242143895434</v>
      </c>
      <c r="BG657" s="1">
        <v>126.9713</v>
      </c>
      <c r="BH657" s="1">
        <v>2.2160672405374759</v>
      </c>
      <c r="BI657" s="1">
        <v>61.321899999999999</v>
      </c>
      <c r="BK657" s="1">
        <v>1.0702690585787107</v>
      </c>
      <c r="BL657" s="1">
        <v>1.6645E-3</v>
      </c>
      <c r="BM657" s="1">
        <v>26559.948236453685</v>
      </c>
      <c r="BN657" s="1">
        <v>20233.157270293261</v>
      </c>
      <c r="BO657" s="1">
        <v>20144.73920261411</v>
      </c>
      <c r="BP657" s="1">
        <v>717.9597522332856</v>
      </c>
      <c r="BQ657" s="1">
        <v>2.0056834600000002</v>
      </c>
      <c r="BY657" s="1" t="s">
        <v>115</v>
      </c>
      <c r="BZ657" s="1" t="s">
        <v>115</v>
      </c>
      <c r="CA657" s="1" t="s">
        <v>115</v>
      </c>
      <c r="CB657" s="1" t="s">
        <v>115</v>
      </c>
      <c r="CD657" s="47" t="s">
        <v>115</v>
      </c>
      <c r="CE657" s="1" t="s">
        <v>115</v>
      </c>
      <c r="CF657" s="1" t="s">
        <v>115</v>
      </c>
      <c r="CG657" s="1" t="s">
        <v>115</v>
      </c>
      <c r="CH657" s="1" t="s">
        <v>115</v>
      </c>
      <c r="CI657" s="1" t="s">
        <v>115</v>
      </c>
      <c r="CJ657" s="1" t="s">
        <v>115</v>
      </c>
      <c r="CK657" s="1" t="s">
        <v>115</v>
      </c>
      <c r="CL657" s="1" t="s">
        <v>115</v>
      </c>
      <c r="CM657" s="1" t="s">
        <v>115</v>
      </c>
      <c r="CN657" s="1" t="s">
        <v>115</v>
      </c>
      <c r="CO657" s="1" t="s">
        <v>115</v>
      </c>
      <c r="CP657" s="1" t="s">
        <v>115</v>
      </c>
      <c r="CQ657" s="1" t="s">
        <v>115</v>
      </c>
      <c r="CR657" s="1" t="s">
        <v>115</v>
      </c>
      <c r="CS657" s="1" t="s">
        <v>115</v>
      </c>
      <c r="CT657" s="1" t="s">
        <v>115</v>
      </c>
      <c r="CU657" s="1" t="s">
        <v>115</v>
      </c>
      <c r="CV657" s="1" t="s">
        <v>115</v>
      </c>
      <c r="CW657" s="1" t="s">
        <v>115</v>
      </c>
      <c r="CY657" s="1">
        <v>171.81049395050002</v>
      </c>
      <c r="CZ657" s="1">
        <v>2.9986588089140249</v>
      </c>
      <c r="DA657" s="1">
        <v>1.4460625724999971</v>
      </c>
      <c r="DB657" s="1">
        <v>2.5238553079984159E-2</v>
      </c>
      <c r="DC657" s="1" t="s">
        <v>2766</v>
      </c>
      <c r="DD657" s="1" t="s">
        <v>2785</v>
      </c>
      <c r="DE657" s="1" t="s">
        <v>115</v>
      </c>
      <c r="DF657" s="1" t="s">
        <v>115</v>
      </c>
      <c r="DG657" s="1" t="s">
        <v>115</v>
      </c>
      <c r="DH657" s="1" t="s">
        <v>115</v>
      </c>
    </row>
    <row r="658" spans="1:112" x14ac:dyDescent="0.25">
      <c r="A658" s="1" t="s">
        <v>2736</v>
      </c>
      <c r="C658" s="1" t="s">
        <v>2736</v>
      </c>
      <c r="D658" s="41">
        <v>32711</v>
      </c>
      <c r="G658" s="1" t="s">
        <v>1765</v>
      </c>
      <c r="H658" s="1">
        <v>10</v>
      </c>
      <c r="J658" s="3"/>
      <c r="K658" s="1" t="s">
        <v>1786</v>
      </c>
      <c r="L658" s="1" t="s">
        <v>1787</v>
      </c>
      <c r="M658" s="1"/>
      <c r="N658" s="1">
        <v>300</v>
      </c>
      <c r="P658" s="1" t="s">
        <v>2549</v>
      </c>
      <c r="Q658" s="1">
        <v>0.49683706040105241</v>
      </c>
      <c r="R658" s="1" t="s">
        <v>1774</v>
      </c>
      <c r="S658" s="1" t="s">
        <v>1774</v>
      </c>
      <c r="T658" s="1" t="s">
        <v>2720</v>
      </c>
      <c r="U658" s="3">
        <v>39522</v>
      </c>
      <c r="V658" s="1">
        <v>4.8776134829068196</v>
      </c>
      <c r="Y658" s="1">
        <v>1.9</v>
      </c>
      <c r="Z658" s="1">
        <v>1.5</v>
      </c>
      <c r="AA658" s="1">
        <v>19.3</v>
      </c>
      <c r="AB658" s="1">
        <v>31.859421562149599</v>
      </c>
      <c r="AC658" s="1">
        <v>2.85</v>
      </c>
      <c r="AD658" s="1">
        <v>13.5391333333333</v>
      </c>
      <c r="AH658" s="1">
        <v>1077</v>
      </c>
      <c r="AJ658" s="1">
        <v>910</v>
      </c>
      <c r="AK658" s="1">
        <v>167</v>
      </c>
      <c r="AU658" s="1" t="s">
        <v>1776</v>
      </c>
      <c r="AV658" s="1" t="s">
        <v>1776</v>
      </c>
      <c r="AY658" s="1" t="s">
        <v>1784</v>
      </c>
      <c r="AZ658" s="1"/>
      <c r="BA658" s="1" t="s">
        <v>1782</v>
      </c>
      <c r="BB658" s="1"/>
      <c r="BC658" s="42">
        <v>54.527200000000001</v>
      </c>
      <c r="BD658" s="1">
        <v>0.95167917189345208</v>
      </c>
      <c r="BE658" s="1">
        <v>223.90790000000001</v>
      </c>
      <c r="BF658" s="1">
        <v>3.9079300762262115</v>
      </c>
      <c r="BG658" s="1">
        <v>226.92590000000001</v>
      </c>
      <c r="BH658" s="1">
        <v>3.9606041130514003</v>
      </c>
      <c r="BI658" s="1">
        <v>131.85470000000001</v>
      </c>
      <c r="BK658" s="1">
        <v>2.3012986492293672</v>
      </c>
      <c r="BL658" s="1">
        <v>1.50837E-2</v>
      </c>
      <c r="BM658" s="1">
        <v>26561.272023525038</v>
      </c>
      <c r="BN658" s="1">
        <v>20590.914282346279</v>
      </c>
      <c r="BO658" s="1">
        <v>19789.629764703794</v>
      </c>
      <c r="BP658" s="1">
        <v>718.01342916472322</v>
      </c>
      <c r="BQ658" s="1">
        <v>2.0055335200000002</v>
      </c>
      <c r="BY658" s="1" t="s">
        <v>115</v>
      </c>
      <c r="BZ658" s="1" t="s">
        <v>115</v>
      </c>
      <c r="CA658" s="1" t="s">
        <v>115</v>
      </c>
      <c r="CB658" s="1" t="s">
        <v>115</v>
      </c>
      <c r="CD658" s="47" t="s">
        <v>115</v>
      </c>
      <c r="CE658" s="1" t="s">
        <v>115</v>
      </c>
      <c r="CF658" s="1" t="s">
        <v>115</v>
      </c>
      <c r="CG658" s="1" t="s">
        <v>115</v>
      </c>
      <c r="CH658" s="1" t="s">
        <v>115</v>
      </c>
      <c r="CI658" s="1" t="s">
        <v>115</v>
      </c>
      <c r="CJ658" s="1" t="s">
        <v>115</v>
      </c>
      <c r="CK658" s="1" t="s">
        <v>115</v>
      </c>
      <c r="CL658" s="1" t="s">
        <v>115</v>
      </c>
      <c r="CM658" s="1" t="s">
        <v>115</v>
      </c>
      <c r="CN658" s="1" t="s">
        <v>115</v>
      </c>
      <c r="CO658" s="1" t="s">
        <v>115</v>
      </c>
      <c r="CP658" s="1" t="s">
        <v>115</v>
      </c>
      <c r="CQ658" s="1" t="s">
        <v>115</v>
      </c>
      <c r="CR658" s="1" t="s">
        <v>115</v>
      </c>
      <c r="CS658" s="1" t="s">
        <v>115</v>
      </c>
      <c r="CT658" s="1" t="s">
        <v>115</v>
      </c>
      <c r="CU658" s="1" t="s">
        <v>115</v>
      </c>
      <c r="CV658" s="1" t="s">
        <v>115</v>
      </c>
      <c r="CW658" s="1" t="s">
        <v>115</v>
      </c>
      <c r="CY658" s="1">
        <v>13.444708826499999</v>
      </c>
      <c r="CZ658" s="1">
        <v>0.23465443599436805</v>
      </c>
      <c r="DA658" s="1">
        <v>1.6897728184999998</v>
      </c>
      <c r="DB658" s="1">
        <v>2.9492099293529545E-2</v>
      </c>
      <c r="DC658" s="1" t="s">
        <v>2766</v>
      </c>
      <c r="DD658" s="1" t="s">
        <v>2786</v>
      </c>
      <c r="DE658" s="1" t="s">
        <v>115</v>
      </c>
      <c r="DF658" s="1" t="s">
        <v>115</v>
      </c>
      <c r="DG658" s="1" t="s">
        <v>115</v>
      </c>
      <c r="DH658" s="1" t="s">
        <v>115</v>
      </c>
    </row>
    <row r="659" spans="1:112" x14ac:dyDescent="0.25">
      <c r="A659" s="1" t="s">
        <v>2737</v>
      </c>
      <c r="C659" s="1" t="s">
        <v>2737</v>
      </c>
      <c r="D659" s="41">
        <v>35752</v>
      </c>
      <c r="G659" s="1" t="s">
        <v>1765</v>
      </c>
      <c r="H659" s="1">
        <v>10</v>
      </c>
      <c r="J659" s="3"/>
      <c r="K659" s="1" t="s">
        <v>1786</v>
      </c>
      <c r="L659" s="1" t="s">
        <v>1787</v>
      </c>
      <c r="M659" s="1"/>
      <c r="N659" s="1">
        <v>300</v>
      </c>
      <c r="P659" s="1" t="s">
        <v>2549</v>
      </c>
      <c r="Q659" s="1">
        <v>0.49683706040105241</v>
      </c>
      <c r="R659" s="1" t="s">
        <v>1774</v>
      </c>
      <c r="S659" s="1" t="s">
        <v>1774</v>
      </c>
      <c r="T659" s="1" t="s">
        <v>2720</v>
      </c>
      <c r="U659" s="3">
        <v>40042</v>
      </c>
      <c r="V659" s="1">
        <v>4.8776134829068196</v>
      </c>
      <c r="Y659" s="1">
        <v>1.9</v>
      </c>
      <c r="Z659" s="1">
        <v>1.5</v>
      </c>
      <c r="AA659" s="1">
        <v>19.3</v>
      </c>
      <c r="AB659" s="1">
        <v>31.859421562149599</v>
      </c>
      <c r="AC659" s="1">
        <v>2.85</v>
      </c>
      <c r="AD659" s="1">
        <v>13.5391333333333</v>
      </c>
      <c r="AH659" s="1">
        <v>1077</v>
      </c>
      <c r="AJ659" s="1">
        <v>910</v>
      </c>
      <c r="AK659" s="1">
        <v>167</v>
      </c>
      <c r="AU659" s="1" t="s">
        <v>1776</v>
      </c>
      <c r="AV659" s="1" t="s">
        <v>1776</v>
      </c>
      <c r="AY659" s="1" t="s">
        <v>1784</v>
      </c>
      <c r="AZ659" s="1"/>
      <c r="BA659" s="1" t="s">
        <v>1782</v>
      </c>
      <c r="BB659" s="1"/>
      <c r="BC659" s="42">
        <v>54.792400000000001</v>
      </c>
      <c r="BD659" s="1">
        <v>0.9563077850697409</v>
      </c>
      <c r="BE659" s="1">
        <v>101.4114</v>
      </c>
      <c r="BF659" s="1">
        <v>1.7699628290569775</v>
      </c>
      <c r="BG659" s="1">
        <v>49.780500000000004</v>
      </c>
      <c r="BH659" s="1">
        <v>0.86883362828903721</v>
      </c>
      <c r="BI659" s="1">
        <v>309.79790000000003</v>
      </c>
      <c r="BK659" s="1">
        <v>5.4069933707641411</v>
      </c>
      <c r="BL659" s="1">
        <v>5.9071999999999996E-3</v>
      </c>
      <c r="BM659" s="1">
        <v>26562.467581895646</v>
      </c>
      <c r="BN659" s="1">
        <v>20348.377390395421</v>
      </c>
      <c r="BO659" s="1">
        <v>20034.557773395871</v>
      </c>
      <c r="BP659" s="1">
        <v>718.06190782705994</v>
      </c>
      <c r="BQ659" s="1">
        <v>2.0053981200000002</v>
      </c>
      <c r="BY659" s="1" t="s">
        <v>115</v>
      </c>
      <c r="BZ659" s="1" t="s">
        <v>115</v>
      </c>
      <c r="CA659" s="1" t="s">
        <v>115</v>
      </c>
      <c r="CB659" s="1" t="s">
        <v>115</v>
      </c>
      <c r="CD659" s="47" t="s">
        <v>115</v>
      </c>
      <c r="CE659" s="1" t="s">
        <v>115</v>
      </c>
      <c r="CF659" s="1" t="s">
        <v>115</v>
      </c>
      <c r="CG659" s="1" t="s">
        <v>115</v>
      </c>
      <c r="CH659" s="1" t="s">
        <v>115</v>
      </c>
      <c r="CI659" s="1" t="s">
        <v>115</v>
      </c>
      <c r="CJ659" s="1" t="s">
        <v>115</v>
      </c>
      <c r="CK659" s="1" t="s">
        <v>115</v>
      </c>
      <c r="CL659" s="1" t="s">
        <v>115</v>
      </c>
      <c r="CM659" s="1" t="s">
        <v>115</v>
      </c>
      <c r="CN659" s="1" t="s">
        <v>115</v>
      </c>
      <c r="CO659" s="1" t="s">
        <v>115</v>
      </c>
      <c r="CP659" s="1" t="s">
        <v>115</v>
      </c>
      <c r="CQ659" s="1" t="s">
        <v>115</v>
      </c>
      <c r="CR659" s="1" t="s">
        <v>115</v>
      </c>
      <c r="CS659" s="1" t="s">
        <v>115</v>
      </c>
      <c r="CT659" s="1" t="s">
        <v>115</v>
      </c>
      <c r="CU659" s="1" t="s">
        <v>115</v>
      </c>
      <c r="CV659" s="1" t="s">
        <v>115</v>
      </c>
      <c r="CW659" s="1" t="s">
        <v>115</v>
      </c>
      <c r="CY659" s="1">
        <v>81.435405060500003</v>
      </c>
      <c r="CZ659" s="1">
        <v>1.421315946000977</v>
      </c>
      <c r="DA659" s="1">
        <v>4.8720209625000024</v>
      </c>
      <c r="DB659" s="1">
        <v>8.5032807021808224E-2</v>
      </c>
      <c r="DC659" s="1" t="s">
        <v>2766</v>
      </c>
      <c r="DD659" s="1" t="s">
        <v>2787</v>
      </c>
      <c r="DE659" s="1" t="s">
        <v>115</v>
      </c>
      <c r="DF659" s="1" t="s">
        <v>115</v>
      </c>
      <c r="DG659" s="1" t="s">
        <v>115</v>
      </c>
      <c r="DH659" s="1" t="s">
        <v>115</v>
      </c>
    </row>
    <row r="660" spans="1:112" x14ac:dyDescent="0.25">
      <c r="A660" s="1" t="s">
        <v>2738</v>
      </c>
      <c r="C660" s="1" t="s">
        <v>2738</v>
      </c>
      <c r="D660" s="41">
        <v>36585</v>
      </c>
      <c r="G660" s="1" t="s">
        <v>1765</v>
      </c>
      <c r="H660" s="1">
        <v>12</v>
      </c>
      <c r="J660" s="3"/>
      <c r="K660" s="1" t="s">
        <v>1766</v>
      </c>
      <c r="L660" s="1" t="s">
        <v>1767</v>
      </c>
      <c r="M660" s="1"/>
      <c r="N660" s="1">
        <v>300</v>
      </c>
      <c r="P660" s="5" t="s">
        <v>2549</v>
      </c>
      <c r="Q660" s="1">
        <v>0.49683706040105241</v>
      </c>
      <c r="R660" s="1" t="s">
        <v>1774</v>
      </c>
      <c r="S660" s="1" t="s">
        <v>1774</v>
      </c>
      <c r="T660" s="1" t="s">
        <v>2720</v>
      </c>
      <c r="U660" s="3">
        <v>40326</v>
      </c>
      <c r="V660" s="34">
        <v>4.8776134829068196</v>
      </c>
      <c r="Y660" s="1">
        <v>1.8</v>
      </c>
      <c r="Z660" s="1">
        <v>2.5</v>
      </c>
      <c r="AA660" s="1">
        <v>18</v>
      </c>
      <c r="AB660" s="5">
        <v>30.469840663516699</v>
      </c>
      <c r="AC660" s="33">
        <v>3.24</v>
      </c>
      <c r="AD660" s="1">
        <v>13.9596</v>
      </c>
      <c r="AH660" s="1">
        <v>1630</v>
      </c>
      <c r="AJ660" s="1">
        <v>1500</v>
      </c>
      <c r="AK660" s="1">
        <v>130</v>
      </c>
      <c r="AU660" s="1" t="s">
        <v>1776</v>
      </c>
      <c r="AV660" s="1" t="s">
        <v>1776</v>
      </c>
      <c r="AY660" s="1" t="s">
        <v>1784</v>
      </c>
      <c r="AZ660" s="1"/>
      <c r="BA660" s="1" t="s">
        <v>1782</v>
      </c>
      <c r="BB660" s="1"/>
      <c r="BC660" s="42">
        <v>55.066200000000002</v>
      </c>
      <c r="BD660" s="1">
        <v>0.96108649656170142</v>
      </c>
      <c r="BE660" s="1">
        <v>283.36360000000002</v>
      </c>
      <c r="BF660" s="1">
        <v>4.9456278003042042</v>
      </c>
      <c r="BG660" s="1">
        <v>54.738999999999997</v>
      </c>
      <c r="BH660" s="1">
        <v>0.95537577924917594</v>
      </c>
      <c r="BI660" s="1">
        <v>123.49760000000001</v>
      </c>
      <c r="BK660" s="1">
        <v>2.1554397383109491</v>
      </c>
      <c r="BL660" s="1">
        <v>9.7146999999999997E-3</v>
      </c>
      <c r="BM660" s="1">
        <v>26559.888557795726</v>
      </c>
      <c r="BN660" s="1">
        <v>20446.909907168145</v>
      </c>
      <c r="BO660" s="1">
        <v>19930.867208423308</v>
      </c>
      <c r="BP660" s="1">
        <v>717.95733241397534</v>
      </c>
      <c r="BQ660" s="1">
        <v>2.00569022</v>
      </c>
      <c r="BS660" s="5"/>
      <c r="BT660" s="5"/>
      <c r="BU660" s="5"/>
      <c r="BV660" s="5"/>
      <c r="BW660" s="5"/>
      <c r="BY660" s="1" t="s">
        <v>115</v>
      </c>
      <c r="BZ660" s="1" t="s">
        <v>115</v>
      </c>
      <c r="CA660" s="1" t="s">
        <v>115</v>
      </c>
      <c r="CB660" s="1" t="s">
        <v>115</v>
      </c>
      <c r="CD660" s="47" t="s">
        <v>115</v>
      </c>
      <c r="CE660" s="1" t="s">
        <v>115</v>
      </c>
      <c r="CF660" s="1" t="s">
        <v>115</v>
      </c>
      <c r="CG660" s="1" t="s">
        <v>115</v>
      </c>
      <c r="CH660" s="1" t="s">
        <v>115</v>
      </c>
      <c r="CI660" s="1" t="s">
        <v>115</v>
      </c>
      <c r="CJ660" s="1" t="s">
        <v>115</v>
      </c>
      <c r="CK660" s="1" t="s">
        <v>115</v>
      </c>
      <c r="CL660" s="1" t="s">
        <v>115</v>
      </c>
      <c r="CM660" s="1" t="s">
        <v>115</v>
      </c>
      <c r="CN660" s="1" t="s">
        <v>115</v>
      </c>
      <c r="CO660" s="1" t="s">
        <v>115</v>
      </c>
      <c r="CP660" s="1" t="s">
        <v>115</v>
      </c>
      <c r="CQ660" s="1" t="s">
        <v>115</v>
      </c>
      <c r="CR660" s="1" t="s">
        <v>115</v>
      </c>
      <c r="CS660" s="1" t="s">
        <v>115</v>
      </c>
      <c r="CT660" s="1" t="s">
        <v>115</v>
      </c>
      <c r="CU660" s="1" t="s">
        <v>115</v>
      </c>
      <c r="CV660" s="1" t="s">
        <v>115</v>
      </c>
      <c r="CW660" s="1" t="s">
        <v>115</v>
      </c>
      <c r="CY660" s="1">
        <v>139.84750198899999</v>
      </c>
      <c r="CZ660" s="1">
        <v>2.4407993603973686</v>
      </c>
      <c r="DA660" s="1">
        <v>1.4006221040000071</v>
      </c>
      <c r="DB660" s="1">
        <v>2.4445467291010565E-2</v>
      </c>
      <c r="DC660" s="1" t="s">
        <v>2766</v>
      </c>
      <c r="DD660" s="1" t="s">
        <v>2788</v>
      </c>
      <c r="DE660" s="1" t="s">
        <v>115</v>
      </c>
      <c r="DF660" s="1" t="s">
        <v>115</v>
      </c>
      <c r="DG660" s="1" t="s">
        <v>115</v>
      </c>
      <c r="DH660" s="1" t="s">
        <v>115</v>
      </c>
    </row>
    <row r="661" spans="1:112" x14ac:dyDescent="0.25">
      <c r="A661" s="1" t="s">
        <v>2739</v>
      </c>
      <c r="C661" s="1" t="s">
        <v>2739</v>
      </c>
      <c r="D661" s="41">
        <v>37753</v>
      </c>
      <c r="G661" s="1" t="s">
        <v>1765</v>
      </c>
      <c r="H661" s="1">
        <v>12</v>
      </c>
      <c r="J661" s="3"/>
      <c r="K661" s="1" t="s">
        <v>1766</v>
      </c>
      <c r="L661" s="1" t="s">
        <v>1767</v>
      </c>
      <c r="M661" s="1"/>
      <c r="N661" s="1">
        <v>300</v>
      </c>
      <c r="P661" s="5" t="s">
        <v>2549</v>
      </c>
      <c r="Q661" s="1">
        <v>0.49683706040105241</v>
      </c>
      <c r="R661" s="1" t="s">
        <v>1774</v>
      </c>
      <c r="S661" s="1" t="s">
        <v>1774</v>
      </c>
      <c r="T661" s="1" t="s">
        <v>2720</v>
      </c>
      <c r="U661" s="3">
        <v>40740</v>
      </c>
      <c r="V661" s="34">
        <v>4.8776134829068196</v>
      </c>
      <c r="Y661" s="1">
        <v>1.8</v>
      </c>
      <c r="Z661" s="1">
        <v>2.5</v>
      </c>
      <c r="AA661" s="1">
        <v>18</v>
      </c>
      <c r="AB661" s="5">
        <v>30.469840663516699</v>
      </c>
      <c r="AC661" s="33">
        <v>3.24</v>
      </c>
      <c r="AD661" s="1">
        <v>13.9596</v>
      </c>
      <c r="AH661" s="1">
        <v>1630</v>
      </c>
      <c r="AJ661" s="1">
        <v>1500</v>
      </c>
      <c r="AK661" s="1">
        <v>130</v>
      </c>
      <c r="AU661" s="1" t="s">
        <v>1776</v>
      </c>
      <c r="AV661" s="1" t="s">
        <v>1776</v>
      </c>
      <c r="AY661" s="1" t="s">
        <v>1784</v>
      </c>
      <c r="AZ661" s="1"/>
      <c r="BA661" s="1" t="s">
        <v>1782</v>
      </c>
      <c r="BB661" s="1"/>
      <c r="BC661" s="42">
        <v>56.397100000000002</v>
      </c>
      <c r="BD661" s="1">
        <v>0.984315083576494</v>
      </c>
      <c r="BE661" s="1">
        <v>44.085799999999999</v>
      </c>
      <c r="BF661" s="1">
        <v>0.76944236337571614</v>
      </c>
      <c r="BG661" s="1">
        <v>47.652500000000003</v>
      </c>
      <c r="BH661" s="1">
        <v>0.83169302180659788</v>
      </c>
      <c r="BI661" s="1">
        <v>130.45599999999999</v>
      </c>
      <c r="BK661" s="1">
        <v>2.2768867289817223</v>
      </c>
      <c r="BL661" s="1">
        <v>1.07133E-2</v>
      </c>
      <c r="BM661" s="1">
        <v>26560.416937450689</v>
      </c>
      <c r="BN661" s="1">
        <v>20473.966652226678</v>
      </c>
      <c r="BO661" s="1">
        <v>19904.867222674697</v>
      </c>
      <c r="BP661" s="1">
        <v>717.97875697304994</v>
      </c>
      <c r="BQ661" s="1">
        <v>2.00563037</v>
      </c>
      <c r="BS661" s="5"/>
      <c r="BT661" s="5"/>
      <c r="BU661" s="5"/>
      <c r="BV661" s="5"/>
      <c r="BW661" s="5"/>
      <c r="BY661" s="1" t="s">
        <v>115</v>
      </c>
      <c r="BZ661" s="1" t="s">
        <v>115</v>
      </c>
      <c r="CA661" s="1" t="s">
        <v>115</v>
      </c>
      <c r="CB661" s="1" t="s">
        <v>115</v>
      </c>
      <c r="CD661" s="47" t="s">
        <v>115</v>
      </c>
      <c r="CE661" s="1" t="s">
        <v>115</v>
      </c>
      <c r="CF661" s="1" t="s">
        <v>115</v>
      </c>
      <c r="CG661" s="1" t="s">
        <v>115</v>
      </c>
      <c r="CH661" s="1" t="s">
        <v>115</v>
      </c>
      <c r="CI661" s="1" t="s">
        <v>115</v>
      </c>
      <c r="CJ661" s="1" t="s">
        <v>115</v>
      </c>
      <c r="CK661" s="1" t="s">
        <v>115</v>
      </c>
      <c r="CL661" s="1" t="s">
        <v>115</v>
      </c>
      <c r="CM661" s="1" t="s">
        <v>115</v>
      </c>
      <c r="CN661" s="1" t="s">
        <v>115</v>
      </c>
      <c r="CO661" s="1" t="s">
        <v>115</v>
      </c>
      <c r="CP661" s="1" t="s">
        <v>115</v>
      </c>
      <c r="CQ661" s="1" t="s">
        <v>115</v>
      </c>
      <c r="CR661" s="1" t="s">
        <v>115</v>
      </c>
      <c r="CS661" s="1" t="s">
        <v>115</v>
      </c>
      <c r="CT661" s="1" t="s">
        <v>115</v>
      </c>
      <c r="CU661" s="1" t="s">
        <v>115</v>
      </c>
      <c r="CV661" s="1" t="s">
        <v>115</v>
      </c>
      <c r="CW661" s="1" t="s">
        <v>115</v>
      </c>
      <c r="CY661" s="1">
        <v>123.352846704</v>
      </c>
      <c r="CZ661" s="1">
        <v>2.1529133166926351</v>
      </c>
      <c r="DA661" s="1">
        <v>1.0046370949999996</v>
      </c>
      <c r="DB661" s="1">
        <v>1.7534225095421057E-2</v>
      </c>
      <c r="DC661" s="1" t="s">
        <v>2766</v>
      </c>
      <c r="DD661" s="1" t="s">
        <v>2789</v>
      </c>
      <c r="DE661" s="1" t="s">
        <v>115</v>
      </c>
      <c r="DF661" s="1" t="s">
        <v>115</v>
      </c>
      <c r="DG661" s="1" t="s">
        <v>115</v>
      </c>
      <c r="DH661" s="1" t="s">
        <v>115</v>
      </c>
    </row>
    <row r="662" spans="1:112" x14ac:dyDescent="0.25">
      <c r="A662" s="1" t="s">
        <v>2740</v>
      </c>
      <c r="C662" s="1" t="s">
        <v>2740</v>
      </c>
      <c r="D662" s="41">
        <v>38833</v>
      </c>
      <c r="G662" s="1" t="s">
        <v>1765</v>
      </c>
      <c r="H662" s="1">
        <v>10</v>
      </c>
      <c r="J662" s="3"/>
      <c r="K662" s="1" t="s">
        <v>1766</v>
      </c>
      <c r="L662" s="1" t="s">
        <v>1767</v>
      </c>
      <c r="M662" s="1"/>
      <c r="N662" s="1">
        <v>300</v>
      </c>
      <c r="P662" s="1" t="s">
        <v>2549</v>
      </c>
      <c r="Q662" s="1">
        <v>0.49683706040105241</v>
      </c>
      <c r="R662" s="1" t="s">
        <v>1774</v>
      </c>
      <c r="S662" s="1" t="s">
        <v>1774</v>
      </c>
      <c r="T662" s="1" t="s">
        <v>2720</v>
      </c>
      <c r="U662" s="3">
        <v>41186</v>
      </c>
      <c r="V662" s="1">
        <v>4.8776134829068196</v>
      </c>
      <c r="Y662" s="1">
        <v>1.8</v>
      </c>
      <c r="Z662" s="1">
        <v>2.5</v>
      </c>
      <c r="AA662" s="1">
        <v>18</v>
      </c>
      <c r="AB662" s="1">
        <v>30.469840663516699</v>
      </c>
      <c r="AC662" s="1">
        <v>3.24</v>
      </c>
      <c r="AD662" s="1">
        <v>13.9596</v>
      </c>
      <c r="AH662" s="1">
        <v>1630</v>
      </c>
      <c r="AJ662" s="1">
        <v>1500</v>
      </c>
      <c r="AK662" s="1">
        <v>130</v>
      </c>
      <c r="AU662" s="1" t="s">
        <v>1776</v>
      </c>
      <c r="AV662" s="1" t="s">
        <v>1776</v>
      </c>
      <c r="AY662" s="1" t="s">
        <v>1784</v>
      </c>
      <c r="AZ662" s="1"/>
      <c r="BA662" s="1" t="s">
        <v>1782</v>
      </c>
      <c r="BB662" s="1"/>
      <c r="BC662" s="42">
        <v>53.575800000000001</v>
      </c>
      <c r="BD662" s="1">
        <v>0.93507410938997804</v>
      </c>
      <c r="BE662" s="1">
        <v>219.42080000000001</v>
      </c>
      <c r="BF662" s="1">
        <v>3.8296154073599742</v>
      </c>
      <c r="BG662" s="1">
        <v>41.5383</v>
      </c>
      <c r="BH662" s="1">
        <v>0.72498010068116059</v>
      </c>
      <c r="BI662" s="1">
        <v>319.34559999999999</v>
      </c>
      <c r="BK662" s="1">
        <v>5.5736321717568034</v>
      </c>
      <c r="BL662" s="1">
        <v>1.09301E-2</v>
      </c>
      <c r="BM662" s="1">
        <v>26561.019860889606</v>
      </c>
      <c r="BN662" s="1">
        <v>20480.334464071115</v>
      </c>
      <c r="BO662" s="1">
        <v>19899.705257708094</v>
      </c>
      <c r="BP662" s="1">
        <v>718.00320436852223</v>
      </c>
      <c r="BQ662" s="1">
        <v>2.0055620799999998</v>
      </c>
      <c r="BY662" s="1" t="s">
        <v>115</v>
      </c>
      <c r="BZ662" s="1" t="s">
        <v>115</v>
      </c>
      <c r="CA662" s="1" t="s">
        <v>115</v>
      </c>
      <c r="CB662" s="1" t="s">
        <v>115</v>
      </c>
      <c r="CD662" s="47" t="s">
        <v>115</v>
      </c>
      <c r="CE662" s="1" t="s">
        <v>115</v>
      </c>
      <c r="CF662" s="1" t="s">
        <v>115</v>
      </c>
      <c r="CG662" s="1" t="s">
        <v>115</v>
      </c>
      <c r="CH662" s="1" t="s">
        <v>115</v>
      </c>
      <c r="CI662" s="1" t="s">
        <v>115</v>
      </c>
      <c r="CJ662" s="1" t="s">
        <v>115</v>
      </c>
      <c r="CK662" s="1" t="s">
        <v>115</v>
      </c>
      <c r="CL662" s="1" t="s">
        <v>115</v>
      </c>
      <c r="CM662" s="1" t="s">
        <v>115</v>
      </c>
      <c r="CN662" s="1" t="s">
        <v>115</v>
      </c>
      <c r="CO662" s="1" t="s">
        <v>115</v>
      </c>
      <c r="CP662" s="1" t="s">
        <v>115</v>
      </c>
      <c r="CQ662" s="1" t="s">
        <v>115</v>
      </c>
      <c r="CR662" s="1" t="s">
        <v>115</v>
      </c>
      <c r="CS662" s="1" t="s">
        <v>115</v>
      </c>
      <c r="CT662" s="1" t="s">
        <v>115</v>
      </c>
      <c r="CU662" s="1" t="s">
        <v>115</v>
      </c>
      <c r="CV662" s="1" t="s">
        <v>115</v>
      </c>
      <c r="CW662" s="1" t="s">
        <v>115</v>
      </c>
      <c r="CY662" s="1">
        <v>124.384096982</v>
      </c>
      <c r="CZ662" s="1">
        <v>2.1709120294558417</v>
      </c>
      <c r="DA662" s="1">
        <v>1.5872126350000002</v>
      </c>
      <c r="DB662" s="1">
        <v>2.7702086410004989E-2</v>
      </c>
      <c r="DC662" s="1" t="s">
        <v>2766</v>
      </c>
      <c r="DD662" s="1" t="s">
        <v>2781</v>
      </c>
      <c r="DE662" s="1" t="s">
        <v>115</v>
      </c>
      <c r="DF662" s="1" t="s">
        <v>115</v>
      </c>
      <c r="DG662" s="1" t="s">
        <v>115</v>
      </c>
      <c r="DH662" s="1" t="s">
        <v>115</v>
      </c>
    </row>
    <row r="663" spans="1:112" x14ac:dyDescent="0.25">
      <c r="A663" s="1" t="s">
        <v>2741</v>
      </c>
      <c r="C663" s="1" t="s">
        <v>2741</v>
      </c>
      <c r="D663" s="41">
        <v>39166</v>
      </c>
      <c r="G663" s="1" t="s">
        <v>1765</v>
      </c>
      <c r="H663" s="1">
        <v>10</v>
      </c>
      <c r="J663" s="3"/>
      <c r="K663" s="1" t="s">
        <v>1766</v>
      </c>
      <c r="L663" s="1" t="s">
        <v>1767</v>
      </c>
      <c r="M663" s="1"/>
      <c r="N663" s="1">
        <v>300</v>
      </c>
      <c r="P663" s="5" t="s">
        <v>2549</v>
      </c>
      <c r="Q663" s="1">
        <v>0.49683706040105241</v>
      </c>
      <c r="R663" s="1" t="s">
        <v>1774</v>
      </c>
      <c r="S663" s="1" t="s">
        <v>1774</v>
      </c>
      <c r="T663" s="1" t="s">
        <v>2720</v>
      </c>
      <c r="U663" s="3">
        <v>41409</v>
      </c>
      <c r="V663" s="34">
        <v>4.8776134829068196</v>
      </c>
      <c r="Y663" s="1">
        <v>1.8</v>
      </c>
      <c r="Z663" s="1">
        <v>2.5</v>
      </c>
      <c r="AA663" s="1">
        <v>18</v>
      </c>
      <c r="AB663" s="5">
        <v>30.469840663516699</v>
      </c>
      <c r="AC663" s="33">
        <v>3.24</v>
      </c>
      <c r="AD663" s="1">
        <v>13.9596</v>
      </c>
      <c r="AH663" s="1">
        <v>1630</v>
      </c>
      <c r="AJ663" s="1">
        <v>1500</v>
      </c>
      <c r="AK663" s="1">
        <v>130</v>
      </c>
      <c r="AU663" s="1" t="s">
        <v>1776</v>
      </c>
      <c r="AV663" s="1" t="s">
        <v>1776</v>
      </c>
      <c r="AY663" s="1" t="s">
        <v>1784</v>
      </c>
      <c r="AZ663" s="1"/>
      <c r="BA663" s="1" t="s">
        <v>1782</v>
      </c>
      <c r="BB663" s="1"/>
      <c r="BC663" s="42">
        <v>55.924599999999998</v>
      </c>
      <c r="BD663" s="1">
        <v>0.97606840286082075</v>
      </c>
      <c r="BE663" s="1">
        <v>343.49259999999998</v>
      </c>
      <c r="BF663" s="1">
        <v>5.9950768262358745</v>
      </c>
      <c r="BG663" s="1">
        <v>34.459600000000002</v>
      </c>
      <c r="BH663" s="1">
        <v>0.60143347892023802</v>
      </c>
      <c r="BI663" s="1">
        <v>326.17570000000001</v>
      </c>
      <c r="BK663" s="1">
        <v>5.6928399049972676</v>
      </c>
      <c r="BL663" s="1">
        <v>9.2969999999999997E-3</v>
      </c>
      <c r="BM663" s="1">
        <v>26560.427266938928</v>
      </c>
      <c r="BN663" s="1">
        <v>20436.359559239663</v>
      </c>
      <c r="BO663" s="1">
        <v>19942.494974638197</v>
      </c>
      <c r="BP663" s="1">
        <v>717.97917581176011</v>
      </c>
      <c r="BQ663" s="1">
        <v>2.0056292</v>
      </c>
      <c r="BS663" s="5"/>
      <c r="BT663" s="5"/>
      <c r="BU663" s="5"/>
      <c r="BV663" s="5"/>
      <c r="BW663" s="5"/>
      <c r="BY663" s="1" t="s">
        <v>115</v>
      </c>
      <c r="BZ663" s="1" t="s">
        <v>115</v>
      </c>
      <c r="CA663" s="1" t="s">
        <v>115</v>
      </c>
      <c r="CB663" s="1" t="s">
        <v>115</v>
      </c>
      <c r="CD663" s="47" t="s">
        <v>115</v>
      </c>
      <c r="CE663" s="1" t="s">
        <v>115</v>
      </c>
      <c r="CF663" s="1" t="s">
        <v>115</v>
      </c>
      <c r="CG663" s="1" t="s">
        <v>115</v>
      </c>
      <c r="CH663" s="1" t="s">
        <v>115</v>
      </c>
      <c r="CI663" s="1" t="s">
        <v>115</v>
      </c>
      <c r="CJ663" s="1" t="s">
        <v>115</v>
      </c>
      <c r="CK663" s="1" t="s">
        <v>115</v>
      </c>
      <c r="CL663" s="1" t="s">
        <v>115</v>
      </c>
      <c r="CM663" s="1" t="s">
        <v>115</v>
      </c>
      <c r="CN663" s="1" t="s">
        <v>115</v>
      </c>
      <c r="CO663" s="1" t="s">
        <v>115</v>
      </c>
      <c r="CP663" s="1" t="s">
        <v>115</v>
      </c>
      <c r="CQ663" s="1" t="s">
        <v>115</v>
      </c>
      <c r="CR663" s="1" t="s">
        <v>115</v>
      </c>
      <c r="CS663" s="1" t="s">
        <v>115</v>
      </c>
      <c r="CT663" s="1" t="s">
        <v>115</v>
      </c>
      <c r="CU663" s="1" t="s">
        <v>115</v>
      </c>
      <c r="CV663" s="1" t="s">
        <v>115</v>
      </c>
      <c r="CW663" s="1" t="s">
        <v>115</v>
      </c>
      <c r="CY663" s="1">
        <v>117.774857231</v>
      </c>
      <c r="CZ663" s="1">
        <v>2.0555590347472017</v>
      </c>
      <c r="DA663" s="1">
        <v>0.33403190199999955</v>
      </c>
      <c r="DB663" s="1">
        <v>5.8299564965990239E-3</v>
      </c>
      <c r="DC663" s="1" t="s">
        <v>2766</v>
      </c>
      <c r="DD663" s="1" t="s">
        <v>2790</v>
      </c>
      <c r="DE663" s="1" t="s">
        <v>115</v>
      </c>
      <c r="DF663" s="1" t="s">
        <v>115</v>
      </c>
      <c r="DG663" s="1" t="s">
        <v>115</v>
      </c>
      <c r="DH663" s="1" t="s">
        <v>115</v>
      </c>
    </row>
    <row r="664" spans="1:112" x14ac:dyDescent="0.25">
      <c r="A664" s="1" t="s">
        <v>2742</v>
      </c>
      <c r="C664" s="1" t="s">
        <v>2742</v>
      </c>
      <c r="D664" s="41">
        <v>39533</v>
      </c>
      <c r="G664" s="1" t="s">
        <v>1765</v>
      </c>
      <c r="H664" s="1">
        <v>10</v>
      </c>
      <c r="J664" s="3"/>
      <c r="K664" s="1" t="s">
        <v>1766</v>
      </c>
      <c r="L664" s="1" t="s">
        <v>1767</v>
      </c>
      <c r="M664" s="1"/>
      <c r="N664" s="1">
        <v>300</v>
      </c>
      <c r="P664" s="5" t="s">
        <v>2549</v>
      </c>
      <c r="Q664" s="1">
        <v>0.49683706040105241</v>
      </c>
      <c r="R664" s="1" t="s">
        <v>1774</v>
      </c>
      <c r="S664" s="1" t="s">
        <v>1774</v>
      </c>
      <c r="T664" s="1" t="s">
        <v>2720</v>
      </c>
      <c r="U664" s="3">
        <v>41691</v>
      </c>
      <c r="V664" s="34">
        <v>4.8776134829068196</v>
      </c>
      <c r="Y664" s="1">
        <v>1.8</v>
      </c>
      <c r="Z664" s="1">
        <v>2.5</v>
      </c>
      <c r="AA664" s="1">
        <v>18</v>
      </c>
      <c r="AB664" s="5">
        <v>30.469840663516699</v>
      </c>
      <c r="AC664" s="33">
        <v>3.24</v>
      </c>
      <c r="AD664" s="1">
        <v>13.9596</v>
      </c>
      <c r="AH664" s="1">
        <v>1630</v>
      </c>
      <c r="AJ664" s="1">
        <v>1500</v>
      </c>
      <c r="AK664" s="1">
        <v>130</v>
      </c>
      <c r="AU664" s="1" t="s">
        <v>1776</v>
      </c>
      <c r="AV664" s="1" t="s">
        <v>1776</v>
      </c>
      <c r="AY664" s="1" t="s">
        <v>1784</v>
      </c>
      <c r="AZ664" s="1"/>
      <c r="BA664" s="1" t="s">
        <v>1782</v>
      </c>
      <c r="BB664" s="1"/>
      <c r="BC664" s="42">
        <v>53.679900000000004</v>
      </c>
      <c r="BD664" s="1">
        <v>0.93689099714130419</v>
      </c>
      <c r="BE664" s="1">
        <v>224.91489999999999</v>
      </c>
      <c r="BF664" s="1">
        <v>3.9255055417937941</v>
      </c>
      <c r="BG664" s="1">
        <v>203.0686</v>
      </c>
      <c r="BH664" s="1">
        <v>3.544215677415357</v>
      </c>
      <c r="BI664" s="1">
        <v>156.7432</v>
      </c>
      <c r="BK664" s="1">
        <v>2.7356849201119759</v>
      </c>
      <c r="BL664" s="1">
        <v>5.3011000000000004E-3</v>
      </c>
      <c r="BM664" s="1">
        <v>26560.725767001062</v>
      </c>
      <c r="BN664" s="1">
        <v>20330.526830364513</v>
      </c>
      <c r="BO664" s="1">
        <v>20048.924703637615</v>
      </c>
      <c r="BP664" s="1">
        <v>717.99127938761308</v>
      </c>
      <c r="BQ664" s="1">
        <v>2.0055953899999999</v>
      </c>
      <c r="BS664" s="5"/>
      <c r="BT664" s="5"/>
      <c r="BU664" s="5"/>
      <c r="BV664" s="5"/>
      <c r="BW664" s="5"/>
      <c r="BY664" s="1" t="s">
        <v>115</v>
      </c>
      <c r="BZ664" s="1" t="s">
        <v>115</v>
      </c>
      <c r="CA664" s="1" t="s">
        <v>115</v>
      </c>
      <c r="CB664" s="1" t="s">
        <v>115</v>
      </c>
      <c r="CD664" s="47" t="s">
        <v>115</v>
      </c>
      <c r="CE664" s="1" t="s">
        <v>115</v>
      </c>
      <c r="CF664" s="1" t="s">
        <v>115</v>
      </c>
      <c r="CG664" s="1" t="s">
        <v>115</v>
      </c>
      <c r="CH664" s="1" t="s">
        <v>115</v>
      </c>
      <c r="CI664" s="1" t="s">
        <v>115</v>
      </c>
      <c r="CJ664" s="1" t="s">
        <v>115</v>
      </c>
      <c r="CK664" s="1" t="s">
        <v>115</v>
      </c>
      <c r="CL664" s="1" t="s">
        <v>115</v>
      </c>
      <c r="CM664" s="1" t="s">
        <v>115</v>
      </c>
      <c r="CN664" s="1" t="s">
        <v>115</v>
      </c>
      <c r="CO664" s="1" t="s">
        <v>115</v>
      </c>
      <c r="CP664" s="1" t="s">
        <v>115</v>
      </c>
      <c r="CQ664" s="1" t="s">
        <v>115</v>
      </c>
      <c r="CR664" s="1" t="s">
        <v>115</v>
      </c>
      <c r="CS664" s="1" t="s">
        <v>115</v>
      </c>
      <c r="CT664" s="1" t="s">
        <v>115</v>
      </c>
      <c r="CU664" s="1" t="s">
        <v>115</v>
      </c>
      <c r="CV664" s="1" t="s">
        <v>115</v>
      </c>
      <c r="CW664" s="1" t="s">
        <v>115</v>
      </c>
      <c r="CY664" s="1">
        <v>179.58209704399999</v>
      </c>
      <c r="CZ664" s="1">
        <v>3.1342988710537765</v>
      </c>
      <c r="DA664" s="1">
        <v>1.3679537589999999</v>
      </c>
      <c r="DB664" s="1">
        <v>2.3875297109583013E-2</v>
      </c>
      <c r="DC664" s="1" t="s">
        <v>2766</v>
      </c>
      <c r="DD664" s="1" t="s">
        <v>2791</v>
      </c>
      <c r="DE664" s="1" t="s">
        <v>115</v>
      </c>
      <c r="DF664" s="1" t="s">
        <v>115</v>
      </c>
      <c r="DG664" s="1" t="s">
        <v>115</v>
      </c>
      <c r="DH664" s="1" t="s">
        <v>115</v>
      </c>
    </row>
    <row r="665" spans="1:112" x14ac:dyDescent="0.25">
      <c r="A665" s="1" t="s">
        <v>2743</v>
      </c>
      <c r="C665" s="1" t="s">
        <v>2743</v>
      </c>
      <c r="D665" s="41">
        <v>39741</v>
      </c>
      <c r="G665" s="1" t="s">
        <v>1765</v>
      </c>
      <c r="H665" s="1">
        <v>10</v>
      </c>
      <c r="J665" s="3"/>
      <c r="K665" s="1" t="s">
        <v>1766</v>
      </c>
      <c r="L665" s="1" t="s">
        <v>1767</v>
      </c>
      <c r="M665" s="1"/>
      <c r="N665" s="1">
        <v>300</v>
      </c>
      <c r="P665" s="1" t="s">
        <v>2549</v>
      </c>
      <c r="Q665" s="1">
        <v>0.49683706040105241</v>
      </c>
      <c r="R665" s="1" t="s">
        <v>1774</v>
      </c>
      <c r="S665" s="1" t="s">
        <v>1774</v>
      </c>
      <c r="T665" s="1" t="s">
        <v>2720</v>
      </c>
      <c r="U665" s="3">
        <v>41776</v>
      </c>
      <c r="V665" s="1">
        <v>4.8776134829068196</v>
      </c>
      <c r="Y665" s="1">
        <v>1.8</v>
      </c>
      <c r="Z665" s="1">
        <v>2.5</v>
      </c>
      <c r="AA665" s="1">
        <v>18</v>
      </c>
      <c r="AB665" s="1">
        <v>30.469840663516699</v>
      </c>
      <c r="AC665" s="1">
        <v>3.24</v>
      </c>
      <c r="AD665" s="1">
        <v>13.9596</v>
      </c>
      <c r="AH665" s="1">
        <v>1630</v>
      </c>
      <c r="AJ665" s="1">
        <v>1500</v>
      </c>
      <c r="AK665" s="1">
        <v>130</v>
      </c>
      <c r="AU665" s="1" t="s">
        <v>1776</v>
      </c>
      <c r="AV665" s="1" t="s">
        <v>1776</v>
      </c>
      <c r="AY665" s="1" t="s">
        <v>1784</v>
      </c>
      <c r="AZ665" s="1"/>
      <c r="BA665" s="1" t="s">
        <v>1782</v>
      </c>
      <c r="BB665" s="1"/>
      <c r="BC665" s="42">
        <v>56.366599999999998</v>
      </c>
      <c r="BD665" s="1">
        <v>0.98378275815463578</v>
      </c>
      <c r="BE665" s="1">
        <v>43.578800000000001</v>
      </c>
      <c r="BF665" s="1">
        <v>0.76059354406810487</v>
      </c>
      <c r="BG665" s="1">
        <v>301.27620000000002</v>
      </c>
      <c r="BH665" s="1">
        <v>5.2582616478969406</v>
      </c>
      <c r="BI665" s="1">
        <v>58.513599999999997</v>
      </c>
      <c r="BK665" s="1">
        <v>1.021254977194954</v>
      </c>
      <c r="BL665" s="1">
        <v>2.4156999999999998E-3</v>
      </c>
      <c r="BM665" s="1">
        <v>26561.270345952711</v>
      </c>
      <c r="BN665" s="1">
        <v>20254.434406727429</v>
      </c>
      <c r="BO665" s="1">
        <v>20126.106285177993</v>
      </c>
      <c r="BP665" s="1">
        <v>718.01336114165724</v>
      </c>
      <c r="BQ665" s="1">
        <v>2.0055337099999999</v>
      </c>
      <c r="BY665" s="1" t="s">
        <v>115</v>
      </c>
      <c r="BZ665" s="1" t="s">
        <v>115</v>
      </c>
      <c r="CA665" s="1" t="s">
        <v>115</v>
      </c>
      <c r="CB665" s="1" t="s">
        <v>115</v>
      </c>
      <c r="CD665" s="47" t="s">
        <v>115</v>
      </c>
      <c r="CE665" s="1" t="s">
        <v>115</v>
      </c>
      <c r="CF665" s="1" t="s">
        <v>115</v>
      </c>
      <c r="CG665" s="1" t="s">
        <v>115</v>
      </c>
      <c r="CH665" s="1" t="s">
        <v>115</v>
      </c>
      <c r="CI665" s="1" t="s">
        <v>115</v>
      </c>
      <c r="CJ665" s="1" t="s">
        <v>115</v>
      </c>
      <c r="CK665" s="1" t="s">
        <v>115</v>
      </c>
      <c r="CL665" s="1" t="s">
        <v>115</v>
      </c>
      <c r="CM665" s="1" t="s">
        <v>115</v>
      </c>
      <c r="CN665" s="1" t="s">
        <v>115</v>
      </c>
      <c r="CO665" s="1" t="s">
        <v>115</v>
      </c>
      <c r="CP665" s="1" t="s">
        <v>115</v>
      </c>
      <c r="CQ665" s="1" t="s">
        <v>115</v>
      </c>
      <c r="CR665" s="1" t="s">
        <v>115</v>
      </c>
      <c r="CS665" s="1" t="s">
        <v>115</v>
      </c>
      <c r="CT665" s="1" t="s">
        <v>115</v>
      </c>
      <c r="CU665" s="1" t="s">
        <v>115</v>
      </c>
      <c r="CV665" s="1" t="s">
        <v>115</v>
      </c>
      <c r="CW665" s="1" t="s">
        <v>115</v>
      </c>
      <c r="CY665" s="1">
        <v>76.248699764500003</v>
      </c>
      <c r="CZ665" s="1">
        <v>1.33079086125515</v>
      </c>
      <c r="DA665" s="1">
        <v>1.7392366305000024</v>
      </c>
      <c r="DB665" s="1">
        <v>3.0355405673517074E-2</v>
      </c>
      <c r="DC665" s="1" t="s">
        <v>2766</v>
      </c>
      <c r="DD665" s="1" t="s">
        <v>2792</v>
      </c>
      <c r="DE665" s="1" t="s">
        <v>115</v>
      </c>
      <c r="DF665" s="1" t="s">
        <v>115</v>
      </c>
      <c r="DG665" s="1" t="s">
        <v>115</v>
      </c>
      <c r="DH665" s="1" t="s">
        <v>115</v>
      </c>
    </row>
    <row r="666" spans="1:112" x14ac:dyDescent="0.25">
      <c r="A666" s="1" t="s">
        <v>2744</v>
      </c>
      <c r="C666" s="1" t="s">
        <v>2744</v>
      </c>
      <c r="D666" s="41">
        <v>40105</v>
      </c>
      <c r="G666" s="1" t="s">
        <v>1765</v>
      </c>
      <c r="H666" s="1">
        <v>10</v>
      </c>
      <c r="J666" s="3"/>
      <c r="K666" s="1" t="s">
        <v>1766</v>
      </c>
      <c r="L666" s="1" t="s">
        <v>1767</v>
      </c>
      <c r="M666" s="1"/>
      <c r="N666" s="1">
        <v>300</v>
      </c>
      <c r="P666" s="5" t="s">
        <v>2549</v>
      </c>
      <c r="Q666" s="1">
        <v>0.49683706040105241</v>
      </c>
      <c r="R666" s="1" t="s">
        <v>1774</v>
      </c>
      <c r="S666" s="1" t="s">
        <v>1774</v>
      </c>
      <c r="T666" s="1" t="s">
        <v>2720</v>
      </c>
      <c r="U666" s="3">
        <v>41853</v>
      </c>
      <c r="V666" s="34">
        <v>4.8776134829068196</v>
      </c>
      <c r="Y666" s="1">
        <v>1.8</v>
      </c>
      <c r="Z666" s="1">
        <v>2.5</v>
      </c>
      <c r="AA666" s="1">
        <v>18</v>
      </c>
      <c r="AB666" s="5">
        <v>30.469840663516699</v>
      </c>
      <c r="AC666" s="33">
        <v>3.24</v>
      </c>
      <c r="AD666" s="1">
        <v>13.9596</v>
      </c>
      <c r="AH666" s="1">
        <v>1630</v>
      </c>
      <c r="AJ666" s="1">
        <v>1500</v>
      </c>
      <c r="AK666" s="1">
        <v>130</v>
      </c>
      <c r="AU666" s="1" t="s">
        <v>1776</v>
      </c>
      <c r="AV666" s="1" t="s">
        <v>1776</v>
      </c>
      <c r="AY666" s="1" t="s">
        <v>1784</v>
      </c>
      <c r="AZ666" s="1"/>
      <c r="BA666" s="1" t="s">
        <v>1782</v>
      </c>
      <c r="BB666" s="1"/>
      <c r="BC666" s="42">
        <v>54.624000000000002</v>
      </c>
      <c r="BD666" s="1">
        <v>0.95336865060938258</v>
      </c>
      <c r="BE666" s="1">
        <v>162.45869999999999</v>
      </c>
      <c r="BF666" s="1">
        <v>2.8354392135097117</v>
      </c>
      <c r="BG666" s="1">
        <v>107.35550000000001</v>
      </c>
      <c r="BH666" s="1">
        <v>1.8737069451247725</v>
      </c>
      <c r="BI666" s="1">
        <v>252.88200000000001</v>
      </c>
      <c r="BK666" s="1">
        <v>4.4136235190283006</v>
      </c>
      <c r="BL666" s="1">
        <v>1.6352000000000001E-3</v>
      </c>
      <c r="BM666" s="1">
        <v>26561.513773295432</v>
      </c>
      <c r="BN666" s="1">
        <v>20233.947160617525</v>
      </c>
      <c r="BO666" s="1">
        <v>20147.080385973339</v>
      </c>
      <c r="BP666" s="1">
        <v>718.02323178127983</v>
      </c>
      <c r="BQ666" s="1">
        <v>2.00550614</v>
      </c>
      <c r="BS666" s="5"/>
      <c r="BT666" s="5"/>
      <c r="BU666" s="5"/>
      <c r="BV666" s="5"/>
      <c r="BW666" s="5"/>
      <c r="BY666" s="1" t="s">
        <v>115</v>
      </c>
      <c r="BZ666" s="1" t="s">
        <v>115</v>
      </c>
      <c r="CA666" s="1" t="s">
        <v>115</v>
      </c>
      <c r="CB666" s="1" t="s">
        <v>115</v>
      </c>
      <c r="CD666" s="47" t="s">
        <v>115</v>
      </c>
      <c r="CE666" s="1" t="s">
        <v>115</v>
      </c>
      <c r="CF666" s="1" t="s">
        <v>115</v>
      </c>
      <c r="CG666" s="1" t="s">
        <v>115</v>
      </c>
      <c r="CH666" s="1" t="s">
        <v>115</v>
      </c>
      <c r="CI666" s="1" t="s">
        <v>115</v>
      </c>
      <c r="CJ666" s="1" t="s">
        <v>115</v>
      </c>
      <c r="CK666" s="1" t="s">
        <v>115</v>
      </c>
      <c r="CL666" s="1" t="s">
        <v>115</v>
      </c>
      <c r="CM666" s="1" t="s">
        <v>115</v>
      </c>
      <c r="CN666" s="1" t="s">
        <v>115</v>
      </c>
      <c r="CO666" s="1" t="s">
        <v>115</v>
      </c>
      <c r="CP666" s="1" t="s">
        <v>115</v>
      </c>
      <c r="CQ666" s="1" t="s">
        <v>115</v>
      </c>
      <c r="CR666" s="1" t="s">
        <v>115</v>
      </c>
      <c r="CS666" s="1" t="s">
        <v>115</v>
      </c>
      <c r="CT666" s="1" t="s">
        <v>115</v>
      </c>
      <c r="CU666" s="1" t="s">
        <v>115</v>
      </c>
      <c r="CV666" s="1" t="s">
        <v>115</v>
      </c>
      <c r="CW666" s="1" t="s">
        <v>115</v>
      </c>
      <c r="CY666" s="1">
        <v>164.68417281649999</v>
      </c>
      <c r="CZ666" s="1">
        <v>2.8742810415712685</v>
      </c>
      <c r="DA666" s="1">
        <v>1.6508105504999975</v>
      </c>
      <c r="DB666" s="1">
        <v>2.8812079432885079E-2</v>
      </c>
      <c r="DC666" s="1" t="s">
        <v>2766</v>
      </c>
      <c r="DD666" s="1" t="s">
        <v>2793</v>
      </c>
      <c r="DE666" s="1" t="s">
        <v>115</v>
      </c>
      <c r="DF666" s="1" t="s">
        <v>115</v>
      </c>
      <c r="DG666" s="1" t="s">
        <v>115</v>
      </c>
      <c r="DH666" s="1" t="s">
        <v>115</v>
      </c>
    </row>
    <row r="667" spans="1:112" x14ac:dyDescent="0.25">
      <c r="A667" s="1" t="s">
        <v>2745</v>
      </c>
      <c r="C667" s="1" t="s">
        <v>2745</v>
      </c>
      <c r="D667" s="41">
        <v>40294</v>
      </c>
      <c r="G667" s="1" t="s">
        <v>1765</v>
      </c>
      <c r="H667" s="1">
        <v>10</v>
      </c>
      <c r="J667" s="3"/>
      <c r="K667" s="1" t="s">
        <v>1766</v>
      </c>
      <c r="L667" s="1" t="s">
        <v>1767</v>
      </c>
      <c r="M667" s="1"/>
      <c r="N667" s="1">
        <v>300</v>
      </c>
      <c r="P667" s="5" t="s">
        <v>2549</v>
      </c>
      <c r="Q667" s="1">
        <v>0.49683706040105241</v>
      </c>
      <c r="R667" s="1" t="s">
        <v>1774</v>
      </c>
      <c r="S667" s="1" t="s">
        <v>1774</v>
      </c>
      <c r="T667" s="1" t="s">
        <v>2720</v>
      </c>
      <c r="U667" s="3">
        <v>41941</v>
      </c>
      <c r="V667" s="34">
        <v>4.8776134829068196</v>
      </c>
      <c r="Y667" s="1">
        <v>1.8</v>
      </c>
      <c r="Z667" s="1">
        <v>2.5</v>
      </c>
      <c r="AA667" s="1">
        <v>18</v>
      </c>
      <c r="AB667" s="5">
        <v>30.469840663516699</v>
      </c>
      <c r="AC667" s="33">
        <v>3.24</v>
      </c>
      <c r="AD667" s="1">
        <v>13.9596</v>
      </c>
      <c r="AH667" s="1">
        <v>1630</v>
      </c>
      <c r="AJ667" s="1">
        <v>1500</v>
      </c>
      <c r="AK667" s="1">
        <v>130</v>
      </c>
      <c r="AU667" s="1" t="s">
        <v>1776</v>
      </c>
      <c r="AV667" s="1" t="s">
        <v>1776</v>
      </c>
      <c r="AY667" s="1" t="s">
        <v>1784</v>
      </c>
      <c r="AZ667" s="1"/>
      <c r="BA667" s="1" t="s">
        <v>1782</v>
      </c>
      <c r="BB667" s="1"/>
      <c r="BC667" s="42">
        <v>55.539700000000003</v>
      </c>
      <c r="BD667" s="1">
        <v>0.96935063056989468</v>
      </c>
      <c r="BE667" s="1">
        <v>103.485</v>
      </c>
      <c r="BF667" s="1">
        <v>1.8061539764263321</v>
      </c>
      <c r="BG667" s="1">
        <v>45.320799999999998</v>
      </c>
      <c r="BH667" s="1">
        <v>0.79099717963784599</v>
      </c>
      <c r="BI667" s="1">
        <v>314.93200000000002</v>
      </c>
      <c r="BK667" s="1">
        <v>5.4966003198907822</v>
      </c>
      <c r="BL667" s="1">
        <v>3.3417E-3</v>
      </c>
      <c r="BM667" s="1">
        <v>26559.562979541366</v>
      </c>
      <c r="BN667" s="1">
        <v>20277.317071150101</v>
      </c>
      <c r="BO667" s="1">
        <v>20099.808887932631</v>
      </c>
      <c r="BP667" s="1">
        <v>717.94413108343508</v>
      </c>
      <c r="BQ667" s="1">
        <v>2.0057271000000001</v>
      </c>
      <c r="BS667" s="5"/>
      <c r="BT667" s="5"/>
      <c r="BU667" s="5"/>
      <c r="BV667" s="5"/>
      <c r="BW667" s="5"/>
      <c r="BY667" s="1" t="s">
        <v>115</v>
      </c>
      <c r="BZ667" s="1" t="s">
        <v>115</v>
      </c>
      <c r="CA667" s="1" t="s">
        <v>115</v>
      </c>
      <c r="CB667" s="1" t="s">
        <v>115</v>
      </c>
      <c r="CD667" s="47" t="s">
        <v>115</v>
      </c>
      <c r="CE667" s="1" t="s">
        <v>115</v>
      </c>
      <c r="CF667" s="1" t="s">
        <v>115</v>
      </c>
      <c r="CG667" s="1" t="s">
        <v>115</v>
      </c>
      <c r="CH667" s="1" t="s">
        <v>115</v>
      </c>
      <c r="CI667" s="1" t="s">
        <v>115</v>
      </c>
      <c r="CJ667" s="1" t="s">
        <v>115</v>
      </c>
      <c r="CK667" s="1" t="s">
        <v>115</v>
      </c>
      <c r="CL667" s="1" t="s">
        <v>115</v>
      </c>
      <c r="CM667" s="1" t="s">
        <v>115</v>
      </c>
      <c r="CN667" s="1" t="s">
        <v>115</v>
      </c>
      <c r="CO667" s="1" t="s">
        <v>115</v>
      </c>
      <c r="CP667" s="1" t="s">
        <v>115</v>
      </c>
      <c r="CQ667" s="1" t="s">
        <v>115</v>
      </c>
      <c r="CR667" s="1" t="s">
        <v>115</v>
      </c>
      <c r="CS667" s="1" t="s">
        <v>115</v>
      </c>
      <c r="CT667" s="1" t="s">
        <v>115</v>
      </c>
      <c r="CU667" s="1" t="s">
        <v>115</v>
      </c>
      <c r="CV667" s="1" t="s">
        <v>115</v>
      </c>
      <c r="CW667" s="1" t="s">
        <v>115</v>
      </c>
      <c r="CY667" s="1">
        <v>151.43173334049999</v>
      </c>
      <c r="CZ667" s="1">
        <v>2.6429823387937961</v>
      </c>
      <c r="DA667" s="1">
        <v>1.5911906125000002</v>
      </c>
      <c r="DB667" s="1">
        <v>2.7771515214950245E-2</v>
      </c>
      <c r="DC667" s="1" t="s">
        <v>2766</v>
      </c>
      <c r="DD667" s="1" t="s">
        <v>2794</v>
      </c>
      <c r="DE667" s="1" t="s">
        <v>115</v>
      </c>
      <c r="DF667" s="1" t="s">
        <v>115</v>
      </c>
      <c r="DG667" s="1" t="s">
        <v>115</v>
      </c>
      <c r="DH667" s="1" t="s">
        <v>115</v>
      </c>
    </row>
    <row r="668" spans="1:112" x14ac:dyDescent="0.25">
      <c r="A668" s="1" t="s">
        <v>2746</v>
      </c>
      <c r="C668" s="1" t="s">
        <v>2746</v>
      </c>
      <c r="D668" s="41">
        <v>40534</v>
      </c>
      <c r="G668" s="1" t="s">
        <v>1765</v>
      </c>
      <c r="H668" s="1">
        <v>12</v>
      </c>
      <c r="J668" s="3"/>
      <c r="K668" s="1" t="s">
        <v>1766</v>
      </c>
      <c r="L668" s="1" t="s">
        <v>1767</v>
      </c>
      <c r="M668" s="1"/>
      <c r="N668" s="1">
        <v>300</v>
      </c>
      <c r="P668" s="5" t="s">
        <v>2549</v>
      </c>
      <c r="Q668" s="1">
        <v>0.49683706040105241</v>
      </c>
      <c r="R668" s="1" t="s">
        <v>1774</v>
      </c>
      <c r="S668" s="1" t="s">
        <v>1774</v>
      </c>
      <c r="T668" s="1" t="s">
        <v>2720</v>
      </c>
      <c r="U668" s="3">
        <v>42088</v>
      </c>
      <c r="V668" s="34">
        <v>4.8776134829068196</v>
      </c>
      <c r="Y668" s="1">
        <v>1.8</v>
      </c>
      <c r="Z668" s="1">
        <v>2.5</v>
      </c>
      <c r="AA668" s="1">
        <v>18</v>
      </c>
      <c r="AB668" s="5">
        <v>30.469840663516699</v>
      </c>
      <c r="AC668" s="33">
        <v>3.24</v>
      </c>
      <c r="AD668" s="1">
        <v>13.9596</v>
      </c>
      <c r="AH668" s="1">
        <v>1630</v>
      </c>
      <c r="AJ668" s="1">
        <v>1500</v>
      </c>
      <c r="AK668" s="1">
        <v>130</v>
      </c>
      <c r="AU668" s="1" t="s">
        <v>1776</v>
      </c>
      <c r="AV668" s="1" t="s">
        <v>1776</v>
      </c>
      <c r="AY668" s="1" t="s">
        <v>1784</v>
      </c>
      <c r="AZ668" s="1"/>
      <c r="BA668" s="1" t="s">
        <v>1782</v>
      </c>
      <c r="BB668" s="1"/>
      <c r="BC668" s="42">
        <v>53.972799999999999</v>
      </c>
      <c r="BD668" s="1">
        <v>0.94200306652039545</v>
      </c>
      <c r="BE668" s="1">
        <v>280.94630000000001</v>
      </c>
      <c r="BF668" s="1">
        <v>4.9034379562957451</v>
      </c>
      <c r="BG668" s="1">
        <v>15.6625</v>
      </c>
      <c r="BH668" s="1">
        <v>0.27336219409361184</v>
      </c>
      <c r="BI668" s="1">
        <v>344.50279999999998</v>
      </c>
      <c r="BK668" s="1">
        <v>6.0127081423395214</v>
      </c>
      <c r="BL668" s="1">
        <v>5.8246000000000001E-3</v>
      </c>
      <c r="BM668" s="1">
        <v>26559.24041266174</v>
      </c>
      <c r="BN668" s="1">
        <v>20342.937364369329</v>
      </c>
      <c r="BO668" s="1">
        <v>20033.543460954152</v>
      </c>
      <c r="BP668" s="1">
        <v>717.93105193590907</v>
      </c>
      <c r="BQ668" s="1">
        <v>2.0057636400000001</v>
      </c>
      <c r="BS668" s="5"/>
      <c r="BT668" s="5"/>
      <c r="BU668" s="5"/>
      <c r="BV668" s="5"/>
      <c r="BW668" s="5"/>
      <c r="BY668" s="1" t="s">
        <v>115</v>
      </c>
      <c r="BZ668" s="1" t="s">
        <v>115</v>
      </c>
      <c r="CA668" s="1" t="s">
        <v>115</v>
      </c>
      <c r="CB668" s="1" t="s">
        <v>115</v>
      </c>
      <c r="CD668" s="47" t="s">
        <v>115</v>
      </c>
      <c r="CE668" s="1" t="s">
        <v>115</v>
      </c>
      <c r="CF668" s="1" t="s">
        <v>115</v>
      </c>
      <c r="CG668" s="1" t="s">
        <v>115</v>
      </c>
      <c r="CH668" s="1" t="s">
        <v>115</v>
      </c>
      <c r="CI668" s="1" t="s">
        <v>115</v>
      </c>
      <c r="CJ668" s="1" t="s">
        <v>115</v>
      </c>
      <c r="CK668" s="1" t="s">
        <v>115</v>
      </c>
      <c r="CL668" s="1" t="s">
        <v>115</v>
      </c>
      <c r="CM668" s="1" t="s">
        <v>115</v>
      </c>
      <c r="CN668" s="1" t="s">
        <v>115</v>
      </c>
      <c r="CO668" s="1" t="s">
        <v>115</v>
      </c>
      <c r="CP668" s="1" t="s">
        <v>115</v>
      </c>
      <c r="CQ668" s="1" t="s">
        <v>115</v>
      </c>
      <c r="CR668" s="1" t="s">
        <v>115</v>
      </c>
      <c r="CS668" s="1" t="s">
        <v>115</v>
      </c>
      <c r="CT668" s="1" t="s">
        <v>115</v>
      </c>
      <c r="CU668" s="1" t="s">
        <v>115</v>
      </c>
      <c r="CV668" s="1" t="s">
        <v>115</v>
      </c>
      <c r="CW668" s="1" t="s">
        <v>115</v>
      </c>
      <c r="CY668" s="1">
        <v>98.809776166000006</v>
      </c>
      <c r="CZ668" s="1">
        <v>1.7245559272553193</v>
      </c>
      <c r="DA668" s="1">
        <v>1.5534247410000006</v>
      </c>
      <c r="DB668" s="1">
        <v>2.7112376412390161E-2</v>
      </c>
      <c r="DC668" s="1" t="s">
        <v>2766</v>
      </c>
      <c r="DD668" s="1" t="s">
        <v>2795</v>
      </c>
      <c r="DE668" s="1" t="s">
        <v>115</v>
      </c>
      <c r="DF668" s="1" t="s">
        <v>115</v>
      </c>
      <c r="DG668" s="1" t="s">
        <v>115</v>
      </c>
      <c r="DH668" s="1" t="s">
        <v>115</v>
      </c>
    </row>
    <row r="669" spans="1:112" x14ac:dyDescent="0.25">
      <c r="A669" s="1" t="s">
        <v>2747</v>
      </c>
      <c r="C669" s="1" t="s">
        <v>2747</v>
      </c>
      <c r="D669" s="41">
        <v>40730</v>
      </c>
      <c r="G669" s="1" t="s">
        <v>1765</v>
      </c>
      <c r="H669" s="1">
        <v>12</v>
      </c>
      <c r="J669" s="3"/>
      <c r="K669" s="1" t="s">
        <v>1766</v>
      </c>
      <c r="L669" s="1" t="s">
        <v>1767</v>
      </c>
      <c r="M669" s="1"/>
      <c r="N669" s="1">
        <v>300</v>
      </c>
      <c r="P669" s="5" t="s">
        <v>2549</v>
      </c>
      <c r="Q669" s="1">
        <v>0.49683706040105241</v>
      </c>
      <c r="R669" s="1" t="s">
        <v>1774</v>
      </c>
      <c r="S669" s="1" t="s">
        <v>1774</v>
      </c>
      <c r="T669" s="1" t="s">
        <v>2720</v>
      </c>
      <c r="U669" s="3">
        <v>42200</v>
      </c>
      <c r="V669" s="34">
        <v>4.8776134829068196</v>
      </c>
      <c r="Y669" s="1">
        <v>1.8</v>
      </c>
      <c r="Z669" s="1">
        <v>2.5</v>
      </c>
      <c r="AA669" s="1">
        <v>18</v>
      </c>
      <c r="AB669" s="5">
        <v>30.469840663516699</v>
      </c>
      <c r="AC669" s="33">
        <v>3.24</v>
      </c>
      <c r="AD669" s="1">
        <v>13.9596</v>
      </c>
      <c r="AH669" s="1">
        <v>1630</v>
      </c>
      <c r="AJ669" s="1">
        <v>1500</v>
      </c>
      <c r="AK669" s="1">
        <v>130</v>
      </c>
      <c r="AU669" s="1" t="s">
        <v>1776</v>
      </c>
      <c r="AV669" s="1" t="s">
        <v>1776</v>
      </c>
      <c r="AY669" s="1" t="s">
        <v>1784</v>
      </c>
      <c r="AZ669" s="1"/>
      <c r="BA669" s="1" t="s">
        <v>1782</v>
      </c>
      <c r="BB669" s="1"/>
      <c r="BC669" s="42">
        <v>55.4315</v>
      </c>
      <c r="BD669" s="1">
        <v>0.96746218431923681</v>
      </c>
      <c r="BE669" s="1">
        <v>342.44650000000001</v>
      </c>
      <c r="BF669" s="1">
        <v>5.976818936930762</v>
      </c>
      <c r="BG669" s="1">
        <v>0.74539999999999995</v>
      </c>
      <c r="BH669" s="1">
        <v>1.3009684244365731E-2</v>
      </c>
      <c r="BI669" s="1">
        <v>359.29939999999999</v>
      </c>
      <c r="BK669" s="1">
        <v>6.2709575304401142</v>
      </c>
      <c r="BL669" s="1">
        <v>6.3517000000000001E-3</v>
      </c>
      <c r="BM669" s="1">
        <v>26559.588580506872</v>
      </c>
      <c r="BN669" s="1">
        <v>20357.287119293676</v>
      </c>
      <c r="BO669" s="1">
        <v>20019.890041720068</v>
      </c>
      <c r="BP669" s="1">
        <v>717.94516913142797</v>
      </c>
      <c r="BQ669" s="1">
        <v>2.0057242</v>
      </c>
      <c r="BS669" s="5"/>
      <c r="BT669" s="5"/>
      <c r="BU669" s="5"/>
      <c r="BV669" s="5"/>
      <c r="BW669" s="5"/>
      <c r="BY669" s="1" t="s">
        <v>115</v>
      </c>
      <c r="BZ669" s="1" t="s">
        <v>115</v>
      </c>
      <c r="CA669" s="1" t="s">
        <v>115</v>
      </c>
      <c r="CB669" s="1" t="s">
        <v>115</v>
      </c>
      <c r="CD669" s="47" t="s">
        <v>115</v>
      </c>
      <c r="CE669" s="1" t="s">
        <v>115</v>
      </c>
      <c r="CF669" s="1" t="s">
        <v>115</v>
      </c>
      <c r="CG669" s="1" t="s">
        <v>115</v>
      </c>
      <c r="CH669" s="1" t="s">
        <v>115</v>
      </c>
      <c r="CI669" s="1" t="s">
        <v>115</v>
      </c>
      <c r="CJ669" s="1" t="s">
        <v>115</v>
      </c>
      <c r="CK669" s="1" t="s">
        <v>115</v>
      </c>
      <c r="CL669" s="1" t="s">
        <v>115</v>
      </c>
      <c r="CM669" s="1" t="s">
        <v>115</v>
      </c>
      <c r="CN669" s="1" t="s">
        <v>115</v>
      </c>
      <c r="CO669" s="1" t="s">
        <v>115</v>
      </c>
      <c r="CP669" s="1" t="s">
        <v>115</v>
      </c>
      <c r="CQ669" s="1" t="s">
        <v>115</v>
      </c>
      <c r="CR669" s="1" t="s">
        <v>115</v>
      </c>
      <c r="CS669" s="1" t="s">
        <v>115</v>
      </c>
      <c r="CT669" s="1" t="s">
        <v>115</v>
      </c>
      <c r="CU669" s="1" t="s">
        <v>115</v>
      </c>
      <c r="CV669" s="1" t="s">
        <v>115</v>
      </c>
      <c r="CW669" s="1" t="s">
        <v>115</v>
      </c>
      <c r="CY669" s="1">
        <v>101.9487369595</v>
      </c>
      <c r="CZ669" s="1">
        <v>1.7793411281929079</v>
      </c>
      <c r="DA669" s="1">
        <v>1.5697474804999985</v>
      </c>
      <c r="DB669" s="1">
        <v>2.7397261959610456E-2</v>
      </c>
      <c r="DC669" s="1" t="s">
        <v>2766</v>
      </c>
      <c r="DD669" s="1" t="s">
        <v>2796</v>
      </c>
      <c r="DE669" s="1" t="s">
        <v>115</v>
      </c>
      <c r="DF669" s="1" t="s">
        <v>115</v>
      </c>
      <c r="DG669" s="1" t="s">
        <v>115</v>
      </c>
      <c r="DH669" s="1" t="s">
        <v>115</v>
      </c>
    </row>
    <row r="670" spans="1:112" x14ac:dyDescent="0.25">
      <c r="A670" s="1" t="s">
        <v>2748</v>
      </c>
      <c r="C670" s="1" t="s">
        <v>2748</v>
      </c>
      <c r="D670" s="41">
        <v>41019</v>
      </c>
      <c r="G670" s="1" t="s">
        <v>1765</v>
      </c>
      <c r="H670" s="1">
        <v>12</v>
      </c>
      <c r="J670" s="3"/>
      <c r="K670" s="1" t="s">
        <v>1766</v>
      </c>
      <c r="L670" s="1" t="s">
        <v>1767</v>
      </c>
      <c r="M670" s="1"/>
      <c r="N670" s="1">
        <v>300</v>
      </c>
      <c r="P670" s="5" t="s">
        <v>2549</v>
      </c>
      <c r="Q670" s="1">
        <v>0.49683706040105241</v>
      </c>
      <c r="R670" s="1" t="s">
        <v>1774</v>
      </c>
      <c r="S670" s="1" t="s">
        <v>1774</v>
      </c>
      <c r="T670" s="1" t="s">
        <v>2720</v>
      </c>
      <c r="U670" s="3">
        <v>42308</v>
      </c>
      <c r="V670" s="34">
        <v>4.8776134829068196</v>
      </c>
      <c r="Y670" s="1">
        <v>1.8</v>
      </c>
      <c r="Z670" s="1">
        <v>2.5</v>
      </c>
      <c r="AA670" s="1">
        <v>18</v>
      </c>
      <c r="AB670" s="5">
        <v>30.469840663516699</v>
      </c>
      <c r="AC670" s="33">
        <v>3.24</v>
      </c>
      <c r="AD670" s="1">
        <v>13.9596</v>
      </c>
      <c r="AH670" s="1">
        <v>1630</v>
      </c>
      <c r="AJ670" s="1">
        <v>1500</v>
      </c>
      <c r="AK670" s="1">
        <v>130</v>
      </c>
      <c r="AU670" s="1" t="s">
        <v>1776</v>
      </c>
      <c r="AV670" s="1" t="s">
        <v>1776</v>
      </c>
      <c r="AY670" s="1" t="s">
        <v>1784</v>
      </c>
      <c r="AZ670" s="1"/>
      <c r="BA670" s="1" t="s">
        <v>1782</v>
      </c>
      <c r="BB670" s="1"/>
      <c r="BC670" s="42">
        <v>55.5334</v>
      </c>
      <c r="BD670" s="1">
        <v>0.96924067482701903</v>
      </c>
      <c r="BE670" s="1">
        <v>103.30589999999999</v>
      </c>
      <c r="BF670" s="1">
        <v>1.80302809173601</v>
      </c>
      <c r="BG670" s="1">
        <v>214.9314</v>
      </c>
      <c r="BH670" s="1">
        <v>3.75126059592094</v>
      </c>
      <c r="BI670" s="1">
        <v>144.60550000000001</v>
      </c>
      <c r="BK670" s="1">
        <v>2.5238420914926603</v>
      </c>
      <c r="BL670" s="1">
        <v>6.7590999999999997E-3</v>
      </c>
      <c r="BM670" s="1">
        <v>26560.366967589674</v>
      </c>
      <c r="BN670" s="1">
        <v>20368.891143960311</v>
      </c>
      <c r="BO670" s="1">
        <v>20009.842791219038</v>
      </c>
      <c r="BP670" s="1">
        <v>717.97673080294635</v>
      </c>
      <c r="BQ670" s="1">
        <v>2.0056360299999998</v>
      </c>
      <c r="BS670" s="5"/>
      <c r="BT670" s="5"/>
      <c r="BU670" s="5"/>
      <c r="BV670" s="5"/>
      <c r="BW670" s="5"/>
      <c r="BY670" s="1" t="s">
        <v>115</v>
      </c>
      <c r="BZ670" s="1" t="s">
        <v>115</v>
      </c>
      <c r="CA670" s="1" t="s">
        <v>115</v>
      </c>
      <c r="CB670" s="1" t="s">
        <v>115</v>
      </c>
      <c r="CD670" s="47" t="s">
        <v>115</v>
      </c>
      <c r="CE670" s="1" t="s">
        <v>115</v>
      </c>
      <c r="CF670" s="1" t="s">
        <v>115</v>
      </c>
      <c r="CG670" s="1" t="s">
        <v>115</v>
      </c>
      <c r="CH670" s="1" t="s">
        <v>115</v>
      </c>
      <c r="CI670" s="1" t="s">
        <v>115</v>
      </c>
      <c r="CJ670" s="1" t="s">
        <v>115</v>
      </c>
      <c r="CK670" s="1" t="s">
        <v>115</v>
      </c>
      <c r="CL670" s="1" t="s">
        <v>115</v>
      </c>
      <c r="CM670" s="1" t="s">
        <v>115</v>
      </c>
      <c r="CN670" s="1" t="s">
        <v>115</v>
      </c>
      <c r="CO670" s="1" t="s">
        <v>115</v>
      </c>
      <c r="CP670" s="1" t="s">
        <v>115</v>
      </c>
      <c r="CQ670" s="1" t="s">
        <v>115</v>
      </c>
      <c r="CR670" s="1" t="s">
        <v>115</v>
      </c>
      <c r="CS670" s="1" t="s">
        <v>115</v>
      </c>
      <c r="CT670" s="1" t="s">
        <v>115</v>
      </c>
      <c r="CU670" s="1" t="s">
        <v>115</v>
      </c>
      <c r="CV670" s="1" t="s">
        <v>115</v>
      </c>
      <c r="CW670" s="1" t="s">
        <v>115</v>
      </c>
      <c r="CY670" s="1">
        <v>25.612237602</v>
      </c>
      <c r="CZ670" s="1">
        <v>0.447017874957997</v>
      </c>
      <c r="DA670" s="1">
        <v>0.32309871700000059</v>
      </c>
      <c r="DB670" s="1">
        <v>5.639136420619386E-3</v>
      </c>
      <c r="DC670" s="1" t="s">
        <v>2766</v>
      </c>
      <c r="DD670" s="1" t="s">
        <v>2797</v>
      </c>
      <c r="DE670" s="1" t="s">
        <v>115</v>
      </c>
      <c r="DF670" s="1" t="s">
        <v>115</v>
      </c>
      <c r="DG670" s="1" t="s">
        <v>115</v>
      </c>
      <c r="DH670" s="1" t="s">
        <v>115</v>
      </c>
    </row>
    <row r="671" spans="1:112" x14ac:dyDescent="0.25">
      <c r="A671" s="1" t="s">
        <v>2749</v>
      </c>
      <c r="C671" s="1" t="s">
        <v>2749</v>
      </c>
      <c r="D671" s="41">
        <v>41328</v>
      </c>
      <c r="G671" s="1" t="s">
        <v>1765</v>
      </c>
      <c r="H671" s="1">
        <v>12</v>
      </c>
      <c r="J671" s="3"/>
      <c r="K671" s="1" t="s">
        <v>1766</v>
      </c>
      <c r="L671" s="1" t="s">
        <v>1767</v>
      </c>
      <c r="M671" s="1"/>
      <c r="N671" s="1">
        <v>300</v>
      </c>
      <c r="P671" s="5" t="s">
        <v>2549</v>
      </c>
      <c r="Q671" s="1">
        <v>0.49683706040105241</v>
      </c>
      <c r="R671" s="1" t="s">
        <v>1774</v>
      </c>
      <c r="S671" s="1" t="s">
        <v>1774</v>
      </c>
      <c r="T671" s="1" t="s">
        <v>2720</v>
      </c>
      <c r="U671" s="3">
        <v>42405</v>
      </c>
      <c r="V671" s="34">
        <v>4.8776134829068196</v>
      </c>
      <c r="Y671" s="1">
        <v>1.8</v>
      </c>
      <c r="Z671" s="1">
        <v>2.5</v>
      </c>
      <c r="AA671" s="1">
        <v>18</v>
      </c>
      <c r="AB671" s="5">
        <v>30.469840663516699</v>
      </c>
      <c r="AC671" s="33">
        <v>3.24</v>
      </c>
      <c r="AD671" s="1">
        <v>13.9596</v>
      </c>
      <c r="AH671" s="1">
        <v>1630</v>
      </c>
      <c r="AJ671" s="1">
        <v>1500</v>
      </c>
      <c r="AK671" s="1">
        <v>130</v>
      </c>
      <c r="AU671" s="1" t="s">
        <v>1776</v>
      </c>
      <c r="AV671" s="1" t="s">
        <v>1776</v>
      </c>
      <c r="AY671" s="1" t="s">
        <v>1784</v>
      </c>
      <c r="AZ671" s="1"/>
      <c r="BA671" s="1" t="s">
        <v>1782</v>
      </c>
      <c r="BB671" s="1"/>
      <c r="BC671" s="42">
        <v>54.851500000000001</v>
      </c>
      <c r="BD671" s="1">
        <v>0.95733927465766966</v>
      </c>
      <c r="BE671" s="1">
        <v>163.0198</v>
      </c>
      <c r="BF671" s="1">
        <v>2.8452322559426522</v>
      </c>
      <c r="BG671" s="1">
        <v>226.16239999999999</v>
      </c>
      <c r="BH671" s="1">
        <v>3.9472785242124235</v>
      </c>
      <c r="BI671" s="1">
        <v>133.47229999999999</v>
      </c>
      <c r="BK671" s="1">
        <v>2.3295310952096275</v>
      </c>
      <c r="BL671" s="1">
        <v>5.1251999999999999E-3</v>
      </c>
      <c r="BM671" s="1">
        <v>26560.386037332242</v>
      </c>
      <c r="BN671" s="1">
        <v>20325.513327850775</v>
      </c>
      <c r="BO671" s="1">
        <v>20053.258746813706</v>
      </c>
      <c r="BP671" s="1">
        <v>717.97750403965847</v>
      </c>
      <c r="BQ671" s="1">
        <v>2.00563387</v>
      </c>
      <c r="BS671" s="5"/>
      <c r="BT671" s="5"/>
      <c r="BU671" s="5"/>
      <c r="BV671" s="5"/>
      <c r="BW671" s="5"/>
      <c r="BY671" s="1" t="s">
        <v>115</v>
      </c>
      <c r="BZ671" s="1" t="s">
        <v>115</v>
      </c>
      <c r="CA671" s="1" t="s">
        <v>115</v>
      </c>
      <c r="CB671" s="1" t="s">
        <v>115</v>
      </c>
      <c r="CD671" s="47" t="s">
        <v>115</v>
      </c>
      <c r="CE671" s="1" t="s">
        <v>115</v>
      </c>
      <c r="CF671" s="1" t="s">
        <v>115</v>
      </c>
      <c r="CG671" s="1" t="s">
        <v>115</v>
      </c>
      <c r="CH671" s="1" t="s">
        <v>115</v>
      </c>
      <c r="CI671" s="1" t="s">
        <v>115</v>
      </c>
      <c r="CJ671" s="1" t="s">
        <v>115</v>
      </c>
      <c r="CK671" s="1" t="s">
        <v>115</v>
      </c>
      <c r="CL671" s="1" t="s">
        <v>115</v>
      </c>
      <c r="CM671" s="1" t="s">
        <v>115</v>
      </c>
      <c r="CN671" s="1" t="s">
        <v>115</v>
      </c>
      <c r="CO671" s="1" t="s">
        <v>115</v>
      </c>
      <c r="CP671" s="1" t="s">
        <v>115</v>
      </c>
      <c r="CQ671" s="1" t="s">
        <v>115</v>
      </c>
      <c r="CR671" s="1" t="s">
        <v>115</v>
      </c>
      <c r="CS671" s="1" t="s">
        <v>115</v>
      </c>
      <c r="CT671" s="1" t="s">
        <v>115</v>
      </c>
      <c r="CU671" s="1" t="s">
        <v>115</v>
      </c>
      <c r="CV671" s="1" t="s">
        <v>115</v>
      </c>
      <c r="CW671" s="1" t="s">
        <v>115</v>
      </c>
      <c r="CY671" s="1">
        <v>51.8139338135</v>
      </c>
      <c r="CZ671" s="1">
        <v>0.90432374345599653</v>
      </c>
      <c r="DA671" s="1">
        <v>1.1964154404999974</v>
      </c>
      <c r="DB671" s="1">
        <v>2.0881388658423265E-2</v>
      </c>
      <c r="DC671" s="1" t="s">
        <v>2766</v>
      </c>
      <c r="DD671" s="1" t="s">
        <v>2798</v>
      </c>
      <c r="DE671" s="1" t="s">
        <v>115</v>
      </c>
      <c r="DF671" s="1" t="s">
        <v>115</v>
      </c>
      <c r="DG671" s="1" t="s">
        <v>115</v>
      </c>
      <c r="DH671" s="1" t="s">
        <v>115</v>
      </c>
    </row>
    <row r="672" spans="1:112" x14ac:dyDescent="0.25">
      <c r="A672" s="1" t="s">
        <v>2750</v>
      </c>
      <c r="C672" s="1" t="s">
        <v>2750</v>
      </c>
      <c r="D672" s="41">
        <v>43873</v>
      </c>
      <c r="G672" s="1" t="s">
        <v>1765</v>
      </c>
      <c r="H672" s="1">
        <v>15</v>
      </c>
      <c r="J672" s="3"/>
      <c r="K672" s="1" t="s">
        <v>1766</v>
      </c>
      <c r="L672" s="1" t="s">
        <v>1767</v>
      </c>
      <c r="M672" s="1"/>
      <c r="N672" s="1">
        <v>300</v>
      </c>
      <c r="P672" s="1" t="s">
        <v>2549</v>
      </c>
      <c r="Q672" s="1">
        <v>0.49683706040105241</v>
      </c>
      <c r="R672" s="1" t="s">
        <v>1774</v>
      </c>
      <c r="S672" s="1" t="s">
        <v>1774</v>
      </c>
      <c r="T672" s="1" t="s">
        <v>2720</v>
      </c>
      <c r="U672" s="3">
        <v>43457</v>
      </c>
      <c r="V672" s="1">
        <v>4.8776134829068196</v>
      </c>
      <c r="Y672" s="1">
        <v>1.8</v>
      </c>
      <c r="Z672" s="1">
        <v>3.4</v>
      </c>
      <c r="AA672" s="1">
        <v>14</v>
      </c>
      <c r="AB672" s="1">
        <v>26.8100055221316</v>
      </c>
      <c r="AC672" s="1">
        <v>3.24</v>
      </c>
      <c r="AD672" s="1">
        <v>13.646266666666699</v>
      </c>
      <c r="AH672" s="1">
        <v>4400</v>
      </c>
      <c r="AJ672" s="1">
        <v>2160</v>
      </c>
      <c r="AK672" s="1">
        <v>2240</v>
      </c>
      <c r="AU672" s="1" t="s">
        <v>1776</v>
      </c>
      <c r="AV672" s="1" t="s">
        <v>1776</v>
      </c>
      <c r="AY672" s="1" t="s">
        <v>1784</v>
      </c>
      <c r="AZ672" s="1"/>
      <c r="BA672" s="1" t="s">
        <v>1782</v>
      </c>
      <c r="BB672" s="1"/>
      <c r="BC672" s="42">
        <v>55.032499999999999</v>
      </c>
      <c r="BD672" s="1">
        <v>0.96049832060377927</v>
      </c>
      <c r="BE672" s="1">
        <v>165.35470000000001</v>
      </c>
      <c r="BF672" s="1">
        <v>2.8859839486474681</v>
      </c>
      <c r="BG672" s="1">
        <v>202.57429999999999</v>
      </c>
      <c r="BH672" s="1">
        <v>3.5355885149227491</v>
      </c>
      <c r="BI672" s="1">
        <v>82.329400000000007</v>
      </c>
      <c r="BK672" s="1">
        <v>1.4369191011914195</v>
      </c>
      <c r="BL672" s="1">
        <v>1.2957000000000001E-3</v>
      </c>
      <c r="BM672" s="1">
        <v>26561.125192803247</v>
      </c>
      <c r="BN672" s="1">
        <v>20224.540442715563</v>
      </c>
      <c r="BO672" s="1">
        <v>20155.709942890931</v>
      </c>
      <c r="BP672" s="1">
        <v>718.00747540518933</v>
      </c>
      <c r="BQ672" s="1">
        <v>2.0055501499999999</v>
      </c>
      <c r="BY672" s="1" t="s">
        <v>115</v>
      </c>
      <c r="BZ672" s="1" t="s">
        <v>115</v>
      </c>
      <c r="CA672" s="1" t="s">
        <v>115</v>
      </c>
      <c r="CB672" s="1" t="s">
        <v>115</v>
      </c>
      <c r="CD672" s="47" t="s">
        <v>115</v>
      </c>
      <c r="CE672" s="1" t="s">
        <v>115</v>
      </c>
      <c r="CF672" s="1" t="s">
        <v>115</v>
      </c>
      <c r="CG672" s="1" t="s">
        <v>115</v>
      </c>
      <c r="CH672" s="1" t="s">
        <v>115</v>
      </c>
      <c r="CI672" s="1" t="s">
        <v>115</v>
      </c>
      <c r="CJ672" s="1" t="s">
        <v>115</v>
      </c>
      <c r="CK672" s="1" t="s">
        <v>115</v>
      </c>
      <c r="CL672" s="1" t="s">
        <v>115</v>
      </c>
      <c r="CM672" s="1" t="s">
        <v>115</v>
      </c>
      <c r="CN672" s="1" t="s">
        <v>115</v>
      </c>
      <c r="CO672" s="1" t="s">
        <v>115</v>
      </c>
      <c r="CP672" s="1" t="s">
        <v>115</v>
      </c>
      <c r="CQ672" s="1" t="s">
        <v>115</v>
      </c>
      <c r="CR672" s="1" t="s">
        <v>115</v>
      </c>
      <c r="CS672" s="1" t="s">
        <v>115</v>
      </c>
      <c r="CT672" s="1" t="s">
        <v>115</v>
      </c>
      <c r="CU672" s="1" t="s">
        <v>115</v>
      </c>
      <c r="CV672" s="1" t="s">
        <v>115</v>
      </c>
      <c r="CW672" s="1" t="s">
        <v>115</v>
      </c>
      <c r="CY672" s="1">
        <v>2.1784008569999997</v>
      </c>
      <c r="CZ672" s="1">
        <v>3.8020267382916161E-2</v>
      </c>
      <c r="DA672" s="1">
        <v>1.478598901</v>
      </c>
      <c r="DB672" s="1">
        <v>2.5806419138819679E-2</v>
      </c>
      <c r="DC672" s="1" t="s">
        <v>2766</v>
      </c>
      <c r="DD672" s="1" t="s">
        <v>2799</v>
      </c>
      <c r="DE672" s="1" t="s">
        <v>115</v>
      </c>
      <c r="DF672" s="1" t="s">
        <v>115</v>
      </c>
      <c r="DG672" s="1" t="s">
        <v>115</v>
      </c>
      <c r="DH672" s="1" t="s">
        <v>115</v>
      </c>
    </row>
    <row r="673" spans="1:112" x14ac:dyDescent="0.25">
      <c r="A673" s="1" t="s">
        <v>2751</v>
      </c>
      <c r="C673" s="1" t="s">
        <v>2751</v>
      </c>
      <c r="D673" s="41">
        <v>44506</v>
      </c>
      <c r="G673" s="1" t="s">
        <v>1765</v>
      </c>
      <c r="H673" s="1">
        <v>15</v>
      </c>
      <c r="J673" s="3"/>
      <c r="K673" s="1" t="s">
        <v>1766</v>
      </c>
      <c r="L673" s="1" t="s">
        <v>1767</v>
      </c>
      <c r="M673" s="1"/>
      <c r="N673" s="1">
        <v>300</v>
      </c>
      <c r="P673" s="5" t="s">
        <v>2549</v>
      </c>
      <c r="Q673" s="1">
        <v>0.49683706040105241</v>
      </c>
      <c r="R673" s="1" t="s">
        <v>1774</v>
      </c>
      <c r="S673" s="1" t="s">
        <v>1774</v>
      </c>
      <c r="T673" s="1" t="s">
        <v>2720</v>
      </c>
      <c r="U673" s="3">
        <v>43699</v>
      </c>
      <c r="V673" s="34">
        <v>4.8776134829068196</v>
      </c>
      <c r="Y673" s="1">
        <v>1.8</v>
      </c>
      <c r="Z673" s="1">
        <v>3.4</v>
      </c>
      <c r="AA673" s="1">
        <v>14</v>
      </c>
      <c r="AB673" s="5">
        <v>26.8100055221316</v>
      </c>
      <c r="AC673" s="33">
        <v>3.24</v>
      </c>
      <c r="AD673" s="1">
        <v>13.646266666666699</v>
      </c>
      <c r="AH673" s="1">
        <v>4400</v>
      </c>
      <c r="AJ673" s="1">
        <v>2160</v>
      </c>
      <c r="AK673" s="1">
        <v>2240</v>
      </c>
      <c r="AU673" s="1" t="s">
        <v>1776</v>
      </c>
      <c r="AV673" s="1" t="s">
        <v>1776</v>
      </c>
      <c r="AY673" s="1" t="s">
        <v>1784</v>
      </c>
      <c r="AZ673" s="1"/>
      <c r="BA673" s="1" t="s">
        <v>1782</v>
      </c>
      <c r="BB673" s="1"/>
      <c r="BC673" s="42">
        <v>55.4649</v>
      </c>
      <c r="BD673" s="1">
        <v>0.96804512428940293</v>
      </c>
      <c r="BE673" s="1">
        <v>44.665199999999999</v>
      </c>
      <c r="BF673" s="1">
        <v>0.77955480106177122</v>
      </c>
      <c r="BG673" s="1">
        <v>176.1814</v>
      </c>
      <c r="BH673" s="1">
        <v>3.0749455107731376</v>
      </c>
      <c r="BI673" s="1">
        <v>161.80789999999999</v>
      </c>
      <c r="BK673" s="1">
        <v>2.8240806107377323</v>
      </c>
      <c r="BL673" s="1">
        <v>1.3725E-3</v>
      </c>
      <c r="BM673" s="1">
        <v>26560.250254448154</v>
      </c>
      <c r="BN673" s="1">
        <v>20225.704197922383</v>
      </c>
      <c r="BO673" s="1">
        <v>20152.796310973925</v>
      </c>
      <c r="BP673" s="1">
        <v>717.97199834417597</v>
      </c>
      <c r="BQ673" s="1">
        <v>2.0056492499999998</v>
      </c>
      <c r="BS673" s="5"/>
      <c r="BT673" s="5"/>
      <c r="BU673" s="5"/>
      <c r="BV673" s="5"/>
      <c r="BW673" s="5"/>
      <c r="BY673" s="1" t="s">
        <v>115</v>
      </c>
      <c r="BZ673" s="1" t="s">
        <v>115</v>
      </c>
      <c r="CA673" s="1" t="s">
        <v>115</v>
      </c>
      <c r="CB673" s="1" t="s">
        <v>115</v>
      </c>
      <c r="CD673" s="47" t="s">
        <v>115</v>
      </c>
      <c r="CE673" s="1" t="s">
        <v>115</v>
      </c>
      <c r="CF673" s="1" t="s">
        <v>115</v>
      </c>
      <c r="CG673" s="1" t="s">
        <v>115</v>
      </c>
      <c r="CH673" s="1" t="s">
        <v>115</v>
      </c>
      <c r="CI673" s="1" t="s">
        <v>115</v>
      </c>
      <c r="CJ673" s="1" t="s">
        <v>115</v>
      </c>
      <c r="CK673" s="1" t="s">
        <v>115</v>
      </c>
      <c r="CL673" s="1" t="s">
        <v>115</v>
      </c>
      <c r="CM673" s="1" t="s">
        <v>115</v>
      </c>
      <c r="CN673" s="1" t="s">
        <v>115</v>
      </c>
      <c r="CO673" s="1" t="s">
        <v>115</v>
      </c>
      <c r="CP673" s="1" t="s">
        <v>115</v>
      </c>
      <c r="CQ673" s="1" t="s">
        <v>115</v>
      </c>
      <c r="CR673" s="1" t="s">
        <v>115</v>
      </c>
      <c r="CS673" s="1" t="s">
        <v>115</v>
      </c>
      <c r="CT673" s="1" t="s">
        <v>115</v>
      </c>
      <c r="CU673" s="1" t="s">
        <v>115</v>
      </c>
      <c r="CV673" s="1" t="s">
        <v>115</v>
      </c>
      <c r="CW673" s="1" t="s">
        <v>115</v>
      </c>
      <c r="CY673" s="1">
        <v>11.66908666</v>
      </c>
      <c r="CZ673" s="1">
        <v>0.20366398291754809</v>
      </c>
      <c r="DA673" s="1">
        <v>1.018908648</v>
      </c>
      <c r="DB673" s="1">
        <v>1.7783310684643935E-2</v>
      </c>
      <c r="DC673" s="1" t="s">
        <v>2766</v>
      </c>
      <c r="DD673" s="1" t="s">
        <v>2800</v>
      </c>
      <c r="DE673" s="1" t="s">
        <v>115</v>
      </c>
      <c r="DF673" s="1" t="s">
        <v>115</v>
      </c>
      <c r="DG673" s="1" t="s">
        <v>115</v>
      </c>
      <c r="DH673" s="1" t="s">
        <v>115</v>
      </c>
    </row>
    <row r="674" spans="1:112" x14ac:dyDescent="0.25">
      <c r="A674" s="1" t="s">
        <v>2752</v>
      </c>
      <c r="C674" s="1" t="s">
        <v>2752</v>
      </c>
      <c r="D674" s="41">
        <v>45854</v>
      </c>
      <c r="G674" s="1" t="s">
        <v>1765</v>
      </c>
      <c r="H674" s="1">
        <v>15</v>
      </c>
      <c r="J674" s="3"/>
      <c r="K674" s="1" t="s">
        <v>1766</v>
      </c>
      <c r="L674" s="1" t="s">
        <v>1767</v>
      </c>
      <c r="M674" s="1"/>
      <c r="N674" s="1">
        <v>300</v>
      </c>
      <c r="P674" s="1" t="s">
        <v>2549</v>
      </c>
      <c r="Q674" s="1">
        <v>0.49683706040105241</v>
      </c>
      <c r="R674" s="1" t="s">
        <v>1774</v>
      </c>
      <c r="S674" s="1" t="s">
        <v>1774</v>
      </c>
      <c r="T674" s="1" t="s">
        <v>2720</v>
      </c>
      <c r="U674" s="3">
        <v>44012</v>
      </c>
      <c r="V674" s="1">
        <v>4.8776134829068196</v>
      </c>
      <c r="Y674" s="1">
        <v>1.8</v>
      </c>
      <c r="Z674" s="1">
        <v>3.4</v>
      </c>
      <c r="AA674" s="1">
        <v>14</v>
      </c>
      <c r="AB674" s="1">
        <v>9.2415583101552699</v>
      </c>
      <c r="AC674" s="1">
        <v>3.24</v>
      </c>
      <c r="AD674" s="1">
        <v>7.74</v>
      </c>
      <c r="AH674" s="1">
        <v>4400</v>
      </c>
      <c r="AJ674" s="1">
        <v>2160</v>
      </c>
      <c r="AK674" s="1">
        <v>2240</v>
      </c>
      <c r="AU674" s="1" t="s">
        <v>1776</v>
      </c>
      <c r="AV674" s="1" t="s">
        <v>1776</v>
      </c>
      <c r="AY674" s="1" t="s">
        <v>1784</v>
      </c>
      <c r="AZ674" s="1"/>
      <c r="BA674" s="1" t="s">
        <v>1782</v>
      </c>
      <c r="BB674" s="1"/>
      <c r="BC674" s="42">
        <v>55.245800000000003</v>
      </c>
      <c r="BD674" s="1">
        <v>0.9642211078982833</v>
      </c>
      <c r="BE674" s="1">
        <v>101.9425</v>
      </c>
      <c r="BF674" s="1">
        <v>1.7792322727143193</v>
      </c>
      <c r="BG674" s="1">
        <v>159.15790000000001</v>
      </c>
      <c r="BH674" s="1">
        <v>2.7778293855598832</v>
      </c>
      <c r="BI674" s="1">
        <v>200.864</v>
      </c>
      <c r="BK674" s="1">
        <v>3.5057381487258903</v>
      </c>
      <c r="BL674" s="1">
        <v>1.0426999999999999E-3</v>
      </c>
      <c r="BM674" s="1">
        <v>26560.141223284521</v>
      </c>
      <c r="BN674" s="1">
        <v>20216.835482538037</v>
      </c>
      <c r="BO674" s="1">
        <v>20161.446964031005</v>
      </c>
      <c r="BP674" s="1">
        <v>717.96757738194776</v>
      </c>
      <c r="BQ674" s="1">
        <v>2.0056615999999998</v>
      </c>
      <c r="BY674" s="1" t="s">
        <v>115</v>
      </c>
      <c r="BZ674" s="1" t="s">
        <v>115</v>
      </c>
      <c r="CA674" s="1" t="s">
        <v>115</v>
      </c>
      <c r="CB674" s="1" t="s">
        <v>115</v>
      </c>
      <c r="CD674" s="47" t="s">
        <v>115</v>
      </c>
      <c r="CE674" s="1" t="s">
        <v>115</v>
      </c>
      <c r="CF674" s="1" t="s">
        <v>115</v>
      </c>
      <c r="CG674" s="1" t="s">
        <v>115</v>
      </c>
      <c r="CH674" s="1" t="s">
        <v>115</v>
      </c>
      <c r="CI674" s="1" t="s">
        <v>115</v>
      </c>
      <c r="CJ674" s="1" t="s">
        <v>115</v>
      </c>
      <c r="CK674" s="1" t="s">
        <v>115</v>
      </c>
      <c r="CL674" s="1" t="s">
        <v>115</v>
      </c>
      <c r="CM674" s="1" t="s">
        <v>115</v>
      </c>
      <c r="CN674" s="1" t="s">
        <v>115</v>
      </c>
      <c r="CO674" s="1" t="s">
        <v>115</v>
      </c>
      <c r="CP674" s="1" t="s">
        <v>115</v>
      </c>
      <c r="CQ674" s="1" t="s">
        <v>115</v>
      </c>
      <c r="CR674" s="1" t="s">
        <v>115</v>
      </c>
      <c r="CS674" s="1" t="s">
        <v>115</v>
      </c>
      <c r="CT674" s="1" t="s">
        <v>115</v>
      </c>
      <c r="CU674" s="1" t="s">
        <v>115</v>
      </c>
      <c r="CV674" s="1" t="s">
        <v>115</v>
      </c>
      <c r="CW674" s="1" t="s">
        <v>115</v>
      </c>
      <c r="CY674" s="1">
        <v>38.442380720999999</v>
      </c>
      <c r="CZ674" s="1">
        <v>0.67094611588664166</v>
      </c>
      <c r="DA674" s="1">
        <v>0.99292126000000003</v>
      </c>
      <c r="DB674" s="1">
        <v>1.7329745200050671E-2</v>
      </c>
      <c r="DC674" s="1" t="s">
        <v>2766</v>
      </c>
      <c r="DD674" s="1" t="s">
        <v>2801</v>
      </c>
      <c r="DE674" s="1" t="s">
        <v>115</v>
      </c>
      <c r="DF674" s="1" t="s">
        <v>115</v>
      </c>
      <c r="DG674" s="1" t="s">
        <v>115</v>
      </c>
      <c r="DH674" s="1" t="s">
        <v>115</v>
      </c>
    </row>
    <row r="675" spans="1:112" x14ac:dyDescent="0.25">
      <c r="A675" s="1" t="s">
        <v>2753</v>
      </c>
      <c r="C675" s="1" t="s">
        <v>2753</v>
      </c>
      <c r="D675" s="41">
        <v>46826</v>
      </c>
      <c r="G675" s="1" t="s">
        <v>1765</v>
      </c>
      <c r="H675" s="1">
        <v>15</v>
      </c>
      <c r="J675" s="3"/>
      <c r="K675" s="1" t="s">
        <v>1766</v>
      </c>
      <c r="L675" s="1" t="s">
        <v>1767</v>
      </c>
      <c r="M675" s="1"/>
      <c r="N675" s="1">
        <v>300</v>
      </c>
      <c r="P675" s="1" t="s">
        <v>2549</v>
      </c>
      <c r="Q675" s="1">
        <v>0.49683706040105241</v>
      </c>
      <c r="R675" s="1" t="s">
        <v>1785</v>
      </c>
      <c r="S675" s="1" t="s">
        <v>1774</v>
      </c>
      <c r="T675" s="1" t="s">
        <v>2720</v>
      </c>
      <c r="U675" s="3">
        <v>44140</v>
      </c>
      <c r="V675" s="1">
        <v>4.8776134829068196</v>
      </c>
      <c r="Y675" s="1">
        <v>1.8</v>
      </c>
      <c r="Z675" s="1">
        <v>3.4</v>
      </c>
      <c r="AA675" s="1">
        <v>14</v>
      </c>
      <c r="AB675" s="1">
        <v>9.2415583101552699</v>
      </c>
      <c r="AC675" s="1">
        <v>3.24</v>
      </c>
      <c r="AD675" s="1">
        <v>7.74</v>
      </c>
      <c r="AH675" s="1">
        <v>4400</v>
      </c>
      <c r="AJ675" s="1">
        <v>2160</v>
      </c>
      <c r="AK675" s="1">
        <v>2240</v>
      </c>
      <c r="AU675" s="1" t="s">
        <v>1776</v>
      </c>
      <c r="AV675" s="1" t="s">
        <v>1776</v>
      </c>
      <c r="AY675" s="1" t="s">
        <v>1784</v>
      </c>
      <c r="AZ675" s="1"/>
      <c r="BA675" s="1" t="s">
        <v>1782</v>
      </c>
      <c r="BB675" s="1"/>
      <c r="BC675" s="42">
        <v>54.845700000000001</v>
      </c>
      <c r="BD675" s="1">
        <v>0.95723804556105407</v>
      </c>
      <c r="BE675" s="1">
        <v>285.97629999999998</v>
      </c>
      <c r="BF675" s="1">
        <v>4.9912280176710588</v>
      </c>
      <c r="BG675" s="1">
        <v>171.49639999999999</v>
      </c>
      <c r="BH675" s="1">
        <v>2.9931768353172035</v>
      </c>
      <c r="BI675" s="1">
        <v>188.4983</v>
      </c>
      <c r="BK675" s="1">
        <v>3.2899159694120272</v>
      </c>
      <c r="BL675" s="1">
        <v>6.1600000000000001E-4</v>
      </c>
      <c r="BM675" s="1">
        <v>26561.16121602758</v>
      </c>
      <c r="BN675" s="1">
        <v>20206.522891336652</v>
      </c>
      <c r="BO675" s="1">
        <v>20173.799540718508</v>
      </c>
      <c r="BP675" s="1">
        <v>718.00893608990862</v>
      </c>
      <c r="BQ675" s="1">
        <v>2.0055460699999998</v>
      </c>
      <c r="BY675" s="1" t="s">
        <v>115</v>
      </c>
      <c r="BZ675" s="1" t="s">
        <v>115</v>
      </c>
      <c r="CA675" s="1" t="s">
        <v>115</v>
      </c>
      <c r="CB675" s="1" t="s">
        <v>115</v>
      </c>
      <c r="CD675" s="47" t="s">
        <v>115</v>
      </c>
      <c r="CE675" s="1" t="s">
        <v>115</v>
      </c>
      <c r="CF675" s="1" t="s">
        <v>115</v>
      </c>
      <c r="CG675" s="1" t="s">
        <v>115</v>
      </c>
      <c r="CH675" s="1" t="s">
        <v>115</v>
      </c>
      <c r="CI675" s="1" t="s">
        <v>115</v>
      </c>
      <c r="CJ675" s="1" t="s">
        <v>115</v>
      </c>
      <c r="CK675" s="1" t="s">
        <v>115</v>
      </c>
      <c r="CL675" s="1" t="s">
        <v>115</v>
      </c>
      <c r="CM675" s="1" t="s">
        <v>115</v>
      </c>
      <c r="CN675" s="1" t="s">
        <v>115</v>
      </c>
      <c r="CO675" s="1" t="s">
        <v>115</v>
      </c>
      <c r="CP675" s="1" t="s">
        <v>115</v>
      </c>
      <c r="CQ675" s="1" t="s">
        <v>115</v>
      </c>
      <c r="CR675" s="1" t="s">
        <v>115</v>
      </c>
      <c r="CS675" s="1" t="s">
        <v>115</v>
      </c>
      <c r="CT675" s="1" t="s">
        <v>115</v>
      </c>
      <c r="CU675" s="1" t="s">
        <v>115</v>
      </c>
      <c r="CV675" s="1" t="s">
        <v>115</v>
      </c>
      <c r="CW675" s="1" t="s">
        <v>115</v>
      </c>
      <c r="CY675" s="1">
        <v>29.640318310000001</v>
      </c>
      <c r="CZ675" s="1">
        <v>0.51732114584866129</v>
      </c>
      <c r="DA675" s="1">
        <v>1.8633150759999999</v>
      </c>
      <c r="DB675" s="1">
        <v>3.2520983078248369E-2</v>
      </c>
      <c r="DC675" s="1" t="s">
        <v>2766</v>
      </c>
      <c r="DD675" s="1" t="s">
        <v>2802</v>
      </c>
      <c r="DE675" s="1" t="s">
        <v>115</v>
      </c>
      <c r="DF675" s="1" t="s">
        <v>115</v>
      </c>
      <c r="DG675" s="1" t="s">
        <v>115</v>
      </c>
      <c r="DH675" s="1" t="s">
        <v>115</v>
      </c>
    </row>
    <row r="676" spans="1:112" x14ac:dyDescent="0.25">
      <c r="A676" s="1" t="s">
        <v>2754</v>
      </c>
      <c r="C676" s="1" t="s">
        <v>2754</v>
      </c>
      <c r="D676" s="41">
        <v>25989</v>
      </c>
      <c r="G676" s="1" t="s">
        <v>1765</v>
      </c>
      <c r="H676" s="1">
        <v>10</v>
      </c>
      <c r="J676" s="3"/>
      <c r="K676" s="1" t="s">
        <v>1766</v>
      </c>
      <c r="L676" s="1" t="s">
        <v>1767</v>
      </c>
      <c r="M676" s="1"/>
      <c r="N676" s="1">
        <v>300</v>
      </c>
      <c r="P676" s="1" t="s">
        <v>2548</v>
      </c>
      <c r="Q676" s="1">
        <v>9.1437799511982928E-2</v>
      </c>
      <c r="R676" s="1" t="s">
        <v>4</v>
      </c>
      <c r="S676" s="1" t="s">
        <v>4</v>
      </c>
      <c r="T676" s="1" t="s">
        <v>2755</v>
      </c>
      <c r="U676" s="3">
        <v>36504</v>
      </c>
      <c r="V676" s="1">
        <v>5.3622099674872183</v>
      </c>
      <c r="Y676" s="1">
        <v>3</v>
      </c>
      <c r="Z676" s="1">
        <v>10</v>
      </c>
      <c r="AA676" s="1">
        <v>10</v>
      </c>
      <c r="AB676" s="1">
        <v>30.821500162719399</v>
      </c>
      <c r="AC676" s="1">
        <v>7.0685834705770301</v>
      </c>
      <c r="AD676" s="1">
        <v>27.096236637212002</v>
      </c>
      <c r="AH676" s="1">
        <v>3764</v>
      </c>
      <c r="AJ676" s="1">
        <v>3234</v>
      </c>
      <c r="AK676" s="1">
        <v>530</v>
      </c>
      <c r="AU676" s="1" t="s">
        <v>1778</v>
      </c>
      <c r="AV676" s="1" t="s">
        <v>2622</v>
      </c>
      <c r="AY676" s="1" t="s">
        <v>1768</v>
      </c>
      <c r="AZ676" s="1"/>
      <c r="BA676" s="1" t="s">
        <v>1769</v>
      </c>
      <c r="BB676" s="1"/>
      <c r="BC676" s="42">
        <v>70.840400000000002</v>
      </c>
      <c r="BD676" s="1">
        <v>1.236398223429791</v>
      </c>
      <c r="BE676" s="1">
        <v>312.6549</v>
      </c>
      <c r="BF676" s="1">
        <v>5.4568574274936186</v>
      </c>
      <c r="BG676" s="1">
        <v>90.662999999999997</v>
      </c>
      <c r="BH676" s="1">
        <v>1.582367859735619</v>
      </c>
      <c r="BI676" s="1">
        <v>359.99079999999998</v>
      </c>
      <c r="BK676" s="1">
        <v>6.2830247368884029</v>
      </c>
      <c r="BL676" s="1">
        <v>0.66181460000000003</v>
      </c>
      <c r="BM676" s="1">
        <v>66932.788860789005</v>
      </c>
      <c r="BN676" s="1">
        <v>104858.88574757654</v>
      </c>
      <c r="BO676" s="1">
        <v>16264.691974001471</v>
      </c>
      <c r="BP676" s="1">
        <v>2872.2196166137232</v>
      </c>
      <c r="BQ676" s="1">
        <v>0.50135441999999997</v>
      </c>
      <c r="BY676" s="1" t="s">
        <v>115</v>
      </c>
      <c r="BZ676" s="1" t="s">
        <v>115</v>
      </c>
      <c r="CA676" s="1" t="s">
        <v>115</v>
      </c>
      <c r="CB676" s="1" t="s">
        <v>115</v>
      </c>
      <c r="CD676" s="47" t="s">
        <v>115</v>
      </c>
      <c r="CE676" s="1" t="s">
        <v>115</v>
      </c>
      <c r="CF676" s="1" t="s">
        <v>115</v>
      </c>
      <c r="CG676" s="1" t="s">
        <v>115</v>
      </c>
      <c r="CH676" s="1" t="s">
        <v>115</v>
      </c>
      <c r="CI676" s="1" t="s">
        <v>115</v>
      </c>
      <c r="CJ676" s="1" t="s">
        <v>115</v>
      </c>
      <c r="CK676" s="1" t="s">
        <v>115</v>
      </c>
      <c r="CL676" s="1" t="s">
        <v>115</v>
      </c>
      <c r="CM676" s="1" t="s">
        <v>115</v>
      </c>
      <c r="CN676" s="1" t="s">
        <v>115</v>
      </c>
      <c r="CO676" s="1" t="s">
        <v>115</v>
      </c>
      <c r="CP676" s="1" t="s">
        <v>115</v>
      </c>
      <c r="CQ676" s="1" t="s">
        <v>115</v>
      </c>
      <c r="CR676" s="1" t="s">
        <v>115</v>
      </c>
      <c r="CS676" s="1" t="s">
        <v>115</v>
      </c>
      <c r="CT676" s="1" t="s">
        <v>115</v>
      </c>
      <c r="CU676" s="1" t="s">
        <v>115</v>
      </c>
      <c r="CV676" s="1" t="s">
        <v>115</v>
      </c>
      <c r="CW676" s="1" t="s">
        <v>115</v>
      </c>
      <c r="CY676" s="1" t="s">
        <v>115</v>
      </c>
      <c r="CZ676" s="1" t="s">
        <v>115</v>
      </c>
      <c r="DA676" s="1" t="s">
        <v>115</v>
      </c>
      <c r="DB676" s="1" t="s">
        <v>115</v>
      </c>
      <c r="DC676" s="1" t="s">
        <v>115</v>
      </c>
      <c r="DD676" s="1" t="s">
        <v>115</v>
      </c>
      <c r="DE676" s="1" t="s">
        <v>115</v>
      </c>
      <c r="DF676" s="1" t="s">
        <v>115</v>
      </c>
      <c r="DG676" s="1" t="s">
        <v>115</v>
      </c>
      <c r="DH676" s="1" t="s">
        <v>115</v>
      </c>
    </row>
    <row r="677" spans="1:112" x14ac:dyDescent="0.25">
      <c r="A677" s="1" t="s">
        <v>2512</v>
      </c>
      <c r="C677" s="1" t="s">
        <v>2512</v>
      </c>
      <c r="D677" s="41">
        <v>24713</v>
      </c>
      <c r="G677" s="1" t="s">
        <v>1765</v>
      </c>
      <c r="H677" s="1">
        <v>15</v>
      </c>
      <c r="J677" s="3"/>
      <c r="K677" s="1" t="s">
        <v>1786</v>
      </c>
      <c r="L677" s="1" t="s">
        <v>1787</v>
      </c>
      <c r="M677" s="1"/>
      <c r="N677" s="1">
        <v>300</v>
      </c>
      <c r="P677" s="1" t="s">
        <v>2548</v>
      </c>
      <c r="Q677" s="1">
        <v>9.1437799511982928E-2</v>
      </c>
      <c r="R677" s="1" t="s">
        <v>1774</v>
      </c>
      <c r="S677" s="1" t="s">
        <v>1774</v>
      </c>
      <c r="T677" s="1" t="s">
        <v>1828</v>
      </c>
      <c r="U677" s="3">
        <v>35460</v>
      </c>
      <c r="V677" s="1">
        <v>5.3622099674872183</v>
      </c>
      <c r="Y677" s="1">
        <v>1.8</v>
      </c>
      <c r="Z677" s="1">
        <v>2.6</v>
      </c>
      <c r="AA677" s="1">
        <v>22</v>
      </c>
      <c r="AB677" s="1">
        <v>36.457731854076499</v>
      </c>
      <c r="AC677" s="1">
        <v>3.24</v>
      </c>
      <c r="AD677" s="1">
        <v>16.0729333333333</v>
      </c>
      <c r="AH677" s="1">
        <v>2649</v>
      </c>
      <c r="AJ677" s="1">
        <v>1310</v>
      </c>
      <c r="AK677" s="1">
        <v>1339</v>
      </c>
      <c r="AU677" s="1" t="s">
        <v>1808</v>
      </c>
      <c r="AV677" s="1" t="s">
        <v>2530</v>
      </c>
      <c r="AY677" s="1" t="s">
        <v>1780</v>
      </c>
      <c r="AZ677" s="1"/>
      <c r="BA677" s="1" t="s">
        <v>1772</v>
      </c>
      <c r="BB677" s="1"/>
      <c r="BC677" s="42">
        <v>7.0218999999999996</v>
      </c>
      <c r="BD677" s="1">
        <v>0.12255527474578981</v>
      </c>
      <c r="BE677" s="1">
        <v>58.520299999999999</v>
      </c>
      <c r="BF677" s="1">
        <v>1.0213719142548376</v>
      </c>
      <c r="BG677" s="1">
        <v>18.889099999999999</v>
      </c>
      <c r="BH677" s="1">
        <v>0.32967698773846088</v>
      </c>
      <c r="BI677" s="1">
        <v>182.8689</v>
      </c>
      <c r="BK677" s="1">
        <v>3.191664404500258</v>
      </c>
      <c r="BL677" s="1">
        <v>8.7310000000000003E-4</v>
      </c>
      <c r="BM677" s="1">
        <v>42389.681144334572</v>
      </c>
      <c r="BN677" s="1">
        <v>36055.691574941688</v>
      </c>
      <c r="BO677" s="1">
        <v>35981.670713727457</v>
      </c>
      <c r="BP677" s="1">
        <v>1447.6030427972546</v>
      </c>
      <c r="BQ677" s="1">
        <v>0.99474784000000005</v>
      </c>
      <c r="BY677" s="1" t="s">
        <v>115</v>
      </c>
      <c r="BZ677" s="1" t="s">
        <v>115</v>
      </c>
      <c r="CA677" s="1" t="s">
        <v>115</v>
      </c>
      <c r="CB677" s="1" t="s">
        <v>115</v>
      </c>
      <c r="CD677" s="47" t="s">
        <v>115</v>
      </c>
      <c r="CE677" s="1" t="s">
        <v>115</v>
      </c>
      <c r="CF677" s="1" t="s">
        <v>115</v>
      </c>
      <c r="CG677" s="1" t="s">
        <v>115</v>
      </c>
      <c r="CH677" s="1" t="s">
        <v>2539</v>
      </c>
      <c r="CI677" s="1" t="s">
        <v>2538</v>
      </c>
      <c r="CJ677" s="1" t="s">
        <v>115</v>
      </c>
      <c r="CK677" s="1" t="s">
        <v>115</v>
      </c>
      <c r="CL677" s="1" t="s">
        <v>115</v>
      </c>
      <c r="CM677" s="1" t="s">
        <v>115</v>
      </c>
      <c r="CN677" s="1">
        <v>0</v>
      </c>
      <c r="CO677" s="1">
        <v>0</v>
      </c>
      <c r="CP677" s="1" t="s">
        <v>115</v>
      </c>
      <c r="CQ677" s="1" t="s">
        <v>115</v>
      </c>
      <c r="CR677" s="1" t="s">
        <v>115</v>
      </c>
      <c r="CS677" s="1" t="s">
        <v>115</v>
      </c>
      <c r="CT677" s="1" t="s">
        <v>115</v>
      </c>
      <c r="CU677" s="1" t="s">
        <v>115</v>
      </c>
      <c r="CV677" s="1" t="s">
        <v>115</v>
      </c>
      <c r="CW677" s="1" t="s">
        <v>115</v>
      </c>
      <c r="CY677" s="1" t="s">
        <v>115</v>
      </c>
      <c r="CZ677" s="1" t="s">
        <v>115</v>
      </c>
      <c r="DA677" s="1" t="s">
        <v>115</v>
      </c>
      <c r="DB677" s="1" t="s">
        <v>115</v>
      </c>
      <c r="DC677" s="1" t="s">
        <v>115</v>
      </c>
      <c r="DD677" s="1" t="s">
        <v>115</v>
      </c>
      <c r="DE677" s="1" t="s">
        <v>115</v>
      </c>
      <c r="DF677" s="1" t="s">
        <v>115</v>
      </c>
      <c r="DG677" s="1" t="s">
        <v>115</v>
      </c>
      <c r="DH677" s="1" t="s">
        <v>115</v>
      </c>
    </row>
    <row r="678" spans="1:112" x14ac:dyDescent="0.25">
      <c r="A678" s="1" t="s">
        <v>2524</v>
      </c>
      <c r="C678" s="1" t="s">
        <v>2524</v>
      </c>
      <c r="D678" s="41">
        <v>28638</v>
      </c>
      <c r="G678" s="1" t="s">
        <v>1765</v>
      </c>
      <c r="H678" s="1">
        <v>15</v>
      </c>
      <c r="J678" s="3"/>
      <c r="K678" s="1" t="s">
        <v>1766</v>
      </c>
      <c r="L678" s="1" t="s">
        <v>1767</v>
      </c>
      <c r="M678" s="1"/>
      <c r="N678" s="1">
        <v>300</v>
      </c>
      <c r="P678" s="1" t="s">
        <v>2551</v>
      </c>
      <c r="Q678" s="1">
        <v>0.49298599140652699</v>
      </c>
      <c r="R678" s="1" t="s">
        <v>1788</v>
      </c>
      <c r="S678" s="1" t="s">
        <v>1788</v>
      </c>
      <c r="T678" s="1" t="s">
        <v>2055</v>
      </c>
      <c r="U678" s="3">
        <v>38454</v>
      </c>
      <c r="V678" s="1">
        <v>1.7806993189133569</v>
      </c>
      <c r="Y678" s="1">
        <v>2.5</v>
      </c>
      <c r="Z678" s="1">
        <v>5</v>
      </c>
      <c r="AA678" s="1">
        <v>38</v>
      </c>
      <c r="AB678" s="1">
        <v>89.750898761917099</v>
      </c>
      <c r="AC678" s="1">
        <v>6.25</v>
      </c>
      <c r="AD678" s="1">
        <v>39.423333333333296</v>
      </c>
      <c r="AH678" s="1">
        <v>4576</v>
      </c>
      <c r="AJ678" s="1">
        <v>3000</v>
      </c>
      <c r="AK678" s="1">
        <v>1576</v>
      </c>
      <c r="AU678" s="1" t="s">
        <v>1808</v>
      </c>
      <c r="AV678" s="1" t="s">
        <v>2530</v>
      </c>
      <c r="AY678" s="1" t="s">
        <v>1780</v>
      </c>
      <c r="AZ678" s="1"/>
      <c r="BA678" s="1" t="s">
        <v>1772</v>
      </c>
      <c r="BB678" s="1"/>
      <c r="BC678" s="42">
        <v>2.6299000000000001</v>
      </c>
      <c r="BD678" s="1">
        <v>4.5900413998198879E-2</v>
      </c>
      <c r="BE678" s="1">
        <v>90.228499999999997</v>
      </c>
      <c r="BF678" s="1">
        <v>1.5747844041357035</v>
      </c>
      <c r="BG678" s="1">
        <v>275.83499999999998</v>
      </c>
      <c r="BH678" s="1">
        <v>4.8142289422385582</v>
      </c>
      <c r="BI678" s="1">
        <v>348.9631</v>
      </c>
      <c r="BK678" s="1">
        <v>6.0905550629662244</v>
      </c>
      <c r="BL678" s="1">
        <v>1.0563E-3</v>
      </c>
      <c r="BM678" s="1">
        <v>42648.208270945521</v>
      </c>
      <c r="BN678" s="1">
        <v>36322.257573342118</v>
      </c>
      <c r="BO678" s="1">
        <v>36232.158968548923</v>
      </c>
      <c r="BP678" s="1">
        <v>1460.8662242798505</v>
      </c>
      <c r="BQ678" s="1">
        <v>0.98571653999999997</v>
      </c>
      <c r="BY678" s="1" t="s">
        <v>115</v>
      </c>
      <c r="BZ678" s="1" t="s">
        <v>115</v>
      </c>
      <c r="CA678" s="1" t="s">
        <v>115</v>
      </c>
      <c r="CB678" s="1" t="s">
        <v>115</v>
      </c>
      <c r="CD678" s="47" t="s">
        <v>115</v>
      </c>
      <c r="CE678" s="1" t="s">
        <v>115</v>
      </c>
      <c r="CF678" s="1" t="s">
        <v>115</v>
      </c>
      <c r="CG678" s="1" t="s">
        <v>115</v>
      </c>
      <c r="CH678" s="1" t="s">
        <v>2539</v>
      </c>
      <c r="CI678" s="1" t="s">
        <v>2538</v>
      </c>
      <c r="CJ678" s="1" t="s">
        <v>115</v>
      </c>
      <c r="CK678" s="1" t="s">
        <v>115</v>
      </c>
      <c r="CL678" s="1" t="s">
        <v>115</v>
      </c>
      <c r="CM678" s="1" t="s">
        <v>115</v>
      </c>
      <c r="CN678" s="1">
        <v>0</v>
      </c>
      <c r="CO678" s="1">
        <v>0</v>
      </c>
      <c r="CP678" s="1" t="s">
        <v>115</v>
      </c>
      <c r="CQ678" s="1" t="s">
        <v>115</v>
      </c>
      <c r="CR678" s="1" t="s">
        <v>115</v>
      </c>
      <c r="CS678" s="1" t="s">
        <v>115</v>
      </c>
      <c r="CT678" s="1" t="s">
        <v>115</v>
      </c>
      <c r="CU678" s="1" t="s">
        <v>115</v>
      </c>
      <c r="CV678" s="1" t="s">
        <v>115</v>
      </c>
      <c r="CW678" s="1" t="s">
        <v>115</v>
      </c>
      <c r="CY678" s="1" t="s">
        <v>115</v>
      </c>
      <c r="CZ678" s="1" t="s">
        <v>115</v>
      </c>
      <c r="DA678" s="1" t="s">
        <v>115</v>
      </c>
      <c r="DB678" s="1" t="s">
        <v>115</v>
      </c>
      <c r="DC678" s="1" t="s">
        <v>115</v>
      </c>
      <c r="DD678" s="1" t="s">
        <v>115</v>
      </c>
      <c r="DE678" s="1" t="s">
        <v>115</v>
      </c>
      <c r="DF678" s="1" t="s">
        <v>115</v>
      </c>
      <c r="DG678" s="1" t="s">
        <v>115</v>
      </c>
      <c r="DH678" s="1" t="s">
        <v>115</v>
      </c>
    </row>
    <row r="679" spans="1:112" x14ac:dyDescent="0.25">
      <c r="A679" s="1" t="s">
        <v>2516</v>
      </c>
      <c r="C679" s="1" t="s">
        <v>2516</v>
      </c>
      <c r="D679" s="41">
        <v>23842</v>
      </c>
      <c r="G679" s="1" t="s">
        <v>1765</v>
      </c>
      <c r="H679" s="1">
        <v>15</v>
      </c>
      <c r="J679" s="3"/>
      <c r="K679" s="1" t="s">
        <v>1786</v>
      </c>
      <c r="L679" s="1" t="s">
        <v>1787</v>
      </c>
      <c r="M679" s="1"/>
      <c r="N679" s="1">
        <v>300</v>
      </c>
      <c r="P679" s="1" t="s">
        <v>2550</v>
      </c>
      <c r="Q679" s="1">
        <v>0.80224059067919362</v>
      </c>
      <c r="R679" s="1" t="s">
        <v>1916</v>
      </c>
      <c r="S679" s="1" t="s">
        <v>1916</v>
      </c>
      <c r="T679" s="1" t="s">
        <v>1828</v>
      </c>
      <c r="U679" s="3">
        <v>35173</v>
      </c>
      <c r="V679" s="1">
        <v>1.1048806829750102</v>
      </c>
      <c r="Y679" s="1">
        <v>7.39</v>
      </c>
      <c r="Z679" s="1">
        <v>3.2</v>
      </c>
      <c r="AA679" s="1">
        <v>25.97</v>
      </c>
      <c r="AB679" s="1">
        <v>173.88374161574501</v>
      </c>
      <c r="AC679" s="1">
        <v>18.573095768022899</v>
      </c>
      <c r="AD679" s="1">
        <v>76.247757713153803</v>
      </c>
      <c r="AH679" s="1">
        <v>3010</v>
      </c>
      <c r="AJ679" s="1">
        <v>1600</v>
      </c>
      <c r="AK679" s="1">
        <v>1410</v>
      </c>
      <c r="AU679" s="1" t="s">
        <v>1808</v>
      </c>
      <c r="AV679" s="1" t="s">
        <v>2530</v>
      </c>
      <c r="AY679" s="1" t="s">
        <v>1780</v>
      </c>
      <c r="AZ679" s="1"/>
      <c r="BA679" s="1" t="s">
        <v>1772</v>
      </c>
      <c r="BB679" s="1"/>
      <c r="BC679" s="42">
        <v>0.66349999999999998</v>
      </c>
      <c r="BD679" s="1">
        <v>1.1580259586982377E-2</v>
      </c>
      <c r="BE679" s="1">
        <v>92.467699999999994</v>
      </c>
      <c r="BF679" s="1">
        <v>1.6138658167463606</v>
      </c>
      <c r="BG679" s="1">
        <v>348.35669999999999</v>
      </c>
      <c r="BH679" s="1">
        <v>6.0799713863821303</v>
      </c>
      <c r="BI679" s="1">
        <v>275.08019999999999</v>
      </c>
      <c r="BK679" s="1">
        <v>4.801055197044505</v>
      </c>
      <c r="BL679" s="1">
        <v>5.9679999999999998E-4</v>
      </c>
      <c r="BM679" s="1">
        <v>42491.815101447319</v>
      </c>
      <c r="BN679" s="1">
        <v>36146.174216699867</v>
      </c>
      <c r="BO679" s="1">
        <v>36095.455986194778</v>
      </c>
      <c r="BP679" s="1">
        <v>1452.8379883557236</v>
      </c>
      <c r="BQ679" s="1">
        <v>0.99116351000000003</v>
      </c>
      <c r="BS679" s="5"/>
      <c r="BY679" s="1" t="s">
        <v>115</v>
      </c>
      <c r="BZ679" s="1" t="s">
        <v>115</v>
      </c>
      <c r="CA679" s="1" t="s">
        <v>115</v>
      </c>
      <c r="CB679" s="1" t="s">
        <v>115</v>
      </c>
      <c r="CD679" s="47" t="s">
        <v>115</v>
      </c>
      <c r="CE679" s="1" t="s">
        <v>115</v>
      </c>
      <c r="CF679" s="1" t="s">
        <v>115</v>
      </c>
      <c r="CG679" s="1" t="s">
        <v>115</v>
      </c>
      <c r="CH679" s="1" t="s">
        <v>2539</v>
      </c>
      <c r="CI679" s="1" t="s">
        <v>2538</v>
      </c>
      <c r="CJ679" s="1" t="s">
        <v>115</v>
      </c>
      <c r="CK679" s="1" t="s">
        <v>115</v>
      </c>
      <c r="CL679" s="1" t="s">
        <v>115</v>
      </c>
      <c r="CM679" s="1" t="s">
        <v>115</v>
      </c>
      <c r="CN679" s="1">
        <v>0</v>
      </c>
      <c r="CO679" s="1">
        <v>0</v>
      </c>
      <c r="CP679" s="1" t="s">
        <v>115</v>
      </c>
      <c r="CQ679" s="1" t="s">
        <v>115</v>
      </c>
      <c r="CR679" s="1" t="s">
        <v>115</v>
      </c>
      <c r="CS679" s="1" t="s">
        <v>115</v>
      </c>
      <c r="CT679" s="1" t="s">
        <v>115</v>
      </c>
      <c r="CU679" s="1" t="s">
        <v>115</v>
      </c>
      <c r="CV679" s="1" t="s">
        <v>115</v>
      </c>
      <c r="CW679" s="1" t="s">
        <v>115</v>
      </c>
      <c r="CY679" s="1" t="s">
        <v>115</v>
      </c>
      <c r="CZ679" s="1" t="s">
        <v>115</v>
      </c>
      <c r="DA679" s="1" t="s">
        <v>115</v>
      </c>
      <c r="DB679" s="1" t="s">
        <v>115</v>
      </c>
      <c r="DC679" s="1" t="s">
        <v>115</v>
      </c>
      <c r="DD679" s="1" t="s">
        <v>115</v>
      </c>
      <c r="DE679" s="1" t="s">
        <v>115</v>
      </c>
      <c r="DF679" s="1" t="s">
        <v>115</v>
      </c>
      <c r="DG679" s="1" t="s">
        <v>115</v>
      </c>
      <c r="DH679" s="1" t="s">
        <v>115</v>
      </c>
    </row>
    <row r="680" spans="1:112" x14ac:dyDescent="0.25">
      <c r="A680" s="1" t="s">
        <v>2365</v>
      </c>
      <c r="C680" s="1" t="s">
        <v>2365</v>
      </c>
      <c r="D680" s="41">
        <v>37806</v>
      </c>
      <c r="G680" s="1" t="s">
        <v>1765</v>
      </c>
      <c r="H680" s="1">
        <v>15</v>
      </c>
      <c r="J680" s="3"/>
      <c r="K680" s="1" t="s">
        <v>1766</v>
      </c>
      <c r="L680" s="1" t="s">
        <v>1767</v>
      </c>
      <c r="M680" s="1"/>
      <c r="N680" s="1">
        <v>300</v>
      </c>
      <c r="P680" s="1" t="s">
        <v>2550</v>
      </c>
      <c r="Q680" s="1">
        <v>0.80224059067919362</v>
      </c>
      <c r="R680" s="1" t="s">
        <v>1770</v>
      </c>
      <c r="S680" s="1" t="s">
        <v>1770</v>
      </c>
      <c r="T680" s="1" t="s">
        <v>1783</v>
      </c>
      <c r="U680" s="3">
        <v>40806</v>
      </c>
      <c r="V680" s="1">
        <v>1.1048806829750102</v>
      </c>
      <c r="Y680" s="1">
        <v>2</v>
      </c>
      <c r="Z680" s="1">
        <v>6</v>
      </c>
      <c r="AA680" s="1">
        <v>27</v>
      </c>
      <c r="AB680" s="1">
        <v>52.405212787109903</v>
      </c>
      <c r="AC680" s="1">
        <v>3.14159265358979</v>
      </c>
      <c r="AD680" s="1">
        <v>24.4229076208976</v>
      </c>
      <c r="AH680" s="1">
        <v>2500</v>
      </c>
      <c r="AJ680" s="1">
        <v>1500</v>
      </c>
      <c r="AK680" s="1">
        <v>1000</v>
      </c>
      <c r="AU680" s="1" t="s">
        <v>1808</v>
      </c>
      <c r="AV680" s="1" t="s">
        <v>2530</v>
      </c>
      <c r="AY680" s="1" t="s">
        <v>1771</v>
      </c>
      <c r="AZ680" s="1"/>
      <c r="BA680" s="1" t="s">
        <v>1772</v>
      </c>
      <c r="BB680" s="1"/>
      <c r="BC680" s="42">
        <v>0.86880000000000002</v>
      </c>
      <c r="BD680" s="1">
        <v>1.5163420541326736E-2</v>
      </c>
      <c r="BE680" s="1">
        <v>95.593500000000006</v>
      </c>
      <c r="BF680" s="1">
        <v>1.6684213185051995</v>
      </c>
      <c r="BG680" s="1">
        <v>357.4896</v>
      </c>
      <c r="BH680" s="1">
        <v>6.2393705616375197</v>
      </c>
      <c r="BI680" s="1">
        <v>92.974000000000004</v>
      </c>
      <c r="BK680" s="1">
        <v>1.6227024187492081</v>
      </c>
      <c r="BL680" s="1">
        <v>3.4249999999999998E-4</v>
      </c>
      <c r="BM680" s="1">
        <v>42173.003044131779</v>
      </c>
      <c r="BN680" s="1">
        <v>35816.447297674393</v>
      </c>
      <c r="BO680" s="1">
        <v>35787.558790589166</v>
      </c>
      <c r="BP680" s="1">
        <v>1436.5179379790548</v>
      </c>
      <c r="BQ680" s="1">
        <v>1.00242396</v>
      </c>
      <c r="BY680" s="1" t="s">
        <v>115</v>
      </c>
      <c r="BZ680" s="1" t="s">
        <v>115</v>
      </c>
      <c r="CA680" s="1" t="s">
        <v>115</v>
      </c>
      <c r="CB680" s="1" t="s">
        <v>115</v>
      </c>
      <c r="CD680" s="47" t="s">
        <v>115</v>
      </c>
      <c r="CE680" s="1" t="s">
        <v>115</v>
      </c>
      <c r="CF680" s="1" t="s">
        <v>115</v>
      </c>
      <c r="CG680" s="1" t="s">
        <v>115</v>
      </c>
      <c r="CH680" s="1" t="s">
        <v>2539</v>
      </c>
      <c r="CI680" s="1" t="s">
        <v>2538</v>
      </c>
      <c r="CJ680" s="1" t="s">
        <v>115</v>
      </c>
      <c r="CK680" s="1" t="s">
        <v>115</v>
      </c>
      <c r="CL680" s="1" t="s">
        <v>115</v>
      </c>
      <c r="CM680" s="1" t="s">
        <v>115</v>
      </c>
      <c r="CN680" s="1">
        <v>0</v>
      </c>
      <c r="CO680" s="1">
        <v>0</v>
      </c>
      <c r="CP680" s="1" t="s">
        <v>115</v>
      </c>
      <c r="CQ680" s="1" t="s">
        <v>115</v>
      </c>
      <c r="CR680" s="1" t="s">
        <v>115</v>
      </c>
      <c r="CS680" s="1" t="s">
        <v>115</v>
      </c>
      <c r="CT680" s="1" t="s">
        <v>115</v>
      </c>
      <c r="CU680" s="1" t="s">
        <v>115</v>
      </c>
      <c r="CV680" s="1" t="s">
        <v>115</v>
      </c>
      <c r="CW680" s="1" t="s">
        <v>115</v>
      </c>
      <c r="CY680" s="1" t="s">
        <v>115</v>
      </c>
      <c r="CZ680" s="1" t="s">
        <v>115</v>
      </c>
      <c r="DA680" s="1" t="s">
        <v>115</v>
      </c>
      <c r="DB680" s="1" t="s">
        <v>115</v>
      </c>
      <c r="DC680" s="1" t="s">
        <v>115</v>
      </c>
      <c r="DD680" s="1" t="s">
        <v>115</v>
      </c>
      <c r="DE680" s="1" t="s">
        <v>115</v>
      </c>
      <c r="DF680" s="1" t="s">
        <v>115</v>
      </c>
      <c r="DG680" s="1" t="s">
        <v>115</v>
      </c>
      <c r="DH680" s="1" t="s">
        <v>115</v>
      </c>
    </row>
    <row r="681" spans="1:112" x14ac:dyDescent="0.25">
      <c r="A681" s="1" t="s">
        <v>1858</v>
      </c>
      <c r="C681" s="1" t="s">
        <v>1858</v>
      </c>
      <c r="D681" s="41">
        <v>37344</v>
      </c>
      <c r="G681" s="1" t="s">
        <v>1765</v>
      </c>
      <c r="H681" s="1">
        <v>10</v>
      </c>
      <c r="J681" s="3"/>
      <c r="K681" s="1" t="s">
        <v>1766</v>
      </c>
      <c r="L681" s="1" t="s">
        <v>1767</v>
      </c>
      <c r="M681" s="1"/>
      <c r="N681" s="1">
        <v>300</v>
      </c>
      <c r="P681" s="1" t="s">
        <v>2550</v>
      </c>
      <c r="Q681" s="1">
        <v>0.80224059067919362</v>
      </c>
      <c r="R681" s="1" t="s">
        <v>1770</v>
      </c>
      <c r="S681" s="1" t="s">
        <v>1770</v>
      </c>
      <c r="T681" s="1" t="s">
        <v>1859</v>
      </c>
      <c r="U681" s="3">
        <v>40563</v>
      </c>
      <c r="V681" s="1">
        <v>1.1048806829750102</v>
      </c>
      <c r="Y681" s="1">
        <v>2</v>
      </c>
      <c r="Z681" s="1">
        <v>2</v>
      </c>
      <c r="AA681" s="1">
        <v>10</v>
      </c>
      <c r="AB681" s="1">
        <v>21.51742940954</v>
      </c>
      <c r="AC681" s="1">
        <v>4</v>
      </c>
      <c r="AD681" s="1">
        <v>11.1053333333333</v>
      </c>
      <c r="AH681" s="1">
        <v>1620</v>
      </c>
      <c r="AJ681" s="1">
        <v>1180</v>
      </c>
      <c r="AK681" s="1">
        <v>440</v>
      </c>
      <c r="AU681" s="1" t="s">
        <v>1802</v>
      </c>
      <c r="AV681" s="1" t="s">
        <v>2530</v>
      </c>
      <c r="AY681" s="1" t="s">
        <v>1768</v>
      </c>
      <c r="AZ681" s="1"/>
      <c r="BA681" s="1" t="s">
        <v>1860</v>
      </c>
      <c r="BB681" s="1"/>
      <c r="BC681" s="42">
        <v>5.4635999999999996</v>
      </c>
      <c r="BD681" s="1">
        <v>9.5357809011962183E-2</v>
      </c>
      <c r="BE681" s="1">
        <v>70.425200000000004</v>
      </c>
      <c r="BF681" s="1">
        <v>1.2291516163755107</v>
      </c>
      <c r="BG681" s="1">
        <v>345.21539999999999</v>
      </c>
      <c r="BH681" s="1">
        <v>6.0251453585892323</v>
      </c>
      <c r="BI681" s="1">
        <v>51.270800000000001</v>
      </c>
      <c r="BK681" s="1">
        <v>0.8948442701315088</v>
      </c>
      <c r="BL681" s="1">
        <v>8.9159999999999999E-4</v>
      </c>
      <c r="BM681" s="1">
        <v>42158.205024287432</v>
      </c>
      <c r="BN681" s="1">
        <v>35824.79327988709</v>
      </c>
      <c r="BO681" s="1">
        <v>35749.616768687774</v>
      </c>
      <c r="BP681" s="1">
        <v>1435.7619179705357</v>
      </c>
      <c r="BQ681" s="1">
        <v>1.0029517999999999</v>
      </c>
      <c r="BY681" s="1" t="s">
        <v>115</v>
      </c>
      <c r="BZ681" s="1" t="s">
        <v>115</v>
      </c>
      <c r="CA681" s="1" t="s">
        <v>115</v>
      </c>
      <c r="CB681" s="1" t="s">
        <v>115</v>
      </c>
      <c r="CD681" s="47" t="s">
        <v>115</v>
      </c>
      <c r="CE681" s="1" t="s">
        <v>115</v>
      </c>
      <c r="CF681" s="1" t="s">
        <v>115</v>
      </c>
      <c r="CG681" s="1" t="s">
        <v>115</v>
      </c>
      <c r="CH681" s="1" t="s">
        <v>2539</v>
      </c>
      <c r="CI681" s="1" t="s">
        <v>2538</v>
      </c>
      <c r="CJ681" s="1" t="s">
        <v>115</v>
      </c>
      <c r="CK681" s="1" t="s">
        <v>115</v>
      </c>
      <c r="CL681" s="1" t="s">
        <v>115</v>
      </c>
      <c r="CM681" s="1" t="s">
        <v>115</v>
      </c>
      <c r="CN681" s="1">
        <v>0</v>
      </c>
      <c r="CO681" s="1">
        <v>0</v>
      </c>
      <c r="CP681" s="1" t="s">
        <v>115</v>
      </c>
      <c r="CQ681" s="1" t="s">
        <v>115</v>
      </c>
      <c r="CR681" s="1" t="s">
        <v>115</v>
      </c>
      <c r="CS681" s="1" t="s">
        <v>115</v>
      </c>
      <c r="CT681" s="1" t="s">
        <v>115</v>
      </c>
      <c r="CU681" s="1" t="s">
        <v>115</v>
      </c>
      <c r="CV681" s="1" t="s">
        <v>115</v>
      </c>
      <c r="CW681" s="1" t="s">
        <v>115</v>
      </c>
      <c r="CY681" s="1" t="s">
        <v>115</v>
      </c>
      <c r="CZ681" s="1" t="s">
        <v>115</v>
      </c>
      <c r="DA681" s="1" t="s">
        <v>115</v>
      </c>
      <c r="DB681" s="1" t="s">
        <v>115</v>
      </c>
      <c r="DC681" s="1" t="s">
        <v>115</v>
      </c>
      <c r="DD681" s="1" t="s">
        <v>115</v>
      </c>
      <c r="DE681" s="1" t="s">
        <v>115</v>
      </c>
      <c r="DF681" s="1" t="s">
        <v>115</v>
      </c>
      <c r="DG681" s="1" t="s">
        <v>115</v>
      </c>
      <c r="DH681" s="1" t="s">
        <v>115</v>
      </c>
    </row>
    <row r="682" spans="1:112" x14ac:dyDescent="0.25">
      <c r="A682" s="1" t="s">
        <v>2515</v>
      </c>
      <c r="C682" s="1" t="s">
        <v>2515</v>
      </c>
      <c r="D682" s="41">
        <v>32050</v>
      </c>
      <c r="G682" s="1" t="s">
        <v>1765</v>
      </c>
      <c r="H682" s="1">
        <v>12</v>
      </c>
      <c r="J682" s="3"/>
      <c r="K682" s="1" t="s">
        <v>1786</v>
      </c>
      <c r="L682" s="1" t="s">
        <v>1787</v>
      </c>
      <c r="M682" s="1"/>
      <c r="N682" s="1">
        <v>300</v>
      </c>
      <c r="P682" s="5" t="s">
        <v>2561</v>
      </c>
      <c r="Q682" s="1">
        <v>0.23945810678352358</v>
      </c>
      <c r="R682" s="1" t="s">
        <v>1833</v>
      </c>
      <c r="S682" s="1" t="s">
        <v>1833</v>
      </c>
      <c r="T682" s="1" t="s">
        <v>1834</v>
      </c>
      <c r="U682" s="3">
        <v>39327</v>
      </c>
      <c r="V682" s="34">
        <v>1.4002850765243715</v>
      </c>
      <c r="Y682" s="1">
        <v>1.6</v>
      </c>
      <c r="Z682" s="1">
        <v>2.4</v>
      </c>
      <c r="AA682" s="1">
        <v>9.5</v>
      </c>
      <c r="AB682" s="5">
        <v>16.1160731656379</v>
      </c>
      <c r="AC682" s="33">
        <v>2.56</v>
      </c>
      <c r="AD682" s="1">
        <v>8.5255333333333301</v>
      </c>
      <c r="AH682" s="1">
        <v>2130</v>
      </c>
      <c r="AJ682" s="1">
        <v>941</v>
      </c>
      <c r="AK682" s="1">
        <v>1189</v>
      </c>
      <c r="AU682" s="1" t="s">
        <v>1802</v>
      </c>
      <c r="AV682" s="1" t="s">
        <v>2530</v>
      </c>
      <c r="AY682" s="1" t="s">
        <v>1768</v>
      </c>
      <c r="AZ682" s="1"/>
      <c r="BA682" s="1" t="s">
        <v>1772</v>
      </c>
      <c r="BB682" s="1"/>
      <c r="BC682" s="42">
        <v>2.1575000000000002</v>
      </c>
      <c r="BD682" s="1">
        <v>3.7655478611777662E-2</v>
      </c>
      <c r="BE682" s="1">
        <v>90.097399999999993</v>
      </c>
      <c r="BF682" s="1">
        <v>1.5724962774863391</v>
      </c>
      <c r="BG682" s="1">
        <v>343.2004</v>
      </c>
      <c r="BH682" s="1">
        <v>5.9899769741615465</v>
      </c>
      <c r="BI682" s="1">
        <v>203.63980000000001</v>
      </c>
      <c r="BK682" s="1">
        <v>3.5541849981027491</v>
      </c>
      <c r="BL682" s="1">
        <v>5.1960000000000005E-4</v>
      </c>
      <c r="BM682" s="1">
        <v>42463.561128365378</v>
      </c>
      <c r="BN682" s="1">
        <v>36114.625194727676</v>
      </c>
      <c r="BO682" s="1">
        <v>36070.49706200308</v>
      </c>
      <c r="BP682" s="1">
        <v>1451.3891815325107</v>
      </c>
      <c r="BQ682" s="1">
        <v>0.99215291000000005</v>
      </c>
      <c r="BS682" s="5"/>
      <c r="BT682" s="5"/>
      <c r="BU682" s="5"/>
      <c r="BV682" s="5"/>
      <c r="BW682" s="5"/>
      <c r="BY682" s="1" t="s">
        <v>115</v>
      </c>
      <c r="BZ682" s="1" t="s">
        <v>115</v>
      </c>
      <c r="CA682" s="1" t="s">
        <v>115</v>
      </c>
      <c r="CB682" s="1" t="s">
        <v>115</v>
      </c>
      <c r="CD682" s="47" t="s">
        <v>115</v>
      </c>
      <c r="CE682" s="1" t="s">
        <v>115</v>
      </c>
      <c r="CF682" s="1" t="s">
        <v>115</v>
      </c>
      <c r="CG682" s="1" t="s">
        <v>115</v>
      </c>
      <c r="CH682" s="1" t="s">
        <v>2539</v>
      </c>
      <c r="CI682" s="1" t="s">
        <v>2538</v>
      </c>
      <c r="CJ682" s="1" t="s">
        <v>115</v>
      </c>
      <c r="CK682" s="1" t="s">
        <v>115</v>
      </c>
      <c r="CL682" s="1" t="s">
        <v>115</v>
      </c>
      <c r="CM682" s="1" t="s">
        <v>115</v>
      </c>
      <c r="CN682" s="1">
        <v>0</v>
      </c>
      <c r="CO682" s="1">
        <v>0</v>
      </c>
      <c r="CP682" s="1" t="s">
        <v>115</v>
      </c>
      <c r="CQ682" s="1" t="s">
        <v>115</v>
      </c>
      <c r="CR682" s="1" t="s">
        <v>115</v>
      </c>
      <c r="CS682" s="1" t="s">
        <v>115</v>
      </c>
      <c r="CT682" s="1" t="s">
        <v>115</v>
      </c>
      <c r="CU682" s="1" t="s">
        <v>115</v>
      </c>
      <c r="CV682" s="1" t="s">
        <v>115</v>
      </c>
      <c r="CW682" s="1" t="s">
        <v>115</v>
      </c>
      <c r="CY682" s="1" t="s">
        <v>115</v>
      </c>
      <c r="CZ682" s="1" t="s">
        <v>115</v>
      </c>
      <c r="DA682" s="1" t="s">
        <v>115</v>
      </c>
      <c r="DB682" s="1" t="s">
        <v>115</v>
      </c>
      <c r="DC682" s="1" t="s">
        <v>115</v>
      </c>
      <c r="DD682" s="1" t="s">
        <v>115</v>
      </c>
      <c r="DE682" s="1" t="s">
        <v>115</v>
      </c>
      <c r="DF682" s="1" t="s">
        <v>115</v>
      </c>
      <c r="DG682" s="1" t="s">
        <v>115</v>
      </c>
      <c r="DH682" s="1" t="s">
        <v>115</v>
      </c>
    </row>
    <row r="683" spans="1:112" x14ac:dyDescent="0.25">
      <c r="A683" s="1" t="s">
        <v>2514</v>
      </c>
      <c r="C683" s="1" t="s">
        <v>2514</v>
      </c>
      <c r="D683" s="41">
        <v>26559</v>
      </c>
      <c r="G683" s="1" t="s">
        <v>1765</v>
      </c>
      <c r="H683" s="1">
        <v>15</v>
      </c>
      <c r="J683" s="3"/>
      <c r="K683" s="1" t="s">
        <v>1786</v>
      </c>
      <c r="L683" s="1" t="s">
        <v>1787</v>
      </c>
      <c r="M683" s="1"/>
      <c r="N683" s="1">
        <v>300</v>
      </c>
      <c r="P683" s="1" t="s">
        <v>2548</v>
      </c>
      <c r="Q683" s="1">
        <v>9.1437799511982928E-2</v>
      </c>
      <c r="R683" s="1" t="s">
        <v>1794</v>
      </c>
      <c r="S683" s="1" t="s">
        <v>1794</v>
      </c>
      <c r="T683" s="1" t="s">
        <v>2169</v>
      </c>
      <c r="U683" s="3">
        <v>36806</v>
      </c>
      <c r="V683" s="1">
        <v>5.3622099674872183</v>
      </c>
      <c r="Y683" s="1">
        <v>2.5</v>
      </c>
      <c r="Z683" s="1">
        <v>6</v>
      </c>
      <c r="AA683" s="1">
        <v>26.4</v>
      </c>
      <c r="AB683" s="1">
        <v>69.9153717486479</v>
      </c>
      <c r="AC683" s="1">
        <v>6.25</v>
      </c>
      <c r="AD683" s="1">
        <v>34.151333333333298</v>
      </c>
      <c r="AH683" s="1">
        <v>3531</v>
      </c>
      <c r="AJ683" s="1">
        <v>1669</v>
      </c>
      <c r="AK683" s="1">
        <v>1862</v>
      </c>
      <c r="AU683" s="1" t="s">
        <v>1808</v>
      </c>
      <c r="AV683" s="1" t="s">
        <v>2530</v>
      </c>
      <c r="AY683" s="1" t="s">
        <v>1780</v>
      </c>
      <c r="AZ683" s="1"/>
      <c r="BA683" s="1" t="s">
        <v>1772</v>
      </c>
      <c r="BB683" s="1"/>
      <c r="BC683" s="42">
        <v>2.0794000000000001</v>
      </c>
      <c r="BD683" s="1">
        <v>3.629237646597009E-2</v>
      </c>
      <c r="BE683" s="1">
        <v>90.714699999999993</v>
      </c>
      <c r="BF683" s="1">
        <v>1.5832701949589001</v>
      </c>
      <c r="BG683" s="1">
        <v>346.39929999999998</v>
      </c>
      <c r="BH683" s="1">
        <v>6.0458083116035937</v>
      </c>
      <c r="BI683" s="1">
        <v>68.182500000000005</v>
      </c>
      <c r="BK683" s="1">
        <v>1.1900091172410339</v>
      </c>
      <c r="BL683" s="1">
        <v>9.7300000000000002E-4</v>
      </c>
      <c r="BM683" s="1">
        <v>42472.930220321199</v>
      </c>
      <c r="BN683" s="1">
        <v>36143.25638142557</v>
      </c>
      <c r="BO683" s="1">
        <v>36060.604059216828</v>
      </c>
      <c r="BP683" s="1">
        <v>1451.8695562957557</v>
      </c>
      <c r="BQ683" s="1">
        <v>0.99182464000000004</v>
      </c>
      <c r="BY683" s="1" t="s">
        <v>115</v>
      </c>
      <c r="BZ683" s="1" t="s">
        <v>115</v>
      </c>
      <c r="CA683" s="1" t="s">
        <v>115</v>
      </c>
      <c r="CB683" s="1" t="s">
        <v>115</v>
      </c>
      <c r="CD683" s="47" t="s">
        <v>115</v>
      </c>
      <c r="CE683" s="1" t="s">
        <v>115</v>
      </c>
      <c r="CF683" s="1" t="s">
        <v>115</v>
      </c>
      <c r="CG683" s="1" t="s">
        <v>115</v>
      </c>
      <c r="CH683" s="1" t="s">
        <v>2539</v>
      </c>
      <c r="CI683" s="1" t="s">
        <v>2538</v>
      </c>
      <c r="CJ683" s="1" t="s">
        <v>115</v>
      </c>
      <c r="CK683" s="1" t="s">
        <v>115</v>
      </c>
      <c r="CL683" s="1" t="s">
        <v>115</v>
      </c>
      <c r="CM683" s="1" t="s">
        <v>115</v>
      </c>
      <c r="CN683" s="1">
        <v>0</v>
      </c>
      <c r="CO683" s="1">
        <v>0</v>
      </c>
      <c r="CP683" s="1" t="s">
        <v>115</v>
      </c>
      <c r="CQ683" s="1" t="s">
        <v>115</v>
      </c>
      <c r="CR683" s="1" t="s">
        <v>115</v>
      </c>
      <c r="CS683" s="1" t="s">
        <v>115</v>
      </c>
      <c r="CT683" s="1" t="s">
        <v>115</v>
      </c>
      <c r="CU683" s="1" t="s">
        <v>115</v>
      </c>
      <c r="CV683" s="1" t="s">
        <v>115</v>
      </c>
      <c r="CW683" s="1" t="s">
        <v>115</v>
      </c>
      <c r="CY683" s="1" t="s">
        <v>115</v>
      </c>
      <c r="CZ683" s="1" t="s">
        <v>115</v>
      </c>
      <c r="DA683" s="1" t="s">
        <v>115</v>
      </c>
      <c r="DB683" s="1" t="s">
        <v>115</v>
      </c>
      <c r="DC683" s="1" t="s">
        <v>115</v>
      </c>
      <c r="DD683" s="1" t="s">
        <v>115</v>
      </c>
      <c r="DE683" s="1" t="s">
        <v>115</v>
      </c>
      <c r="DF683" s="1" t="s">
        <v>115</v>
      </c>
      <c r="DG683" s="1" t="s">
        <v>115</v>
      </c>
      <c r="DH683" s="1" t="s">
        <v>115</v>
      </c>
    </row>
    <row r="684" spans="1:112" x14ac:dyDescent="0.25">
      <c r="A684" s="1" t="s">
        <v>2523</v>
      </c>
      <c r="C684" s="1" t="s">
        <v>2523</v>
      </c>
      <c r="D684" s="41">
        <v>23846</v>
      </c>
      <c r="G684" s="1" t="s">
        <v>1765</v>
      </c>
      <c r="H684" s="1">
        <v>12</v>
      </c>
      <c r="J684" s="3"/>
      <c r="K684" s="1" t="s">
        <v>1786</v>
      </c>
      <c r="L684" s="1" t="s">
        <v>1787</v>
      </c>
      <c r="M684" s="1"/>
      <c r="N684" s="1">
        <v>300</v>
      </c>
      <c r="P684" s="1" t="s">
        <v>2548</v>
      </c>
      <c r="Q684" s="1">
        <v>9.1437799511982928E-2</v>
      </c>
      <c r="R684" s="1" t="s">
        <v>1850</v>
      </c>
      <c r="S684" s="1" t="s">
        <v>1876</v>
      </c>
      <c r="T684" s="1" t="s">
        <v>1877</v>
      </c>
      <c r="U684" s="3">
        <v>35175</v>
      </c>
      <c r="V684" s="34">
        <v>5.3622099674872183</v>
      </c>
      <c r="Y684" s="1">
        <v>2.5</v>
      </c>
      <c r="Z684" s="1">
        <v>3.5</v>
      </c>
      <c r="AA684" s="1">
        <v>21</v>
      </c>
      <c r="AB684" s="5">
        <v>50.8636547514662</v>
      </c>
      <c r="AC684" s="33">
        <v>6.25</v>
      </c>
      <c r="AD684" s="1">
        <v>24.283333333333299</v>
      </c>
      <c r="AH684" s="1">
        <v>2855</v>
      </c>
      <c r="AJ684" s="1">
        <v>1330</v>
      </c>
      <c r="AK684" s="1">
        <v>1525</v>
      </c>
      <c r="AU684" s="1" t="s">
        <v>1808</v>
      </c>
      <c r="AV684" s="1" t="s">
        <v>2530</v>
      </c>
      <c r="AY684" s="1" t="s">
        <v>1780</v>
      </c>
      <c r="AZ684" s="1"/>
      <c r="BA684" s="1" t="s">
        <v>1772</v>
      </c>
      <c r="BB684" s="1"/>
      <c r="BC684" s="42">
        <v>9.7444000000000006</v>
      </c>
      <c r="BD684" s="1">
        <v>0.17007186363133545</v>
      </c>
      <c r="BE684" s="1">
        <v>39.7376</v>
      </c>
      <c r="BF684" s="1">
        <v>0.69355195684049875</v>
      </c>
      <c r="BG684" s="1">
        <v>141.30549999999999</v>
      </c>
      <c r="BH684" s="1">
        <v>2.466246226176847</v>
      </c>
      <c r="BI684" s="1">
        <v>89.139600000000002</v>
      </c>
      <c r="BK684" s="1">
        <v>1.5557795139107375</v>
      </c>
      <c r="BL684" s="1">
        <v>1.2110999999999999E-3</v>
      </c>
      <c r="BM684" s="1">
        <v>42627.058736938459</v>
      </c>
      <c r="BN684" s="1">
        <v>36307.68436777476</v>
      </c>
      <c r="BO684" s="1">
        <v>36204.433106102151</v>
      </c>
      <c r="BP684" s="1">
        <v>1459.7796788997634</v>
      </c>
      <c r="BQ684" s="1">
        <v>0.98645022999999998</v>
      </c>
      <c r="BS684" s="5"/>
      <c r="BT684" s="5"/>
      <c r="BU684" s="5"/>
      <c r="BV684" s="5"/>
      <c r="BW684" s="5"/>
      <c r="BY684" s="1" t="s">
        <v>115</v>
      </c>
      <c r="BZ684" s="1" t="s">
        <v>115</v>
      </c>
      <c r="CA684" s="1" t="s">
        <v>115</v>
      </c>
      <c r="CB684" s="1" t="s">
        <v>115</v>
      </c>
      <c r="CD684" s="47" t="s">
        <v>115</v>
      </c>
      <c r="CE684" s="1" t="s">
        <v>115</v>
      </c>
      <c r="CF684" s="1" t="s">
        <v>115</v>
      </c>
      <c r="CG684" s="1" t="s">
        <v>115</v>
      </c>
      <c r="CH684" s="1" t="s">
        <v>2539</v>
      </c>
      <c r="CI684" s="1" t="s">
        <v>2538</v>
      </c>
      <c r="CJ684" s="1" t="s">
        <v>115</v>
      </c>
      <c r="CK684" s="1" t="s">
        <v>115</v>
      </c>
      <c r="CL684" s="1" t="s">
        <v>115</v>
      </c>
      <c r="CM684" s="1" t="s">
        <v>115</v>
      </c>
      <c r="CN684" s="1">
        <v>0</v>
      </c>
      <c r="CO684" s="1">
        <v>0</v>
      </c>
      <c r="CP684" s="1" t="s">
        <v>115</v>
      </c>
      <c r="CQ684" s="1" t="s">
        <v>115</v>
      </c>
      <c r="CR684" s="1" t="s">
        <v>115</v>
      </c>
      <c r="CS684" s="1" t="s">
        <v>115</v>
      </c>
      <c r="CT684" s="1" t="s">
        <v>115</v>
      </c>
      <c r="CU684" s="1" t="s">
        <v>115</v>
      </c>
      <c r="CV684" s="1" t="s">
        <v>115</v>
      </c>
      <c r="CW684" s="1" t="s">
        <v>115</v>
      </c>
      <c r="CY684" s="1" t="s">
        <v>115</v>
      </c>
      <c r="CZ684" s="1" t="s">
        <v>115</v>
      </c>
      <c r="DA684" s="1" t="s">
        <v>115</v>
      </c>
      <c r="DB684" s="1" t="s">
        <v>115</v>
      </c>
      <c r="DC684" s="1" t="s">
        <v>115</v>
      </c>
      <c r="DD684" s="1" t="s">
        <v>115</v>
      </c>
      <c r="DE684" s="1" t="s">
        <v>115</v>
      </c>
      <c r="DF684" s="1" t="s">
        <v>115</v>
      </c>
      <c r="DG684" s="1" t="s">
        <v>115</v>
      </c>
      <c r="DH684" s="1" t="s">
        <v>115</v>
      </c>
    </row>
    <row r="685" spans="1:112" x14ac:dyDescent="0.25">
      <c r="A685" s="1" t="s">
        <v>2519</v>
      </c>
      <c r="C685" s="1" t="s">
        <v>2519</v>
      </c>
      <c r="D685" s="41">
        <v>28937</v>
      </c>
      <c r="G685" s="1" t="s">
        <v>1765</v>
      </c>
      <c r="H685" s="1">
        <v>5</v>
      </c>
      <c r="J685" s="3"/>
      <c r="K685" s="1" t="s">
        <v>1786</v>
      </c>
      <c r="L685" s="1" t="s">
        <v>1787</v>
      </c>
      <c r="M685" s="1"/>
      <c r="N685" s="1">
        <v>300</v>
      </c>
      <c r="P685" s="5" t="s">
        <v>2574</v>
      </c>
      <c r="Q685" s="1">
        <v>0.53058009260627614</v>
      </c>
      <c r="R685" s="1" t="s">
        <v>1794</v>
      </c>
      <c r="S685" s="1" t="s">
        <v>1794</v>
      </c>
      <c r="T685" s="1" t="s">
        <v>2405</v>
      </c>
      <c r="U685" s="3">
        <v>38766</v>
      </c>
      <c r="V685" s="34">
        <v>2.2858577213369733</v>
      </c>
      <c r="Y685" s="1">
        <v>4</v>
      </c>
      <c r="Z685" s="1">
        <v>6</v>
      </c>
      <c r="AA685" s="1">
        <v>30</v>
      </c>
      <c r="AB685" s="5">
        <v>114.32370774430601</v>
      </c>
      <c r="AC685" s="33">
        <v>16</v>
      </c>
      <c r="AD685" s="1">
        <v>57.690666666666701</v>
      </c>
      <c r="AH685" s="1">
        <v>4650</v>
      </c>
      <c r="AJ685" s="1">
        <v>1700</v>
      </c>
      <c r="AK685" s="1">
        <v>2950</v>
      </c>
      <c r="AU685" s="1" t="s">
        <v>1808</v>
      </c>
      <c r="AV685" s="1" t="s">
        <v>2530</v>
      </c>
      <c r="AY685" s="1" t="s">
        <v>1768</v>
      </c>
      <c r="AZ685" s="1"/>
      <c r="BA685" s="1" t="s">
        <v>1860</v>
      </c>
      <c r="BB685" s="1"/>
      <c r="BC685" s="42">
        <v>1.0277000000000001</v>
      </c>
      <c r="BD685" s="1">
        <v>1.7936748722745723E-2</v>
      </c>
      <c r="BE685" s="1">
        <v>93.153499999999994</v>
      </c>
      <c r="BF685" s="1">
        <v>1.6258352847565374</v>
      </c>
      <c r="BG685" s="1">
        <v>32.780099999999997</v>
      </c>
      <c r="BH685" s="1">
        <v>0.57212067413299317</v>
      </c>
      <c r="BI685" s="1">
        <v>56.739400000000003</v>
      </c>
      <c r="BK685" s="1">
        <v>0.99028934560607063</v>
      </c>
      <c r="BL685" s="1">
        <v>4.1379999999999998E-4</v>
      </c>
      <c r="BM685" s="1">
        <v>42502.36398013727</v>
      </c>
      <c r="BN685" s="1">
        <v>36148.951458352254</v>
      </c>
      <c r="BO685" s="1">
        <v>36113.776501922286</v>
      </c>
      <c r="BP685" s="1">
        <v>1453.3790371248799</v>
      </c>
      <c r="BQ685" s="1">
        <v>0.99079452999999995</v>
      </c>
      <c r="BS685" s="5"/>
      <c r="BT685" s="5"/>
      <c r="BU685" s="5"/>
      <c r="BV685" s="5"/>
      <c r="BW685" s="5"/>
      <c r="BY685" s="1" t="s">
        <v>115</v>
      </c>
      <c r="BZ685" s="1" t="s">
        <v>115</v>
      </c>
      <c r="CA685" s="1" t="s">
        <v>115</v>
      </c>
      <c r="CB685" s="1" t="s">
        <v>115</v>
      </c>
      <c r="CD685" s="47" t="s">
        <v>115</v>
      </c>
      <c r="CE685" s="1" t="s">
        <v>115</v>
      </c>
      <c r="CF685" s="1" t="s">
        <v>115</v>
      </c>
      <c r="CG685" s="1" t="s">
        <v>115</v>
      </c>
      <c r="CH685" s="1" t="s">
        <v>2539</v>
      </c>
      <c r="CI685" s="1" t="s">
        <v>2538</v>
      </c>
      <c r="CJ685" s="1" t="s">
        <v>115</v>
      </c>
      <c r="CK685" s="1" t="s">
        <v>115</v>
      </c>
      <c r="CL685" s="1" t="s">
        <v>115</v>
      </c>
      <c r="CM685" s="1" t="s">
        <v>115</v>
      </c>
      <c r="CN685" s="1">
        <v>0</v>
      </c>
      <c r="CO685" s="1">
        <v>0</v>
      </c>
      <c r="CP685" s="1" t="s">
        <v>115</v>
      </c>
      <c r="CQ685" s="1" t="s">
        <v>115</v>
      </c>
      <c r="CR685" s="1" t="s">
        <v>115</v>
      </c>
      <c r="CS685" s="1" t="s">
        <v>115</v>
      </c>
      <c r="CT685" s="1" t="s">
        <v>115</v>
      </c>
      <c r="CU685" s="1" t="s">
        <v>115</v>
      </c>
      <c r="CV685" s="1" t="s">
        <v>115</v>
      </c>
      <c r="CW685" s="1" t="s">
        <v>115</v>
      </c>
      <c r="CY685" s="1" t="s">
        <v>115</v>
      </c>
      <c r="CZ685" s="1" t="s">
        <v>115</v>
      </c>
      <c r="DA685" s="1" t="s">
        <v>115</v>
      </c>
      <c r="DB685" s="1" t="s">
        <v>115</v>
      </c>
      <c r="DC685" s="1" t="s">
        <v>115</v>
      </c>
      <c r="DD685" s="1" t="s">
        <v>115</v>
      </c>
      <c r="DE685" s="1" t="s">
        <v>115</v>
      </c>
      <c r="DF685" s="1" t="s">
        <v>115</v>
      </c>
      <c r="DG685" s="1" t="s">
        <v>115</v>
      </c>
      <c r="DH685" s="1" t="s">
        <v>115</v>
      </c>
    </row>
    <row r="686" spans="1:112" x14ac:dyDescent="0.25">
      <c r="A686" s="1" t="s">
        <v>2525</v>
      </c>
      <c r="C686" s="1" t="s">
        <v>2525</v>
      </c>
      <c r="D686" s="41">
        <v>25949</v>
      </c>
      <c r="G686" s="1" t="s">
        <v>1765</v>
      </c>
      <c r="H686" s="1">
        <v>13</v>
      </c>
      <c r="J686" s="3"/>
      <c r="K686" s="1" t="s">
        <v>1786</v>
      </c>
      <c r="L686" s="1" t="s">
        <v>1787</v>
      </c>
      <c r="M686" s="1"/>
      <c r="N686" s="1">
        <v>300</v>
      </c>
      <c r="P686" s="1" t="s">
        <v>2548</v>
      </c>
      <c r="Q686" s="1">
        <v>9.1437799511982928E-2</v>
      </c>
      <c r="R686" s="1" t="s">
        <v>1774</v>
      </c>
      <c r="S686" s="1" t="s">
        <v>1892</v>
      </c>
      <c r="T686" s="1" t="s">
        <v>2526</v>
      </c>
      <c r="U686" s="3">
        <v>36452</v>
      </c>
      <c r="V686" s="1">
        <v>5.3622099674872183</v>
      </c>
      <c r="Y686" s="1">
        <v>2.4</v>
      </c>
      <c r="Z686" s="1">
        <v>3.1</v>
      </c>
      <c r="AA686" s="1">
        <v>31.1</v>
      </c>
      <c r="AB686" s="1">
        <v>67.099959809988505</v>
      </c>
      <c r="AC686" s="1">
        <v>5.76</v>
      </c>
      <c r="AD686" s="1">
        <v>28.796466666666699</v>
      </c>
      <c r="AH686" s="1">
        <v>3787</v>
      </c>
      <c r="AJ686" s="1">
        <v>1560</v>
      </c>
      <c r="AK686" s="1">
        <v>2227</v>
      </c>
      <c r="AU686" s="1" t="s">
        <v>1808</v>
      </c>
      <c r="AV686" s="1" t="s">
        <v>2530</v>
      </c>
      <c r="AY686" s="1" t="s">
        <v>1780</v>
      </c>
      <c r="AZ686" s="1"/>
      <c r="BA686" s="1" t="s">
        <v>1772</v>
      </c>
      <c r="BB686" s="1"/>
      <c r="BC686" s="42">
        <v>4.09</v>
      </c>
      <c r="BD686" s="1">
        <v>7.1383966406568078E-2</v>
      </c>
      <c r="BE686" s="1">
        <v>80.911900000000003</v>
      </c>
      <c r="BF686" s="1">
        <v>1.4121790590443999</v>
      </c>
      <c r="BG686" s="1">
        <v>227.38159999999999</v>
      </c>
      <c r="BH686" s="1">
        <v>3.9685575784527378</v>
      </c>
      <c r="BI686" s="1">
        <v>181.20820000000001</v>
      </c>
      <c r="BK686" s="1">
        <v>3.1626797216123888</v>
      </c>
      <c r="BL686" s="1">
        <v>9.6279999999999998E-4</v>
      </c>
      <c r="BM686" s="1">
        <v>42668.779900118629</v>
      </c>
      <c r="BN686" s="1">
        <v>36338.861401406459</v>
      </c>
      <c r="BO686" s="1">
        <v>36256.698398830791</v>
      </c>
      <c r="BP686" s="1">
        <v>1461.9233386284386</v>
      </c>
      <c r="BQ686" s="1">
        <v>0.98500376999999995</v>
      </c>
      <c r="BY686" s="1" t="s">
        <v>115</v>
      </c>
      <c r="BZ686" s="1" t="s">
        <v>115</v>
      </c>
      <c r="CA686" s="1" t="s">
        <v>115</v>
      </c>
      <c r="CB686" s="1" t="s">
        <v>115</v>
      </c>
      <c r="CD686" s="47" t="s">
        <v>115</v>
      </c>
      <c r="CE686" s="1" t="s">
        <v>115</v>
      </c>
      <c r="CF686" s="1" t="s">
        <v>115</v>
      </c>
      <c r="CG686" s="1" t="s">
        <v>115</v>
      </c>
      <c r="CH686" s="1" t="s">
        <v>2539</v>
      </c>
      <c r="CI686" s="1" t="s">
        <v>2538</v>
      </c>
      <c r="CJ686" s="1" t="s">
        <v>115</v>
      </c>
      <c r="CK686" s="1" t="s">
        <v>115</v>
      </c>
      <c r="CL686" s="1" t="s">
        <v>115</v>
      </c>
      <c r="CM686" s="1" t="s">
        <v>115</v>
      </c>
      <c r="CN686" s="1">
        <v>0</v>
      </c>
      <c r="CO686" s="1">
        <v>0</v>
      </c>
      <c r="CP686" s="1" t="s">
        <v>115</v>
      </c>
      <c r="CQ686" s="1" t="s">
        <v>115</v>
      </c>
      <c r="CR686" s="1" t="s">
        <v>115</v>
      </c>
      <c r="CS686" s="1" t="s">
        <v>115</v>
      </c>
      <c r="CT686" s="1" t="s">
        <v>115</v>
      </c>
      <c r="CU686" s="1" t="s">
        <v>115</v>
      </c>
      <c r="CV686" s="1" t="s">
        <v>115</v>
      </c>
      <c r="CW686" s="1" t="s">
        <v>115</v>
      </c>
      <c r="CY686" s="1" t="s">
        <v>115</v>
      </c>
      <c r="CZ686" s="1" t="s">
        <v>115</v>
      </c>
      <c r="DA686" s="1" t="s">
        <v>115</v>
      </c>
      <c r="DB686" s="1" t="s">
        <v>115</v>
      </c>
      <c r="DC686" s="1" t="s">
        <v>115</v>
      </c>
      <c r="DD686" s="1" t="s">
        <v>115</v>
      </c>
      <c r="DE686" s="1" t="s">
        <v>115</v>
      </c>
      <c r="DF686" s="1" t="s">
        <v>115</v>
      </c>
      <c r="DG686" s="1" t="s">
        <v>115</v>
      </c>
      <c r="DH686" s="1" t="s">
        <v>115</v>
      </c>
    </row>
    <row r="687" spans="1:112" x14ac:dyDescent="0.25">
      <c r="A687" s="1" t="s">
        <v>2527</v>
      </c>
      <c r="C687" s="1" t="s">
        <v>2527</v>
      </c>
      <c r="D687" s="41">
        <v>40099</v>
      </c>
      <c r="G687" s="1" t="s">
        <v>1773</v>
      </c>
      <c r="H687" s="1">
        <v>15</v>
      </c>
      <c r="J687" s="3"/>
      <c r="K687" s="1" t="s">
        <v>1766</v>
      </c>
      <c r="L687" s="1" t="s">
        <v>1767</v>
      </c>
      <c r="M687" s="1"/>
      <c r="N687" s="1">
        <v>300</v>
      </c>
      <c r="P687" s="1" t="s">
        <v>2549</v>
      </c>
      <c r="Q687" s="1">
        <v>0.49683706040105241</v>
      </c>
      <c r="R687" s="1" t="s">
        <v>1774</v>
      </c>
      <c r="S687" s="1" t="s">
        <v>1774</v>
      </c>
      <c r="T687" s="1" t="s">
        <v>1856</v>
      </c>
      <c r="U687" s="3">
        <v>41848</v>
      </c>
      <c r="V687" s="1">
        <v>4.8776134829068196</v>
      </c>
      <c r="Y687" s="1">
        <v>2</v>
      </c>
      <c r="Z687" s="1">
        <v>2</v>
      </c>
      <c r="AA687" s="1">
        <v>5</v>
      </c>
      <c r="AB687" s="1" t="s">
        <v>2806</v>
      </c>
      <c r="AC687" s="1" t="s">
        <v>2806</v>
      </c>
      <c r="AD687" s="1">
        <v>4</v>
      </c>
      <c r="AH687" s="1">
        <v>500</v>
      </c>
      <c r="AJ687" s="1">
        <v>500</v>
      </c>
      <c r="AK687" s="1">
        <v>0</v>
      </c>
      <c r="AU687" s="1" t="s">
        <v>1802</v>
      </c>
      <c r="AV687" s="1" t="s">
        <v>2530</v>
      </c>
      <c r="AY687" s="1" t="s">
        <v>1771</v>
      </c>
      <c r="AZ687" s="1"/>
      <c r="BA687" s="1" t="s">
        <v>1857</v>
      </c>
      <c r="BB687" s="1"/>
      <c r="BC687" s="42">
        <v>0.60029999999999994</v>
      </c>
      <c r="BD687" s="1">
        <v>1.0477211499721958E-2</v>
      </c>
      <c r="BE687" s="1">
        <v>97.917400000000001</v>
      </c>
      <c r="BF687" s="1">
        <v>1.7089810249922956</v>
      </c>
      <c r="BG687" s="1">
        <v>344.3698</v>
      </c>
      <c r="BH687" s="1">
        <v>6.010386854434369</v>
      </c>
      <c r="BI687" s="1">
        <v>230.77070000000001</v>
      </c>
      <c r="BK687" s="1">
        <v>4.0277085321320785</v>
      </c>
      <c r="BL687" s="1">
        <v>5.9739999999999999E-4</v>
      </c>
      <c r="BM687" s="1">
        <v>43177.648726241394</v>
      </c>
      <c r="BN687" s="1">
        <v>36832.443053590447</v>
      </c>
      <c r="BO687" s="1">
        <v>36780.854398892341</v>
      </c>
      <c r="BP687" s="1">
        <v>1488.153553636273</v>
      </c>
      <c r="BQ687" s="1">
        <v>0.96764207999999996</v>
      </c>
      <c r="BY687" s="1" t="s">
        <v>115</v>
      </c>
      <c r="BZ687" s="1" t="s">
        <v>115</v>
      </c>
      <c r="CA687" s="1" t="s">
        <v>115</v>
      </c>
      <c r="CB687" s="1" t="s">
        <v>115</v>
      </c>
      <c r="CD687" s="47" t="s">
        <v>115</v>
      </c>
      <c r="CE687" s="1" t="s">
        <v>115</v>
      </c>
      <c r="CF687" s="1" t="s">
        <v>115</v>
      </c>
      <c r="CG687" s="1" t="s">
        <v>115</v>
      </c>
      <c r="CH687" s="1" t="s">
        <v>2539</v>
      </c>
      <c r="CI687" s="1" t="s">
        <v>2538</v>
      </c>
      <c r="CJ687" s="1" t="s">
        <v>115</v>
      </c>
      <c r="CK687" s="1" t="s">
        <v>115</v>
      </c>
      <c r="CL687" s="1" t="s">
        <v>115</v>
      </c>
      <c r="CM687" s="1" t="s">
        <v>115</v>
      </c>
      <c r="CN687" s="1">
        <v>0</v>
      </c>
      <c r="CO687" s="1">
        <v>0</v>
      </c>
      <c r="CP687" s="1" t="s">
        <v>115</v>
      </c>
      <c r="CQ687" s="1" t="s">
        <v>115</v>
      </c>
      <c r="CR687" s="1" t="s">
        <v>115</v>
      </c>
      <c r="CS687" s="1" t="s">
        <v>115</v>
      </c>
      <c r="CT687" s="1" t="s">
        <v>115</v>
      </c>
      <c r="CU687" s="1" t="s">
        <v>115</v>
      </c>
      <c r="CV687" s="1" t="s">
        <v>115</v>
      </c>
      <c r="CW687" s="1" t="s">
        <v>115</v>
      </c>
      <c r="CY687" s="1" t="s">
        <v>115</v>
      </c>
      <c r="CZ687" s="1" t="s">
        <v>115</v>
      </c>
      <c r="DA687" s="1" t="s">
        <v>115</v>
      </c>
      <c r="DB687" s="1" t="s">
        <v>115</v>
      </c>
      <c r="DC687" s="1" t="s">
        <v>115</v>
      </c>
      <c r="DD687" s="1" t="s">
        <v>115</v>
      </c>
      <c r="DE687" s="1" t="s">
        <v>115</v>
      </c>
      <c r="DF687" s="1" t="s">
        <v>115</v>
      </c>
      <c r="DG687" s="1" t="s">
        <v>115</v>
      </c>
      <c r="DH687" s="1" t="s">
        <v>115</v>
      </c>
    </row>
    <row r="688" spans="1:112" x14ac:dyDescent="0.25">
      <c r="A688" s="1" t="s">
        <v>1879</v>
      </c>
      <c r="C688" s="1" t="s">
        <v>1879</v>
      </c>
      <c r="D688" s="41">
        <v>40100</v>
      </c>
      <c r="G688" s="1" t="s">
        <v>1773</v>
      </c>
      <c r="H688" s="1">
        <v>15</v>
      </c>
      <c r="J688" s="3"/>
      <c r="K688" s="1" t="s">
        <v>1766</v>
      </c>
      <c r="L688" s="1" t="s">
        <v>1767</v>
      </c>
      <c r="M688" s="1"/>
      <c r="N688" s="1">
        <v>300</v>
      </c>
      <c r="P688" s="1" t="s">
        <v>2549</v>
      </c>
      <c r="Q688" s="1">
        <v>0.49683706040105241</v>
      </c>
      <c r="R688" s="1" t="s">
        <v>1774</v>
      </c>
      <c r="S688" s="1" t="s">
        <v>1774</v>
      </c>
      <c r="T688" s="1" t="s">
        <v>1856</v>
      </c>
      <c r="U688" s="3">
        <v>41848</v>
      </c>
      <c r="V688" s="1">
        <v>4.8776134829068196</v>
      </c>
      <c r="Y688" s="1">
        <v>2</v>
      </c>
      <c r="Z688" s="1">
        <v>2</v>
      </c>
      <c r="AA688" s="1">
        <v>5</v>
      </c>
      <c r="AB688" s="1" t="s">
        <v>2806</v>
      </c>
      <c r="AC688" s="1" t="s">
        <v>2806</v>
      </c>
      <c r="AD688" s="1">
        <v>4</v>
      </c>
      <c r="AH688" s="1">
        <v>500</v>
      </c>
      <c r="AJ688" s="1">
        <v>500</v>
      </c>
      <c r="AK688" s="1">
        <v>0</v>
      </c>
      <c r="AU688" s="1" t="s">
        <v>1802</v>
      </c>
      <c r="AV688" s="1" t="s">
        <v>2530</v>
      </c>
      <c r="AY688" s="1" t="s">
        <v>1771</v>
      </c>
      <c r="AZ688" s="1"/>
      <c r="BA688" s="1" t="s">
        <v>1857</v>
      </c>
      <c r="BB688" s="1"/>
      <c r="BC688" s="42">
        <v>0.1341</v>
      </c>
      <c r="BD688" s="1">
        <v>2.3404865269243957E-3</v>
      </c>
      <c r="BE688" s="1">
        <v>80.441900000000004</v>
      </c>
      <c r="BF688" s="1">
        <v>1.4039760115600266</v>
      </c>
      <c r="BG688" s="1">
        <v>348.53930000000003</v>
      </c>
      <c r="BH688" s="1">
        <v>6.0831583575962735</v>
      </c>
      <c r="BI688" s="1">
        <v>180.9074</v>
      </c>
      <c r="BK688" s="1">
        <v>3.1574297712223895</v>
      </c>
      <c r="BL688" s="1">
        <v>1.013E-4</v>
      </c>
      <c r="BM688" s="1">
        <v>42136.117672936409</v>
      </c>
      <c r="BN688" s="1">
        <v>35769.386061656682</v>
      </c>
      <c r="BO688" s="1">
        <v>35760.849284216143</v>
      </c>
      <c r="BP688" s="1">
        <v>1434.6337381560893</v>
      </c>
      <c r="BQ688" s="1">
        <v>1.0037405100000001</v>
      </c>
      <c r="BY688" s="1" t="s">
        <v>115</v>
      </c>
      <c r="BZ688" s="1" t="s">
        <v>115</v>
      </c>
      <c r="CA688" s="1" t="s">
        <v>115</v>
      </c>
      <c r="CB688" s="1" t="s">
        <v>115</v>
      </c>
      <c r="CD688" s="47" t="s">
        <v>115</v>
      </c>
      <c r="CE688" s="1" t="s">
        <v>115</v>
      </c>
      <c r="CF688" s="1" t="s">
        <v>115</v>
      </c>
      <c r="CG688" s="1" t="s">
        <v>115</v>
      </c>
      <c r="CH688" s="1" t="s">
        <v>2539</v>
      </c>
      <c r="CI688" s="1" t="s">
        <v>2538</v>
      </c>
      <c r="CJ688" s="1" t="s">
        <v>115</v>
      </c>
      <c r="CK688" s="1" t="s">
        <v>115</v>
      </c>
      <c r="CL688" s="1" t="s">
        <v>115</v>
      </c>
      <c r="CM688" s="1" t="s">
        <v>115</v>
      </c>
      <c r="CN688" s="1">
        <v>0</v>
      </c>
      <c r="CO688" s="1">
        <v>0</v>
      </c>
      <c r="CP688" s="1" t="s">
        <v>115</v>
      </c>
      <c r="CQ688" s="1" t="s">
        <v>115</v>
      </c>
      <c r="CR688" s="1" t="s">
        <v>115</v>
      </c>
      <c r="CS688" s="1" t="s">
        <v>115</v>
      </c>
      <c r="CT688" s="1" t="s">
        <v>115</v>
      </c>
      <c r="CU688" s="1" t="s">
        <v>115</v>
      </c>
      <c r="CV688" s="1" t="s">
        <v>115</v>
      </c>
      <c r="CW688" s="1" t="s">
        <v>115</v>
      </c>
      <c r="CY688" s="1" t="s">
        <v>115</v>
      </c>
      <c r="CZ688" s="1" t="s">
        <v>115</v>
      </c>
      <c r="DA688" s="1" t="s">
        <v>115</v>
      </c>
      <c r="DB688" s="1" t="s">
        <v>115</v>
      </c>
      <c r="DC688" s="1" t="s">
        <v>115</v>
      </c>
      <c r="DD688" s="1" t="s">
        <v>115</v>
      </c>
      <c r="DE688" s="1" t="s">
        <v>115</v>
      </c>
      <c r="DF688" s="1" t="s">
        <v>115</v>
      </c>
      <c r="DG688" s="1" t="s">
        <v>115</v>
      </c>
      <c r="DH688" s="1" t="s">
        <v>115</v>
      </c>
    </row>
    <row r="689" spans="1:112" x14ac:dyDescent="0.25">
      <c r="A689" s="1" t="s">
        <v>2506</v>
      </c>
      <c r="C689" s="1" t="s">
        <v>2506</v>
      </c>
      <c r="D689" s="41">
        <v>41744</v>
      </c>
      <c r="G689" s="1" t="s">
        <v>1773</v>
      </c>
      <c r="H689" s="1">
        <v>15</v>
      </c>
      <c r="J689" s="3"/>
      <c r="K689" s="1" t="s">
        <v>1766</v>
      </c>
      <c r="L689" s="1" t="s">
        <v>1767</v>
      </c>
      <c r="M689" s="1"/>
      <c r="N689" s="1">
        <v>300</v>
      </c>
      <c r="P689" s="1" t="s">
        <v>2549</v>
      </c>
      <c r="Q689" s="1">
        <v>0.49683706040105241</v>
      </c>
      <c r="R689" s="1" t="s">
        <v>1774</v>
      </c>
      <c r="S689" s="1" t="s">
        <v>1774</v>
      </c>
      <c r="T689" s="1" t="s">
        <v>1856</v>
      </c>
      <c r="U689" s="3">
        <v>42601</v>
      </c>
      <c r="V689" s="1">
        <v>4.8776134829068196</v>
      </c>
      <c r="Y689" s="1">
        <v>2</v>
      </c>
      <c r="Z689" s="1">
        <v>2</v>
      </c>
      <c r="AA689" s="1">
        <v>5</v>
      </c>
      <c r="AB689" s="1" t="s">
        <v>2806</v>
      </c>
      <c r="AC689" s="1" t="s">
        <v>2806</v>
      </c>
      <c r="AD689" s="1">
        <v>4</v>
      </c>
      <c r="AH689" s="1">
        <v>500</v>
      </c>
      <c r="AJ689" s="1">
        <v>500</v>
      </c>
      <c r="AK689" s="1">
        <v>0</v>
      </c>
      <c r="AU689" s="1" t="s">
        <v>1808</v>
      </c>
      <c r="AV689" s="1" t="s">
        <v>2530</v>
      </c>
      <c r="AY689" s="1" t="s">
        <v>1771</v>
      </c>
      <c r="AZ689" s="1"/>
      <c r="BA689" s="1" t="s">
        <v>1857</v>
      </c>
      <c r="BB689" s="1"/>
      <c r="BC689" s="42">
        <v>0.1444</v>
      </c>
      <c r="BD689" s="1">
        <v>2.5202554398798117E-3</v>
      </c>
      <c r="BE689" s="1">
        <v>111.00660000000001</v>
      </c>
      <c r="BF689" s="1">
        <v>1.9374306614443375</v>
      </c>
      <c r="BG689" s="1">
        <v>170.93809999999999</v>
      </c>
      <c r="BH689" s="1">
        <v>2.9834326621033185</v>
      </c>
      <c r="BI689" s="1">
        <v>191.3672</v>
      </c>
      <c r="BK689" s="1">
        <v>3.3399877203224926</v>
      </c>
      <c r="BL689" s="1">
        <v>3.6999999999999998E-5</v>
      </c>
      <c r="BM689" s="1">
        <v>42186.155364642946</v>
      </c>
      <c r="BN689" s="1">
        <v>35816.716252391438</v>
      </c>
      <c r="BO689" s="1">
        <v>35813.594476894454</v>
      </c>
      <c r="BP689" s="1">
        <v>1437.1899917562173</v>
      </c>
      <c r="BQ689" s="1">
        <v>1.00195521</v>
      </c>
      <c r="BY689" s="1" t="s">
        <v>115</v>
      </c>
      <c r="BZ689" s="1" t="s">
        <v>115</v>
      </c>
      <c r="CA689" s="1" t="s">
        <v>115</v>
      </c>
      <c r="CB689" s="1" t="s">
        <v>115</v>
      </c>
      <c r="CD689" s="47" t="s">
        <v>115</v>
      </c>
      <c r="CE689" s="1" t="s">
        <v>115</v>
      </c>
      <c r="CF689" s="1" t="s">
        <v>115</v>
      </c>
      <c r="CG689" s="1" t="s">
        <v>115</v>
      </c>
      <c r="CH689" s="1" t="s">
        <v>2539</v>
      </c>
      <c r="CI689" s="1" t="s">
        <v>2538</v>
      </c>
      <c r="CJ689" s="1" t="s">
        <v>115</v>
      </c>
      <c r="CK689" s="1" t="s">
        <v>115</v>
      </c>
      <c r="CL689" s="1" t="s">
        <v>115</v>
      </c>
      <c r="CM689" s="1" t="s">
        <v>115</v>
      </c>
      <c r="CN689" s="1">
        <v>0</v>
      </c>
      <c r="CO689" s="1">
        <v>0</v>
      </c>
      <c r="CP689" s="1" t="s">
        <v>115</v>
      </c>
      <c r="CQ689" s="1" t="s">
        <v>115</v>
      </c>
      <c r="CR689" s="1" t="s">
        <v>115</v>
      </c>
      <c r="CS689" s="1" t="s">
        <v>115</v>
      </c>
      <c r="CT689" s="1" t="s">
        <v>115</v>
      </c>
      <c r="CU689" s="1" t="s">
        <v>115</v>
      </c>
      <c r="CV689" s="1" t="s">
        <v>115</v>
      </c>
      <c r="CW689" s="1" t="s">
        <v>115</v>
      </c>
      <c r="CY689" s="1" t="s">
        <v>115</v>
      </c>
      <c r="CZ689" s="1" t="s">
        <v>115</v>
      </c>
      <c r="DA689" s="1" t="s">
        <v>115</v>
      </c>
      <c r="DB689" s="1" t="s">
        <v>115</v>
      </c>
      <c r="DC689" s="1" t="s">
        <v>115</v>
      </c>
      <c r="DD689" s="1" t="s">
        <v>115</v>
      </c>
      <c r="DE689" s="1" t="s">
        <v>115</v>
      </c>
      <c r="DF689" s="1" t="s">
        <v>115</v>
      </c>
      <c r="DG689" s="1" t="s">
        <v>115</v>
      </c>
      <c r="DH689" s="1" t="s">
        <v>115</v>
      </c>
    </row>
    <row r="690" spans="1:112" x14ac:dyDescent="0.25">
      <c r="A690" s="1" t="s">
        <v>1855</v>
      </c>
      <c r="C690" s="1" t="s">
        <v>1855</v>
      </c>
      <c r="D690" s="41">
        <v>41745</v>
      </c>
      <c r="G690" s="1" t="s">
        <v>1773</v>
      </c>
      <c r="H690" s="1">
        <v>15</v>
      </c>
      <c r="J690" s="3"/>
      <c r="K690" s="1" t="s">
        <v>1766</v>
      </c>
      <c r="L690" s="1" t="s">
        <v>1767</v>
      </c>
      <c r="M690" s="1"/>
      <c r="N690" s="1">
        <v>300</v>
      </c>
      <c r="P690" s="1" t="s">
        <v>2549</v>
      </c>
      <c r="Q690" s="1">
        <v>0.49683706040105241</v>
      </c>
      <c r="R690" s="1" t="s">
        <v>1774</v>
      </c>
      <c r="S690" s="1" t="s">
        <v>1774</v>
      </c>
      <c r="T690" s="1" t="s">
        <v>1856</v>
      </c>
      <c r="U690" s="3">
        <v>42601</v>
      </c>
      <c r="V690" s="1">
        <v>4.8776134829068196</v>
      </c>
      <c r="Y690" s="1">
        <v>2</v>
      </c>
      <c r="Z690" s="1">
        <v>2</v>
      </c>
      <c r="AA690" s="1">
        <v>5</v>
      </c>
      <c r="AB690" s="1" t="s">
        <v>2806</v>
      </c>
      <c r="AC690" s="1" t="s">
        <v>2806</v>
      </c>
      <c r="AD690" s="1">
        <v>4</v>
      </c>
      <c r="AH690" s="1">
        <v>500</v>
      </c>
      <c r="AJ690" s="1">
        <v>500</v>
      </c>
      <c r="AK690" s="1">
        <v>0</v>
      </c>
      <c r="AU690" s="1" t="s">
        <v>1802</v>
      </c>
      <c r="AV690" s="1" t="s">
        <v>2530</v>
      </c>
      <c r="AY690" s="1" t="s">
        <v>1771</v>
      </c>
      <c r="AZ690" s="1"/>
      <c r="BA690" s="1" t="s">
        <v>1857</v>
      </c>
      <c r="BB690" s="1"/>
      <c r="BC690" s="42">
        <v>0.86939999999999995</v>
      </c>
      <c r="BD690" s="1">
        <v>1.5173892516838698E-2</v>
      </c>
      <c r="BE690" s="1">
        <v>96.941900000000004</v>
      </c>
      <c r="BF690" s="1">
        <v>1.691955338139091</v>
      </c>
      <c r="BG690" s="1">
        <v>275.43110000000001</v>
      </c>
      <c r="BH690" s="1">
        <v>4.8071795573897536</v>
      </c>
      <c r="BI690" s="1">
        <v>150.49189999999999</v>
      </c>
      <c r="BK690" s="1">
        <v>2.6265791525820541</v>
      </c>
      <c r="BL690" s="1">
        <v>1.0633000000000001E-3</v>
      </c>
      <c r="BM690" s="1">
        <v>42164.526460508227</v>
      </c>
      <c r="BN690" s="1">
        <v>35838.360001493682</v>
      </c>
      <c r="BO690" s="1">
        <v>35748.692919522771</v>
      </c>
      <c r="BP690" s="1">
        <v>1436.084859291509</v>
      </c>
      <c r="BQ690" s="1">
        <v>1.00272626</v>
      </c>
      <c r="BY690" s="1" t="s">
        <v>115</v>
      </c>
      <c r="BZ690" s="1" t="s">
        <v>115</v>
      </c>
      <c r="CA690" s="1" t="s">
        <v>115</v>
      </c>
      <c r="CB690" s="1" t="s">
        <v>115</v>
      </c>
      <c r="CD690" s="47" t="s">
        <v>115</v>
      </c>
      <c r="CE690" s="1" t="s">
        <v>115</v>
      </c>
      <c r="CF690" s="1" t="s">
        <v>115</v>
      </c>
      <c r="CG690" s="1" t="s">
        <v>115</v>
      </c>
      <c r="CH690" s="1" t="s">
        <v>2539</v>
      </c>
      <c r="CI690" s="1" t="s">
        <v>2538</v>
      </c>
      <c r="CJ690" s="1" t="s">
        <v>115</v>
      </c>
      <c r="CK690" s="1" t="s">
        <v>115</v>
      </c>
      <c r="CL690" s="1" t="s">
        <v>115</v>
      </c>
      <c r="CM690" s="1" t="s">
        <v>115</v>
      </c>
      <c r="CN690" s="1">
        <v>0</v>
      </c>
      <c r="CO690" s="1">
        <v>0</v>
      </c>
      <c r="CP690" s="1" t="s">
        <v>115</v>
      </c>
      <c r="CQ690" s="1" t="s">
        <v>115</v>
      </c>
      <c r="CR690" s="1" t="s">
        <v>115</v>
      </c>
      <c r="CS690" s="1" t="s">
        <v>115</v>
      </c>
      <c r="CT690" s="1" t="s">
        <v>115</v>
      </c>
      <c r="CU690" s="1" t="s">
        <v>115</v>
      </c>
      <c r="CV690" s="1" t="s">
        <v>115</v>
      </c>
      <c r="CW690" s="1" t="s">
        <v>115</v>
      </c>
      <c r="CY690" s="1" t="s">
        <v>115</v>
      </c>
      <c r="CZ690" s="1" t="s">
        <v>115</v>
      </c>
      <c r="DA690" s="1" t="s">
        <v>115</v>
      </c>
      <c r="DB690" s="1" t="s">
        <v>115</v>
      </c>
      <c r="DC690" s="1" t="s">
        <v>115</v>
      </c>
      <c r="DD690" s="1" t="s">
        <v>115</v>
      </c>
      <c r="DE690" s="1" t="s">
        <v>115</v>
      </c>
      <c r="DF690" s="1" t="s">
        <v>115</v>
      </c>
      <c r="DG690" s="1" t="s">
        <v>115</v>
      </c>
      <c r="DH690" s="1" t="s">
        <v>115</v>
      </c>
    </row>
    <row r="691" spans="1:112" x14ac:dyDescent="0.25">
      <c r="A691" s="1" t="s">
        <v>1801</v>
      </c>
      <c r="C691" s="1" t="s">
        <v>1801</v>
      </c>
      <c r="D691" s="41">
        <v>43446</v>
      </c>
      <c r="G691" s="1" t="s">
        <v>1773</v>
      </c>
      <c r="H691" s="1">
        <v>15</v>
      </c>
      <c r="J691" s="3"/>
      <c r="K691" s="1" t="s">
        <v>1766</v>
      </c>
      <c r="L691" s="1" t="s">
        <v>1767</v>
      </c>
      <c r="M691" s="1"/>
      <c r="N691" s="1">
        <v>300</v>
      </c>
      <c r="P691" s="1" t="s">
        <v>2549</v>
      </c>
      <c r="Q691" s="1">
        <v>0.49683706040105241</v>
      </c>
      <c r="R691" s="1" t="s">
        <v>1774</v>
      </c>
      <c r="S691" s="1" t="s">
        <v>1774</v>
      </c>
      <c r="T691" s="1" t="s">
        <v>1775</v>
      </c>
      <c r="U691" s="3">
        <v>43212</v>
      </c>
      <c r="V691" s="1">
        <v>4.8776134829068196</v>
      </c>
      <c r="Y691" s="1">
        <v>0.6</v>
      </c>
      <c r="Z691" s="1">
        <v>0.7</v>
      </c>
      <c r="AA691" s="1">
        <v>0.6</v>
      </c>
      <c r="AB691" s="1" t="s">
        <v>2806</v>
      </c>
      <c r="AC691" s="1" t="s">
        <v>2806</v>
      </c>
      <c r="AD691" s="1">
        <v>0.42</v>
      </c>
      <c r="AH691" s="1">
        <v>100</v>
      </c>
      <c r="AJ691" s="1">
        <v>80</v>
      </c>
      <c r="AK691" s="1">
        <v>20</v>
      </c>
      <c r="AU691" s="1" t="s">
        <v>1802</v>
      </c>
      <c r="AV691" s="1" t="s">
        <v>2530</v>
      </c>
      <c r="AY691" s="1" t="s">
        <v>1771</v>
      </c>
      <c r="AZ691" s="1"/>
      <c r="BA691" s="1" t="s">
        <v>1777</v>
      </c>
      <c r="BB691" s="1"/>
      <c r="BC691" s="42">
        <v>2.5888</v>
      </c>
      <c r="BD691" s="1">
        <v>4.5183083675629197E-2</v>
      </c>
      <c r="BE691" s="1">
        <v>87.140799999999999</v>
      </c>
      <c r="BF691" s="1">
        <v>1.5208938728218748</v>
      </c>
      <c r="BG691" s="1">
        <v>91.365099999999998</v>
      </c>
      <c r="BH691" s="1">
        <v>1.594621816413871</v>
      </c>
      <c r="BI691" s="1">
        <v>79.355699999999999</v>
      </c>
      <c r="BK691" s="1">
        <v>1.3850182452248641</v>
      </c>
      <c r="BL691" s="1">
        <v>7.1900000000000002E-4</v>
      </c>
      <c r="BM691" s="1">
        <v>41653.707225738035</v>
      </c>
      <c r="BN691" s="1">
        <v>35312.656241233337</v>
      </c>
      <c r="BO691" s="1">
        <v>35252.758210242726</v>
      </c>
      <c r="BP691" s="1">
        <v>1410.0670128472568</v>
      </c>
      <c r="BQ691" s="1">
        <v>1.0212280600000001</v>
      </c>
      <c r="BY691" s="1" t="s">
        <v>115</v>
      </c>
      <c r="BZ691" s="1" t="s">
        <v>115</v>
      </c>
      <c r="CA691" s="1" t="s">
        <v>115</v>
      </c>
      <c r="CB691" s="1" t="s">
        <v>115</v>
      </c>
      <c r="CD691" s="47" t="s">
        <v>115</v>
      </c>
      <c r="CE691" s="1" t="s">
        <v>115</v>
      </c>
      <c r="CF691" s="1" t="s">
        <v>115</v>
      </c>
      <c r="CG691" s="1" t="s">
        <v>115</v>
      </c>
      <c r="CH691" s="1" t="s">
        <v>2539</v>
      </c>
      <c r="CI691" s="1" t="s">
        <v>2538</v>
      </c>
      <c r="CJ691" s="1" t="s">
        <v>115</v>
      </c>
      <c r="CK691" s="1" t="s">
        <v>115</v>
      </c>
      <c r="CL691" s="1" t="s">
        <v>115</v>
      </c>
      <c r="CM691" s="1" t="s">
        <v>115</v>
      </c>
      <c r="CN691" s="1">
        <v>0</v>
      </c>
      <c r="CO691" s="1">
        <v>0</v>
      </c>
      <c r="CP691" s="1" t="s">
        <v>115</v>
      </c>
      <c r="CQ691" s="1" t="s">
        <v>115</v>
      </c>
      <c r="CR691" s="1" t="s">
        <v>115</v>
      </c>
      <c r="CS691" s="1" t="s">
        <v>115</v>
      </c>
      <c r="CT691" s="1" t="s">
        <v>115</v>
      </c>
      <c r="CU691" s="1" t="s">
        <v>115</v>
      </c>
      <c r="CV691" s="1" t="s">
        <v>115</v>
      </c>
      <c r="CW691" s="1" t="s">
        <v>115</v>
      </c>
      <c r="CY691" s="1" t="s">
        <v>115</v>
      </c>
      <c r="CZ691" s="1" t="s">
        <v>115</v>
      </c>
      <c r="DA691" s="1" t="s">
        <v>115</v>
      </c>
      <c r="DB691" s="1" t="s">
        <v>115</v>
      </c>
      <c r="DC691" s="1" t="s">
        <v>115</v>
      </c>
      <c r="DD691" s="1" t="s">
        <v>115</v>
      </c>
      <c r="DE691" s="1" t="s">
        <v>115</v>
      </c>
      <c r="DF691" s="1" t="s">
        <v>115</v>
      </c>
      <c r="DG691" s="1" t="s">
        <v>115</v>
      </c>
      <c r="DH691" s="1" t="s">
        <v>115</v>
      </c>
    </row>
  </sheetData>
  <phoneticPr fontId="6" type="noConversion"/>
  <dataValidations xWindow="1093" yWindow="378" count="87">
    <dataValidation allowBlank="1" showInputMessage="1" showErrorMessage="1" prompt="Name of the satellite." sqref="C1" xr:uid="{FE197759-9484-4523-BA31-B24E10619C9E}"/>
    <dataValidation allowBlank="1" showInputMessage="1" showErrorMessage="1" prompt="Calculated: Apogee Altitude [kilometers]._x000a_" sqref="BN1" xr:uid="{809792F8-DB7F-4C66-B5C7-AD3825AD10E6}"/>
    <dataValidation allowBlank="1" showInputMessage="1" showErrorMessage="1" prompt="Length of the satellite [meter]._x000a_" sqref="Y1" xr:uid="{45EBC7DE-E535-4633-8775-5BB6F10011CD}"/>
    <dataValidation allowBlank="1" showInputMessage="1" showErrorMessage="1" prompt="Height of the satellite [meter]._x000a_" sqref="Z1" xr:uid="{14335146-3174-402A-97E6-C54E1608A33F}"/>
    <dataValidation allowBlank="1" showInputMessage="1" showErrorMessage="1" prompt="Depth of the satellite [meter]._x000a_" sqref="AA1" xr:uid="{FFE5FB52-84EF-47F3-96E6-D792B230FED4}"/>
    <dataValidation allowBlank="1" showInputMessage="1" showErrorMessage="1" prompt="The cross section of the body with the largest area in a plane perpendicular to the direction of motion [meters^2]. _x000a_" sqref="AB1" xr:uid="{6A07FADC-DD8F-4DC3-8321-D6961A6C48FE}"/>
    <dataValidation allowBlank="1" showInputMessage="1" showErrorMessage="1" prompt="The cross section of the body with the smallest area in a plane perpendicular to the direction of motion [meters^2].  _x000a_" sqref="AC1" xr:uid="{629C1524-64BA-4A9C-AD0B-20730DDADB72}"/>
    <dataValidation allowBlank="1" showInputMessage="1" showErrorMessage="1" prompt="The cross section of the body with the average area in a plane perpendicular to the direction of motion [meters^2]._x000a_" sqref="AD1" xr:uid="{F1E9059D-4855-4539-80B4-EADEC7B27311}"/>
    <dataValidation allowBlank="1" showInputMessage="1" showErrorMessage="1" prompt="In the direction of motion: The angle between ascending node and periapsis [degree]." sqref="BG1:BH1" xr:uid="{6132A04D-413A-4731-8891-38349E5AB5F6}"/>
    <dataValidation allowBlank="1" showInputMessage="1" showErrorMessage="1" prompt="The spacecraft bus (chassis) type._x000a_" sqref="AP1" xr:uid="{DAE2F778-DC37-4D69-95A7-493CFBEE0A4B}"/>
    <dataValidation allowBlank="1" showInputMessage="1" showErrorMessage="1" prompt="Approximate shape of the object._x000a_" sqref="X1" xr:uid="{83E77FDF-CF3E-424A-BE30-DFA878B410E3}"/>
    <dataValidation allowBlank="1" showInputMessage="1" showErrorMessage="1" prompt="Longest dimension of the main body [meter]._x000a_" sqref="AE1" xr:uid="{8AF623F9-3A19-4845-A555-DE6183A0A819}"/>
    <dataValidation allowBlank="1" showInputMessage="1" showErrorMessage="1" prompt="Second longest dimension of the main body [meter]._x000a_" sqref="AF1" xr:uid="{364BB133-BB79-4569-BB3C-30C60C8E32E9}"/>
    <dataValidation allowBlank="1" showInputMessage="1" showErrorMessage="1" prompt="Largest dimension of the entire object across all appendages (e.g. Solar arrays) [meter]._x000a_" sqref="AG1" xr:uid="{A096FF1E-2B1F-4709-98B1-73F859778096}"/>
    <dataValidation allowBlank="1" showInputMessage="1" showErrorMessage="1" prompt="Mass of object at launch in kilogramm. Not including attached objects. Sometimes the value is an estimate (“hopefully good to about 20 percent.”) (kilogramms)._x000a_" sqref="AH1" xr:uid="{C042DDF9-7D4E-446A-BB64-EE55A54E303D}"/>
    <dataValidation allowBlank="1" showInputMessage="1" showErrorMessage="1" prompt="Entity that built the object. _x000a_" sqref="AM1" xr:uid="{445F393F-C087-4D1E-B2F8-554BD35D7A09}"/>
    <dataValidation allowBlank="1" showInputMessage="1" showErrorMessage="1" prompt="Satellite Catalogue Number assigned by the North American Aerospace Defense Command." sqref="D1" xr:uid="{B0ADD46D-46B7-4160-AEA9-A4B6C1A1AFA3}"/>
    <dataValidation allowBlank="1" showInputMessage="1" showErrorMessage="1" prompt="International Designator or COSPAR ID. Catalogue number reported to the Committee on Space Research." sqref="E1" xr:uid="{F5F4E241-E99F-47E1-BC15-D74CF1A61864}"/>
    <dataValidation allowBlank="1" showInputMessage="1" showErrorMessage="1" prompt="Orbit number at Epoch Time._x000a_" sqref="BW1" xr:uid="{8F91C4F5-B294-4A65-B221-11F07A9AD00E}"/>
    <dataValidation allowBlank="1" showInputMessage="1" showErrorMessage="1" prompt="Angle between orbital and equatorial plane [degree]._x000a_" sqref="BC1:BD1" xr:uid="{A307135A-6AEB-429F-A523-C62BAF075EB9}"/>
    <dataValidation allowBlank="1" showInputMessage="1" showErrorMessage="1" prompt="Abbreviation for launch country._x000a_" sqref="Q1" xr:uid="{091CF176-0996-406C-B401-AEB300698CFD}"/>
    <dataValidation allowBlank="1" showInputMessage="1" showErrorMessage="1" prompt="The number of days that passed in the particular year._x000a_" sqref="BS1" xr:uid="{EEC9297C-DB09-46F5-88ED-BE90735EF007}"/>
    <dataValidation allowBlank="1" showInputMessage="1" showErrorMessage="1" prompt="A drag term in the Simplified General Perturbartions (SGP4) USSPACECOM predictor. It is the daily rate of change in the number of revolutions the object completes each day. Then divided by 2 [Revs/day]._x000a_" sqref="BT1" xr:uid="{11161549-927C-47C2-B1F4-06D4000C29E3}"/>
    <dataValidation allowBlank="1" showInputMessage="1" showErrorMessage="1" prompt="Second order drag term to model terminal orbit decay. The second time derivative in daily mean motion is measured and divided by 6 [Revs/day^3]. _x000a_" sqref="BU1" xr:uid="{13E26FEC-0630-4C69-9B8B-2F7ED57FFA01}"/>
    <dataValidation allowBlank="1" showInputMessage="1" showErrorMessage="1" prompt="Another drag term in the SGP4 predictor, also called the radiation pressure coefficient. Do not confuse this parameter with &quot;B-Term“ [1/Earth Radii]._x000a_" sqref="BV1" xr:uid="{7849DB5D-871E-465C-B4B9-12B720401C28}"/>
    <dataValidation allowBlank="1" showInputMessage="1" showErrorMessage="1" prompt="Country that is responsible for the satellite in the UN Register._x000a_" sqref="R1" xr:uid="{FB0642C2-043D-4B24-AF7D-A1F00C41F6A6}"/>
    <dataValidation allowBlank="1" showInputMessage="1" showErrorMessage="1" prompt="Prime contractor for the construction._x000a_" sqref="AN1" xr:uid="{D436D83A-655D-460E-9A69-FAF58400393F}"/>
    <dataValidation allowBlank="1" showInputMessage="1" showErrorMessage="1" prompt="Home nation of contractor._x000a_" sqref="AO1" xr:uid="{06BFA905-50C8-49E5-9DC8-C11DDD26066B}"/>
    <dataValidation allowBlank="1" showInputMessage="1" showErrorMessage="1" prompt="Amount of elctric power [watts]._x000a_" sqref="AS1" xr:uid="{0EDA4A5B-E650-431F-9315-4EA0DE8BCFA5}"/>
    <dataValidation allowBlank="1" showInputMessage="1" showErrorMessage="1" prompt="Further classification for orbit: Equatorial, Nonpolar, Polar, Sun-synchronus, Molniya or Ambiguous._x000a_" sqref="AX1 AV1" xr:uid="{57403AA7-4193-4043-AAD3-F0D312F92D79}"/>
    <dataValidation allowBlank="1" showInputMessage="1" showErrorMessage="1" prompt="Information about shape, measurements and mass." sqref="W1" xr:uid="{6DCCC6B6-B558-4293-82D7-9EDDB3257B3C}"/>
    <dataValidation allowBlank="1" showInputMessage="1" showErrorMessage="1" prompt="Various TLE Data." sqref="BR1" xr:uid="{FDDD095E-BD00-4C47-ACD6-81D9996F05FA}"/>
    <dataValidation allowBlank="1" showInputMessage="1" showErrorMessage="1" prompt="Primary users: civil, commercial, government and military._x000a_" sqref="AY1" xr:uid="{02CCDCA5-5207-47F4-A3A1-ED230484A669}"/>
    <dataValidation allowBlank="1" showInputMessage="1" showErrorMessage="1" promptTitle="[2020-04-01]" prompt="The self-reported purpose by the operator._x000a_" sqref="D1 AY1" xr:uid="{AE668BAD-17F7-4152-A760-A18998AEE920}"/>
    <dataValidation allowBlank="1" showInputMessage="1" showErrorMessage="1" prompt="The self reported designed lifetime." sqref="H1" xr:uid="{657160EC-28EE-46F2-94F0-097A78C5D909}"/>
    <dataValidation allowBlank="1" showInputMessage="1" showErrorMessage="1" promptTitle="[2020-08-28]" prompt="Detailed information about the instruments etc._x000a_" sqref="AX1:AY1 AV1" xr:uid="{13093CD0-8B62-44A2-8D8E-A48974E71404}"/>
    <dataValidation allowBlank="1" showInputMessage="1" showErrorMessage="1" prompt="NORAD, COSPAR, DISCOS-ID" sqref="C1:D1" xr:uid="{FF97A5A9-9C33-42F8-817E-4E1D4C366D78}"/>
    <dataValidation allowBlank="1" showInputMessage="1" showErrorMessage="1" prompt="Information about length, height, depth, diameter and cross sections." sqref="X1" xr:uid="{6E9CCE51-4AF0-40F2-8243-0C7657567967}"/>
    <dataValidation allowBlank="1" showInputMessage="1" showErrorMessage="1" promptTitle="[2020-08-30]" prompt="Name of main thruster. Not well documented._x000a_" sqref="H1" xr:uid="{89F20CCF-7639-4212-957A-55C70B02F94D}"/>
    <dataValidation allowBlank="1" showInputMessage="1" showErrorMessage="1" promptTitle="[2020-09-01]" prompt="Differention between: True Equator or J2000._x000a_" sqref="Q1:R1" xr:uid="{8BCFB80D-9354-4711-8F6C-CB8CB11C1FF0}"/>
    <dataValidation allowBlank="1" showInputMessage="1" showErrorMessage="1" promptTitle="[2020-08-20] " prompt="See list of abbreviation for Launch Site._x000a_" sqref="Q1:R1" xr:uid="{BB3EFBD9-C947-475C-AD74-1AE9107D682B}"/>
    <dataValidation allowBlank="1" showInputMessage="1" showErrorMessage="1" prompt="Information about the name and identification numbers." sqref="A1" xr:uid="{7B9894D0-A134-471E-B6A5-AAE9CF78F76E}"/>
    <dataValidation allowBlank="1" showInputMessage="1" showErrorMessage="1" prompt="Identification Number given in the DISCOS database._x000a_" sqref="F1:G1" xr:uid="{B6D76CC0-3E96-432A-844C-642AD91E712B}"/>
    <dataValidation allowBlank="1" showInputMessage="1" showErrorMessage="1" prompt="The self-reported purpose by the operator._x000a_" sqref="AZ1 H1" xr:uid="{4B18E772-A4FF-4D50-A12F-9C5B411936B9}"/>
    <dataValidation allowBlank="1" showInputMessage="1" showErrorMessage="1" prompt="Detailed information about main thruster." sqref="K1" xr:uid="{FA5ECEF3-5CAE-4F73-A1B6-A4E53F77F411}"/>
    <dataValidation allowBlank="1" showInputMessage="1" showErrorMessage="1" prompt="0=No_x000a_1=Monopropellant_x000a_2=Cold Gas_x000a_3=Electric" sqref="L1" xr:uid="{CB2C9BEA-780B-4DEE-959E-FF43389EC6E8}"/>
    <dataValidation allowBlank="1" showInputMessage="1" showErrorMessage="1" promptTitle="[2020-09-01]" prompt="Identification Number given in the DISCOS Database._x000a_" sqref="H1" xr:uid="{D793C30B-B208-4442-BFE5-4D2821AC789D}"/>
    <dataValidation allowBlank="1" showInputMessage="1" showErrorMessage="1" prompt="Abbreviation for launch site." sqref="P1" xr:uid="{3FB35F62-014C-4531-A156-44DE35CF2754}"/>
    <dataValidation allowBlank="1" showInputMessage="1" showErrorMessage="1" prompt="Launch Site, Country, Operator and Vehicle." sqref="O1" xr:uid="{A31EB3E4-C9F6-4F26-AB41-CC3D7870D0CC}"/>
    <dataValidation allowBlank="1" showInputMessage="1" showErrorMessage="1" prompt="Main thruster and classification." sqref="J1" xr:uid="{A4D014F3-EFAA-42B2-9893-3704D8395068}"/>
    <dataValidation allowBlank="1" showInputMessage="1" showErrorMessage="1" prompt="Current operational controller. May differ from owner [e.g. leasing]._x000a_" sqref="T1:U1" xr:uid="{9F185DF0-801D-43E8-B1C9-A65358F30FF6}"/>
    <dataValidation allowBlank="1" showInputMessage="1" showErrorMessage="1" prompt="Name of the launch vehicle._x000a_" sqref="V1" xr:uid="{73615A74-1B09-48E7-A6E9-5DD886FC20EA}"/>
    <dataValidation allowBlank="1" showInputMessage="1" showErrorMessage="1" prompt="Total Mass of object at launch including attached objects. Sometimes the value is an estimate (“hopefully good to about 20 percent.”) (kilogramms)._x000a_" sqref="AI1" xr:uid="{898E7F97-4DC4-4D0F-BF08-CDFC0367CB9D}"/>
    <dataValidation allowBlank="1" showInputMessage="1" showErrorMessage="1" prompt="Mass of object at end of live in kilogramm. Not including attached objects. Sometimes the value is an estimate (“hopefully good to about 20 percent.”) (kilogramms)._x000a_" sqref="AJ1:AK1" xr:uid="{3EF136BC-3AE5-402A-9028-8E9C3E62BF4D}"/>
    <dataValidation allowBlank="1" showInputMessage="1" showErrorMessage="1" prompt="Name of main thruster. Not well documented._x000a_" sqref="AQ1" xr:uid="{3E3015B0-EEBB-484D-8186-B3BDEADC845D}"/>
    <dataValidation allowBlank="1" showInputMessage="1" showErrorMessage="1" prompt="Power supply of the satellite." sqref="AR1" xr:uid="{34BCBF59-941C-4B9B-A655-A6CFC0B30E19}"/>
    <dataValidation allowBlank="1" showInputMessage="1" showErrorMessage="1" prompt="See orbit abbreviation list." sqref="AU1" xr:uid="{3C6F833A-E3F3-4C26-AD63-D32307A37E24}"/>
    <dataValidation allowBlank="1" showInputMessage="1" showErrorMessage="1" prompt="Name of the constellation." sqref="AV1:AX1" xr:uid="{D299DEA7-8680-434C-A598-DDFD1D139EFF}"/>
    <dataValidation allowBlank="1" showInputMessage="1" showErrorMessage="1" prompt="Right ascension of the ascending node. Angle between vernal equinox and the crossing point between orbital and the equatorial plane (going north) [degree]._x000a_" sqref="BE1:BF1" xr:uid="{644340C1-4EC2-4BD3-8C9F-E6F786A3E9F2}"/>
    <dataValidation allowBlank="1" showInputMessage="1" showErrorMessage="1" prompt="Amount by which the orbit deviates from a circle [-]._x000a_" sqref="BL1" xr:uid="{0AD9195F-855F-41FD-9426-3F2F50F61C58}"/>
    <dataValidation allowBlank="1" showInputMessage="1" showErrorMessage="1" prompt="The angle, measured from perigee, of the satellite location in the orbit referenced to a circular orbit with radius equal to the semi-major axis [degrees]._x000a_" sqref="BI1:BK1" xr:uid="{7F5B2EB1-2CCA-4127-88FD-BCC146F8A5A1}"/>
    <dataValidation allowBlank="1" showInputMessage="1" showErrorMessage="1" prompt="The mean number of orbits the object completes per day. _x000a_" sqref="BQ1" xr:uid="{BA1F1690-E2F0-4F61-AF0C-0C7EE6980E6E}"/>
    <dataValidation allowBlank="1" showInputMessage="1" showErrorMessage="1" prompt="Information about the name, identification numbers and lifetime." sqref="B1" xr:uid="{97C533AF-74F8-49CA-B73A-1558E549E29B}"/>
    <dataValidation allowBlank="1" showInputMessage="1" showErrorMessage="1" prompt="Like Orbit Type, Constellation, User or Purpose._x000a_" sqref="AT1" xr:uid="{87878F7B-CC30-4BED-A999-D2AF028FC3AE}"/>
    <dataValidation allowBlank="1" showInputMessage="1" showErrorMessage="1" prompt="Information about the production, including Manufacturer, Bus or Motor." sqref="AL1" xr:uid="{1CB5D4AD-70A2-4B2C-957E-41E54E650D91}"/>
    <dataValidation allowBlank="1" showInputMessage="1" showErrorMessage="1" prompt="Inclination, RAAN, eccentricity, period, apogee, perigee, argument of perigee and further data." sqref="BB1 AX1 AV1" xr:uid="{638AAF50-5F81-4777-92AB-1C8A0BDA18A8}"/>
    <dataValidation allowBlank="1" showInputMessage="1" showErrorMessage="1" prompt="Purpose classified to six groups." sqref="BA1" xr:uid="{293B3C21-1CB7-4291-8061-8E7194EE8580}"/>
    <dataValidation allowBlank="1" showInputMessage="1" showErrorMessage="1" promptTitle="[2020-08-28]" prompt="Detailed information about orbital parameters._x000a_" sqref="BB1" xr:uid="{DE986CCC-9182-4236-9049-8DE58F9133BA}"/>
    <dataValidation allowBlank="1" showInputMessage="1" showErrorMessage="1" promptTitle="[2021-01-24]" prompt="Four Station Keeping parameters._x000a_" sqref="BX1" xr:uid="{81999F4C-0ACE-4F1C-82C0-A7EE6C2426AE}"/>
    <dataValidation allowBlank="1" showInputMessage="1" showErrorMessage="1" prompt="Four Station keeping parameters" sqref="BX1" xr:uid="{0465F14B-A6CB-43AE-B133-C51B46F6C73F}"/>
    <dataValidation allowBlank="1" showInputMessage="1" showErrorMessage="1" promptTitle="[2021-01-24]" prompt="3: Local Time Keeping [min]" sqref="CB1" xr:uid="{2AE52243-D118-4559-A625-AAD1DE1329C9}"/>
    <dataValidation allowBlank="1" showInputMessage="1" showErrorMessage="1" promptTitle="[2021-01-24] " prompt="2: Groundtrack Keeping [km]_x000a_" sqref="CA1" xr:uid="{545F74EB-A6E0-4F77-BAAA-7F1CF0A66EFD}"/>
    <dataValidation allowBlank="1" showInputMessage="1" showErrorMessage="1" prompt="_x000a_" sqref="CB1" xr:uid="{FB3338F9-C4C9-4467-B194-3BF7F289CD46}"/>
    <dataValidation allowBlank="1" showInputMessage="1" showErrorMessage="1" promptTitle="[2021-01-24]" prompt="0: Semi-major Axis Keeping [km]" sqref="BY1" xr:uid="{B295978A-5A63-4011-903D-4E1D1A2AF89D}"/>
    <dataValidation allowBlank="1" showInputMessage="1" showErrorMessage="1" promptTitle="[2021-01-24]" prompt="1: Advanced Altitude Keeping [km]" sqref="BZ1" xr:uid="{F155E55D-28DE-4AF7-B53F-4C4DEE20C118}"/>
    <dataValidation allowBlank="1" showInputMessage="1" showErrorMessage="1" prompt="1: Advanced Altitude Keeping_x000a_" sqref="BZ1" xr:uid="{146CF315-C80D-4DBD-A0AC-3E31BD451CFD}"/>
    <dataValidation allowBlank="1" showInputMessage="1" showErrorMessage="1" promptTitle="[2021-01-24]" prompt="2: Groundtrack Keeping" sqref="CA1" xr:uid="{80AF93B5-E669-4410-8903-863BFB5CDAB6}"/>
    <dataValidation allowBlank="1" showInputMessage="1" showErrorMessage="1" prompt="Real=Original/Research data_x000a_Derived=Data is missing. Therefore Derived from Original/Research data_x000a_" sqref="I1 M1" xr:uid="{84AE8D99-C8B5-418D-9ABF-60D89D4CD87F}"/>
    <dataValidation allowBlank="1" showInputMessage="1" showErrorMessage="1" prompt="No data_x000a_" sqref="N1" xr:uid="{96B33101-1B72-4D7C-8282-F132DDBA73CA}"/>
    <dataValidation allowBlank="1" showInputMessage="1" showErrorMessage="1" prompt="Blank columns for ADP_x000a_" sqref="CC1" xr:uid="{EEECD009-3C9B-4A3D-A0C6-EE6BF361C05B}"/>
    <dataValidation allowBlank="1" showInputMessage="1" showErrorMessage="1" prompt="Blank columns for ADP" sqref="CC1" xr:uid="{15FEB373-9CE5-4B0A-ACA3-012BCD6F92A4}"/>
    <dataValidation allowBlank="1" showInputMessage="1" showErrorMessage="1" prompt="Calculated: Half of the major axis [km]._x000a_" sqref="BO1 BM1" xr:uid="{7236F148-C8A6-4D7A-85EB-A869B9B2AFD1}"/>
    <dataValidation allowBlank="1" showInputMessage="1" showErrorMessage="1" prompt="Calculated: Time to complete one full orbit [minutes]._x000a_" sqref="BP1" xr:uid="{3C632595-515A-45FB-BC54-7538B0F88853}"/>
    <dataValidation allowBlank="1" showInputMessage="1" showErrorMessage="1" promptTitle="[2020-08-20] " prompt="The angle, measured from perigee, of the satellite location in the orbit referenced to a circular orbit with radius equal to the semi-major axis [degrees]._x000a_" sqref="BN1:BO1" xr:uid="{712825B9-C86E-4639-8790-C9DEC7317560}"/>
    <dataValidation allowBlank="1" showInputMessage="1" showErrorMessage="1" promptTitle="[2020-08-20] " prompt="Amount by which the orbit deviates from a circle [-]._x000a_" sqref="BN1:BO1" xr:uid="{264E2BC6-6862-4021-A432-D3271153FF56}"/>
    <dataValidation allowBlank="1" showInputMessage="1" showErrorMessage="1" promptTitle="[2020-08-20] " prompt="Calculated_x000a__x000a_" sqref="BM1" xr:uid="{853E0365-BEEC-463C-AAC4-0D915283849B}"/>
    <dataValidation allowBlank="1" showInputMessage="1" showErrorMessage="1" promptTitle="[2020-08-20] " prompt="Calculated_x000a_" sqref="BM1" xr:uid="{298DF330-2E3E-47CC-9E1B-6905CCDB9463}"/>
  </dataValidations>
  <pageMargins left="0.7" right="0.7" top="0.78740157499999996" bottom="0.78740157499999996" header="0.3" footer="0.3"/>
  <pageSetup paperSize="9" orientation="portrait" horizontalDpi="4294967293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3132-E6EF-4CE5-9F8A-72609B1AA34C}">
  <sheetPr>
    <outlinePr summaryRight="0"/>
  </sheetPr>
  <dimension ref="A1:DK691"/>
  <sheetViews>
    <sheetView zoomScaleNormal="100" workbookViewId="0">
      <pane xSplit="1" ySplit="1" topLeftCell="CT660" activePane="bottomRight" state="frozen"/>
      <selection pane="topRight" activeCell="B1" sqref="B1"/>
      <selection pane="bottomLeft" activeCell="A2" sqref="A2"/>
      <selection pane="bottomRight" activeCell="CI1" sqref="CI1"/>
    </sheetView>
  </sheetViews>
  <sheetFormatPr baseColWidth="10" defaultColWidth="11.5703125" defaultRowHeight="15" outlineLevelCol="2" x14ac:dyDescent="0.25"/>
  <cols>
    <col min="1" max="1" width="25.42578125" style="1" bestFit="1" customWidth="1"/>
    <col min="2" max="2" width="20.7109375" style="1" bestFit="1" customWidth="1" collapsed="1"/>
    <col min="3" max="3" width="25.42578125" style="1" hidden="1" customWidth="1" outlineLevel="1"/>
    <col min="4" max="4" width="10.85546875" style="1" hidden="1" customWidth="1" outlineLevel="1"/>
    <col min="5" max="5" width="11.7109375" style="1" hidden="1" customWidth="1" outlineLevel="1"/>
    <col min="6" max="6" width="12.42578125" style="1" hidden="1" customWidth="1" outlineLevel="1"/>
    <col min="7" max="7" width="15.5703125" style="1" hidden="1" customWidth="1" outlineLevel="1"/>
    <col min="8" max="8" width="26.140625" style="1" hidden="1" customWidth="1" outlineLevel="1"/>
    <col min="9" max="9" width="29.140625" style="1" hidden="1" customWidth="1" outlineLevel="1"/>
    <col min="10" max="10" width="12.85546875" customWidth="1" collapsed="1"/>
    <col min="11" max="11" width="26.28515625" style="1" hidden="1" customWidth="1" outlineLevel="2"/>
    <col min="12" max="12" width="23.7109375" style="36" hidden="1" customWidth="1" outlineLevel="2"/>
    <col min="13" max="13" width="28" style="36" hidden="1" customWidth="1" outlineLevel="2"/>
    <col min="14" max="14" width="21" style="36" hidden="1" customWidth="1" outlineLevel="2"/>
    <col min="15" max="15" width="9.28515625" style="1" bestFit="1" customWidth="1" collapsed="1"/>
    <col min="16" max="16" width="31.7109375" style="1" hidden="1" customWidth="1" outlineLevel="1"/>
    <col min="17" max="17" width="31.85546875" style="1" hidden="1" customWidth="1" outlineLevel="1"/>
    <col min="18" max="18" width="27.7109375" style="1" hidden="1" customWidth="1" outlineLevel="1"/>
    <col min="19" max="19" width="26.85546875" style="1" hidden="1" customWidth="1" outlineLevel="1"/>
    <col min="20" max="21" width="55.85546875" style="1" hidden="1" customWidth="1" outlineLevel="1"/>
    <col min="22" max="22" width="33" style="1" hidden="1" customWidth="1" outlineLevel="1"/>
    <col min="23" max="23" width="14.140625" style="1" customWidth="1" collapsed="1"/>
    <col min="24" max="24" width="23.5703125" style="1" hidden="1" customWidth="1" outlineLevel="1"/>
    <col min="25" max="25" width="19.28515625" style="1" hidden="1" customWidth="1" outlineLevel="1"/>
    <col min="26" max="26" width="19" style="5" hidden="1" customWidth="1" outlineLevel="1"/>
    <col min="27" max="27" width="18.7109375" style="1" hidden="1" customWidth="1" outlineLevel="1"/>
    <col min="28" max="28" width="34" style="1" hidden="1" customWidth="1" outlineLevel="1"/>
    <col min="29" max="29" width="33.85546875" style="1" hidden="1" customWidth="1" outlineLevel="1"/>
    <col min="30" max="30" width="32.42578125" style="1" hidden="1" customWidth="1" outlineLevel="1"/>
    <col min="31" max="31" width="18.28515625" style="1" hidden="1" customWidth="1" outlineLevel="1"/>
    <col min="32" max="32" width="20.28515625" style="1" hidden="1" customWidth="1" outlineLevel="1"/>
    <col min="33" max="33" width="16.7109375" style="1" hidden="1" customWidth="1" outlineLevel="1"/>
    <col min="34" max="34" width="15.5703125" style="1" hidden="1" customWidth="1" outlineLevel="1"/>
    <col min="35" max="35" width="20.7109375" style="1" hidden="1" customWidth="1" outlineLevel="1"/>
    <col min="36" max="36" width="20.5703125" style="1" hidden="1" customWidth="1" outlineLevel="1"/>
    <col min="37" max="37" width="26.140625" style="1" hidden="1" customWidth="1" outlineLevel="1"/>
    <col min="38" max="38" width="12.5703125" style="1" hidden="1" customWidth="1" outlineLevel="1" collapsed="1"/>
    <col min="39" max="39" width="14.85546875" style="1" hidden="1" customWidth="1" outlineLevel="2"/>
    <col min="40" max="40" width="33.140625" style="1" hidden="1" customWidth="1" outlineLevel="2"/>
    <col min="41" max="41" width="28.7109375" style="1" hidden="1" customWidth="1" outlineLevel="2"/>
    <col min="42" max="42" width="16.140625" style="1" hidden="1" customWidth="1" outlineLevel="2"/>
    <col min="43" max="43" width="12.7109375" style="1" hidden="1" customWidth="1" outlineLevel="2"/>
    <col min="44" max="44" width="37.7109375" style="1" hidden="1" customWidth="1" outlineLevel="2"/>
    <col min="45" max="45" width="15.7109375" style="1" hidden="1" customWidth="1" outlineLevel="2"/>
    <col min="46" max="46" width="22.5703125" style="1" customWidth="1" collapsed="1"/>
    <col min="47" max="47" width="22.5703125" hidden="1" customWidth="1" outlineLevel="1"/>
    <col min="48" max="48" width="21.85546875" hidden="1" customWidth="1" outlineLevel="1"/>
    <col min="49" max="49" width="30.28515625" style="1" hidden="1" customWidth="1" outlineLevel="1"/>
    <col min="50" max="50" width="16.28515625" style="1" hidden="1" customWidth="1" outlineLevel="1"/>
    <col min="51" max="51" width="17.140625" style="1" hidden="1" customWidth="1" outlineLevel="1"/>
    <col min="52" max="52" width="27.85546875" hidden="1" customWidth="1" outlineLevel="1"/>
    <col min="53" max="53" width="18.28515625" hidden="1" customWidth="1" outlineLevel="1"/>
    <col min="54" max="54" width="19.42578125" customWidth="1" collapsed="1"/>
    <col min="55" max="55" width="20.85546875" style="1" hidden="1" customWidth="1" outlineLevel="1"/>
    <col min="56" max="56" width="19.7109375" style="1" hidden="1" customWidth="1" outlineLevel="1"/>
    <col min="57" max="57" width="17" style="1" hidden="1" customWidth="1" outlineLevel="1"/>
    <col min="58" max="58" width="15.7109375" style="1" hidden="1" customWidth="1" outlineLevel="1"/>
    <col min="59" max="59" width="14.28515625" style="1" hidden="1" customWidth="1" outlineLevel="1"/>
    <col min="60" max="60" width="12.28515625" style="1" hidden="1" customWidth="1" outlineLevel="1"/>
    <col min="61" max="61" width="25.28515625" style="1" hidden="1" customWidth="1" outlineLevel="1"/>
    <col min="62" max="62" width="29.28515625" style="1" hidden="1" customWidth="1" outlineLevel="1"/>
    <col min="63" max="63" width="22.5703125" style="1" hidden="1" customWidth="1" outlineLevel="1"/>
    <col min="64" max="64" width="14" style="1" hidden="1" customWidth="1" outlineLevel="1" collapsed="1"/>
    <col min="65" max="65" width="22.140625" style="1" hidden="1" customWidth="1" outlineLevel="1"/>
    <col min="66" max="67" width="21.28515625" style="1" hidden="1" customWidth="1" outlineLevel="1"/>
    <col min="68" max="68" width="18.140625" style="1" hidden="1" customWidth="1" outlineLevel="1"/>
    <col min="69" max="69" width="24.28515625" style="1" hidden="1" customWidth="1" outlineLevel="1"/>
    <col min="70" max="70" width="17" style="1" hidden="1" customWidth="1" outlineLevel="1" collapsed="1"/>
    <col min="71" max="71" width="35.140625" style="1" hidden="1" customWidth="1" outlineLevel="2" collapsed="1"/>
    <col min="72" max="72" width="60.5703125" style="1" hidden="1" customWidth="1" outlineLevel="2"/>
    <col min="73" max="73" width="55.5703125" style="1" hidden="1" customWidth="1" outlineLevel="2"/>
    <col min="74" max="74" width="54.28515625" style="1" hidden="1" customWidth="1" outlineLevel="2"/>
    <col min="75" max="75" width="41" style="1" hidden="1" customWidth="1" outlineLevel="2"/>
    <col min="76" max="76" width="17.5703125" style="1" customWidth="1" collapsed="1"/>
    <col min="77" max="77" width="28.85546875" style="1" hidden="1" customWidth="1" outlineLevel="1"/>
    <col min="78" max="78" width="29.5703125" style="1" hidden="1" customWidth="1" outlineLevel="1"/>
    <col min="79" max="79" width="29.85546875" style="1" hidden="1" customWidth="1" outlineLevel="1"/>
    <col min="80" max="80" width="30.28515625" style="1" hidden="1" customWidth="1" outlineLevel="1"/>
    <col min="81" max="81" width="23.7109375" style="1" bestFit="1" customWidth="1"/>
    <col min="82" max="82" width="28.85546875" style="1" customWidth="1" outlineLevel="1"/>
    <col min="83" max="83" width="28.28515625" style="1" customWidth="1" outlineLevel="1"/>
    <col min="84" max="84" width="26.140625" style="1" customWidth="1" outlineLevel="1"/>
    <col min="85" max="85" width="25" style="1" customWidth="1" outlineLevel="1"/>
    <col min="86" max="86" width="17.28515625" style="1" customWidth="1" outlineLevel="1"/>
    <col min="87" max="87" width="24.5703125" style="1" customWidth="1" outlineLevel="1"/>
    <col min="88" max="88" width="23.140625" style="1" customWidth="1" outlineLevel="1"/>
    <col min="89" max="89" width="19.85546875" style="1" customWidth="1" outlineLevel="1"/>
    <col min="90" max="92" width="28.140625" style="1" customWidth="1" outlineLevel="1"/>
    <col min="93" max="93" width="21.5703125" style="1" customWidth="1" outlineLevel="1"/>
    <col min="94" max="94" width="19.7109375" style="1" customWidth="1" outlineLevel="1"/>
    <col min="95" max="95" width="22.140625" style="1" customWidth="1" outlineLevel="1"/>
    <col min="96" max="96" width="40.140625" style="1" customWidth="1" outlineLevel="1"/>
    <col min="97" max="97" width="39.7109375" style="1" customWidth="1" outlineLevel="1"/>
    <col min="98" max="98" width="38.42578125" style="1" customWidth="1" outlineLevel="1"/>
    <col min="99" max="99" width="38" style="1" customWidth="1" outlineLevel="1"/>
    <col min="100" max="100" width="41.85546875" style="1" customWidth="1" outlineLevel="1"/>
    <col min="101" max="101" width="41.42578125" style="1" customWidth="1" outlineLevel="1"/>
    <col min="102" max="102" width="22.140625" style="1" customWidth="1" outlineLevel="1"/>
    <col min="103" max="103" width="19.7109375" style="1" customWidth="1" outlineLevel="1"/>
    <col min="104" max="104" width="19.28515625" style="1" customWidth="1" outlineLevel="1"/>
    <col min="105" max="105" width="23" style="1" customWidth="1" outlineLevel="1"/>
    <col min="106" max="106" width="22.5703125" style="1" customWidth="1" outlineLevel="1"/>
    <col min="107" max="107" width="26.42578125" style="1" customWidth="1" outlineLevel="1"/>
    <col min="108" max="108" width="24" style="1" customWidth="1" outlineLevel="1"/>
    <col min="109" max="109" width="48.28515625" style="1" customWidth="1" outlineLevel="1"/>
    <col min="110" max="110" width="31.7109375" style="1" customWidth="1" outlineLevel="1"/>
    <col min="111" max="111" width="20.7109375" style="1" customWidth="1" outlineLevel="1"/>
    <col min="112" max="112" width="31.7109375" style="1" customWidth="1" outlineLevel="1"/>
    <col min="113" max="113" width="22.140625" style="1" customWidth="1" outlineLevel="1"/>
    <col min="114" max="114" width="13.140625" style="1" customWidth="1" outlineLevel="1"/>
    <col min="115" max="115" width="17.140625" style="1" customWidth="1" collapsed="1"/>
    <col min="116" max="16384" width="11.5703125" style="1"/>
  </cols>
  <sheetData>
    <row r="1" spans="1:115" s="6" customFormat="1" ht="18" thickBot="1" x14ac:dyDescent="0.3">
      <c r="A1" s="6" t="s">
        <v>109</v>
      </c>
      <c r="B1" s="6" t="s">
        <v>1725</v>
      </c>
      <c r="C1" s="8" t="s">
        <v>1</v>
      </c>
      <c r="D1" s="8" t="s">
        <v>0</v>
      </c>
      <c r="E1" s="8" t="s">
        <v>110</v>
      </c>
      <c r="F1" s="8" t="s">
        <v>125</v>
      </c>
      <c r="G1" s="8" t="s">
        <v>1734</v>
      </c>
      <c r="H1" s="8" t="s">
        <v>1752</v>
      </c>
      <c r="I1" s="8" t="s">
        <v>1755</v>
      </c>
      <c r="J1" s="7" t="s">
        <v>126</v>
      </c>
      <c r="K1" s="12" t="s">
        <v>132</v>
      </c>
      <c r="L1" s="12" t="s">
        <v>1728</v>
      </c>
      <c r="M1" s="12" t="s">
        <v>1756</v>
      </c>
      <c r="N1" s="12" t="s">
        <v>2803</v>
      </c>
      <c r="O1" s="6" t="s">
        <v>131</v>
      </c>
      <c r="P1" s="9" t="s">
        <v>127</v>
      </c>
      <c r="Q1" s="9" t="s">
        <v>2544</v>
      </c>
      <c r="R1" s="9" t="s">
        <v>3</v>
      </c>
      <c r="S1" s="9" t="s">
        <v>1753</v>
      </c>
      <c r="T1" s="9" t="s">
        <v>1729</v>
      </c>
      <c r="U1" s="9" t="s">
        <v>1727</v>
      </c>
      <c r="V1" s="9" t="s">
        <v>2545</v>
      </c>
      <c r="W1" s="6" t="s">
        <v>111</v>
      </c>
      <c r="X1" s="11" t="s">
        <v>117</v>
      </c>
      <c r="Y1" s="11" t="s">
        <v>1730</v>
      </c>
      <c r="Z1" s="32" t="s">
        <v>1731</v>
      </c>
      <c r="AA1" s="11" t="s">
        <v>1732</v>
      </c>
      <c r="AB1" s="11" t="s">
        <v>128</v>
      </c>
      <c r="AC1" s="11" t="s">
        <v>129</v>
      </c>
      <c r="AD1" s="11" t="s">
        <v>1733</v>
      </c>
      <c r="AE1" s="11" t="s">
        <v>19</v>
      </c>
      <c r="AF1" s="11" t="s">
        <v>20</v>
      </c>
      <c r="AG1" s="11" t="s">
        <v>21</v>
      </c>
      <c r="AH1" s="11" t="s">
        <v>2804</v>
      </c>
      <c r="AI1" s="11" t="s">
        <v>18</v>
      </c>
      <c r="AJ1" s="11" t="s">
        <v>17</v>
      </c>
      <c r="AK1" s="11" t="s">
        <v>2805</v>
      </c>
      <c r="AL1" s="16" t="s">
        <v>136</v>
      </c>
      <c r="AM1" s="10" t="s">
        <v>118</v>
      </c>
      <c r="AN1" s="10" t="s">
        <v>119</v>
      </c>
      <c r="AO1" s="10" t="s">
        <v>120</v>
      </c>
      <c r="AP1" s="10" t="s">
        <v>121</v>
      </c>
      <c r="AQ1" s="10" t="s">
        <v>122</v>
      </c>
      <c r="AR1" s="10" t="s">
        <v>123</v>
      </c>
      <c r="AS1" s="10" t="s">
        <v>124</v>
      </c>
      <c r="AT1" s="6" t="s">
        <v>133</v>
      </c>
      <c r="AU1" s="13" t="s">
        <v>138</v>
      </c>
      <c r="AV1" s="13" t="s">
        <v>1735</v>
      </c>
      <c r="AW1" s="15" t="s">
        <v>116</v>
      </c>
      <c r="AX1" s="15" t="s">
        <v>1754</v>
      </c>
      <c r="AY1" s="15" t="s">
        <v>1747</v>
      </c>
      <c r="AZ1" s="15" t="s">
        <v>1736</v>
      </c>
      <c r="BA1" s="15" t="s">
        <v>1737</v>
      </c>
      <c r="BB1" s="6" t="s">
        <v>112</v>
      </c>
      <c r="BC1" s="15" t="s">
        <v>1738</v>
      </c>
      <c r="BD1" s="15" t="s">
        <v>1758</v>
      </c>
      <c r="BE1" s="15" t="s">
        <v>134</v>
      </c>
      <c r="BF1" s="15" t="s">
        <v>1759</v>
      </c>
      <c r="BG1" s="15" t="s">
        <v>1739</v>
      </c>
      <c r="BH1" s="15" t="s">
        <v>1760</v>
      </c>
      <c r="BI1" s="15" t="s">
        <v>1740</v>
      </c>
      <c r="BJ1" s="15" t="s">
        <v>1761</v>
      </c>
      <c r="BK1" s="15" t="s">
        <v>1762</v>
      </c>
      <c r="BL1" s="15" t="s">
        <v>1741</v>
      </c>
      <c r="BM1" s="40" t="s">
        <v>1744</v>
      </c>
      <c r="BN1" s="40" t="s">
        <v>1743</v>
      </c>
      <c r="BO1" s="40" t="s">
        <v>1742</v>
      </c>
      <c r="BP1" s="40" t="s">
        <v>1745</v>
      </c>
      <c r="BQ1" s="15" t="s">
        <v>1746</v>
      </c>
      <c r="BR1" s="6" t="s">
        <v>137</v>
      </c>
      <c r="BS1" s="35" t="s">
        <v>15</v>
      </c>
      <c r="BT1" s="35" t="s">
        <v>113</v>
      </c>
      <c r="BU1" s="35" t="s">
        <v>130</v>
      </c>
      <c r="BV1" s="35" t="s">
        <v>114</v>
      </c>
      <c r="BW1" s="14" t="s">
        <v>16</v>
      </c>
      <c r="BX1" s="37" t="s">
        <v>1726</v>
      </c>
      <c r="BY1" s="38" t="s">
        <v>1748</v>
      </c>
      <c r="BZ1" s="38" t="s">
        <v>1749</v>
      </c>
      <c r="CA1" s="38" t="s">
        <v>1750</v>
      </c>
      <c r="CB1" s="38" t="s">
        <v>1751</v>
      </c>
      <c r="CC1" s="37" t="s">
        <v>2528</v>
      </c>
      <c r="CD1" s="39" t="s">
        <v>2531</v>
      </c>
      <c r="CE1" s="39" t="s">
        <v>2532</v>
      </c>
      <c r="CF1" s="39" t="s">
        <v>2533</v>
      </c>
      <c r="CG1" s="39" t="s">
        <v>2534</v>
      </c>
      <c r="CH1" s="39" t="s">
        <v>2535</v>
      </c>
      <c r="CI1" s="39" t="s">
        <v>2810</v>
      </c>
      <c r="CJ1" s="39" t="s">
        <v>2540</v>
      </c>
      <c r="CK1" s="39" t="s">
        <v>2536</v>
      </c>
      <c r="CL1" s="39" t="s">
        <v>2542</v>
      </c>
      <c r="CM1" s="39" t="s">
        <v>2543</v>
      </c>
      <c r="CN1" s="39" t="s">
        <v>2537</v>
      </c>
      <c r="CO1" s="39" t="s">
        <v>2541</v>
      </c>
      <c r="CP1" s="39" t="s">
        <v>2546</v>
      </c>
      <c r="CQ1" s="39" t="s">
        <v>2547</v>
      </c>
      <c r="CR1" s="39" t="s">
        <v>2776</v>
      </c>
      <c r="CS1" s="39" t="s">
        <v>2777</v>
      </c>
      <c r="CT1" s="39" t="s">
        <v>2771</v>
      </c>
      <c r="CU1" s="39" t="s">
        <v>2772</v>
      </c>
      <c r="CV1" s="39" t="s">
        <v>2773</v>
      </c>
      <c r="CW1" s="39" t="s">
        <v>2774</v>
      </c>
      <c r="CX1" s="39" t="s">
        <v>2770</v>
      </c>
      <c r="CY1" s="39" t="s">
        <v>2756</v>
      </c>
      <c r="CZ1" s="39" t="s">
        <v>2757</v>
      </c>
      <c r="DA1" s="39" t="s">
        <v>2758</v>
      </c>
      <c r="DB1" s="39" t="s">
        <v>2759</v>
      </c>
      <c r="DC1" s="39" t="s">
        <v>2761</v>
      </c>
      <c r="DD1" s="39" t="s">
        <v>2762</v>
      </c>
      <c r="DE1" s="39" t="s">
        <v>2767</v>
      </c>
      <c r="DF1" s="39" t="s">
        <v>2768</v>
      </c>
      <c r="DG1" s="39" t="s">
        <v>2808</v>
      </c>
      <c r="DH1" s="39" t="s">
        <v>2809</v>
      </c>
      <c r="DI1" s="39" t="s">
        <v>2760</v>
      </c>
      <c r="DJ1" s="39" t="s">
        <v>2529</v>
      </c>
      <c r="DK1" s="37" t="s">
        <v>1757</v>
      </c>
    </row>
    <row r="2" spans="1:115" x14ac:dyDescent="0.25">
      <c r="A2" s="1" t="str">
        <f>'[1]Bearbeitete Datenbank'!$C4</f>
        <v>ABS-2</v>
      </c>
      <c r="C2" s="1" t="str">
        <f>'[1]Bearbeitete Datenbank'!$C4</f>
        <v>ABS-2</v>
      </c>
      <c r="D2" s="41">
        <f>'[1]Bearbeitete Datenbank'!$AB4</f>
        <v>39508</v>
      </c>
      <c r="G2" s="1" t="str">
        <f>'[1]Bearbeitete Datenbank'!$AV4</f>
        <v>Heavy Satellite</v>
      </c>
      <c r="H2" s="1">
        <f>'[1]Bearbeitete Datenbank'!$V4</f>
        <v>15</v>
      </c>
      <c r="J2" s="3"/>
      <c r="K2" s="1" t="str">
        <f>'[1]Bearbeitete Datenbank'!$BQ4</f>
        <v>mono/duo-propellant</v>
      </c>
      <c r="L2" s="1" t="str">
        <f>'[1]Bearbeitete Datenbank'!$BR4</f>
        <v>1</v>
      </c>
      <c r="M2" s="1"/>
      <c r="N2" s="1">
        <f>'[1]Bearbeitete Datenbank'!$BS4</f>
        <v>3000</v>
      </c>
      <c r="P2" s="1" t="str">
        <f>'[1]Bearbeitete Datenbank'!$Y4</f>
        <v>Guiana Space Center</v>
      </c>
      <c r="Q2" s="1">
        <f>'[1]Bearbeitete Datenbank'!$AD4*PI()/180</f>
        <v>9.1437799511982928E-2</v>
      </c>
      <c r="R2" s="1" t="str">
        <f>'[1]Bearbeitete Datenbank'!$D4</f>
        <v>NR</v>
      </c>
      <c r="S2" s="1" t="str">
        <f>'[1]Bearbeitete Datenbank'!$E4</f>
        <v>Multinational</v>
      </c>
      <c r="T2" s="1" t="str">
        <f>'[1]Bearbeitete Datenbank'!$F4</f>
        <v>Asia Broadcast Satellite Ltd.</v>
      </c>
      <c r="U2" s="3">
        <f>'[1]Bearbeitete Datenbank'!$U4</f>
        <v>41676</v>
      </c>
      <c r="V2" s="1">
        <f>'[1]Bearbeitete Datenbank'!$AE4*PI()/180</f>
        <v>5.3622099674872183</v>
      </c>
      <c r="Y2" s="1">
        <f>'[1]Bearbeitete Datenbank'!$BK4</f>
        <v>3.5</v>
      </c>
      <c r="Z2" s="1">
        <f>'[1]Bearbeitete Datenbank'!$BL4</f>
        <v>8.3000000000000007</v>
      </c>
      <c r="AA2" s="1">
        <f>'[1]Bearbeitete Datenbank'!$BM4</f>
        <v>26</v>
      </c>
      <c r="AB2" s="1">
        <f>'[1]Bearbeitete Datenbank'!BN4</f>
        <v>105.87078356460501</v>
      </c>
      <c r="AC2" s="1">
        <f>'[1]Bearbeitete Datenbank'!BO4</f>
        <v>12.25</v>
      </c>
      <c r="AD2" s="1">
        <f>'[1]Bearbeitete Datenbank'!$BP4</f>
        <v>56.268666666666697</v>
      </c>
      <c r="AH2" s="1">
        <f>'[1]Bearbeitete Datenbank'!$AL4</f>
        <v>6330</v>
      </c>
      <c r="AJ2" s="1">
        <f>'[1]Bearbeitete Datenbank'!$AN4</f>
        <v>3500</v>
      </c>
      <c r="AK2" s="1">
        <f>'[1]Bearbeitete Datenbank'!$AW4</f>
        <v>2830</v>
      </c>
      <c r="AU2" s="1" t="str">
        <f>'[1]Bearbeitete Datenbank'!$AU4</f>
        <v>GEO/S</v>
      </c>
      <c r="AV2" s="1" t="str">
        <f>'[1]Bearbeitete Datenbank'!$J4</f>
        <v>GEO</v>
      </c>
      <c r="AY2" s="1" t="str">
        <f>'[1]Bearbeitete Datenbank'!$G4</f>
        <v>Commercial</v>
      </c>
      <c r="AZ2" s="1"/>
      <c r="BA2" s="1" t="str">
        <f>'[1]Bearbeitete Datenbank'!$H4</f>
        <v>Communications</v>
      </c>
      <c r="BB2" s="1"/>
      <c r="BC2" s="42">
        <f>'[1]Bearbeitete Datenbank'!$AX4</f>
        <v>5.5500000000000001E-2</v>
      </c>
      <c r="BD2" s="1">
        <f>Tabelle27[[#This Row],[inclination '[degree']]]*PI()/180</f>
        <v>9.6865773485685293E-4</v>
      </c>
      <c r="BE2" s="1">
        <f>'[1]Bearbeitete Datenbank'!$AY4</f>
        <v>90.128299999999996</v>
      </c>
      <c r="BF2" s="1">
        <f>Tabelle27[[#This Row],[RAAN '[degree']]]*PI()/180</f>
        <v>1.5730355842252051</v>
      </c>
      <c r="BG2" s="1">
        <f>'[1]Bearbeitete Datenbank'!$BA4</f>
        <v>328.13639999999998</v>
      </c>
      <c r="BH2" s="1">
        <f>Tabelle27[[#This Row],[AoP '[degree']]]*PI()/180</f>
        <v>5.7270605756411204</v>
      </c>
      <c r="BI2" s="1">
        <f>'[1]Bearbeitete Datenbank'!$BB4</f>
        <v>224.10230000000001</v>
      </c>
      <c r="BK2" s="1">
        <f>Tabelle27[[#This Row],[mean_anomaly '[degree']]]*PI()/180</f>
        <v>3.9113229962920886</v>
      </c>
      <c r="BL2" s="1">
        <f>'[1]Bearbeitete Datenbank'!$AZ4</f>
        <v>3.7839999999999998E-4</v>
      </c>
      <c r="BM2" s="1">
        <f>'[1]Bearbeitete Datenbank'!$BE4</f>
        <v>42164.975278946193</v>
      </c>
      <c r="BN2" s="1">
        <f>'[1]Bearbeitete Datenbank'!$BF4</f>
        <v>35809.930505591743</v>
      </c>
      <c r="BO2" s="1">
        <f>'[1]Bearbeitete Datenbank'!$BG4</f>
        <v>35778.020052300642</v>
      </c>
      <c r="BP2" s="1">
        <f>'[1]Bearbeitete Datenbank'!$BH4</f>
        <v>1436.1077888652278</v>
      </c>
      <c r="BQ2" s="1">
        <f>'[1]Bearbeitete Datenbank'!$BC4</f>
        <v>1.00271025</v>
      </c>
      <c r="BY2" s="1" t="s">
        <v>115</v>
      </c>
      <c r="BZ2" s="1" t="s">
        <v>115</v>
      </c>
      <c r="CA2" s="1" t="s">
        <v>115</v>
      </c>
      <c r="CB2" s="1" t="s">
        <v>115</v>
      </c>
      <c r="CD2" s="47">
        <f>'[1]Bearbeitete Datenbank'!$BT4</f>
        <v>3.2031411000005505E-2</v>
      </c>
      <c r="CE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5.5905358600962548E-4</v>
      </c>
      <c r="CF2" s="1">
        <f>'[1]Bearbeitete Datenbank'!$BU4</f>
        <v>74.909577738999999</v>
      </c>
      <c r="CG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1.3074187728241995</v>
      </c>
      <c r="CH2" s="1" t="str">
        <f>'[1]Bearbeitete Datenbank'!$BV4</f>
        <v>True</v>
      </c>
      <c r="CI2" s="1" t="str">
        <f>'[1]Bearbeitete Datenbank'!$BW4</f>
        <v>True</v>
      </c>
      <c r="CJ2" s="1">
        <f>'[1]Bearbeitete Datenbank'!$BX4</f>
        <v>3.9657449999999997E-4</v>
      </c>
      <c r="CK2" s="1">
        <f>'[1]Bearbeitete Datenbank'!$BY4</f>
        <v>6.5657499999999979E-5</v>
      </c>
      <c r="CL2" s="1">
        <f>'[1]Bearbeitete Datenbank'!$CA4</f>
        <v>6.8863999999999995E-2</v>
      </c>
      <c r="CM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1.201903536093375E-3</v>
      </c>
      <c r="CN2" s="1">
        <f>'[1]Bearbeitete Datenbank'!$CB4</f>
        <v>1</v>
      </c>
      <c r="CO2" s="1">
        <f>'[1]Bearbeitete Datenbank'!$CC4</f>
        <v>4</v>
      </c>
      <c r="CP2" s="1" t="str">
        <f>'[1]Bearbeitete Datenbank'!$CD4</f>
        <v>None</v>
      </c>
      <c r="CQ2" s="1" t="str">
        <f>'[1]Bearbeitete Datenbank'!$CE4</f>
        <v>None</v>
      </c>
      <c r="CR2" s="1" t="str">
        <f>'[1]Bearbeitete Datenbank'!$CF4</f>
        <v>None</v>
      </c>
      <c r="CS2" s="1" t="str">
        <f>IF(Tabelle27[[#This Row],[synchronised_starting_longitude '[deg_E']]]="None","None",Tabelle27[[#This Row],[synchronised_starting_longitude '[deg_E']]]*PI()/180)</f>
        <v>None</v>
      </c>
      <c r="CT2" s="1" t="str">
        <f>'[1]Bearbeitete Datenbank'!$CG4</f>
        <v>None</v>
      </c>
      <c r="CU2" s="1" t="str">
        <f>IF(Tabelle27[[#This Row],[synchronised_initial_longitude '[deg_E']]]="None","None",Tabelle27[[#This Row],[synchronised_initial_longitude '[deg_E']]]*PI()/180)</f>
        <v>None</v>
      </c>
      <c r="CV2" s="1" t="str">
        <f>'[1]Bearbeitete Datenbank'!$CH4</f>
        <v>None</v>
      </c>
      <c r="CW2" s="1" t="str">
        <f>IF(Tabelle27[[#This Row],[synchronised_tolerance_longitude '[deg_E']]]="None","None",Tabelle27[[#This Row],[synchronised_tolerance_longitude '[deg_E']]]*PI()/180)</f>
        <v>None</v>
      </c>
      <c r="CY2" s="1" t="str">
        <f>'[1]Bearbeitete Datenbank'!$CI4</f>
        <v>None</v>
      </c>
      <c r="CZ2" s="1" t="str">
        <f>IF(Tabelle27[[#This Row],[initial_GLAN '[deg']]]="None",Tabelle27[[#This Row],[initial_GLAN '[deg']]],Tabelle27[[#This Row],[initial_GLAN '[deg']]]*PI()/180)</f>
        <v>None</v>
      </c>
      <c r="DA2" s="1" t="str">
        <f>'[1]Bearbeitete Datenbank'!$CJ4</f>
        <v>None</v>
      </c>
      <c r="DB2" s="1" t="str">
        <f>IF(Tabelle27[[#This Row],[tolerance_GLAN '[deg']]]="None",Tabelle27[[#This Row],[tolerance_GLAN '[deg']]],Tabelle27[[#This Row],[tolerance_GLAN '[deg']]]*PI()/180)</f>
        <v>None</v>
      </c>
      <c r="DC2" s="1" t="str">
        <f>'[1]Bearbeitete Datenbank'!$CK4</f>
        <v>None</v>
      </c>
      <c r="DD2" s="49" t="str">
        <f>'[1]Bearbeitete Datenbank'!$CL4</f>
        <v>None</v>
      </c>
      <c r="DE2" s="5" t="str">
        <f>'[1]Bearbeitete Datenbank'!$CM4</f>
        <v>None</v>
      </c>
      <c r="DF2" s="49" t="str">
        <f>'[1]Bearbeitete Datenbank'!$CN4</f>
        <v>None</v>
      </c>
      <c r="DG2" s="5" t="str">
        <f>'[1]Bearbeitete Datenbank'!$CO4</f>
        <v>None</v>
      </c>
      <c r="DH2" s="5" t="str">
        <f>'[1]Bearbeitete Datenbank'!$CP4</f>
        <v>None</v>
      </c>
    </row>
    <row r="3" spans="1:115" x14ac:dyDescent="0.25">
      <c r="A3" s="1" t="str">
        <f>'[1]Bearbeitete Datenbank'!$C5</f>
        <v>ABS-2A</v>
      </c>
      <c r="C3" s="1" t="str">
        <f>'[1]Bearbeitete Datenbank'!$C5</f>
        <v>ABS-2A</v>
      </c>
      <c r="D3" s="41">
        <f>'[1]Bearbeitete Datenbank'!$AB5</f>
        <v>41588</v>
      </c>
      <c r="G3" s="1" t="str">
        <f>'[1]Bearbeitete Datenbank'!$AV5</f>
        <v>Heavy Satellite</v>
      </c>
      <c r="H3" s="1">
        <f>'[1]Bearbeitete Datenbank'!$V5</f>
        <v>15</v>
      </c>
      <c r="J3" s="3"/>
      <c r="K3" s="1" t="str">
        <f>'[1]Bearbeitete Datenbank'!$BQ5</f>
        <v>none</v>
      </c>
      <c r="L3" s="1" t="str">
        <f>'[1]Bearbeitete Datenbank'!$BR5</f>
        <v>0</v>
      </c>
      <c r="M3" s="1"/>
      <c r="N3" s="1">
        <f>'[1]Bearbeitete Datenbank'!$BS5</f>
        <v>3000</v>
      </c>
      <c r="P3" s="1" t="str">
        <f>'[1]Bearbeitete Datenbank'!$Y5</f>
        <v>Cape Canaveral</v>
      </c>
      <c r="Q3" s="1">
        <f>'[1]Bearbeitete Datenbank'!$AD5*PI()/180</f>
        <v>0.49683706040105241</v>
      </c>
      <c r="R3" s="1" t="str">
        <f>'[1]Bearbeitete Datenbank'!$D5</f>
        <v>NR</v>
      </c>
      <c r="S3" s="1" t="str">
        <f>'[1]Bearbeitete Datenbank'!$E5</f>
        <v>Multinational</v>
      </c>
      <c r="T3" s="1" t="str">
        <f>'[1]Bearbeitete Datenbank'!$F5</f>
        <v>Asia Broadcast Satellite Ltd.</v>
      </c>
      <c r="U3" s="3">
        <f>'[1]Bearbeitete Datenbank'!$U5</f>
        <v>42536</v>
      </c>
      <c r="V3" s="1">
        <f>'[1]Bearbeitete Datenbank'!$AE5*PI()/180</f>
        <v>4.8776134829068196</v>
      </c>
      <c r="Y3" s="1">
        <f>'[1]Bearbeitete Datenbank'!$BK5</f>
        <v>2.1</v>
      </c>
      <c r="Z3" s="1">
        <f>'[1]Bearbeitete Datenbank'!$BL5</f>
        <v>4.5999999999999996</v>
      </c>
      <c r="AA3" s="1">
        <f>'[1]Bearbeitete Datenbank'!$BM5</f>
        <v>40</v>
      </c>
      <c r="AB3" s="1">
        <f>'[1]Bearbeitete Datenbank'!BN5</f>
        <v>78.028599206475604</v>
      </c>
      <c r="AC3" s="1">
        <f>'[1]Bearbeitete Datenbank'!BO5</f>
        <v>4.41</v>
      </c>
      <c r="AD3" s="1">
        <f>'[1]Bearbeitete Datenbank'!$BP5</f>
        <v>33.2265333333333</v>
      </c>
      <c r="AH3" s="1">
        <f>'[1]Bearbeitete Datenbank'!$AL5</f>
        <v>1954</v>
      </c>
      <c r="AJ3" s="1">
        <f>'[1]Bearbeitete Datenbank'!$AN5</f>
        <v>1500</v>
      </c>
      <c r="AK3" s="1">
        <f>'[1]Bearbeitete Datenbank'!$AW5</f>
        <v>454</v>
      </c>
      <c r="AU3" s="1" t="str">
        <f>'[1]Bearbeitete Datenbank'!$AU5</f>
        <v>HEO</v>
      </c>
      <c r="AV3" s="1" t="str">
        <f>'[1]Bearbeitete Datenbank'!$J5</f>
        <v>GEO</v>
      </c>
      <c r="AY3" s="1" t="str">
        <f>'[1]Bearbeitete Datenbank'!$G5</f>
        <v>Commercial</v>
      </c>
      <c r="AZ3" s="1"/>
      <c r="BA3" s="1" t="str">
        <f>'[1]Bearbeitete Datenbank'!$H5</f>
        <v>Communications</v>
      </c>
      <c r="BB3" s="1"/>
      <c r="BC3" s="42">
        <f>'[1]Bearbeitete Datenbank'!$AX5</f>
        <v>1.3599999999999999E-2</v>
      </c>
      <c r="BD3" s="1">
        <f>Tabelle27[[#This Row],[inclination '[degree']]]*PI()/180</f>
        <v>2.3736477827122879E-4</v>
      </c>
      <c r="BE3" s="1">
        <f>'[1]Bearbeitete Datenbank'!$AY5</f>
        <v>312.14389999999997</v>
      </c>
      <c r="BF3" s="1">
        <f>Tabelle27[[#This Row],[RAAN '[degree']]]*PI()/180</f>
        <v>5.4479387950159275</v>
      </c>
      <c r="BG3" s="1">
        <f>'[1]Bearbeitete Datenbank'!$BA5</f>
        <v>43.504800000000003</v>
      </c>
      <c r="BH3" s="1">
        <f>Tabelle27[[#This Row],[AoP '[degree']]]*PI()/180</f>
        <v>0.7593020004216291</v>
      </c>
      <c r="BI3" s="1">
        <f>'[1]Bearbeitete Datenbank'!$BB5</f>
        <v>166.7242</v>
      </c>
      <c r="BK3" s="1">
        <f>Tabelle27[[#This Row],[mean_anomaly '[degree']]]*PI()/180</f>
        <v>2.90988623275353</v>
      </c>
      <c r="BL3" s="1">
        <f>'[1]Bearbeitete Datenbank'!$AZ5</f>
        <v>2.7080000000000002E-4</v>
      </c>
      <c r="BM3" s="1">
        <f>'[1]Bearbeitete Datenbank'!$BE5</f>
        <v>42165.401120848241</v>
      </c>
      <c r="BN3" s="1">
        <f>'[1]Bearbeitete Datenbank'!$BF5</f>
        <v>35805.819511471767</v>
      </c>
      <c r="BO3" s="1">
        <f>'[1]Bearbeitete Datenbank'!$BG5</f>
        <v>35782.982730224714</v>
      </c>
      <c r="BP3" s="1">
        <f>'[1]Bearbeitete Datenbank'!$BH5</f>
        <v>1436.1295447092332</v>
      </c>
      <c r="BQ3" s="1">
        <f>'[1]Bearbeitete Datenbank'!$BC5</f>
        <v>1.00269506</v>
      </c>
      <c r="BY3" s="1" t="s">
        <v>115</v>
      </c>
      <c r="BZ3" s="1" t="s">
        <v>115</v>
      </c>
      <c r="CA3" s="1" t="s">
        <v>115</v>
      </c>
      <c r="CB3" s="1" t="s">
        <v>115</v>
      </c>
      <c r="CD3" s="47">
        <f>'[1]Bearbeitete Datenbank'!$BT5</f>
        <v>4.019298499999735E-2</v>
      </c>
      <c r="CE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7.014999244546468E-4</v>
      </c>
      <c r="CF3" s="1">
        <f>'[1]Bearbeitete Datenbank'!$BU5</f>
        <v>74.710609097999992</v>
      </c>
      <c r="CG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1.3039461149305307</v>
      </c>
      <c r="CH3" s="1" t="str">
        <f>'[1]Bearbeitete Datenbank'!$BV5</f>
        <v>True</v>
      </c>
      <c r="CI3" s="1" t="str">
        <f>'[1]Bearbeitete Datenbank'!$BW5</f>
        <v>True</v>
      </c>
      <c r="CJ3" s="1">
        <f>'[1]Bearbeitete Datenbank'!$BX5</f>
        <v>1.8169600000000002E-4</v>
      </c>
      <c r="CK3" s="1">
        <f>'[1]Bearbeitete Datenbank'!$BY5</f>
        <v>9.2029999999999998E-5</v>
      </c>
      <c r="CL3" s="1">
        <f>'[1]Bearbeitete Datenbank'!$CA5</f>
        <v>2.7213999999999999E-2</v>
      </c>
      <c r="CM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4.7497390263773686E-4</v>
      </c>
      <c r="CN3" s="1">
        <f>'[1]Bearbeitete Datenbank'!$CB5</f>
        <v>1</v>
      </c>
      <c r="CO3" s="1">
        <f>'[1]Bearbeitete Datenbank'!$CC5</f>
        <v>1</v>
      </c>
      <c r="CP3" s="1" t="str">
        <f>'[1]Bearbeitete Datenbank'!$CD5</f>
        <v>None</v>
      </c>
      <c r="CQ3" s="1" t="str">
        <f>'[1]Bearbeitete Datenbank'!$CE5</f>
        <v>None</v>
      </c>
      <c r="CR3" s="1" t="str">
        <f>'[1]Bearbeitete Datenbank'!$CF5</f>
        <v>None</v>
      </c>
      <c r="CS3" s="1" t="str">
        <f>IF(Tabelle27[[#This Row],[synchronised_starting_longitude '[deg_E']]]="None","None",Tabelle27[[#This Row],[synchronised_starting_longitude '[deg_E']]]*PI()/180)</f>
        <v>None</v>
      </c>
      <c r="CT3" s="1" t="str">
        <f>'[1]Bearbeitete Datenbank'!$CG5</f>
        <v>None</v>
      </c>
      <c r="CU3" s="1" t="str">
        <f>IF(Tabelle27[[#This Row],[synchronised_initial_longitude '[deg_E']]]="None","None",Tabelle27[[#This Row],[synchronised_initial_longitude '[deg_E']]]*PI()/180)</f>
        <v>None</v>
      </c>
      <c r="CV3" s="1" t="str">
        <f>'[1]Bearbeitete Datenbank'!$CH5</f>
        <v>None</v>
      </c>
      <c r="CW3" s="1" t="str">
        <f>IF(Tabelle27[[#This Row],[synchronised_tolerance_longitude '[deg_E']]]="None","None",Tabelle27[[#This Row],[synchronised_tolerance_longitude '[deg_E']]]*PI()/180)</f>
        <v>None</v>
      </c>
      <c r="CY3" s="1" t="str">
        <f>'[1]Bearbeitete Datenbank'!$CI5</f>
        <v>None</v>
      </c>
      <c r="CZ3" s="1" t="str">
        <f>IF(Tabelle27[[#This Row],[initial_GLAN '[deg']]]="None",Tabelle27[[#This Row],[initial_GLAN '[deg']]],Tabelle27[[#This Row],[initial_GLAN '[deg']]]*PI()/180)</f>
        <v>None</v>
      </c>
      <c r="DA3" s="1" t="str">
        <f>'[1]Bearbeitete Datenbank'!$CJ5</f>
        <v>None</v>
      </c>
      <c r="DB3" s="1" t="str">
        <f>IF(Tabelle27[[#This Row],[tolerance_GLAN '[deg']]]="None",Tabelle27[[#This Row],[tolerance_GLAN '[deg']]],Tabelle27[[#This Row],[tolerance_GLAN '[deg']]]*PI()/180)</f>
        <v>None</v>
      </c>
      <c r="DC3" s="1" t="str">
        <f>'[1]Bearbeitete Datenbank'!$CK5</f>
        <v>None</v>
      </c>
      <c r="DD3" s="49" t="str">
        <f>'[1]Bearbeitete Datenbank'!$CL5</f>
        <v>None</v>
      </c>
      <c r="DE3" s="5" t="str">
        <f>'[1]Bearbeitete Datenbank'!$CM5</f>
        <v>None</v>
      </c>
      <c r="DF3" s="49" t="str">
        <f>'[1]Bearbeitete Datenbank'!$CN5</f>
        <v>None</v>
      </c>
      <c r="DG3" s="5" t="str">
        <f>'[1]Bearbeitete Datenbank'!$CO5</f>
        <v>None</v>
      </c>
      <c r="DH3" s="5" t="str">
        <f>'[1]Bearbeitete Datenbank'!$CP5</f>
        <v>None</v>
      </c>
    </row>
    <row r="4" spans="1:115" x14ac:dyDescent="0.25">
      <c r="A4" s="1" t="str">
        <f>'[1]Bearbeitete Datenbank'!$C6</f>
        <v>ABS-3A</v>
      </c>
      <c r="C4" s="1" t="str">
        <f>'[1]Bearbeitete Datenbank'!$C6</f>
        <v>ABS-3A</v>
      </c>
      <c r="D4" s="41">
        <f>'[1]Bearbeitete Datenbank'!$AB6</f>
        <v>40424</v>
      </c>
      <c r="G4" s="1" t="str">
        <f>'[1]Bearbeitete Datenbank'!$AV6</f>
        <v>Heavy Satellite</v>
      </c>
      <c r="H4" s="1">
        <f>'[1]Bearbeitete Datenbank'!$V6</f>
        <v>15</v>
      </c>
      <c r="J4" s="3"/>
      <c r="K4" s="1" t="str">
        <f>'[1]Bearbeitete Datenbank'!$BQ6</f>
        <v>none</v>
      </c>
      <c r="L4" s="1" t="str">
        <f>'[1]Bearbeitete Datenbank'!$BR6</f>
        <v>0</v>
      </c>
      <c r="M4" s="1"/>
      <c r="N4" s="1">
        <f>'[1]Bearbeitete Datenbank'!$BS6</f>
        <v>3000</v>
      </c>
      <c r="P4" s="1" t="str">
        <f>'[1]Bearbeitete Datenbank'!$Y6</f>
        <v>Cape Canaveral</v>
      </c>
      <c r="Q4" s="1">
        <f>'[1]Bearbeitete Datenbank'!$AD6*PI()/180</f>
        <v>0.49683706040105241</v>
      </c>
      <c r="R4" s="1" t="str">
        <f>'[1]Bearbeitete Datenbank'!$D6</f>
        <v>NR</v>
      </c>
      <c r="S4" s="1" t="str">
        <f>'[1]Bearbeitete Datenbank'!$E6</f>
        <v>Multinational</v>
      </c>
      <c r="T4" s="1" t="str">
        <f>'[1]Bearbeitete Datenbank'!$F6</f>
        <v>Asia Broadcast Satellite Ltd.</v>
      </c>
      <c r="U4" s="3">
        <f>'[1]Bearbeitete Datenbank'!$U6</f>
        <v>42065</v>
      </c>
      <c r="V4" s="1">
        <f>'[1]Bearbeitete Datenbank'!$AE6*PI()/180</f>
        <v>4.8776134829068196</v>
      </c>
      <c r="Y4" s="1">
        <f>'[1]Bearbeitete Datenbank'!$BK6</f>
        <v>2.1</v>
      </c>
      <c r="Z4" s="1">
        <f>'[1]Bearbeitete Datenbank'!$BL6</f>
        <v>4.5999999999999996</v>
      </c>
      <c r="AA4" s="1">
        <f>'[1]Bearbeitete Datenbank'!$BM6</f>
        <v>40</v>
      </c>
      <c r="AB4" s="1">
        <f>'[1]Bearbeitete Datenbank'!BN6</f>
        <v>78.028599206475604</v>
      </c>
      <c r="AC4" s="1">
        <f>'[1]Bearbeitete Datenbank'!BO6</f>
        <v>4.41</v>
      </c>
      <c r="AD4" s="1">
        <f>'[1]Bearbeitete Datenbank'!$BP6</f>
        <v>33.2265333333333</v>
      </c>
      <c r="AH4" s="1">
        <f>'[1]Bearbeitete Datenbank'!$AL6</f>
        <v>1954</v>
      </c>
      <c r="AJ4" s="1">
        <f>'[1]Bearbeitete Datenbank'!$AN6</f>
        <v>1500</v>
      </c>
      <c r="AK4" s="1">
        <f>'[1]Bearbeitete Datenbank'!$AW6</f>
        <v>454</v>
      </c>
      <c r="AU4" s="1" t="str">
        <f>'[1]Bearbeitete Datenbank'!$AU6</f>
        <v>HEO</v>
      </c>
      <c r="AV4" s="1" t="str">
        <f>'[1]Bearbeitete Datenbank'!$J6</f>
        <v>GEO</v>
      </c>
      <c r="AY4" s="1" t="str">
        <f>'[1]Bearbeitete Datenbank'!$G6</f>
        <v>Commercial</v>
      </c>
      <c r="AZ4" s="1"/>
      <c r="BA4" s="1" t="str">
        <f>'[1]Bearbeitete Datenbank'!$H6</f>
        <v>Communications</v>
      </c>
      <c r="BB4" s="1"/>
      <c r="BC4" s="42">
        <f>'[1]Bearbeitete Datenbank'!$AX6</f>
        <v>9.2999999999999992E-3</v>
      </c>
      <c r="BD4" s="1">
        <f>Tabelle27[[#This Row],[inclination '[degree']]]*PI()/180</f>
        <v>1.6231562043547262E-4</v>
      </c>
      <c r="BE4" s="1">
        <f>'[1]Bearbeitete Datenbank'!$AY6</f>
        <v>317.88959999999997</v>
      </c>
      <c r="BF4" s="1">
        <f>Tabelle27[[#This Row],[RAAN '[degree']]]*PI()/180</f>
        <v>5.5482201778477656</v>
      </c>
      <c r="BG4" s="1">
        <f>'[1]Bearbeitete Datenbank'!$BA6</f>
        <v>34.363399999999999</v>
      </c>
      <c r="BH4" s="1">
        <f>Tabelle27[[#This Row],[AoP '[degree']]]*PI()/180</f>
        <v>0.59975447217981936</v>
      </c>
      <c r="BI4" s="1">
        <f>'[1]Bearbeitete Datenbank'!$BB6</f>
        <v>209.96619999999999</v>
      </c>
      <c r="BK4" s="1">
        <f>Tabelle27[[#This Row],[mean_anomaly '[degree']]]*PI()/180</f>
        <v>3.664601507900918</v>
      </c>
      <c r="BL4" s="1">
        <f>'[1]Bearbeitete Datenbank'!$AZ6</f>
        <v>2.2919999999999999E-4</v>
      </c>
      <c r="BM4" s="1">
        <f>'[1]Bearbeitete Datenbank'!$BE6</f>
        <v>42164.835950519984</v>
      </c>
      <c r="BN4" s="1">
        <f>'[1]Bearbeitete Datenbank'!$BF6</f>
        <v>35803.500130919841</v>
      </c>
      <c r="BO4" s="1">
        <f>'[1]Bearbeitete Datenbank'!$BG6</f>
        <v>35784.171770120127</v>
      </c>
      <c r="BP4" s="1">
        <f>'[1]Bearbeitete Datenbank'!$BH6</f>
        <v>1436.1006707367999</v>
      </c>
      <c r="BQ4" s="1">
        <f>'[1]Bearbeitete Datenbank'!$BC6</f>
        <v>1.00271522</v>
      </c>
      <c r="BY4" s="1" t="s">
        <v>115</v>
      </c>
      <c r="BZ4" s="1" t="s">
        <v>115</v>
      </c>
      <c r="CA4" s="1" t="s">
        <v>115</v>
      </c>
      <c r="CB4" s="1" t="s">
        <v>115</v>
      </c>
      <c r="CD4" s="47">
        <f>'[1]Bearbeitete Datenbank'!$BT6</f>
        <v>4.9979460999992398E-2</v>
      </c>
      <c r="CE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8.7230615282196493E-4</v>
      </c>
      <c r="CF4" s="1">
        <f>'[1]Bearbeitete Datenbank'!$BU6</f>
        <v>357.03683700700003</v>
      </c>
      <c r="CG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6.2314683566784863</v>
      </c>
      <c r="CH4" s="1" t="str">
        <f>'[1]Bearbeitete Datenbank'!$BV6</f>
        <v>True</v>
      </c>
      <c r="CI4" s="1" t="str">
        <f>'[1]Bearbeitete Datenbank'!$BW6</f>
        <v>True</v>
      </c>
      <c r="CJ4" s="1">
        <f>'[1]Bearbeitete Datenbank'!$BX6</f>
        <v>1.8114649999999998E-4</v>
      </c>
      <c r="CK4" s="1">
        <f>'[1]Bearbeitete Datenbank'!$BY6</f>
        <v>8.5224500000000004E-5</v>
      </c>
      <c r="CL4" s="1">
        <f>'[1]Bearbeitete Datenbank'!$CA6</f>
        <v>3.6814E-2</v>
      </c>
      <c r="CM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6.4252551082919244E-4</v>
      </c>
      <c r="CN4" s="1">
        <f>'[1]Bearbeitete Datenbank'!$CB6</f>
        <v>1</v>
      </c>
      <c r="CO4" s="1">
        <f>'[1]Bearbeitete Datenbank'!$CC6</f>
        <v>3</v>
      </c>
      <c r="CP4" s="1" t="str">
        <f>'[1]Bearbeitete Datenbank'!$CD6</f>
        <v>None</v>
      </c>
      <c r="CQ4" s="1" t="str">
        <f>'[1]Bearbeitete Datenbank'!$CE6</f>
        <v>None</v>
      </c>
      <c r="CR4" s="1" t="str">
        <f>'[1]Bearbeitete Datenbank'!$CF6</f>
        <v>None</v>
      </c>
      <c r="CS4" s="1" t="str">
        <f>IF(Tabelle27[[#This Row],[synchronised_starting_longitude '[deg_E']]]="None","None",Tabelle27[[#This Row],[synchronised_starting_longitude '[deg_E']]]*PI()/180)</f>
        <v>None</v>
      </c>
      <c r="CT4" s="1" t="str">
        <f>'[1]Bearbeitete Datenbank'!$CG6</f>
        <v>None</v>
      </c>
      <c r="CU4" s="1" t="str">
        <f>IF(Tabelle27[[#This Row],[synchronised_initial_longitude '[deg_E']]]="None","None",Tabelle27[[#This Row],[synchronised_initial_longitude '[deg_E']]]*PI()/180)</f>
        <v>None</v>
      </c>
      <c r="CV4" s="1" t="str">
        <f>'[1]Bearbeitete Datenbank'!$CH6</f>
        <v>None</v>
      </c>
      <c r="CW4" s="1" t="str">
        <f>IF(Tabelle27[[#This Row],[synchronised_tolerance_longitude '[deg_E']]]="None","None",Tabelle27[[#This Row],[synchronised_tolerance_longitude '[deg_E']]]*PI()/180)</f>
        <v>None</v>
      </c>
      <c r="CY4" s="1" t="str">
        <f>'[1]Bearbeitete Datenbank'!$CI6</f>
        <v>None</v>
      </c>
      <c r="CZ4" s="1" t="str">
        <f>IF(Tabelle27[[#This Row],[initial_GLAN '[deg']]]="None",Tabelle27[[#This Row],[initial_GLAN '[deg']]],Tabelle27[[#This Row],[initial_GLAN '[deg']]]*PI()/180)</f>
        <v>None</v>
      </c>
      <c r="DA4" s="1" t="str">
        <f>'[1]Bearbeitete Datenbank'!$CJ6</f>
        <v>None</v>
      </c>
      <c r="DB4" s="1" t="str">
        <f>IF(Tabelle27[[#This Row],[tolerance_GLAN '[deg']]]="None",Tabelle27[[#This Row],[tolerance_GLAN '[deg']]],Tabelle27[[#This Row],[tolerance_GLAN '[deg']]]*PI()/180)</f>
        <v>None</v>
      </c>
      <c r="DC4" s="1" t="str">
        <f>'[1]Bearbeitete Datenbank'!$CK6</f>
        <v>None</v>
      </c>
      <c r="DD4" s="49" t="str">
        <f>'[1]Bearbeitete Datenbank'!$CL6</f>
        <v>None</v>
      </c>
      <c r="DE4" s="5" t="str">
        <f>'[1]Bearbeitete Datenbank'!$CM6</f>
        <v>None</v>
      </c>
      <c r="DF4" s="49" t="str">
        <f>'[1]Bearbeitete Datenbank'!$CN6</f>
        <v>None</v>
      </c>
      <c r="DG4" s="5" t="str">
        <f>'[1]Bearbeitete Datenbank'!$CO6</f>
        <v>None</v>
      </c>
      <c r="DH4" s="5" t="str">
        <f>'[1]Bearbeitete Datenbank'!$CP6</f>
        <v>None</v>
      </c>
    </row>
    <row r="5" spans="1:115" x14ac:dyDescent="0.25">
      <c r="A5" s="1" t="str">
        <f>'[1]Bearbeitete Datenbank'!$C7</f>
        <v>ABS-4</v>
      </c>
      <c r="C5" s="1" t="str">
        <f>'[1]Bearbeitete Datenbank'!$C7</f>
        <v>ABS-4</v>
      </c>
      <c r="D5" s="41">
        <f>'[1]Bearbeitete Datenbank'!$AB7</f>
        <v>28184</v>
      </c>
      <c r="G5" s="1" t="str">
        <f>'[1]Bearbeitete Datenbank'!$AV7</f>
        <v>Heavy Satellite</v>
      </c>
      <c r="H5" s="1">
        <f>'[1]Bearbeitete Datenbank'!$V7</f>
        <v>12</v>
      </c>
      <c r="J5" s="3"/>
      <c r="K5" s="1" t="str">
        <f>'[1]Bearbeitete Datenbank'!$BQ7</f>
        <v>mono/duo-propellant</v>
      </c>
      <c r="L5" s="1" t="str">
        <f>'[1]Bearbeitete Datenbank'!$BR7</f>
        <v>1</v>
      </c>
      <c r="M5" s="1"/>
      <c r="N5" s="1">
        <f>'[1]Bearbeitete Datenbank'!$BS7</f>
        <v>300</v>
      </c>
      <c r="P5" s="1" t="str">
        <f>'[1]Bearbeitete Datenbank'!$Y7</f>
        <v>Cape Canaveral</v>
      </c>
      <c r="Q5" s="1">
        <f>'[1]Bearbeitete Datenbank'!$AD7*PI()/180</f>
        <v>0.49683706040105241</v>
      </c>
      <c r="R5" s="1" t="str">
        <f>'[1]Bearbeitete Datenbank'!$D7</f>
        <v>NR</v>
      </c>
      <c r="S5" s="1" t="str">
        <f>'[1]Bearbeitete Datenbank'!$E7</f>
        <v>Multinational</v>
      </c>
      <c r="T5" s="1" t="str">
        <f>'[1]Bearbeitete Datenbank'!$F7</f>
        <v>Asia Broadcast Satellite Ltd.</v>
      </c>
      <c r="U5" s="3">
        <f>'[1]Bearbeitete Datenbank'!$U7</f>
        <v>38059</v>
      </c>
      <c r="V5" s="1">
        <f>'[1]Bearbeitete Datenbank'!$AE7*PI()/180</f>
        <v>4.8776134829068196</v>
      </c>
      <c r="Y5" s="1">
        <f>'[1]Bearbeitete Datenbank'!$BK7</f>
        <v>2.8</v>
      </c>
      <c r="Z5" s="1">
        <f>'[1]Bearbeitete Datenbank'!$BL7</f>
        <v>5.6</v>
      </c>
      <c r="AA5" s="1">
        <f>'[1]Bearbeitete Datenbank'!$BM7</f>
        <v>31</v>
      </c>
      <c r="AB5" s="1">
        <f>'[1]Bearbeitete Datenbank'!BN7</f>
        <v>86.688645347513997</v>
      </c>
      <c r="AC5" s="1">
        <f>'[1]Bearbeitete Datenbank'!BO7</f>
        <v>7.84</v>
      </c>
      <c r="AD5" s="1">
        <f>'[1]Bearbeitete Datenbank'!$BP7</f>
        <v>40.764933333333303</v>
      </c>
      <c r="AH5" s="1">
        <f>'[1]Bearbeitete Datenbank'!$AL7</f>
        <v>4143</v>
      </c>
      <c r="AJ5" s="1">
        <f>'[1]Bearbeitete Datenbank'!$AN7</f>
        <v>2000</v>
      </c>
      <c r="AK5" s="1">
        <f>'[1]Bearbeitete Datenbank'!$AW7</f>
        <v>2143</v>
      </c>
      <c r="AU5" s="1" t="str">
        <f>'[1]Bearbeitete Datenbank'!$AU7</f>
        <v>GEO/S</v>
      </c>
      <c r="AV5" s="1" t="str">
        <f>'[1]Bearbeitete Datenbank'!$J7</f>
        <v>GEO</v>
      </c>
      <c r="AY5" s="1" t="str">
        <f>'[1]Bearbeitete Datenbank'!$G7</f>
        <v>Commercial</v>
      </c>
      <c r="AZ5" s="1"/>
      <c r="BA5" s="1" t="str">
        <f>'[1]Bearbeitete Datenbank'!$H7</f>
        <v>Communications</v>
      </c>
      <c r="BB5" s="1"/>
      <c r="BC5" s="42">
        <f>'[1]Bearbeitete Datenbank'!$AX7</f>
        <v>1.3512</v>
      </c>
      <c r="BD5" s="1">
        <f>Tabelle27[[#This Row],[inclination '[degree']]]*PI()/180</f>
        <v>2.3582888852947379E-2</v>
      </c>
      <c r="BE5" s="1">
        <f>'[1]Bearbeitete Datenbank'!$AY7</f>
        <v>93.287499999999994</v>
      </c>
      <c r="BF5" s="1">
        <f>Tabelle27[[#This Row],[RAAN '[degree']]]*PI()/180</f>
        <v>1.6281740259542099</v>
      </c>
      <c r="BG5" s="1">
        <f>'[1]Bearbeitete Datenbank'!$BA7</f>
        <v>332.31830000000002</v>
      </c>
      <c r="BH5" s="1">
        <f>Tabelle27[[#This Row],[AoP '[degree']]]*PI()/180</f>
        <v>5.8000484996302726</v>
      </c>
      <c r="BI5" s="1">
        <f>'[1]Bearbeitete Datenbank'!$BB7</f>
        <v>184.30070000000001</v>
      </c>
      <c r="BK5" s="1">
        <f>Tabelle27[[#This Row],[mean_anomaly '[degree']]]*PI()/180</f>
        <v>3.2166540287303134</v>
      </c>
      <c r="BL5" s="1">
        <f>'[1]Bearbeitete Datenbank'!$AZ7</f>
        <v>5.7059999999999999E-4</v>
      </c>
      <c r="BM5" s="1">
        <f>'[1]Bearbeitete Datenbank'!$BE7</f>
        <v>42165.348415671673</v>
      </c>
      <c r="BN5" s="1">
        <f>'[1]Bearbeitete Datenbank'!$BF7</f>
        <v>35818.407963477657</v>
      </c>
      <c r="BO5" s="1">
        <f>'[1]Bearbeitete Datenbank'!$BG7</f>
        <v>35770.288867865689</v>
      </c>
      <c r="BP5" s="1">
        <f>'[1]Bearbeitete Datenbank'!$BH7</f>
        <v>1436.1268520476353</v>
      </c>
      <c r="BQ5" s="1">
        <f>'[1]Bearbeitete Datenbank'!$BC7</f>
        <v>1.0026969400000001</v>
      </c>
      <c r="BY5" s="1" t="s">
        <v>115</v>
      </c>
      <c r="BZ5" s="1" t="s">
        <v>115</v>
      </c>
      <c r="CA5" s="1" t="s">
        <v>115</v>
      </c>
      <c r="CB5" s="1" t="s">
        <v>115</v>
      </c>
      <c r="CD5" s="47">
        <f>'[1]Bearbeitete Datenbank'!$BT7</f>
        <v>4.5409540499999679E-2</v>
      </c>
      <c r="CE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7.9254599354270652E-4</v>
      </c>
      <c r="CF5" s="1">
        <f>'[1]Bearbeitete Datenbank'!$BU7</f>
        <v>60.987078820500003</v>
      </c>
      <c r="CG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1.0644253265910248</v>
      </c>
      <c r="CH5" s="1" t="str">
        <f>'[1]Bearbeitete Datenbank'!$BV7</f>
        <v>False</v>
      </c>
      <c r="CI5" s="1" t="str">
        <f>'[1]Bearbeitete Datenbank'!$BW7</f>
        <v>True</v>
      </c>
      <c r="CJ5" s="1">
        <f>'[1]Bearbeitete Datenbank'!$BX7</f>
        <v>5.5048300000000005E-4</v>
      </c>
      <c r="CK5" s="1">
        <f>'[1]Bearbeitete Datenbank'!$BY7</f>
        <v>5.8520000000000002E-5</v>
      </c>
      <c r="CL5" s="1" t="str">
        <f>'[1]Bearbeitete Datenbank'!$CA7</f>
        <v>None</v>
      </c>
      <c r="CM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" s="1">
        <f>'[1]Bearbeitete Datenbank'!$CB7</f>
        <v>0</v>
      </c>
      <c r="CO5" s="1">
        <f>'[1]Bearbeitete Datenbank'!$CC7</f>
        <v>0</v>
      </c>
      <c r="CP5" s="1" t="str">
        <f>'[1]Bearbeitete Datenbank'!$CD7</f>
        <v>None</v>
      </c>
      <c r="CQ5" s="1" t="str">
        <f>'[1]Bearbeitete Datenbank'!$CE7</f>
        <v>None</v>
      </c>
      <c r="CR5" s="1" t="str">
        <f>'[1]Bearbeitete Datenbank'!$CF7</f>
        <v>None</v>
      </c>
      <c r="CS5" s="1" t="str">
        <f>IF(Tabelle27[[#This Row],[synchronised_starting_longitude '[deg_E']]]="None","None",Tabelle27[[#This Row],[synchronised_starting_longitude '[deg_E']]]*PI()/180)</f>
        <v>None</v>
      </c>
      <c r="CT5" s="1" t="str">
        <f>'[1]Bearbeitete Datenbank'!$CG7</f>
        <v>None</v>
      </c>
      <c r="CU5" s="1" t="str">
        <f>IF(Tabelle27[[#This Row],[synchronised_initial_longitude '[deg_E']]]="None","None",Tabelle27[[#This Row],[synchronised_initial_longitude '[deg_E']]]*PI()/180)</f>
        <v>None</v>
      </c>
      <c r="CV5" s="1" t="str">
        <f>'[1]Bearbeitete Datenbank'!$CH7</f>
        <v>None</v>
      </c>
      <c r="CW5" s="1" t="str">
        <f>IF(Tabelle27[[#This Row],[synchronised_tolerance_longitude '[deg_E']]]="None","None",Tabelle27[[#This Row],[synchronised_tolerance_longitude '[deg_E']]]*PI()/180)</f>
        <v>None</v>
      </c>
      <c r="CY5" s="1" t="str">
        <f>'[1]Bearbeitete Datenbank'!$CI7</f>
        <v>None</v>
      </c>
      <c r="CZ5" s="1" t="str">
        <f>IF(Tabelle27[[#This Row],[initial_GLAN '[deg']]]="None",Tabelle27[[#This Row],[initial_GLAN '[deg']]],Tabelle27[[#This Row],[initial_GLAN '[deg']]]*PI()/180)</f>
        <v>None</v>
      </c>
      <c r="DA5" s="1" t="str">
        <f>'[1]Bearbeitete Datenbank'!$CJ7</f>
        <v>None</v>
      </c>
      <c r="DB5" s="1" t="str">
        <f>IF(Tabelle27[[#This Row],[tolerance_GLAN '[deg']]]="None",Tabelle27[[#This Row],[tolerance_GLAN '[deg']]],Tabelle27[[#This Row],[tolerance_GLAN '[deg']]]*PI()/180)</f>
        <v>None</v>
      </c>
      <c r="DC5" s="1" t="str">
        <f>'[1]Bearbeitete Datenbank'!$CK7</f>
        <v>None</v>
      </c>
      <c r="DD5" s="49" t="str">
        <f>'[1]Bearbeitete Datenbank'!$CL7</f>
        <v>None</v>
      </c>
      <c r="DE5" s="5" t="str">
        <f>'[1]Bearbeitete Datenbank'!$CM7</f>
        <v>None</v>
      </c>
      <c r="DF5" s="49" t="str">
        <f>'[1]Bearbeitete Datenbank'!$CN7</f>
        <v>None</v>
      </c>
      <c r="DG5" s="5" t="str">
        <f>'[1]Bearbeitete Datenbank'!$CO7</f>
        <v>None</v>
      </c>
      <c r="DH5" s="5" t="str">
        <f>'[1]Bearbeitete Datenbank'!$CP7</f>
        <v>None</v>
      </c>
    </row>
    <row r="6" spans="1:115" x14ac:dyDescent="0.25">
      <c r="A6" s="1" t="str">
        <f>'[1]Bearbeitete Datenbank'!$C8</f>
        <v>ABS-6</v>
      </c>
      <c r="C6" s="1" t="str">
        <f>'[1]Bearbeitete Datenbank'!$C8</f>
        <v>ABS-6</v>
      </c>
      <c r="D6" s="41">
        <f>'[1]Bearbeitete Datenbank'!$AB8</f>
        <v>25924</v>
      </c>
      <c r="G6" s="1" t="str">
        <f>'[1]Bearbeitete Datenbank'!$AV8</f>
        <v>Heavy Satellite</v>
      </c>
      <c r="H6" s="1">
        <f>'[1]Bearbeitete Datenbank'!$V8</f>
        <v>15</v>
      </c>
      <c r="J6" s="3"/>
      <c r="K6" s="1" t="str">
        <f>'[1]Bearbeitete Datenbank'!$BQ8</f>
        <v>mono/duo-propellant</v>
      </c>
      <c r="L6" s="1" t="str">
        <f>'[1]Bearbeitete Datenbank'!$BR8</f>
        <v>1</v>
      </c>
      <c r="M6" s="1"/>
      <c r="N6" s="1">
        <f>'[1]Bearbeitete Datenbank'!$BS8</f>
        <v>300</v>
      </c>
      <c r="P6" s="1" t="str">
        <f>'[1]Bearbeitete Datenbank'!$Y8</f>
        <v>Baikonur Cosmodrome</v>
      </c>
      <c r="Q6" s="1">
        <f>'[1]Bearbeitete Datenbank'!$AD8*PI()/180</f>
        <v>0.80224059067919362</v>
      </c>
      <c r="R6" s="1" t="str">
        <f>'[1]Bearbeitete Datenbank'!$D8</f>
        <v>NR</v>
      </c>
      <c r="S6" s="1" t="str">
        <f>'[1]Bearbeitete Datenbank'!$E8</f>
        <v>Multinational</v>
      </c>
      <c r="T6" s="1" t="str">
        <f>'[1]Bearbeitete Datenbank'!$F8</f>
        <v>Asia Broadcast Satellite Ltd.</v>
      </c>
      <c r="U6" s="3">
        <f>'[1]Bearbeitete Datenbank'!$U8</f>
        <v>36429</v>
      </c>
      <c r="V6" s="1">
        <f>'[1]Bearbeitete Datenbank'!$AE8*PI()/180</f>
        <v>1.1048806829750102</v>
      </c>
      <c r="Y6" s="1">
        <f>'[1]Bearbeitete Datenbank'!$BK8</f>
        <v>1.8</v>
      </c>
      <c r="Z6" s="1">
        <f>'[1]Bearbeitete Datenbank'!$BL8</f>
        <v>4.0999999999999996</v>
      </c>
      <c r="AA6" s="1">
        <f>'[1]Bearbeitete Datenbank'!$BM8</f>
        <v>21</v>
      </c>
      <c r="AB6" s="1">
        <f>'[1]Bearbeitete Datenbank'!BN8</f>
        <v>38.576920308659197</v>
      </c>
      <c r="AC6" s="1">
        <f>'[1]Bearbeitete Datenbank'!BO8</f>
        <v>3.24</v>
      </c>
      <c r="AD6" s="1">
        <f>'[1]Bearbeitete Datenbank'!$BP8</f>
        <v>18.2896</v>
      </c>
      <c r="AH6" s="1">
        <f>'[1]Bearbeitete Datenbank'!$AL8</f>
        <v>3740</v>
      </c>
      <c r="AJ6" s="1">
        <f>'[1]Bearbeitete Datenbank'!$AN8</f>
        <v>1730</v>
      </c>
      <c r="AK6" s="1">
        <f>'[1]Bearbeitete Datenbank'!$AW8</f>
        <v>2010</v>
      </c>
      <c r="AU6" s="1" t="str">
        <f>'[1]Bearbeitete Datenbank'!$AU8</f>
        <v>GEO/S</v>
      </c>
      <c r="AV6" s="1" t="str">
        <f>'[1]Bearbeitete Datenbank'!$J8</f>
        <v>GEO</v>
      </c>
      <c r="AY6" s="1" t="str">
        <f>'[1]Bearbeitete Datenbank'!$G8</f>
        <v>Commercial</v>
      </c>
      <c r="AZ6" s="1"/>
      <c r="BA6" s="1" t="str">
        <f>'[1]Bearbeitete Datenbank'!$H8</f>
        <v>Communications</v>
      </c>
      <c r="BB6" s="1"/>
      <c r="BC6" s="42">
        <f>'[1]Bearbeitete Datenbank'!$AX8</f>
        <v>2.9600000000000001E-2</v>
      </c>
      <c r="BD6" s="1">
        <f>Tabelle27[[#This Row],[inclination '[degree']]]*PI()/180</f>
        <v>5.1661745859032156E-4</v>
      </c>
      <c r="BE6" s="1">
        <f>'[1]Bearbeitete Datenbank'!$AY8</f>
        <v>22.631499999999999</v>
      </c>
      <c r="BF6" s="1">
        <f>Tabelle27[[#This Row],[RAAN '[degree']]]*PI()/180</f>
        <v>0.3949941896650967</v>
      </c>
      <c r="BG6" s="1">
        <f>'[1]Bearbeitete Datenbank'!$BA8</f>
        <v>57.452800000000003</v>
      </c>
      <c r="BH6" s="1">
        <f>Tabelle27[[#This Row],[AoP '[degree']]]*PI()/180</f>
        <v>1.0027405244897982</v>
      </c>
      <c r="BI6" s="1">
        <f>'[1]Bearbeitete Datenbank'!$BB8</f>
        <v>278.98860000000002</v>
      </c>
      <c r="BK6" s="1">
        <f>Tabelle27[[#This Row],[mean_anomaly '[degree']]]*PI()/180</f>
        <v>4.8692696455294522</v>
      </c>
      <c r="BL6" s="1">
        <f>'[1]Bearbeitete Datenbank'!$AZ8</f>
        <v>3.5139999999999998E-4</v>
      </c>
      <c r="BM6" s="1">
        <f>'[1]Bearbeitete Datenbank'!$BE8</f>
        <v>42165.593440070268</v>
      </c>
      <c r="BN6" s="1">
        <f>'[1]Bearbeitete Datenbank'!$BF8</f>
        <v>35809.410429605108</v>
      </c>
      <c r="BO6" s="1">
        <f>'[1]Bearbeitete Datenbank'!$BG8</f>
        <v>35779.776450535428</v>
      </c>
      <c r="BP6" s="1">
        <f>'[1]Bearbeitete Datenbank'!$BH8</f>
        <v>1436.1393701451721</v>
      </c>
      <c r="BQ6" s="1">
        <f>'[1]Bearbeitete Datenbank'!$BC8</f>
        <v>1.0026881999999999</v>
      </c>
      <c r="BY6" s="1" t="s">
        <v>115</v>
      </c>
      <c r="BZ6" s="1" t="s">
        <v>115</v>
      </c>
      <c r="CA6" s="1" t="s">
        <v>115</v>
      </c>
      <c r="CB6" s="1" t="s">
        <v>115</v>
      </c>
      <c r="CD6" s="47">
        <f>'[1]Bearbeitete Datenbank'!$BT8</f>
        <v>5.2729917499988233E-2</v>
      </c>
      <c r="CE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9.2031067467977172E-4</v>
      </c>
      <c r="CF6" s="1">
        <f>'[1]Bearbeitete Datenbank'!$BU8</f>
        <v>159.0017880005</v>
      </c>
      <c r="CG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2.775104717166736</v>
      </c>
      <c r="CH6" s="1" t="str">
        <f>'[1]Bearbeitete Datenbank'!$BV8</f>
        <v>True</v>
      </c>
      <c r="CI6" s="1" t="str">
        <f>'[1]Bearbeitete Datenbank'!$BW8</f>
        <v>True</v>
      </c>
      <c r="CJ6" s="1">
        <f>'[1]Bearbeitete Datenbank'!$BX8</f>
        <v>2.6992249999999998E-4</v>
      </c>
      <c r="CK6" s="1">
        <f>'[1]Bearbeitete Datenbank'!$BY8</f>
        <v>1.207315E-4</v>
      </c>
      <c r="CL6" s="1">
        <f>'[1]Bearbeitete Datenbank'!$CA8</f>
        <v>7.2177000000000005E-2</v>
      </c>
      <c r="CM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1.2597262942119472E-3</v>
      </c>
      <c r="CN6" s="1">
        <f>'[1]Bearbeitete Datenbank'!$CB8</f>
        <v>1</v>
      </c>
      <c r="CO6" s="1">
        <f>'[1]Bearbeitete Datenbank'!$CC8</f>
        <v>2</v>
      </c>
      <c r="CP6" s="1" t="str">
        <f>'[1]Bearbeitete Datenbank'!$CD8</f>
        <v>None</v>
      </c>
      <c r="CQ6" s="1" t="str">
        <f>'[1]Bearbeitete Datenbank'!$CE8</f>
        <v>None</v>
      </c>
      <c r="CR6" s="1" t="str">
        <f>'[1]Bearbeitete Datenbank'!$CF8</f>
        <v>None</v>
      </c>
      <c r="CS6" s="1" t="str">
        <f>IF(Tabelle27[[#This Row],[synchronised_starting_longitude '[deg_E']]]="None","None",Tabelle27[[#This Row],[synchronised_starting_longitude '[deg_E']]]*PI()/180)</f>
        <v>None</v>
      </c>
      <c r="CT6" s="1" t="str">
        <f>'[1]Bearbeitete Datenbank'!$CG8</f>
        <v>None</v>
      </c>
      <c r="CU6" s="1" t="str">
        <f>IF(Tabelle27[[#This Row],[synchronised_initial_longitude '[deg_E']]]="None","None",Tabelle27[[#This Row],[synchronised_initial_longitude '[deg_E']]]*PI()/180)</f>
        <v>None</v>
      </c>
      <c r="CV6" s="1" t="str">
        <f>'[1]Bearbeitete Datenbank'!$CH8</f>
        <v>None</v>
      </c>
      <c r="CW6" s="1" t="str">
        <f>IF(Tabelle27[[#This Row],[synchronised_tolerance_longitude '[deg_E']]]="None","None",Tabelle27[[#This Row],[synchronised_tolerance_longitude '[deg_E']]]*PI()/180)</f>
        <v>None</v>
      </c>
      <c r="CY6" s="1" t="str">
        <f>'[1]Bearbeitete Datenbank'!$CI8</f>
        <v>None</v>
      </c>
      <c r="CZ6" s="1" t="str">
        <f>IF(Tabelle27[[#This Row],[initial_GLAN '[deg']]]="None",Tabelle27[[#This Row],[initial_GLAN '[deg']]],Tabelle27[[#This Row],[initial_GLAN '[deg']]]*PI()/180)</f>
        <v>None</v>
      </c>
      <c r="DA6" s="1" t="str">
        <f>'[1]Bearbeitete Datenbank'!$CJ8</f>
        <v>None</v>
      </c>
      <c r="DB6" s="1" t="str">
        <f>IF(Tabelle27[[#This Row],[tolerance_GLAN '[deg']]]="None",Tabelle27[[#This Row],[tolerance_GLAN '[deg']]],Tabelle27[[#This Row],[tolerance_GLAN '[deg']]]*PI()/180)</f>
        <v>None</v>
      </c>
      <c r="DC6" s="1" t="str">
        <f>'[1]Bearbeitete Datenbank'!$CK8</f>
        <v>None</v>
      </c>
      <c r="DD6" s="49" t="str">
        <f>'[1]Bearbeitete Datenbank'!$CL8</f>
        <v>None</v>
      </c>
      <c r="DE6" s="5" t="str">
        <f>'[1]Bearbeitete Datenbank'!$CM8</f>
        <v>None</v>
      </c>
      <c r="DF6" s="49" t="str">
        <f>'[1]Bearbeitete Datenbank'!$CN8</f>
        <v>None</v>
      </c>
      <c r="DG6" s="5" t="str">
        <f>'[1]Bearbeitete Datenbank'!$CO8</f>
        <v>None</v>
      </c>
      <c r="DH6" s="5" t="str">
        <f>'[1]Bearbeitete Datenbank'!$CP8</f>
        <v>None</v>
      </c>
    </row>
    <row r="7" spans="1:115" x14ac:dyDescent="0.25">
      <c r="A7" s="1" t="str">
        <f>'[1]Bearbeitete Datenbank'!$C9</f>
        <v>ABS-7</v>
      </c>
      <c r="C7" s="1" t="str">
        <f>'[1]Bearbeitete Datenbank'!$C9</f>
        <v>ABS-7</v>
      </c>
      <c r="D7" s="41">
        <f>'[1]Bearbeitete Datenbank'!$AB9</f>
        <v>25894</v>
      </c>
      <c r="G7" s="1" t="str">
        <f>'[1]Bearbeitete Datenbank'!$AV9</f>
        <v>Heavy Satellite</v>
      </c>
      <c r="H7" s="1">
        <f>'[1]Bearbeitete Datenbank'!$V9</f>
        <v>15</v>
      </c>
      <c r="J7" s="3"/>
      <c r="K7" s="1" t="str">
        <f>'[1]Bearbeitete Datenbank'!$BQ9</f>
        <v>mono/duo-propellant</v>
      </c>
      <c r="L7" s="1" t="str">
        <f>'[1]Bearbeitete Datenbank'!$BR9</f>
        <v>1</v>
      </c>
      <c r="M7" s="1"/>
      <c r="N7" s="1">
        <f>'[1]Bearbeitete Datenbank'!$BS9</f>
        <v>300</v>
      </c>
      <c r="P7" s="1" t="str">
        <f>'[1]Bearbeitete Datenbank'!$Y9</f>
        <v>Guiana Space Center</v>
      </c>
      <c r="Q7" s="1">
        <f>'[1]Bearbeitete Datenbank'!$AD9*PI()/180</f>
        <v>9.1437799511982928E-2</v>
      </c>
      <c r="R7" s="1" t="str">
        <f>'[1]Bearbeitete Datenbank'!$D9</f>
        <v>South Korea</v>
      </c>
      <c r="S7" s="1" t="str">
        <f>'[1]Bearbeitete Datenbank'!$E9</f>
        <v>Multinational</v>
      </c>
      <c r="T7" s="1" t="str">
        <f>'[1]Bearbeitete Datenbank'!$F9</f>
        <v>Asia Broadcast Satellite Ltd.</v>
      </c>
      <c r="U7" s="3">
        <f>'[1]Bearbeitete Datenbank'!$U9</f>
        <v>36407</v>
      </c>
      <c r="V7" s="1">
        <f>'[1]Bearbeitete Datenbank'!$AE9*PI()/180</f>
        <v>5.3622099674872183</v>
      </c>
      <c r="Y7" s="1">
        <f>'[1]Bearbeitete Datenbank'!$BK9</f>
        <v>2.2000000000000002</v>
      </c>
      <c r="Z7" s="1">
        <f>'[1]Bearbeitete Datenbank'!$BL9</f>
        <v>4.5999999999999996</v>
      </c>
      <c r="AA7" s="1">
        <f>'[1]Bearbeitete Datenbank'!$BM9</f>
        <v>22.5</v>
      </c>
      <c r="AB7" s="1">
        <f>'[1]Bearbeitete Datenbank'!BN9</f>
        <v>50.836684587291103</v>
      </c>
      <c r="AC7" s="1">
        <f>'[1]Bearbeitete Datenbank'!BO9</f>
        <v>4.84</v>
      </c>
      <c r="AD7" s="1">
        <f>'[1]Bearbeitete Datenbank'!$BP9</f>
        <v>24.5287333333333</v>
      </c>
      <c r="AH7" s="1">
        <f>'[1]Bearbeitete Datenbank'!$AL9</f>
        <v>2800</v>
      </c>
      <c r="AJ7" s="1">
        <f>'[1]Bearbeitete Datenbank'!$AN9</f>
        <v>1332</v>
      </c>
      <c r="AK7" s="1">
        <f>'[1]Bearbeitete Datenbank'!$AW9</f>
        <v>1468</v>
      </c>
      <c r="AU7" s="1" t="str">
        <f>'[1]Bearbeitete Datenbank'!$AU9</f>
        <v>GEO/S</v>
      </c>
      <c r="AV7" s="1" t="str">
        <f>'[1]Bearbeitete Datenbank'!$J9</f>
        <v>GEO</v>
      </c>
      <c r="AY7" s="1" t="str">
        <f>'[1]Bearbeitete Datenbank'!$G9</f>
        <v>Commercial</v>
      </c>
      <c r="AZ7" s="1"/>
      <c r="BA7" s="1" t="str">
        <f>'[1]Bearbeitete Datenbank'!$H9</f>
        <v>Communications</v>
      </c>
      <c r="BB7" s="1"/>
      <c r="BC7" s="42">
        <f>'[1]Bearbeitete Datenbank'!$AX9</f>
        <v>1.7898000000000001</v>
      </c>
      <c r="BD7" s="1">
        <f>Tabelle27[[#This Row],[inclination '[degree']]]*PI()/180</f>
        <v>3.1237902952194509E-2</v>
      </c>
      <c r="BE7" s="1">
        <f>'[1]Bearbeitete Datenbank'!$AY9</f>
        <v>91.639600000000002</v>
      </c>
      <c r="BF7" s="1">
        <f>Tabelle27[[#This Row],[RAAN '[degree']]]*PI()/180</f>
        <v>1.5994127452105955</v>
      </c>
      <c r="BG7" s="1">
        <f>'[1]Bearbeitete Datenbank'!$BA9</f>
        <v>307.20319999999998</v>
      </c>
      <c r="BH7" s="1">
        <f>Tabelle27[[#This Row],[AoP '[degree']]]*PI()/180</f>
        <v>5.3617073126626442</v>
      </c>
      <c r="BI7" s="1">
        <f>'[1]Bearbeitete Datenbank'!$BB9</f>
        <v>185.55289999999999</v>
      </c>
      <c r="BK7" s="1">
        <f>Tabelle27[[#This Row],[mean_anomaly '[degree']]]*PI()/180</f>
        <v>3.2385090416237858</v>
      </c>
      <c r="BL7" s="1">
        <f>'[1]Bearbeitete Datenbank'!$AZ9</f>
        <v>3.4309999999999999E-4</v>
      </c>
      <c r="BM7" s="1">
        <f>'[1]Bearbeitete Datenbank'!$BE9</f>
        <v>42165.27917029112</v>
      </c>
      <c r="BN7" s="1">
        <f>'[1]Bearbeitete Datenbank'!$BF9</f>
        <v>35808.746077574448</v>
      </c>
      <c r="BO7" s="1">
        <f>'[1]Bearbeitete Datenbank'!$BG9</f>
        <v>35779.812263007792</v>
      </c>
      <c r="BP7" s="1">
        <f>'[1]Bearbeitete Datenbank'!$BH9</f>
        <v>1436.1233143639695</v>
      </c>
      <c r="BQ7" s="1">
        <f>'[1]Bearbeitete Datenbank'!$BC9</f>
        <v>1.00269941</v>
      </c>
      <c r="BY7" s="1" t="s">
        <v>115</v>
      </c>
      <c r="BZ7" s="1" t="s">
        <v>115</v>
      </c>
      <c r="CA7" s="1" t="s">
        <v>115</v>
      </c>
      <c r="CB7" s="1" t="s">
        <v>115</v>
      </c>
      <c r="CD7" s="47">
        <f>'[1]Bearbeitete Datenbank'!$BT9</f>
        <v>4.3766325000000002E-2</v>
      </c>
      <c r="CE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7.6386647274790721E-4</v>
      </c>
      <c r="CF7" s="1">
        <f>'[1]Bearbeitete Datenbank'!$BU9</f>
        <v>33.399407899000003</v>
      </c>
      <c r="CG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0.58292963605415182</v>
      </c>
      <c r="CH7" s="1" t="str">
        <f>'[1]Bearbeitete Datenbank'!$BV9</f>
        <v>False</v>
      </c>
      <c r="CI7" s="1" t="str">
        <f>'[1]Bearbeitete Datenbank'!$BW9</f>
        <v>True</v>
      </c>
      <c r="CJ7" s="1">
        <f>'[1]Bearbeitete Datenbank'!$BX9</f>
        <v>3.6142500000000002E-4</v>
      </c>
      <c r="CK7" s="1">
        <f>'[1]Bearbeitete Datenbank'!$BY9</f>
        <v>6.6234999999999992E-5</v>
      </c>
      <c r="CL7" s="1" t="str">
        <f>'[1]Bearbeitete Datenbank'!$CA9</f>
        <v>None</v>
      </c>
      <c r="CM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7" s="1">
        <f>'[1]Bearbeitete Datenbank'!$CB9</f>
        <v>0</v>
      </c>
      <c r="CO7" s="1">
        <f>'[1]Bearbeitete Datenbank'!$CC9</f>
        <v>0</v>
      </c>
      <c r="CP7" s="1" t="str">
        <f>'[1]Bearbeitete Datenbank'!$CD9</f>
        <v>None</v>
      </c>
      <c r="CQ7" s="1" t="str">
        <f>'[1]Bearbeitete Datenbank'!$CE9</f>
        <v>None</v>
      </c>
      <c r="CR7" s="1" t="str">
        <f>'[1]Bearbeitete Datenbank'!$CF9</f>
        <v>None</v>
      </c>
      <c r="CS7" s="1" t="str">
        <f>IF(Tabelle27[[#This Row],[synchronised_starting_longitude '[deg_E']]]="None","None",Tabelle27[[#This Row],[synchronised_starting_longitude '[deg_E']]]*PI()/180)</f>
        <v>None</v>
      </c>
      <c r="CT7" s="1" t="str">
        <f>'[1]Bearbeitete Datenbank'!$CG9</f>
        <v>None</v>
      </c>
      <c r="CU7" s="1" t="str">
        <f>IF(Tabelle27[[#This Row],[synchronised_initial_longitude '[deg_E']]]="None","None",Tabelle27[[#This Row],[synchronised_initial_longitude '[deg_E']]]*PI()/180)</f>
        <v>None</v>
      </c>
      <c r="CV7" s="1" t="str">
        <f>'[1]Bearbeitete Datenbank'!$CH9</f>
        <v>None</v>
      </c>
      <c r="CW7" s="1" t="str">
        <f>IF(Tabelle27[[#This Row],[synchronised_tolerance_longitude '[deg_E']]]="None","None",Tabelle27[[#This Row],[synchronised_tolerance_longitude '[deg_E']]]*PI()/180)</f>
        <v>None</v>
      </c>
      <c r="CY7" s="1" t="str">
        <f>'[1]Bearbeitete Datenbank'!$CI9</f>
        <v>None</v>
      </c>
      <c r="CZ7" s="1" t="str">
        <f>IF(Tabelle27[[#This Row],[initial_GLAN '[deg']]]="None",Tabelle27[[#This Row],[initial_GLAN '[deg']]],Tabelle27[[#This Row],[initial_GLAN '[deg']]]*PI()/180)</f>
        <v>None</v>
      </c>
      <c r="DA7" s="1" t="str">
        <f>'[1]Bearbeitete Datenbank'!$CJ9</f>
        <v>None</v>
      </c>
      <c r="DB7" s="1" t="str">
        <f>IF(Tabelle27[[#This Row],[tolerance_GLAN '[deg']]]="None",Tabelle27[[#This Row],[tolerance_GLAN '[deg']]],Tabelle27[[#This Row],[tolerance_GLAN '[deg']]]*PI()/180)</f>
        <v>None</v>
      </c>
      <c r="DC7" s="1" t="str">
        <f>'[1]Bearbeitete Datenbank'!$CK9</f>
        <v>None</v>
      </c>
      <c r="DD7" s="49" t="str">
        <f>'[1]Bearbeitete Datenbank'!$CL9</f>
        <v>None</v>
      </c>
      <c r="DE7" s="5" t="str">
        <f>'[1]Bearbeitete Datenbank'!$CM9</f>
        <v>None</v>
      </c>
      <c r="DF7" s="49" t="str">
        <f>'[1]Bearbeitete Datenbank'!$CN9</f>
        <v>None</v>
      </c>
      <c r="DG7" s="5" t="str">
        <f>'[1]Bearbeitete Datenbank'!$CO9</f>
        <v>None</v>
      </c>
      <c r="DH7" s="5" t="str">
        <f>'[1]Bearbeitete Datenbank'!$CP9</f>
        <v>None</v>
      </c>
    </row>
    <row r="8" spans="1:115" x14ac:dyDescent="0.25">
      <c r="A8" s="1" t="str">
        <f>'[1]Bearbeitete Datenbank'!$C10</f>
        <v>Al Yah-3</v>
      </c>
      <c r="C8" s="1" t="str">
        <f>'[1]Bearbeitete Datenbank'!$C10</f>
        <v>Al Yah-3</v>
      </c>
      <c r="D8" s="41">
        <f>'[1]Bearbeitete Datenbank'!$AB10</f>
        <v>43174</v>
      </c>
      <c r="G8" s="1" t="str">
        <f>'[1]Bearbeitete Datenbank'!$AV10</f>
        <v>Heavy Satellite</v>
      </c>
      <c r="H8" s="1">
        <f>'[1]Bearbeitete Datenbank'!$V10</f>
        <v>15</v>
      </c>
      <c r="J8" s="3"/>
      <c r="K8" s="1" t="str">
        <f>'[1]Bearbeitete Datenbank'!$BQ10</f>
        <v>mono/duo-propellant</v>
      </c>
      <c r="L8" s="1" t="str">
        <f>'[1]Bearbeitete Datenbank'!$BR10</f>
        <v>1</v>
      </c>
      <c r="M8" s="1"/>
      <c r="N8" s="1">
        <f>'[1]Bearbeitete Datenbank'!$BS10</f>
        <v>3000</v>
      </c>
      <c r="P8" s="1" t="str">
        <f>'[1]Bearbeitete Datenbank'!$Y10</f>
        <v>Guiana Space Center</v>
      </c>
      <c r="Q8" s="1">
        <f>'[1]Bearbeitete Datenbank'!$AD10*PI()/180</f>
        <v>9.1437799511982928E-2</v>
      </c>
      <c r="R8" s="1" t="str">
        <f>'[1]Bearbeitete Datenbank'!$D10</f>
        <v>Brazil</v>
      </c>
      <c r="S8" s="1" t="str">
        <f>'[1]Bearbeitete Datenbank'!$E10</f>
        <v>United Arab Emirates</v>
      </c>
      <c r="T8" s="1" t="str">
        <f>'[1]Bearbeitete Datenbank'!$F10</f>
        <v>Al Yah Satellite Communications Co. (YAHSAT)</v>
      </c>
      <c r="U8" s="3">
        <f>'[1]Bearbeitete Datenbank'!$U10</f>
        <v>43125</v>
      </c>
      <c r="V8" s="1">
        <f>'[1]Bearbeitete Datenbank'!$AE10*PI()/180</f>
        <v>5.3622099674872183</v>
      </c>
      <c r="Y8" s="1">
        <f>'[1]Bearbeitete Datenbank'!$BK10</f>
        <v>2</v>
      </c>
      <c r="Z8" s="1">
        <f>'[1]Bearbeitete Datenbank'!$BL10</f>
        <v>5</v>
      </c>
      <c r="AA8" s="1">
        <f>'[1]Bearbeitete Datenbank'!$BM10</f>
        <v>18</v>
      </c>
      <c r="AB8" s="1">
        <f>'[1]Bearbeitete Datenbank'!BN10</f>
        <v>40.297458451417903</v>
      </c>
      <c r="AC8" s="1">
        <f>'[1]Bearbeitete Datenbank'!BO10</f>
        <v>4</v>
      </c>
      <c r="AD8" s="1">
        <f>'[1]Bearbeitete Datenbank'!$BP10</f>
        <v>20.5973333333333</v>
      </c>
      <c r="AH8" s="1">
        <f>'[1]Bearbeitete Datenbank'!$AL10</f>
        <v>3795</v>
      </c>
      <c r="AJ8" s="1">
        <f>'[1]Bearbeitete Datenbank'!$AN10</f>
        <v>2500</v>
      </c>
      <c r="AK8" s="1">
        <f>'[1]Bearbeitete Datenbank'!$AW10</f>
        <v>1295</v>
      </c>
      <c r="AU8" s="1" t="str">
        <f>'[1]Bearbeitete Datenbank'!$AU10</f>
        <v>GEO/NS</v>
      </c>
      <c r="AV8" s="1" t="str">
        <f>'[1]Bearbeitete Datenbank'!$J10</f>
        <v>GEO</v>
      </c>
      <c r="AY8" s="1" t="str">
        <f>'[1]Bearbeitete Datenbank'!$G10</f>
        <v>Commercial</v>
      </c>
      <c r="AZ8" s="1"/>
      <c r="BA8" s="1" t="str">
        <f>'[1]Bearbeitete Datenbank'!$H10</f>
        <v>Communications</v>
      </c>
      <c r="BB8" s="1"/>
      <c r="BC8" s="42">
        <f>'[1]Bearbeitete Datenbank'!$AX10</f>
        <v>1.9400000000000001E-2</v>
      </c>
      <c r="BD8" s="1">
        <f>Tabelle27[[#This Row],[inclination '[degree']]]*PI()/180</f>
        <v>3.3859387488689989E-4</v>
      </c>
      <c r="BE8" s="1">
        <f>'[1]Bearbeitete Datenbank'!$AY10</f>
        <v>284.03489999999999</v>
      </c>
      <c r="BF8" s="1">
        <f>Tabelle27[[#This Row],[RAAN '[degree']]]*PI()/180</f>
        <v>4.9573441955728423</v>
      </c>
      <c r="BG8" s="1">
        <f>'[1]Bearbeitete Datenbank'!$BA10</f>
        <v>133.95160000000001</v>
      </c>
      <c r="BH8" s="1">
        <f>Tabelle27[[#This Row],[AoP '[degree']]]*PI()/180</f>
        <v>2.3378964583144364</v>
      </c>
      <c r="BI8" s="1">
        <f>'[1]Bearbeitete Datenbank'!$BB10</f>
        <v>57.258699999999997</v>
      </c>
      <c r="BK8" s="1">
        <f>Tabelle27[[#This Row],[mean_anomaly '[degree']]]*PI()/180</f>
        <v>0.99935284041167716</v>
      </c>
      <c r="BL8" s="1">
        <f>'[1]Bearbeitete Datenbank'!$AZ10</f>
        <v>1.9469999999999999E-4</v>
      </c>
      <c r="BM8" s="1">
        <f>'[1]Bearbeitete Datenbank'!$BE10</f>
        <v>42164.894541206893</v>
      </c>
      <c r="BN8" s="1">
        <f>'[1]Bearbeitete Datenbank'!$BF10</f>
        <v>35802.104046174063</v>
      </c>
      <c r="BO8" s="1">
        <f>'[1]Bearbeitete Datenbank'!$BG10</f>
        <v>35785.685036239724</v>
      </c>
      <c r="BP8" s="1">
        <f>'[1]Bearbeitete Datenbank'!$BH10</f>
        <v>1436.1036640659129</v>
      </c>
      <c r="BQ8" s="1">
        <f>'[1]Bearbeitete Datenbank'!$BC10</f>
        <v>1.0027131300000001</v>
      </c>
      <c r="BY8" s="1" t="s">
        <v>115</v>
      </c>
      <c r="BZ8" s="1" t="s">
        <v>115</v>
      </c>
      <c r="CA8" s="1" t="s">
        <v>115</v>
      </c>
      <c r="CB8" s="1" t="s">
        <v>115</v>
      </c>
      <c r="CD8" s="47">
        <f>'[1]Bearbeitete Datenbank'!$BT10</f>
        <v>2.9472918000010395E-2</v>
      </c>
      <c r="CE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5.1439945927048353E-4</v>
      </c>
      <c r="CF8" s="1">
        <f>'[1]Bearbeitete Datenbank'!$BU10</f>
        <v>339.88778547300001</v>
      </c>
      <c r="CG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5.9321609438160028</v>
      </c>
      <c r="CH8" s="1" t="str">
        <f>'[1]Bearbeitete Datenbank'!$BV10</f>
        <v>True</v>
      </c>
      <c r="CI8" s="1" t="str">
        <f>'[1]Bearbeitete Datenbank'!$BW10</f>
        <v>True</v>
      </c>
      <c r="CJ8" s="1">
        <f>'[1]Bearbeitete Datenbank'!$BX10</f>
        <v>1.9200200000000001E-4</v>
      </c>
      <c r="CK8" s="1">
        <f>'[1]Bearbeitete Datenbank'!$BY10</f>
        <v>4.5129999999999997E-5</v>
      </c>
      <c r="CL8" s="1">
        <f>'[1]Bearbeitete Datenbank'!$CA10</f>
        <v>3.669E-2</v>
      </c>
      <c r="CM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6.4036130255671947E-4</v>
      </c>
      <c r="CN8" s="1">
        <f>'[1]Bearbeitete Datenbank'!$CB10</f>
        <v>1</v>
      </c>
      <c r="CO8" s="1">
        <f>'[1]Bearbeitete Datenbank'!$CC10</f>
        <v>3</v>
      </c>
      <c r="CP8" s="1" t="str">
        <f>'[1]Bearbeitete Datenbank'!$CD10</f>
        <v>None</v>
      </c>
      <c r="CQ8" s="1" t="str">
        <f>'[1]Bearbeitete Datenbank'!$CE10</f>
        <v>None</v>
      </c>
      <c r="CR8" s="1" t="str">
        <f>'[1]Bearbeitete Datenbank'!$CF10</f>
        <v>None</v>
      </c>
      <c r="CS8" s="1" t="str">
        <f>IF(Tabelle27[[#This Row],[synchronised_starting_longitude '[deg_E']]]="None","None",Tabelle27[[#This Row],[synchronised_starting_longitude '[deg_E']]]*PI()/180)</f>
        <v>None</v>
      </c>
      <c r="CT8" s="1" t="str">
        <f>'[1]Bearbeitete Datenbank'!$CG10</f>
        <v>None</v>
      </c>
      <c r="CU8" s="1" t="str">
        <f>IF(Tabelle27[[#This Row],[synchronised_initial_longitude '[deg_E']]]="None","None",Tabelle27[[#This Row],[synchronised_initial_longitude '[deg_E']]]*PI()/180)</f>
        <v>None</v>
      </c>
      <c r="CV8" s="1" t="str">
        <f>'[1]Bearbeitete Datenbank'!$CH10</f>
        <v>None</v>
      </c>
      <c r="CW8" s="1" t="str">
        <f>IF(Tabelle27[[#This Row],[synchronised_tolerance_longitude '[deg_E']]]="None","None",Tabelle27[[#This Row],[synchronised_tolerance_longitude '[deg_E']]]*PI()/180)</f>
        <v>None</v>
      </c>
      <c r="CY8" s="1" t="str">
        <f>'[1]Bearbeitete Datenbank'!$CI10</f>
        <v>None</v>
      </c>
      <c r="CZ8" s="1" t="str">
        <f>IF(Tabelle27[[#This Row],[initial_GLAN '[deg']]]="None",Tabelle27[[#This Row],[initial_GLAN '[deg']]],Tabelle27[[#This Row],[initial_GLAN '[deg']]]*PI()/180)</f>
        <v>None</v>
      </c>
      <c r="DA8" s="1" t="str">
        <f>'[1]Bearbeitete Datenbank'!$CJ10</f>
        <v>None</v>
      </c>
      <c r="DB8" s="1" t="str">
        <f>IF(Tabelle27[[#This Row],[tolerance_GLAN '[deg']]]="None",Tabelle27[[#This Row],[tolerance_GLAN '[deg']]],Tabelle27[[#This Row],[tolerance_GLAN '[deg']]]*PI()/180)</f>
        <v>None</v>
      </c>
      <c r="DC8" s="1" t="str">
        <f>'[1]Bearbeitete Datenbank'!$CK10</f>
        <v>None</v>
      </c>
      <c r="DD8" s="49" t="str">
        <f>'[1]Bearbeitete Datenbank'!$CL10</f>
        <v>None</v>
      </c>
      <c r="DE8" s="5" t="str">
        <f>'[1]Bearbeitete Datenbank'!$CM10</f>
        <v>None</v>
      </c>
      <c r="DF8" s="49" t="str">
        <f>'[1]Bearbeitete Datenbank'!$CN10</f>
        <v>None</v>
      </c>
      <c r="DG8" s="5" t="str">
        <f>'[1]Bearbeitete Datenbank'!$CO10</f>
        <v>None</v>
      </c>
      <c r="DH8" s="5" t="str">
        <f>'[1]Bearbeitete Datenbank'!$CP10</f>
        <v>None</v>
      </c>
    </row>
    <row r="9" spans="1:115" x14ac:dyDescent="0.25">
      <c r="A9" s="1" t="str">
        <f>'[1]Bearbeitete Datenbank'!$C11</f>
        <v>Alcomsat</v>
      </c>
      <c r="C9" s="1" t="str">
        <f>'[1]Bearbeitete Datenbank'!$C11</f>
        <v>Alcomsat</v>
      </c>
      <c r="D9" s="41">
        <f>'[1]Bearbeitete Datenbank'!$AB11</f>
        <v>43039</v>
      </c>
      <c r="G9" s="1" t="str">
        <f>'[1]Bearbeitete Datenbank'!$AV11</f>
        <v>Heavy Satellite</v>
      </c>
      <c r="H9" s="1">
        <f>'[1]Bearbeitete Datenbank'!$V11</f>
        <v>15</v>
      </c>
      <c r="J9" s="3"/>
      <c r="K9" s="1" t="str">
        <f>'[1]Bearbeitete Datenbank'!$BQ11</f>
        <v>mono/duo-propellant</v>
      </c>
      <c r="L9" s="1" t="str">
        <f>'[1]Bearbeitete Datenbank'!$BR11</f>
        <v>1</v>
      </c>
      <c r="M9" s="1"/>
      <c r="N9" s="1">
        <f>'[1]Bearbeitete Datenbank'!$BS11</f>
        <v>300</v>
      </c>
      <c r="P9" s="1" t="str">
        <f>'[1]Bearbeitete Datenbank'!$Y11</f>
        <v>Xichang Satellite Launch Center</v>
      </c>
      <c r="Q9" s="1">
        <f>'[1]Bearbeitete Datenbank'!$AD11*PI()/180</f>
        <v>0.49298599140652699</v>
      </c>
      <c r="R9" s="1" t="str">
        <f>'[1]Bearbeitete Datenbank'!$D11</f>
        <v>Algeria</v>
      </c>
      <c r="S9" s="1" t="str">
        <f>'[1]Bearbeitete Datenbank'!$E11</f>
        <v>Algeria</v>
      </c>
      <c r="T9" s="1" t="str">
        <f>'[1]Bearbeitete Datenbank'!$F11</f>
        <v>Algerian Space Agency (ASAL)</v>
      </c>
      <c r="U9" s="3">
        <f>'[1]Bearbeitete Datenbank'!$U11</f>
        <v>43079</v>
      </c>
      <c r="V9" s="1">
        <f>'[1]Bearbeitete Datenbank'!$AE11*PI()/180</f>
        <v>1.7806993189133569</v>
      </c>
      <c r="Y9" s="1">
        <f>'[1]Bearbeitete Datenbank'!$BK11</f>
        <v>2.5</v>
      </c>
      <c r="Z9" s="1">
        <f>'[1]Bearbeitete Datenbank'!$BL11</f>
        <v>5</v>
      </c>
      <c r="AA9" s="1">
        <f>'[1]Bearbeitete Datenbank'!$BM11</f>
        <v>30</v>
      </c>
      <c r="AB9" s="1">
        <f>'[1]Bearbeitete Datenbank'!BN11</f>
        <v>73.750702040974005</v>
      </c>
      <c r="AC9" s="1">
        <f>'[1]Bearbeitete Datenbank'!BO11</f>
        <v>6.25</v>
      </c>
      <c r="AD9" s="1">
        <f>'[1]Bearbeitete Datenbank'!$BP11</f>
        <v>34.063333333333297</v>
      </c>
      <c r="AH9" s="1">
        <f>'[1]Bearbeitete Datenbank'!$AL11</f>
        <v>5200</v>
      </c>
      <c r="AJ9" s="1">
        <f>'[1]Bearbeitete Datenbank'!$AN11</f>
        <v>2500</v>
      </c>
      <c r="AK9" s="1">
        <f>'[1]Bearbeitete Datenbank'!$AW11</f>
        <v>2700</v>
      </c>
      <c r="AU9" s="1" t="str">
        <f>'[1]Bearbeitete Datenbank'!$AU11</f>
        <v>GEO/S</v>
      </c>
      <c r="AV9" s="1" t="str">
        <f>'[1]Bearbeitete Datenbank'!$J11</f>
        <v>GEO</v>
      </c>
      <c r="AY9" s="1" t="str">
        <f>'[1]Bearbeitete Datenbank'!$G11</f>
        <v>Government</v>
      </c>
      <c r="AZ9" s="1"/>
      <c r="BA9" s="1" t="str">
        <f>'[1]Bearbeitete Datenbank'!$H11</f>
        <v>Communications</v>
      </c>
      <c r="BB9" s="1"/>
      <c r="BC9" s="42">
        <f>'[1]Bearbeitete Datenbank'!$AX11</f>
        <v>4.1200000000000001E-2</v>
      </c>
      <c r="BD9" s="1">
        <f>Tabelle27[[#This Row],[inclination '[degree']]]*PI()/180</f>
        <v>7.1907565182166382E-4</v>
      </c>
      <c r="BE9" s="1">
        <f>'[1]Bearbeitete Datenbank'!$AY11</f>
        <v>148.8689</v>
      </c>
      <c r="BF9" s="1">
        <f>Tabelle27[[#This Row],[RAAN '[degree']]]*PI()/180</f>
        <v>2.598252458822186</v>
      </c>
      <c r="BG9" s="1">
        <f>'[1]Bearbeitete Datenbank'!$BA11</f>
        <v>283.89949999999999</v>
      </c>
      <c r="BH9" s="1">
        <f>Tabelle27[[#This Row],[AoP '[degree']]]*PI()/180</f>
        <v>4.9549810197656416</v>
      </c>
      <c r="BI9" s="1">
        <f>'[1]Bearbeitete Datenbank'!$BB11</f>
        <v>81.049499999999995</v>
      </c>
      <c r="BK9" s="1">
        <f>Tabelle27[[#This Row],[mean_anomaly '[degree']]]*PI()/180</f>
        <v>1.414580632095144</v>
      </c>
      <c r="BL9" s="1">
        <f>'[1]Bearbeitete Datenbank'!$AZ11</f>
        <v>2.41E-4</v>
      </c>
      <c r="BM9" s="1">
        <f>'[1]Bearbeitete Datenbank'!$BE11</f>
        <v>42164.947525304706</v>
      </c>
      <c r="BN9" s="1">
        <f>'[1]Bearbeitete Datenbank'!$BF11</f>
        <v>35804.109277658303</v>
      </c>
      <c r="BO9" s="1">
        <f>'[1]Bearbeitete Datenbank'!$BG11</f>
        <v>35783.785772951109</v>
      </c>
      <c r="BP9" s="1">
        <f>'[1]Bearbeitete Datenbank'!$BH11</f>
        <v>1436.1063709627902</v>
      </c>
      <c r="BQ9" s="1">
        <f>'[1]Bearbeitete Datenbank'!$BC11</f>
        <v>1.00271124</v>
      </c>
      <c r="BY9" s="1" t="s">
        <v>115</v>
      </c>
      <c r="BZ9" s="1" t="s">
        <v>115</v>
      </c>
      <c r="CA9" s="1" t="s">
        <v>115</v>
      </c>
      <c r="CB9" s="1" t="s">
        <v>115</v>
      </c>
      <c r="CD9" s="47">
        <f>'[1]Bearbeitete Datenbank'!$BT11</f>
        <v>2.8062629499999048E-2</v>
      </c>
      <c r="CE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4.897852815422734E-4</v>
      </c>
      <c r="CF9" s="1">
        <f>'[1]Bearbeitete Datenbank'!$BU11</f>
        <v>335.19854189750004</v>
      </c>
      <c r="CG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5.8503182039955366</v>
      </c>
      <c r="CH9" s="1" t="str">
        <f>'[1]Bearbeitete Datenbank'!$BV11</f>
        <v>True</v>
      </c>
      <c r="CI9" s="1" t="str">
        <f>'[1]Bearbeitete Datenbank'!$BW11</f>
        <v>True</v>
      </c>
      <c r="CJ9" s="1">
        <f>'[1]Bearbeitete Datenbank'!$BX11</f>
        <v>2.2200799999999999E-4</v>
      </c>
      <c r="CK9" s="1">
        <f>'[1]Bearbeitete Datenbank'!$BY11</f>
        <v>2.4340999999999989E-5</v>
      </c>
      <c r="CL9" s="1">
        <f>'[1]Bearbeitete Datenbank'!$CA11</f>
        <v>7.0791000000000007E-2</v>
      </c>
      <c r="CM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1.2355360307793059E-3</v>
      </c>
      <c r="CN9" s="1">
        <f>'[1]Bearbeitete Datenbank'!$CB11</f>
        <v>1</v>
      </c>
      <c r="CO9" s="1">
        <f>'[1]Bearbeitete Datenbank'!$CC11</f>
        <v>5</v>
      </c>
      <c r="CP9" s="1" t="str">
        <f>'[1]Bearbeitete Datenbank'!$CD11</f>
        <v>None</v>
      </c>
      <c r="CQ9" s="1" t="str">
        <f>'[1]Bearbeitete Datenbank'!$CE11</f>
        <v>None</v>
      </c>
      <c r="CR9" s="1" t="str">
        <f>'[1]Bearbeitete Datenbank'!$CF11</f>
        <v>None</v>
      </c>
      <c r="CS9" s="1" t="str">
        <f>IF(Tabelle27[[#This Row],[synchronised_starting_longitude '[deg_E']]]="None","None",Tabelle27[[#This Row],[synchronised_starting_longitude '[deg_E']]]*PI()/180)</f>
        <v>None</v>
      </c>
      <c r="CT9" s="1" t="str">
        <f>'[1]Bearbeitete Datenbank'!$CG11</f>
        <v>None</v>
      </c>
      <c r="CU9" s="1" t="str">
        <f>IF(Tabelle27[[#This Row],[synchronised_initial_longitude '[deg_E']]]="None","None",Tabelle27[[#This Row],[synchronised_initial_longitude '[deg_E']]]*PI()/180)</f>
        <v>None</v>
      </c>
      <c r="CV9" s="1" t="str">
        <f>'[1]Bearbeitete Datenbank'!$CH11</f>
        <v>None</v>
      </c>
      <c r="CW9" s="1" t="str">
        <f>IF(Tabelle27[[#This Row],[synchronised_tolerance_longitude '[deg_E']]]="None","None",Tabelle27[[#This Row],[synchronised_tolerance_longitude '[deg_E']]]*PI()/180)</f>
        <v>None</v>
      </c>
      <c r="CY9" s="1" t="str">
        <f>'[1]Bearbeitete Datenbank'!$CI11</f>
        <v>None</v>
      </c>
      <c r="CZ9" s="1" t="str">
        <f>IF(Tabelle27[[#This Row],[initial_GLAN '[deg']]]="None",Tabelle27[[#This Row],[initial_GLAN '[deg']]],Tabelle27[[#This Row],[initial_GLAN '[deg']]]*PI()/180)</f>
        <v>None</v>
      </c>
      <c r="DA9" s="1" t="str">
        <f>'[1]Bearbeitete Datenbank'!$CJ11</f>
        <v>None</v>
      </c>
      <c r="DB9" s="1" t="str">
        <f>IF(Tabelle27[[#This Row],[tolerance_GLAN '[deg']]]="None",Tabelle27[[#This Row],[tolerance_GLAN '[deg']]],Tabelle27[[#This Row],[tolerance_GLAN '[deg']]]*PI()/180)</f>
        <v>None</v>
      </c>
      <c r="DC9" s="1" t="str">
        <f>'[1]Bearbeitete Datenbank'!$CK11</f>
        <v>None</v>
      </c>
      <c r="DD9" s="49" t="str">
        <f>'[1]Bearbeitete Datenbank'!$CL11</f>
        <v>None</v>
      </c>
      <c r="DE9" s="5" t="str">
        <f>'[1]Bearbeitete Datenbank'!$CM11</f>
        <v>None</v>
      </c>
      <c r="DF9" s="49" t="str">
        <f>'[1]Bearbeitete Datenbank'!$CN11</f>
        <v>None</v>
      </c>
      <c r="DG9" s="5" t="str">
        <f>'[1]Bearbeitete Datenbank'!$CO11</f>
        <v>None</v>
      </c>
      <c r="DH9" s="5" t="str">
        <f>'[1]Bearbeitete Datenbank'!$CP11</f>
        <v>None</v>
      </c>
    </row>
    <row r="10" spans="1:115" x14ac:dyDescent="0.25">
      <c r="A10" s="1" t="str">
        <f>'[1]Bearbeitete Datenbank'!$C12</f>
        <v>Amazonas-2</v>
      </c>
      <c r="C10" s="1" t="str">
        <f>'[1]Bearbeitete Datenbank'!$C12</f>
        <v>Amazonas-2</v>
      </c>
      <c r="D10" s="41">
        <f>'[1]Bearbeitete Datenbank'!$AB12</f>
        <v>35942</v>
      </c>
      <c r="G10" s="1" t="str">
        <f>'[1]Bearbeitete Datenbank'!$AV12</f>
        <v>Heavy Satellite</v>
      </c>
      <c r="H10" s="1">
        <f>'[1]Bearbeitete Datenbank'!$V12</f>
        <v>15</v>
      </c>
      <c r="J10" s="3"/>
      <c r="K10" s="1" t="str">
        <f>'[1]Bearbeitete Datenbank'!$BQ12</f>
        <v>mono/duo-propellant</v>
      </c>
      <c r="L10" s="1" t="str">
        <f>'[1]Bearbeitete Datenbank'!$BR12</f>
        <v>1</v>
      </c>
      <c r="M10" s="1"/>
      <c r="N10" s="1">
        <f>'[1]Bearbeitete Datenbank'!$BS12</f>
        <v>3000</v>
      </c>
      <c r="P10" s="1" t="str">
        <f>'[1]Bearbeitete Datenbank'!$Y12</f>
        <v>Guiana Space Center</v>
      </c>
      <c r="Q10" s="1">
        <f>'[1]Bearbeitete Datenbank'!$AD12*PI()/180</f>
        <v>9.1437799511982928E-2</v>
      </c>
      <c r="R10" s="1" t="str">
        <f>'[1]Bearbeitete Datenbank'!$D12</f>
        <v>Brazil</v>
      </c>
      <c r="S10" s="1" t="str">
        <f>'[1]Bearbeitete Datenbank'!$E12</f>
        <v>Spain</v>
      </c>
      <c r="T10" s="1" t="str">
        <f>'[1]Bearbeitete Datenbank'!$F12</f>
        <v>Hispamar (subsidiary of Hispasat - Spain)</v>
      </c>
      <c r="U10" s="3">
        <f>'[1]Bearbeitete Datenbank'!$U12</f>
        <v>40087</v>
      </c>
      <c r="V10" s="1">
        <f>'[1]Bearbeitete Datenbank'!$AE12*PI()/180</f>
        <v>5.3622099674872183</v>
      </c>
      <c r="Y10" s="1">
        <f>'[1]Bearbeitete Datenbank'!$BK12</f>
        <v>2.9</v>
      </c>
      <c r="Z10" s="1">
        <f>'[1]Bearbeitete Datenbank'!$BL12</f>
        <v>6.7</v>
      </c>
      <c r="AA10" s="1">
        <f>'[1]Bearbeitete Datenbank'!$BM12</f>
        <v>39</v>
      </c>
      <c r="AB10" s="1">
        <f>'[1]Bearbeitete Datenbank'!BN12</f>
        <v>112.48914240964299</v>
      </c>
      <c r="AC10" s="1">
        <f>'[1]Bearbeitete Datenbank'!BO12</f>
        <v>8.41</v>
      </c>
      <c r="AD10" s="1">
        <f>'[1]Bearbeitete Datenbank'!$BP12</f>
        <v>51.688133333333298</v>
      </c>
      <c r="AH10" s="1">
        <f>'[1]Bearbeitete Datenbank'!$AL12</f>
        <v>5465</v>
      </c>
      <c r="AJ10" s="1">
        <f>'[1]Bearbeitete Datenbank'!$AN12</f>
        <v>3000</v>
      </c>
      <c r="AK10" s="1">
        <f>'[1]Bearbeitete Datenbank'!$AW12</f>
        <v>2465</v>
      </c>
      <c r="AU10" s="1" t="str">
        <f>'[1]Bearbeitete Datenbank'!$AU12</f>
        <v>GEO/D</v>
      </c>
      <c r="AV10" s="1" t="str">
        <f>'[1]Bearbeitete Datenbank'!$J12</f>
        <v>GEO</v>
      </c>
      <c r="AY10" s="1" t="str">
        <f>'[1]Bearbeitete Datenbank'!$G12</f>
        <v>Commercial</v>
      </c>
      <c r="AZ10" s="1"/>
      <c r="BA10" s="1" t="str">
        <f>'[1]Bearbeitete Datenbank'!$H12</f>
        <v>Communications</v>
      </c>
      <c r="BB10" s="1"/>
      <c r="BC10" s="42">
        <f>'[1]Bearbeitete Datenbank'!$AX12</f>
        <v>6.0600000000000001E-2</v>
      </c>
      <c r="BD10" s="1">
        <f>Tabelle27[[#This Row],[inclination '[degree']]]*PI()/180</f>
        <v>1.0576695267085637E-3</v>
      </c>
      <c r="BE10" s="1">
        <f>'[1]Bearbeitete Datenbank'!$AY12</f>
        <v>114.0147</v>
      </c>
      <c r="BF10" s="1">
        <f>Tabelle27[[#This Row],[RAAN '[degree']]]*PI()/180</f>
        <v>1.9899319106735789</v>
      </c>
      <c r="BG10" s="1">
        <f>'[1]Bearbeitete Datenbank'!$BA12</f>
        <v>334.87830000000002</v>
      </c>
      <c r="BH10" s="1">
        <f>Tabelle27[[#This Row],[AoP '[degree']]]*PI()/180</f>
        <v>5.8447289284813273</v>
      </c>
      <c r="BI10" s="1">
        <f>'[1]Bearbeitete Datenbank'!$BB12</f>
        <v>24.732399999999998</v>
      </c>
      <c r="BK10" s="1">
        <f>Tabelle27[[#This Row],[mean_anomaly '[degree']]]*PI()/180</f>
        <v>0.43166181192024555</v>
      </c>
      <c r="BL10" s="1">
        <f>'[1]Bearbeitete Datenbank'!$AZ12</f>
        <v>4.3580000000000002E-4</v>
      </c>
      <c r="BM10" s="1">
        <f>'[1]Bearbeitete Datenbank'!$BE12</f>
        <v>42164.796142609681</v>
      </c>
      <c r="BN10" s="1">
        <f>'[1]Bearbeitete Datenbank'!$BF12</f>
        <v>35812.171560768627</v>
      </c>
      <c r="BO10" s="1">
        <f>'[1]Bearbeitete Datenbank'!$BG12</f>
        <v>35775.420724450734</v>
      </c>
      <c r="BP10" s="1">
        <f>'[1]Bearbeitete Datenbank'!$BH12</f>
        <v>1436.0986369987843</v>
      </c>
      <c r="BQ10" s="1">
        <f>'[1]Bearbeitete Datenbank'!$BC12</f>
        <v>1.00271664</v>
      </c>
      <c r="BY10" s="1" t="s">
        <v>115</v>
      </c>
      <c r="BZ10" s="1" t="s">
        <v>115</v>
      </c>
      <c r="CA10" s="1" t="s">
        <v>115</v>
      </c>
      <c r="CB10" s="1" t="s">
        <v>115</v>
      </c>
      <c r="CD10" s="47">
        <f>'[1]Bearbeitete Datenbank'!$BT12</f>
        <v>3.696026699998356E-2</v>
      </c>
      <c r="CE1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6.4507835156592003E-4</v>
      </c>
      <c r="CF10" s="1">
        <f>'[1]Bearbeitete Datenbank'!$BU12</f>
        <v>298.99531577400001</v>
      </c>
      <c r="CG1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5.2184527082964385</v>
      </c>
      <c r="CH10" s="1" t="str">
        <f>'[1]Bearbeitete Datenbank'!$BV12</f>
        <v>True</v>
      </c>
      <c r="CI10" s="1" t="str">
        <f>'[1]Bearbeitete Datenbank'!$BW12</f>
        <v>True</v>
      </c>
      <c r="CJ10" s="1">
        <f>'[1]Bearbeitete Datenbank'!$BX12</f>
        <v>2.87893E-4</v>
      </c>
      <c r="CK10" s="1">
        <f>'[1]Bearbeitete Datenbank'!$BY12</f>
        <v>2.2372799999999997E-4</v>
      </c>
      <c r="CL10" s="1">
        <f>'[1]Bearbeitete Datenbank'!$CA12</f>
        <v>6.9107000000000002E-2</v>
      </c>
      <c r="CM1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1.2061446861757214E-3</v>
      </c>
      <c r="CN10" s="1">
        <f>'[1]Bearbeitete Datenbank'!$CB12</f>
        <v>3</v>
      </c>
      <c r="CO10" s="1">
        <f>'[1]Bearbeitete Datenbank'!$CC12</f>
        <v>4</v>
      </c>
      <c r="CP10" s="1" t="str">
        <f>'[1]Bearbeitete Datenbank'!$CD12</f>
        <v>Ama_299</v>
      </c>
      <c r="CQ10" s="1">
        <f>'[1]Bearbeitete Datenbank'!$CE12</f>
        <v>3</v>
      </c>
      <c r="CR10" s="1">
        <f>'[1]Bearbeitete Datenbank'!$CF12</f>
        <v>299.02070977291669</v>
      </c>
      <c r="CS10" s="1">
        <f>IF(Tabelle27[[#This Row],[synchronised_starting_longitude '[deg_E']]]="None","None",Tabelle27[[#This Row],[synchronised_starting_longitude '[deg_E']]]*PI()/180)</f>
        <v>5.2188959171877816</v>
      </c>
      <c r="CT10" s="1">
        <f>'[1]Bearbeitete Datenbank'!$CG12</f>
        <v>298.99485367283336</v>
      </c>
      <c r="CU10" s="1">
        <f>IF(Tabelle27[[#This Row],[synchronised_initial_longitude '[deg_E']]]="None","None",Tabelle27[[#This Row],[synchronised_initial_longitude '[deg_E']]]*PI()/180)</f>
        <v>5.2184446431096019</v>
      </c>
      <c r="CV10" s="1">
        <f>'[1]Bearbeitete Datenbank'!$CH12</f>
        <v>3.6937285833327373E-2</v>
      </c>
      <c r="CW10" s="1">
        <f>IF(Tabelle27[[#This Row],[synchronised_tolerance_longitude '[deg_E']]]="None","None",Tabelle27[[#This Row],[synchronised_tolerance_longitude '[deg_E']]]*PI()/180)</f>
        <v>6.446772545418201E-4</v>
      </c>
      <c r="CY10" s="1" t="str">
        <f>'[1]Bearbeitete Datenbank'!$CI12</f>
        <v>None</v>
      </c>
      <c r="CZ10" s="1" t="str">
        <f>IF(Tabelle27[[#This Row],[initial_GLAN '[deg']]]="None",Tabelle27[[#This Row],[initial_GLAN '[deg']]],Tabelle27[[#This Row],[initial_GLAN '[deg']]]*PI()/180)</f>
        <v>None</v>
      </c>
      <c r="DA10" s="1" t="str">
        <f>'[1]Bearbeitete Datenbank'!$CJ12</f>
        <v>None</v>
      </c>
      <c r="DB10" s="1" t="str">
        <f>IF(Tabelle27[[#This Row],[tolerance_GLAN '[deg']]]="None",Tabelle27[[#This Row],[tolerance_GLAN '[deg']]],Tabelle27[[#This Row],[tolerance_GLAN '[deg']]]*PI()/180)</f>
        <v>None</v>
      </c>
      <c r="DC10" s="1" t="str">
        <f>'[1]Bearbeitete Datenbank'!$CK12</f>
        <v>None</v>
      </c>
      <c r="DD10" s="49" t="str">
        <f>'[1]Bearbeitete Datenbank'!$CL12</f>
        <v>None</v>
      </c>
      <c r="DE10" s="5" t="str">
        <f>'[1]Bearbeitete Datenbank'!$CM12</f>
        <v>None</v>
      </c>
      <c r="DF10" s="49" t="str">
        <f>'[1]Bearbeitete Datenbank'!$CN12</f>
        <v>None</v>
      </c>
      <c r="DG10" s="5" t="str">
        <f>'[1]Bearbeitete Datenbank'!$CO12</f>
        <v>None</v>
      </c>
      <c r="DH10" s="5" t="str">
        <f>'[1]Bearbeitete Datenbank'!$CP12</f>
        <v>None</v>
      </c>
    </row>
    <row r="11" spans="1:115" x14ac:dyDescent="0.25">
      <c r="A11" s="1" t="str">
        <f>'[1]Bearbeitete Datenbank'!$C13</f>
        <v>Amazonas-3</v>
      </c>
      <c r="C11" s="1" t="str">
        <f>'[1]Bearbeitete Datenbank'!$C13</f>
        <v>Amazonas-3</v>
      </c>
      <c r="D11" s="41">
        <f>'[1]Bearbeitete Datenbank'!$AB13</f>
        <v>39078</v>
      </c>
      <c r="G11" s="1" t="str">
        <f>'[1]Bearbeitete Datenbank'!$AV13</f>
        <v>Heavy Satellite</v>
      </c>
      <c r="H11" s="1">
        <f>'[1]Bearbeitete Datenbank'!$V13</f>
        <v>15</v>
      </c>
      <c r="J11" s="3"/>
      <c r="K11" s="1" t="str">
        <f>'[1]Bearbeitete Datenbank'!$BQ13</f>
        <v>mono/duo-propellant</v>
      </c>
      <c r="L11" s="1" t="str">
        <f>'[1]Bearbeitete Datenbank'!$BR13</f>
        <v>1</v>
      </c>
      <c r="M11" s="1"/>
      <c r="N11" s="1">
        <f>'[1]Bearbeitete Datenbank'!$BS13</f>
        <v>3000</v>
      </c>
      <c r="P11" s="1" t="str">
        <f>'[1]Bearbeitete Datenbank'!$Y13</f>
        <v>Guiana Space Center</v>
      </c>
      <c r="Q11" s="1">
        <f>'[1]Bearbeitete Datenbank'!$AD13*PI()/180</f>
        <v>9.1437799511982928E-2</v>
      </c>
      <c r="R11" s="1" t="str">
        <f>'[1]Bearbeitete Datenbank'!$D13</f>
        <v>Brazil</v>
      </c>
      <c r="S11" s="1" t="str">
        <f>'[1]Bearbeitete Datenbank'!$E13</f>
        <v>Spain</v>
      </c>
      <c r="T11" s="1" t="str">
        <f>'[1]Bearbeitete Datenbank'!$F13</f>
        <v>Hispamar (subsidiary of Hispasat - Spain)</v>
      </c>
      <c r="U11" s="3">
        <f>'[1]Bearbeitete Datenbank'!$U13</f>
        <v>41312</v>
      </c>
      <c r="V11" s="1">
        <f>'[1]Bearbeitete Datenbank'!$AE13*PI()/180</f>
        <v>5.3622099674872183</v>
      </c>
      <c r="Y11" s="1">
        <f>'[1]Bearbeitete Datenbank'!$BK13</f>
        <v>2.9</v>
      </c>
      <c r="Z11" s="1">
        <f>'[1]Bearbeitete Datenbank'!$BL13</f>
        <v>8.1</v>
      </c>
      <c r="AA11" s="1">
        <f>'[1]Bearbeitete Datenbank'!$BM13</f>
        <v>26</v>
      </c>
      <c r="AB11" s="1">
        <f>'[1]Bearbeitete Datenbank'!BN13</f>
        <v>87.860408147008599</v>
      </c>
      <c r="AC11" s="1">
        <f>'[1]Bearbeitete Datenbank'!BO13</f>
        <v>8.41</v>
      </c>
      <c r="AD11" s="1">
        <f>'[1]Bearbeitete Datenbank'!$BP13</f>
        <v>45.6514666666667</v>
      </c>
      <c r="AH11" s="1">
        <f>'[1]Bearbeitete Datenbank'!$AL13</f>
        <v>6265</v>
      </c>
      <c r="AJ11" s="1">
        <f>'[1]Bearbeitete Datenbank'!$AN13</f>
        <v>4000</v>
      </c>
      <c r="AK11" s="1">
        <f>'[1]Bearbeitete Datenbank'!$AW13</f>
        <v>2265</v>
      </c>
      <c r="AU11" s="1" t="str">
        <f>'[1]Bearbeitete Datenbank'!$AU13</f>
        <v>GEO/D</v>
      </c>
      <c r="AV11" s="1" t="str">
        <f>'[1]Bearbeitete Datenbank'!$J13</f>
        <v>GEO</v>
      </c>
      <c r="AY11" s="1" t="str">
        <f>'[1]Bearbeitete Datenbank'!$G13</f>
        <v>Commercial</v>
      </c>
      <c r="AZ11" s="1"/>
      <c r="BA11" s="1" t="str">
        <f>'[1]Bearbeitete Datenbank'!$H13</f>
        <v>Communications</v>
      </c>
      <c r="BB11" s="1"/>
      <c r="BC11" s="42">
        <f>'[1]Bearbeitete Datenbank'!$AX13</f>
        <v>2.7199999999999998E-2</v>
      </c>
      <c r="BD11" s="1">
        <f>Tabelle27[[#This Row],[inclination '[degree']]]*PI()/180</f>
        <v>4.7472955654245759E-4</v>
      </c>
      <c r="BE11" s="1">
        <f>'[1]Bearbeitete Datenbank'!$AY13</f>
        <v>227.2841</v>
      </c>
      <c r="BF11" s="1">
        <f>Tabelle27[[#This Row],[RAAN '[degree']]]*PI()/180</f>
        <v>3.9668558824320441</v>
      </c>
      <c r="BG11" s="1">
        <f>'[1]Bearbeitete Datenbank'!$BA13</f>
        <v>218.9974</v>
      </c>
      <c r="BH11" s="1">
        <f>Tabelle27[[#This Row],[AoP '[degree']]]*PI()/180</f>
        <v>3.8222256833070296</v>
      </c>
      <c r="BI11" s="1">
        <f>'[1]Bearbeitete Datenbank'!$BB13</f>
        <v>27.2879</v>
      </c>
      <c r="BK11" s="1">
        <f>Tabelle27[[#This Row],[mean_anomaly '[degree']]]*PI()/180</f>
        <v>0.47626370095496062</v>
      </c>
      <c r="BL11" s="1">
        <f>'[1]Bearbeitete Datenbank'!$AZ13</f>
        <v>1.8259999999999999E-4</v>
      </c>
      <c r="BM11" s="1">
        <f>'[1]Bearbeitete Datenbank'!$BE13</f>
        <v>42164.165396005432</v>
      </c>
      <c r="BN11" s="1">
        <f>'[1]Bearbeitete Datenbank'!$BF13</f>
        <v>35800.864572606741</v>
      </c>
      <c r="BO11" s="1">
        <f>'[1]Bearbeitete Datenbank'!$BG13</f>
        <v>35785.466219404123</v>
      </c>
      <c r="BP11" s="1">
        <f>'[1]Bearbeitete Datenbank'!$BH13</f>
        <v>1436.066413045369</v>
      </c>
      <c r="BQ11" s="1">
        <f>'[1]Bearbeitete Datenbank'!$BC13</f>
        <v>1.0027391400000001</v>
      </c>
      <c r="BY11" s="1" t="s">
        <v>115</v>
      </c>
      <c r="BZ11" s="1" t="s">
        <v>115</v>
      </c>
      <c r="CA11" s="1" t="s">
        <v>115</v>
      </c>
      <c r="CB11" s="1" t="s">
        <v>115</v>
      </c>
      <c r="CD11" s="47">
        <f>'[1]Bearbeitete Datenbank'!$BT13</f>
        <v>3.3341231500003232E-2</v>
      </c>
      <c r="CE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5.8191426634470421E-4</v>
      </c>
      <c r="CF11" s="1">
        <f>'[1]Bearbeitete Datenbank'!$BU13</f>
        <v>298.99447083550001</v>
      </c>
      <c r="CG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5.2184379613376359</v>
      </c>
      <c r="CH11" s="1" t="str">
        <f>'[1]Bearbeitete Datenbank'!$BV13</f>
        <v>True</v>
      </c>
      <c r="CI11" s="1" t="str">
        <f>'[1]Bearbeitete Datenbank'!$BW13</f>
        <v>True</v>
      </c>
      <c r="CJ11" s="1">
        <f>'[1]Bearbeitete Datenbank'!$BX13</f>
        <v>2.6461099999999999E-4</v>
      </c>
      <c r="CK11" s="1">
        <f>'[1]Bearbeitete Datenbank'!$BY13</f>
        <v>1.4631099999999999E-4</v>
      </c>
      <c r="CL11" s="1">
        <f>'[1]Bearbeitete Datenbank'!$CA13</f>
        <v>6.3828999999999997E-2</v>
      </c>
      <c r="CM1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1.1140262082554606E-3</v>
      </c>
      <c r="CN11" s="1">
        <f>'[1]Bearbeitete Datenbank'!$CB13</f>
        <v>3</v>
      </c>
      <c r="CO11" s="1">
        <f>'[1]Bearbeitete Datenbank'!$CC13</f>
        <v>3</v>
      </c>
      <c r="CP11" s="1" t="str">
        <f>'[1]Bearbeitete Datenbank'!$CD13</f>
        <v>Ama_299</v>
      </c>
      <c r="CQ11" s="1">
        <f>'[1]Bearbeitete Datenbank'!$CE13</f>
        <v>1</v>
      </c>
      <c r="CR11" s="1">
        <f>'[1]Bearbeitete Datenbank'!$CF13</f>
        <v>298.96899757275003</v>
      </c>
      <c r="CS11" s="1">
        <f>IF(Tabelle27[[#This Row],[synchronised_starting_longitude '[deg_E']]]="None","None",Tabelle27[[#This Row],[synchronised_starting_longitude '[deg_E']]]*PI()/180)</f>
        <v>5.2179933690314231</v>
      </c>
      <c r="CT11" s="1">
        <f>'[1]Bearbeitete Datenbank'!$CG13</f>
        <v>298.99485367283336</v>
      </c>
      <c r="CU11" s="1">
        <f>IF(Tabelle27[[#This Row],[synchronised_initial_longitude '[deg_E']]]="None","None",Tabelle27[[#This Row],[synchronised_initial_longitude '[deg_E']]]*PI()/180)</f>
        <v>5.2184446431096019</v>
      </c>
      <c r="CV11" s="1">
        <f>'[1]Bearbeitete Datenbank'!$CH13</f>
        <v>3.6937285833327373E-2</v>
      </c>
      <c r="CW11" s="1">
        <f>IF(Tabelle27[[#This Row],[synchronised_tolerance_longitude '[deg_E']]]="None","None",Tabelle27[[#This Row],[synchronised_tolerance_longitude '[deg_E']]]*PI()/180)</f>
        <v>6.446772545418201E-4</v>
      </c>
      <c r="CY11" s="1" t="str">
        <f>'[1]Bearbeitete Datenbank'!$CI13</f>
        <v>None</v>
      </c>
      <c r="CZ11" s="1" t="str">
        <f>IF(Tabelle27[[#This Row],[initial_GLAN '[deg']]]="None",Tabelle27[[#This Row],[initial_GLAN '[deg']]],Tabelle27[[#This Row],[initial_GLAN '[deg']]]*PI()/180)</f>
        <v>None</v>
      </c>
      <c r="DA11" s="1" t="str">
        <f>'[1]Bearbeitete Datenbank'!$CJ13</f>
        <v>None</v>
      </c>
      <c r="DB11" s="1" t="str">
        <f>IF(Tabelle27[[#This Row],[tolerance_GLAN '[deg']]]="None",Tabelle27[[#This Row],[tolerance_GLAN '[deg']]],Tabelle27[[#This Row],[tolerance_GLAN '[deg']]]*PI()/180)</f>
        <v>None</v>
      </c>
      <c r="DC11" s="1" t="str">
        <f>'[1]Bearbeitete Datenbank'!$CK13</f>
        <v>None</v>
      </c>
      <c r="DD11" s="49" t="str">
        <f>'[1]Bearbeitete Datenbank'!$CL13</f>
        <v>None</v>
      </c>
      <c r="DE11" s="5" t="str">
        <f>'[1]Bearbeitete Datenbank'!$CM13</f>
        <v>None</v>
      </c>
      <c r="DF11" s="49" t="str">
        <f>'[1]Bearbeitete Datenbank'!$CN13</f>
        <v>None</v>
      </c>
      <c r="DG11" s="5" t="str">
        <f>'[1]Bearbeitete Datenbank'!$CO13</f>
        <v>None</v>
      </c>
      <c r="DH11" s="5" t="str">
        <f>'[1]Bearbeitete Datenbank'!$CP13</f>
        <v>None</v>
      </c>
    </row>
    <row r="12" spans="1:115" x14ac:dyDescent="0.25">
      <c r="A12" s="1" t="str">
        <f>'[1]Bearbeitete Datenbank'!$C14</f>
        <v>Amazonas-4A</v>
      </c>
      <c r="C12" s="1" t="str">
        <f>'[1]Bearbeitete Datenbank'!$C14</f>
        <v>Amazonas-4A</v>
      </c>
      <c r="D12" s="41">
        <f>'[1]Bearbeitete Datenbank'!$AB14</f>
        <v>39616</v>
      </c>
      <c r="G12" s="1" t="str">
        <f>'[1]Bearbeitete Datenbank'!$AV14</f>
        <v>Heavy Satellite</v>
      </c>
      <c r="H12" s="1">
        <f>'[1]Bearbeitete Datenbank'!$V14</f>
        <v>15</v>
      </c>
      <c r="J12" s="3"/>
      <c r="K12" s="1" t="str">
        <f>'[1]Bearbeitete Datenbank'!$BQ14</f>
        <v>mono/duo-propellant</v>
      </c>
      <c r="L12" s="1" t="str">
        <f>'[1]Bearbeitete Datenbank'!$BR14</f>
        <v>1</v>
      </c>
      <c r="M12" s="1"/>
      <c r="N12" s="1">
        <f>'[1]Bearbeitete Datenbank'!$BS14</f>
        <v>300</v>
      </c>
      <c r="P12" s="1" t="str">
        <f>'[1]Bearbeitete Datenbank'!$Y14</f>
        <v>Guiana Space Center</v>
      </c>
      <c r="Q12" s="1">
        <f>'[1]Bearbeitete Datenbank'!$AD14*PI()/180</f>
        <v>9.1437799511982928E-2</v>
      </c>
      <c r="R12" s="1" t="str">
        <f>'[1]Bearbeitete Datenbank'!$D14</f>
        <v>NR</v>
      </c>
      <c r="S12" s="1" t="str">
        <f>'[1]Bearbeitete Datenbank'!$E14</f>
        <v>Spain</v>
      </c>
      <c r="T12" s="1" t="str">
        <f>'[1]Bearbeitete Datenbank'!$F14</f>
        <v>Hispamar (subsidiary of Hispasat - Spain)</v>
      </c>
      <c r="U12" s="3">
        <f>'[1]Bearbeitete Datenbank'!$U14</f>
        <v>41720</v>
      </c>
      <c r="V12" s="1">
        <f>'[1]Bearbeitete Datenbank'!$AE14*PI()/180</f>
        <v>5.3622099674872183</v>
      </c>
      <c r="Y12" s="1">
        <f>'[1]Bearbeitete Datenbank'!$BK14</f>
        <v>2.5</v>
      </c>
      <c r="Z12" s="1">
        <f>'[1]Bearbeitete Datenbank'!$BL14</f>
        <v>4.7</v>
      </c>
      <c r="AA12" s="1">
        <f>'[1]Bearbeitete Datenbank'!$BM14</f>
        <v>23</v>
      </c>
      <c r="AB12" s="1">
        <f>'[1]Bearbeitete Datenbank'!BN14</f>
        <v>58.7540527863245</v>
      </c>
      <c r="AC12" s="1">
        <f>'[1]Bearbeitete Datenbank'!BO14</f>
        <v>6.25</v>
      </c>
      <c r="AD12" s="1">
        <f>'[1]Bearbeitete Datenbank'!$BP14</f>
        <v>28.623333333333299</v>
      </c>
      <c r="AH12" s="1">
        <f>'[1]Bearbeitete Datenbank'!$AL14</f>
        <v>2938</v>
      </c>
      <c r="AJ12" s="1">
        <f>'[1]Bearbeitete Datenbank'!$AN14</f>
        <v>1500</v>
      </c>
      <c r="AK12" s="1">
        <f>'[1]Bearbeitete Datenbank'!$AW14</f>
        <v>1438</v>
      </c>
      <c r="AU12" s="1" t="str">
        <f>'[1]Bearbeitete Datenbank'!$AU14</f>
        <v>GEO/S</v>
      </c>
      <c r="AV12" s="1" t="str">
        <f>'[1]Bearbeitete Datenbank'!$J14</f>
        <v>GEO</v>
      </c>
      <c r="AY12" s="1" t="str">
        <f>'[1]Bearbeitete Datenbank'!$G14</f>
        <v>Commercial</v>
      </c>
      <c r="AZ12" s="1"/>
      <c r="BA12" s="1" t="str">
        <f>'[1]Bearbeitete Datenbank'!$H14</f>
        <v>Communications</v>
      </c>
      <c r="BB12" s="1"/>
      <c r="BC12" s="42">
        <f>'[1]Bearbeitete Datenbank'!$AX14</f>
        <v>0.14760000000000001</v>
      </c>
      <c r="BD12" s="1">
        <f>Tabelle27[[#This Row],[inclination '[degree']]]*PI()/180</f>
        <v>2.5761059759436306E-3</v>
      </c>
      <c r="BE12" s="1">
        <f>'[1]Bearbeitete Datenbank'!$AY14</f>
        <v>85.860600000000005</v>
      </c>
      <c r="BF12" s="1">
        <f>Tabelle27[[#This Row],[RAAN '[degree']]]*PI()/180</f>
        <v>1.4985501677378434</v>
      </c>
      <c r="BG12" s="1">
        <f>'[1]Bearbeitete Datenbank'!$BA14</f>
        <v>326.5496</v>
      </c>
      <c r="BH12" s="1">
        <f>Tabelle27[[#This Row],[AoP '[degree']]]*PI()/180</f>
        <v>5.6993656910704749</v>
      </c>
      <c r="BI12" s="1">
        <f>'[1]Bearbeitete Datenbank'!$BB14</f>
        <v>56.919800000000002</v>
      </c>
      <c r="BK12" s="1">
        <f>Tabelle27[[#This Row],[mean_anomaly '[degree']]]*PI()/180</f>
        <v>0.99343791957666838</v>
      </c>
      <c r="BL12" s="1">
        <f>'[1]Bearbeitete Datenbank'!$AZ14</f>
        <v>3.166E-4</v>
      </c>
      <c r="BM12" s="1">
        <f>'[1]Bearbeitete Datenbank'!$BE14</f>
        <v>42164.403675283502</v>
      </c>
      <c r="BN12" s="1">
        <f>'[1]Bearbeitete Datenbank'!$BF14</f>
        <v>35806.75292548709</v>
      </c>
      <c r="BO12" s="1">
        <f>'[1]Bearbeitete Datenbank'!$BG14</f>
        <v>35780.054425079907</v>
      </c>
      <c r="BP12" s="1">
        <f>'[1]Bearbeitete Datenbank'!$BH14</f>
        <v>1436.078586368915</v>
      </c>
      <c r="BQ12" s="1">
        <f>'[1]Bearbeitete Datenbank'!$BC14</f>
        <v>1.00273064</v>
      </c>
      <c r="BY12" s="1" t="s">
        <v>115</v>
      </c>
      <c r="BZ12" s="1" t="s">
        <v>115</v>
      </c>
      <c r="CA12" s="1" t="s">
        <v>115</v>
      </c>
      <c r="CB12" s="1" t="s">
        <v>115</v>
      </c>
      <c r="CD12" s="47">
        <f>'[1]Bearbeitete Datenbank'!$BT14</f>
        <v>6.0165088499985586E-2</v>
      </c>
      <c r="CE1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1.0500788890785249E-3</v>
      </c>
      <c r="CF12" s="1">
        <f>'[1]Bearbeitete Datenbank'!$BU14</f>
        <v>286.00778698149998</v>
      </c>
      <c r="CG1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4.9917775691697486</v>
      </c>
      <c r="CH12" s="1" t="str">
        <f>'[1]Bearbeitete Datenbank'!$BV14</f>
        <v>True</v>
      </c>
      <c r="CI12" s="1" t="str">
        <f>'[1]Bearbeitete Datenbank'!$BW14</f>
        <v>True</v>
      </c>
      <c r="CJ12" s="1">
        <f>'[1]Bearbeitete Datenbank'!$BX14</f>
        <v>3.2410499999999999E-4</v>
      </c>
      <c r="CK12" s="1">
        <f>'[1]Bearbeitete Datenbank'!$BY14</f>
        <v>5.8901999999999999E-5</v>
      </c>
      <c r="CL12" s="1">
        <f>'[1]Bearbeitete Datenbank'!$CA14</f>
        <v>0.15099899999999999</v>
      </c>
      <c r="CM1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2.6354297172189174E-3</v>
      </c>
      <c r="CN12" s="1">
        <f>'[1]Bearbeitete Datenbank'!$CB14</f>
        <v>1</v>
      </c>
      <c r="CO12" s="1">
        <f>'[1]Bearbeitete Datenbank'!$CC14</f>
        <v>2</v>
      </c>
      <c r="CP12" s="1" t="str">
        <f>'[1]Bearbeitete Datenbank'!$CD14</f>
        <v>None</v>
      </c>
      <c r="CQ12" s="1" t="str">
        <f>'[1]Bearbeitete Datenbank'!$CE14</f>
        <v>None</v>
      </c>
      <c r="CR12" s="1" t="str">
        <f>'[1]Bearbeitete Datenbank'!$CF14</f>
        <v>None</v>
      </c>
      <c r="CS12" s="1" t="str">
        <f>IF(Tabelle27[[#This Row],[synchronised_starting_longitude '[deg_E']]]="None","None",Tabelle27[[#This Row],[synchronised_starting_longitude '[deg_E']]]*PI()/180)</f>
        <v>None</v>
      </c>
      <c r="CT12" s="1" t="str">
        <f>'[1]Bearbeitete Datenbank'!$CG14</f>
        <v>None</v>
      </c>
      <c r="CU12" s="1" t="str">
        <f>IF(Tabelle27[[#This Row],[synchronised_initial_longitude '[deg_E']]]="None","None",Tabelle27[[#This Row],[synchronised_initial_longitude '[deg_E']]]*PI()/180)</f>
        <v>None</v>
      </c>
      <c r="CV12" s="1" t="str">
        <f>'[1]Bearbeitete Datenbank'!$CH14</f>
        <v>None</v>
      </c>
      <c r="CW12" s="1" t="str">
        <f>IF(Tabelle27[[#This Row],[synchronised_tolerance_longitude '[deg_E']]]="None","None",Tabelle27[[#This Row],[synchronised_tolerance_longitude '[deg_E']]]*PI()/180)</f>
        <v>None</v>
      </c>
      <c r="CY12" s="1" t="str">
        <f>'[1]Bearbeitete Datenbank'!$CI14</f>
        <v>None</v>
      </c>
      <c r="CZ12" s="1" t="str">
        <f>IF(Tabelle27[[#This Row],[initial_GLAN '[deg']]]="None",Tabelle27[[#This Row],[initial_GLAN '[deg']]],Tabelle27[[#This Row],[initial_GLAN '[deg']]]*PI()/180)</f>
        <v>None</v>
      </c>
      <c r="DA12" s="1" t="str">
        <f>'[1]Bearbeitete Datenbank'!$CJ14</f>
        <v>None</v>
      </c>
      <c r="DB12" s="1" t="str">
        <f>IF(Tabelle27[[#This Row],[tolerance_GLAN '[deg']]]="None",Tabelle27[[#This Row],[tolerance_GLAN '[deg']]],Tabelle27[[#This Row],[tolerance_GLAN '[deg']]]*PI()/180)</f>
        <v>None</v>
      </c>
      <c r="DC12" s="1" t="str">
        <f>'[1]Bearbeitete Datenbank'!$CK14</f>
        <v>None</v>
      </c>
      <c r="DD12" s="49" t="str">
        <f>'[1]Bearbeitete Datenbank'!$CL14</f>
        <v>None</v>
      </c>
      <c r="DE12" s="5" t="str">
        <f>'[1]Bearbeitete Datenbank'!$CM14</f>
        <v>None</v>
      </c>
      <c r="DF12" s="49" t="str">
        <f>'[1]Bearbeitete Datenbank'!$CN14</f>
        <v>None</v>
      </c>
      <c r="DG12" s="5" t="str">
        <f>'[1]Bearbeitete Datenbank'!$CO14</f>
        <v>None</v>
      </c>
      <c r="DH12" s="5" t="str">
        <f>'[1]Bearbeitete Datenbank'!$CP14</f>
        <v>None</v>
      </c>
    </row>
    <row r="13" spans="1:115" x14ac:dyDescent="0.25">
      <c r="A13" s="1" t="str">
        <f>'[1]Bearbeitete Datenbank'!$C15</f>
        <v>Amazonas-5</v>
      </c>
      <c r="C13" s="1" t="str">
        <f>'[1]Bearbeitete Datenbank'!$C15</f>
        <v>Amazonas-5</v>
      </c>
      <c r="D13" s="41">
        <f>'[1]Bearbeitete Datenbank'!$AB15</f>
        <v>42934</v>
      </c>
      <c r="G13" s="1" t="str">
        <f>'[1]Bearbeitete Datenbank'!$AV15</f>
        <v>Heavy Satellite</v>
      </c>
      <c r="H13" s="1">
        <f>'[1]Bearbeitete Datenbank'!$V15</f>
        <v>15</v>
      </c>
      <c r="J13" s="3"/>
      <c r="K13" s="1" t="str">
        <f>'[1]Bearbeitete Datenbank'!$BQ15</f>
        <v>mono/duo-propellant</v>
      </c>
      <c r="L13" s="1" t="str">
        <f>'[1]Bearbeitete Datenbank'!$BR15</f>
        <v>1</v>
      </c>
      <c r="M13" s="1"/>
      <c r="N13" s="1">
        <f>'[1]Bearbeitete Datenbank'!$BS15</f>
        <v>3000</v>
      </c>
      <c r="P13" s="1" t="str">
        <f>'[1]Bearbeitete Datenbank'!$Y15</f>
        <v>Baikonur Cosmodrome</v>
      </c>
      <c r="Q13" s="1">
        <f>'[1]Bearbeitete Datenbank'!$AD15*PI()/180</f>
        <v>0.80224059067919362</v>
      </c>
      <c r="R13" s="1" t="str">
        <f>'[1]Bearbeitete Datenbank'!$D15</f>
        <v>NR</v>
      </c>
      <c r="S13" s="1" t="str">
        <f>'[1]Bearbeitete Datenbank'!$E15</f>
        <v>Spain</v>
      </c>
      <c r="T13" s="1" t="str">
        <f>'[1]Bearbeitete Datenbank'!$F15</f>
        <v>Hispamar (subsidiary of Hispasat - Spain)</v>
      </c>
      <c r="U13" s="3">
        <f>'[1]Bearbeitete Datenbank'!$U15</f>
        <v>42990</v>
      </c>
      <c r="V13" s="1">
        <f>'[1]Bearbeitete Datenbank'!$AE15*PI()/180</f>
        <v>1.1048806829750102</v>
      </c>
      <c r="Y13" s="1">
        <f>'[1]Bearbeitete Datenbank'!$BK15</f>
        <v>2.9</v>
      </c>
      <c r="Z13" s="1">
        <f>'[1]Bearbeitete Datenbank'!$BL15</f>
        <v>8.1</v>
      </c>
      <c r="AA13" s="1">
        <f>'[1]Bearbeitete Datenbank'!$BM15</f>
        <v>26</v>
      </c>
      <c r="AB13" s="1">
        <f>'[1]Bearbeitete Datenbank'!BN15</f>
        <v>87.860408147008599</v>
      </c>
      <c r="AC13" s="1">
        <f>'[1]Bearbeitete Datenbank'!BO15</f>
        <v>8.41</v>
      </c>
      <c r="AD13" s="1">
        <f>'[1]Bearbeitete Datenbank'!$BP15</f>
        <v>45.6514666666667</v>
      </c>
      <c r="AH13" s="1">
        <f>'[1]Bearbeitete Datenbank'!$AL15</f>
        <v>5900</v>
      </c>
      <c r="AJ13" s="1">
        <f>'[1]Bearbeitete Datenbank'!$AN15</f>
        <v>3500</v>
      </c>
      <c r="AK13" s="1">
        <f>'[1]Bearbeitete Datenbank'!$AW15</f>
        <v>2400</v>
      </c>
      <c r="AU13" s="1" t="str">
        <f>'[1]Bearbeitete Datenbank'!$AU15</f>
        <v>GEO/S</v>
      </c>
      <c r="AV13" s="1" t="str">
        <f>'[1]Bearbeitete Datenbank'!$J15</f>
        <v>GEO</v>
      </c>
      <c r="AY13" s="1" t="str">
        <f>'[1]Bearbeitete Datenbank'!$G15</f>
        <v>Commercial</v>
      </c>
      <c r="AZ13" s="1"/>
      <c r="BA13" s="1" t="str">
        <f>'[1]Bearbeitete Datenbank'!$H15</f>
        <v>Communications</v>
      </c>
      <c r="BB13" s="1"/>
      <c r="BC13" s="42">
        <f>'[1]Bearbeitete Datenbank'!$AX15</f>
        <v>3.2399999999999998E-2</v>
      </c>
      <c r="BD13" s="1">
        <f>Tabelle27[[#This Row],[inclination '[degree']]]*PI()/180</f>
        <v>5.6548667764616273E-4</v>
      </c>
      <c r="BE13" s="1">
        <f>'[1]Bearbeitete Datenbank'!$AY15</f>
        <v>318.3109</v>
      </c>
      <c r="BF13" s="1">
        <f>Tabelle27[[#This Row],[RAAN '[degree']]]*PI()/180</f>
        <v>5.5555732499864181</v>
      </c>
      <c r="BG13" s="1">
        <f>'[1]Bearbeitete Datenbank'!$BA15</f>
        <v>72.438900000000004</v>
      </c>
      <c r="BH13" s="1">
        <f>Tabelle27[[#This Row],[AoP '[degree']]]*PI()/180</f>
        <v>1.2642973115229204</v>
      </c>
      <c r="BI13" s="1">
        <f>'[1]Bearbeitete Datenbank'!$BB15</f>
        <v>40.662700000000001</v>
      </c>
      <c r="BK13" s="1">
        <f>Tabelle27[[#This Row],[mean_anomaly '[degree']]]*PI()/180</f>
        <v>0.7096979977506982</v>
      </c>
      <c r="BL13" s="1">
        <f>'[1]Bearbeitete Datenbank'!$AZ15</f>
        <v>3.8640000000000001E-4</v>
      </c>
      <c r="BM13" s="1">
        <f>'[1]Bearbeitete Datenbank'!$BE15</f>
        <v>42164.724096137536</v>
      </c>
      <c r="BN13" s="1">
        <f>'[1]Bearbeitete Datenbank'!$BF15</f>
        <v>35810.016545528284</v>
      </c>
      <c r="BO13" s="1">
        <f>'[1]Bearbeitete Datenbank'!$BG15</f>
        <v>35777.431646746787</v>
      </c>
      <c r="BP13" s="1">
        <f>'[1]Bearbeitete Datenbank'!$BH15</f>
        <v>1436.0949562340572</v>
      </c>
      <c r="BQ13" s="1">
        <f>'[1]Bearbeitete Datenbank'!$BC15</f>
        <v>1.00271921</v>
      </c>
      <c r="BY13" s="1" t="s">
        <v>115</v>
      </c>
      <c r="BZ13" s="1" t="s">
        <v>115</v>
      </c>
      <c r="CA13" s="1" t="s">
        <v>115</v>
      </c>
      <c r="CB13" s="1" t="s">
        <v>115</v>
      </c>
      <c r="CD13" s="47">
        <f>'[1]Bearbeitete Datenbank'!$BT15</f>
        <v>4.0510358999995333E-2</v>
      </c>
      <c r="CE1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7.0703914571483605E-4</v>
      </c>
      <c r="CF13" s="1">
        <f>'[1]Bearbeitete Datenbank'!$BU15</f>
        <v>298.994774409</v>
      </c>
      <c r="CG1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5.2184432596947321</v>
      </c>
      <c r="CH13" s="1" t="str">
        <f>'[1]Bearbeitete Datenbank'!$BV15</f>
        <v>True</v>
      </c>
      <c r="CI13" s="1" t="str">
        <f>'[1]Bearbeitete Datenbank'!$BW15</f>
        <v>True</v>
      </c>
      <c r="CJ13" s="1">
        <f>'[1]Bearbeitete Datenbank'!$BX15</f>
        <v>3.8575299999999996E-4</v>
      </c>
      <c r="CK13" s="1">
        <f>'[1]Bearbeitete Datenbank'!$BY15</f>
        <v>1.07243E-4</v>
      </c>
      <c r="CL13" s="1">
        <f>'[1]Bearbeitete Datenbank'!$CA15</f>
        <v>5.2745E-2</v>
      </c>
      <c r="CM1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9.2057391396440909E-4</v>
      </c>
      <c r="CN13" s="1">
        <f>'[1]Bearbeitete Datenbank'!$CB15</f>
        <v>3</v>
      </c>
      <c r="CO13" s="1">
        <f>'[1]Bearbeitete Datenbank'!$CC15</f>
        <v>8</v>
      </c>
      <c r="CP13" s="1" t="str">
        <f>'[1]Bearbeitete Datenbank'!$CD15</f>
        <v>Ama_299</v>
      </c>
      <c r="CQ13" s="1">
        <f>'[1]Bearbeitete Datenbank'!$CE15</f>
        <v>2</v>
      </c>
      <c r="CR13" s="1">
        <f>'[1]Bearbeitete Datenbank'!$CF15</f>
        <v>298.99485367283336</v>
      </c>
      <c r="CS13" s="1">
        <f>IF(Tabelle27[[#This Row],[synchronised_starting_longitude '[deg_E']]]="None","None",Tabelle27[[#This Row],[synchronised_starting_longitude '[deg_E']]]*PI()/180)</f>
        <v>5.2184446431096019</v>
      </c>
      <c r="CT13" s="1">
        <f>'[1]Bearbeitete Datenbank'!$CG15</f>
        <v>298.99485367283336</v>
      </c>
      <c r="CU13" s="1">
        <f>IF(Tabelle27[[#This Row],[synchronised_initial_longitude '[deg_E']]]="None","None",Tabelle27[[#This Row],[synchronised_initial_longitude '[deg_E']]]*PI()/180)</f>
        <v>5.2184446431096019</v>
      </c>
      <c r="CV13" s="1">
        <f>'[1]Bearbeitete Datenbank'!$CH15</f>
        <v>3.6937285833327373E-2</v>
      </c>
      <c r="CW13" s="1">
        <f>IF(Tabelle27[[#This Row],[synchronised_tolerance_longitude '[deg_E']]]="None","None",Tabelle27[[#This Row],[synchronised_tolerance_longitude '[deg_E']]]*PI()/180)</f>
        <v>6.446772545418201E-4</v>
      </c>
      <c r="CY13" s="1" t="str">
        <f>'[1]Bearbeitete Datenbank'!$CI15</f>
        <v>None</v>
      </c>
      <c r="CZ13" s="1" t="str">
        <f>IF(Tabelle27[[#This Row],[initial_GLAN '[deg']]]="None",Tabelle27[[#This Row],[initial_GLAN '[deg']]],Tabelle27[[#This Row],[initial_GLAN '[deg']]]*PI()/180)</f>
        <v>None</v>
      </c>
      <c r="DA13" s="1" t="str">
        <f>'[1]Bearbeitete Datenbank'!$CJ15</f>
        <v>None</v>
      </c>
      <c r="DB13" s="1" t="str">
        <f>IF(Tabelle27[[#This Row],[tolerance_GLAN '[deg']]]="None",Tabelle27[[#This Row],[tolerance_GLAN '[deg']]],Tabelle27[[#This Row],[tolerance_GLAN '[deg']]]*PI()/180)</f>
        <v>None</v>
      </c>
      <c r="DC13" s="1" t="str">
        <f>'[1]Bearbeitete Datenbank'!$CK15</f>
        <v>None</v>
      </c>
      <c r="DD13" s="49" t="str">
        <f>'[1]Bearbeitete Datenbank'!$CL15</f>
        <v>None</v>
      </c>
      <c r="DE13" s="5" t="str">
        <f>'[1]Bearbeitete Datenbank'!$CM15</f>
        <v>None</v>
      </c>
      <c r="DF13" s="49" t="str">
        <f>'[1]Bearbeitete Datenbank'!$CN15</f>
        <v>None</v>
      </c>
      <c r="DG13" s="5" t="str">
        <f>'[1]Bearbeitete Datenbank'!$CO15</f>
        <v>None</v>
      </c>
      <c r="DH13" s="5" t="str">
        <f>'[1]Bearbeitete Datenbank'!$CP15</f>
        <v>None</v>
      </c>
    </row>
    <row r="14" spans="1:115" x14ac:dyDescent="0.25">
      <c r="A14" s="1" t="str">
        <f>'[1]Bearbeitete Datenbank'!$C16</f>
        <v>AMC-1</v>
      </c>
      <c r="C14" s="1" t="str">
        <f>'[1]Bearbeitete Datenbank'!$C16</f>
        <v>AMC-1</v>
      </c>
      <c r="D14" s="41">
        <f>'[1]Bearbeitete Datenbank'!$AB16</f>
        <v>24315</v>
      </c>
      <c r="G14" s="1" t="str">
        <f>'[1]Bearbeitete Datenbank'!$AV16</f>
        <v>Heavy Satellite</v>
      </c>
      <c r="H14" s="1">
        <f>'[1]Bearbeitete Datenbank'!$V16</f>
        <v>15</v>
      </c>
      <c r="J14" s="3"/>
      <c r="K14" s="1" t="str">
        <f>'[1]Bearbeitete Datenbank'!$BQ16</f>
        <v>mono/duo-propellant</v>
      </c>
      <c r="L14" s="1" t="str">
        <f>'[1]Bearbeitete Datenbank'!$BR16</f>
        <v>1</v>
      </c>
      <c r="M14" s="1"/>
      <c r="N14" s="1">
        <f>'[1]Bearbeitete Datenbank'!$BS16</f>
        <v>300</v>
      </c>
      <c r="P14" s="1" t="str">
        <f>'[1]Bearbeitete Datenbank'!$Y16</f>
        <v>Cape Canaveral</v>
      </c>
      <c r="Q14" s="1">
        <f>'[1]Bearbeitete Datenbank'!$AD16*PI()/180</f>
        <v>0.49683706040105241</v>
      </c>
      <c r="R14" s="1" t="str">
        <f>'[1]Bearbeitete Datenbank'!$D16</f>
        <v>USA</v>
      </c>
      <c r="S14" s="1" t="str">
        <f>'[1]Bearbeitete Datenbank'!$E16</f>
        <v>USA</v>
      </c>
      <c r="T14" s="1" t="str">
        <f>'[1]Bearbeitete Datenbank'!$F16</f>
        <v>SES S.A.</v>
      </c>
      <c r="U14" s="3">
        <f>'[1]Bearbeitete Datenbank'!$U16</f>
        <v>35316</v>
      </c>
      <c r="V14" s="1">
        <f>'[1]Bearbeitete Datenbank'!$AE16*PI()/180</f>
        <v>4.8776134829068196</v>
      </c>
      <c r="Y14" s="1">
        <f>'[1]Bearbeitete Datenbank'!$BK16</f>
        <v>1.8</v>
      </c>
      <c r="Z14" s="1">
        <f>'[1]Bearbeitete Datenbank'!$BL16</f>
        <v>3.3</v>
      </c>
      <c r="AA14" s="1">
        <f>'[1]Bearbeitete Datenbank'!$BM16</f>
        <v>22</v>
      </c>
      <c r="AB14" s="1">
        <f>'[1]Bearbeitete Datenbank'!BN16</f>
        <v>38.0923149177992</v>
      </c>
      <c r="AC14" s="1">
        <f>'[1]Bearbeitete Datenbank'!BO16</f>
        <v>3.24</v>
      </c>
      <c r="AD14" s="1">
        <f>'[1]Bearbeitete Datenbank'!$BP16</f>
        <v>17.332933333333301</v>
      </c>
      <c r="AH14" s="1">
        <f>'[1]Bearbeitete Datenbank'!$AL16</f>
        <v>2783</v>
      </c>
      <c r="AJ14" s="1">
        <f>'[1]Bearbeitete Datenbank'!$AN16</f>
        <v>1300</v>
      </c>
      <c r="AK14" s="1">
        <f>'[1]Bearbeitete Datenbank'!$AW16</f>
        <v>1483</v>
      </c>
      <c r="AU14" s="1" t="str">
        <f>'[1]Bearbeitete Datenbank'!$AU16</f>
        <v>GEO/S</v>
      </c>
      <c r="AV14" s="1" t="str">
        <f>'[1]Bearbeitete Datenbank'!$J16</f>
        <v>GEO</v>
      </c>
      <c r="AY14" s="1" t="str">
        <f>'[1]Bearbeitete Datenbank'!$G16</f>
        <v>Commercial</v>
      </c>
      <c r="AZ14" s="1"/>
      <c r="BA14" s="1" t="str">
        <f>'[1]Bearbeitete Datenbank'!$H16</f>
        <v>Communications</v>
      </c>
      <c r="BB14" s="1"/>
      <c r="BC14" s="42">
        <f>'[1]Bearbeitete Datenbank'!$AX16</f>
        <v>4.7065000000000001</v>
      </c>
      <c r="BD14" s="1">
        <f>Tabelle27[[#This Row],[inclination '[degree']]]*PI()/180</f>
        <v>8.2143921245113119E-2</v>
      </c>
      <c r="BE14" s="1">
        <f>'[1]Bearbeitete Datenbank'!$AY16</f>
        <v>76.281099999999995</v>
      </c>
      <c r="BF14" s="1">
        <f>Tabelle27[[#This Row],[RAAN '[degree']]]*PI()/180</f>
        <v>1.3313563520430463</v>
      </c>
      <c r="BG14" s="1">
        <f>'[1]Bearbeitete Datenbank'!$BA16</f>
        <v>334.88600000000002</v>
      </c>
      <c r="BH14" s="1">
        <f>Tabelle27[[#This Row],[AoP '[degree']]]*PI()/180</f>
        <v>5.8448633188337302</v>
      </c>
      <c r="BI14" s="1">
        <f>'[1]Bearbeitete Datenbank'!$BB16</f>
        <v>282.97669999999999</v>
      </c>
      <c r="BK14" s="1">
        <f>Tabelle27[[#This Row],[mean_anomaly '[degree']]]*PI()/180</f>
        <v>4.9388751214282376</v>
      </c>
      <c r="BL14" s="1">
        <f>'[1]Bearbeitete Datenbank'!$AZ16</f>
        <v>3.2689999999999998E-4</v>
      </c>
      <c r="BM14" s="1">
        <f>'[1]Bearbeitete Datenbank'!$BE16</f>
        <v>42164.616447507578</v>
      </c>
      <c r="BN14" s="1">
        <f>'[1]Bearbeitete Datenbank'!$BF16</f>
        <v>35807.400060624263</v>
      </c>
      <c r="BO14" s="1">
        <f>'[1]Bearbeitete Datenbank'!$BG16</f>
        <v>35779.832834390887</v>
      </c>
      <c r="BP14" s="1">
        <f>'[1]Bearbeitete Datenbank'!$BH16</f>
        <v>1436.0894566051904</v>
      </c>
      <c r="BQ14" s="1">
        <f>'[1]Bearbeitete Datenbank'!$BC16</f>
        <v>1.0027230499999999</v>
      </c>
      <c r="BY14" s="1" t="s">
        <v>115</v>
      </c>
      <c r="BZ14" s="1" t="s">
        <v>115</v>
      </c>
      <c r="CA14" s="1" t="s">
        <v>115</v>
      </c>
      <c r="CB14" s="1" t="s">
        <v>115</v>
      </c>
      <c r="CD14" s="47">
        <f>'[1]Bearbeitete Datenbank'!$BT16</f>
        <v>2.5050541500007739E-2</v>
      </c>
      <c r="CE1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4.3721442858261417E-4</v>
      </c>
      <c r="CF14" s="1">
        <f>'[1]Bearbeitete Datenbank'!$BU16</f>
        <v>229.08566979450001</v>
      </c>
      <c r="CG1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3.9982992070505468</v>
      </c>
      <c r="CH14" s="1" t="str">
        <f>'[1]Bearbeitete Datenbank'!$BV16</f>
        <v>False</v>
      </c>
      <c r="CI14" s="1" t="str">
        <f>'[1]Bearbeitete Datenbank'!$BW16</f>
        <v>True</v>
      </c>
      <c r="CJ14" s="1">
        <f>'[1]Bearbeitete Datenbank'!$BX16</f>
        <v>3.2555599999999996E-4</v>
      </c>
      <c r="CK14" s="1">
        <f>'[1]Bearbeitete Datenbank'!$BY16</f>
        <v>3.2667999999999993E-5</v>
      </c>
      <c r="CL14" s="1" t="str">
        <f>'[1]Bearbeitete Datenbank'!$CA16</f>
        <v>None</v>
      </c>
      <c r="CM1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" s="1">
        <f>'[1]Bearbeitete Datenbank'!$CB16</f>
        <v>0</v>
      </c>
      <c r="CO14" s="1">
        <f>'[1]Bearbeitete Datenbank'!$CC16</f>
        <v>0</v>
      </c>
      <c r="CP14" s="1" t="str">
        <f>'[1]Bearbeitete Datenbank'!$CD16</f>
        <v>None</v>
      </c>
      <c r="CQ14" s="1" t="str">
        <f>'[1]Bearbeitete Datenbank'!$CE16</f>
        <v>None</v>
      </c>
      <c r="CR14" s="1" t="str">
        <f>'[1]Bearbeitete Datenbank'!$CF16</f>
        <v>None</v>
      </c>
      <c r="CS14" s="1" t="str">
        <f>IF(Tabelle27[[#This Row],[synchronised_starting_longitude '[deg_E']]]="None","None",Tabelle27[[#This Row],[synchronised_starting_longitude '[deg_E']]]*PI()/180)</f>
        <v>None</v>
      </c>
      <c r="CT14" s="1" t="str">
        <f>'[1]Bearbeitete Datenbank'!$CG16</f>
        <v>None</v>
      </c>
      <c r="CU14" s="1" t="str">
        <f>IF(Tabelle27[[#This Row],[synchronised_initial_longitude '[deg_E']]]="None","None",Tabelle27[[#This Row],[synchronised_initial_longitude '[deg_E']]]*PI()/180)</f>
        <v>None</v>
      </c>
      <c r="CV14" s="1" t="str">
        <f>'[1]Bearbeitete Datenbank'!$CH16</f>
        <v>None</v>
      </c>
      <c r="CW14" s="1" t="str">
        <f>IF(Tabelle27[[#This Row],[synchronised_tolerance_longitude '[deg_E']]]="None","None",Tabelle27[[#This Row],[synchronised_tolerance_longitude '[deg_E']]]*PI()/180)</f>
        <v>None</v>
      </c>
      <c r="CY14" s="1" t="str">
        <f>'[1]Bearbeitete Datenbank'!$CI16</f>
        <v>None</v>
      </c>
      <c r="CZ14" s="1" t="str">
        <f>IF(Tabelle27[[#This Row],[initial_GLAN '[deg']]]="None",Tabelle27[[#This Row],[initial_GLAN '[deg']]],Tabelle27[[#This Row],[initial_GLAN '[deg']]]*PI()/180)</f>
        <v>None</v>
      </c>
      <c r="DA14" s="1" t="str">
        <f>'[1]Bearbeitete Datenbank'!$CJ16</f>
        <v>None</v>
      </c>
      <c r="DB14" s="1" t="str">
        <f>IF(Tabelle27[[#This Row],[tolerance_GLAN '[deg']]]="None",Tabelle27[[#This Row],[tolerance_GLAN '[deg']]],Tabelle27[[#This Row],[tolerance_GLAN '[deg']]]*PI()/180)</f>
        <v>None</v>
      </c>
      <c r="DC14" s="1" t="str">
        <f>'[1]Bearbeitete Datenbank'!$CK16</f>
        <v>None</v>
      </c>
      <c r="DD14" s="49" t="str">
        <f>'[1]Bearbeitete Datenbank'!$CL16</f>
        <v>None</v>
      </c>
      <c r="DE14" s="5" t="str">
        <f>'[1]Bearbeitete Datenbank'!$CM16</f>
        <v>None</v>
      </c>
      <c r="DF14" s="49" t="str">
        <f>'[1]Bearbeitete Datenbank'!$CN16</f>
        <v>None</v>
      </c>
      <c r="DG14" s="5" t="str">
        <f>'[1]Bearbeitete Datenbank'!$CO16</f>
        <v>None</v>
      </c>
      <c r="DH14" s="5" t="str">
        <f>'[1]Bearbeitete Datenbank'!$CP16</f>
        <v>None</v>
      </c>
    </row>
    <row r="15" spans="1:115" x14ac:dyDescent="0.25">
      <c r="A15" s="1" t="str">
        <f>'[1]Bearbeitete Datenbank'!$C17</f>
        <v>AMC-11</v>
      </c>
      <c r="C15" s="1" t="str">
        <f>'[1]Bearbeitete Datenbank'!$C17</f>
        <v>AMC-11</v>
      </c>
      <c r="D15" s="41">
        <f>'[1]Bearbeitete Datenbank'!$AB17</f>
        <v>28252</v>
      </c>
      <c r="G15" s="1" t="str">
        <f>'[1]Bearbeitete Datenbank'!$AV17</f>
        <v>Heavy Satellite</v>
      </c>
      <c r="H15" s="1">
        <f>'[1]Bearbeitete Datenbank'!$V17</f>
        <v>15</v>
      </c>
      <c r="J15" s="3"/>
      <c r="K15" s="1" t="str">
        <f>'[1]Bearbeitete Datenbank'!$BQ17</f>
        <v>mono/duo-propellant</v>
      </c>
      <c r="L15" s="1" t="str">
        <f>'[1]Bearbeitete Datenbank'!$BR17</f>
        <v>1</v>
      </c>
      <c r="M15" s="1"/>
      <c r="N15" s="1">
        <f>'[1]Bearbeitete Datenbank'!$BS17</f>
        <v>300</v>
      </c>
      <c r="P15" s="1" t="str">
        <f>'[1]Bearbeitete Datenbank'!$Y17</f>
        <v>Cape Canaveral</v>
      </c>
      <c r="Q15" s="1">
        <f>'[1]Bearbeitete Datenbank'!$AD17*PI()/180</f>
        <v>0.49683706040105241</v>
      </c>
      <c r="R15" s="1" t="str">
        <f>'[1]Bearbeitete Datenbank'!$D17</f>
        <v>USA</v>
      </c>
      <c r="S15" s="1" t="str">
        <f>'[1]Bearbeitete Datenbank'!$E17</f>
        <v>USA</v>
      </c>
      <c r="T15" s="1" t="str">
        <f>'[1]Bearbeitete Datenbank'!$F17</f>
        <v>SES S.A.</v>
      </c>
      <c r="U15" s="3">
        <f>'[1]Bearbeitete Datenbank'!$U17</f>
        <v>38126</v>
      </c>
      <c r="V15" s="1">
        <f>'[1]Bearbeitete Datenbank'!$AE17*PI()/180</f>
        <v>4.8776134829068196</v>
      </c>
      <c r="Y15" s="1">
        <f>'[1]Bearbeitete Datenbank'!$BK17</f>
        <v>3.6</v>
      </c>
      <c r="Z15" s="1">
        <f>'[1]Bearbeitete Datenbank'!$BL17</f>
        <v>6</v>
      </c>
      <c r="AA15" s="1">
        <f>'[1]Bearbeitete Datenbank'!$BM17</f>
        <v>26</v>
      </c>
      <c r="AB15" s="1">
        <f>'[1]Bearbeitete Datenbank'!BN17</f>
        <v>97.694964232634703</v>
      </c>
      <c r="AC15" s="1">
        <f>'[1]Bearbeitete Datenbank'!BO17</f>
        <v>12.96</v>
      </c>
      <c r="AD15" s="1">
        <f>'[1]Bearbeitete Datenbank'!$BP17</f>
        <v>49.677866666666702</v>
      </c>
      <c r="AH15" s="1">
        <f>'[1]Bearbeitete Datenbank'!$AL17</f>
        <v>2315</v>
      </c>
      <c r="AJ15" s="1">
        <f>'[1]Bearbeitete Datenbank'!$AN17</f>
        <v>907</v>
      </c>
      <c r="AK15" s="1">
        <f>'[1]Bearbeitete Datenbank'!$AW17</f>
        <v>1408</v>
      </c>
      <c r="AU15" s="1" t="str">
        <f>'[1]Bearbeitete Datenbank'!$AU17</f>
        <v>GEO/S</v>
      </c>
      <c r="AV15" s="1" t="str">
        <f>'[1]Bearbeitete Datenbank'!$J17</f>
        <v>GEO</v>
      </c>
      <c r="AY15" s="1" t="str">
        <f>'[1]Bearbeitete Datenbank'!$G17</f>
        <v>Commercial</v>
      </c>
      <c r="AZ15" s="1"/>
      <c r="BA15" s="1" t="str">
        <f>'[1]Bearbeitete Datenbank'!$H17</f>
        <v>Communications</v>
      </c>
      <c r="BB15" s="1"/>
      <c r="BC15" s="42">
        <f>'[1]Bearbeitete Datenbank'!$AX17</f>
        <v>1.6899999999999998E-2</v>
      </c>
      <c r="BD15" s="1">
        <f>Tabelle27[[#This Row],[inclination '[degree']]]*PI()/180</f>
        <v>2.9496064358704166E-4</v>
      </c>
      <c r="BE15" s="1">
        <f>'[1]Bearbeitete Datenbank'!$AY17</f>
        <v>327.37920000000003</v>
      </c>
      <c r="BF15" s="1">
        <f>Tabelle27[[#This Row],[RAAN '[degree']]]*PI()/180</f>
        <v>5.7138449425450197</v>
      </c>
      <c r="BG15" s="1">
        <f>'[1]Bearbeitete Datenbank'!$BA17</f>
        <v>96.279899999999998</v>
      </c>
      <c r="BH15" s="1">
        <f>Tabelle27[[#This Row],[AoP '[degree']]]*PI()/180</f>
        <v>1.6804012584908883</v>
      </c>
      <c r="BI15" s="1">
        <f>'[1]Bearbeitete Datenbank'!$BB17</f>
        <v>177.7457</v>
      </c>
      <c r="BK15" s="1">
        <f>Tabelle27[[#This Row],[mean_anomaly '[degree']]]*PI()/180</f>
        <v>3.1022476962620846</v>
      </c>
      <c r="BL15" s="1">
        <f>'[1]Bearbeitete Datenbank'!$AZ17</f>
        <v>2.675E-4</v>
      </c>
      <c r="BM15" s="1">
        <f>'[1]Bearbeitete Datenbank'!$BE17</f>
        <v>42165.803143412188</v>
      </c>
      <c r="BN15" s="1">
        <f>'[1]Bearbeitete Datenbank'!$BF17</f>
        <v>35806.082495753057</v>
      </c>
      <c r="BO15" s="1">
        <f>'[1]Bearbeitete Datenbank'!$BG17</f>
        <v>35783.523791071326</v>
      </c>
      <c r="BP15" s="1">
        <f>'[1]Bearbeitete Datenbank'!$BH17</f>
        <v>1436.1500837474932</v>
      </c>
      <c r="BQ15" s="1">
        <f>'[1]Bearbeitete Datenbank'!$BC17</f>
        <v>1.0026807200000001</v>
      </c>
      <c r="BY15" s="1" t="s">
        <v>115</v>
      </c>
      <c r="BZ15" s="1" t="s">
        <v>115</v>
      </c>
      <c r="CA15" s="1" t="s">
        <v>115</v>
      </c>
      <c r="CB15" s="1" t="s">
        <v>115</v>
      </c>
      <c r="CD15" s="47">
        <f>'[1]Bearbeitete Datenbank'!$BT17</f>
        <v>2.8314327000003914E-2</v>
      </c>
      <c r="CE1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4.9417823163639676E-4</v>
      </c>
      <c r="CF15" s="1">
        <f>'[1]Bearbeitete Datenbank'!$BU17</f>
        <v>228.983601835</v>
      </c>
      <c r="CG1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3.9965177850964793</v>
      </c>
      <c r="CH15" s="1" t="str">
        <f>'[1]Bearbeitete Datenbank'!$BV17</f>
        <v>True</v>
      </c>
      <c r="CI15" s="1" t="str">
        <f>'[1]Bearbeitete Datenbank'!$BW17</f>
        <v>True</v>
      </c>
      <c r="CJ15" s="1">
        <f>'[1]Bearbeitete Datenbank'!$BX17</f>
        <v>2.7347E-4</v>
      </c>
      <c r="CK15" s="1">
        <f>'[1]Bearbeitete Datenbank'!$BY17</f>
        <v>4.5046000000000016E-5</v>
      </c>
      <c r="CL15" s="1">
        <f>'[1]Bearbeitete Datenbank'!$CA17</f>
        <v>6.5776000000000001E-2</v>
      </c>
      <c r="CM1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1.1480077687917901E-3</v>
      </c>
      <c r="CN15" s="1">
        <f>'[1]Bearbeitete Datenbank'!$CB17</f>
        <v>1</v>
      </c>
      <c r="CO15" s="1">
        <f>'[1]Bearbeitete Datenbank'!$CC17</f>
        <v>4</v>
      </c>
      <c r="CP15" s="1" t="str">
        <f>'[1]Bearbeitete Datenbank'!$CD17</f>
        <v>None</v>
      </c>
      <c r="CQ15" s="1" t="str">
        <f>'[1]Bearbeitete Datenbank'!$CE17</f>
        <v>None</v>
      </c>
      <c r="CR15" s="1" t="str">
        <f>'[1]Bearbeitete Datenbank'!$CF17</f>
        <v>None</v>
      </c>
      <c r="CS15" s="1" t="str">
        <f>IF(Tabelle27[[#This Row],[synchronised_starting_longitude '[deg_E']]]="None","None",Tabelle27[[#This Row],[synchronised_starting_longitude '[deg_E']]]*PI()/180)</f>
        <v>None</v>
      </c>
      <c r="CT15" s="1" t="str">
        <f>'[1]Bearbeitete Datenbank'!$CG17</f>
        <v>None</v>
      </c>
      <c r="CU15" s="1" t="str">
        <f>IF(Tabelle27[[#This Row],[synchronised_initial_longitude '[deg_E']]]="None","None",Tabelle27[[#This Row],[synchronised_initial_longitude '[deg_E']]]*PI()/180)</f>
        <v>None</v>
      </c>
      <c r="CV15" s="1" t="str">
        <f>'[1]Bearbeitete Datenbank'!$CH17</f>
        <v>None</v>
      </c>
      <c r="CW15" s="1" t="str">
        <f>IF(Tabelle27[[#This Row],[synchronised_tolerance_longitude '[deg_E']]]="None","None",Tabelle27[[#This Row],[synchronised_tolerance_longitude '[deg_E']]]*PI()/180)</f>
        <v>None</v>
      </c>
      <c r="CY15" s="1" t="str">
        <f>'[1]Bearbeitete Datenbank'!$CI17</f>
        <v>None</v>
      </c>
      <c r="CZ15" s="1" t="str">
        <f>IF(Tabelle27[[#This Row],[initial_GLAN '[deg']]]="None",Tabelle27[[#This Row],[initial_GLAN '[deg']]],Tabelle27[[#This Row],[initial_GLAN '[deg']]]*PI()/180)</f>
        <v>None</v>
      </c>
      <c r="DA15" s="1" t="str">
        <f>'[1]Bearbeitete Datenbank'!$CJ17</f>
        <v>None</v>
      </c>
      <c r="DB15" s="1" t="str">
        <f>IF(Tabelle27[[#This Row],[tolerance_GLAN '[deg']]]="None",Tabelle27[[#This Row],[tolerance_GLAN '[deg']]],Tabelle27[[#This Row],[tolerance_GLAN '[deg']]]*PI()/180)</f>
        <v>None</v>
      </c>
      <c r="DC15" s="1" t="str">
        <f>'[1]Bearbeitete Datenbank'!$CK17</f>
        <v>None</v>
      </c>
      <c r="DD15" s="49" t="str">
        <f>'[1]Bearbeitete Datenbank'!$CL17</f>
        <v>None</v>
      </c>
      <c r="DE15" s="5" t="str">
        <f>'[1]Bearbeitete Datenbank'!$CM17</f>
        <v>None</v>
      </c>
      <c r="DF15" s="49" t="str">
        <f>'[1]Bearbeitete Datenbank'!$CN17</f>
        <v>None</v>
      </c>
      <c r="DG15" s="5" t="str">
        <f>'[1]Bearbeitete Datenbank'!$CO17</f>
        <v>None</v>
      </c>
      <c r="DH15" s="5" t="str">
        <f>'[1]Bearbeitete Datenbank'!$CP17</f>
        <v>None</v>
      </c>
    </row>
    <row r="16" spans="1:115" x14ac:dyDescent="0.25">
      <c r="A16" s="1" t="str">
        <f>'[1]Bearbeitete Datenbank'!$C18</f>
        <v>AMC-15</v>
      </c>
      <c r="C16" s="1" t="str">
        <f>'[1]Bearbeitete Datenbank'!$C18</f>
        <v>AMC-15</v>
      </c>
      <c r="D16" s="41">
        <f>'[1]Bearbeitete Datenbank'!$AB18</f>
        <v>28446</v>
      </c>
      <c r="G16" s="1" t="str">
        <f>'[1]Bearbeitete Datenbank'!$AV18</f>
        <v>Heavy Satellite</v>
      </c>
      <c r="H16" s="1">
        <f>'[1]Bearbeitete Datenbank'!$V18</f>
        <v>15</v>
      </c>
      <c r="J16" s="3"/>
      <c r="K16" s="1" t="str">
        <f>'[1]Bearbeitete Datenbank'!$BQ18</f>
        <v>mono/duo-propellant</v>
      </c>
      <c r="L16" s="1" t="str">
        <f>'[1]Bearbeitete Datenbank'!$BR18</f>
        <v>1</v>
      </c>
      <c r="M16" s="1"/>
      <c r="N16" s="1">
        <f>'[1]Bearbeitete Datenbank'!$BS18</f>
        <v>300</v>
      </c>
      <c r="P16" s="1" t="str">
        <f>'[1]Bearbeitete Datenbank'!$Y18</f>
        <v>Baikonur Cosmodrome</v>
      </c>
      <c r="Q16" s="1">
        <f>'[1]Bearbeitete Datenbank'!$AD18*PI()/180</f>
        <v>0.80224059067919362</v>
      </c>
      <c r="R16" s="1" t="str">
        <f>'[1]Bearbeitete Datenbank'!$D18</f>
        <v>USA</v>
      </c>
      <c r="S16" s="1" t="str">
        <f>'[1]Bearbeitete Datenbank'!$E18</f>
        <v>USA</v>
      </c>
      <c r="T16" s="1" t="str">
        <f>'[1]Bearbeitete Datenbank'!$F18</f>
        <v>SES S.A.</v>
      </c>
      <c r="U16" s="3">
        <f>'[1]Bearbeitete Datenbank'!$U18</f>
        <v>38274</v>
      </c>
      <c r="V16" s="1">
        <f>'[1]Bearbeitete Datenbank'!$AE18*PI()/180</f>
        <v>1.1048806829750102</v>
      </c>
      <c r="Y16" s="1">
        <f>'[1]Bearbeitete Datenbank'!$BK18</f>
        <v>3.6</v>
      </c>
      <c r="Z16" s="1">
        <f>'[1]Bearbeitete Datenbank'!$BL18</f>
        <v>6</v>
      </c>
      <c r="AA16" s="1">
        <f>'[1]Bearbeitete Datenbank'!$BM18</f>
        <v>26</v>
      </c>
      <c r="AB16" s="1">
        <f>'[1]Bearbeitete Datenbank'!BN18</f>
        <v>97.694964232634703</v>
      </c>
      <c r="AC16" s="1">
        <f>'[1]Bearbeitete Datenbank'!BO18</f>
        <v>12.96</v>
      </c>
      <c r="AD16" s="1">
        <f>'[1]Bearbeitete Datenbank'!$BP18</f>
        <v>49.677866666666702</v>
      </c>
      <c r="AH16" s="1">
        <f>'[1]Bearbeitete Datenbank'!$AL18</f>
        <v>4021</v>
      </c>
      <c r="AJ16" s="1">
        <f>'[1]Bearbeitete Datenbank'!$AN18</f>
        <v>1200</v>
      </c>
      <c r="AK16" s="1">
        <f>'[1]Bearbeitete Datenbank'!$AW18</f>
        <v>2821</v>
      </c>
      <c r="AU16" s="1" t="str">
        <f>'[1]Bearbeitete Datenbank'!$AU18</f>
        <v>GEO/D</v>
      </c>
      <c r="AV16" s="1" t="str">
        <f>'[1]Bearbeitete Datenbank'!$J18</f>
        <v>GEO</v>
      </c>
      <c r="AY16" s="1" t="str">
        <f>'[1]Bearbeitete Datenbank'!$G18</f>
        <v>Commercial</v>
      </c>
      <c r="AZ16" s="1"/>
      <c r="BA16" s="1" t="str">
        <f>'[1]Bearbeitete Datenbank'!$H18</f>
        <v>Communications</v>
      </c>
      <c r="BB16" s="1"/>
      <c r="BC16" s="42">
        <f>'[1]Bearbeitete Datenbank'!$AX18</f>
        <v>3.5000000000000003E-2</v>
      </c>
      <c r="BD16" s="1">
        <f>Tabelle27[[#This Row],[inclination '[degree']]]*PI()/180</f>
        <v>6.1086523819801539E-4</v>
      </c>
      <c r="BE16" s="1">
        <f>'[1]Bearbeitete Datenbank'!$AY18</f>
        <v>54.981400000000001</v>
      </c>
      <c r="BF16" s="1">
        <f>Tabelle27[[#This Row],[RAAN '[degree']]]*PI()/180</f>
        <v>0.95960645735601025</v>
      </c>
      <c r="BG16" s="1">
        <f>'[1]Bearbeitete Datenbank'!$BA18</f>
        <v>3.8559000000000001</v>
      </c>
      <c r="BH16" s="1">
        <f>Tabelle27[[#This Row],[AoP '[degree']]]*PI()/180</f>
        <v>6.729815062764935E-2</v>
      </c>
      <c r="BI16" s="1">
        <f>'[1]Bearbeitete Datenbank'!$BB18</f>
        <v>17.1496</v>
      </c>
      <c r="BK16" s="1">
        <f>Tabelle27[[#This Row],[mean_anomaly '[degree']]]*PI()/180</f>
        <v>0.2993169854000195</v>
      </c>
      <c r="BL16" s="1">
        <f>'[1]Bearbeitete Datenbank'!$AZ18</f>
        <v>2.9490000000000001E-4</v>
      </c>
      <c r="BM16" s="1">
        <f>'[1]Bearbeitete Datenbank'!$BE18</f>
        <v>42164.303597576683</v>
      </c>
      <c r="BN16" s="1">
        <f>'[1]Bearbeitete Datenbank'!$BF18</f>
        <v>35805.737850707614</v>
      </c>
      <c r="BO16" s="1">
        <f>'[1]Bearbeitete Datenbank'!$BG18</f>
        <v>35780.86934444576</v>
      </c>
      <c r="BP16" s="1">
        <f>'[1]Bearbeitete Datenbank'!$BH18</f>
        <v>1436.0734735478884</v>
      </c>
      <c r="BQ16" s="1">
        <f>'[1]Bearbeitete Datenbank'!$BC18</f>
        <v>1.0027342100000001</v>
      </c>
      <c r="BY16" s="1" t="s">
        <v>115</v>
      </c>
      <c r="BZ16" s="1" t="s">
        <v>115</v>
      </c>
      <c r="CA16" s="1" t="s">
        <v>115</v>
      </c>
      <c r="CB16" s="1" t="s">
        <v>115</v>
      </c>
      <c r="CD16" s="47">
        <f>'[1]Bearbeitete Datenbank'!$BT18</f>
        <v>2.5564207499996883E-2</v>
      </c>
      <c r="CE1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4.4617959153797388E-4</v>
      </c>
      <c r="CF16" s="1">
        <f>'[1]Bearbeitete Datenbank'!$BU18</f>
        <v>254.9362657495</v>
      </c>
      <c r="CG1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4.4494772200680242</v>
      </c>
      <c r="CH16" s="1" t="str">
        <f>'[1]Bearbeitete Datenbank'!$BV18</f>
        <v>True</v>
      </c>
      <c r="CI16" s="1" t="str">
        <f>'[1]Bearbeitete Datenbank'!$BW18</f>
        <v>True</v>
      </c>
      <c r="CJ16" s="1">
        <f>'[1]Bearbeitete Datenbank'!$BX18</f>
        <v>2.7166099999999997E-4</v>
      </c>
      <c r="CK16" s="1">
        <f>'[1]Bearbeitete Datenbank'!$BY18</f>
        <v>4.3368999999999998E-5</v>
      </c>
      <c r="CL16" s="1">
        <f>'[1]Bearbeitete Datenbank'!$CA18</f>
        <v>6.3425999999999996E-2</v>
      </c>
      <c r="CM1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1.1069925313699233E-3</v>
      </c>
      <c r="CN16" s="1">
        <f>'[1]Bearbeitete Datenbank'!$CB18</f>
        <v>1</v>
      </c>
      <c r="CO16" s="1">
        <f>'[1]Bearbeitete Datenbank'!$CC18</f>
        <v>4</v>
      </c>
      <c r="CP16" s="1" t="str">
        <f>'[1]Bearbeitete Datenbank'!$CD18</f>
        <v>None</v>
      </c>
      <c r="CQ16" s="1" t="str">
        <f>'[1]Bearbeitete Datenbank'!$CE18</f>
        <v>None</v>
      </c>
      <c r="CR16" s="1" t="str">
        <f>'[1]Bearbeitete Datenbank'!$CF18</f>
        <v>None</v>
      </c>
      <c r="CS16" s="1" t="str">
        <f>IF(Tabelle27[[#This Row],[synchronised_starting_longitude '[deg_E']]]="None","None",Tabelle27[[#This Row],[synchronised_starting_longitude '[deg_E']]]*PI()/180)</f>
        <v>None</v>
      </c>
      <c r="CT16" s="1" t="str">
        <f>'[1]Bearbeitete Datenbank'!$CG18</f>
        <v>None</v>
      </c>
      <c r="CU16" s="1" t="str">
        <f>IF(Tabelle27[[#This Row],[synchronised_initial_longitude '[deg_E']]]="None","None",Tabelle27[[#This Row],[synchronised_initial_longitude '[deg_E']]]*PI()/180)</f>
        <v>None</v>
      </c>
      <c r="CV16" s="1" t="str">
        <f>'[1]Bearbeitete Datenbank'!$CH18</f>
        <v>None</v>
      </c>
      <c r="CW16" s="1" t="str">
        <f>IF(Tabelle27[[#This Row],[synchronised_tolerance_longitude '[deg_E']]]="None","None",Tabelle27[[#This Row],[synchronised_tolerance_longitude '[deg_E']]]*PI()/180)</f>
        <v>None</v>
      </c>
      <c r="CY16" s="1" t="str">
        <f>'[1]Bearbeitete Datenbank'!$CI18</f>
        <v>None</v>
      </c>
      <c r="CZ16" s="1" t="str">
        <f>IF(Tabelle27[[#This Row],[initial_GLAN '[deg']]]="None",Tabelle27[[#This Row],[initial_GLAN '[deg']]],Tabelle27[[#This Row],[initial_GLAN '[deg']]]*PI()/180)</f>
        <v>None</v>
      </c>
      <c r="DA16" s="1" t="str">
        <f>'[1]Bearbeitete Datenbank'!$CJ18</f>
        <v>None</v>
      </c>
      <c r="DB16" s="1" t="str">
        <f>IF(Tabelle27[[#This Row],[tolerance_GLAN '[deg']]]="None",Tabelle27[[#This Row],[tolerance_GLAN '[deg']]],Tabelle27[[#This Row],[tolerance_GLAN '[deg']]]*PI()/180)</f>
        <v>None</v>
      </c>
      <c r="DC16" s="1" t="str">
        <f>'[1]Bearbeitete Datenbank'!$CK18</f>
        <v>None</v>
      </c>
      <c r="DD16" s="49" t="str">
        <f>'[1]Bearbeitete Datenbank'!$CL18</f>
        <v>None</v>
      </c>
      <c r="DE16" s="5" t="str">
        <f>'[1]Bearbeitete Datenbank'!$CM18</f>
        <v>None</v>
      </c>
      <c r="DF16" s="49" t="str">
        <f>'[1]Bearbeitete Datenbank'!$CN18</f>
        <v>None</v>
      </c>
      <c r="DG16" s="5" t="str">
        <f>'[1]Bearbeitete Datenbank'!$CO18</f>
        <v>None</v>
      </c>
      <c r="DH16" s="5" t="str">
        <f>'[1]Bearbeitete Datenbank'!$CP18</f>
        <v>None</v>
      </c>
    </row>
    <row r="17" spans="1:112" x14ac:dyDescent="0.25">
      <c r="A17" s="1" t="str">
        <f>'[1]Bearbeitete Datenbank'!$C19</f>
        <v>AMC-16</v>
      </c>
      <c r="C17" s="1" t="str">
        <f>'[1]Bearbeitete Datenbank'!$C19</f>
        <v>AMC-16</v>
      </c>
      <c r="D17" s="41">
        <f>'[1]Bearbeitete Datenbank'!$AB19</f>
        <v>28472</v>
      </c>
      <c r="G17" s="1" t="str">
        <f>'[1]Bearbeitete Datenbank'!$AV19</f>
        <v>Heavy Satellite</v>
      </c>
      <c r="H17" s="1">
        <f>'[1]Bearbeitete Datenbank'!$V19</f>
        <v>15</v>
      </c>
      <c r="J17" s="3"/>
      <c r="K17" s="1" t="str">
        <f>'[1]Bearbeitete Datenbank'!$BQ19</f>
        <v>mono/duo-propellant</v>
      </c>
      <c r="L17" s="1" t="str">
        <f>'[1]Bearbeitete Datenbank'!$BR19</f>
        <v>1</v>
      </c>
      <c r="M17" s="1"/>
      <c r="N17" s="1">
        <f>'[1]Bearbeitete Datenbank'!$BS19</f>
        <v>300</v>
      </c>
      <c r="P17" s="1" t="str">
        <f>'[1]Bearbeitete Datenbank'!$Y19</f>
        <v>Cape Canaveral</v>
      </c>
      <c r="Q17" s="1">
        <f>'[1]Bearbeitete Datenbank'!$AD19*PI()/180</f>
        <v>0.49683706040105241</v>
      </c>
      <c r="R17" s="1" t="str">
        <f>'[1]Bearbeitete Datenbank'!$D19</f>
        <v>USA</v>
      </c>
      <c r="S17" s="1" t="str">
        <f>'[1]Bearbeitete Datenbank'!$E19</f>
        <v>USA</v>
      </c>
      <c r="T17" s="1" t="str">
        <f>'[1]Bearbeitete Datenbank'!$F19</f>
        <v>SES S.A.</v>
      </c>
      <c r="U17" s="3">
        <f>'[1]Bearbeitete Datenbank'!$U19</f>
        <v>38338</v>
      </c>
      <c r="V17" s="1">
        <f>'[1]Bearbeitete Datenbank'!$AE19*PI()/180</f>
        <v>4.8776134829068196</v>
      </c>
      <c r="Y17" s="1">
        <f>'[1]Bearbeitete Datenbank'!$BK19</f>
        <v>3.6</v>
      </c>
      <c r="Z17" s="1">
        <f>'[1]Bearbeitete Datenbank'!$BL19</f>
        <v>6</v>
      </c>
      <c r="AA17" s="1">
        <f>'[1]Bearbeitete Datenbank'!$BM19</f>
        <v>26</v>
      </c>
      <c r="AB17" s="1">
        <f>'[1]Bearbeitete Datenbank'!BN19</f>
        <v>97.694964232634703</v>
      </c>
      <c r="AC17" s="1">
        <f>'[1]Bearbeitete Datenbank'!BO19</f>
        <v>12.96</v>
      </c>
      <c r="AD17" s="1">
        <f>'[1]Bearbeitete Datenbank'!$BP19</f>
        <v>49.677866666666702</v>
      </c>
      <c r="AH17" s="1">
        <f>'[1]Bearbeitete Datenbank'!$AL19</f>
        <v>4065</v>
      </c>
      <c r="AJ17" s="1">
        <f>'[1]Bearbeitete Datenbank'!$AN19</f>
        <v>2000</v>
      </c>
      <c r="AK17" s="1">
        <f>'[1]Bearbeitete Datenbank'!$AW19</f>
        <v>2065</v>
      </c>
      <c r="AU17" s="1" t="str">
        <f>'[1]Bearbeitete Datenbank'!$AU19</f>
        <v>GEO/S</v>
      </c>
      <c r="AV17" s="1" t="str">
        <f>'[1]Bearbeitete Datenbank'!$J19</f>
        <v>GEO</v>
      </c>
      <c r="AY17" s="1" t="str">
        <f>'[1]Bearbeitete Datenbank'!$G19</f>
        <v>Commercial</v>
      </c>
      <c r="AZ17" s="1"/>
      <c r="BA17" s="1" t="str">
        <f>'[1]Bearbeitete Datenbank'!$H19</f>
        <v>Communications</v>
      </c>
      <c r="BB17" s="1"/>
      <c r="BC17" s="42">
        <f>'[1]Bearbeitete Datenbank'!$AX19</f>
        <v>1.6400000000000001E-2</v>
      </c>
      <c r="BD17" s="1">
        <f>Tabelle27[[#This Row],[inclination '[degree']]]*PI()/180</f>
        <v>2.8623399732707005E-4</v>
      </c>
      <c r="BE17" s="1">
        <f>'[1]Bearbeitete Datenbank'!$AY19</f>
        <v>329.3784</v>
      </c>
      <c r="BF17" s="1">
        <f>Tabelle27[[#This Row],[RAAN '[degree']]]*PI()/180</f>
        <v>5.7487375649508898</v>
      </c>
      <c r="BG17" s="1">
        <f>'[1]Bearbeitete Datenbank'!$BA19</f>
        <v>91.790199999999999</v>
      </c>
      <c r="BH17" s="1">
        <f>Tabelle27[[#This Row],[AoP '[degree']]]*PI()/180</f>
        <v>1.6020412110640989</v>
      </c>
      <c r="BI17" s="1">
        <f>'[1]Bearbeitete Datenbank'!$BB19</f>
        <v>36.322699999999998</v>
      </c>
      <c r="BK17" s="1">
        <f>Tabelle27[[#This Row],[mean_anomaly '[degree']]]*PI()/180</f>
        <v>0.63395070821414423</v>
      </c>
      <c r="BL17" s="1">
        <f>'[1]Bearbeitete Datenbank'!$AZ19</f>
        <v>2.7369999999999998E-4</v>
      </c>
      <c r="BM17" s="1">
        <f>'[1]Bearbeitete Datenbank'!$BE19</f>
        <v>42164.704472638186</v>
      </c>
      <c r="BN17" s="1">
        <f>'[1]Bearbeitete Datenbank'!$BF19</f>
        <v>35805.244952252346</v>
      </c>
      <c r="BO17" s="1">
        <f>'[1]Bearbeitete Datenbank'!$BG19</f>
        <v>35782.163993024027</v>
      </c>
      <c r="BP17" s="1">
        <f>'[1]Bearbeitete Datenbank'!$BH19</f>
        <v>1436.093953694407</v>
      </c>
      <c r="BQ17" s="1">
        <f>'[1]Bearbeitete Datenbank'!$BC19</f>
        <v>1.0027199099999999</v>
      </c>
      <c r="BY17" s="1" t="s">
        <v>115</v>
      </c>
      <c r="BZ17" s="1" t="s">
        <v>115</v>
      </c>
      <c r="CA17" s="1" t="s">
        <v>115</v>
      </c>
      <c r="CB17" s="1" t="s">
        <v>115</v>
      </c>
      <c r="CD17" s="47">
        <f>'[1]Bearbeitete Datenbank'!$BT19</f>
        <v>2.5762924499986184E-2</v>
      </c>
      <c r="CE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4.4964785746747274E-4</v>
      </c>
      <c r="CF17" s="1">
        <f>'[1]Bearbeitete Datenbank'!$BU19</f>
        <v>274.98974534550001</v>
      </c>
      <c r="CG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4.7994764654997271</v>
      </c>
      <c r="CH17" s="1" t="str">
        <f>'[1]Bearbeitete Datenbank'!$BV19</f>
        <v>True</v>
      </c>
      <c r="CI17" s="1" t="str">
        <f>'[1]Bearbeitete Datenbank'!$BW19</f>
        <v>True</v>
      </c>
      <c r="CJ17" s="1">
        <f>'[1]Bearbeitete Datenbank'!$BX19</f>
        <v>2.7140399999999999E-4</v>
      </c>
      <c r="CK17" s="1">
        <f>'[1]Bearbeitete Datenbank'!$BY19</f>
        <v>3.6813000000000001E-5</v>
      </c>
      <c r="CL17" s="1">
        <f>'[1]Bearbeitete Datenbank'!$CA19</f>
        <v>6.6508999999999999E-2</v>
      </c>
      <c r="CM1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1.1608010322089087E-3</v>
      </c>
      <c r="CN17" s="1">
        <f>'[1]Bearbeitete Datenbank'!$CB19</f>
        <v>1</v>
      </c>
      <c r="CO17" s="1">
        <f>'[1]Bearbeitete Datenbank'!$CC19</f>
        <v>4</v>
      </c>
      <c r="CP17" s="1" t="str">
        <f>'[1]Bearbeitete Datenbank'!$CD19</f>
        <v>None</v>
      </c>
      <c r="CQ17" s="1" t="str">
        <f>'[1]Bearbeitete Datenbank'!$CE19</f>
        <v>None</v>
      </c>
      <c r="CR17" s="1" t="str">
        <f>'[1]Bearbeitete Datenbank'!$CF19</f>
        <v>None</v>
      </c>
      <c r="CS17" s="1" t="str">
        <f>IF(Tabelle27[[#This Row],[synchronised_starting_longitude '[deg_E']]]="None","None",Tabelle27[[#This Row],[synchronised_starting_longitude '[deg_E']]]*PI()/180)</f>
        <v>None</v>
      </c>
      <c r="CT17" s="1" t="str">
        <f>'[1]Bearbeitete Datenbank'!$CG19</f>
        <v>None</v>
      </c>
      <c r="CU17" s="1" t="str">
        <f>IF(Tabelle27[[#This Row],[synchronised_initial_longitude '[deg_E']]]="None","None",Tabelle27[[#This Row],[synchronised_initial_longitude '[deg_E']]]*PI()/180)</f>
        <v>None</v>
      </c>
      <c r="CV17" s="1" t="str">
        <f>'[1]Bearbeitete Datenbank'!$CH19</f>
        <v>None</v>
      </c>
      <c r="CW17" s="1" t="str">
        <f>IF(Tabelle27[[#This Row],[synchronised_tolerance_longitude '[deg_E']]]="None","None",Tabelle27[[#This Row],[synchronised_tolerance_longitude '[deg_E']]]*PI()/180)</f>
        <v>None</v>
      </c>
      <c r="CY17" s="1" t="str">
        <f>'[1]Bearbeitete Datenbank'!$CI19</f>
        <v>None</v>
      </c>
      <c r="CZ17" s="1" t="str">
        <f>IF(Tabelle27[[#This Row],[initial_GLAN '[deg']]]="None",Tabelle27[[#This Row],[initial_GLAN '[deg']]],Tabelle27[[#This Row],[initial_GLAN '[deg']]]*PI()/180)</f>
        <v>None</v>
      </c>
      <c r="DA17" s="1" t="str">
        <f>'[1]Bearbeitete Datenbank'!$CJ19</f>
        <v>None</v>
      </c>
      <c r="DB17" s="1" t="str">
        <f>IF(Tabelle27[[#This Row],[tolerance_GLAN '[deg']]]="None",Tabelle27[[#This Row],[tolerance_GLAN '[deg']]],Tabelle27[[#This Row],[tolerance_GLAN '[deg']]]*PI()/180)</f>
        <v>None</v>
      </c>
      <c r="DC17" s="1" t="str">
        <f>'[1]Bearbeitete Datenbank'!$CK19</f>
        <v>None</v>
      </c>
      <c r="DD17" s="49" t="str">
        <f>'[1]Bearbeitete Datenbank'!$CL19</f>
        <v>None</v>
      </c>
      <c r="DE17" s="5" t="str">
        <f>'[1]Bearbeitete Datenbank'!$CM19</f>
        <v>None</v>
      </c>
      <c r="DF17" s="49" t="str">
        <f>'[1]Bearbeitete Datenbank'!$CN19</f>
        <v>None</v>
      </c>
      <c r="DG17" s="5" t="str">
        <f>'[1]Bearbeitete Datenbank'!$CO19</f>
        <v>None</v>
      </c>
      <c r="DH17" s="5" t="str">
        <f>'[1]Bearbeitete Datenbank'!$CP19</f>
        <v>None</v>
      </c>
    </row>
    <row r="18" spans="1:112" x14ac:dyDescent="0.25">
      <c r="A18" s="1" t="str">
        <f>'[1]Bearbeitete Datenbank'!$C20</f>
        <v>AMC-18</v>
      </c>
      <c r="C18" s="1" t="str">
        <f>'[1]Bearbeitete Datenbank'!$C20</f>
        <v>AMC-18</v>
      </c>
      <c r="D18" s="41">
        <f>'[1]Bearbeitete Datenbank'!$AB20</f>
        <v>29644</v>
      </c>
      <c r="G18" s="1" t="str">
        <f>'[1]Bearbeitete Datenbank'!$AV20</f>
        <v>Heavy Satellite</v>
      </c>
      <c r="H18" s="1">
        <f>'[1]Bearbeitete Datenbank'!$V20</f>
        <v>15</v>
      </c>
      <c r="J18" s="3"/>
      <c r="K18" s="1" t="str">
        <f>'[1]Bearbeitete Datenbank'!$BQ20</f>
        <v>mono/duo-propellant</v>
      </c>
      <c r="L18" s="1" t="str">
        <f>'[1]Bearbeitete Datenbank'!$BR20</f>
        <v>1</v>
      </c>
      <c r="M18" s="1"/>
      <c r="N18" s="1">
        <f>'[1]Bearbeitete Datenbank'!$BS20</f>
        <v>300</v>
      </c>
      <c r="P18" s="1" t="str">
        <f>'[1]Bearbeitete Datenbank'!$Y20</f>
        <v>Guiana Space Center</v>
      </c>
      <c r="Q18" s="1">
        <f>'[1]Bearbeitete Datenbank'!$AD20*PI()/180</f>
        <v>9.1437799511982928E-2</v>
      </c>
      <c r="R18" s="1" t="str">
        <f>'[1]Bearbeitete Datenbank'!$D20</f>
        <v>USA</v>
      </c>
      <c r="S18" s="1" t="str">
        <f>'[1]Bearbeitete Datenbank'!$E20</f>
        <v>USA</v>
      </c>
      <c r="T18" s="1" t="str">
        <f>'[1]Bearbeitete Datenbank'!$F20</f>
        <v>SES S.A.</v>
      </c>
      <c r="U18" s="3">
        <f>'[1]Bearbeitete Datenbank'!$U20</f>
        <v>39059</v>
      </c>
      <c r="V18" s="1">
        <f>'[1]Bearbeitete Datenbank'!$AE20*PI()/180</f>
        <v>5.3622099674872183</v>
      </c>
      <c r="Y18" s="1">
        <f>'[1]Bearbeitete Datenbank'!$BK20</f>
        <v>1.9</v>
      </c>
      <c r="Z18" s="1">
        <f>'[1]Bearbeitete Datenbank'!$BL20</f>
        <v>3.8</v>
      </c>
      <c r="AA18" s="1">
        <f>'[1]Bearbeitete Datenbank'!$BM20</f>
        <v>14.7</v>
      </c>
      <c r="AB18" s="1">
        <f>'[1]Bearbeitete Datenbank'!BN20</f>
        <v>30.286444797547201</v>
      </c>
      <c r="AC18" s="1">
        <f>'[1]Bearbeitete Datenbank'!BO20</f>
        <v>3.61</v>
      </c>
      <c r="AD18" s="1">
        <f>'[1]Bearbeitete Datenbank'!$BP20</f>
        <v>15.563133333333299</v>
      </c>
      <c r="AH18" s="1">
        <f>'[1]Bearbeitete Datenbank'!$AL20</f>
        <v>2081</v>
      </c>
      <c r="AJ18" s="1">
        <f>'[1]Bearbeitete Datenbank'!$AN20</f>
        <v>918</v>
      </c>
      <c r="AK18" s="1">
        <f>'[1]Bearbeitete Datenbank'!$AW20</f>
        <v>1163</v>
      </c>
      <c r="AU18" s="1" t="str">
        <f>'[1]Bearbeitete Datenbank'!$AU20</f>
        <v>GEO/S</v>
      </c>
      <c r="AV18" s="1" t="str">
        <f>'[1]Bearbeitete Datenbank'!$J20</f>
        <v>GEO</v>
      </c>
      <c r="AY18" s="1" t="str">
        <f>'[1]Bearbeitete Datenbank'!$G20</f>
        <v>Commercial</v>
      </c>
      <c r="AZ18" s="1"/>
      <c r="BA18" s="1" t="str">
        <f>'[1]Bearbeitete Datenbank'!$H20</f>
        <v>Communications</v>
      </c>
      <c r="BB18" s="1"/>
      <c r="BC18" s="42">
        <f>'[1]Bearbeitete Datenbank'!$AX20</f>
        <v>8.6999999999999994E-3</v>
      </c>
      <c r="BD18" s="1">
        <f>Tabelle27[[#This Row],[inclination '[degree']]]*PI()/180</f>
        <v>1.5184364492350666E-4</v>
      </c>
      <c r="BE18" s="1">
        <f>'[1]Bearbeitete Datenbank'!$AY20</f>
        <v>343.03969999999998</v>
      </c>
      <c r="BF18" s="1">
        <f>Tabelle27[[#This Row],[RAAN '[degree']]]*PI()/180</f>
        <v>5.9871722300535923</v>
      </c>
      <c r="BG18" s="1">
        <f>'[1]Bearbeitete Datenbank'!$BA20</f>
        <v>65.513400000000004</v>
      </c>
      <c r="BH18" s="1">
        <f>Tabelle27[[#This Row],[AoP '[degree']]]*PI()/180</f>
        <v>1.1434245341760532</v>
      </c>
      <c r="BI18" s="1">
        <f>'[1]Bearbeitete Datenbank'!$BB20</f>
        <v>51.056800000000003</v>
      </c>
      <c r="BK18" s="1">
        <f>Tabelle27[[#This Row],[mean_anomaly '[degree']]]*PI()/180</f>
        <v>0.8911092655322409</v>
      </c>
      <c r="BL18" s="1">
        <f>'[1]Bearbeitete Datenbank'!$AZ20</f>
        <v>2.0560000000000001E-4</v>
      </c>
      <c r="BM18" s="1">
        <f>'[1]Bearbeitete Datenbank'!$BE20</f>
        <v>42164.945282588211</v>
      </c>
      <c r="BN18" s="1">
        <f>'[1]Bearbeitete Datenbank'!$BF20</f>
        <v>35802.614395338307</v>
      </c>
      <c r="BO18" s="1">
        <f>'[1]Bearbeitete Datenbank'!$BG20</f>
        <v>35785.276169838107</v>
      </c>
      <c r="BP18" s="1">
        <f>'[1]Bearbeitete Datenbank'!$BH20</f>
        <v>1436.1062563849387</v>
      </c>
      <c r="BQ18" s="1">
        <f>'[1]Bearbeitete Datenbank'!$BC20</f>
        <v>1.00271132</v>
      </c>
      <c r="BY18" s="1" t="s">
        <v>115</v>
      </c>
      <c r="BZ18" s="1" t="s">
        <v>115</v>
      </c>
      <c r="CA18" s="1" t="s">
        <v>115</v>
      </c>
      <c r="CB18" s="1" t="s">
        <v>115</v>
      </c>
      <c r="CD18" s="47">
        <f>'[1]Bearbeitete Datenbank'!$BT20</f>
        <v>3.4168418999996675E-2</v>
      </c>
      <c r="CE1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5.9635141175093029E-4</v>
      </c>
      <c r="CF18" s="1">
        <f>'[1]Bearbeitete Datenbank'!$BU20</f>
        <v>276.99081195300005</v>
      </c>
      <c r="CG1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4.8344016663523162</v>
      </c>
      <c r="CH18" s="1" t="str">
        <f>'[1]Bearbeitete Datenbank'!$BV20</f>
        <v>True</v>
      </c>
      <c r="CI18" s="1" t="str">
        <f>'[1]Bearbeitete Datenbank'!$BW20</f>
        <v>True</v>
      </c>
      <c r="CJ18" s="1">
        <f>'[1]Bearbeitete Datenbank'!$BX20</f>
        <v>2.3402199999999999E-4</v>
      </c>
      <c r="CK18" s="1">
        <f>'[1]Bearbeitete Datenbank'!$BY20</f>
        <v>5.9644E-5</v>
      </c>
      <c r="CL18" s="1">
        <f>'[1]Bearbeitete Datenbank'!$CA20</f>
        <v>6.6021999999999997E-2</v>
      </c>
      <c r="CM1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1.1523012787516961E-3</v>
      </c>
      <c r="CN18" s="1">
        <f>'[1]Bearbeitete Datenbank'!$CB20</f>
        <v>1</v>
      </c>
      <c r="CO18" s="1">
        <f>'[1]Bearbeitete Datenbank'!$CC20</f>
        <v>7</v>
      </c>
      <c r="CP18" s="1" t="str">
        <f>'[1]Bearbeitete Datenbank'!$CD20</f>
        <v>None</v>
      </c>
      <c r="CQ18" s="1" t="str">
        <f>'[1]Bearbeitete Datenbank'!$CE20</f>
        <v>None</v>
      </c>
      <c r="CR18" s="1" t="str">
        <f>'[1]Bearbeitete Datenbank'!$CF20</f>
        <v>None</v>
      </c>
      <c r="CS18" s="1" t="str">
        <f>IF(Tabelle27[[#This Row],[synchronised_starting_longitude '[deg_E']]]="None","None",Tabelle27[[#This Row],[synchronised_starting_longitude '[deg_E']]]*PI()/180)</f>
        <v>None</v>
      </c>
      <c r="CT18" s="1" t="str">
        <f>'[1]Bearbeitete Datenbank'!$CG20</f>
        <v>None</v>
      </c>
      <c r="CU18" s="1" t="str">
        <f>IF(Tabelle27[[#This Row],[synchronised_initial_longitude '[deg_E']]]="None","None",Tabelle27[[#This Row],[synchronised_initial_longitude '[deg_E']]]*PI()/180)</f>
        <v>None</v>
      </c>
      <c r="CV18" s="1" t="str">
        <f>'[1]Bearbeitete Datenbank'!$CH20</f>
        <v>None</v>
      </c>
      <c r="CW18" s="1" t="str">
        <f>IF(Tabelle27[[#This Row],[synchronised_tolerance_longitude '[deg_E']]]="None","None",Tabelle27[[#This Row],[synchronised_tolerance_longitude '[deg_E']]]*PI()/180)</f>
        <v>None</v>
      </c>
      <c r="CY18" s="1" t="str">
        <f>'[1]Bearbeitete Datenbank'!$CI20</f>
        <v>None</v>
      </c>
      <c r="CZ18" s="1" t="str">
        <f>IF(Tabelle27[[#This Row],[initial_GLAN '[deg']]]="None",Tabelle27[[#This Row],[initial_GLAN '[deg']]],Tabelle27[[#This Row],[initial_GLAN '[deg']]]*PI()/180)</f>
        <v>None</v>
      </c>
      <c r="DA18" s="1" t="str">
        <f>'[1]Bearbeitete Datenbank'!$CJ20</f>
        <v>None</v>
      </c>
      <c r="DB18" s="1" t="str">
        <f>IF(Tabelle27[[#This Row],[tolerance_GLAN '[deg']]]="None",Tabelle27[[#This Row],[tolerance_GLAN '[deg']]],Tabelle27[[#This Row],[tolerance_GLAN '[deg']]]*PI()/180)</f>
        <v>None</v>
      </c>
      <c r="DC18" s="1" t="str">
        <f>'[1]Bearbeitete Datenbank'!$CK20</f>
        <v>None</v>
      </c>
      <c r="DD18" s="49" t="str">
        <f>'[1]Bearbeitete Datenbank'!$CL20</f>
        <v>None</v>
      </c>
      <c r="DE18" s="5" t="str">
        <f>'[1]Bearbeitete Datenbank'!$CM20</f>
        <v>None</v>
      </c>
      <c r="DF18" s="49" t="str">
        <f>'[1]Bearbeitete Datenbank'!$CN20</f>
        <v>None</v>
      </c>
      <c r="DG18" s="5" t="str">
        <f>'[1]Bearbeitete Datenbank'!$CO20</f>
        <v>None</v>
      </c>
      <c r="DH18" s="5" t="str">
        <f>'[1]Bearbeitete Datenbank'!$CP20</f>
        <v>None</v>
      </c>
    </row>
    <row r="19" spans="1:112" x14ac:dyDescent="0.25">
      <c r="A19" s="1" t="str">
        <f>'[1]Bearbeitete Datenbank'!$C21</f>
        <v>AMC-2</v>
      </c>
      <c r="C19" s="1" t="str">
        <f>'[1]Bearbeitete Datenbank'!$C21</f>
        <v>AMC-2</v>
      </c>
      <c r="D19" s="41">
        <f>'[1]Bearbeitete Datenbank'!$AB21</f>
        <v>24713</v>
      </c>
      <c r="G19" s="1" t="str">
        <f>'[1]Bearbeitete Datenbank'!$AV21</f>
        <v>Heavy Satellite</v>
      </c>
      <c r="H19" s="1">
        <f>'[1]Bearbeitete Datenbank'!$V21</f>
        <v>15</v>
      </c>
      <c r="J19" s="3"/>
      <c r="K19" s="1" t="str">
        <f>'[1]Bearbeitete Datenbank'!$BQ21</f>
        <v>mono/duo-propellant</v>
      </c>
      <c r="L19" s="1" t="str">
        <f>'[1]Bearbeitete Datenbank'!$BR21</f>
        <v>1</v>
      </c>
      <c r="M19" s="1"/>
      <c r="N19" s="1">
        <f>'[1]Bearbeitete Datenbank'!$BS21</f>
        <v>300</v>
      </c>
      <c r="P19" s="1" t="str">
        <f>'[1]Bearbeitete Datenbank'!$Y21</f>
        <v>Guiana Space Center</v>
      </c>
      <c r="Q19" s="1">
        <f>'[1]Bearbeitete Datenbank'!$AD21*PI()/180</f>
        <v>9.1437799511982928E-2</v>
      </c>
      <c r="R19" s="1" t="str">
        <f>'[1]Bearbeitete Datenbank'!$D21</f>
        <v>USA</v>
      </c>
      <c r="S19" s="1" t="str">
        <f>'[1]Bearbeitete Datenbank'!$E21</f>
        <v>USA</v>
      </c>
      <c r="T19" s="1" t="str">
        <f>'[1]Bearbeitete Datenbank'!$F21</f>
        <v>SES S.A.</v>
      </c>
      <c r="U19" s="3">
        <f>'[1]Bearbeitete Datenbank'!$U21</f>
        <v>35460</v>
      </c>
      <c r="V19" s="1">
        <f>'[1]Bearbeitete Datenbank'!$AE21*PI()/180</f>
        <v>5.3622099674872183</v>
      </c>
      <c r="Y19" s="1">
        <f>'[1]Bearbeitete Datenbank'!$BK21</f>
        <v>1.8</v>
      </c>
      <c r="Z19" s="1">
        <f>'[1]Bearbeitete Datenbank'!$BL21</f>
        <v>2.6</v>
      </c>
      <c r="AA19" s="1">
        <f>'[1]Bearbeitete Datenbank'!$BM21</f>
        <v>22</v>
      </c>
      <c r="AB19" s="1">
        <f>'[1]Bearbeitete Datenbank'!BN21</f>
        <v>36.457731854076499</v>
      </c>
      <c r="AC19" s="1">
        <f>'[1]Bearbeitete Datenbank'!BO21</f>
        <v>3.24</v>
      </c>
      <c r="AD19" s="1">
        <f>'[1]Bearbeitete Datenbank'!$BP21</f>
        <v>16.0729333333333</v>
      </c>
      <c r="AH19" s="1">
        <f>'[1]Bearbeitete Datenbank'!$AL21</f>
        <v>2649</v>
      </c>
      <c r="AJ19" s="1">
        <f>'[1]Bearbeitete Datenbank'!$AN21</f>
        <v>1310</v>
      </c>
      <c r="AK19" s="1">
        <f>'[1]Bearbeitete Datenbank'!$AW21</f>
        <v>1339</v>
      </c>
      <c r="AU19" s="1" t="str">
        <f>'[1]Bearbeitete Datenbank'!$AU21</f>
        <v>GEO/S</v>
      </c>
      <c r="AV19" s="1" t="str">
        <f>'[1]Bearbeitete Datenbank'!$J21</f>
        <v>GEO</v>
      </c>
      <c r="AY19" s="1" t="str">
        <f>'[1]Bearbeitete Datenbank'!$G21</f>
        <v>Commercial</v>
      </c>
      <c r="AZ19" s="1"/>
      <c r="BA19" s="1" t="str">
        <f>'[1]Bearbeitete Datenbank'!$H21</f>
        <v>Communications</v>
      </c>
      <c r="BB19" s="1"/>
      <c r="BC19" s="42">
        <f>'[1]Bearbeitete Datenbank'!$AX21</f>
        <v>7.0218999999999996</v>
      </c>
      <c r="BD19" s="1">
        <f>Tabelle27[[#This Row],[inclination '[degree']]]*PI()/180</f>
        <v>0.12255527474578981</v>
      </c>
      <c r="BE19" s="1">
        <f>'[1]Bearbeitete Datenbank'!$AY21</f>
        <v>58.520299999999999</v>
      </c>
      <c r="BF19" s="1">
        <f>Tabelle27[[#This Row],[RAAN '[degree']]]*PI()/180</f>
        <v>1.0213719142548376</v>
      </c>
      <c r="BG19" s="1">
        <f>'[1]Bearbeitete Datenbank'!$BA21</f>
        <v>18.889099999999999</v>
      </c>
      <c r="BH19" s="1">
        <f>Tabelle27[[#This Row],[AoP '[degree']]]*PI()/180</f>
        <v>0.32967698773846088</v>
      </c>
      <c r="BI19" s="1">
        <f>'[1]Bearbeitete Datenbank'!$BB21</f>
        <v>182.8689</v>
      </c>
      <c r="BK19" s="1">
        <f>Tabelle27[[#This Row],[mean_anomaly '[degree']]]*PI()/180</f>
        <v>3.191664404500258</v>
      </c>
      <c r="BL19" s="1">
        <f>'[1]Bearbeitete Datenbank'!$AZ21</f>
        <v>8.7310000000000003E-4</v>
      </c>
      <c r="BM19" s="1">
        <f>'[1]Bearbeitete Datenbank'!$BE21</f>
        <v>42389.681144334572</v>
      </c>
      <c r="BN19" s="1">
        <f>'[1]Bearbeitete Datenbank'!$BF21</f>
        <v>36055.691574941688</v>
      </c>
      <c r="BO19" s="1">
        <f>'[1]Bearbeitete Datenbank'!$BG21</f>
        <v>35981.670713727457</v>
      </c>
      <c r="BP19" s="1">
        <f>'[1]Bearbeitete Datenbank'!$BH21</f>
        <v>1447.6030427972546</v>
      </c>
      <c r="BQ19" s="1">
        <f>'[1]Bearbeitete Datenbank'!$BC21</f>
        <v>0.99474784000000005</v>
      </c>
      <c r="BY19" s="1" t="s">
        <v>115</v>
      </c>
      <c r="BZ19" s="1" t="s">
        <v>115</v>
      </c>
      <c r="CA19" s="1" t="s">
        <v>115</v>
      </c>
      <c r="CB19" s="1" t="s">
        <v>115</v>
      </c>
      <c r="CD19" s="47" t="str">
        <f>'[1]Bearbeitete Datenbank'!$BT21</f>
        <v>None</v>
      </c>
      <c r="CE1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9" s="1" t="str">
        <f>'[1]Bearbeitete Datenbank'!$BU21</f>
        <v>None</v>
      </c>
      <c r="CG1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9" s="1" t="str">
        <f>'[1]Bearbeitete Datenbank'!$BV21</f>
        <v>False</v>
      </c>
      <c r="CI19" s="1" t="str">
        <f>'[1]Bearbeitete Datenbank'!$BW21</f>
        <v>False</v>
      </c>
      <c r="CJ19" s="1" t="str">
        <f>'[1]Bearbeitete Datenbank'!$BX21</f>
        <v>None</v>
      </c>
      <c r="CK19" s="1" t="str">
        <f>'[1]Bearbeitete Datenbank'!$BY21</f>
        <v>None</v>
      </c>
      <c r="CL19" s="1" t="str">
        <f>'[1]Bearbeitete Datenbank'!$CA21</f>
        <v>None</v>
      </c>
      <c r="CM1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9" s="1">
        <f>'[1]Bearbeitete Datenbank'!$CB21</f>
        <v>0</v>
      </c>
      <c r="CO19" s="1">
        <f>'[1]Bearbeitete Datenbank'!$CC21</f>
        <v>0</v>
      </c>
      <c r="CP19" s="1" t="str">
        <f>'[1]Bearbeitete Datenbank'!$CD21</f>
        <v>None</v>
      </c>
      <c r="CQ19" s="1" t="str">
        <f>'[1]Bearbeitete Datenbank'!$CE21</f>
        <v>None</v>
      </c>
      <c r="CR19" s="1" t="str">
        <f>'[1]Bearbeitete Datenbank'!$CF21</f>
        <v>None</v>
      </c>
      <c r="CS19" s="1" t="str">
        <f>IF(Tabelle27[[#This Row],[synchronised_starting_longitude '[deg_E']]]="None","None",Tabelle27[[#This Row],[synchronised_starting_longitude '[deg_E']]]*PI()/180)</f>
        <v>None</v>
      </c>
      <c r="CT19" s="1" t="str">
        <f>'[1]Bearbeitete Datenbank'!$CG21</f>
        <v>None</v>
      </c>
      <c r="CU19" s="1" t="str">
        <f>IF(Tabelle27[[#This Row],[synchronised_initial_longitude '[deg_E']]]="None","None",Tabelle27[[#This Row],[synchronised_initial_longitude '[deg_E']]]*PI()/180)</f>
        <v>None</v>
      </c>
      <c r="CV19" s="1" t="str">
        <f>'[1]Bearbeitete Datenbank'!$CH21</f>
        <v>None</v>
      </c>
      <c r="CW19" s="1" t="str">
        <f>IF(Tabelle27[[#This Row],[synchronised_tolerance_longitude '[deg_E']]]="None","None",Tabelle27[[#This Row],[synchronised_tolerance_longitude '[deg_E']]]*PI()/180)</f>
        <v>None</v>
      </c>
      <c r="CY19" s="1" t="str">
        <f>'[1]Bearbeitete Datenbank'!$CI21</f>
        <v>None</v>
      </c>
      <c r="CZ19" s="1" t="str">
        <f>IF(Tabelle27[[#This Row],[initial_GLAN '[deg']]]="None",Tabelle27[[#This Row],[initial_GLAN '[deg']]],Tabelle27[[#This Row],[initial_GLAN '[deg']]]*PI()/180)</f>
        <v>None</v>
      </c>
      <c r="DA19" s="1" t="str">
        <f>'[1]Bearbeitete Datenbank'!$CJ21</f>
        <v>None</v>
      </c>
      <c r="DB19" s="1" t="str">
        <f>IF(Tabelle27[[#This Row],[tolerance_GLAN '[deg']]]="None",Tabelle27[[#This Row],[tolerance_GLAN '[deg']]],Tabelle27[[#This Row],[tolerance_GLAN '[deg']]]*PI()/180)</f>
        <v>None</v>
      </c>
      <c r="DC19" s="1" t="str">
        <f>'[1]Bearbeitete Datenbank'!$CK21</f>
        <v>None</v>
      </c>
      <c r="DD19" s="49" t="str">
        <f>'[1]Bearbeitete Datenbank'!$CL21</f>
        <v>None</v>
      </c>
      <c r="DE19" s="5" t="str">
        <f>'[1]Bearbeitete Datenbank'!$CM21</f>
        <v>None</v>
      </c>
      <c r="DF19" s="49" t="str">
        <f>'[1]Bearbeitete Datenbank'!$CN21</f>
        <v>None</v>
      </c>
      <c r="DG19" s="5" t="str">
        <f>'[1]Bearbeitete Datenbank'!$CO21</f>
        <v>None</v>
      </c>
      <c r="DH19" s="5" t="str">
        <f>'[1]Bearbeitete Datenbank'!$CP21</f>
        <v>None</v>
      </c>
    </row>
    <row r="20" spans="1:112" x14ac:dyDescent="0.25">
      <c r="A20" s="1" t="str">
        <f>'[1]Bearbeitete Datenbank'!$C22</f>
        <v>AMC-21</v>
      </c>
      <c r="C20" s="1" t="str">
        <f>'[1]Bearbeitete Datenbank'!$C22</f>
        <v>AMC-21</v>
      </c>
      <c r="D20" s="41">
        <f>'[1]Bearbeitete Datenbank'!$AB22</f>
        <v>33275</v>
      </c>
      <c r="G20" s="1" t="str">
        <f>'[1]Bearbeitete Datenbank'!$AV22</f>
        <v>Heavy Satellite</v>
      </c>
      <c r="H20" s="1">
        <f>'[1]Bearbeitete Datenbank'!$V22</f>
        <v>15</v>
      </c>
      <c r="J20" s="3"/>
      <c r="K20" s="1" t="str">
        <f>'[1]Bearbeitete Datenbank'!$BQ22</f>
        <v>mono/duo-propellant</v>
      </c>
      <c r="L20" s="1" t="str">
        <f>'[1]Bearbeitete Datenbank'!$BR22</f>
        <v>1</v>
      </c>
      <c r="M20" s="1"/>
      <c r="N20" s="1">
        <f>'[1]Bearbeitete Datenbank'!$BS22</f>
        <v>300</v>
      </c>
      <c r="P20" s="1" t="str">
        <f>'[1]Bearbeitete Datenbank'!$Y22</f>
        <v>Guiana Space Center</v>
      </c>
      <c r="Q20" s="1">
        <f>'[1]Bearbeitete Datenbank'!$AD22*PI()/180</f>
        <v>9.1437799511982928E-2</v>
      </c>
      <c r="R20" s="1" t="str">
        <f>'[1]Bearbeitete Datenbank'!$D22</f>
        <v>United Kingdom</v>
      </c>
      <c r="S20" s="1" t="str">
        <f>'[1]Bearbeitete Datenbank'!$E22</f>
        <v>USA</v>
      </c>
      <c r="T20" s="1" t="str">
        <f>'[1]Bearbeitete Datenbank'!$F22</f>
        <v>SES S.A.</v>
      </c>
      <c r="U20" s="3">
        <f>'[1]Bearbeitete Datenbank'!$U22</f>
        <v>39674</v>
      </c>
      <c r="V20" s="1">
        <f>'[1]Bearbeitete Datenbank'!$AE22*PI()/180</f>
        <v>5.3622099674872183</v>
      </c>
      <c r="Y20" s="1">
        <f>'[1]Bearbeitete Datenbank'!$BK22</f>
        <v>2.2999999999999998</v>
      </c>
      <c r="Z20" s="1">
        <f>'[1]Bearbeitete Datenbank'!$BL22</f>
        <v>3.2</v>
      </c>
      <c r="AA20" s="1">
        <f>'[1]Bearbeitete Datenbank'!$BM22</f>
        <v>22</v>
      </c>
      <c r="AB20" s="1">
        <f>'[1]Bearbeitete Datenbank'!BN22</f>
        <v>47.924310936833699</v>
      </c>
      <c r="AC20" s="1">
        <f>'[1]Bearbeitete Datenbank'!BO22</f>
        <v>5.29</v>
      </c>
      <c r="AD20" s="1">
        <f>'[1]Bearbeitete Datenbank'!$BP22</f>
        <v>22.165600000000001</v>
      </c>
      <c r="AH20" s="1">
        <f>'[1]Bearbeitete Datenbank'!$AL22</f>
        <v>2473</v>
      </c>
      <c r="AJ20" s="1">
        <f>'[1]Bearbeitete Datenbank'!$AN22</f>
        <v>1161</v>
      </c>
      <c r="AK20" s="1">
        <f>'[1]Bearbeitete Datenbank'!$AW22</f>
        <v>1312</v>
      </c>
      <c r="AU20" s="1" t="str">
        <f>'[1]Bearbeitete Datenbank'!$AU22</f>
        <v>GEO/D</v>
      </c>
      <c r="AV20" s="1" t="str">
        <f>'[1]Bearbeitete Datenbank'!$J22</f>
        <v>GEO</v>
      </c>
      <c r="AY20" s="1" t="str">
        <f>'[1]Bearbeitete Datenbank'!$G22</f>
        <v>Commercial</v>
      </c>
      <c r="AZ20" s="1"/>
      <c r="BA20" s="1" t="str">
        <f>'[1]Bearbeitete Datenbank'!$H22</f>
        <v>Communications</v>
      </c>
      <c r="BB20" s="1"/>
      <c r="BC20" s="42">
        <f>'[1]Bearbeitete Datenbank'!$AX22</f>
        <v>1.4E-2</v>
      </c>
      <c r="BD20" s="1">
        <f>Tabelle27[[#This Row],[inclination '[degree']]]*PI()/180</f>
        <v>2.4434609527920612E-4</v>
      </c>
      <c r="BE20" s="1">
        <f>'[1]Bearbeitete Datenbank'!$AY22</f>
        <v>324.23680000000002</v>
      </c>
      <c r="BF20" s="1">
        <f>Tabelle27[[#This Row],[RAAN '[degree']]]*PI()/180</f>
        <v>5.6589997161303502</v>
      </c>
      <c r="BG20" s="1">
        <f>'[1]Bearbeitete Datenbank'!$BA22</f>
        <v>97.508600000000001</v>
      </c>
      <c r="BH20" s="1">
        <f>Tabelle27[[#This Row],[AoP '[degree']]]*PI()/180</f>
        <v>1.7018461190101428</v>
      </c>
      <c r="BI20" s="1">
        <f>'[1]Bearbeitete Datenbank'!$BB22</f>
        <v>301.15429999999998</v>
      </c>
      <c r="BK20" s="1">
        <f>Tabelle27[[#This Row],[mean_anomaly '[degree']]]*PI()/180</f>
        <v>5.2561340915387591</v>
      </c>
      <c r="BL20" s="1">
        <f>'[1]Bearbeitete Datenbank'!$AZ22</f>
        <v>2.5579999999999998E-4</v>
      </c>
      <c r="BM20" s="1">
        <f>'[1]Bearbeitete Datenbank'!$BE22</f>
        <v>42164.615326171297</v>
      </c>
      <c r="BN20" s="1">
        <f>'[1]Bearbeitete Datenbank'!$BF22</f>
        <v>35804.401034771727</v>
      </c>
      <c r="BO20" s="1">
        <f>'[1]Bearbeitete Datenbank'!$BG22</f>
        <v>35782.82961757086</v>
      </c>
      <c r="BP20" s="1">
        <f>'[1]Bearbeitete Datenbank'!$BH22</f>
        <v>1436.0893993176114</v>
      </c>
      <c r="BQ20" s="1">
        <f>'[1]Bearbeitete Datenbank'!$BC22</f>
        <v>1.0027230899999999</v>
      </c>
      <c r="BY20" s="1" t="s">
        <v>115</v>
      </c>
      <c r="BZ20" s="1" t="s">
        <v>115</v>
      </c>
      <c r="CA20" s="1" t="s">
        <v>115</v>
      </c>
      <c r="CB20" s="1" t="s">
        <v>115</v>
      </c>
      <c r="CD20" s="47">
        <f>'[1]Bearbeitete Datenbank'!$BT22</f>
        <v>2.8991701499990086E-2</v>
      </c>
      <c r="CE2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5.0600064693020574E-4</v>
      </c>
      <c r="CF20" s="1">
        <f>'[1]Bearbeitete Datenbank'!$BU22</f>
        <v>235.0912311015</v>
      </c>
      <c r="CG2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4.1031160252880703</v>
      </c>
      <c r="CH20" s="1" t="str">
        <f>'[1]Bearbeitete Datenbank'!$BV22</f>
        <v>True</v>
      </c>
      <c r="CI20" s="1" t="str">
        <f>'[1]Bearbeitete Datenbank'!$BW22</f>
        <v>True</v>
      </c>
      <c r="CJ20" s="1">
        <f>'[1]Bearbeitete Datenbank'!$BX22</f>
        <v>2.5158500000000002E-4</v>
      </c>
      <c r="CK20" s="1">
        <f>'[1]Bearbeitete Datenbank'!$BY22</f>
        <v>3.2635000000000002E-5</v>
      </c>
      <c r="CL20" s="1">
        <f>'[1]Bearbeitete Datenbank'!$CA22</f>
        <v>6.6799999999999998E-2</v>
      </c>
      <c r="CM2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1.1658799403322119E-3</v>
      </c>
      <c r="CN20" s="1">
        <f>'[1]Bearbeitete Datenbank'!$CB22</f>
        <v>1</v>
      </c>
      <c r="CO20" s="1">
        <f>'[1]Bearbeitete Datenbank'!$CC22</f>
        <v>7</v>
      </c>
      <c r="CP20" s="1" t="str">
        <f>'[1]Bearbeitete Datenbank'!$CD22</f>
        <v>None</v>
      </c>
      <c r="CQ20" s="1" t="str">
        <f>'[1]Bearbeitete Datenbank'!$CE22</f>
        <v>None</v>
      </c>
      <c r="CR20" s="1" t="str">
        <f>'[1]Bearbeitete Datenbank'!$CF22</f>
        <v>None</v>
      </c>
      <c r="CS20" s="1" t="str">
        <f>IF(Tabelle27[[#This Row],[synchronised_starting_longitude '[deg_E']]]="None","None",Tabelle27[[#This Row],[synchronised_starting_longitude '[deg_E']]]*PI()/180)</f>
        <v>None</v>
      </c>
      <c r="CT20" s="1" t="str">
        <f>'[1]Bearbeitete Datenbank'!$CG22</f>
        <v>None</v>
      </c>
      <c r="CU20" s="1" t="str">
        <f>IF(Tabelle27[[#This Row],[synchronised_initial_longitude '[deg_E']]]="None","None",Tabelle27[[#This Row],[synchronised_initial_longitude '[deg_E']]]*PI()/180)</f>
        <v>None</v>
      </c>
      <c r="CV20" s="1" t="str">
        <f>'[1]Bearbeitete Datenbank'!$CH22</f>
        <v>None</v>
      </c>
      <c r="CW20" s="1" t="str">
        <f>IF(Tabelle27[[#This Row],[synchronised_tolerance_longitude '[deg_E']]]="None","None",Tabelle27[[#This Row],[synchronised_tolerance_longitude '[deg_E']]]*PI()/180)</f>
        <v>None</v>
      </c>
      <c r="CY20" s="1" t="str">
        <f>'[1]Bearbeitete Datenbank'!$CI22</f>
        <v>None</v>
      </c>
      <c r="CZ20" s="1" t="str">
        <f>IF(Tabelle27[[#This Row],[initial_GLAN '[deg']]]="None",Tabelle27[[#This Row],[initial_GLAN '[deg']]],Tabelle27[[#This Row],[initial_GLAN '[deg']]]*PI()/180)</f>
        <v>None</v>
      </c>
      <c r="DA20" s="1" t="str">
        <f>'[1]Bearbeitete Datenbank'!$CJ22</f>
        <v>None</v>
      </c>
      <c r="DB20" s="1" t="str">
        <f>IF(Tabelle27[[#This Row],[tolerance_GLAN '[deg']]]="None",Tabelle27[[#This Row],[tolerance_GLAN '[deg']]],Tabelle27[[#This Row],[tolerance_GLAN '[deg']]]*PI()/180)</f>
        <v>None</v>
      </c>
      <c r="DC20" s="1" t="str">
        <f>'[1]Bearbeitete Datenbank'!$CK22</f>
        <v>None</v>
      </c>
      <c r="DD20" s="49" t="str">
        <f>'[1]Bearbeitete Datenbank'!$CL22</f>
        <v>None</v>
      </c>
      <c r="DE20" s="5" t="str">
        <f>'[1]Bearbeitete Datenbank'!$CM22</f>
        <v>None</v>
      </c>
      <c r="DF20" s="49" t="str">
        <f>'[1]Bearbeitete Datenbank'!$CN22</f>
        <v>None</v>
      </c>
      <c r="DG20" s="5" t="str">
        <f>'[1]Bearbeitete Datenbank'!$CO22</f>
        <v>None</v>
      </c>
      <c r="DH20" s="5" t="str">
        <f>'[1]Bearbeitete Datenbank'!$CP22</f>
        <v>None</v>
      </c>
    </row>
    <row r="21" spans="1:112" x14ac:dyDescent="0.25">
      <c r="A21" s="1" t="str">
        <f>'[1]Bearbeitete Datenbank'!$C23</f>
        <v>AMC-4</v>
      </c>
      <c r="C21" s="1" t="str">
        <f>'[1]Bearbeitete Datenbank'!$C23</f>
        <v>AMC-4</v>
      </c>
      <c r="D21" s="41">
        <f>'[1]Bearbeitete Datenbank'!$AB23</f>
        <v>25954</v>
      </c>
      <c r="G21" s="1" t="str">
        <f>'[1]Bearbeitete Datenbank'!$AV23</f>
        <v>Heavy Satellite</v>
      </c>
      <c r="H21" s="1">
        <f>'[1]Bearbeitete Datenbank'!$V23</f>
        <v>15</v>
      </c>
      <c r="J21" s="3"/>
      <c r="K21" s="1" t="str">
        <f>'[1]Bearbeitete Datenbank'!$BQ23</f>
        <v>mono/duo-propellant</v>
      </c>
      <c r="L21" s="1" t="str">
        <f>'[1]Bearbeitete Datenbank'!$BR23</f>
        <v>1</v>
      </c>
      <c r="M21" s="1"/>
      <c r="N21" s="1">
        <f>'[1]Bearbeitete Datenbank'!$BS23</f>
        <v>300</v>
      </c>
      <c r="P21" s="1" t="str">
        <f>'[1]Bearbeitete Datenbank'!$Y23</f>
        <v>Guiana Space Center</v>
      </c>
      <c r="Q21" s="1">
        <f>'[1]Bearbeitete Datenbank'!$AD23*PI()/180</f>
        <v>9.1437799511982928E-2</v>
      </c>
      <c r="R21" s="1" t="str">
        <f>'[1]Bearbeitete Datenbank'!$D23</f>
        <v>USA</v>
      </c>
      <c r="S21" s="1" t="str">
        <f>'[1]Bearbeitete Datenbank'!$E23</f>
        <v>USA</v>
      </c>
      <c r="T21" s="1" t="str">
        <f>'[1]Bearbeitete Datenbank'!$F23</f>
        <v>SES S.A./Gogo</v>
      </c>
      <c r="U21" s="3">
        <f>'[1]Bearbeitete Datenbank'!$U23</f>
        <v>36477</v>
      </c>
      <c r="V21" s="1">
        <f>'[1]Bearbeitete Datenbank'!$AE23*PI()/180</f>
        <v>5.3622099674872183</v>
      </c>
      <c r="Y21" s="1">
        <f>'[1]Bearbeitete Datenbank'!$BK23</f>
        <v>3</v>
      </c>
      <c r="Z21" s="1">
        <f>'[1]Bearbeitete Datenbank'!$BL23</f>
        <v>6.2</v>
      </c>
      <c r="AA21" s="1">
        <f>'[1]Bearbeitete Datenbank'!$BM23</f>
        <v>26.8</v>
      </c>
      <c r="AB21" s="1">
        <f>'[1]Bearbeitete Datenbank'!BN23</f>
        <v>84.921954810757299</v>
      </c>
      <c r="AC21" s="1">
        <f>'[1]Bearbeitete Datenbank'!BO23</f>
        <v>9</v>
      </c>
      <c r="AD21" s="1">
        <f>'[1]Bearbeitete Datenbank'!$BP23</f>
        <v>42.235333333333301</v>
      </c>
      <c r="AH21" s="1">
        <f>'[1]Bearbeitete Datenbank'!$AL23</f>
        <v>3903</v>
      </c>
      <c r="AJ21" s="1">
        <f>'[1]Bearbeitete Datenbank'!$AN23</f>
        <v>1755</v>
      </c>
      <c r="AK21" s="1">
        <f>'[1]Bearbeitete Datenbank'!$AW23</f>
        <v>2148</v>
      </c>
      <c r="AU21" s="1" t="str">
        <f>'[1]Bearbeitete Datenbank'!$AU23</f>
        <v>GEO/D</v>
      </c>
      <c r="AV21" s="1" t="str">
        <f>'[1]Bearbeitete Datenbank'!$J23</f>
        <v>GEO</v>
      </c>
      <c r="AY21" s="1" t="str">
        <f>'[1]Bearbeitete Datenbank'!$G23</f>
        <v>Commercial</v>
      </c>
      <c r="AZ21" s="1"/>
      <c r="BA21" s="1" t="str">
        <f>'[1]Bearbeitete Datenbank'!$H23</f>
        <v>Communications</v>
      </c>
      <c r="BB21" s="1"/>
      <c r="BC21" s="42">
        <f>'[1]Bearbeitete Datenbank'!$AX23</f>
        <v>0.54579999999999995</v>
      </c>
      <c r="BD21" s="1">
        <f>Tabelle27[[#This Row],[inclination '[degree']]]*PI()/180</f>
        <v>9.5260070573850494E-3</v>
      </c>
      <c r="BE21" s="1">
        <f>'[1]Bearbeitete Datenbank'!$AY23</f>
        <v>95.994900000000001</v>
      </c>
      <c r="BF21" s="1">
        <f>Tabelle27[[#This Row],[RAAN '[degree']]]*PI()/180</f>
        <v>1.6754270701227048</v>
      </c>
      <c r="BG21" s="1">
        <f>'[1]Bearbeitete Datenbank'!$BA23</f>
        <v>329.03550000000001</v>
      </c>
      <c r="BH21" s="1">
        <f>Tabelle27[[#This Row],[AoP '[degree']]]*PI()/180</f>
        <v>5.7427528309458022</v>
      </c>
      <c r="BI21" s="1">
        <f>'[1]Bearbeitete Datenbank'!$BB23</f>
        <v>313.05430000000001</v>
      </c>
      <c r="BK21" s="1">
        <f>Tabelle27[[#This Row],[mean_anomaly '[degree']]]*PI()/180</f>
        <v>5.4638282725260847</v>
      </c>
      <c r="BL21" s="1">
        <f>'[1]Bearbeitete Datenbank'!$AZ23</f>
        <v>3.2029999999999998E-4</v>
      </c>
      <c r="BM21" s="1">
        <f>'[1]Bearbeitete Datenbank'!$BE23</f>
        <v>42164.766987579969</v>
      </c>
      <c r="BN21" s="1">
        <f>'[1]Bearbeitete Datenbank'!$BF23</f>
        <v>35807.272362446092</v>
      </c>
      <c r="BO21" s="1">
        <f>'[1]Bearbeitete Datenbank'!$BG23</f>
        <v>35780.261612713846</v>
      </c>
      <c r="BP21" s="1">
        <f>'[1]Bearbeitete Datenbank'!$BH23</f>
        <v>1436.0971475041695</v>
      </c>
      <c r="BQ21" s="1">
        <f>'[1]Bearbeitete Datenbank'!$BC23</f>
        <v>1.0027176799999999</v>
      </c>
      <c r="BY21" s="1" t="s">
        <v>115</v>
      </c>
      <c r="BZ21" s="1" t="s">
        <v>115</v>
      </c>
      <c r="CA21" s="1" t="s">
        <v>115</v>
      </c>
      <c r="CB21" s="1" t="s">
        <v>115</v>
      </c>
      <c r="CD21" s="47">
        <f>'[1]Bearbeitete Datenbank'!$BT23</f>
        <v>2.7035877999992408E-2</v>
      </c>
      <c r="CE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4.7186508726736697E-4</v>
      </c>
      <c r="CF21" s="1">
        <f>'[1]Bearbeitete Datenbank'!$BU23</f>
        <v>225.086645691</v>
      </c>
      <c r="CG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3.9285030695778573</v>
      </c>
      <c r="CH21" s="1" t="str">
        <f>'[1]Bearbeitete Datenbank'!$BV23</f>
        <v>False</v>
      </c>
      <c r="CI21" s="1" t="str">
        <f>'[1]Bearbeitete Datenbank'!$BW23</f>
        <v>True</v>
      </c>
      <c r="CJ21" s="1">
        <f>'[1]Bearbeitete Datenbank'!$BX23</f>
        <v>2.9548749999999999E-4</v>
      </c>
      <c r="CK21" s="1">
        <f>'[1]Bearbeitete Datenbank'!$BY23</f>
        <v>5.6477499999999989E-5</v>
      </c>
      <c r="CL21" s="1" t="str">
        <f>'[1]Bearbeitete Datenbank'!$CA23</f>
        <v>None</v>
      </c>
      <c r="CM2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1" s="1">
        <f>'[1]Bearbeitete Datenbank'!$CB23</f>
        <v>0</v>
      </c>
      <c r="CO21" s="1">
        <f>'[1]Bearbeitete Datenbank'!$CC23</f>
        <v>0</v>
      </c>
      <c r="CP21" s="1" t="str">
        <f>'[1]Bearbeitete Datenbank'!$CD23</f>
        <v>None</v>
      </c>
      <c r="CQ21" s="1" t="str">
        <f>'[1]Bearbeitete Datenbank'!$CE23</f>
        <v>None</v>
      </c>
      <c r="CR21" s="1" t="str">
        <f>'[1]Bearbeitete Datenbank'!$CF23</f>
        <v>None</v>
      </c>
      <c r="CS21" s="1" t="str">
        <f>IF(Tabelle27[[#This Row],[synchronised_starting_longitude '[deg_E']]]="None","None",Tabelle27[[#This Row],[synchronised_starting_longitude '[deg_E']]]*PI()/180)</f>
        <v>None</v>
      </c>
      <c r="CT21" s="1" t="str">
        <f>'[1]Bearbeitete Datenbank'!$CG23</f>
        <v>None</v>
      </c>
      <c r="CU21" s="1" t="str">
        <f>IF(Tabelle27[[#This Row],[synchronised_initial_longitude '[deg_E']]]="None","None",Tabelle27[[#This Row],[synchronised_initial_longitude '[deg_E']]]*PI()/180)</f>
        <v>None</v>
      </c>
      <c r="CV21" s="1" t="str">
        <f>'[1]Bearbeitete Datenbank'!$CH23</f>
        <v>None</v>
      </c>
      <c r="CW21" s="1" t="str">
        <f>IF(Tabelle27[[#This Row],[synchronised_tolerance_longitude '[deg_E']]]="None","None",Tabelle27[[#This Row],[synchronised_tolerance_longitude '[deg_E']]]*PI()/180)</f>
        <v>None</v>
      </c>
      <c r="CY21" s="1" t="str">
        <f>'[1]Bearbeitete Datenbank'!$CI23</f>
        <v>None</v>
      </c>
      <c r="CZ21" s="1" t="str">
        <f>IF(Tabelle27[[#This Row],[initial_GLAN '[deg']]]="None",Tabelle27[[#This Row],[initial_GLAN '[deg']]],Tabelle27[[#This Row],[initial_GLAN '[deg']]]*PI()/180)</f>
        <v>None</v>
      </c>
      <c r="DA21" s="1" t="str">
        <f>'[1]Bearbeitete Datenbank'!$CJ23</f>
        <v>None</v>
      </c>
      <c r="DB21" s="1" t="str">
        <f>IF(Tabelle27[[#This Row],[tolerance_GLAN '[deg']]]="None",Tabelle27[[#This Row],[tolerance_GLAN '[deg']]],Tabelle27[[#This Row],[tolerance_GLAN '[deg']]]*PI()/180)</f>
        <v>None</v>
      </c>
      <c r="DC21" s="1" t="str">
        <f>'[1]Bearbeitete Datenbank'!$CK23</f>
        <v>None</v>
      </c>
      <c r="DD21" s="49" t="str">
        <f>'[1]Bearbeitete Datenbank'!$CL23</f>
        <v>None</v>
      </c>
      <c r="DE21" s="5" t="str">
        <f>'[1]Bearbeitete Datenbank'!$CM23</f>
        <v>None</v>
      </c>
      <c r="DF21" s="49" t="str">
        <f>'[1]Bearbeitete Datenbank'!$CN23</f>
        <v>None</v>
      </c>
      <c r="DG21" s="5" t="str">
        <f>'[1]Bearbeitete Datenbank'!$CO23</f>
        <v>None</v>
      </c>
      <c r="DH21" s="5" t="str">
        <f>'[1]Bearbeitete Datenbank'!$CP23</f>
        <v>None</v>
      </c>
    </row>
    <row r="22" spans="1:112" x14ac:dyDescent="0.25">
      <c r="A22" s="1" t="str">
        <f>'[1]Bearbeitete Datenbank'!$C24</f>
        <v>AMC-6</v>
      </c>
      <c r="C22" s="1" t="str">
        <f>'[1]Bearbeitete Datenbank'!$C24</f>
        <v>AMC-6</v>
      </c>
      <c r="D22" s="41">
        <f>'[1]Bearbeitete Datenbank'!$AB24</f>
        <v>26580</v>
      </c>
      <c r="G22" s="1" t="str">
        <f>'[1]Bearbeitete Datenbank'!$AV24</f>
        <v>Heavy Satellite</v>
      </c>
      <c r="H22" s="1">
        <f>'[1]Bearbeitete Datenbank'!$V24</f>
        <v>15</v>
      </c>
      <c r="J22" s="3"/>
      <c r="K22" s="1" t="str">
        <f>'[1]Bearbeitete Datenbank'!$BQ24</f>
        <v>mono/duo-propellant</v>
      </c>
      <c r="L22" s="1" t="str">
        <f>'[1]Bearbeitete Datenbank'!$BR24</f>
        <v>1</v>
      </c>
      <c r="M22" s="1"/>
      <c r="N22" s="1">
        <f>'[1]Bearbeitete Datenbank'!$BS24</f>
        <v>300</v>
      </c>
      <c r="P22" s="1" t="str">
        <f>'[1]Bearbeitete Datenbank'!$Y24</f>
        <v>Baikonur Cosmodrome</v>
      </c>
      <c r="Q22" s="1">
        <f>'[1]Bearbeitete Datenbank'!$AD24*PI()/180</f>
        <v>0.80224059067919362</v>
      </c>
      <c r="R22" s="1" t="str">
        <f>'[1]Bearbeitete Datenbank'!$D24</f>
        <v>USA</v>
      </c>
      <c r="S22" s="1" t="str">
        <f>'[1]Bearbeitete Datenbank'!$E24</f>
        <v>USA</v>
      </c>
      <c r="T22" s="1" t="str">
        <f>'[1]Bearbeitete Datenbank'!$F24</f>
        <v>SES S.A.</v>
      </c>
      <c r="U22" s="3">
        <f>'[1]Bearbeitete Datenbank'!$U24</f>
        <v>36821</v>
      </c>
      <c r="V22" s="1">
        <f>'[1]Bearbeitete Datenbank'!$AE24*PI()/180</f>
        <v>1.1048806829750102</v>
      </c>
      <c r="Y22" s="1">
        <f>'[1]Bearbeitete Datenbank'!$BK24</f>
        <v>2.5</v>
      </c>
      <c r="Z22" s="1">
        <f>'[1]Bearbeitete Datenbank'!$BL24</f>
        <v>6.1</v>
      </c>
      <c r="AA22" s="1">
        <f>'[1]Bearbeitete Datenbank'!$BM24</f>
        <v>27</v>
      </c>
      <c r="AB22" s="1">
        <f>'[1]Bearbeitete Datenbank'!BN24</f>
        <v>71.454748711727603</v>
      </c>
      <c r="AC22" s="1">
        <f>'[1]Bearbeitete Datenbank'!BO24</f>
        <v>6.25</v>
      </c>
      <c r="AD22" s="1">
        <f>'[1]Bearbeitete Datenbank'!$BP24</f>
        <v>34.803333333333299</v>
      </c>
      <c r="AH22" s="1">
        <f>'[1]Bearbeitete Datenbank'!$AL24</f>
        <v>3552</v>
      </c>
      <c r="AJ22" s="1">
        <f>'[1]Bearbeitete Datenbank'!$AN24</f>
        <v>1600</v>
      </c>
      <c r="AK22" s="1">
        <f>'[1]Bearbeitete Datenbank'!$AW24</f>
        <v>1952</v>
      </c>
      <c r="AU22" s="1" t="str">
        <f>'[1]Bearbeitete Datenbank'!$AU24</f>
        <v>GEO/S</v>
      </c>
      <c r="AV22" s="1" t="str">
        <f>'[1]Bearbeitete Datenbank'!$J24</f>
        <v>GEO</v>
      </c>
      <c r="AY22" s="1" t="str">
        <f>'[1]Bearbeitete Datenbank'!$G24</f>
        <v>Commercial</v>
      </c>
      <c r="AZ22" s="1"/>
      <c r="BA22" s="1" t="str">
        <f>'[1]Bearbeitete Datenbank'!$H24</f>
        <v>Communications</v>
      </c>
      <c r="BB22" s="1"/>
      <c r="BC22" s="42">
        <f>'[1]Bearbeitete Datenbank'!$AX24</f>
        <v>2.0299999999999999E-2</v>
      </c>
      <c r="BD22" s="1">
        <f>Tabelle27[[#This Row],[inclination '[degree']]]*PI()/180</f>
        <v>3.5430183815484887E-4</v>
      </c>
      <c r="BE22" s="1">
        <f>'[1]Bearbeitete Datenbank'!$AY24</f>
        <v>23.5823</v>
      </c>
      <c r="BF22" s="1">
        <f>Tabelle27[[#This Row],[RAAN '[degree']]]*PI()/180</f>
        <v>0.41158878019305878</v>
      </c>
      <c r="BG22" s="1">
        <f>'[1]Bearbeitete Datenbank'!$BA24</f>
        <v>40.593600000000002</v>
      </c>
      <c r="BH22" s="1">
        <f>Tabelle27[[#This Row],[AoP '[degree']]]*PI()/180</f>
        <v>0.70849197523757013</v>
      </c>
      <c r="BI22" s="1">
        <f>'[1]Bearbeitete Datenbank'!$BB24</f>
        <v>283.596</v>
      </c>
      <c r="BK22" s="1">
        <f>Tabelle27[[#This Row],[mean_anomaly '[degree']]]*PI()/180</f>
        <v>4.9496839454858392</v>
      </c>
      <c r="BL22" s="1">
        <f>'[1]Bearbeitete Datenbank'!$AZ24</f>
        <v>2.8689999999999998E-4</v>
      </c>
      <c r="BM22" s="1">
        <f>'[1]Bearbeitete Datenbank'!$BE24</f>
        <v>42164.859779243736</v>
      </c>
      <c r="BN22" s="1">
        <f>'[1]Bearbeitete Datenbank'!$BF24</f>
        <v>35805.956877514407</v>
      </c>
      <c r="BO22" s="1">
        <f>'[1]Bearbeitete Datenbank'!$BG24</f>
        <v>35781.762680973072</v>
      </c>
      <c r="BP22" s="1">
        <f>'[1]Bearbeitete Datenbank'!$BH24</f>
        <v>1436.1018881179505</v>
      </c>
      <c r="BQ22" s="1">
        <f>'[1]Bearbeitete Datenbank'!$BC24</f>
        <v>1.0027143700000001</v>
      </c>
      <c r="BY22" s="1" t="s">
        <v>115</v>
      </c>
      <c r="BZ22" s="1" t="s">
        <v>115</v>
      </c>
      <c r="CA22" s="1" t="s">
        <v>115</v>
      </c>
      <c r="CB22" s="1" t="s">
        <v>115</v>
      </c>
      <c r="CD22" s="47">
        <f>'[1]Bearbeitete Datenbank'!$BT24</f>
        <v>2.5593374499990773E-2</v>
      </c>
      <c r="CE2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4.4668865172079641E-4</v>
      </c>
      <c r="CF22" s="1">
        <f>'[1]Bearbeitete Datenbank'!$BU24</f>
        <v>220.98844491350002</v>
      </c>
      <c r="CG2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3.8569759726026911</v>
      </c>
      <c r="CH22" s="1" t="str">
        <f>'[1]Bearbeitete Datenbank'!$BV24</f>
        <v>True</v>
      </c>
      <c r="CI22" s="1" t="str">
        <f>'[1]Bearbeitete Datenbank'!$BW24</f>
        <v>True</v>
      </c>
      <c r="CJ22" s="1">
        <f>'[1]Bearbeitete Datenbank'!$BX24</f>
        <v>2.86161E-4</v>
      </c>
      <c r="CK22" s="1">
        <f>'[1]Bearbeitete Datenbank'!$BY24</f>
        <v>3.4493999999999985E-5</v>
      </c>
      <c r="CL22" s="1">
        <f>'[1]Bearbeitete Datenbank'!$CA24</f>
        <v>6.7299999999999999E-2</v>
      </c>
      <c r="CM2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1.1746065865921838E-3</v>
      </c>
      <c r="CN22" s="1">
        <f>'[1]Bearbeitete Datenbank'!$CB24</f>
        <v>1</v>
      </c>
      <c r="CO22" s="1">
        <f>'[1]Bearbeitete Datenbank'!$CC24</f>
        <v>7</v>
      </c>
      <c r="CP22" s="1" t="str">
        <f>'[1]Bearbeitete Datenbank'!$CD24</f>
        <v>None</v>
      </c>
      <c r="CQ22" s="1" t="str">
        <f>'[1]Bearbeitete Datenbank'!$CE24</f>
        <v>None</v>
      </c>
      <c r="CR22" s="1" t="str">
        <f>'[1]Bearbeitete Datenbank'!$CF24</f>
        <v>None</v>
      </c>
      <c r="CS22" s="1" t="str">
        <f>IF(Tabelle27[[#This Row],[synchronised_starting_longitude '[deg_E']]]="None","None",Tabelle27[[#This Row],[synchronised_starting_longitude '[deg_E']]]*PI()/180)</f>
        <v>None</v>
      </c>
      <c r="CT22" s="1" t="str">
        <f>'[1]Bearbeitete Datenbank'!$CG24</f>
        <v>None</v>
      </c>
      <c r="CU22" s="1" t="str">
        <f>IF(Tabelle27[[#This Row],[synchronised_initial_longitude '[deg_E']]]="None","None",Tabelle27[[#This Row],[synchronised_initial_longitude '[deg_E']]]*PI()/180)</f>
        <v>None</v>
      </c>
      <c r="CV22" s="1" t="str">
        <f>'[1]Bearbeitete Datenbank'!$CH24</f>
        <v>None</v>
      </c>
      <c r="CW22" s="1" t="str">
        <f>IF(Tabelle27[[#This Row],[synchronised_tolerance_longitude '[deg_E']]]="None","None",Tabelle27[[#This Row],[synchronised_tolerance_longitude '[deg_E']]]*PI()/180)</f>
        <v>None</v>
      </c>
      <c r="CY22" s="1" t="str">
        <f>'[1]Bearbeitete Datenbank'!$CI24</f>
        <v>None</v>
      </c>
      <c r="CZ22" s="1" t="str">
        <f>IF(Tabelle27[[#This Row],[initial_GLAN '[deg']]]="None",Tabelle27[[#This Row],[initial_GLAN '[deg']]],Tabelle27[[#This Row],[initial_GLAN '[deg']]]*PI()/180)</f>
        <v>None</v>
      </c>
      <c r="DA22" s="1" t="str">
        <f>'[1]Bearbeitete Datenbank'!$CJ24</f>
        <v>None</v>
      </c>
      <c r="DB22" s="1" t="str">
        <f>IF(Tabelle27[[#This Row],[tolerance_GLAN '[deg']]]="None",Tabelle27[[#This Row],[tolerance_GLAN '[deg']]],Tabelle27[[#This Row],[tolerance_GLAN '[deg']]]*PI()/180)</f>
        <v>None</v>
      </c>
      <c r="DC22" s="1" t="str">
        <f>'[1]Bearbeitete Datenbank'!$CK24</f>
        <v>None</v>
      </c>
      <c r="DD22" s="49" t="str">
        <f>'[1]Bearbeitete Datenbank'!$CL24</f>
        <v>None</v>
      </c>
      <c r="DE22" s="5" t="str">
        <f>'[1]Bearbeitete Datenbank'!$CM24</f>
        <v>None</v>
      </c>
      <c r="DF22" s="49" t="str">
        <f>'[1]Bearbeitete Datenbank'!$CN24</f>
        <v>None</v>
      </c>
      <c r="DG22" s="5" t="str">
        <f>'[1]Bearbeitete Datenbank'!$CO24</f>
        <v>None</v>
      </c>
      <c r="DH22" s="5" t="str">
        <f>'[1]Bearbeitete Datenbank'!$CP24</f>
        <v>None</v>
      </c>
    </row>
    <row r="23" spans="1:112" x14ac:dyDescent="0.25">
      <c r="A23" s="1" t="str">
        <f>'[1]Bearbeitete Datenbank'!$C25</f>
        <v>AMC-8</v>
      </c>
      <c r="C23" s="1" t="str">
        <f>'[1]Bearbeitete Datenbank'!$C25</f>
        <v>AMC-8</v>
      </c>
      <c r="D23" s="41">
        <f>'[1]Bearbeitete Datenbank'!$AB25</f>
        <v>26639</v>
      </c>
      <c r="G23" s="1" t="str">
        <f>'[1]Bearbeitete Datenbank'!$AV25</f>
        <v>Heavy Satellite</v>
      </c>
      <c r="H23" s="1">
        <f>'[1]Bearbeitete Datenbank'!$V25</f>
        <v>15</v>
      </c>
      <c r="J23" s="3"/>
      <c r="K23" s="1" t="str">
        <f>'[1]Bearbeitete Datenbank'!$BQ25</f>
        <v>mono/duo-propellant</v>
      </c>
      <c r="L23" s="1" t="str">
        <f>'[1]Bearbeitete Datenbank'!$BR25</f>
        <v>1</v>
      </c>
      <c r="M23" s="1"/>
      <c r="N23" s="1">
        <f>'[1]Bearbeitete Datenbank'!$BS25</f>
        <v>300</v>
      </c>
      <c r="P23" s="1" t="str">
        <f>'[1]Bearbeitete Datenbank'!$Y25</f>
        <v>Guiana Space Center</v>
      </c>
      <c r="Q23" s="1">
        <f>'[1]Bearbeitete Datenbank'!$AD25*PI()/180</f>
        <v>9.1437799511982928E-2</v>
      </c>
      <c r="R23" s="1" t="str">
        <f>'[1]Bearbeitete Datenbank'!$D25</f>
        <v>USA</v>
      </c>
      <c r="S23" s="1" t="str">
        <f>'[1]Bearbeitete Datenbank'!$E25</f>
        <v>USA</v>
      </c>
      <c r="T23" s="1" t="str">
        <f>'[1]Bearbeitete Datenbank'!$F25</f>
        <v>SES S.A.</v>
      </c>
      <c r="U23" s="3">
        <f>'[1]Bearbeitete Datenbank'!$U25</f>
        <v>36879</v>
      </c>
      <c r="V23" s="1">
        <f>'[1]Bearbeitete Datenbank'!$AE25*PI()/180</f>
        <v>5.3622099674872183</v>
      </c>
      <c r="Y23" s="1">
        <f>'[1]Bearbeitete Datenbank'!$BK25</f>
        <v>3.6</v>
      </c>
      <c r="Z23" s="1">
        <f>'[1]Bearbeitete Datenbank'!$BL25</f>
        <v>4.0999999999999996</v>
      </c>
      <c r="AA23" s="1">
        <f>'[1]Bearbeitete Datenbank'!$BM25</f>
        <v>14.5</v>
      </c>
      <c r="AB23" s="1">
        <f>'[1]Bearbeitete Datenbank'!BN25</f>
        <v>55.962077243496701</v>
      </c>
      <c r="AC23" s="1">
        <f>'[1]Bearbeitete Datenbank'!BO25</f>
        <v>12.96</v>
      </c>
      <c r="AD23" s="1">
        <f>'[1]Bearbeitete Datenbank'!$BP25</f>
        <v>31.759533333333302</v>
      </c>
      <c r="AH23" s="1">
        <f>'[1]Bearbeitete Datenbank'!$AL25</f>
        <v>2015</v>
      </c>
      <c r="AJ23" s="1">
        <f>'[1]Bearbeitete Datenbank'!$AN25</f>
        <v>919</v>
      </c>
      <c r="AK23" s="1">
        <f>'[1]Bearbeitete Datenbank'!$AW25</f>
        <v>1096</v>
      </c>
      <c r="AU23" s="1" t="str">
        <f>'[1]Bearbeitete Datenbank'!$AU25</f>
        <v>GEO/S</v>
      </c>
      <c r="AV23" s="1" t="str">
        <f>'[1]Bearbeitete Datenbank'!$J25</f>
        <v>GEO</v>
      </c>
      <c r="AY23" s="1" t="str">
        <f>'[1]Bearbeitete Datenbank'!$G25</f>
        <v>Commercial</v>
      </c>
      <c r="AZ23" s="1"/>
      <c r="BA23" s="1" t="str">
        <f>'[1]Bearbeitete Datenbank'!$H25</f>
        <v>Communications</v>
      </c>
      <c r="BB23" s="1"/>
      <c r="BC23" s="42">
        <f>'[1]Bearbeitete Datenbank'!$AX25</f>
        <v>1.4774</v>
      </c>
      <c r="BD23" s="1">
        <f>Tabelle27[[#This Row],[inclination '[degree']]]*PI()/180</f>
        <v>2.5785494368964226E-2</v>
      </c>
      <c r="BE23" s="1">
        <f>'[1]Bearbeitete Datenbank'!$AY25</f>
        <v>92.592600000000004</v>
      </c>
      <c r="BF23" s="1">
        <f>Tabelle27[[#This Row],[RAAN '[degree']]]*PI()/180</f>
        <v>1.6160457329821016</v>
      </c>
      <c r="BG23" s="1">
        <f>'[1]Bearbeitete Datenbank'!$BA25</f>
        <v>334.97820000000002</v>
      </c>
      <c r="BH23" s="1">
        <f>Tabelle27[[#This Row],[AoP '[degree']]]*PI()/180</f>
        <v>5.8464725124040697</v>
      </c>
      <c r="BI23" s="1">
        <f>'[1]Bearbeitete Datenbank'!$BB25</f>
        <v>284.4862</v>
      </c>
      <c r="BK23" s="1">
        <f>Tabelle27[[#This Row],[mean_anomaly '[degree']]]*PI()/180</f>
        <v>4.9652208664870923</v>
      </c>
      <c r="BL23" s="1">
        <f>'[1]Bearbeitete Datenbank'!$AZ25</f>
        <v>2.7520000000000002E-4</v>
      </c>
      <c r="BM23" s="1">
        <f>'[1]Bearbeitete Datenbank'!$BE25</f>
        <v>42164.707556329406</v>
      </c>
      <c r="BN23" s="1">
        <f>'[1]Bearbeitete Datenbank'!$BF25</f>
        <v>35805.311283848903</v>
      </c>
      <c r="BO23" s="1">
        <f>'[1]Bearbeitete Datenbank'!$BG25</f>
        <v>35782.103828809901</v>
      </c>
      <c r="BP23" s="1">
        <f>'[1]Bearbeitete Datenbank'!$BH25</f>
        <v>1436.0941112362582</v>
      </c>
      <c r="BQ23" s="1">
        <f>'[1]Bearbeitete Datenbank'!$BC25</f>
        <v>1.0027197999999999</v>
      </c>
      <c r="BY23" s="1" t="s">
        <v>115</v>
      </c>
      <c r="BZ23" s="1" t="s">
        <v>115</v>
      </c>
      <c r="CA23" s="1" t="s">
        <v>115</v>
      </c>
      <c r="CB23" s="1" t="s">
        <v>115</v>
      </c>
      <c r="CD23" s="47">
        <f>'[1]Bearbeitete Datenbank'!$BT25</f>
        <v>2.4964173499995468E-2</v>
      </c>
      <c r="CE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4.3570702261403756E-4</v>
      </c>
      <c r="CF23" s="1">
        <f>'[1]Bearbeitete Datenbank'!$BU25</f>
        <v>224.9901798585</v>
      </c>
      <c r="CG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3.9268194231850542</v>
      </c>
      <c r="CH23" s="1" t="str">
        <f>'[1]Bearbeitete Datenbank'!$BV25</f>
        <v>False</v>
      </c>
      <c r="CI23" s="1" t="str">
        <f>'[1]Bearbeitete Datenbank'!$BW25</f>
        <v>True</v>
      </c>
      <c r="CJ23" s="1">
        <f>'[1]Bearbeitete Datenbank'!$BX25</f>
        <v>2.7728300000000002E-4</v>
      </c>
      <c r="CK23" s="1">
        <f>'[1]Bearbeitete Datenbank'!$BY25</f>
        <v>2.0916000000000001E-5</v>
      </c>
      <c r="CL23" s="1" t="str">
        <f>'[1]Bearbeitete Datenbank'!$CA25</f>
        <v>None</v>
      </c>
      <c r="CM2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3" s="1">
        <f>'[1]Bearbeitete Datenbank'!$CB25</f>
        <v>0</v>
      </c>
      <c r="CO23" s="1">
        <f>'[1]Bearbeitete Datenbank'!$CC25</f>
        <v>0</v>
      </c>
      <c r="CP23" s="1" t="str">
        <f>'[1]Bearbeitete Datenbank'!$CD25</f>
        <v>None</v>
      </c>
      <c r="CQ23" s="1" t="str">
        <f>'[1]Bearbeitete Datenbank'!$CE25</f>
        <v>None</v>
      </c>
      <c r="CR23" s="1" t="str">
        <f>'[1]Bearbeitete Datenbank'!$CF25</f>
        <v>None</v>
      </c>
      <c r="CS23" s="1" t="str">
        <f>IF(Tabelle27[[#This Row],[synchronised_starting_longitude '[deg_E']]]="None","None",Tabelle27[[#This Row],[synchronised_starting_longitude '[deg_E']]]*PI()/180)</f>
        <v>None</v>
      </c>
      <c r="CT23" s="1" t="str">
        <f>'[1]Bearbeitete Datenbank'!$CG25</f>
        <v>None</v>
      </c>
      <c r="CU23" s="1" t="str">
        <f>IF(Tabelle27[[#This Row],[synchronised_initial_longitude '[deg_E']]]="None","None",Tabelle27[[#This Row],[synchronised_initial_longitude '[deg_E']]]*PI()/180)</f>
        <v>None</v>
      </c>
      <c r="CV23" s="1" t="str">
        <f>'[1]Bearbeitete Datenbank'!$CH25</f>
        <v>None</v>
      </c>
      <c r="CW23" s="1" t="str">
        <f>IF(Tabelle27[[#This Row],[synchronised_tolerance_longitude '[deg_E']]]="None","None",Tabelle27[[#This Row],[synchronised_tolerance_longitude '[deg_E']]]*PI()/180)</f>
        <v>None</v>
      </c>
      <c r="CY23" s="1" t="str">
        <f>'[1]Bearbeitete Datenbank'!$CI25</f>
        <v>None</v>
      </c>
      <c r="CZ23" s="1" t="str">
        <f>IF(Tabelle27[[#This Row],[initial_GLAN '[deg']]]="None",Tabelle27[[#This Row],[initial_GLAN '[deg']]],Tabelle27[[#This Row],[initial_GLAN '[deg']]]*PI()/180)</f>
        <v>None</v>
      </c>
      <c r="DA23" s="1" t="str">
        <f>'[1]Bearbeitete Datenbank'!$CJ25</f>
        <v>None</v>
      </c>
      <c r="DB23" s="1" t="str">
        <f>IF(Tabelle27[[#This Row],[tolerance_GLAN '[deg']]]="None",Tabelle27[[#This Row],[tolerance_GLAN '[deg']]],Tabelle27[[#This Row],[tolerance_GLAN '[deg']]]*PI()/180)</f>
        <v>None</v>
      </c>
      <c r="DC23" s="1" t="str">
        <f>'[1]Bearbeitete Datenbank'!$CK25</f>
        <v>None</v>
      </c>
      <c r="DD23" s="49" t="str">
        <f>'[1]Bearbeitete Datenbank'!$CL25</f>
        <v>None</v>
      </c>
      <c r="DE23" s="5" t="str">
        <f>'[1]Bearbeitete Datenbank'!$CM25</f>
        <v>None</v>
      </c>
      <c r="DF23" s="49" t="str">
        <f>'[1]Bearbeitete Datenbank'!$CN25</f>
        <v>None</v>
      </c>
      <c r="DG23" s="5" t="str">
        <f>'[1]Bearbeitete Datenbank'!$CO25</f>
        <v>None</v>
      </c>
      <c r="DH23" s="5" t="str">
        <f>'[1]Bearbeitete Datenbank'!$CP25</f>
        <v>None</v>
      </c>
    </row>
    <row r="24" spans="1:112" x14ac:dyDescent="0.25">
      <c r="A24" s="1" t="str">
        <f>'[1]Bearbeitete Datenbank'!$C26</f>
        <v>Amos 17</v>
      </c>
      <c r="C24" s="1" t="str">
        <f>'[1]Bearbeitete Datenbank'!$C26</f>
        <v>Amos 17</v>
      </c>
      <c r="D24" s="41">
        <f>'[1]Bearbeitete Datenbank'!$AB26</f>
        <v>44479</v>
      </c>
      <c r="G24" s="1" t="str">
        <f>'[1]Bearbeitete Datenbank'!$AV26</f>
        <v>Heavy Satellite</v>
      </c>
      <c r="H24" s="1">
        <f>'[1]Bearbeitete Datenbank'!$V26</f>
        <v>20</v>
      </c>
      <c r="J24" s="3"/>
      <c r="K24" s="1" t="str">
        <f>'[1]Bearbeitete Datenbank'!$BQ26</f>
        <v>mono/duo-propellant</v>
      </c>
      <c r="L24" s="1" t="str">
        <f>'[1]Bearbeitete Datenbank'!$BR26</f>
        <v>1</v>
      </c>
      <c r="M24" s="1"/>
      <c r="N24" s="1">
        <f>'[1]Bearbeitete Datenbank'!$BS26</f>
        <v>3000</v>
      </c>
      <c r="P24" s="1" t="str">
        <f>'[1]Bearbeitete Datenbank'!$Y26</f>
        <v>Cape Canaveral</v>
      </c>
      <c r="Q24" s="1">
        <f>'[1]Bearbeitete Datenbank'!$AD26*PI()/180</f>
        <v>0.49683706040105241</v>
      </c>
      <c r="R24" s="1" t="str">
        <f>'[1]Bearbeitete Datenbank'!$D26</f>
        <v>NR (12/20)</v>
      </c>
      <c r="S24" s="1" t="str">
        <f>'[1]Bearbeitete Datenbank'!$E26</f>
        <v>Israel</v>
      </c>
      <c r="T24" s="1" t="str">
        <f>'[1]Bearbeitete Datenbank'!$F26</f>
        <v>Space-Communication Ltd.</v>
      </c>
      <c r="U24" s="3">
        <f>'[1]Bearbeitete Datenbank'!$U26</f>
        <v>43683</v>
      </c>
      <c r="V24" s="1">
        <f>'[1]Bearbeitete Datenbank'!$AE26*PI()/180</f>
        <v>4.8776134829068196</v>
      </c>
      <c r="Y24" s="1">
        <f>'[1]Bearbeitete Datenbank'!$BK26</f>
        <v>3.3</v>
      </c>
      <c r="Z24" s="1">
        <f>'[1]Bearbeitete Datenbank'!$BL26</f>
        <v>7</v>
      </c>
      <c r="AA24" s="1">
        <f>'[1]Bearbeitete Datenbank'!$BM26</f>
        <v>35</v>
      </c>
      <c r="AB24" s="1">
        <f>'[1]Bearbeitete Datenbank'!BN26</f>
        <v>118.124239576769</v>
      </c>
      <c r="AC24" s="1">
        <f>'[1]Bearbeitete Datenbank'!BO26</f>
        <v>10.89</v>
      </c>
      <c r="AD24" s="1">
        <f>'[1]Bearbeitete Datenbank'!$BP26</f>
        <v>56.564266666666697</v>
      </c>
      <c r="AH24" s="1">
        <f>'[1]Bearbeitete Datenbank'!$AL26</f>
        <v>5500</v>
      </c>
      <c r="AJ24" s="1">
        <f>'[1]Bearbeitete Datenbank'!$AN26</f>
        <v>2500</v>
      </c>
      <c r="AK24" s="1">
        <f>'[1]Bearbeitete Datenbank'!$AW26</f>
        <v>3000</v>
      </c>
      <c r="AU24" s="1" t="str">
        <f>'[1]Bearbeitete Datenbank'!$AU26</f>
        <v>GEO/S</v>
      </c>
      <c r="AV24" s="1" t="str">
        <f>'[1]Bearbeitete Datenbank'!$J26</f>
        <v>GEO</v>
      </c>
      <c r="AY24" s="1" t="str">
        <f>'[1]Bearbeitete Datenbank'!$G26</f>
        <v>Military/Commercial</v>
      </c>
      <c r="AZ24" s="1"/>
      <c r="BA24" s="1" t="str">
        <f>'[1]Bearbeitete Datenbank'!$H26</f>
        <v>Communications</v>
      </c>
      <c r="BB24" s="1"/>
      <c r="BC24" s="42">
        <f>'[1]Bearbeitete Datenbank'!$AX26</f>
        <v>1.5599999999999999E-2</v>
      </c>
      <c r="BD24" s="1">
        <f>Tabelle27[[#This Row],[inclination '[degree']]]*PI()/180</f>
        <v>2.7227136331111539E-4</v>
      </c>
      <c r="BE24" s="1">
        <f>'[1]Bearbeitete Datenbank'!$AY26</f>
        <v>286.73719999999997</v>
      </c>
      <c r="BF24" s="1">
        <f>Tabelle27[[#This Row],[RAAN '[degree']]]*PI()/180</f>
        <v>5.0045082279494837</v>
      </c>
      <c r="BG24" s="1">
        <f>'[1]Bearbeitete Datenbank'!$BA26</f>
        <v>144.7157</v>
      </c>
      <c r="BH24" s="1">
        <f>Tabelle27[[#This Row],[AoP '[degree']]]*PI()/180</f>
        <v>2.5257654443283579</v>
      </c>
      <c r="BI24" s="1">
        <f>'[1]Bearbeitete Datenbank'!$BB26</f>
        <v>135.38329999999999</v>
      </c>
      <c r="BK24" s="1">
        <f>Tabelle27[[#This Row],[mean_anomaly '[degree']]]*PI()/180</f>
        <v>2.3628843372152391</v>
      </c>
      <c r="BL24" s="1">
        <f>'[1]Bearbeitete Datenbank'!$AZ26</f>
        <v>1.682E-4</v>
      </c>
      <c r="BM24" s="1">
        <f>'[1]Bearbeitete Datenbank'!$BE26</f>
        <v>42165.377571706515</v>
      </c>
      <c r="BN24" s="1">
        <f>'[1]Bearbeitete Datenbank'!$BF26</f>
        <v>35801.469788214075</v>
      </c>
      <c r="BO24" s="1">
        <f>'[1]Bearbeitete Datenbank'!$BG26</f>
        <v>35787.285355198954</v>
      </c>
      <c r="BP24" s="1">
        <f>'[1]Bearbeitete Datenbank'!$BH26</f>
        <v>1436.1283416038709</v>
      </c>
      <c r="BQ24" s="1">
        <f>'[1]Bearbeitete Datenbank'!$BC26</f>
        <v>1.0026959</v>
      </c>
      <c r="BY24" s="1" t="s">
        <v>115</v>
      </c>
      <c r="BZ24" s="1" t="s">
        <v>115</v>
      </c>
      <c r="CA24" s="1" t="s">
        <v>115</v>
      </c>
      <c r="CB24" s="1" t="s">
        <v>115</v>
      </c>
      <c r="CD24" s="47">
        <f>'[1]Bearbeitete Datenbank'!$BT26</f>
        <v>4.2565763500000742E-2</v>
      </c>
      <c r="CE2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7.4291272170023839E-4</v>
      </c>
      <c r="CF24" s="1">
        <f>'[1]Bearbeitete Datenbank'!$BU26</f>
        <v>16.992545745499999</v>
      </c>
      <c r="CG2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0.29657587155472942</v>
      </c>
      <c r="CH24" s="1" t="str">
        <f>'[1]Bearbeitete Datenbank'!$BV26</f>
        <v>True</v>
      </c>
      <c r="CI24" s="1" t="str">
        <f>'[1]Bearbeitete Datenbank'!$BW26</f>
        <v>True</v>
      </c>
      <c r="CJ24" s="1">
        <f>'[1]Bearbeitete Datenbank'!$BX26</f>
        <v>1.74422E-4</v>
      </c>
      <c r="CK24" s="1">
        <f>'[1]Bearbeitete Datenbank'!$BY26</f>
        <v>4.8477999999999992E-5</v>
      </c>
      <c r="CL24" s="1">
        <f>'[1]Bearbeitete Datenbank'!$CA26</f>
        <v>2.6932000000000001E-2</v>
      </c>
      <c r="CM2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4.7005207414711287E-4</v>
      </c>
      <c r="CN24" s="1">
        <f>'[1]Bearbeitete Datenbank'!$CB26</f>
        <v>1</v>
      </c>
      <c r="CO24" s="1">
        <f>'[1]Bearbeitete Datenbank'!$CC26</f>
        <v>3</v>
      </c>
      <c r="CP24" s="1" t="str">
        <f>'[1]Bearbeitete Datenbank'!$CD26</f>
        <v>None</v>
      </c>
      <c r="CQ24" s="1" t="str">
        <f>'[1]Bearbeitete Datenbank'!$CE26</f>
        <v>None</v>
      </c>
      <c r="CR24" s="1" t="str">
        <f>'[1]Bearbeitete Datenbank'!$CF26</f>
        <v>None</v>
      </c>
      <c r="CS24" s="1" t="str">
        <f>IF(Tabelle27[[#This Row],[synchronised_starting_longitude '[deg_E']]]="None","None",Tabelle27[[#This Row],[synchronised_starting_longitude '[deg_E']]]*PI()/180)</f>
        <v>None</v>
      </c>
      <c r="CT24" s="1" t="str">
        <f>'[1]Bearbeitete Datenbank'!$CG26</f>
        <v>None</v>
      </c>
      <c r="CU24" s="1" t="str">
        <f>IF(Tabelle27[[#This Row],[synchronised_initial_longitude '[deg_E']]]="None","None",Tabelle27[[#This Row],[synchronised_initial_longitude '[deg_E']]]*PI()/180)</f>
        <v>None</v>
      </c>
      <c r="CV24" s="1" t="str">
        <f>'[1]Bearbeitete Datenbank'!$CH26</f>
        <v>None</v>
      </c>
      <c r="CW24" s="1" t="str">
        <f>IF(Tabelle27[[#This Row],[synchronised_tolerance_longitude '[deg_E']]]="None","None",Tabelle27[[#This Row],[synchronised_tolerance_longitude '[deg_E']]]*PI()/180)</f>
        <v>None</v>
      </c>
      <c r="CY24" s="1" t="str">
        <f>'[1]Bearbeitete Datenbank'!$CI26</f>
        <v>None</v>
      </c>
      <c r="CZ24" s="1" t="str">
        <f>IF(Tabelle27[[#This Row],[initial_GLAN '[deg']]]="None",Tabelle27[[#This Row],[initial_GLAN '[deg']]],Tabelle27[[#This Row],[initial_GLAN '[deg']]]*PI()/180)</f>
        <v>None</v>
      </c>
      <c r="DA24" s="1" t="str">
        <f>'[1]Bearbeitete Datenbank'!$CJ26</f>
        <v>None</v>
      </c>
      <c r="DB24" s="1" t="str">
        <f>IF(Tabelle27[[#This Row],[tolerance_GLAN '[deg']]]="None",Tabelle27[[#This Row],[tolerance_GLAN '[deg']]],Tabelle27[[#This Row],[tolerance_GLAN '[deg']]]*PI()/180)</f>
        <v>None</v>
      </c>
      <c r="DC24" s="1" t="str">
        <f>'[1]Bearbeitete Datenbank'!$CK26</f>
        <v>None</v>
      </c>
      <c r="DD24" s="49" t="str">
        <f>'[1]Bearbeitete Datenbank'!$CL26</f>
        <v>None</v>
      </c>
      <c r="DE24" s="5" t="str">
        <f>'[1]Bearbeitete Datenbank'!$CM26</f>
        <v>None</v>
      </c>
      <c r="DF24" s="49" t="str">
        <f>'[1]Bearbeitete Datenbank'!$CN26</f>
        <v>None</v>
      </c>
      <c r="DG24" s="5" t="str">
        <f>'[1]Bearbeitete Datenbank'!$CO26</f>
        <v>None</v>
      </c>
      <c r="DH24" s="5" t="str">
        <f>'[1]Bearbeitete Datenbank'!$CP26</f>
        <v>None</v>
      </c>
    </row>
    <row r="25" spans="1:112" x14ac:dyDescent="0.25">
      <c r="A25" s="1" t="str">
        <f>'[1]Bearbeitete Datenbank'!$C27</f>
        <v>Amos 3</v>
      </c>
      <c r="C25" s="1" t="str">
        <f>'[1]Bearbeitete Datenbank'!$C27</f>
        <v>Amos 3</v>
      </c>
      <c r="D25" s="41">
        <f>'[1]Bearbeitete Datenbank'!$AB27</f>
        <v>32794</v>
      </c>
      <c r="G25" s="1" t="str">
        <f>'[1]Bearbeitete Datenbank'!$AV27</f>
        <v>Heavy Satellite</v>
      </c>
      <c r="H25" s="1">
        <f>'[1]Bearbeitete Datenbank'!$V27</f>
        <v>12</v>
      </c>
      <c r="J25" s="3"/>
      <c r="K25" s="1" t="str">
        <f>'[1]Bearbeitete Datenbank'!$BQ27</f>
        <v>none</v>
      </c>
      <c r="L25" s="1" t="str">
        <f>'[1]Bearbeitete Datenbank'!$BR27</f>
        <v>0</v>
      </c>
      <c r="M25" s="1"/>
      <c r="N25" s="1">
        <f>'[1]Bearbeitete Datenbank'!$BS27</f>
        <v>3000</v>
      </c>
      <c r="P25" s="1" t="str">
        <f>'[1]Bearbeitete Datenbank'!$Y27</f>
        <v>Baikonur Cosmodrome</v>
      </c>
      <c r="Q25" s="1">
        <f>'[1]Bearbeitete Datenbank'!$AD27*PI()/180</f>
        <v>0.80224059067919362</v>
      </c>
      <c r="R25" s="1" t="str">
        <f>'[1]Bearbeitete Datenbank'!$D27</f>
        <v>NR</v>
      </c>
      <c r="S25" s="1" t="str">
        <f>'[1]Bearbeitete Datenbank'!$E27</f>
        <v>Israel</v>
      </c>
      <c r="T25" s="1" t="str">
        <f>'[1]Bearbeitete Datenbank'!$F27</f>
        <v>Space-Communication Ltd.</v>
      </c>
      <c r="U25" s="3">
        <f>'[1]Bearbeitete Datenbank'!$U27</f>
        <v>39566</v>
      </c>
      <c r="V25" s="1">
        <f>'[1]Bearbeitete Datenbank'!$AE27*PI()/180</f>
        <v>1.1048806829750102</v>
      </c>
      <c r="Y25" s="1">
        <f>'[1]Bearbeitete Datenbank'!$BK27</f>
        <v>2</v>
      </c>
      <c r="Z25" s="1">
        <f>'[1]Bearbeitete Datenbank'!$BL27</f>
        <v>2.7</v>
      </c>
      <c r="AA25" s="1">
        <f>'[1]Bearbeitete Datenbank'!$BM27</f>
        <v>11</v>
      </c>
      <c r="AB25" s="1">
        <f>'[1]Bearbeitete Datenbank'!BN27</f>
        <v>23.021221626971599</v>
      </c>
      <c r="AC25" s="1">
        <f>'[1]Bearbeitete Datenbank'!BO27</f>
        <v>4</v>
      </c>
      <c r="AD25" s="1">
        <f>'[1]Bearbeitete Datenbank'!$BP27</f>
        <v>12.2406666666667</v>
      </c>
      <c r="AH25" s="1">
        <f>'[1]Bearbeitete Datenbank'!$AL27</f>
        <v>1360</v>
      </c>
      <c r="AJ25" s="1">
        <f>'[1]Bearbeitete Datenbank'!$AN27</f>
        <v>968</v>
      </c>
      <c r="AK25" s="1">
        <f>'[1]Bearbeitete Datenbank'!$AW27</f>
        <v>392</v>
      </c>
      <c r="AU25" s="1" t="str">
        <f>'[1]Bearbeitete Datenbank'!$AU27</f>
        <v>GEO/D</v>
      </c>
      <c r="AV25" s="1" t="str">
        <f>'[1]Bearbeitete Datenbank'!$J27</f>
        <v>GEO</v>
      </c>
      <c r="AY25" s="1" t="str">
        <f>'[1]Bearbeitete Datenbank'!$G27</f>
        <v>Military/Commercial</v>
      </c>
      <c r="AZ25" s="1"/>
      <c r="BA25" s="1" t="str">
        <f>'[1]Bearbeitete Datenbank'!$H27</f>
        <v>Communications</v>
      </c>
      <c r="BB25" s="1"/>
      <c r="BC25" s="42">
        <f>'[1]Bearbeitete Datenbank'!$AX27</f>
        <v>4.4499999999999998E-2</v>
      </c>
      <c r="BD25" s="1">
        <f>Tabelle27[[#This Row],[inclination '[degree']]]*PI()/180</f>
        <v>7.7667151713747655E-4</v>
      </c>
      <c r="BE25" s="1">
        <f>'[1]Bearbeitete Datenbank'!$AY27</f>
        <v>114.1417</v>
      </c>
      <c r="BF25" s="1">
        <f>Tabelle27[[#This Row],[RAAN '[degree']]]*PI()/180</f>
        <v>1.9921484788236117</v>
      </c>
      <c r="BG25" s="1">
        <f>'[1]Bearbeitete Datenbank'!$BA27</f>
        <v>285.39280000000002</v>
      </c>
      <c r="BH25" s="1">
        <f>Tabelle27[[#This Row],[AoP '[degree']]]*PI()/180</f>
        <v>4.9810440214856735</v>
      </c>
      <c r="BI25" s="1">
        <f>'[1]Bearbeitete Datenbank'!$BB27</f>
        <v>144.6377</v>
      </c>
      <c r="BK25" s="1">
        <f>Tabelle27[[#This Row],[mean_anomaly '[degree']]]*PI()/180</f>
        <v>2.5244040875118023</v>
      </c>
      <c r="BL25" s="1">
        <f>'[1]Bearbeitete Datenbank'!$AZ27</f>
        <v>2.364E-4</v>
      </c>
      <c r="BM25" s="1">
        <f>'[1]Bearbeitete Datenbank'!$BE27</f>
        <v>42164.798945980532</v>
      </c>
      <c r="BN25" s="1">
        <f>'[1]Bearbeitete Datenbank'!$BF27</f>
        <v>35803.766704451358</v>
      </c>
      <c r="BO25" s="1">
        <f>'[1]Bearbeitete Datenbank'!$BG27</f>
        <v>35783.831187509699</v>
      </c>
      <c r="BP25" s="1">
        <f>'[1]Bearbeitete Datenbank'!$BH27</f>
        <v>1436.0987802195812</v>
      </c>
      <c r="BQ25" s="1">
        <f>'[1]Bearbeitete Datenbank'!$BC27</f>
        <v>1.00271654</v>
      </c>
      <c r="BY25" s="1" t="s">
        <v>115</v>
      </c>
      <c r="BZ25" s="1" t="s">
        <v>115</v>
      </c>
      <c r="CA25" s="1" t="s">
        <v>115</v>
      </c>
      <c r="CB25" s="1" t="s">
        <v>115</v>
      </c>
      <c r="CD25" s="47">
        <f>'[1]Bearbeitete Datenbank'!$BT27</f>
        <v>2.9892372500000874E-2</v>
      </c>
      <c r="CE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5.2172032135762393E-4</v>
      </c>
      <c r="CF25" s="1">
        <f>'[1]Bearbeitete Datenbank'!$BU27</f>
        <v>355.86548391949998</v>
      </c>
      <c r="CG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6.2110243885982097</v>
      </c>
      <c r="CH25" s="1" t="str">
        <f>'[1]Bearbeitete Datenbank'!$BV27</f>
        <v>True</v>
      </c>
      <c r="CI25" s="1" t="str">
        <f>'[1]Bearbeitete Datenbank'!$BW27</f>
        <v>True</v>
      </c>
      <c r="CJ25" s="1">
        <f>'[1]Bearbeitete Datenbank'!$BX27</f>
        <v>2.0410600000000001E-4</v>
      </c>
      <c r="CK25" s="1">
        <f>'[1]Bearbeitete Datenbank'!$BY27</f>
        <v>4.4405999999999995E-5</v>
      </c>
      <c r="CL25" s="1">
        <f>'[1]Bearbeitete Datenbank'!$CA27</f>
        <v>6.4306000000000002E-2</v>
      </c>
      <c r="CM2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1.1223514287874736E-3</v>
      </c>
      <c r="CN25" s="1">
        <f>'[1]Bearbeitete Datenbank'!$CB27</f>
        <v>1</v>
      </c>
      <c r="CO25" s="1">
        <f>'[1]Bearbeitete Datenbank'!$CC27</f>
        <v>7</v>
      </c>
      <c r="CP25" s="1" t="str">
        <f>'[1]Bearbeitete Datenbank'!$CD27</f>
        <v>None</v>
      </c>
      <c r="CQ25" s="1" t="str">
        <f>'[1]Bearbeitete Datenbank'!$CE27</f>
        <v>None</v>
      </c>
      <c r="CR25" s="1" t="str">
        <f>'[1]Bearbeitete Datenbank'!$CF27</f>
        <v>None</v>
      </c>
      <c r="CS25" s="1" t="str">
        <f>IF(Tabelle27[[#This Row],[synchronised_starting_longitude '[deg_E']]]="None","None",Tabelle27[[#This Row],[synchronised_starting_longitude '[deg_E']]]*PI()/180)</f>
        <v>None</v>
      </c>
      <c r="CT25" s="1" t="str">
        <f>'[1]Bearbeitete Datenbank'!$CG27</f>
        <v>None</v>
      </c>
      <c r="CU25" s="1" t="str">
        <f>IF(Tabelle27[[#This Row],[synchronised_initial_longitude '[deg_E']]]="None","None",Tabelle27[[#This Row],[synchronised_initial_longitude '[deg_E']]]*PI()/180)</f>
        <v>None</v>
      </c>
      <c r="CV25" s="1" t="str">
        <f>'[1]Bearbeitete Datenbank'!$CH27</f>
        <v>None</v>
      </c>
      <c r="CW25" s="1" t="str">
        <f>IF(Tabelle27[[#This Row],[synchronised_tolerance_longitude '[deg_E']]]="None","None",Tabelle27[[#This Row],[synchronised_tolerance_longitude '[deg_E']]]*PI()/180)</f>
        <v>None</v>
      </c>
      <c r="CY25" s="1" t="str">
        <f>'[1]Bearbeitete Datenbank'!$CI27</f>
        <v>None</v>
      </c>
      <c r="CZ25" s="1" t="str">
        <f>IF(Tabelle27[[#This Row],[initial_GLAN '[deg']]]="None",Tabelle27[[#This Row],[initial_GLAN '[deg']]],Tabelle27[[#This Row],[initial_GLAN '[deg']]]*PI()/180)</f>
        <v>None</v>
      </c>
      <c r="DA25" s="1" t="str">
        <f>'[1]Bearbeitete Datenbank'!$CJ27</f>
        <v>None</v>
      </c>
      <c r="DB25" s="1" t="str">
        <f>IF(Tabelle27[[#This Row],[tolerance_GLAN '[deg']]]="None",Tabelle27[[#This Row],[tolerance_GLAN '[deg']]],Tabelle27[[#This Row],[tolerance_GLAN '[deg']]]*PI()/180)</f>
        <v>None</v>
      </c>
      <c r="DC25" s="1" t="str">
        <f>'[1]Bearbeitete Datenbank'!$CK27</f>
        <v>None</v>
      </c>
      <c r="DD25" s="49" t="str">
        <f>'[1]Bearbeitete Datenbank'!$CL27</f>
        <v>None</v>
      </c>
      <c r="DE25" s="5" t="str">
        <f>'[1]Bearbeitete Datenbank'!$CM27</f>
        <v>None</v>
      </c>
      <c r="DF25" s="49" t="str">
        <f>'[1]Bearbeitete Datenbank'!$CN27</f>
        <v>None</v>
      </c>
      <c r="DG25" s="5" t="str">
        <f>'[1]Bearbeitete Datenbank'!$CO27</f>
        <v>None</v>
      </c>
      <c r="DH25" s="5" t="str">
        <f>'[1]Bearbeitete Datenbank'!$CP27</f>
        <v>None</v>
      </c>
    </row>
    <row r="26" spans="1:112" x14ac:dyDescent="0.25">
      <c r="A26" s="1" t="str">
        <f>'[1]Bearbeitete Datenbank'!$C28</f>
        <v>Amos 4</v>
      </c>
      <c r="C26" s="1" t="str">
        <f>'[1]Bearbeitete Datenbank'!$C28</f>
        <v>Amos 4</v>
      </c>
      <c r="D26" s="41">
        <f>'[1]Bearbeitete Datenbank'!$AB28</f>
        <v>39237</v>
      </c>
      <c r="G26" s="1" t="str">
        <f>'[1]Bearbeitete Datenbank'!$AV28</f>
        <v>Heavy Satellite</v>
      </c>
      <c r="H26" s="1">
        <f>'[1]Bearbeitete Datenbank'!$V28</f>
        <v>12</v>
      </c>
      <c r="J26" s="3"/>
      <c r="K26" s="1" t="str">
        <f>'[1]Bearbeitete Datenbank'!$BQ28</f>
        <v>none</v>
      </c>
      <c r="L26" s="1" t="str">
        <f>'[1]Bearbeitete Datenbank'!$BR28</f>
        <v>0</v>
      </c>
      <c r="M26" s="1"/>
      <c r="N26" s="1">
        <f>'[1]Bearbeitete Datenbank'!$BS28</f>
        <v>3000</v>
      </c>
      <c r="P26" s="1" t="str">
        <f>'[1]Bearbeitete Datenbank'!$Y28</f>
        <v>Baikonur Cosmodrome</v>
      </c>
      <c r="Q26" s="1">
        <f>'[1]Bearbeitete Datenbank'!$AD28*PI()/180</f>
        <v>0.80224059067919362</v>
      </c>
      <c r="R26" s="1" t="str">
        <f>'[1]Bearbeitete Datenbank'!$D28</f>
        <v>NR</v>
      </c>
      <c r="S26" s="1" t="str">
        <f>'[1]Bearbeitete Datenbank'!$E28</f>
        <v>Israel</v>
      </c>
      <c r="T26" s="1" t="str">
        <f>'[1]Bearbeitete Datenbank'!$F28</f>
        <v>Space-Communication Ltd.</v>
      </c>
      <c r="U26" s="3">
        <f>'[1]Bearbeitete Datenbank'!$U28</f>
        <v>41517</v>
      </c>
      <c r="V26" s="1">
        <f>'[1]Bearbeitete Datenbank'!$AE28*PI()/180</f>
        <v>1.1048806829750102</v>
      </c>
      <c r="Y26" s="1">
        <f>'[1]Bearbeitete Datenbank'!$BK28</f>
        <v>2.5</v>
      </c>
      <c r="Z26" s="1">
        <f>'[1]Bearbeitete Datenbank'!$BL28</f>
        <v>6.8</v>
      </c>
      <c r="AA26" s="1">
        <f>'[1]Bearbeitete Datenbank'!$BM28</f>
        <v>17.3</v>
      </c>
      <c r="AB26" s="1">
        <f>'[1]Bearbeitete Datenbank'!BN28</f>
        <v>54.441139766883197</v>
      </c>
      <c r="AC26" s="1">
        <f>'[1]Bearbeitete Datenbank'!BO28</f>
        <v>6.25</v>
      </c>
      <c r="AD26" s="1">
        <f>'[1]Bearbeitete Datenbank'!$BP28</f>
        <v>30.0543333333333</v>
      </c>
      <c r="AH26" s="1">
        <f>'[1]Bearbeitete Datenbank'!$AL28</f>
        <v>4260</v>
      </c>
      <c r="AJ26" s="1">
        <f>'[1]Bearbeitete Datenbank'!$AN28</f>
        <v>2500</v>
      </c>
      <c r="AK26" s="1">
        <f>'[1]Bearbeitete Datenbank'!$AW28</f>
        <v>1760</v>
      </c>
      <c r="AU26" s="1" t="str">
        <f>'[1]Bearbeitete Datenbank'!$AU28</f>
        <v>GTO</v>
      </c>
      <c r="AV26" s="1" t="str">
        <f>'[1]Bearbeitete Datenbank'!$J28</f>
        <v>GEO</v>
      </c>
      <c r="AY26" s="1" t="str">
        <f>'[1]Bearbeitete Datenbank'!$G28</f>
        <v>Military/Commercial</v>
      </c>
      <c r="AZ26" s="1"/>
      <c r="BA26" s="1" t="str">
        <f>'[1]Bearbeitete Datenbank'!$H28</f>
        <v>Communications</v>
      </c>
      <c r="BB26" s="1"/>
      <c r="BC26" s="42">
        <f>'[1]Bearbeitete Datenbank'!$AX28</f>
        <v>3.3599999999999998E-2</v>
      </c>
      <c r="BD26" s="1">
        <f>Tabelle27[[#This Row],[inclination '[degree']]]*PI()/180</f>
        <v>5.864306286700947E-4</v>
      </c>
      <c r="BE26" s="1">
        <f>'[1]Bearbeitete Datenbank'!$AY28</f>
        <v>109.392</v>
      </c>
      <c r="BF26" s="1">
        <f>Tabelle27[[#This Row],[RAAN '[degree']]]*PI()/180</f>
        <v>1.9092505753416367</v>
      </c>
      <c r="BG26" s="1">
        <f>'[1]Bearbeitete Datenbank'!$BA28</f>
        <v>305.47399999999999</v>
      </c>
      <c r="BH26" s="1">
        <f>Tabelle27[[#This Row],[AoP '[degree']]]*PI()/180</f>
        <v>5.3315270792371576</v>
      </c>
      <c r="BI26" s="1">
        <f>'[1]Bearbeitete Datenbank'!$BB28</f>
        <v>218.11619999999999</v>
      </c>
      <c r="BK26" s="1">
        <f>Tabelle27[[#This Row],[mean_anomaly '[degree']]]*PI()/180</f>
        <v>3.8068458419384559</v>
      </c>
      <c r="BL26" s="1">
        <f>'[1]Bearbeitete Datenbank'!$AZ28</f>
        <v>2.2369999999999999E-4</v>
      </c>
      <c r="BM26" s="1">
        <f>'[1]Bearbeitete Datenbank'!$BE28</f>
        <v>42164.790255532229</v>
      </c>
      <c r="BN26" s="1">
        <f>'[1]Bearbeitete Datenbank'!$BF28</f>
        <v>35803.222519112394</v>
      </c>
      <c r="BO26" s="1">
        <f>'[1]Bearbeitete Datenbank'!$BG28</f>
        <v>35784.357991952063</v>
      </c>
      <c r="BP26" s="1">
        <f>'[1]Bearbeitete Datenbank'!$BH28</f>
        <v>1436.0983362351953</v>
      </c>
      <c r="BQ26" s="1">
        <f>'[1]Bearbeitete Datenbank'!$BC28</f>
        <v>1.0027168500000001</v>
      </c>
      <c r="BY26" s="1" t="s">
        <v>115</v>
      </c>
      <c r="BZ26" s="1" t="s">
        <v>115</v>
      </c>
      <c r="CA26" s="1" t="s">
        <v>115</v>
      </c>
      <c r="CB26" s="1" t="s">
        <v>115</v>
      </c>
      <c r="CD26" s="47">
        <f>'[1]Bearbeitete Datenbank'!$BT28</f>
        <v>3.5993544000000099E-2</v>
      </c>
      <c r="CE2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6.2820585226145158E-4</v>
      </c>
      <c r="CF26" s="1">
        <f>'[1]Bearbeitete Datenbank'!$BU28</f>
        <v>64.993144172000001</v>
      </c>
      <c r="CG2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1.1343443570247638</v>
      </c>
      <c r="CH26" s="1" t="str">
        <f>'[1]Bearbeitete Datenbank'!$BV28</f>
        <v>True</v>
      </c>
      <c r="CI26" s="1" t="str">
        <f>'[1]Bearbeitete Datenbank'!$BW28</f>
        <v>True</v>
      </c>
      <c r="CJ26" s="1">
        <f>'[1]Bearbeitete Datenbank'!$BX28</f>
        <v>2.40039E-4</v>
      </c>
      <c r="CK26" s="1">
        <f>'[1]Bearbeitete Datenbank'!$BY28</f>
        <v>2.9008999999999993E-5</v>
      </c>
      <c r="CL26" s="1">
        <f>'[1]Bearbeitete Datenbank'!$CA28</f>
        <v>6.5615999999999994E-2</v>
      </c>
      <c r="CM2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1.1452152419885991E-3</v>
      </c>
      <c r="CN26" s="1">
        <f>'[1]Bearbeitete Datenbank'!$CB28</f>
        <v>1</v>
      </c>
      <c r="CO26" s="1">
        <f>'[1]Bearbeitete Datenbank'!$CC28</f>
        <v>7</v>
      </c>
      <c r="CP26" s="1" t="str">
        <f>'[1]Bearbeitete Datenbank'!$CD28</f>
        <v>None</v>
      </c>
      <c r="CQ26" s="1" t="str">
        <f>'[1]Bearbeitete Datenbank'!$CE28</f>
        <v>None</v>
      </c>
      <c r="CR26" s="1" t="str">
        <f>'[1]Bearbeitete Datenbank'!$CF28</f>
        <v>None</v>
      </c>
      <c r="CS26" s="1" t="str">
        <f>IF(Tabelle27[[#This Row],[synchronised_starting_longitude '[deg_E']]]="None","None",Tabelle27[[#This Row],[synchronised_starting_longitude '[deg_E']]]*PI()/180)</f>
        <v>None</v>
      </c>
      <c r="CT26" s="1" t="str">
        <f>'[1]Bearbeitete Datenbank'!$CG28</f>
        <v>None</v>
      </c>
      <c r="CU26" s="1" t="str">
        <f>IF(Tabelle27[[#This Row],[synchronised_initial_longitude '[deg_E']]]="None","None",Tabelle27[[#This Row],[synchronised_initial_longitude '[deg_E']]]*PI()/180)</f>
        <v>None</v>
      </c>
      <c r="CV26" s="1" t="str">
        <f>'[1]Bearbeitete Datenbank'!$CH28</f>
        <v>None</v>
      </c>
      <c r="CW26" s="1" t="str">
        <f>IF(Tabelle27[[#This Row],[synchronised_tolerance_longitude '[deg_E']]]="None","None",Tabelle27[[#This Row],[synchronised_tolerance_longitude '[deg_E']]]*PI()/180)</f>
        <v>None</v>
      </c>
      <c r="CY26" s="1" t="str">
        <f>'[1]Bearbeitete Datenbank'!$CI28</f>
        <v>None</v>
      </c>
      <c r="CZ26" s="1" t="str">
        <f>IF(Tabelle27[[#This Row],[initial_GLAN '[deg']]]="None",Tabelle27[[#This Row],[initial_GLAN '[deg']]],Tabelle27[[#This Row],[initial_GLAN '[deg']]]*PI()/180)</f>
        <v>None</v>
      </c>
      <c r="DA26" s="1" t="str">
        <f>'[1]Bearbeitete Datenbank'!$CJ28</f>
        <v>None</v>
      </c>
      <c r="DB26" s="1" t="str">
        <f>IF(Tabelle27[[#This Row],[tolerance_GLAN '[deg']]]="None",Tabelle27[[#This Row],[tolerance_GLAN '[deg']]],Tabelle27[[#This Row],[tolerance_GLAN '[deg']]]*PI()/180)</f>
        <v>None</v>
      </c>
      <c r="DC26" s="1" t="str">
        <f>'[1]Bearbeitete Datenbank'!$CK28</f>
        <v>None</v>
      </c>
      <c r="DD26" s="49" t="str">
        <f>'[1]Bearbeitete Datenbank'!$CL28</f>
        <v>None</v>
      </c>
      <c r="DE26" s="5" t="str">
        <f>'[1]Bearbeitete Datenbank'!$CM28</f>
        <v>None</v>
      </c>
      <c r="DF26" s="49" t="str">
        <f>'[1]Bearbeitete Datenbank'!$CN28</f>
        <v>None</v>
      </c>
      <c r="DG26" s="5" t="str">
        <f>'[1]Bearbeitete Datenbank'!$CO28</f>
        <v>None</v>
      </c>
      <c r="DH26" s="5" t="str">
        <f>'[1]Bearbeitete Datenbank'!$CP28</f>
        <v>None</v>
      </c>
    </row>
    <row r="27" spans="1:112" x14ac:dyDescent="0.25">
      <c r="A27" s="1" t="str">
        <f>'[1]Bearbeitete Datenbank'!$C29</f>
        <v>ANASIS-II</v>
      </c>
      <c r="C27" s="1" t="str">
        <f>'[1]Bearbeitete Datenbank'!$C29</f>
        <v>ANASIS-II</v>
      </c>
      <c r="D27" s="41">
        <f>'[1]Bearbeitete Datenbank'!$AB29</f>
        <v>45920</v>
      </c>
      <c r="G27" s="1" t="str">
        <f>'[1]Bearbeitete Datenbank'!$AV29</f>
        <v>Heavy Satellite</v>
      </c>
      <c r="H27" s="1">
        <f>'[1]Bearbeitete Datenbank'!$V29</f>
        <v>15</v>
      </c>
      <c r="J27" s="3"/>
      <c r="K27" s="1" t="str">
        <f>'[1]Bearbeitete Datenbank'!$BQ29</f>
        <v>mono/duo-propellant</v>
      </c>
      <c r="L27" s="1" t="str">
        <f>'[1]Bearbeitete Datenbank'!$BR29</f>
        <v>1</v>
      </c>
      <c r="M27" s="1"/>
      <c r="N27" s="1">
        <f>'[1]Bearbeitete Datenbank'!$BS29</f>
        <v>3000</v>
      </c>
      <c r="P27" s="1" t="str">
        <f>'[1]Bearbeitete Datenbank'!$Y29</f>
        <v>Cape Canaveral</v>
      </c>
      <c r="Q27" s="1">
        <f>'[1]Bearbeitete Datenbank'!$AD29*PI()/180</f>
        <v>0.49683706040105241</v>
      </c>
      <c r="R27" s="1" t="str">
        <f>'[1]Bearbeitete Datenbank'!$D29</f>
        <v>NR (12/20)</v>
      </c>
      <c r="S27" s="1" t="str">
        <f>'[1]Bearbeitete Datenbank'!$E29</f>
        <v>South Korea</v>
      </c>
      <c r="T27" s="1" t="str">
        <f>'[1]Bearbeitete Datenbank'!$F29</f>
        <v>Agency for Defense Development</v>
      </c>
      <c r="U27" s="3">
        <f>'[1]Bearbeitete Datenbank'!$U29</f>
        <v>44032</v>
      </c>
      <c r="V27" s="1">
        <f>'[1]Bearbeitete Datenbank'!$AE29*PI()/180</f>
        <v>4.8776134829068196</v>
      </c>
      <c r="Y27" s="1">
        <f>'[1]Bearbeitete Datenbank'!$BK29</f>
        <v>2.4</v>
      </c>
      <c r="Z27" s="1">
        <f>'[1]Bearbeitete Datenbank'!$BL29</f>
        <v>5</v>
      </c>
      <c r="AA27" s="1">
        <f>'[1]Bearbeitete Datenbank'!$BM29</f>
        <v>30.8</v>
      </c>
      <c r="AB27" s="1">
        <f>'[1]Bearbeitete Datenbank'!BN29</f>
        <v>72.450199999999995</v>
      </c>
      <c r="AC27" s="1">
        <f>'[1]Bearbeitete Datenbank'!BO29</f>
        <v>5.76</v>
      </c>
      <c r="AD27" s="1">
        <f>'[1]Bearbeitete Datenbank'!$BP29</f>
        <v>33.163499999999999</v>
      </c>
      <c r="AH27" s="1">
        <f>'[1]Bearbeitete Datenbank'!$AL29</f>
        <v>5600</v>
      </c>
      <c r="AJ27" s="1">
        <f>'[1]Bearbeitete Datenbank'!$AN29</f>
        <v>3000</v>
      </c>
      <c r="AK27" s="1">
        <f>'[1]Bearbeitete Datenbank'!$AW29</f>
        <v>2600</v>
      </c>
      <c r="AU27" s="1" t="str">
        <f>'[1]Bearbeitete Datenbank'!$AU29</f>
        <v>GEO/D</v>
      </c>
      <c r="AV27" s="1" t="str">
        <f>'[1]Bearbeitete Datenbank'!$J29</f>
        <v>GEO</v>
      </c>
      <c r="AY27" s="1" t="str">
        <f>'[1]Bearbeitete Datenbank'!$G29</f>
        <v>Military</v>
      </c>
      <c r="AZ27" s="1"/>
      <c r="BA27" s="1" t="str">
        <f>'[1]Bearbeitete Datenbank'!$H29</f>
        <v>Communications</v>
      </c>
      <c r="BB27" s="1"/>
      <c r="BC27" s="42">
        <f>'[1]Bearbeitete Datenbank'!$AX29</f>
        <v>1.6199999999999999E-2</v>
      </c>
      <c r="BD27" s="1">
        <f>Tabelle27[[#This Row],[inclination '[degree']]]*PI()/180</f>
        <v>2.8274333882308137E-4</v>
      </c>
      <c r="BE27" s="1">
        <f>'[1]Bearbeitete Datenbank'!$AY29</f>
        <v>291.25459999999998</v>
      </c>
      <c r="BF27" s="1">
        <f>Tabelle27[[#This Row],[RAAN '[degree']]]*PI()/180</f>
        <v>5.0833517315790759</v>
      </c>
      <c r="BG27" s="1">
        <f>'[1]Bearbeitete Datenbank'!$BA29</f>
        <v>163.90049999999999</v>
      </c>
      <c r="BH27" s="1">
        <f>Tabelle27[[#This Row],[AoP '[degree']]]*PI()/180</f>
        <v>2.8606033706649661</v>
      </c>
      <c r="BI27" s="1">
        <f>'[1]Bearbeitete Datenbank'!$BB29</f>
        <v>162.3349</v>
      </c>
      <c r="BK27" s="1">
        <f>Tabelle27[[#This Row],[mean_anomaly '[degree']]]*PI()/180</f>
        <v>2.8332784958957431</v>
      </c>
      <c r="BL27" s="1">
        <f>'[1]Bearbeitete Datenbank'!$AZ29</f>
        <v>1.0849999999999999E-4</v>
      </c>
      <c r="BM27" s="1">
        <f>'[1]Bearbeitete Datenbank'!$BE29</f>
        <v>42166.21162385137</v>
      </c>
      <c r="BN27" s="1">
        <f>'[1]Bearbeitete Datenbank'!$BF29</f>
        <v>35799.786657812561</v>
      </c>
      <c r="BO27" s="1">
        <f>'[1]Bearbeitete Datenbank'!$BG29</f>
        <v>35790.636589890186</v>
      </c>
      <c r="BP27" s="1">
        <f>'[1]Bearbeitete Datenbank'!$BH29</f>
        <v>1436.170952814153</v>
      </c>
      <c r="BQ27" s="1">
        <f>'[1]Bearbeitete Datenbank'!$BC29</f>
        <v>1.00266615</v>
      </c>
      <c r="BY27" s="1" t="s">
        <v>115</v>
      </c>
      <c r="BZ27" s="1" t="s">
        <v>115</v>
      </c>
      <c r="CA27" s="1" t="s">
        <v>115</v>
      </c>
      <c r="CB27" s="1" t="s">
        <v>115</v>
      </c>
      <c r="CD27" s="47">
        <f>'[1]Bearbeitete Datenbank'!$BT29</f>
        <v>3.9638482999997393E-2</v>
      </c>
      <c r="CE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6.9182203884575401E-4</v>
      </c>
      <c r="CF27" s="1">
        <f>'[1]Bearbeitete Datenbank'!$BU29</f>
        <v>116.18682378700001</v>
      </c>
      <c r="CG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2.0278426225176167</v>
      </c>
      <c r="CH27" s="1" t="str">
        <f>'[1]Bearbeitete Datenbank'!$BV29</f>
        <v>True</v>
      </c>
      <c r="CI27" s="1" t="str">
        <f>'[1]Bearbeitete Datenbank'!$BW29</f>
        <v>True</v>
      </c>
      <c r="CJ27" s="1">
        <f>'[1]Bearbeitete Datenbank'!$BX29</f>
        <v>9.3785500000000005E-5</v>
      </c>
      <c r="CK27" s="1">
        <f>'[1]Bearbeitete Datenbank'!$BY29</f>
        <v>4.6885500000000004E-5</v>
      </c>
      <c r="CL27" s="1">
        <f>'[1]Bearbeitete Datenbank'!$CA29</f>
        <v>3.8342000000000001E-2</v>
      </c>
      <c r="CM2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6.6919414179966588E-4</v>
      </c>
      <c r="CN27" s="1">
        <f>'[1]Bearbeitete Datenbank'!$CB29</f>
        <v>1</v>
      </c>
      <c r="CO27" s="1">
        <f>'[1]Bearbeitete Datenbank'!$CC29</f>
        <v>3</v>
      </c>
      <c r="CP27" s="1" t="str">
        <f>'[1]Bearbeitete Datenbank'!$CD29</f>
        <v>None</v>
      </c>
      <c r="CQ27" s="1" t="str">
        <f>'[1]Bearbeitete Datenbank'!$CE29</f>
        <v>None</v>
      </c>
      <c r="CR27" s="1" t="str">
        <f>'[1]Bearbeitete Datenbank'!$CF29</f>
        <v>None</v>
      </c>
      <c r="CS27" s="1" t="str">
        <f>IF(Tabelle27[[#This Row],[synchronised_starting_longitude '[deg_E']]]="None","None",Tabelle27[[#This Row],[synchronised_starting_longitude '[deg_E']]]*PI()/180)</f>
        <v>None</v>
      </c>
      <c r="CT27" s="1" t="str">
        <f>'[1]Bearbeitete Datenbank'!$CG29</f>
        <v>None</v>
      </c>
      <c r="CU27" s="1" t="str">
        <f>IF(Tabelle27[[#This Row],[synchronised_initial_longitude '[deg_E']]]="None","None",Tabelle27[[#This Row],[synchronised_initial_longitude '[deg_E']]]*PI()/180)</f>
        <v>None</v>
      </c>
      <c r="CV27" s="1" t="str">
        <f>'[1]Bearbeitete Datenbank'!$CH29</f>
        <v>None</v>
      </c>
      <c r="CW27" s="1" t="str">
        <f>IF(Tabelle27[[#This Row],[synchronised_tolerance_longitude '[deg_E']]]="None","None",Tabelle27[[#This Row],[synchronised_tolerance_longitude '[deg_E']]]*PI()/180)</f>
        <v>None</v>
      </c>
      <c r="CY27" s="1" t="str">
        <f>'[1]Bearbeitete Datenbank'!$CI29</f>
        <v>None</v>
      </c>
      <c r="CZ27" s="1" t="str">
        <f>IF(Tabelle27[[#This Row],[initial_GLAN '[deg']]]="None",Tabelle27[[#This Row],[initial_GLAN '[deg']]],Tabelle27[[#This Row],[initial_GLAN '[deg']]]*PI()/180)</f>
        <v>None</v>
      </c>
      <c r="DA27" s="1" t="str">
        <f>'[1]Bearbeitete Datenbank'!$CJ29</f>
        <v>None</v>
      </c>
      <c r="DB27" s="1" t="str">
        <f>IF(Tabelle27[[#This Row],[tolerance_GLAN '[deg']]]="None",Tabelle27[[#This Row],[tolerance_GLAN '[deg']]],Tabelle27[[#This Row],[tolerance_GLAN '[deg']]]*PI()/180)</f>
        <v>None</v>
      </c>
      <c r="DC27" s="1" t="str">
        <f>'[1]Bearbeitete Datenbank'!$CK29</f>
        <v>None</v>
      </c>
      <c r="DD27" s="49" t="str">
        <f>'[1]Bearbeitete Datenbank'!$CL29</f>
        <v>None</v>
      </c>
      <c r="DE27" s="5" t="str">
        <f>'[1]Bearbeitete Datenbank'!$CM29</f>
        <v>None</v>
      </c>
      <c r="DF27" s="49" t="str">
        <f>'[1]Bearbeitete Datenbank'!$CN29</f>
        <v>None</v>
      </c>
      <c r="DG27" s="5" t="str">
        <f>'[1]Bearbeitete Datenbank'!$CO29</f>
        <v>None</v>
      </c>
      <c r="DH27" s="5" t="str">
        <f>'[1]Bearbeitete Datenbank'!$CP29</f>
        <v>None</v>
      </c>
    </row>
    <row r="28" spans="1:112" x14ac:dyDescent="0.25">
      <c r="A28" s="1" t="str">
        <f>'[1]Bearbeitete Datenbank'!$C30</f>
        <v>Anik F1</v>
      </c>
      <c r="C28" s="1" t="str">
        <f>'[1]Bearbeitete Datenbank'!$C30</f>
        <v>Anik F1</v>
      </c>
      <c r="D28" s="41">
        <f>'[1]Bearbeitete Datenbank'!$AB30</f>
        <v>26624</v>
      </c>
      <c r="G28" s="1" t="str">
        <f>'[1]Bearbeitete Datenbank'!$AV30</f>
        <v>Heavy Satellite</v>
      </c>
      <c r="H28" s="1">
        <f>'[1]Bearbeitete Datenbank'!$V30</f>
        <v>15</v>
      </c>
      <c r="J28" s="3"/>
      <c r="K28" s="1" t="str">
        <f>'[1]Bearbeitete Datenbank'!$BQ30</f>
        <v>mono/duo-propellant</v>
      </c>
      <c r="L28" s="1" t="str">
        <f>'[1]Bearbeitete Datenbank'!$BR30</f>
        <v>1</v>
      </c>
      <c r="M28" s="1"/>
      <c r="N28" s="1">
        <f>'[1]Bearbeitete Datenbank'!$BS30</f>
        <v>300</v>
      </c>
      <c r="P28" s="1" t="str">
        <f>'[1]Bearbeitete Datenbank'!$Y30</f>
        <v>Guiana Space Center</v>
      </c>
      <c r="Q28" s="1">
        <f>'[1]Bearbeitete Datenbank'!$AD30*PI()/180</f>
        <v>9.1437799511982928E-2</v>
      </c>
      <c r="R28" s="1" t="str">
        <f>'[1]Bearbeitete Datenbank'!$D30</f>
        <v>Canada</v>
      </c>
      <c r="S28" s="1" t="str">
        <f>'[1]Bearbeitete Datenbank'!$E30</f>
        <v>Canada</v>
      </c>
      <c r="T28" s="1" t="str">
        <f>'[1]Bearbeitete Datenbank'!$F30</f>
        <v>Telesat Canada Ltd. (BCE, Inc.)</v>
      </c>
      <c r="U28" s="3">
        <f>'[1]Bearbeitete Datenbank'!$U30</f>
        <v>36851</v>
      </c>
      <c r="V28" s="1">
        <f>'[1]Bearbeitete Datenbank'!$AE30*PI()/180</f>
        <v>5.3622099674872183</v>
      </c>
      <c r="Y28" s="1">
        <f>'[1]Bearbeitete Datenbank'!$BK30</f>
        <v>3.5</v>
      </c>
      <c r="Z28" s="1">
        <f>'[1]Bearbeitete Datenbank'!$BL30</f>
        <v>6.2</v>
      </c>
      <c r="AA28" s="1">
        <f>'[1]Bearbeitete Datenbank'!$BM30</f>
        <v>45.6</v>
      </c>
      <c r="AB28" s="1">
        <f>'[1]Bearbeitete Datenbank'!BN30</f>
        <v>150.92380519926601</v>
      </c>
      <c r="AC28" s="1">
        <f>'[1]Bearbeitete Datenbank'!BO30</f>
        <v>12.25</v>
      </c>
      <c r="AD28" s="1">
        <f>'[1]Bearbeitete Datenbank'!$BP30</f>
        <v>67.277333333333303</v>
      </c>
      <c r="AH28" s="1">
        <f>'[1]Bearbeitete Datenbank'!$AL30</f>
        <v>4852</v>
      </c>
      <c r="AJ28" s="1">
        <f>'[1]Bearbeitete Datenbank'!$AN30</f>
        <v>2950</v>
      </c>
      <c r="AK28" s="1">
        <f>'[1]Bearbeitete Datenbank'!$AW30</f>
        <v>1902</v>
      </c>
      <c r="AU28" s="1" t="str">
        <f>'[1]Bearbeitete Datenbank'!$AU30</f>
        <v>GEO/S</v>
      </c>
      <c r="AV28" s="1" t="str">
        <f>'[1]Bearbeitete Datenbank'!$J30</f>
        <v>GEO</v>
      </c>
      <c r="AY28" s="1" t="str">
        <f>'[1]Bearbeitete Datenbank'!$G30</f>
        <v>Commercial</v>
      </c>
      <c r="AZ28" s="1"/>
      <c r="BA28" s="1" t="str">
        <f>'[1]Bearbeitete Datenbank'!$H30</f>
        <v>Communications</v>
      </c>
      <c r="BB28" s="1"/>
      <c r="BC28" s="42">
        <f>'[1]Bearbeitete Datenbank'!$AX30</f>
        <v>0.46</v>
      </c>
      <c r="BD28" s="1">
        <f>Tabelle27[[#This Row],[inclination '[degree']]]*PI()/180</f>
        <v>8.028514559173916E-3</v>
      </c>
      <c r="BE28" s="1">
        <f>'[1]Bearbeitete Datenbank'!$AY30</f>
        <v>97.732600000000005</v>
      </c>
      <c r="BF28" s="1">
        <f>Tabelle27[[#This Row],[RAAN '[degree']]]*PI()/180</f>
        <v>1.7057556565346101</v>
      </c>
      <c r="BG28" s="1">
        <f>'[1]Bearbeitete Datenbank'!$BA30</f>
        <v>342.06790000000001</v>
      </c>
      <c r="BH28" s="1">
        <f>Tabelle27[[#This Row],[AoP '[degree']]]*PI()/180</f>
        <v>5.9702111203827108</v>
      </c>
      <c r="BI28" s="1">
        <f>'[1]Bearbeitete Datenbank'!$BB30</f>
        <v>299.95569999999998</v>
      </c>
      <c r="BK28" s="1">
        <f>Tabelle27[[#This Row],[mean_anomaly '[degree']]]*PI()/180</f>
        <v>5.2352145751243544</v>
      </c>
      <c r="BL28" s="1">
        <f>'[1]Bearbeitete Datenbank'!$AZ30</f>
        <v>1.0413E-3</v>
      </c>
      <c r="BM28" s="1">
        <f>'[1]Bearbeitete Datenbank'!$BE30</f>
        <v>42165.019572731231</v>
      </c>
      <c r="BN28" s="1">
        <f>'[1]Bearbeitete Datenbank'!$BF30</f>
        <v>35837.926007612317</v>
      </c>
      <c r="BO28" s="1">
        <f>'[1]Bearbeitete Datenbank'!$BG30</f>
        <v>35750.113137850145</v>
      </c>
      <c r="BP28" s="1">
        <f>'[1]Bearbeitete Datenbank'!$BH30</f>
        <v>1436.1100517860282</v>
      </c>
      <c r="BQ28" s="1">
        <f>'[1]Bearbeitete Datenbank'!$BC30</f>
        <v>1.0027086700000001</v>
      </c>
      <c r="BY28" s="1" t="s">
        <v>115</v>
      </c>
      <c r="BZ28" s="1" t="s">
        <v>115</v>
      </c>
      <c r="CA28" s="1" t="s">
        <v>115</v>
      </c>
      <c r="CB28" s="1" t="s">
        <v>115</v>
      </c>
      <c r="CD28" s="47">
        <f>'[1]Bearbeitete Datenbank'!$BT30</f>
        <v>6.5092205E-2</v>
      </c>
      <c r="CE2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1.1360732946331155E-3</v>
      </c>
      <c r="CF28" s="1">
        <f>'[1]Bearbeitete Datenbank'!$BU30</f>
        <v>250.78454348099999</v>
      </c>
      <c r="CG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4.3770159968543316</v>
      </c>
      <c r="CH28" s="1" t="str">
        <f>'[1]Bearbeitete Datenbank'!$BV30</f>
        <v>False</v>
      </c>
      <c r="CI28" s="1" t="str">
        <f>'[1]Bearbeitete Datenbank'!$BW30</f>
        <v>True</v>
      </c>
      <c r="CJ28" s="1">
        <f>'[1]Bearbeitete Datenbank'!$BX30</f>
        <v>6.56406E-4</v>
      </c>
      <c r="CK28" s="1">
        <f>'[1]Bearbeitete Datenbank'!$BY30</f>
        <v>4.6189499999999998E-4</v>
      </c>
      <c r="CL28" s="1" t="str">
        <f>'[1]Bearbeitete Datenbank'!$CA30</f>
        <v>None</v>
      </c>
      <c r="CM2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" s="1">
        <f>'[1]Bearbeitete Datenbank'!$CB30</f>
        <v>0</v>
      </c>
      <c r="CO28" s="1">
        <f>'[1]Bearbeitete Datenbank'!$CC30</f>
        <v>0</v>
      </c>
      <c r="CP28" s="1" t="str">
        <f>'[1]Bearbeitete Datenbank'!$CD30</f>
        <v>None</v>
      </c>
      <c r="CQ28" s="1" t="str">
        <f>'[1]Bearbeitete Datenbank'!$CE30</f>
        <v>None</v>
      </c>
      <c r="CR28" s="1" t="str">
        <f>'[1]Bearbeitete Datenbank'!$CF30</f>
        <v>None</v>
      </c>
      <c r="CS28" s="1" t="str">
        <f>IF(Tabelle27[[#This Row],[synchronised_starting_longitude '[deg_E']]]="None","None",Tabelle27[[#This Row],[synchronised_starting_longitude '[deg_E']]]*PI()/180)</f>
        <v>None</v>
      </c>
      <c r="CT28" s="1" t="str">
        <f>'[1]Bearbeitete Datenbank'!$CG30</f>
        <v>None</v>
      </c>
      <c r="CU28" s="1" t="str">
        <f>IF(Tabelle27[[#This Row],[synchronised_initial_longitude '[deg_E']]]="None","None",Tabelle27[[#This Row],[synchronised_initial_longitude '[deg_E']]]*PI()/180)</f>
        <v>None</v>
      </c>
      <c r="CV28" s="1" t="str">
        <f>'[1]Bearbeitete Datenbank'!$CH30</f>
        <v>None</v>
      </c>
      <c r="CW28" s="1" t="str">
        <f>IF(Tabelle27[[#This Row],[synchronised_tolerance_longitude '[deg_E']]]="None","None",Tabelle27[[#This Row],[synchronised_tolerance_longitude '[deg_E']]]*PI()/180)</f>
        <v>None</v>
      </c>
      <c r="CY28" s="1" t="str">
        <f>'[1]Bearbeitete Datenbank'!$CI30</f>
        <v>None</v>
      </c>
      <c r="CZ28" s="1" t="str">
        <f>IF(Tabelle27[[#This Row],[initial_GLAN '[deg']]]="None",Tabelle27[[#This Row],[initial_GLAN '[deg']]],Tabelle27[[#This Row],[initial_GLAN '[deg']]]*PI()/180)</f>
        <v>None</v>
      </c>
      <c r="DA28" s="1" t="str">
        <f>'[1]Bearbeitete Datenbank'!$CJ30</f>
        <v>None</v>
      </c>
      <c r="DB28" s="1" t="str">
        <f>IF(Tabelle27[[#This Row],[tolerance_GLAN '[deg']]]="None",Tabelle27[[#This Row],[tolerance_GLAN '[deg']]],Tabelle27[[#This Row],[tolerance_GLAN '[deg']]]*PI()/180)</f>
        <v>None</v>
      </c>
      <c r="DC28" s="1" t="str">
        <f>'[1]Bearbeitete Datenbank'!$CK30</f>
        <v>None</v>
      </c>
      <c r="DD28" s="49" t="str">
        <f>'[1]Bearbeitete Datenbank'!$CL30</f>
        <v>None</v>
      </c>
      <c r="DE28" s="5" t="str">
        <f>'[1]Bearbeitete Datenbank'!$CM30</f>
        <v>None</v>
      </c>
      <c r="DF28" s="49" t="str">
        <f>'[1]Bearbeitete Datenbank'!$CN30</f>
        <v>None</v>
      </c>
      <c r="DG28" s="5" t="str">
        <f>'[1]Bearbeitete Datenbank'!$CO30</f>
        <v>None</v>
      </c>
      <c r="DH28" s="5" t="str">
        <f>'[1]Bearbeitete Datenbank'!$CP30</f>
        <v>None</v>
      </c>
    </row>
    <row r="29" spans="1:112" x14ac:dyDescent="0.25">
      <c r="A29" s="1" t="str">
        <f>'[1]Bearbeitete Datenbank'!$C31</f>
        <v>Anik F1R</v>
      </c>
      <c r="C29" s="1" t="str">
        <f>'[1]Bearbeitete Datenbank'!$C31</f>
        <v>Anik F1R</v>
      </c>
      <c r="D29" s="41">
        <f>'[1]Bearbeitete Datenbank'!$AB31</f>
        <v>28868</v>
      </c>
      <c r="G29" s="1" t="str">
        <f>'[1]Bearbeitete Datenbank'!$AV31</f>
        <v>Heavy Satellite</v>
      </c>
      <c r="H29" s="1">
        <f>'[1]Bearbeitete Datenbank'!$V31</f>
        <v>15</v>
      </c>
      <c r="J29" s="3"/>
      <c r="K29" s="1" t="str">
        <f>'[1]Bearbeitete Datenbank'!$BQ31</f>
        <v>mono/duo-propellant</v>
      </c>
      <c r="L29" s="1" t="str">
        <f>'[1]Bearbeitete Datenbank'!$BR31</f>
        <v>1</v>
      </c>
      <c r="M29" s="1"/>
      <c r="N29" s="1">
        <f>'[1]Bearbeitete Datenbank'!$BS31</f>
        <v>300</v>
      </c>
      <c r="P29" s="1" t="str">
        <f>'[1]Bearbeitete Datenbank'!$Y31</f>
        <v>Baikonur Cosmodrome</v>
      </c>
      <c r="Q29" s="1">
        <f>'[1]Bearbeitete Datenbank'!$AD31*PI()/180</f>
        <v>0.80224059067919362</v>
      </c>
      <c r="R29" s="1" t="str">
        <f>'[1]Bearbeitete Datenbank'!$D31</f>
        <v>Canada</v>
      </c>
      <c r="S29" s="1" t="str">
        <f>'[1]Bearbeitete Datenbank'!$E31</f>
        <v>Canada</v>
      </c>
      <c r="T29" s="1" t="str">
        <f>'[1]Bearbeitete Datenbank'!$F31</f>
        <v>Telesat Canada Ltd. (BCE, Inc.)</v>
      </c>
      <c r="U29" s="3">
        <f>'[1]Bearbeitete Datenbank'!$U31</f>
        <v>38604</v>
      </c>
      <c r="V29" s="1">
        <f>'[1]Bearbeitete Datenbank'!$AE31*PI()/180</f>
        <v>1.1048806829750102</v>
      </c>
      <c r="Y29" s="1">
        <f>'[1]Bearbeitete Datenbank'!$BK31</f>
        <v>2.5</v>
      </c>
      <c r="Z29" s="1">
        <f>'[1]Bearbeitete Datenbank'!$BL31</f>
        <v>5.8</v>
      </c>
      <c r="AA29" s="1">
        <f>'[1]Bearbeitete Datenbank'!$BM31</f>
        <v>35</v>
      </c>
      <c r="AB29" s="1">
        <f>'[1]Bearbeitete Datenbank'!BN31</f>
        <v>86.438233694393901</v>
      </c>
      <c r="AC29" s="1">
        <f>'[1]Bearbeitete Datenbank'!BO31</f>
        <v>6.25</v>
      </c>
      <c r="AD29" s="1">
        <f>'[1]Bearbeitete Datenbank'!$BP31</f>
        <v>39.413333333333298</v>
      </c>
      <c r="AH29" s="1">
        <f>'[1]Bearbeitete Datenbank'!$AL31</f>
        <v>4500</v>
      </c>
      <c r="AJ29" s="1">
        <f>'[1]Bearbeitete Datenbank'!$AN31</f>
        <v>2000</v>
      </c>
      <c r="AK29" s="1">
        <f>'[1]Bearbeitete Datenbank'!$AW31</f>
        <v>2500</v>
      </c>
      <c r="AU29" s="1" t="str">
        <f>'[1]Bearbeitete Datenbank'!$AU31</f>
        <v>GEO/S</v>
      </c>
      <c r="AV29" s="1" t="str">
        <f>'[1]Bearbeitete Datenbank'!$J31</f>
        <v>GEO</v>
      </c>
      <c r="AY29" s="1" t="str">
        <f>'[1]Bearbeitete Datenbank'!$G31</f>
        <v>Commercial</v>
      </c>
      <c r="AZ29" s="1"/>
      <c r="BA29" s="1" t="str">
        <f>'[1]Bearbeitete Datenbank'!$H31</f>
        <v>Communications</v>
      </c>
      <c r="BB29" s="1"/>
      <c r="BC29" s="42">
        <f>'[1]Bearbeitete Datenbank'!$AX31</f>
        <v>3.15E-2</v>
      </c>
      <c r="BD29" s="1">
        <f>Tabelle27[[#This Row],[inclination '[degree']]]*PI()/180</f>
        <v>5.4977871437821382E-4</v>
      </c>
      <c r="BE29" s="1">
        <f>'[1]Bearbeitete Datenbank'!$AY31</f>
        <v>55.558100000000003</v>
      </c>
      <c r="BF29" s="1">
        <f>Tabelle27[[#This Row],[RAAN '[degree']]]*PI()/180</f>
        <v>0.96967177115226155</v>
      </c>
      <c r="BG29" s="1">
        <f>'[1]Bearbeitete Datenbank'!$BA31</f>
        <v>1.9818</v>
      </c>
      <c r="BH29" s="1">
        <f>Tabelle27[[#This Row],[AoP '[degree']]]*PI()/180</f>
        <v>3.4588935116023622E-2</v>
      </c>
      <c r="BI29" s="1">
        <f>'[1]Bearbeitete Datenbank'!$BB31</f>
        <v>16.036200000000001</v>
      </c>
      <c r="BK29" s="1">
        <f>Tabelle27[[#This Row],[mean_anomaly '[degree']]]*PI()/180</f>
        <v>0.27988448950831468</v>
      </c>
      <c r="BL29" s="1">
        <f>'[1]Bearbeitete Datenbank'!$AZ31</f>
        <v>3.0860000000000002E-4</v>
      </c>
      <c r="BM29" s="1">
        <f>'[1]Bearbeitete Datenbank'!$BE31</f>
        <v>42165.245248568775</v>
      </c>
      <c r="BN29" s="1">
        <f>'[1]Bearbeitete Datenbank'!$BF31</f>
        <v>35807.257443252485</v>
      </c>
      <c r="BO29" s="1">
        <f>'[1]Bearbeitete Datenbank'!$BG31</f>
        <v>35781.233053885066</v>
      </c>
      <c r="BP29" s="1">
        <f>'[1]Bearbeitete Datenbank'!$BH31</f>
        <v>1436.1215813350125</v>
      </c>
      <c r="BQ29" s="1">
        <f>'[1]Bearbeitete Datenbank'!$BC31</f>
        <v>1.0027006199999999</v>
      </c>
      <c r="BY29" s="1" t="s">
        <v>115</v>
      </c>
      <c r="BZ29" s="1" t="s">
        <v>115</v>
      </c>
      <c r="CA29" s="1" t="s">
        <v>115</v>
      </c>
      <c r="CB29" s="1" t="s">
        <v>115</v>
      </c>
      <c r="CD29" s="47">
        <f>'[1]Bearbeitete Datenbank'!$BT31</f>
        <v>2.8525226500008216E-2</v>
      </c>
      <c r="CE2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4.9785912230228171E-4</v>
      </c>
      <c r="CF29" s="1">
        <f>'[1]Bearbeitete Datenbank'!$BU31</f>
        <v>252.68717259850001</v>
      </c>
      <c r="CG2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4.4102231393990206</v>
      </c>
      <c r="CH29" s="1" t="str">
        <f>'[1]Bearbeitete Datenbank'!$BV31</f>
        <v>True</v>
      </c>
      <c r="CI29" s="1" t="str">
        <f>'[1]Bearbeitete Datenbank'!$BW31</f>
        <v>True</v>
      </c>
      <c r="CJ29" s="1">
        <f>'[1]Bearbeitete Datenbank'!$BX31</f>
        <v>2.6441249999999996E-4</v>
      </c>
      <c r="CK29" s="1">
        <f>'[1]Bearbeitete Datenbank'!$BY31</f>
        <v>7.8397499999999996E-5</v>
      </c>
      <c r="CL29" s="1">
        <f>'[1]Bearbeitete Datenbank'!$CA31</f>
        <v>5.3304999999999998E-2</v>
      </c>
      <c r="CM2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9.3034775777557741E-4</v>
      </c>
      <c r="CN29" s="1">
        <f>'[1]Bearbeitete Datenbank'!$CB31</f>
        <v>2</v>
      </c>
      <c r="CO29" s="1">
        <f>'[1]Bearbeitete Datenbank'!$CC31</f>
        <v>1</v>
      </c>
      <c r="CP29" s="1" t="str">
        <f>'[1]Bearbeitete Datenbank'!$CD31</f>
        <v>Ani_252.7</v>
      </c>
      <c r="CQ29" s="1">
        <f>'[1]Bearbeitete Datenbank'!$CE31</f>
        <v>1</v>
      </c>
      <c r="CR29" s="1">
        <f>'[1]Bearbeitete Datenbank'!$CF31</f>
        <v>252.66694107860002</v>
      </c>
      <c r="CS29" s="1">
        <f>IF(Tabelle27[[#This Row],[synchronised_starting_longitude '[deg_E']]]="None","None",Tabelle27[[#This Row],[synchronised_starting_longitude '[deg_E']]]*PI()/180)</f>
        <v>4.4098700327640836</v>
      </c>
      <c r="CT29" s="1">
        <f>'[1]Bearbeitete Datenbank'!$CG31</f>
        <v>252.68771716750001</v>
      </c>
      <c r="CU29" s="1">
        <f>IF(Tabelle27[[#This Row],[synchronised_initial_longitude '[deg_E']]]="None","None",Tabelle27[[#This Row],[synchronised_initial_longitude '[deg_E']]]*PI()/180)</f>
        <v>4.4102326439210753</v>
      </c>
      <c r="CV29" s="1">
        <f>'[1]Bearbeitete Datenbank'!$CH31</f>
        <v>2.9680127000005996E-2</v>
      </c>
      <c r="CW29" s="1">
        <f>IF(Tabelle27[[#This Row],[synchronised_tolerance_longitude '[deg_E']]]="None","None",Tabelle27[[#This Row],[synchronised_tolerance_longitude '[deg_E']]]*PI()/180)</f>
        <v>5.1801593856017167E-4</v>
      </c>
      <c r="CY29" s="1" t="str">
        <f>'[1]Bearbeitete Datenbank'!$CI31</f>
        <v>None</v>
      </c>
      <c r="CZ29" s="1" t="str">
        <f>IF(Tabelle27[[#This Row],[initial_GLAN '[deg']]]="None",Tabelle27[[#This Row],[initial_GLAN '[deg']]],Tabelle27[[#This Row],[initial_GLAN '[deg']]]*PI()/180)</f>
        <v>None</v>
      </c>
      <c r="DA29" s="1" t="str">
        <f>'[1]Bearbeitete Datenbank'!$CJ31</f>
        <v>None</v>
      </c>
      <c r="DB29" s="1" t="str">
        <f>IF(Tabelle27[[#This Row],[tolerance_GLAN '[deg']]]="None",Tabelle27[[#This Row],[tolerance_GLAN '[deg']]],Tabelle27[[#This Row],[tolerance_GLAN '[deg']]]*PI()/180)</f>
        <v>None</v>
      </c>
      <c r="DC29" s="1" t="str">
        <f>'[1]Bearbeitete Datenbank'!$CK31</f>
        <v>None</v>
      </c>
      <c r="DD29" s="49" t="str">
        <f>'[1]Bearbeitete Datenbank'!$CL31</f>
        <v>None</v>
      </c>
      <c r="DE29" s="5" t="str">
        <f>'[1]Bearbeitete Datenbank'!$CM31</f>
        <v>None</v>
      </c>
      <c r="DF29" s="49" t="str">
        <f>'[1]Bearbeitete Datenbank'!$CN31</f>
        <v>None</v>
      </c>
      <c r="DG29" s="5" t="str">
        <f>'[1]Bearbeitete Datenbank'!$CO31</f>
        <v>None</v>
      </c>
      <c r="DH29" s="5" t="str">
        <f>'[1]Bearbeitete Datenbank'!$CP31</f>
        <v>None</v>
      </c>
    </row>
    <row r="30" spans="1:112" x14ac:dyDescent="0.25">
      <c r="A30" s="1" t="str">
        <f>'[1]Bearbeitete Datenbank'!$C32</f>
        <v>Anik F2</v>
      </c>
      <c r="C30" s="1" t="str">
        <f>'[1]Bearbeitete Datenbank'!$C32</f>
        <v>Anik F2</v>
      </c>
      <c r="D30" s="41">
        <f>'[1]Bearbeitete Datenbank'!$AB32</f>
        <v>28378</v>
      </c>
      <c r="G30" s="1" t="str">
        <f>'[1]Bearbeitete Datenbank'!$AV32</f>
        <v>Heavy Satellite</v>
      </c>
      <c r="H30" s="1">
        <f>'[1]Bearbeitete Datenbank'!$V32</f>
        <v>15</v>
      </c>
      <c r="J30" s="3"/>
      <c r="K30" s="1" t="str">
        <f>'[1]Bearbeitete Datenbank'!$BQ32</f>
        <v>mono/duo-propellant</v>
      </c>
      <c r="L30" s="1" t="str">
        <f>'[1]Bearbeitete Datenbank'!$BR32</f>
        <v>1</v>
      </c>
      <c r="M30" s="1"/>
      <c r="N30" s="1">
        <f>'[1]Bearbeitete Datenbank'!$BS32</f>
        <v>3000</v>
      </c>
      <c r="P30" s="1" t="str">
        <f>'[1]Bearbeitete Datenbank'!$Y32</f>
        <v>Guiana Space Center</v>
      </c>
      <c r="Q30" s="1">
        <f>'[1]Bearbeitete Datenbank'!$AD32*PI()/180</f>
        <v>9.1437799511982928E-2</v>
      </c>
      <c r="R30" s="1" t="str">
        <f>'[1]Bearbeitete Datenbank'!$D32</f>
        <v>Canada</v>
      </c>
      <c r="S30" s="1" t="str">
        <f>'[1]Bearbeitete Datenbank'!$E32</f>
        <v>Canada</v>
      </c>
      <c r="T30" s="1" t="str">
        <f>'[1]Bearbeitete Datenbank'!$F32</f>
        <v>Telesat Canada Ltd. (BCE, Inc.)</v>
      </c>
      <c r="U30" s="3">
        <f>'[1]Bearbeitete Datenbank'!$U32</f>
        <v>38186</v>
      </c>
      <c r="V30" s="1">
        <f>'[1]Bearbeitete Datenbank'!$AE32*PI()/180</f>
        <v>5.3622099674872183</v>
      </c>
      <c r="Y30" s="1">
        <f>'[1]Bearbeitete Datenbank'!$BK32</f>
        <v>3.5</v>
      </c>
      <c r="Z30" s="1">
        <f>'[1]Bearbeitete Datenbank'!$BL32</f>
        <v>6.2</v>
      </c>
      <c r="AA30" s="1">
        <f>'[1]Bearbeitete Datenbank'!$BM32</f>
        <v>45.6</v>
      </c>
      <c r="AB30" s="1">
        <f>'[1]Bearbeitete Datenbank'!BN32</f>
        <v>150.92380519926601</v>
      </c>
      <c r="AC30" s="1">
        <f>'[1]Bearbeitete Datenbank'!BO32</f>
        <v>12.25</v>
      </c>
      <c r="AD30" s="1">
        <f>'[1]Bearbeitete Datenbank'!$BP32</f>
        <v>67.277333333333303</v>
      </c>
      <c r="AH30" s="1">
        <f>'[1]Bearbeitete Datenbank'!$AL32</f>
        <v>5965</v>
      </c>
      <c r="AJ30" s="1">
        <f>'[1]Bearbeitete Datenbank'!$AN32</f>
        <v>3700</v>
      </c>
      <c r="AK30" s="1">
        <f>'[1]Bearbeitete Datenbank'!$AW32</f>
        <v>2265</v>
      </c>
      <c r="AU30" s="1" t="str">
        <f>'[1]Bearbeitete Datenbank'!$AU32</f>
        <v>GEO/S</v>
      </c>
      <c r="AV30" s="1" t="str">
        <f>'[1]Bearbeitete Datenbank'!$J32</f>
        <v>GEO</v>
      </c>
      <c r="AY30" s="1" t="str">
        <f>'[1]Bearbeitete Datenbank'!$G32</f>
        <v>Commercial</v>
      </c>
      <c r="AZ30" s="1"/>
      <c r="BA30" s="1" t="str">
        <f>'[1]Bearbeitete Datenbank'!$H32</f>
        <v>Communications</v>
      </c>
      <c r="BB30" s="1"/>
      <c r="BC30" s="42">
        <f>'[1]Bearbeitete Datenbank'!$AX32</f>
        <v>1.7000000000000001E-2</v>
      </c>
      <c r="BD30" s="1">
        <f>Tabelle27[[#This Row],[inclination '[degree']]]*PI()/180</f>
        <v>2.9670597283903603E-4</v>
      </c>
      <c r="BE30" s="1">
        <f>'[1]Bearbeitete Datenbank'!$AY32</f>
        <v>294.90170000000001</v>
      </c>
      <c r="BF30" s="1">
        <f>Tabelle27[[#This Row],[RAAN '[degree']]]*PI()/180</f>
        <v>5.1470056347285622</v>
      </c>
      <c r="BG30" s="1">
        <f>'[1]Bearbeitete Datenbank'!$BA32</f>
        <v>91.854399999999998</v>
      </c>
      <c r="BH30" s="1">
        <f>Tabelle27[[#This Row],[AoP '[degree']]]*PI()/180</f>
        <v>1.6031617124438795</v>
      </c>
      <c r="BI30" s="1">
        <f>'[1]Bearbeitete Datenbank'!$BB32</f>
        <v>322.29149999999998</v>
      </c>
      <c r="BK30" s="1">
        <f>Tabelle27[[#This Row],[mean_anomaly '[degree']]]*PI()/180</f>
        <v>5.6250478261913042</v>
      </c>
      <c r="BL30" s="1">
        <f>'[1]Bearbeitete Datenbank'!$AZ32</f>
        <v>3.4999999999999999E-6</v>
      </c>
      <c r="BM30" s="1">
        <f>'[1]Bearbeitete Datenbank'!$BE32</f>
        <v>42164.839314573095</v>
      </c>
      <c r="BN30" s="1">
        <f>'[1]Bearbeitete Datenbank'!$BF32</f>
        <v>35793.9868915107</v>
      </c>
      <c r="BO30" s="1">
        <f>'[1]Bearbeitete Datenbank'!$BG32</f>
        <v>35793.69173763549</v>
      </c>
      <c r="BP30" s="1">
        <f>'[1]Bearbeitete Datenbank'!$BH32</f>
        <v>1436.1008426022506</v>
      </c>
      <c r="BQ30" s="1">
        <f>'[1]Bearbeitete Datenbank'!$BC32</f>
        <v>1.0027151000000001</v>
      </c>
      <c r="BY30" s="1" t="s">
        <v>115</v>
      </c>
      <c r="BZ30" s="1" t="s">
        <v>115</v>
      </c>
      <c r="CA30" s="1" t="s">
        <v>115</v>
      </c>
      <c r="CB30" s="1" t="s">
        <v>115</v>
      </c>
      <c r="CD30" s="47">
        <f>'[1]Bearbeitete Datenbank'!$BT32</f>
        <v>2.7688265999998407E-2</v>
      </c>
      <c r="CE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4.8325140586797245E-4</v>
      </c>
      <c r="CF30" s="1">
        <f>'[1]Bearbeitete Datenbank'!$BU32</f>
        <v>248.91650708999998</v>
      </c>
      <c r="CG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4.3444126112843087</v>
      </c>
      <c r="CH30" s="1" t="str">
        <f>'[1]Bearbeitete Datenbank'!$BV32</f>
        <v>True</v>
      </c>
      <c r="CI30" s="1" t="str">
        <f>'[1]Bearbeitete Datenbank'!$BW32</f>
        <v>True</v>
      </c>
      <c r="CJ30" s="1">
        <f>'[1]Bearbeitete Datenbank'!$BX32</f>
        <v>3.1009500000000002E-5</v>
      </c>
      <c r="CK30" s="1">
        <f>'[1]Bearbeitete Datenbank'!$BY32</f>
        <v>2.7290499999999999E-5</v>
      </c>
      <c r="CL30" s="1">
        <f>'[1]Bearbeitete Datenbank'!$CA32</f>
        <v>2.1715999999999999E-2</v>
      </c>
      <c r="CM3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3.7901570036308856E-4</v>
      </c>
      <c r="CN30" s="1">
        <f>'[1]Bearbeitete Datenbank'!$CB32</f>
        <v>1</v>
      </c>
      <c r="CO30" s="1">
        <f>'[1]Bearbeitete Datenbank'!$CC32</f>
        <v>3</v>
      </c>
      <c r="CP30" s="1" t="str">
        <f>'[1]Bearbeitete Datenbank'!$CD32</f>
        <v>None</v>
      </c>
      <c r="CQ30" s="1" t="str">
        <f>'[1]Bearbeitete Datenbank'!$CE32</f>
        <v>None</v>
      </c>
      <c r="CR30" s="1" t="str">
        <f>'[1]Bearbeitete Datenbank'!$CF32</f>
        <v>None</v>
      </c>
      <c r="CS30" s="1" t="str">
        <f>IF(Tabelle27[[#This Row],[synchronised_starting_longitude '[deg_E']]]="None","None",Tabelle27[[#This Row],[synchronised_starting_longitude '[deg_E']]]*PI()/180)</f>
        <v>None</v>
      </c>
      <c r="CT30" s="1" t="str">
        <f>'[1]Bearbeitete Datenbank'!$CG32</f>
        <v>None</v>
      </c>
      <c r="CU30" s="1" t="str">
        <f>IF(Tabelle27[[#This Row],[synchronised_initial_longitude '[deg_E']]]="None","None",Tabelle27[[#This Row],[synchronised_initial_longitude '[deg_E']]]*PI()/180)</f>
        <v>None</v>
      </c>
      <c r="CV30" s="1" t="str">
        <f>'[1]Bearbeitete Datenbank'!$CH32</f>
        <v>None</v>
      </c>
      <c r="CW30" s="1" t="str">
        <f>IF(Tabelle27[[#This Row],[synchronised_tolerance_longitude '[deg_E']]]="None","None",Tabelle27[[#This Row],[synchronised_tolerance_longitude '[deg_E']]]*PI()/180)</f>
        <v>None</v>
      </c>
      <c r="CY30" s="1" t="str">
        <f>'[1]Bearbeitete Datenbank'!$CI32</f>
        <v>None</v>
      </c>
      <c r="CZ30" s="1" t="str">
        <f>IF(Tabelle27[[#This Row],[initial_GLAN '[deg']]]="None",Tabelle27[[#This Row],[initial_GLAN '[deg']]],Tabelle27[[#This Row],[initial_GLAN '[deg']]]*PI()/180)</f>
        <v>None</v>
      </c>
      <c r="DA30" s="1" t="str">
        <f>'[1]Bearbeitete Datenbank'!$CJ32</f>
        <v>None</v>
      </c>
      <c r="DB30" s="1" t="str">
        <f>IF(Tabelle27[[#This Row],[tolerance_GLAN '[deg']]]="None",Tabelle27[[#This Row],[tolerance_GLAN '[deg']]],Tabelle27[[#This Row],[tolerance_GLAN '[deg']]]*PI()/180)</f>
        <v>None</v>
      </c>
      <c r="DC30" s="1" t="str">
        <f>'[1]Bearbeitete Datenbank'!$CK32</f>
        <v>None</v>
      </c>
      <c r="DD30" s="49" t="str">
        <f>'[1]Bearbeitete Datenbank'!$CL32</f>
        <v>None</v>
      </c>
      <c r="DE30" s="5" t="str">
        <f>'[1]Bearbeitete Datenbank'!$CM32</f>
        <v>None</v>
      </c>
      <c r="DF30" s="49" t="str">
        <f>'[1]Bearbeitete Datenbank'!$CN32</f>
        <v>None</v>
      </c>
      <c r="DG30" s="5" t="str">
        <f>'[1]Bearbeitete Datenbank'!$CO32</f>
        <v>None</v>
      </c>
      <c r="DH30" s="5" t="str">
        <f>'[1]Bearbeitete Datenbank'!$CP32</f>
        <v>None</v>
      </c>
    </row>
    <row r="31" spans="1:112" x14ac:dyDescent="0.25">
      <c r="A31" s="1" t="str">
        <f>'[1]Bearbeitete Datenbank'!$C33</f>
        <v>Anik F3</v>
      </c>
      <c r="C31" s="1" t="str">
        <f>'[1]Bearbeitete Datenbank'!$C33</f>
        <v>Anik F3</v>
      </c>
      <c r="D31" s="41">
        <f>'[1]Bearbeitete Datenbank'!$AB33</f>
        <v>31102</v>
      </c>
      <c r="G31" s="1" t="str">
        <f>'[1]Bearbeitete Datenbank'!$AV33</f>
        <v>Heavy Satellite</v>
      </c>
      <c r="H31" s="1">
        <f>'[1]Bearbeitete Datenbank'!$V33</f>
        <v>15</v>
      </c>
      <c r="J31" s="3"/>
      <c r="K31" s="1" t="str">
        <f>'[1]Bearbeitete Datenbank'!$BQ33</f>
        <v>mono/duo-propellant</v>
      </c>
      <c r="L31" s="1" t="str">
        <f>'[1]Bearbeitete Datenbank'!$BR33</f>
        <v>1</v>
      </c>
      <c r="M31" s="1"/>
      <c r="N31" s="1">
        <f>'[1]Bearbeitete Datenbank'!$BS33</f>
        <v>300</v>
      </c>
      <c r="P31" s="1" t="str">
        <f>'[1]Bearbeitete Datenbank'!$Y33</f>
        <v>Baikonur Cosmodrome</v>
      </c>
      <c r="Q31" s="1">
        <f>'[1]Bearbeitete Datenbank'!$AD33*PI()/180</f>
        <v>0.80224059067919362</v>
      </c>
      <c r="R31" s="1" t="str">
        <f>'[1]Bearbeitete Datenbank'!$D33</f>
        <v>Canada</v>
      </c>
      <c r="S31" s="1" t="str">
        <f>'[1]Bearbeitete Datenbank'!$E33</f>
        <v>Canada</v>
      </c>
      <c r="T31" s="1" t="str">
        <f>'[1]Bearbeitete Datenbank'!$F33</f>
        <v>Telesat Canada Ltd. (BCE, Inc.)</v>
      </c>
      <c r="U31" s="3">
        <f>'[1]Bearbeitete Datenbank'!$U33</f>
        <v>39181</v>
      </c>
      <c r="V31" s="1">
        <f>'[1]Bearbeitete Datenbank'!$AE33*PI()/180</f>
        <v>1.1048806829750102</v>
      </c>
      <c r="Y31" s="1">
        <f>'[1]Bearbeitete Datenbank'!$BK33</f>
        <v>2.4</v>
      </c>
      <c r="Z31" s="1">
        <f>'[1]Bearbeitete Datenbank'!$BL33</f>
        <v>4.8</v>
      </c>
      <c r="AA31" s="1">
        <f>'[1]Bearbeitete Datenbank'!$BM33</f>
        <v>35</v>
      </c>
      <c r="AB31" s="1">
        <f>'[1]Bearbeitete Datenbank'!BN33</f>
        <v>79.872860731556301</v>
      </c>
      <c r="AC31" s="1">
        <f>'[1]Bearbeitete Datenbank'!BO33</f>
        <v>5.76</v>
      </c>
      <c r="AD31" s="1">
        <f>'[1]Bearbeitete Datenbank'!$BP33</f>
        <v>35.385466666666701</v>
      </c>
      <c r="AH31" s="1">
        <f>'[1]Bearbeitete Datenbank'!$AL33</f>
        <v>4640</v>
      </c>
      <c r="AJ31" s="1">
        <f>'[1]Bearbeitete Datenbank'!$AN33</f>
        <v>2000</v>
      </c>
      <c r="AK31" s="1">
        <f>'[1]Bearbeitete Datenbank'!$AW33</f>
        <v>2640</v>
      </c>
      <c r="AU31" s="1" t="str">
        <f>'[1]Bearbeitete Datenbank'!$AU33</f>
        <v>GEO/D</v>
      </c>
      <c r="AV31" s="1" t="str">
        <f>'[1]Bearbeitete Datenbank'!$J33</f>
        <v>GEO</v>
      </c>
      <c r="AY31" s="1" t="str">
        <f>'[1]Bearbeitete Datenbank'!$G33</f>
        <v>Commercial</v>
      </c>
      <c r="AZ31" s="1"/>
      <c r="BA31" s="1" t="str">
        <f>'[1]Bearbeitete Datenbank'!$H33</f>
        <v>Communications</v>
      </c>
      <c r="BB31" s="1"/>
      <c r="BC31" s="42">
        <f>'[1]Bearbeitete Datenbank'!$AX33</f>
        <v>1.2200000000000001E-2</v>
      </c>
      <c r="BD31" s="1">
        <f>Tabelle27[[#This Row],[inclination '[degree']]]*PI()/180</f>
        <v>2.1293016874330821E-4</v>
      </c>
      <c r="BE31" s="1">
        <f>'[1]Bearbeitete Datenbank'!$AY33</f>
        <v>290.96210000000002</v>
      </c>
      <c r="BF31" s="1">
        <f>Tabelle27[[#This Row],[RAAN '[degree']]]*PI()/180</f>
        <v>5.0782466435169935</v>
      </c>
      <c r="BG31" s="1">
        <f>'[1]Bearbeitete Datenbank'!$BA33</f>
        <v>133.8467</v>
      </c>
      <c r="BH31" s="1">
        <f>Tabelle27[[#This Row],[AoP '[degree']]]*PI()/180</f>
        <v>2.3360656079290942</v>
      </c>
      <c r="BI31" s="1">
        <f>'[1]Bearbeitete Datenbank'!$BB33</f>
        <v>304.7251</v>
      </c>
      <c r="BK31" s="1">
        <f>Tabelle27[[#This Row],[mean_anomaly '[degree']]]*PI()/180</f>
        <v>5.3184563084689724</v>
      </c>
      <c r="BL31" s="1">
        <f>'[1]Bearbeitete Datenbank'!$AZ33</f>
        <v>2.1440000000000001E-4</v>
      </c>
      <c r="BM31" s="1">
        <f>'[1]Bearbeitete Datenbank'!$BE33</f>
        <v>42164.35041256452</v>
      </c>
      <c r="BN31" s="1">
        <f>'[1]Bearbeitete Datenbank'!$BF33</f>
        <v>35802.390449292972</v>
      </c>
      <c r="BO31" s="1">
        <f>'[1]Bearbeitete Datenbank'!$BG33</f>
        <v>35784.310375836067</v>
      </c>
      <c r="BP31" s="1">
        <f>'[1]Bearbeitete Datenbank'!$BH33</f>
        <v>1436.0758652551547</v>
      </c>
      <c r="BQ31" s="1">
        <f>'[1]Bearbeitete Datenbank'!$BC33</f>
        <v>1.00273254</v>
      </c>
      <c r="BY31" s="1" t="s">
        <v>115</v>
      </c>
      <c r="BZ31" s="1" t="s">
        <v>115</v>
      </c>
      <c r="CA31" s="1" t="s">
        <v>115</v>
      </c>
      <c r="CB31" s="1" t="s">
        <v>115</v>
      </c>
      <c r="CD31" s="47">
        <f>'[1]Bearbeitete Datenbank'!$BT33</f>
        <v>3.698480750000499E-2</v>
      </c>
      <c r="CE3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6.4550666409137977E-4</v>
      </c>
      <c r="CF31" s="1">
        <f>'[1]Bearbeitete Datenbank'!$BU33</f>
        <v>241.2850452495</v>
      </c>
      <c r="CG3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4.2112184754272777</v>
      </c>
      <c r="CH31" s="1" t="str">
        <f>'[1]Bearbeitete Datenbank'!$BV33</f>
        <v>True</v>
      </c>
      <c r="CI31" s="1" t="str">
        <f>'[1]Bearbeitete Datenbank'!$BW33</f>
        <v>True</v>
      </c>
      <c r="CJ31" s="1">
        <f>'[1]Bearbeitete Datenbank'!$BX33</f>
        <v>2.0677E-4</v>
      </c>
      <c r="CK31" s="1">
        <f>'[1]Bearbeitete Datenbank'!$BY33</f>
        <v>5.2765999999999989E-5</v>
      </c>
      <c r="CL31" s="1">
        <f>'[1]Bearbeitete Datenbank'!$CA33</f>
        <v>2.6703999999999999E-2</v>
      </c>
      <c r="CM3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4.660727234525657E-4</v>
      </c>
      <c r="CN31" s="1">
        <f>'[1]Bearbeitete Datenbank'!$CB33</f>
        <v>1</v>
      </c>
      <c r="CO31" s="1">
        <f>'[1]Bearbeitete Datenbank'!$CC33</f>
        <v>3</v>
      </c>
      <c r="CP31" s="1" t="str">
        <f>'[1]Bearbeitete Datenbank'!$CD33</f>
        <v>None</v>
      </c>
      <c r="CQ31" s="1" t="str">
        <f>'[1]Bearbeitete Datenbank'!$CE33</f>
        <v>None</v>
      </c>
      <c r="CR31" s="1" t="str">
        <f>'[1]Bearbeitete Datenbank'!$CF33</f>
        <v>None</v>
      </c>
      <c r="CS31" s="1" t="str">
        <f>IF(Tabelle27[[#This Row],[synchronised_starting_longitude '[deg_E']]]="None","None",Tabelle27[[#This Row],[synchronised_starting_longitude '[deg_E']]]*PI()/180)</f>
        <v>None</v>
      </c>
      <c r="CT31" s="1" t="str">
        <f>'[1]Bearbeitete Datenbank'!$CG33</f>
        <v>None</v>
      </c>
      <c r="CU31" s="1" t="str">
        <f>IF(Tabelle27[[#This Row],[synchronised_initial_longitude '[deg_E']]]="None","None",Tabelle27[[#This Row],[synchronised_initial_longitude '[deg_E']]]*PI()/180)</f>
        <v>None</v>
      </c>
      <c r="CV31" s="1" t="str">
        <f>'[1]Bearbeitete Datenbank'!$CH33</f>
        <v>None</v>
      </c>
      <c r="CW31" s="1" t="str">
        <f>IF(Tabelle27[[#This Row],[synchronised_tolerance_longitude '[deg_E']]]="None","None",Tabelle27[[#This Row],[synchronised_tolerance_longitude '[deg_E']]]*PI()/180)</f>
        <v>None</v>
      </c>
      <c r="CY31" s="1" t="str">
        <f>'[1]Bearbeitete Datenbank'!$CI33</f>
        <v>None</v>
      </c>
      <c r="CZ31" s="1" t="str">
        <f>IF(Tabelle27[[#This Row],[initial_GLAN '[deg']]]="None",Tabelle27[[#This Row],[initial_GLAN '[deg']]],Tabelle27[[#This Row],[initial_GLAN '[deg']]]*PI()/180)</f>
        <v>None</v>
      </c>
      <c r="DA31" s="1" t="str">
        <f>'[1]Bearbeitete Datenbank'!$CJ33</f>
        <v>None</v>
      </c>
      <c r="DB31" s="1" t="str">
        <f>IF(Tabelle27[[#This Row],[tolerance_GLAN '[deg']]]="None",Tabelle27[[#This Row],[tolerance_GLAN '[deg']]],Tabelle27[[#This Row],[tolerance_GLAN '[deg']]]*PI()/180)</f>
        <v>None</v>
      </c>
      <c r="DC31" s="1" t="str">
        <f>'[1]Bearbeitete Datenbank'!$CK33</f>
        <v>None</v>
      </c>
      <c r="DD31" s="49" t="str">
        <f>'[1]Bearbeitete Datenbank'!$CL33</f>
        <v>None</v>
      </c>
      <c r="DE31" s="5" t="str">
        <f>'[1]Bearbeitete Datenbank'!$CM33</f>
        <v>None</v>
      </c>
      <c r="DF31" s="49" t="str">
        <f>'[1]Bearbeitete Datenbank'!$CN33</f>
        <v>None</v>
      </c>
      <c r="DG31" s="5" t="str">
        <f>'[1]Bearbeitete Datenbank'!$CO33</f>
        <v>None</v>
      </c>
      <c r="DH31" s="5" t="str">
        <f>'[1]Bearbeitete Datenbank'!$CP33</f>
        <v>None</v>
      </c>
    </row>
    <row r="32" spans="1:112" x14ac:dyDescent="0.25">
      <c r="A32" s="1" t="str">
        <f>'[1]Bearbeitete Datenbank'!$C34</f>
        <v>Anik G1</v>
      </c>
      <c r="C32" s="1" t="str">
        <f>'[1]Bearbeitete Datenbank'!$C34</f>
        <v>Anik G1</v>
      </c>
      <c r="D32" s="41">
        <f>'[1]Bearbeitete Datenbank'!$AB34</f>
        <v>39127</v>
      </c>
      <c r="G32" s="1" t="str">
        <f>'[1]Bearbeitete Datenbank'!$AV34</f>
        <v>Heavy Satellite</v>
      </c>
      <c r="H32" s="1">
        <f>'[1]Bearbeitete Datenbank'!$V34</f>
        <v>15</v>
      </c>
      <c r="J32" s="3"/>
      <c r="K32" s="1" t="str">
        <f>'[1]Bearbeitete Datenbank'!$BQ34</f>
        <v>mono/duo-propellant</v>
      </c>
      <c r="L32" s="1" t="str">
        <f>'[1]Bearbeitete Datenbank'!$BR34</f>
        <v>1</v>
      </c>
      <c r="M32" s="1"/>
      <c r="N32" s="1">
        <f>'[1]Bearbeitete Datenbank'!$BS34</f>
        <v>300</v>
      </c>
      <c r="P32" s="1" t="str">
        <f>'[1]Bearbeitete Datenbank'!$Y34</f>
        <v>Baikonur Cosmodrome</v>
      </c>
      <c r="Q32" s="1">
        <f>'[1]Bearbeitete Datenbank'!$AD34*PI()/180</f>
        <v>0.80224059067919362</v>
      </c>
      <c r="R32" s="1" t="str">
        <f>'[1]Bearbeitete Datenbank'!$D34</f>
        <v>NR</v>
      </c>
      <c r="S32" s="1" t="str">
        <f>'[1]Bearbeitete Datenbank'!$E34</f>
        <v>Canada</v>
      </c>
      <c r="T32" s="1" t="str">
        <f>'[1]Bearbeitete Datenbank'!$F34</f>
        <v>Telesat Canada Ltd. (BCE, Inc.)</v>
      </c>
      <c r="U32" s="3">
        <f>'[1]Bearbeitete Datenbank'!$U34</f>
        <v>41379</v>
      </c>
      <c r="V32" s="1">
        <f>'[1]Bearbeitete Datenbank'!$AE34*PI()/180</f>
        <v>1.1048806829750102</v>
      </c>
      <c r="Y32" s="1">
        <f>'[1]Bearbeitete Datenbank'!$BK34</f>
        <v>3</v>
      </c>
      <c r="Z32" s="1">
        <f>'[1]Bearbeitete Datenbank'!$BL34</f>
        <v>8</v>
      </c>
      <c r="AA32" s="1">
        <f>'[1]Bearbeitete Datenbank'!$BM34</f>
        <v>30</v>
      </c>
      <c r="AB32" s="1">
        <f>'[1]Bearbeitete Datenbank'!BN34</f>
        <v>99.914680007338504</v>
      </c>
      <c r="AC32" s="1">
        <f>'[1]Bearbeitete Datenbank'!BO34</f>
        <v>9</v>
      </c>
      <c r="AD32" s="1">
        <f>'[1]Bearbeitete Datenbank'!$BP34</f>
        <v>50.206000000000003</v>
      </c>
      <c r="AH32" s="1">
        <f>'[1]Bearbeitete Datenbank'!$AL34</f>
        <v>4905</v>
      </c>
      <c r="AJ32" s="1">
        <f>'[1]Bearbeitete Datenbank'!$AN34</f>
        <v>2500</v>
      </c>
      <c r="AK32" s="1">
        <f>'[1]Bearbeitete Datenbank'!$AW34</f>
        <v>2405</v>
      </c>
      <c r="AU32" s="1" t="str">
        <f>'[1]Bearbeitete Datenbank'!$AU34</f>
        <v>GEO/S</v>
      </c>
      <c r="AV32" s="1" t="str">
        <f>'[1]Bearbeitete Datenbank'!$J34</f>
        <v>GEO</v>
      </c>
      <c r="AY32" s="1" t="str">
        <f>'[1]Bearbeitete Datenbank'!$G34</f>
        <v>Commercial</v>
      </c>
      <c r="AZ32" s="1"/>
      <c r="BA32" s="1" t="str">
        <f>'[1]Bearbeitete Datenbank'!$H34</f>
        <v>Communications</v>
      </c>
      <c r="BB32" s="1"/>
      <c r="BC32" s="42">
        <f>'[1]Bearbeitete Datenbank'!$AX34</f>
        <v>1.7299999999999999E-2</v>
      </c>
      <c r="BD32" s="1">
        <f>Tabelle27[[#This Row],[inclination '[degree']]]*PI()/180</f>
        <v>3.0194196059501896E-4</v>
      </c>
      <c r="BE32" s="1">
        <f>'[1]Bearbeitete Datenbank'!$AY34</f>
        <v>258.38799999999998</v>
      </c>
      <c r="BF32" s="1">
        <f>Tabelle27[[#This Row],[RAAN '[degree']]]*PI()/180</f>
        <v>4.5097213476431079</v>
      </c>
      <c r="BG32" s="1">
        <f>'[1]Bearbeitete Datenbank'!$BA34</f>
        <v>180.35830000000001</v>
      </c>
      <c r="BH32" s="1">
        <f>Tabelle27[[#This Row],[AoP '[degree']]]*PI()/180</f>
        <v>3.1478461682996888</v>
      </c>
      <c r="BI32" s="1">
        <f>'[1]Bearbeitete Datenbank'!$BB34</f>
        <v>277.10849999999999</v>
      </c>
      <c r="BK32" s="1">
        <f>Tabelle27[[#This Row],[mean_anomaly '[degree']]]*PI()/180</f>
        <v>4.8364557102627064</v>
      </c>
      <c r="BL32" s="1">
        <f>'[1]Bearbeitete Datenbank'!$AZ34</f>
        <v>1.485E-4</v>
      </c>
      <c r="BM32" s="1">
        <f>'[1]Bearbeitete Datenbank'!$BE34</f>
        <v>42165.01620864217</v>
      </c>
      <c r="BN32" s="1">
        <f>'[1]Bearbeitete Datenbank'!$BF34</f>
        <v>35800.277713549156</v>
      </c>
      <c r="BO32" s="1">
        <f>'[1]Bearbeitete Datenbank'!$BG34</f>
        <v>35787.754703735183</v>
      </c>
      <c r="BP32" s="1">
        <f>'[1]Bearbeitete Datenbank'!$BH34</f>
        <v>1436.1098799183731</v>
      </c>
      <c r="BQ32" s="1">
        <f>'[1]Bearbeitete Datenbank'!$BC34</f>
        <v>1.00270879</v>
      </c>
      <c r="BY32" s="1" t="s">
        <v>115</v>
      </c>
      <c r="BZ32" s="1" t="s">
        <v>115</v>
      </c>
      <c r="CA32" s="1" t="s">
        <v>115</v>
      </c>
      <c r="CB32" s="1" t="s">
        <v>115</v>
      </c>
      <c r="CD32" s="47">
        <f>'[1]Bearbeitete Datenbank'!$BT34</f>
        <v>3.0835027500003775E-2</v>
      </c>
      <c r="CE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5.3817275481806174E-4</v>
      </c>
      <c r="CF32" s="1">
        <f>'[1]Bearbeitete Datenbank'!$BU34</f>
        <v>252.68826173650001</v>
      </c>
      <c r="CG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4.4102421484431291</v>
      </c>
      <c r="CH32" s="1" t="str">
        <f>'[1]Bearbeitete Datenbank'!$BV34</f>
        <v>True</v>
      </c>
      <c r="CI32" s="1" t="str">
        <f>'[1]Bearbeitete Datenbank'!$BW34</f>
        <v>True</v>
      </c>
      <c r="CJ32" s="1">
        <f>'[1]Bearbeitete Datenbank'!$BX34</f>
        <v>2.0727399999999997E-4</v>
      </c>
      <c r="CK32" s="1">
        <f>'[1]Bearbeitete Datenbank'!$BY34</f>
        <v>1.0973799999999999E-4</v>
      </c>
      <c r="CL32" s="1">
        <f>'[1]Bearbeitete Datenbank'!$CA34</f>
        <v>5.2932E-2</v>
      </c>
      <c r="CM3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9.2383767966563849E-4</v>
      </c>
      <c r="CN32" s="1">
        <f>'[1]Bearbeitete Datenbank'!$CB34</f>
        <v>2</v>
      </c>
      <c r="CO32" s="1">
        <f>'[1]Bearbeitete Datenbank'!$CC34</f>
        <v>2</v>
      </c>
      <c r="CP32" s="1" t="str">
        <f>'[1]Bearbeitete Datenbank'!$CD34</f>
        <v>Ani_252.7</v>
      </c>
      <c r="CQ32" s="1">
        <f>'[1]Bearbeitete Datenbank'!$CE34</f>
        <v>2</v>
      </c>
      <c r="CR32" s="1">
        <f>'[1]Bearbeitete Datenbank'!$CF34</f>
        <v>252.7084932564</v>
      </c>
      <c r="CS32" s="1">
        <f>IF(Tabelle27[[#This Row],[synchronised_starting_longitude '[deg_E']]]="None","None",Tabelle27[[#This Row],[synchronised_starting_longitude '[deg_E']]]*PI()/180)</f>
        <v>4.4105952550780669</v>
      </c>
      <c r="CT32" s="1">
        <f>'[1]Bearbeitete Datenbank'!$CG34</f>
        <v>252.68771716750001</v>
      </c>
      <c r="CU32" s="1">
        <f>IF(Tabelle27[[#This Row],[synchronised_initial_longitude '[deg_E']]]="None","None",Tabelle27[[#This Row],[synchronised_initial_longitude '[deg_E']]]*PI()/180)</f>
        <v>4.4102326439210753</v>
      </c>
      <c r="CV32" s="1">
        <f>'[1]Bearbeitete Datenbank'!$CH34</f>
        <v>2.9680127000005996E-2</v>
      </c>
      <c r="CW32" s="1">
        <f>IF(Tabelle27[[#This Row],[synchronised_tolerance_longitude '[deg_E']]]="None","None",Tabelle27[[#This Row],[synchronised_tolerance_longitude '[deg_E']]]*PI()/180)</f>
        <v>5.1801593856017167E-4</v>
      </c>
      <c r="CY32" s="1" t="str">
        <f>'[1]Bearbeitete Datenbank'!$CI34</f>
        <v>None</v>
      </c>
      <c r="CZ32" s="1" t="str">
        <f>IF(Tabelle27[[#This Row],[initial_GLAN '[deg']]]="None",Tabelle27[[#This Row],[initial_GLAN '[deg']]],Tabelle27[[#This Row],[initial_GLAN '[deg']]]*PI()/180)</f>
        <v>None</v>
      </c>
      <c r="DA32" s="1" t="str">
        <f>'[1]Bearbeitete Datenbank'!$CJ34</f>
        <v>None</v>
      </c>
      <c r="DB32" s="1" t="str">
        <f>IF(Tabelle27[[#This Row],[tolerance_GLAN '[deg']]]="None",Tabelle27[[#This Row],[tolerance_GLAN '[deg']]],Tabelle27[[#This Row],[tolerance_GLAN '[deg']]]*PI()/180)</f>
        <v>None</v>
      </c>
      <c r="DC32" s="1" t="str">
        <f>'[1]Bearbeitete Datenbank'!$CK34</f>
        <v>None</v>
      </c>
      <c r="DD32" s="49" t="str">
        <f>'[1]Bearbeitete Datenbank'!$CL34</f>
        <v>None</v>
      </c>
      <c r="DE32" s="5" t="str">
        <f>'[1]Bearbeitete Datenbank'!$CM34</f>
        <v>None</v>
      </c>
      <c r="DF32" s="49" t="str">
        <f>'[1]Bearbeitete Datenbank'!$CN34</f>
        <v>None</v>
      </c>
      <c r="DG32" s="5" t="str">
        <f>'[1]Bearbeitete Datenbank'!$CO34</f>
        <v>None</v>
      </c>
      <c r="DH32" s="5" t="str">
        <f>'[1]Bearbeitete Datenbank'!$CP34</f>
        <v>None</v>
      </c>
    </row>
    <row r="33" spans="1:112" x14ac:dyDescent="0.25">
      <c r="A33" s="1" t="str">
        <f>'[1]Bearbeitete Datenbank'!$C35</f>
        <v>Apstar 6</v>
      </c>
      <c r="C33" s="1" t="str">
        <f>'[1]Bearbeitete Datenbank'!$C35</f>
        <v>Apstar 6</v>
      </c>
      <c r="D33" s="41">
        <f>'[1]Bearbeitete Datenbank'!$AB35</f>
        <v>28638</v>
      </c>
      <c r="G33" s="1" t="str">
        <f>'[1]Bearbeitete Datenbank'!$AV35</f>
        <v>Heavy Satellite</v>
      </c>
      <c r="H33" s="1">
        <f>'[1]Bearbeitete Datenbank'!$V35</f>
        <v>15</v>
      </c>
      <c r="J33" s="3"/>
      <c r="K33" s="1" t="str">
        <f>'[1]Bearbeitete Datenbank'!$BQ35</f>
        <v>none</v>
      </c>
      <c r="L33" s="1" t="str">
        <f>'[1]Bearbeitete Datenbank'!$BR35</f>
        <v>0</v>
      </c>
      <c r="M33" s="1"/>
      <c r="N33" s="1">
        <f>'[1]Bearbeitete Datenbank'!$BS35</f>
        <v>300</v>
      </c>
      <c r="P33" s="1" t="str">
        <f>'[1]Bearbeitete Datenbank'!$Y35</f>
        <v>Xichang Satellite Launch Center</v>
      </c>
      <c r="Q33" s="1">
        <f>'[1]Bearbeitete Datenbank'!$AD35*PI()/180</f>
        <v>0.49298599140652699</v>
      </c>
      <c r="R33" s="1" t="str">
        <f>'[1]Bearbeitete Datenbank'!$D35</f>
        <v>China</v>
      </c>
      <c r="S33" s="1" t="str">
        <f>'[1]Bearbeitete Datenbank'!$E35</f>
        <v>China</v>
      </c>
      <c r="T33" s="1" t="str">
        <f>'[1]Bearbeitete Datenbank'!$F35</f>
        <v>APT Satellite Holdings Ltd.</v>
      </c>
      <c r="U33" s="3">
        <f>'[1]Bearbeitete Datenbank'!$U35</f>
        <v>38454</v>
      </c>
      <c r="V33" s="1">
        <f>'[1]Bearbeitete Datenbank'!$AE35*PI()/180</f>
        <v>1.7806993189133569</v>
      </c>
      <c r="Y33" s="1">
        <f>'[1]Bearbeitete Datenbank'!$BK35</f>
        <v>2.5</v>
      </c>
      <c r="Z33" s="1">
        <f>'[1]Bearbeitete Datenbank'!$BL35</f>
        <v>5</v>
      </c>
      <c r="AA33" s="1">
        <f>'[1]Bearbeitete Datenbank'!$BM35</f>
        <v>38</v>
      </c>
      <c r="AB33" s="1">
        <f>'[1]Bearbeitete Datenbank'!BN35</f>
        <v>89.750898761917099</v>
      </c>
      <c r="AC33" s="1">
        <f>'[1]Bearbeitete Datenbank'!BO35</f>
        <v>6.25</v>
      </c>
      <c r="AD33" s="1">
        <f>'[1]Bearbeitete Datenbank'!$BP35</f>
        <v>39.423333333333296</v>
      </c>
      <c r="AH33" s="1">
        <f>'[1]Bearbeitete Datenbank'!$AL35</f>
        <v>4576</v>
      </c>
      <c r="AJ33" s="1">
        <f>'[1]Bearbeitete Datenbank'!$AN35</f>
        <v>3000</v>
      </c>
      <c r="AK33" s="1">
        <f>'[1]Bearbeitete Datenbank'!$AW35</f>
        <v>1576</v>
      </c>
      <c r="AU33" s="1" t="str">
        <f>'[1]Bearbeitete Datenbank'!$AU35</f>
        <v>GEO/S</v>
      </c>
      <c r="AV33" s="1" t="str">
        <f>'[1]Bearbeitete Datenbank'!$J35</f>
        <v>GEO</v>
      </c>
      <c r="AY33" s="1" t="str">
        <f>'[1]Bearbeitete Datenbank'!$G35</f>
        <v>Commercial</v>
      </c>
      <c r="AZ33" s="1"/>
      <c r="BA33" s="1" t="str">
        <f>'[1]Bearbeitete Datenbank'!$H35</f>
        <v>Communications</v>
      </c>
      <c r="BB33" s="1"/>
      <c r="BC33" s="42">
        <f>'[1]Bearbeitete Datenbank'!$AX35</f>
        <v>2.6299000000000001</v>
      </c>
      <c r="BD33" s="1">
        <f>Tabelle27[[#This Row],[inclination '[degree']]]*PI()/180</f>
        <v>4.5900413998198879E-2</v>
      </c>
      <c r="BE33" s="1">
        <f>'[1]Bearbeitete Datenbank'!$AY35</f>
        <v>90.228499999999997</v>
      </c>
      <c r="BF33" s="1">
        <f>Tabelle27[[#This Row],[RAAN '[degree']]]*PI()/180</f>
        <v>1.5747844041357035</v>
      </c>
      <c r="BG33" s="1">
        <f>'[1]Bearbeitete Datenbank'!$BA35</f>
        <v>275.83499999999998</v>
      </c>
      <c r="BH33" s="1">
        <f>Tabelle27[[#This Row],[AoP '[degree']]]*PI()/180</f>
        <v>4.8142289422385582</v>
      </c>
      <c r="BI33" s="1">
        <f>'[1]Bearbeitete Datenbank'!$BB35</f>
        <v>348.9631</v>
      </c>
      <c r="BK33" s="1">
        <f>Tabelle27[[#This Row],[mean_anomaly '[degree']]]*PI()/180</f>
        <v>6.0905550629662244</v>
      </c>
      <c r="BL33" s="1">
        <f>'[1]Bearbeitete Datenbank'!$AZ35</f>
        <v>1.0563E-3</v>
      </c>
      <c r="BM33" s="1">
        <f>'[1]Bearbeitete Datenbank'!$BE35</f>
        <v>42648.208270945521</v>
      </c>
      <c r="BN33" s="1">
        <f>'[1]Bearbeitete Datenbank'!$BF35</f>
        <v>36322.257573342118</v>
      </c>
      <c r="BO33" s="1">
        <f>'[1]Bearbeitete Datenbank'!$BG35</f>
        <v>36232.158968548923</v>
      </c>
      <c r="BP33" s="1">
        <f>'[1]Bearbeitete Datenbank'!$BH35</f>
        <v>1460.8662242798505</v>
      </c>
      <c r="BQ33" s="1">
        <f>'[1]Bearbeitete Datenbank'!$BC35</f>
        <v>0.98571653999999997</v>
      </c>
      <c r="BY33" s="1" t="s">
        <v>115</v>
      </c>
      <c r="BZ33" s="1" t="s">
        <v>115</v>
      </c>
      <c r="CA33" s="1" t="s">
        <v>115</v>
      </c>
      <c r="CB33" s="1" t="s">
        <v>115</v>
      </c>
      <c r="CD33" s="47" t="str">
        <f>'[1]Bearbeitete Datenbank'!$BT35</f>
        <v>None</v>
      </c>
      <c r="CE3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33" s="1" t="str">
        <f>'[1]Bearbeitete Datenbank'!$BU35</f>
        <v>None</v>
      </c>
      <c r="CG3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33" s="1" t="str">
        <f>'[1]Bearbeitete Datenbank'!$BV35</f>
        <v>False</v>
      </c>
      <c r="CI33" s="1" t="str">
        <f>'[1]Bearbeitete Datenbank'!$BW35</f>
        <v>False</v>
      </c>
      <c r="CJ33" s="1" t="str">
        <f>'[1]Bearbeitete Datenbank'!$BX35</f>
        <v>None</v>
      </c>
      <c r="CK33" s="1" t="str">
        <f>'[1]Bearbeitete Datenbank'!$BY35</f>
        <v>None</v>
      </c>
      <c r="CL33" s="1" t="str">
        <f>'[1]Bearbeitete Datenbank'!$CA35</f>
        <v>None</v>
      </c>
      <c r="CM3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3" s="1">
        <f>'[1]Bearbeitete Datenbank'!$CB35</f>
        <v>0</v>
      </c>
      <c r="CO33" s="1">
        <f>'[1]Bearbeitete Datenbank'!$CC35</f>
        <v>0</v>
      </c>
      <c r="CP33" s="1" t="str">
        <f>'[1]Bearbeitete Datenbank'!$CD35</f>
        <v>None</v>
      </c>
      <c r="CQ33" s="1" t="str">
        <f>'[1]Bearbeitete Datenbank'!$CE35</f>
        <v>None</v>
      </c>
      <c r="CR33" s="1" t="str">
        <f>'[1]Bearbeitete Datenbank'!$CF35</f>
        <v>None</v>
      </c>
      <c r="CS33" s="1" t="str">
        <f>IF(Tabelle27[[#This Row],[synchronised_starting_longitude '[deg_E']]]="None","None",Tabelle27[[#This Row],[synchronised_starting_longitude '[deg_E']]]*PI()/180)</f>
        <v>None</v>
      </c>
      <c r="CT33" s="1" t="str">
        <f>'[1]Bearbeitete Datenbank'!$CG35</f>
        <v>None</v>
      </c>
      <c r="CU33" s="1" t="str">
        <f>IF(Tabelle27[[#This Row],[synchronised_initial_longitude '[deg_E']]]="None","None",Tabelle27[[#This Row],[synchronised_initial_longitude '[deg_E']]]*PI()/180)</f>
        <v>None</v>
      </c>
      <c r="CV33" s="1" t="str">
        <f>'[1]Bearbeitete Datenbank'!$CH35</f>
        <v>None</v>
      </c>
      <c r="CW33" s="1" t="str">
        <f>IF(Tabelle27[[#This Row],[synchronised_tolerance_longitude '[deg_E']]]="None","None",Tabelle27[[#This Row],[synchronised_tolerance_longitude '[deg_E']]]*PI()/180)</f>
        <v>None</v>
      </c>
      <c r="CY33" s="1" t="str">
        <f>'[1]Bearbeitete Datenbank'!$CI35</f>
        <v>None</v>
      </c>
      <c r="CZ33" s="1" t="str">
        <f>IF(Tabelle27[[#This Row],[initial_GLAN '[deg']]]="None",Tabelle27[[#This Row],[initial_GLAN '[deg']]],Tabelle27[[#This Row],[initial_GLAN '[deg']]]*PI()/180)</f>
        <v>None</v>
      </c>
      <c r="DA33" s="1" t="str">
        <f>'[1]Bearbeitete Datenbank'!$CJ35</f>
        <v>None</v>
      </c>
      <c r="DB33" s="1" t="str">
        <f>IF(Tabelle27[[#This Row],[tolerance_GLAN '[deg']]]="None",Tabelle27[[#This Row],[tolerance_GLAN '[deg']]],Tabelle27[[#This Row],[tolerance_GLAN '[deg']]]*PI()/180)</f>
        <v>None</v>
      </c>
      <c r="DC33" s="1" t="str">
        <f>'[1]Bearbeitete Datenbank'!$CK35</f>
        <v>None</v>
      </c>
      <c r="DD33" s="49" t="str">
        <f>'[1]Bearbeitete Datenbank'!$CL35</f>
        <v>None</v>
      </c>
      <c r="DE33" s="5" t="str">
        <f>'[1]Bearbeitete Datenbank'!$CM35</f>
        <v>None</v>
      </c>
      <c r="DF33" s="49" t="str">
        <f>'[1]Bearbeitete Datenbank'!$CN35</f>
        <v>None</v>
      </c>
      <c r="DG33" s="5" t="str">
        <f>'[1]Bearbeitete Datenbank'!$CO35</f>
        <v>None</v>
      </c>
      <c r="DH33" s="5" t="str">
        <f>'[1]Bearbeitete Datenbank'!$CP35</f>
        <v>None</v>
      </c>
    </row>
    <row r="34" spans="1:112" x14ac:dyDescent="0.25">
      <c r="A34" s="1" t="str">
        <f>'[1]Bearbeitete Datenbank'!$C36</f>
        <v>Apstar 6C</v>
      </c>
      <c r="C34" s="1" t="str">
        <f>'[1]Bearbeitete Datenbank'!$C36</f>
        <v>Apstar 6C</v>
      </c>
      <c r="D34" s="41">
        <f>'[1]Bearbeitete Datenbank'!$AB36</f>
        <v>43450</v>
      </c>
      <c r="G34" s="1" t="str">
        <f>'[1]Bearbeitete Datenbank'!$AV36</f>
        <v>Heavy Satellite</v>
      </c>
      <c r="H34" s="1">
        <f>'[1]Bearbeitete Datenbank'!$V36</f>
        <v>15</v>
      </c>
      <c r="J34" s="3"/>
      <c r="K34" s="1" t="str">
        <f>'[1]Bearbeitete Datenbank'!$BQ36</f>
        <v>mono/duo-propellant</v>
      </c>
      <c r="L34" s="1" t="str">
        <f>'[1]Bearbeitete Datenbank'!$BR36</f>
        <v>1</v>
      </c>
      <c r="M34" s="1"/>
      <c r="N34" s="1">
        <f>'[1]Bearbeitete Datenbank'!$BS36</f>
        <v>300</v>
      </c>
      <c r="P34" s="1" t="str">
        <f>'[1]Bearbeitete Datenbank'!$Y36</f>
        <v>Xichang Satellite Launch Center</v>
      </c>
      <c r="Q34" s="1">
        <f>'[1]Bearbeitete Datenbank'!$AD36*PI()/180</f>
        <v>0.49298599140652699</v>
      </c>
      <c r="R34" s="1" t="str">
        <f>'[1]Bearbeitete Datenbank'!$D36</f>
        <v>China</v>
      </c>
      <c r="S34" s="1" t="str">
        <f>'[1]Bearbeitete Datenbank'!$E36</f>
        <v>China</v>
      </c>
      <c r="T34" s="1" t="str">
        <f>'[1]Bearbeitete Datenbank'!$F36</f>
        <v>APT Satellite Holdings Ltd.</v>
      </c>
      <c r="U34" s="3">
        <f>'[1]Bearbeitete Datenbank'!$U36</f>
        <v>43223</v>
      </c>
      <c r="V34" s="1">
        <f>'[1]Bearbeitete Datenbank'!$AE36*PI()/180</f>
        <v>1.7806993189133569</v>
      </c>
      <c r="Y34" s="1">
        <f>'[1]Bearbeitete Datenbank'!$BK36</f>
        <v>2.5</v>
      </c>
      <c r="Z34" s="1">
        <f>'[1]Bearbeitete Datenbank'!$BL36</f>
        <v>5</v>
      </c>
      <c r="AA34" s="1">
        <f>'[1]Bearbeitete Datenbank'!$BM36</f>
        <v>30</v>
      </c>
      <c r="AB34" s="1">
        <f>'[1]Bearbeitete Datenbank'!BN36</f>
        <v>73.750702040974005</v>
      </c>
      <c r="AC34" s="1">
        <f>'[1]Bearbeitete Datenbank'!BO36</f>
        <v>6.25</v>
      </c>
      <c r="AD34" s="1">
        <f>'[1]Bearbeitete Datenbank'!$BP36</f>
        <v>34.063333333333297</v>
      </c>
      <c r="AH34" s="1">
        <f>'[1]Bearbeitete Datenbank'!$AL36</f>
        <v>5000</v>
      </c>
      <c r="AJ34" s="1">
        <f>'[1]Bearbeitete Datenbank'!$AN36</f>
        <v>2500</v>
      </c>
      <c r="AK34" s="1">
        <f>'[1]Bearbeitete Datenbank'!$AW36</f>
        <v>2500</v>
      </c>
      <c r="AU34" s="1" t="str">
        <f>'[1]Bearbeitete Datenbank'!$AU36</f>
        <v>GEO/S</v>
      </c>
      <c r="AV34" s="1" t="str">
        <f>'[1]Bearbeitete Datenbank'!$J36</f>
        <v>GEO</v>
      </c>
      <c r="AY34" s="1" t="str">
        <f>'[1]Bearbeitete Datenbank'!$G36</f>
        <v>Commercial</v>
      </c>
      <c r="AZ34" s="1"/>
      <c r="BA34" s="1" t="str">
        <f>'[1]Bearbeitete Datenbank'!$H36</f>
        <v>Communications</v>
      </c>
      <c r="BB34" s="1"/>
      <c r="BC34" s="42">
        <f>'[1]Bearbeitete Datenbank'!$AX36</f>
        <v>2.0999999999999999E-3</v>
      </c>
      <c r="BD34" s="1">
        <f>Tabelle27[[#This Row],[inclination '[degree']]]*PI()/180</f>
        <v>3.6651914291880918E-5</v>
      </c>
      <c r="BE34" s="1">
        <f>'[1]Bearbeitete Datenbank'!$AY36</f>
        <v>237.6491</v>
      </c>
      <c r="BF34" s="1">
        <f>Tabelle27[[#This Row],[RAAN '[degree']]]*PI()/180</f>
        <v>4.1477592594012558</v>
      </c>
      <c r="BG34" s="1">
        <f>'[1]Bearbeitete Datenbank'!$BA36</f>
        <v>89.798000000000002</v>
      </c>
      <c r="BH34" s="1">
        <f>Tabelle27[[#This Row],[AoP '[degree']]]*PI()/180</f>
        <v>1.5672707617058681</v>
      </c>
      <c r="BI34" s="1">
        <f>'[1]Bearbeitete Datenbank'!$BB36</f>
        <v>30.741800000000001</v>
      </c>
      <c r="BK34" s="1">
        <f>Tabelle27[[#This Row],[mean_anomaly '[degree']]]*PI()/180</f>
        <v>0.53654562798959282</v>
      </c>
      <c r="BL34" s="1">
        <f>'[1]Bearbeitete Datenbank'!$AZ36</f>
        <v>6.9999999999999999E-6</v>
      </c>
      <c r="BM34" s="1">
        <f>'[1]Bearbeitete Datenbank'!$BE36</f>
        <v>42164.881365293018</v>
      </c>
      <c r="BN34" s="1">
        <f>'[1]Bearbeitete Datenbank'!$BF36</f>
        <v>35794.176519462577</v>
      </c>
      <c r="BO34" s="1">
        <f>'[1]Bearbeitete Datenbank'!$BG36</f>
        <v>35793.58621112346</v>
      </c>
      <c r="BP34" s="1">
        <f>'[1]Bearbeitete Datenbank'!$BH36</f>
        <v>1436.1029909238271</v>
      </c>
      <c r="BQ34" s="1">
        <f>'[1]Bearbeitete Datenbank'!$BC36</f>
        <v>1.0027136000000001</v>
      </c>
      <c r="BY34" s="1" t="s">
        <v>115</v>
      </c>
      <c r="BZ34" s="1" t="s">
        <v>115</v>
      </c>
      <c r="CA34" s="1" t="s">
        <v>115</v>
      </c>
      <c r="CB34" s="1" t="s">
        <v>115</v>
      </c>
      <c r="CD34" s="47">
        <f>'[1]Bearbeitete Datenbank'!$BT36</f>
        <v>4.5696096499995065E-2</v>
      </c>
      <c r="CE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7.975473392339709E-4</v>
      </c>
      <c r="CF34" s="1">
        <f>'[1]Bearbeitete Datenbank'!$BU36</f>
        <v>133.9904497345</v>
      </c>
      <c r="CG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2.338574514094987</v>
      </c>
      <c r="CH34" s="1" t="str">
        <f>'[1]Bearbeitete Datenbank'!$BV36</f>
        <v>True</v>
      </c>
      <c r="CI34" s="1" t="str">
        <f>'[1]Bearbeitete Datenbank'!$BW36</f>
        <v>True</v>
      </c>
      <c r="CJ34" s="1">
        <f>'[1]Bearbeitete Datenbank'!$BX36</f>
        <v>1.6891249999999999E-4</v>
      </c>
      <c r="CK34" s="1">
        <f>'[1]Bearbeitete Datenbank'!$BY36</f>
        <v>1.613625E-4</v>
      </c>
      <c r="CL34" s="1">
        <f>'[1]Bearbeitete Datenbank'!$CA36</f>
        <v>5.7750000000000003E-2</v>
      </c>
      <c r="CM3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1.0079276430267254E-3</v>
      </c>
      <c r="CN34" s="1">
        <f>'[1]Bearbeitete Datenbank'!$CB36</f>
        <v>2</v>
      </c>
      <c r="CO34" s="1">
        <f>'[1]Bearbeitete Datenbank'!$CC36</f>
        <v>9</v>
      </c>
      <c r="CP34" s="1" t="str">
        <f>'[1]Bearbeitete Datenbank'!$CD36</f>
        <v>Aps_134</v>
      </c>
      <c r="CQ34" s="1">
        <f>'[1]Bearbeitete Datenbank'!$CE36</f>
        <v>2</v>
      </c>
      <c r="CR34" s="1">
        <f>'[1]Bearbeitete Datenbank'!$CF36</f>
        <v>134.01703643062501</v>
      </c>
      <c r="CS34" s="1">
        <f>IF(Tabelle27[[#This Row],[synchronised_starting_longitude '[deg_E']]]="None","None",Tabelle27[[#This Row],[synchronised_starting_longitude '[deg_E']]]*PI()/180)</f>
        <v>2.3390385394795956</v>
      </c>
      <c r="CT34" s="1">
        <f>'[1]Bearbeitete Datenbank'!$CG36</f>
        <v>133.98776713025001</v>
      </c>
      <c r="CU34" s="1">
        <f>IF(Tabelle27[[#This Row],[synchronised_initial_longitude '[deg_E']]]="None","None",Tabelle27[[#This Row],[synchronised_initial_longitude '[deg_E']]]*PI()/180)</f>
        <v>2.3385276938182966</v>
      </c>
      <c r="CV34" s="1">
        <f>'[1]Bearbeitete Datenbank'!$CH36</f>
        <v>4.1813286249997361E-2</v>
      </c>
      <c r="CW34" s="1">
        <f>IF(Tabelle27[[#This Row],[synchronised_tolerance_longitude '[deg_E']]]="None","None",Tabelle27[[#This Row],[synchronised_tolerance_longitude '[deg_E']]]*PI()/180)</f>
        <v>7.2977951614132679E-4</v>
      </c>
      <c r="CY34" s="1" t="str">
        <f>'[1]Bearbeitete Datenbank'!$CI36</f>
        <v>None</v>
      </c>
      <c r="CZ34" s="1" t="str">
        <f>IF(Tabelle27[[#This Row],[initial_GLAN '[deg']]]="None",Tabelle27[[#This Row],[initial_GLAN '[deg']]],Tabelle27[[#This Row],[initial_GLAN '[deg']]]*PI()/180)</f>
        <v>None</v>
      </c>
      <c r="DA34" s="1" t="str">
        <f>'[1]Bearbeitete Datenbank'!$CJ36</f>
        <v>None</v>
      </c>
      <c r="DB34" s="1" t="str">
        <f>IF(Tabelle27[[#This Row],[tolerance_GLAN '[deg']]]="None",Tabelle27[[#This Row],[tolerance_GLAN '[deg']]],Tabelle27[[#This Row],[tolerance_GLAN '[deg']]]*PI()/180)</f>
        <v>None</v>
      </c>
      <c r="DC34" s="1" t="str">
        <f>'[1]Bearbeitete Datenbank'!$CK36</f>
        <v>None</v>
      </c>
      <c r="DD34" s="49" t="str">
        <f>'[1]Bearbeitete Datenbank'!$CL36</f>
        <v>None</v>
      </c>
      <c r="DE34" s="5" t="str">
        <f>'[1]Bearbeitete Datenbank'!$CM36</f>
        <v>None</v>
      </c>
      <c r="DF34" s="49" t="str">
        <f>'[1]Bearbeitete Datenbank'!$CN36</f>
        <v>None</v>
      </c>
      <c r="DG34" s="5" t="str">
        <f>'[1]Bearbeitete Datenbank'!$CO36</f>
        <v>None</v>
      </c>
      <c r="DH34" s="5" t="str">
        <f>'[1]Bearbeitete Datenbank'!$CP36</f>
        <v>None</v>
      </c>
    </row>
    <row r="35" spans="1:112" x14ac:dyDescent="0.25">
      <c r="A35" s="1" t="str">
        <f>'[1]Bearbeitete Datenbank'!$C37</f>
        <v>Apstar 6D</v>
      </c>
      <c r="C35" s="1" t="str">
        <f>'[1]Bearbeitete Datenbank'!$C37</f>
        <v>Apstar 6D</v>
      </c>
      <c r="D35" s="41">
        <f>'[1]Bearbeitete Datenbank'!$AB37</f>
        <v>45863</v>
      </c>
      <c r="G35" s="1" t="str">
        <f>'[1]Bearbeitete Datenbank'!$AV37</f>
        <v>Heavy Satellite</v>
      </c>
      <c r="H35" s="1">
        <f>'[1]Bearbeitete Datenbank'!$V37</f>
        <v>15</v>
      </c>
      <c r="J35" s="3"/>
      <c r="K35" s="1" t="str">
        <f>'[1]Bearbeitete Datenbank'!$BQ37</f>
        <v>mono/duo-propellant</v>
      </c>
      <c r="L35" s="1" t="str">
        <f>'[1]Bearbeitete Datenbank'!$BR37</f>
        <v>1</v>
      </c>
      <c r="M35" s="1"/>
      <c r="N35" s="1">
        <f>'[1]Bearbeitete Datenbank'!$BS37</f>
        <v>300</v>
      </c>
      <c r="P35" s="1" t="str">
        <f>'[1]Bearbeitete Datenbank'!$Y37</f>
        <v>Xichang Satellite Launch Center</v>
      </c>
      <c r="Q35" s="1">
        <f>'[1]Bearbeitete Datenbank'!$AD37*PI()/180</f>
        <v>0.49298599140652699</v>
      </c>
      <c r="R35" s="1" t="str">
        <f>'[1]Bearbeitete Datenbank'!$D37</f>
        <v>NR (7/20)</v>
      </c>
      <c r="S35" s="1" t="str">
        <f>'[1]Bearbeitete Datenbank'!$E37</f>
        <v>China</v>
      </c>
      <c r="T35" s="1" t="str">
        <f>'[1]Bearbeitete Datenbank'!$F37</f>
        <v>APT Satellite Holdings Ltd.</v>
      </c>
      <c r="U35" s="3">
        <f>'[1]Bearbeitete Datenbank'!$U37</f>
        <v>44021</v>
      </c>
      <c r="V35" s="1">
        <f>'[1]Bearbeitete Datenbank'!$AE37*PI()/180</f>
        <v>1.7806993189133569</v>
      </c>
      <c r="Y35" s="1">
        <f>'[1]Bearbeitete Datenbank'!$BK37</f>
        <v>2.5</v>
      </c>
      <c r="Z35" s="1">
        <f>'[1]Bearbeitete Datenbank'!$BL37</f>
        <v>5</v>
      </c>
      <c r="AA35" s="1">
        <f>'[1]Bearbeitete Datenbank'!$BM37</f>
        <v>30</v>
      </c>
      <c r="AB35" s="1">
        <f>'[1]Bearbeitete Datenbank'!BN37</f>
        <v>73.750699999999995</v>
      </c>
      <c r="AC35" s="1">
        <f>'[1]Bearbeitete Datenbank'!BO37</f>
        <v>6.25</v>
      </c>
      <c r="AD35" s="1">
        <f>'[1]Bearbeitete Datenbank'!$BP37</f>
        <v>34.063299999999998</v>
      </c>
      <c r="AH35" s="1">
        <f>'[1]Bearbeitete Datenbank'!$AL37</f>
        <v>5000</v>
      </c>
      <c r="AJ35" s="1">
        <f>'[1]Bearbeitete Datenbank'!$AN37</f>
        <v>2500</v>
      </c>
      <c r="AK35" s="1">
        <f>'[1]Bearbeitete Datenbank'!$AW37</f>
        <v>2500</v>
      </c>
      <c r="AU35" s="1" t="str">
        <f>'[1]Bearbeitete Datenbank'!$AU37</f>
        <v>GEO/D</v>
      </c>
      <c r="AV35" s="1" t="str">
        <f>'[1]Bearbeitete Datenbank'!$J37</f>
        <v>GEO</v>
      </c>
      <c r="AY35" s="1" t="str">
        <f>'[1]Bearbeitete Datenbank'!$G37</f>
        <v>Commercial</v>
      </c>
      <c r="AZ35" s="1"/>
      <c r="BA35" s="1" t="str">
        <f>'[1]Bearbeitete Datenbank'!$H37</f>
        <v>Communications</v>
      </c>
      <c r="BB35" s="1"/>
      <c r="BC35" s="42">
        <f>'[1]Bearbeitete Datenbank'!$AX37</f>
        <v>5.7500000000000002E-2</v>
      </c>
      <c r="BD35" s="1">
        <f>Tabelle27[[#This Row],[inclination '[degree']]]*PI()/180</f>
        <v>1.0035643198967395E-3</v>
      </c>
      <c r="BE35" s="1">
        <f>'[1]Bearbeitete Datenbank'!$AY37</f>
        <v>103.85809999999999</v>
      </c>
      <c r="BF35" s="1">
        <f>Tabelle27[[#This Row],[RAAN '[degree']]]*PI()/180</f>
        <v>1.8126657998655225</v>
      </c>
      <c r="BG35" s="1">
        <f>'[1]Bearbeitete Datenbank'!$BA37</f>
        <v>330.00240000000002</v>
      </c>
      <c r="BH35" s="1">
        <f>Tabelle27[[#This Row],[AoP '[degree']]]*PI()/180</f>
        <v>5.7596284194833354</v>
      </c>
      <c r="BI35" s="1">
        <f>'[1]Bearbeitete Datenbank'!$BB37</f>
        <v>77.028999999999996</v>
      </c>
      <c r="BK35" s="1">
        <f>Tabelle27[[#This Row],[mean_anomaly '[degree']]]*PI()/180</f>
        <v>1.344409669518712</v>
      </c>
      <c r="BL35" s="1">
        <f>'[1]Bearbeitete Datenbank'!$AZ37</f>
        <v>3.3310000000000002E-4</v>
      </c>
      <c r="BM35" s="1">
        <f>'[1]Bearbeitete Datenbank'!$BE37</f>
        <v>42164.502912587581</v>
      </c>
      <c r="BN35" s="1">
        <f>'[1]Bearbeitete Datenbank'!$BF37</f>
        <v>35807.54790850776</v>
      </c>
      <c r="BO35" s="1">
        <f>'[1]Bearbeitete Datenbank'!$BG37</f>
        <v>35779.457916667401</v>
      </c>
      <c r="BP35" s="1">
        <f>'[1]Bearbeitete Datenbank'!$BH37</f>
        <v>1436.0836562610086</v>
      </c>
      <c r="BQ35" s="1">
        <f>'[1]Bearbeitete Datenbank'!$BC37</f>
        <v>1.0027271</v>
      </c>
      <c r="BY35" s="1" t="s">
        <v>115</v>
      </c>
      <c r="BZ35" s="1" t="s">
        <v>115</v>
      </c>
      <c r="CA35" s="1" t="s">
        <v>115</v>
      </c>
      <c r="CB35" s="1" t="s">
        <v>115</v>
      </c>
      <c r="CD35" s="47">
        <f>'[1]Bearbeitete Datenbank'!$BT37</f>
        <v>3.7930475999999658E-2</v>
      </c>
      <c r="CE3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6.6201169304868268E-4</v>
      </c>
      <c r="CF35" s="1">
        <f>'[1]Bearbeitete Datenbank'!$BU37</f>
        <v>133.98508452599998</v>
      </c>
      <c r="CG3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2.3384808735416058</v>
      </c>
      <c r="CH35" s="1" t="str">
        <f>'[1]Bearbeitete Datenbank'!$BV37</f>
        <v>True</v>
      </c>
      <c r="CI35" s="1" t="str">
        <f>'[1]Bearbeitete Datenbank'!$BW37</f>
        <v>True</v>
      </c>
      <c r="CJ35" s="1">
        <f>'[1]Bearbeitete Datenbank'!$BX37</f>
        <v>2.15045E-4</v>
      </c>
      <c r="CK35" s="1">
        <f>'[1]Bearbeitete Datenbank'!$BY37</f>
        <v>1.5903099999999999E-4</v>
      </c>
      <c r="CL35" s="1">
        <f>'[1]Bearbeitete Datenbank'!$CA37</f>
        <v>6.4894999999999994E-2</v>
      </c>
      <c r="CM3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1.1326314180817201E-3</v>
      </c>
      <c r="CN35" s="1">
        <f>'[1]Bearbeitete Datenbank'!$CB37</f>
        <v>2</v>
      </c>
      <c r="CO35" s="1">
        <f>'[1]Bearbeitete Datenbank'!$CC37</f>
        <v>8</v>
      </c>
      <c r="CP35" s="1" t="str">
        <f>'[1]Bearbeitete Datenbank'!$CD37</f>
        <v>Aps_134</v>
      </c>
      <c r="CQ35" s="1">
        <f>'[1]Bearbeitete Datenbank'!$CE37</f>
        <v>1</v>
      </c>
      <c r="CR35" s="1">
        <f>'[1]Bearbeitete Datenbank'!$CF37</f>
        <v>133.958497829875</v>
      </c>
      <c r="CS35" s="1">
        <f>IF(Tabelle27[[#This Row],[synchronised_starting_longitude '[deg_E']]]="None","None",Tabelle27[[#This Row],[synchronised_starting_longitude '[deg_E']]]*PI()/180)</f>
        <v>2.3380168481569972</v>
      </c>
      <c r="CT35" s="1">
        <f>'[1]Bearbeitete Datenbank'!$CG37</f>
        <v>133.98776713025001</v>
      </c>
      <c r="CU35" s="1">
        <f>IF(Tabelle27[[#This Row],[synchronised_initial_longitude '[deg_E']]]="None","None",Tabelle27[[#This Row],[synchronised_initial_longitude '[deg_E']]]*PI()/180)</f>
        <v>2.3385276938182966</v>
      </c>
      <c r="CV35" s="1">
        <f>'[1]Bearbeitete Datenbank'!$CH37</f>
        <v>4.1813286249997361E-2</v>
      </c>
      <c r="CW35" s="1">
        <f>IF(Tabelle27[[#This Row],[synchronised_tolerance_longitude '[deg_E']]]="None","None",Tabelle27[[#This Row],[synchronised_tolerance_longitude '[deg_E']]]*PI()/180)</f>
        <v>7.2977951614132679E-4</v>
      </c>
      <c r="CY35" s="1" t="str">
        <f>'[1]Bearbeitete Datenbank'!$CI37</f>
        <v>None</v>
      </c>
      <c r="CZ35" s="1" t="str">
        <f>IF(Tabelle27[[#This Row],[initial_GLAN '[deg']]]="None",Tabelle27[[#This Row],[initial_GLAN '[deg']]],Tabelle27[[#This Row],[initial_GLAN '[deg']]]*PI()/180)</f>
        <v>None</v>
      </c>
      <c r="DA35" s="1" t="str">
        <f>'[1]Bearbeitete Datenbank'!$CJ37</f>
        <v>None</v>
      </c>
      <c r="DB35" s="1" t="str">
        <f>IF(Tabelle27[[#This Row],[tolerance_GLAN '[deg']]]="None",Tabelle27[[#This Row],[tolerance_GLAN '[deg']]],Tabelle27[[#This Row],[tolerance_GLAN '[deg']]]*PI()/180)</f>
        <v>None</v>
      </c>
      <c r="DC35" s="1" t="str">
        <f>'[1]Bearbeitete Datenbank'!$CK37</f>
        <v>None</v>
      </c>
      <c r="DD35" s="49" t="str">
        <f>'[1]Bearbeitete Datenbank'!$CL37</f>
        <v>None</v>
      </c>
      <c r="DE35" s="5" t="str">
        <f>'[1]Bearbeitete Datenbank'!$CM37</f>
        <v>None</v>
      </c>
      <c r="DF35" s="49" t="str">
        <f>'[1]Bearbeitete Datenbank'!$CN37</f>
        <v>None</v>
      </c>
      <c r="DG35" s="5" t="str">
        <f>'[1]Bearbeitete Datenbank'!$CO37</f>
        <v>None</v>
      </c>
      <c r="DH35" s="5" t="str">
        <f>'[1]Bearbeitete Datenbank'!$CP37</f>
        <v>None</v>
      </c>
    </row>
    <row r="36" spans="1:112" x14ac:dyDescent="0.25">
      <c r="A36" s="1" t="str">
        <f>'[1]Bearbeitete Datenbank'!$C38</f>
        <v>Apstar 7</v>
      </c>
      <c r="C36" s="1" t="str">
        <f>'[1]Bearbeitete Datenbank'!$C38</f>
        <v>Apstar 7</v>
      </c>
      <c r="D36" s="41">
        <f>'[1]Bearbeitete Datenbank'!$AB38</f>
        <v>38107</v>
      </c>
      <c r="G36" s="1" t="str">
        <f>'[1]Bearbeitete Datenbank'!$AV38</f>
        <v>Heavy Satellite</v>
      </c>
      <c r="H36" s="1">
        <f>'[1]Bearbeitete Datenbank'!$V38</f>
        <v>15</v>
      </c>
      <c r="J36" s="3"/>
      <c r="K36" s="1" t="str">
        <f>'[1]Bearbeitete Datenbank'!$BQ38</f>
        <v>none</v>
      </c>
      <c r="L36" s="1" t="str">
        <f>'[1]Bearbeitete Datenbank'!$BR38</f>
        <v>0</v>
      </c>
      <c r="M36" s="1"/>
      <c r="N36" s="1">
        <f>'[1]Bearbeitete Datenbank'!$BS38</f>
        <v>300</v>
      </c>
      <c r="P36" s="1" t="str">
        <f>'[1]Bearbeitete Datenbank'!$Y38</f>
        <v>Xichang Satellite Launch Center</v>
      </c>
      <c r="Q36" s="1">
        <f>'[1]Bearbeitete Datenbank'!$AD38*PI()/180</f>
        <v>0.49298599140652699</v>
      </c>
      <c r="R36" s="1" t="str">
        <f>'[1]Bearbeitete Datenbank'!$D38</f>
        <v>China</v>
      </c>
      <c r="S36" s="1" t="str">
        <f>'[1]Bearbeitete Datenbank'!$E38</f>
        <v>China</v>
      </c>
      <c r="T36" s="1" t="str">
        <f>'[1]Bearbeitete Datenbank'!$F38</f>
        <v>APT Satellite Holdings Ltd.</v>
      </c>
      <c r="U36" s="3">
        <f>'[1]Bearbeitete Datenbank'!$U38</f>
        <v>40999</v>
      </c>
      <c r="V36" s="1">
        <f>'[1]Bearbeitete Datenbank'!$AE38*PI()/180</f>
        <v>1.7806993189133569</v>
      </c>
      <c r="Y36" s="1">
        <f>'[1]Bearbeitete Datenbank'!$BK38</f>
        <v>2.5</v>
      </c>
      <c r="Z36" s="1">
        <f>'[1]Bearbeitete Datenbank'!$BL38</f>
        <v>5</v>
      </c>
      <c r="AA36" s="1">
        <f>'[1]Bearbeitete Datenbank'!$BM38</f>
        <v>30</v>
      </c>
      <c r="AB36" s="1">
        <f>'[1]Bearbeitete Datenbank'!BN38</f>
        <v>73.750702040974005</v>
      </c>
      <c r="AC36" s="1">
        <f>'[1]Bearbeitete Datenbank'!BO38</f>
        <v>6.25</v>
      </c>
      <c r="AD36" s="1">
        <f>'[1]Bearbeitete Datenbank'!$BP38</f>
        <v>34.063333333333297</v>
      </c>
      <c r="AH36" s="1">
        <f>'[1]Bearbeitete Datenbank'!$AL38</f>
        <v>4000</v>
      </c>
      <c r="AJ36" s="1">
        <f>'[1]Bearbeitete Datenbank'!$AN38</f>
        <v>2000</v>
      </c>
      <c r="AK36" s="1">
        <f>'[1]Bearbeitete Datenbank'!$AW38</f>
        <v>2000</v>
      </c>
      <c r="AU36" s="1" t="str">
        <f>'[1]Bearbeitete Datenbank'!$AU38</f>
        <v>GEO/S</v>
      </c>
      <c r="AV36" s="1" t="str">
        <f>'[1]Bearbeitete Datenbank'!$J38</f>
        <v>GEO</v>
      </c>
      <c r="AY36" s="1" t="str">
        <f>'[1]Bearbeitete Datenbank'!$G38</f>
        <v>Commercial</v>
      </c>
      <c r="AZ36" s="1"/>
      <c r="BA36" s="1" t="str">
        <f>'[1]Bearbeitete Datenbank'!$H38</f>
        <v>Communications</v>
      </c>
      <c r="BB36" s="1"/>
      <c r="BC36" s="42">
        <f>'[1]Bearbeitete Datenbank'!$AX38</f>
        <v>1.43E-2</v>
      </c>
      <c r="BD36" s="1">
        <f>Tabelle27[[#This Row],[inclination '[degree']]]*PI()/180</f>
        <v>2.4958208303518911E-4</v>
      </c>
      <c r="BE36" s="1">
        <f>'[1]Bearbeitete Datenbank'!$AY38</f>
        <v>306.87220000000002</v>
      </c>
      <c r="BF36" s="1">
        <f>Tabelle27[[#This Row],[RAAN '[degree']]]*PI()/180</f>
        <v>5.3559302728385436</v>
      </c>
      <c r="BG36" s="1">
        <f>'[1]Bearbeitete Datenbank'!$BA38</f>
        <v>114.9572</v>
      </c>
      <c r="BH36" s="1">
        <f>Tabelle27[[#This Row],[AoP '[degree']]]*PI()/180</f>
        <v>2.0063816388736253</v>
      </c>
      <c r="BI36" s="1">
        <f>'[1]Bearbeitete Datenbank'!$BB38</f>
        <v>79.250699999999995</v>
      </c>
      <c r="BK36" s="1">
        <f>Tabelle27[[#This Row],[mean_anomaly '[degree']]]*PI()/180</f>
        <v>1.3831856495102701</v>
      </c>
      <c r="BL36" s="1">
        <f>'[1]Bearbeitete Datenbank'!$AZ38</f>
        <v>2.432E-4</v>
      </c>
      <c r="BM36" s="1">
        <f>'[1]Bearbeitete Datenbank'!$BE38</f>
        <v>42164.445444586112</v>
      </c>
      <c r="BN36" s="1">
        <f>'[1]Bearbeitete Datenbank'!$BF38</f>
        <v>35803.699837718239</v>
      </c>
      <c r="BO36" s="1">
        <f>'[1]Bearbeitete Datenbank'!$BG38</f>
        <v>35783.191051453992</v>
      </c>
      <c r="BP36" s="1">
        <f>'[1]Bearbeitete Datenbank'!$BH38</f>
        <v>1436.0807203021859</v>
      </c>
      <c r="BQ36" s="1">
        <f>'[1]Bearbeitete Datenbank'!$BC38</f>
        <v>1.00272915</v>
      </c>
      <c r="BY36" s="1" t="s">
        <v>115</v>
      </c>
      <c r="BZ36" s="1" t="s">
        <v>115</v>
      </c>
      <c r="CA36" s="1" t="s">
        <v>115</v>
      </c>
      <c r="CB36" s="1" t="s">
        <v>115</v>
      </c>
      <c r="CD36" s="47">
        <f>'[1]Bearbeitete Datenbank'!$BT38</f>
        <v>3.9696347499997842E-2</v>
      </c>
      <c r="CE3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6.9283196489078205E-4</v>
      </c>
      <c r="CF36" s="1">
        <f>'[1]Bearbeitete Datenbank'!$BU38</f>
        <v>76.482463643499997</v>
      </c>
      <c r="CG3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1.3348708106159335</v>
      </c>
      <c r="CH36" s="1" t="str">
        <f>'[1]Bearbeitete Datenbank'!$BV38</f>
        <v>True</v>
      </c>
      <c r="CI36" s="1" t="str">
        <f>'[1]Bearbeitete Datenbank'!$BW38</f>
        <v>True</v>
      </c>
      <c r="CJ36" s="1">
        <f>'[1]Bearbeitete Datenbank'!$BX38</f>
        <v>2.8199399999999998E-4</v>
      </c>
      <c r="CK36" s="1">
        <f>'[1]Bearbeitete Datenbank'!$BY38</f>
        <v>6.8650000000000002E-5</v>
      </c>
      <c r="CL36" s="1">
        <f>'[1]Bearbeitete Datenbank'!$CA38</f>
        <v>4.1563999999999997E-2</v>
      </c>
      <c r="CM3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7.2542865029892308E-4</v>
      </c>
      <c r="CN36" s="1">
        <f>'[1]Bearbeitete Datenbank'!$CB38</f>
        <v>1</v>
      </c>
      <c r="CO36" s="1">
        <f>'[1]Bearbeitete Datenbank'!$CC38</f>
        <v>7</v>
      </c>
      <c r="CP36" s="1" t="str">
        <f>'[1]Bearbeitete Datenbank'!$CD38</f>
        <v>None</v>
      </c>
      <c r="CQ36" s="1" t="str">
        <f>'[1]Bearbeitete Datenbank'!$CE38</f>
        <v>None</v>
      </c>
      <c r="CR36" s="1" t="str">
        <f>'[1]Bearbeitete Datenbank'!$CF38</f>
        <v>None</v>
      </c>
      <c r="CS36" s="1" t="str">
        <f>IF(Tabelle27[[#This Row],[synchronised_starting_longitude '[deg_E']]]="None","None",Tabelle27[[#This Row],[synchronised_starting_longitude '[deg_E']]]*PI()/180)</f>
        <v>None</v>
      </c>
      <c r="CT36" s="1" t="str">
        <f>'[1]Bearbeitete Datenbank'!$CG38</f>
        <v>None</v>
      </c>
      <c r="CU36" s="1" t="str">
        <f>IF(Tabelle27[[#This Row],[synchronised_initial_longitude '[deg_E']]]="None","None",Tabelle27[[#This Row],[synchronised_initial_longitude '[deg_E']]]*PI()/180)</f>
        <v>None</v>
      </c>
      <c r="CV36" s="1" t="str">
        <f>'[1]Bearbeitete Datenbank'!$CH38</f>
        <v>None</v>
      </c>
      <c r="CW36" s="1" t="str">
        <f>IF(Tabelle27[[#This Row],[synchronised_tolerance_longitude '[deg_E']]]="None","None",Tabelle27[[#This Row],[synchronised_tolerance_longitude '[deg_E']]]*PI()/180)</f>
        <v>None</v>
      </c>
      <c r="CY36" s="1" t="str">
        <f>'[1]Bearbeitete Datenbank'!$CI38</f>
        <v>None</v>
      </c>
      <c r="CZ36" s="1" t="str">
        <f>IF(Tabelle27[[#This Row],[initial_GLAN '[deg']]]="None",Tabelle27[[#This Row],[initial_GLAN '[deg']]],Tabelle27[[#This Row],[initial_GLAN '[deg']]]*PI()/180)</f>
        <v>None</v>
      </c>
      <c r="DA36" s="1" t="str">
        <f>'[1]Bearbeitete Datenbank'!$CJ38</f>
        <v>None</v>
      </c>
      <c r="DB36" s="1" t="str">
        <f>IF(Tabelle27[[#This Row],[tolerance_GLAN '[deg']]]="None",Tabelle27[[#This Row],[tolerance_GLAN '[deg']]],Tabelle27[[#This Row],[tolerance_GLAN '[deg']]]*PI()/180)</f>
        <v>None</v>
      </c>
      <c r="DC36" s="1" t="str">
        <f>'[1]Bearbeitete Datenbank'!$CK38</f>
        <v>None</v>
      </c>
      <c r="DD36" s="49" t="str">
        <f>'[1]Bearbeitete Datenbank'!$CL38</f>
        <v>None</v>
      </c>
      <c r="DE36" s="5" t="str">
        <f>'[1]Bearbeitete Datenbank'!$CM38</f>
        <v>None</v>
      </c>
      <c r="DF36" s="49" t="str">
        <f>'[1]Bearbeitete Datenbank'!$CN38</f>
        <v>None</v>
      </c>
      <c r="DG36" s="5" t="str">
        <f>'[1]Bearbeitete Datenbank'!$CO38</f>
        <v>None</v>
      </c>
      <c r="DH36" s="5" t="str">
        <f>'[1]Bearbeitete Datenbank'!$CP38</f>
        <v>None</v>
      </c>
    </row>
    <row r="37" spans="1:112" x14ac:dyDescent="0.25">
      <c r="A37" s="1" t="str">
        <f>'[1]Bearbeitete Datenbank'!$C39</f>
        <v>Apstar 9</v>
      </c>
      <c r="C37" s="1" t="str">
        <f>'[1]Bearbeitete Datenbank'!$C39</f>
        <v>Apstar 9</v>
      </c>
      <c r="D37" s="41">
        <f>'[1]Bearbeitete Datenbank'!$AB39</f>
        <v>40982</v>
      </c>
      <c r="G37" s="1" t="str">
        <f>'[1]Bearbeitete Datenbank'!$AV39</f>
        <v>Heavy Satellite</v>
      </c>
      <c r="H37" s="1">
        <f>'[1]Bearbeitete Datenbank'!$V39</f>
        <v>15</v>
      </c>
      <c r="J37" s="3"/>
      <c r="K37" s="1" t="str">
        <f>'[1]Bearbeitete Datenbank'!$BQ39</f>
        <v>mono/duo-propellant</v>
      </c>
      <c r="L37" s="1" t="str">
        <f>'[1]Bearbeitete Datenbank'!$BR39</f>
        <v>1</v>
      </c>
      <c r="M37" s="1"/>
      <c r="N37" s="1">
        <f>'[1]Bearbeitete Datenbank'!$BS39</f>
        <v>300</v>
      </c>
      <c r="P37" s="1" t="str">
        <f>'[1]Bearbeitete Datenbank'!$Y39</f>
        <v>Xichang Satellite Launch Center</v>
      </c>
      <c r="Q37" s="1">
        <f>'[1]Bearbeitete Datenbank'!$AD39*PI()/180</f>
        <v>0.49298599140652699</v>
      </c>
      <c r="R37" s="1" t="str">
        <f>'[1]Bearbeitete Datenbank'!$D39</f>
        <v>China</v>
      </c>
      <c r="S37" s="1" t="str">
        <f>'[1]Bearbeitete Datenbank'!$E39</f>
        <v>China</v>
      </c>
      <c r="T37" s="1" t="str">
        <f>'[1]Bearbeitete Datenbank'!$F39</f>
        <v>APT Satellite Holdings Ltd.</v>
      </c>
      <c r="U37" s="3">
        <f>'[1]Bearbeitete Datenbank'!$U39</f>
        <v>42293</v>
      </c>
      <c r="V37" s="1">
        <f>'[1]Bearbeitete Datenbank'!$AE39*PI()/180</f>
        <v>1.7806993189133569</v>
      </c>
      <c r="Y37" s="1">
        <f>'[1]Bearbeitete Datenbank'!$BK39</f>
        <v>2.5</v>
      </c>
      <c r="Z37" s="1">
        <f>'[1]Bearbeitete Datenbank'!$BL39</f>
        <v>5</v>
      </c>
      <c r="AA37" s="1">
        <f>'[1]Bearbeitete Datenbank'!$BM39</f>
        <v>30</v>
      </c>
      <c r="AB37" s="1">
        <f>'[1]Bearbeitete Datenbank'!BN39</f>
        <v>73.750702040974005</v>
      </c>
      <c r="AC37" s="1">
        <f>'[1]Bearbeitete Datenbank'!BO39</f>
        <v>6.25</v>
      </c>
      <c r="AD37" s="1">
        <f>'[1]Bearbeitete Datenbank'!$BP39</f>
        <v>34.063333333333297</v>
      </c>
      <c r="AH37" s="1">
        <f>'[1]Bearbeitete Datenbank'!$AL39</f>
        <v>5000</v>
      </c>
      <c r="AJ37" s="1">
        <f>'[1]Bearbeitete Datenbank'!$AN39</f>
        <v>2500</v>
      </c>
      <c r="AK37" s="1">
        <f>'[1]Bearbeitete Datenbank'!$AW39</f>
        <v>2500</v>
      </c>
      <c r="AU37" s="1" t="str">
        <f>'[1]Bearbeitete Datenbank'!$AU39</f>
        <v>GEO/S</v>
      </c>
      <c r="AV37" s="1" t="str">
        <f>'[1]Bearbeitete Datenbank'!$J39</f>
        <v>GEO</v>
      </c>
      <c r="AY37" s="1" t="str">
        <f>'[1]Bearbeitete Datenbank'!$G39</f>
        <v>Commercial</v>
      </c>
      <c r="AZ37" s="1"/>
      <c r="BA37" s="1" t="str">
        <f>'[1]Bearbeitete Datenbank'!$H39</f>
        <v>Communications</v>
      </c>
      <c r="BB37" s="1"/>
      <c r="BC37" s="42">
        <f>'[1]Bearbeitete Datenbank'!$AX39</f>
        <v>2.1600000000000001E-2</v>
      </c>
      <c r="BD37" s="1">
        <f>Tabelle27[[#This Row],[inclination '[degree']]]*PI()/180</f>
        <v>3.7699111843077519E-4</v>
      </c>
      <c r="BE37" s="1">
        <f>'[1]Bearbeitete Datenbank'!$AY39</f>
        <v>276.38940000000002</v>
      </c>
      <c r="BF37" s="1">
        <f>Tabelle27[[#This Row],[RAAN '[degree']]]*PI()/180</f>
        <v>4.8239050476116159</v>
      </c>
      <c r="BG37" s="1">
        <f>'[1]Bearbeitete Datenbank'!$BA39</f>
        <v>140.2201</v>
      </c>
      <c r="BH37" s="1">
        <f>Tabelle27[[#This Row],[AoP '[degree']]]*PI()/180</f>
        <v>2.4473024224757007</v>
      </c>
      <c r="BI37" s="1">
        <f>'[1]Bearbeitete Datenbank'!$BB39</f>
        <v>310.10829999999999</v>
      </c>
      <c r="BK37" s="1">
        <f>Tabelle27[[#This Row],[mean_anomaly '[degree']]]*PI()/180</f>
        <v>5.4124108727623312</v>
      </c>
      <c r="BL37" s="1">
        <f>'[1]Bearbeitete Datenbank'!$AZ39</f>
        <v>1.663E-4</v>
      </c>
      <c r="BM37" s="1">
        <f>'[1]Bearbeitete Datenbank'!$BE39</f>
        <v>42164.353496191048</v>
      </c>
      <c r="BN37" s="1">
        <f>'[1]Bearbeitete Datenbank'!$BF39</f>
        <v>35800.365428177465</v>
      </c>
      <c r="BO37" s="1">
        <f>'[1]Bearbeitete Datenbank'!$BG39</f>
        <v>35786.341564204631</v>
      </c>
      <c r="BP37" s="1">
        <f>'[1]Bearbeitete Datenbank'!$BH39</f>
        <v>1436.0760227930393</v>
      </c>
      <c r="BQ37" s="1">
        <f>'[1]Bearbeitete Datenbank'!$BC39</f>
        <v>1.00273243</v>
      </c>
      <c r="BY37" s="1" t="s">
        <v>115</v>
      </c>
      <c r="BZ37" s="1" t="s">
        <v>115</v>
      </c>
      <c r="CA37" s="1" t="s">
        <v>115</v>
      </c>
      <c r="CB37" s="1" t="s">
        <v>115</v>
      </c>
      <c r="CD37" s="47">
        <f>'[1]Bearbeitete Datenbank'!$BT39</f>
        <v>3.9679680999995526E-2</v>
      </c>
      <c r="CE3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6.9254107959095792E-4</v>
      </c>
      <c r="CF37" s="1">
        <f>'[1]Bearbeitete Datenbank'!$BU39</f>
        <v>141.99281638299999</v>
      </c>
      <c r="CG3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2.4782421600630955</v>
      </c>
      <c r="CH37" s="1" t="str">
        <f>'[1]Bearbeitete Datenbank'!$BV39</f>
        <v>True</v>
      </c>
      <c r="CI37" s="1" t="str">
        <f>'[1]Bearbeitete Datenbank'!$BW39</f>
        <v>True</v>
      </c>
      <c r="CJ37" s="1">
        <f>'[1]Bearbeitete Datenbank'!$BX39</f>
        <v>2.4809300000000001E-4</v>
      </c>
      <c r="CK37" s="1">
        <f>'[1]Bearbeitete Datenbank'!$BY39</f>
        <v>1.2816699999999999E-4</v>
      </c>
      <c r="CL37" s="1">
        <f>'[1]Bearbeitete Datenbank'!$CA39</f>
        <v>6.3497999999999999E-2</v>
      </c>
      <c r="CM3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1.1082491684313593E-3</v>
      </c>
      <c r="CN37" s="1">
        <f>'[1]Bearbeitete Datenbank'!$CB39</f>
        <v>1</v>
      </c>
      <c r="CO37" s="1">
        <f>'[1]Bearbeitete Datenbank'!$CC39</f>
        <v>7</v>
      </c>
      <c r="CP37" s="1" t="str">
        <f>'[1]Bearbeitete Datenbank'!$CD39</f>
        <v>None</v>
      </c>
      <c r="CQ37" s="1" t="str">
        <f>'[1]Bearbeitete Datenbank'!$CE39</f>
        <v>None</v>
      </c>
      <c r="CR37" s="1" t="str">
        <f>'[1]Bearbeitete Datenbank'!$CF39</f>
        <v>None</v>
      </c>
      <c r="CS37" s="1" t="str">
        <f>IF(Tabelle27[[#This Row],[synchronised_starting_longitude '[deg_E']]]="None","None",Tabelle27[[#This Row],[synchronised_starting_longitude '[deg_E']]]*PI()/180)</f>
        <v>None</v>
      </c>
      <c r="CT37" s="1" t="str">
        <f>'[1]Bearbeitete Datenbank'!$CG39</f>
        <v>None</v>
      </c>
      <c r="CU37" s="1" t="str">
        <f>IF(Tabelle27[[#This Row],[synchronised_initial_longitude '[deg_E']]]="None","None",Tabelle27[[#This Row],[synchronised_initial_longitude '[deg_E']]]*PI()/180)</f>
        <v>None</v>
      </c>
      <c r="CV37" s="1" t="str">
        <f>'[1]Bearbeitete Datenbank'!$CH39</f>
        <v>None</v>
      </c>
      <c r="CW37" s="1" t="str">
        <f>IF(Tabelle27[[#This Row],[synchronised_tolerance_longitude '[deg_E']]]="None","None",Tabelle27[[#This Row],[synchronised_tolerance_longitude '[deg_E']]]*PI()/180)</f>
        <v>None</v>
      </c>
      <c r="CY37" s="1" t="str">
        <f>'[1]Bearbeitete Datenbank'!$CI39</f>
        <v>None</v>
      </c>
      <c r="CZ37" s="1" t="str">
        <f>IF(Tabelle27[[#This Row],[initial_GLAN '[deg']]]="None",Tabelle27[[#This Row],[initial_GLAN '[deg']]],Tabelle27[[#This Row],[initial_GLAN '[deg']]]*PI()/180)</f>
        <v>None</v>
      </c>
      <c r="DA37" s="1" t="str">
        <f>'[1]Bearbeitete Datenbank'!$CJ39</f>
        <v>None</v>
      </c>
      <c r="DB37" s="1" t="str">
        <f>IF(Tabelle27[[#This Row],[tolerance_GLAN '[deg']]]="None",Tabelle27[[#This Row],[tolerance_GLAN '[deg']]],Tabelle27[[#This Row],[tolerance_GLAN '[deg']]]*PI()/180)</f>
        <v>None</v>
      </c>
      <c r="DC37" s="1" t="str">
        <f>'[1]Bearbeitete Datenbank'!$CK39</f>
        <v>None</v>
      </c>
      <c r="DD37" s="49" t="str">
        <f>'[1]Bearbeitete Datenbank'!$CL39</f>
        <v>None</v>
      </c>
      <c r="DE37" s="5" t="str">
        <f>'[1]Bearbeitete Datenbank'!$CM39</f>
        <v>None</v>
      </c>
      <c r="DF37" s="49" t="str">
        <f>'[1]Bearbeitete Datenbank'!$CN39</f>
        <v>None</v>
      </c>
      <c r="DG37" s="5" t="str">
        <f>'[1]Bearbeitete Datenbank'!$CO39</f>
        <v>None</v>
      </c>
      <c r="DH37" s="5" t="str">
        <f>'[1]Bearbeitete Datenbank'!$CP39</f>
        <v>None</v>
      </c>
    </row>
    <row r="38" spans="1:112" x14ac:dyDescent="0.25">
      <c r="A38" s="1" t="str">
        <f>'[1]Bearbeitete Datenbank'!$C40</f>
        <v>Arabsat 5A</v>
      </c>
      <c r="C38" s="1" t="str">
        <f>'[1]Bearbeitete Datenbank'!$C40</f>
        <v>Arabsat 5A</v>
      </c>
      <c r="D38" s="41">
        <f>'[1]Bearbeitete Datenbank'!$AB40</f>
        <v>36745</v>
      </c>
      <c r="G38" s="1" t="str">
        <f>'[1]Bearbeitete Datenbank'!$AV40</f>
        <v>Heavy Satellite</v>
      </c>
      <c r="H38" s="1">
        <f>'[1]Bearbeitete Datenbank'!$V40</f>
        <v>15</v>
      </c>
      <c r="J38" s="3"/>
      <c r="K38" s="1" t="str">
        <f>'[1]Bearbeitete Datenbank'!$BQ40</f>
        <v>mono/duo-propellant</v>
      </c>
      <c r="L38" s="1" t="str">
        <f>'[1]Bearbeitete Datenbank'!$BR40</f>
        <v>1</v>
      </c>
      <c r="M38" s="1"/>
      <c r="N38" s="1">
        <f>'[1]Bearbeitete Datenbank'!$BS40</f>
        <v>300</v>
      </c>
      <c r="P38" s="1" t="str">
        <f>'[1]Bearbeitete Datenbank'!$Y40</f>
        <v>Guiana Space Center</v>
      </c>
      <c r="Q38" s="1">
        <f>'[1]Bearbeitete Datenbank'!$AD40*PI()/180</f>
        <v>9.1437799511982928E-2</v>
      </c>
      <c r="R38" s="1" t="str">
        <f>'[1]Bearbeitete Datenbank'!$D40</f>
        <v>NR</v>
      </c>
      <c r="S38" s="1" t="str">
        <f>'[1]Bearbeitete Datenbank'!$E40</f>
        <v>Multinational</v>
      </c>
      <c r="T38" s="1" t="str">
        <f>'[1]Bearbeitete Datenbank'!$F40</f>
        <v>Arab Satellite Communications Org. (ASCO)</v>
      </c>
      <c r="U38" s="3">
        <f>'[1]Bearbeitete Datenbank'!$U40</f>
        <v>40355</v>
      </c>
      <c r="V38" s="1">
        <f>'[1]Bearbeitete Datenbank'!$AE40*PI()/180</f>
        <v>5.3622099674872183</v>
      </c>
      <c r="Y38" s="1">
        <f>'[1]Bearbeitete Datenbank'!$BK40</f>
        <v>2.4</v>
      </c>
      <c r="Z38" s="1">
        <f>'[1]Bearbeitete Datenbank'!$BL40</f>
        <v>4.5</v>
      </c>
      <c r="AA38" s="1">
        <f>'[1]Bearbeitete Datenbank'!$BM40</f>
        <v>39.4</v>
      </c>
      <c r="AB38" s="1">
        <f>'[1]Bearbeitete Datenbank'!BN40</f>
        <v>87.3645029435759</v>
      </c>
      <c r="AC38" s="1">
        <f>'[1]Bearbeitete Datenbank'!BO40</f>
        <v>5.76</v>
      </c>
      <c r="AD38" s="1">
        <f>'[1]Bearbeitete Datenbank'!$BP40</f>
        <v>37.496133333333297</v>
      </c>
      <c r="AH38" s="1">
        <f>'[1]Bearbeitete Datenbank'!$AL40</f>
        <v>4839</v>
      </c>
      <c r="AJ38" s="1">
        <f>'[1]Bearbeitete Datenbank'!$AN40</f>
        <v>2000</v>
      </c>
      <c r="AK38" s="1">
        <f>'[1]Bearbeitete Datenbank'!$AW40</f>
        <v>2839</v>
      </c>
      <c r="AU38" s="1" t="str">
        <f>'[1]Bearbeitete Datenbank'!$AU40</f>
        <v>GEO/D</v>
      </c>
      <c r="AV38" s="1" t="str">
        <f>'[1]Bearbeitete Datenbank'!$J40</f>
        <v>GEO</v>
      </c>
      <c r="AY38" s="1" t="str">
        <f>'[1]Bearbeitete Datenbank'!$G40</f>
        <v>Government</v>
      </c>
      <c r="AZ38" s="1"/>
      <c r="BA38" s="1" t="str">
        <f>'[1]Bearbeitete Datenbank'!$H40</f>
        <v>Communications</v>
      </c>
      <c r="BB38" s="1"/>
      <c r="BC38" s="42">
        <f>'[1]Bearbeitete Datenbank'!$AX40</f>
        <v>6.8900000000000003E-2</v>
      </c>
      <c r="BD38" s="1">
        <f>Tabelle27[[#This Row],[inclination '[degree']]]*PI()/180</f>
        <v>1.2025318546240932E-3</v>
      </c>
      <c r="BE38" s="1">
        <f>'[1]Bearbeitete Datenbank'!$AY40</f>
        <v>46.037500000000001</v>
      </c>
      <c r="BF38" s="1">
        <f>Tabelle27[[#This Row],[RAAN '[degree']]]*PI()/180</f>
        <v>0.80350595438688954</v>
      </c>
      <c r="BG38" s="1">
        <f>'[1]Bearbeitete Datenbank'!$BA40</f>
        <v>44.152000000000001</v>
      </c>
      <c r="BH38" s="1">
        <f>Tabelle27[[#This Row],[AoP '[degree']]]*PI()/180</f>
        <v>0.77059777134053631</v>
      </c>
      <c r="BI38" s="1">
        <f>'[1]Bearbeitete Datenbank'!$BB40</f>
        <v>131.08320000000001</v>
      </c>
      <c r="BK38" s="1">
        <f>Tabelle27[[#This Row],[mean_anomaly '[degree']]]*PI()/180</f>
        <v>2.2878334340502309</v>
      </c>
      <c r="BL38" s="1">
        <f>'[1]Bearbeitete Datenbank'!$AZ40</f>
        <v>4.2620000000000001E-4</v>
      </c>
      <c r="BM38" s="1">
        <f>'[1]Bearbeitete Datenbank'!$BE40</f>
        <v>42164.712882706517</v>
      </c>
      <c r="BN38" s="1">
        <f>'[1]Bearbeitete Datenbank'!$BF40</f>
        <v>35811.683483337125</v>
      </c>
      <c r="BO38" s="1">
        <f>'[1]Bearbeitete Datenbank'!$BG40</f>
        <v>35775.742282075909</v>
      </c>
      <c r="BP38" s="1">
        <f>'[1]Bearbeitete Datenbank'!$BH40</f>
        <v>1436.0943833540844</v>
      </c>
      <c r="BQ38" s="1">
        <f>'[1]Bearbeitete Datenbank'!$BC40</f>
        <v>1.00271961</v>
      </c>
      <c r="BY38" s="1" t="s">
        <v>115</v>
      </c>
      <c r="BZ38" s="1" t="s">
        <v>115</v>
      </c>
      <c r="CA38" s="1" t="s">
        <v>115</v>
      </c>
      <c r="CB38" s="1" t="s">
        <v>115</v>
      </c>
      <c r="CD38" s="47">
        <f>'[1]Bearbeitete Datenbank'!$BT40</f>
        <v>5.1047035499999893E-2</v>
      </c>
      <c r="CE3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8.9093884285742792E-4</v>
      </c>
      <c r="CF38" s="1">
        <f>'[1]Bearbeitete Datenbank'!$BU40</f>
        <v>30.475860806500002</v>
      </c>
      <c r="CG3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0.53190411345291955</v>
      </c>
      <c r="CH38" s="1" t="str">
        <f>'[1]Bearbeitete Datenbank'!$BV40</f>
        <v>True</v>
      </c>
      <c r="CI38" s="1" t="str">
        <f>'[1]Bearbeitete Datenbank'!$BW40</f>
        <v>True</v>
      </c>
      <c r="CJ38" s="1">
        <f>'[1]Bearbeitete Datenbank'!$BX40</f>
        <v>3.0172150000000003E-4</v>
      </c>
      <c r="CK38" s="1">
        <f>'[1]Bearbeitete Datenbank'!$BY40</f>
        <v>2.0760950000000002E-4</v>
      </c>
      <c r="CL38" s="1">
        <f>'[1]Bearbeitete Datenbank'!$CA40</f>
        <v>7.5787999999999994E-2</v>
      </c>
      <c r="CM3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1.3227501335014624E-3</v>
      </c>
      <c r="CN38" s="1">
        <f>'[1]Bearbeitete Datenbank'!$CB40</f>
        <v>2</v>
      </c>
      <c r="CO38" s="1">
        <f>'[1]Bearbeitete Datenbank'!$CC40</f>
        <v>7</v>
      </c>
      <c r="CP38" s="1" t="str">
        <f>'[1]Bearbeitete Datenbank'!$CD40</f>
        <v>Ara_30.5</v>
      </c>
      <c r="CQ38" s="1">
        <f>'[1]Bearbeitete Datenbank'!$CE40</f>
        <v>1</v>
      </c>
      <c r="CR38" s="1">
        <f>'[1]Bearbeitete Datenbank'!$CF40</f>
        <v>30.441307125150004</v>
      </c>
      <c r="CS38" s="1">
        <f>IF(Tabelle27[[#This Row],[synchronised_starting_longitude '[deg_E']]]="None","None",Tabelle27[[#This Row],[synchronised_starting_longitude '[deg_E']]]*PI()/180)</f>
        <v>0.53130103794467709</v>
      </c>
      <c r="CT38" s="1">
        <f>'[1]Bearbeitete Datenbank'!$CG40</f>
        <v>30.482485882000002</v>
      </c>
      <c r="CU38" s="1">
        <f>IF(Tabelle27[[#This Row],[synchronised_initial_longitude '[deg_E']]]="None","None",Tabelle27[[#This Row],[synchronised_initial_longitude '[deg_E']]]*PI()/180)</f>
        <v>0.53201974283358777</v>
      </c>
      <c r="CV38" s="1">
        <f>'[1]Bearbeitete Datenbank'!$CH40</f>
        <v>5.8826795499999918E-2</v>
      </c>
      <c r="CW38" s="1">
        <f>IF(Tabelle27[[#This Row],[synchronised_tolerance_longitude '[deg_E']]]="None","None",Tabelle27[[#This Row],[synchronised_tolerance_longitude '[deg_E']]]*PI()/180)</f>
        <v>1.0267212698723824E-3</v>
      </c>
      <c r="CY38" s="1" t="str">
        <f>'[1]Bearbeitete Datenbank'!$CI40</f>
        <v>None</v>
      </c>
      <c r="CZ38" s="1" t="str">
        <f>IF(Tabelle27[[#This Row],[initial_GLAN '[deg']]]="None",Tabelle27[[#This Row],[initial_GLAN '[deg']]],Tabelle27[[#This Row],[initial_GLAN '[deg']]]*PI()/180)</f>
        <v>None</v>
      </c>
      <c r="DA38" s="1" t="str">
        <f>'[1]Bearbeitete Datenbank'!$CJ40</f>
        <v>None</v>
      </c>
      <c r="DB38" s="1" t="str">
        <f>IF(Tabelle27[[#This Row],[tolerance_GLAN '[deg']]]="None",Tabelle27[[#This Row],[tolerance_GLAN '[deg']]],Tabelle27[[#This Row],[tolerance_GLAN '[deg']]]*PI()/180)</f>
        <v>None</v>
      </c>
      <c r="DC38" s="1" t="str">
        <f>'[1]Bearbeitete Datenbank'!$CK40</f>
        <v>None</v>
      </c>
      <c r="DD38" s="49" t="str">
        <f>'[1]Bearbeitete Datenbank'!$CL40</f>
        <v>None</v>
      </c>
      <c r="DE38" s="5" t="str">
        <f>'[1]Bearbeitete Datenbank'!$CM40</f>
        <v>None</v>
      </c>
      <c r="DF38" s="49" t="str">
        <f>'[1]Bearbeitete Datenbank'!$CN40</f>
        <v>None</v>
      </c>
      <c r="DG38" s="5" t="str">
        <f>'[1]Bearbeitete Datenbank'!$CO40</f>
        <v>None</v>
      </c>
      <c r="DH38" s="5" t="str">
        <f>'[1]Bearbeitete Datenbank'!$CP40</f>
        <v>None</v>
      </c>
    </row>
    <row r="39" spans="1:112" x14ac:dyDescent="0.25">
      <c r="A39" s="1" t="str">
        <f>'[1]Bearbeitete Datenbank'!$C41</f>
        <v>Arabsat 5C</v>
      </c>
      <c r="C39" s="1" t="str">
        <f>'[1]Bearbeitete Datenbank'!$C41</f>
        <v>Arabsat 5C</v>
      </c>
      <c r="D39" s="41">
        <f>'[1]Bearbeitete Datenbank'!$AB41</f>
        <v>37810</v>
      </c>
      <c r="G39" s="1" t="str">
        <f>'[1]Bearbeitete Datenbank'!$AV41</f>
        <v>Heavy Satellite</v>
      </c>
      <c r="H39" s="1">
        <f>'[1]Bearbeitete Datenbank'!$V41</f>
        <v>15</v>
      </c>
      <c r="J39" s="3"/>
      <c r="K39" s="1" t="str">
        <f>'[1]Bearbeitete Datenbank'!$BQ41</f>
        <v>mono/duo-propellant</v>
      </c>
      <c r="L39" s="1" t="str">
        <f>'[1]Bearbeitete Datenbank'!$BR41</f>
        <v>1</v>
      </c>
      <c r="M39" s="1"/>
      <c r="N39" s="1">
        <f>'[1]Bearbeitete Datenbank'!$BS41</f>
        <v>300</v>
      </c>
      <c r="P39" s="1" t="str">
        <f>'[1]Bearbeitete Datenbank'!$Y41</f>
        <v>Guiana Space Center</v>
      </c>
      <c r="Q39" s="1">
        <f>'[1]Bearbeitete Datenbank'!$AD41*PI()/180</f>
        <v>9.1437799511982928E-2</v>
      </c>
      <c r="R39" s="1" t="str">
        <f>'[1]Bearbeitete Datenbank'!$D41</f>
        <v>NR</v>
      </c>
      <c r="S39" s="1" t="str">
        <f>'[1]Bearbeitete Datenbank'!$E41</f>
        <v>Multinational</v>
      </c>
      <c r="T39" s="1" t="str">
        <f>'[1]Bearbeitete Datenbank'!$F41</f>
        <v>Arab Satellite Communications Org. (ASCO)</v>
      </c>
      <c r="U39" s="3">
        <f>'[1]Bearbeitete Datenbank'!$U41</f>
        <v>40807</v>
      </c>
      <c r="V39" s="1">
        <f>'[1]Bearbeitete Datenbank'!$AE41*PI()/180</f>
        <v>5.3622099674872183</v>
      </c>
      <c r="Y39" s="1">
        <f>'[1]Bearbeitete Datenbank'!$BK41</f>
        <v>2.1</v>
      </c>
      <c r="Z39" s="1">
        <f>'[1]Bearbeitete Datenbank'!$BL41</f>
        <v>4.0999999999999996</v>
      </c>
      <c r="AA39" s="1">
        <f>'[1]Bearbeitete Datenbank'!$BM41</f>
        <v>30.8</v>
      </c>
      <c r="AB39" s="1">
        <f>'[1]Bearbeitete Datenbank'!BN41</f>
        <v>61.167244239059798</v>
      </c>
      <c r="AC39" s="1">
        <f>'[1]Bearbeitete Datenbank'!BO41</f>
        <v>4.41</v>
      </c>
      <c r="AD39" s="1">
        <f>'[1]Bearbeitete Datenbank'!$BP41</f>
        <v>26.993866666666701</v>
      </c>
      <c r="AH39" s="1">
        <f>'[1]Bearbeitete Datenbank'!$AL41</f>
        <v>4619</v>
      </c>
      <c r="AJ39" s="1">
        <f>'[1]Bearbeitete Datenbank'!$AN41</f>
        <v>2000</v>
      </c>
      <c r="AK39" s="1">
        <f>'[1]Bearbeitete Datenbank'!$AW41</f>
        <v>2619</v>
      </c>
      <c r="AU39" s="1" t="str">
        <f>'[1]Bearbeitete Datenbank'!$AU41</f>
        <v>GEO/D</v>
      </c>
      <c r="AV39" s="1" t="str">
        <f>'[1]Bearbeitete Datenbank'!$J41</f>
        <v>GEO</v>
      </c>
      <c r="AY39" s="1" t="str">
        <f>'[1]Bearbeitete Datenbank'!$G41</f>
        <v>Government</v>
      </c>
      <c r="AZ39" s="1"/>
      <c r="BA39" s="1" t="str">
        <f>'[1]Bearbeitete Datenbank'!$H41</f>
        <v>Communications</v>
      </c>
      <c r="BB39" s="1"/>
      <c r="BC39" s="42">
        <f>'[1]Bearbeitete Datenbank'!$AX41</f>
        <v>5.9299999999999999E-2</v>
      </c>
      <c r="BD39" s="1">
        <f>Tabelle27[[#This Row],[inclination '[degree']]]*PI()/180</f>
        <v>1.0349802464326373E-3</v>
      </c>
      <c r="BE39" s="1">
        <f>'[1]Bearbeitete Datenbank'!$AY41</f>
        <v>4.9771000000000001</v>
      </c>
      <c r="BF39" s="1">
        <f>Tabelle27[[#This Row],[RAAN '[degree']]]*PI()/180</f>
        <v>8.6866782201009768E-2</v>
      </c>
      <c r="BG39" s="1">
        <f>'[1]Bearbeitete Datenbank'!$BA41</f>
        <v>108.4468</v>
      </c>
      <c r="BH39" s="1">
        <f>Tabelle27[[#This Row],[AoP '[degree']]]*PI()/180</f>
        <v>1.8927537232517864</v>
      </c>
      <c r="BI39" s="1">
        <f>'[1]Bearbeitete Datenbank'!$BB41</f>
        <v>96.587000000000003</v>
      </c>
      <c r="BK39" s="1">
        <f>Tabelle27[[#This Row],[mean_anomaly '[degree']]]*PI()/180</f>
        <v>1.6857611646237631</v>
      </c>
      <c r="BL39" s="1">
        <f>'[1]Bearbeitete Datenbank'!$AZ41</f>
        <v>4.0420000000000001E-4</v>
      </c>
      <c r="BM39" s="1">
        <f>'[1]Bearbeitete Datenbank'!$BE41</f>
        <v>42165.016769323687</v>
      </c>
      <c r="BN39" s="1">
        <f>'[1]Bearbeitete Datenbank'!$BF41</f>
        <v>35811.059869101846</v>
      </c>
      <c r="BO39" s="1">
        <f>'[1]Bearbeitete Datenbank'!$BG41</f>
        <v>35776.973669545529</v>
      </c>
      <c r="BP39" s="1">
        <f>'[1]Bearbeitete Datenbank'!$BH41</f>
        <v>1436.1099085629824</v>
      </c>
      <c r="BQ39" s="1">
        <f>'[1]Bearbeitete Datenbank'!$BC41</f>
        <v>1.0027087699999999</v>
      </c>
      <c r="BY39" s="1" t="s">
        <v>115</v>
      </c>
      <c r="BZ39" s="1" t="s">
        <v>115</v>
      </c>
      <c r="CA39" s="1" t="s">
        <v>115</v>
      </c>
      <c r="CB39" s="1" t="s">
        <v>115</v>
      </c>
      <c r="CD39" s="47">
        <f>'[1]Bearbeitete Datenbank'!$BT41</f>
        <v>3.2216230000001289E-2</v>
      </c>
      <c r="CE3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5.6227928607979533E-4</v>
      </c>
      <c r="CF39" s="1">
        <f>'[1]Bearbeitete Datenbank'!$BU41</f>
        <v>19.986248373000002</v>
      </c>
      <c r="CG3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0.34882583923020977</v>
      </c>
      <c r="CH39" s="1" t="str">
        <f>'[1]Bearbeitete Datenbank'!$BV41</f>
        <v>True</v>
      </c>
      <c r="CI39" s="1" t="str">
        <f>'[1]Bearbeitete Datenbank'!$BW41</f>
        <v>True</v>
      </c>
      <c r="CJ39" s="1">
        <f>'[1]Bearbeitete Datenbank'!$BX41</f>
        <v>3.0440899999999995E-4</v>
      </c>
      <c r="CK39" s="1">
        <f>'[1]Bearbeitete Datenbank'!$BY41</f>
        <v>2.4226699999999998E-4</v>
      </c>
      <c r="CL39" s="1">
        <f>'[1]Bearbeitete Datenbank'!$CA41</f>
        <v>6.5888000000000002E-2</v>
      </c>
      <c r="CM3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1.1499625375540239E-3</v>
      </c>
      <c r="CN39" s="1">
        <f>'[1]Bearbeitete Datenbank'!$CB41</f>
        <v>1</v>
      </c>
      <c r="CO39" s="1">
        <f>'[1]Bearbeitete Datenbank'!$CC41</f>
        <v>2</v>
      </c>
      <c r="CP39" s="1" t="str">
        <f>'[1]Bearbeitete Datenbank'!$CD41</f>
        <v>None</v>
      </c>
      <c r="CQ39" s="1" t="str">
        <f>'[1]Bearbeitete Datenbank'!$CE41</f>
        <v>None</v>
      </c>
      <c r="CR39" s="1" t="str">
        <f>'[1]Bearbeitete Datenbank'!$CF41</f>
        <v>None</v>
      </c>
      <c r="CS39" s="1" t="str">
        <f>IF(Tabelle27[[#This Row],[synchronised_starting_longitude '[deg_E']]]="None","None",Tabelle27[[#This Row],[synchronised_starting_longitude '[deg_E']]]*PI()/180)</f>
        <v>None</v>
      </c>
      <c r="CT39" s="1" t="str">
        <f>'[1]Bearbeitete Datenbank'!$CG41</f>
        <v>None</v>
      </c>
      <c r="CU39" s="1" t="str">
        <f>IF(Tabelle27[[#This Row],[synchronised_initial_longitude '[deg_E']]]="None","None",Tabelle27[[#This Row],[synchronised_initial_longitude '[deg_E']]]*PI()/180)</f>
        <v>None</v>
      </c>
      <c r="CV39" s="1" t="str">
        <f>'[1]Bearbeitete Datenbank'!$CH41</f>
        <v>None</v>
      </c>
      <c r="CW39" s="1" t="str">
        <f>IF(Tabelle27[[#This Row],[synchronised_tolerance_longitude '[deg_E']]]="None","None",Tabelle27[[#This Row],[synchronised_tolerance_longitude '[deg_E']]]*PI()/180)</f>
        <v>None</v>
      </c>
      <c r="CY39" s="1" t="str">
        <f>'[1]Bearbeitete Datenbank'!$CI41</f>
        <v>None</v>
      </c>
      <c r="CZ39" s="1" t="str">
        <f>IF(Tabelle27[[#This Row],[initial_GLAN '[deg']]]="None",Tabelle27[[#This Row],[initial_GLAN '[deg']]],Tabelle27[[#This Row],[initial_GLAN '[deg']]]*PI()/180)</f>
        <v>None</v>
      </c>
      <c r="DA39" s="1" t="str">
        <f>'[1]Bearbeitete Datenbank'!$CJ41</f>
        <v>None</v>
      </c>
      <c r="DB39" s="1" t="str">
        <f>IF(Tabelle27[[#This Row],[tolerance_GLAN '[deg']]]="None",Tabelle27[[#This Row],[tolerance_GLAN '[deg']]],Tabelle27[[#This Row],[tolerance_GLAN '[deg']]]*PI()/180)</f>
        <v>None</v>
      </c>
      <c r="DC39" s="1" t="str">
        <f>'[1]Bearbeitete Datenbank'!$CK41</f>
        <v>None</v>
      </c>
      <c r="DD39" s="49" t="str">
        <f>'[1]Bearbeitete Datenbank'!$CL41</f>
        <v>None</v>
      </c>
      <c r="DE39" s="5" t="str">
        <f>'[1]Bearbeitete Datenbank'!$CM41</f>
        <v>None</v>
      </c>
      <c r="DF39" s="49" t="str">
        <f>'[1]Bearbeitete Datenbank'!$CN41</f>
        <v>None</v>
      </c>
      <c r="DG39" s="5" t="str">
        <f>'[1]Bearbeitete Datenbank'!$CO41</f>
        <v>None</v>
      </c>
      <c r="DH39" s="5" t="str">
        <f>'[1]Bearbeitete Datenbank'!$CP41</f>
        <v>None</v>
      </c>
    </row>
    <row r="40" spans="1:112" x14ac:dyDescent="0.25">
      <c r="A40" s="1" t="str">
        <f>'[1]Bearbeitete Datenbank'!$C42</f>
        <v>Arabsat 6A</v>
      </c>
      <c r="C40" s="1" t="str">
        <f>'[1]Bearbeitete Datenbank'!$C42</f>
        <v>Arabsat 6A</v>
      </c>
      <c r="D40" s="41">
        <f>'[1]Bearbeitete Datenbank'!$AB42</f>
        <v>44186</v>
      </c>
      <c r="G40" s="1" t="str">
        <f>'[1]Bearbeitete Datenbank'!$AV42</f>
        <v>Heavy Satellite</v>
      </c>
      <c r="H40" s="1">
        <f>'[1]Bearbeitete Datenbank'!$V42</f>
        <v>15</v>
      </c>
      <c r="J40" s="3"/>
      <c r="K40" s="1" t="str">
        <f>'[1]Bearbeitete Datenbank'!$BQ42</f>
        <v>mono/duo-propellant</v>
      </c>
      <c r="L40" s="1" t="str">
        <f>'[1]Bearbeitete Datenbank'!$BR42</f>
        <v>1</v>
      </c>
      <c r="M40" s="1"/>
      <c r="N40" s="1">
        <f>'[1]Bearbeitete Datenbank'!$BS42</f>
        <v>300</v>
      </c>
      <c r="P40" s="1" t="str">
        <f>'[1]Bearbeitete Datenbank'!$Y42</f>
        <v>Cape Canaveral</v>
      </c>
      <c r="Q40" s="1">
        <f>'[1]Bearbeitete Datenbank'!$AD42*PI()/180</f>
        <v>0.49683706040105241</v>
      </c>
      <c r="R40" s="1" t="str">
        <f>'[1]Bearbeitete Datenbank'!$D42</f>
        <v>NR</v>
      </c>
      <c r="S40" s="1" t="str">
        <f>'[1]Bearbeitete Datenbank'!$E42</f>
        <v>Multinational</v>
      </c>
      <c r="T40" s="1" t="str">
        <f>'[1]Bearbeitete Datenbank'!$F42</f>
        <v>Arab Satellite Communications Org. (ASCO)</v>
      </c>
      <c r="U40" s="3">
        <f>'[1]Bearbeitete Datenbank'!$U42</f>
        <v>43566</v>
      </c>
      <c r="V40" s="1">
        <f>'[1]Bearbeitete Datenbank'!$AE42*PI()/180</f>
        <v>4.8776134829068196</v>
      </c>
      <c r="Y40" s="1">
        <f>'[1]Bearbeitete Datenbank'!$BK42</f>
        <v>2.4</v>
      </c>
      <c r="Z40" s="1">
        <f>'[1]Bearbeitete Datenbank'!$BL42</f>
        <v>3.9</v>
      </c>
      <c r="AA40" s="1">
        <f>'[1]Bearbeitete Datenbank'!$BM42</f>
        <v>30.8</v>
      </c>
      <c r="AB40" s="1">
        <f>'[1]Bearbeitete Datenbank'!BN42</f>
        <v>68.964708211409103</v>
      </c>
      <c r="AC40" s="1">
        <f>'[1]Bearbeitete Datenbank'!BO42</f>
        <v>5.76</v>
      </c>
      <c r="AD40" s="1">
        <f>'[1]Bearbeitete Datenbank'!$BP42</f>
        <v>30.5234666666667</v>
      </c>
      <c r="AH40" s="1">
        <f>'[1]Bearbeitete Datenbank'!$AL42</f>
        <v>6465</v>
      </c>
      <c r="AJ40" s="1">
        <f>'[1]Bearbeitete Datenbank'!$AN42</f>
        <v>3000</v>
      </c>
      <c r="AK40" s="1">
        <f>'[1]Bearbeitete Datenbank'!$AW42</f>
        <v>3465</v>
      </c>
      <c r="AU40" s="1" t="str">
        <f>'[1]Bearbeitete Datenbank'!$AU42</f>
        <v>VHEO</v>
      </c>
      <c r="AV40" s="1" t="str">
        <f>'[1]Bearbeitete Datenbank'!$J42</f>
        <v>GEO</v>
      </c>
      <c r="AY40" s="1" t="str">
        <f>'[1]Bearbeitete Datenbank'!$G42</f>
        <v>Commercial</v>
      </c>
      <c r="AZ40" s="1"/>
      <c r="BA40" s="1" t="str">
        <f>'[1]Bearbeitete Datenbank'!$H42</f>
        <v>Communications</v>
      </c>
      <c r="BB40" s="1"/>
      <c r="BC40" s="42">
        <f>'[1]Bearbeitete Datenbank'!$AX42</f>
        <v>5.5100000000000003E-2</v>
      </c>
      <c r="BD40" s="1">
        <f>Tabelle27[[#This Row],[inclination '[degree']]]*PI()/180</f>
        <v>9.6167641784887558E-4</v>
      </c>
      <c r="BE40" s="1">
        <f>'[1]Bearbeitete Datenbank'!$AY42</f>
        <v>326.012</v>
      </c>
      <c r="BF40" s="1">
        <f>Tabelle27[[#This Row],[RAAN '[degree']]]*PI()/180</f>
        <v>5.6899828010117526</v>
      </c>
      <c r="BG40" s="1">
        <f>'[1]Bearbeitete Datenbank'!$BA42</f>
        <v>23.961500000000001</v>
      </c>
      <c r="BH40" s="1">
        <f>Tabelle27[[#This Row],[AoP '[degree']]]*PI()/180</f>
        <v>0.41820706871662128</v>
      </c>
      <c r="BI40" s="1">
        <f>'[1]Bearbeitete Datenbank'!$BB42</f>
        <v>231.33920000000001</v>
      </c>
      <c r="BK40" s="1">
        <f>Tabelle27[[#This Row],[mean_anomaly '[degree']]]*PI()/180</f>
        <v>4.037630728929666</v>
      </c>
      <c r="BL40" s="1">
        <f>'[1]Bearbeitete Datenbank'!$AZ42</f>
        <v>1.929E-4</v>
      </c>
      <c r="BM40" s="1">
        <f>'[1]Bearbeitete Datenbank'!$BE42</f>
        <v>42165.997710074575</v>
      </c>
      <c r="BN40" s="1">
        <f>'[1]Bearbeitete Datenbank'!$BF42</f>
        <v>35803.13153103285</v>
      </c>
      <c r="BO40" s="1">
        <f>'[1]Bearbeitete Datenbank'!$BG42</f>
        <v>35786.863889116299</v>
      </c>
      <c r="BP40" s="1">
        <f>'[1]Bearbeitete Datenbank'!$BH42</f>
        <v>1436.1600240508903</v>
      </c>
      <c r="BQ40" s="1">
        <f>'[1]Bearbeitete Datenbank'!$BC42</f>
        <v>1.0026737800000001</v>
      </c>
      <c r="BY40" s="1" t="s">
        <v>115</v>
      </c>
      <c r="BZ40" s="1" t="s">
        <v>115</v>
      </c>
      <c r="CA40" s="1" t="s">
        <v>115</v>
      </c>
      <c r="CB40" s="1" t="s">
        <v>115</v>
      </c>
      <c r="CD40" s="47">
        <f>'[1]Bearbeitete Datenbank'!$BT42</f>
        <v>6.6606555499999942E-2</v>
      </c>
      <c r="CE4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1.162503696887337E-3</v>
      </c>
      <c r="CF40" s="1">
        <f>'[1]Bearbeitete Datenbank'!$BU42</f>
        <v>30.489110957500003</v>
      </c>
      <c r="CG4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0.532135372214256</v>
      </c>
      <c r="CH40" s="1" t="str">
        <f>'[1]Bearbeitete Datenbank'!$BV42</f>
        <v>True</v>
      </c>
      <c r="CI40" s="1" t="str">
        <f>'[1]Bearbeitete Datenbank'!$BW42</f>
        <v>True</v>
      </c>
      <c r="CJ40" s="1">
        <f>'[1]Bearbeitete Datenbank'!$BX42</f>
        <v>3.2776149999999999E-4</v>
      </c>
      <c r="CK40" s="1">
        <f>'[1]Bearbeitete Datenbank'!$BY42</f>
        <v>2.4928949999999999E-4</v>
      </c>
      <c r="CL40" s="1">
        <f>'[1]Bearbeitete Datenbank'!$CA42</f>
        <v>6.3214000000000006E-2</v>
      </c>
      <c r="CM4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1.1032924333556956E-3</v>
      </c>
      <c r="CN40" s="1">
        <f>'[1]Bearbeitete Datenbank'!$CB42</f>
        <v>2</v>
      </c>
      <c r="CO40" s="1">
        <f>'[1]Bearbeitete Datenbank'!$CC42</f>
        <v>10</v>
      </c>
      <c r="CP40" s="1" t="str">
        <f>'[1]Bearbeitete Datenbank'!$CD42</f>
        <v>Ara_30.5</v>
      </c>
      <c r="CQ40" s="1">
        <f>'[1]Bearbeitete Datenbank'!$CE42</f>
        <v>2</v>
      </c>
      <c r="CR40" s="1">
        <f>'[1]Bearbeitete Datenbank'!$CF42</f>
        <v>30.523664638850001</v>
      </c>
      <c r="CS40" s="1">
        <f>IF(Tabelle27[[#This Row],[synchronised_starting_longitude '[deg_E']]]="None","None",Tabelle27[[#This Row],[synchronised_starting_longitude '[deg_E']]]*PI()/180)</f>
        <v>0.53273844772249845</v>
      </c>
      <c r="CT40" s="1">
        <f>'[1]Bearbeitete Datenbank'!$CG42</f>
        <v>30.482485882000002</v>
      </c>
      <c r="CU40" s="1">
        <f>IF(Tabelle27[[#This Row],[synchronised_initial_longitude '[deg_E']]]="None","None",Tabelle27[[#This Row],[synchronised_initial_longitude '[deg_E']]]*PI()/180)</f>
        <v>0.53201974283358777</v>
      </c>
      <c r="CV40" s="1">
        <f>'[1]Bearbeitete Datenbank'!$CH42</f>
        <v>5.8826795499999918E-2</v>
      </c>
      <c r="CW40" s="1">
        <f>IF(Tabelle27[[#This Row],[synchronised_tolerance_longitude '[deg_E']]]="None","None",Tabelle27[[#This Row],[synchronised_tolerance_longitude '[deg_E']]]*PI()/180)</f>
        <v>1.0267212698723824E-3</v>
      </c>
      <c r="CY40" s="1" t="str">
        <f>'[1]Bearbeitete Datenbank'!$CI42</f>
        <v>None</v>
      </c>
      <c r="CZ40" s="1" t="str">
        <f>IF(Tabelle27[[#This Row],[initial_GLAN '[deg']]]="None",Tabelle27[[#This Row],[initial_GLAN '[deg']]],Tabelle27[[#This Row],[initial_GLAN '[deg']]]*PI()/180)</f>
        <v>None</v>
      </c>
      <c r="DA40" s="1" t="str">
        <f>'[1]Bearbeitete Datenbank'!$CJ42</f>
        <v>None</v>
      </c>
      <c r="DB40" s="1" t="str">
        <f>IF(Tabelle27[[#This Row],[tolerance_GLAN '[deg']]]="None",Tabelle27[[#This Row],[tolerance_GLAN '[deg']]],Tabelle27[[#This Row],[tolerance_GLAN '[deg']]]*PI()/180)</f>
        <v>None</v>
      </c>
      <c r="DC40" s="1" t="str">
        <f>'[1]Bearbeitete Datenbank'!$CK42</f>
        <v>None</v>
      </c>
      <c r="DD40" s="49" t="str">
        <f>'[1]Bearbeitete Datenbank'!$CL42</f>
        <v>None</v>
      </c>
      <c r="DE40" s="5" t="str">
        <f>'[1]Bearbeitete Datenbank'!$CM42</f>
        <v>None</v>
      </c>
      <c r="DF40" s="49" t="str">
        <f>'[1]Bearbeitete Datenbank'!$CN42</f>
        <v>None</v>
      </c>
      <c r="DG40" s="5" t="str">
        <f>'[1]Bearbeitete Datenbank'!$CO42</f>
        <v>None</v>
      </c>
      <c r="DH40" s="5" t="str">
        <f>'[1]Bearbeitete Datenbank'!$CP42</f>
        <v>None</v>
      </c>
    </row>
    <row r="41" spans="1:112" x14ac:dyDescent="0.25">
      <c r="A41" s="1" t="str">
        <f>'[1]Bearbeitete Datenbank'!$C43</f>
        <v>Arabsat 7F</v>
      </c>
      <c r="C41" s="1" t="str">
        <f>'[1]Bearbeitete Datenbank'!$C43</f>
        <v>Arabsat 7F</v>
      </c>
      <c r="D41" s="41">
        <f>'[1]Bearbeitete Datenbank'!$AB43</f>
        <v>25740</v>
      </c>
      <c r="G41" s="1" t="str">
        <f>'[1]Bearbeitete Datenbank'!$AV43</f>
        <v>Heavy Satellite</v>
      </c>
      <c r="H41" s="1">
        <f>'[1]Bearbeitete Datenbank'!$V43</f>
        <v>12</v>
      </c>
      <c r="J41" s="3"/>
      <c r="K41" s="1" t="str">
        <f>'[1]Bearbeitete Datenbank'!$BQ43</f>
        <v>mono/duo-propellant</v>
      </c>
      <c r="L41" s="1" t="str">
        <f>'[1]Bearbeitete Datenbank'!$BR43</f>
        <v>1</v>
      </c>
      <c r="M41" s="1"/>
      <c r="N41" s="1">
        <f>'[1]Bearbeitete Datenbank'!$BS43</f>
        <v>300</v>
      </c>
      <c r="P41" s="1" t="str">
        <f>'[1]Bearbeitete Datenbank'!$Y43</f>
        <v>Baikonur Cosmodrome</v>
      </c>
      <c r="Q41" s="1">
        <f>'[1]Bearbeitete Datenbank'!$AD43*PI()/180</f>
        <v>0.80224059067919362</v>
      </c>
      <c r="R41" s="1" t="str">
        <f>'[1]Bearbeitete Datenbank'!$D43</f>
        <v>Canada</v>
      </c>
      <c r="S41" s="1" t="str">
        <f>'[1]Bearbeitete Datenbank'!$E43</f>
        <v>Multinational</v>
      </c>
      <c r="T41" s="1" t="str">
        <f>'[1]Bearbeitete Datenbank'!$F43</f>
        <v>Arab Satellite Communications Org. (ASCO)</v>
      </c>
      <c r="U41" s="3">
        <f>'[1]Bearbeitete Datenbank'!$U43</f>
        <v>36300</v>
      </c>
      <c r="V41" s="1">
        <f>'[1]Bearbeitete Datenbank'!$AE43*PI()/180</f>
        <v>1.1048806829750102</v>
      </c>
      <c r="Y41" s="1">
        <f>'[1]Bearbeitete Datenbank'!$BK43</f>
        <v>1.8</v>
      </c>
      <c r="Z41" s="1">
        <f>'[1]Bearbeitete Datenbank'!$BL43</f>
        <v>4.5</v>
      </c>
      <c r="AA41" s="1">
        <f>'[1]Bearbeitete Datenbank'!$BM43</f>
        <v>21</v>
      </c>
      <c r="AB41" s="1">
        <f>'[1]Bearbeitete Datenbank'!BN43</f>
        <v>35.665097423216601</v>
      </c>
      <c r="AC41" s="1">
        <f>'[1]Bearbeitete Datenbank'!BO43</f>
        <v>3.24</v>
      </c>
      <c r="AD41" s="1">
        <f>'[1]Bearbeitete Datenbank'!$BP43</f>
        <v>17.6998</v>
      </c>
      <c r="AH41" s="1">
        <f>'[1]Bearbeitete Datenbank'!$AL43</f>
        <v>3646</v>
      </c>
      <c r="AJ41" s="1">
        <f>'[1]Bearbeitete Datenbank'!$AN43</f>
        <v>1500</v>
      </c>
      <c r="AK41" s="1">
        <f>'[1]Bearbeitete Datenbank'!$AW43</f>
        <v>2146</v>
      </c>
      <c r="AU41" s="1" t="str">
        <f>'[1]Bearbeitete Datenbank'!$AU43</f>
        <v>GEO/S</v>
      </c>
      <c r="AV41" s="1" t="str">
        <f>'[1]Bearbeitete Datenbank'!$J43</f>
        <v>GEO</v>
      </c>
      <c r="AY41" s="1" t="str">
        <f>'[1]Bearbeitete Datenbank'!$G43</f>
        <v>Commercial</v>
      </c>
      <c r="AZ41" s="1"/>
      <c r="BA41" s="1" t="str">
        <f>'[1]Bearbeitete Datenbank'!$H43</f>
        <v>Communications</v>
      </c>
      <c r="BB41" s="1"/>
      <c r="BC41" s="42">
        <f>'[1]Bearbeitete Datenbank'!$AX43</f>
        <v>1.9098999999999999</v>
      </c>
      <c r="BD41" s="1">
        <f>Tabelle27[[#This Row],[inclination '[degree']]]*PI()/180</f>
        <v>3.3334043383839704E-2</v>
      </c>
      <c r="BE41" s="1">
        <f>'[1]Bearbeitete Datenbank'!$AY43</f>
        <v>91.017700000000005</v>
      </c>
      <c r="BF41" s="1">
        <f>Tabelle27[[#This Row],[RAAN '[degree']]]*PI()/180</f>
        <v>1.5885585425924429</v>
      </c>
      <c r="BG41" s="1">
        <f>'[1]Bearbeitete Datenbank'!$BA43</f>
        <v>334.56040000000002</v>
      </c>
      <c r="BH41" s="1">
        <f>Tabelle27[[#This Row],[AoP '[degree']]]*PI()/180</f>
        <v>5.8391805267892369</v>
      </c>
      <c r="BI41" s="1">
        <f>'[1]Bearbeitete Datenbank'!$BB43</f>
        <v>30.291499999999999</v>
      </c>
      <c r="BK41" s="1">
        <f>Tabelle27[[#This Row],[mean_anomaly '[degree']]]*PI()/180</f>
        <v>0.52868641036786224</v>
      </c>
      <c r="BL41" s="1">
        <f>'[1]Bearbeitete Datenbank'!$AZ43</f>
        <v>6.7219999999999997E-4</v>
      </c>
      <c r="BM41" s="1">
        <f>'[1]Bearbeitete Datenbank'!$BE43</f>
        <v>42164.765025224035</v>
      </c>
      <c r="BN41" s="1">
        <f>'[1]Bearbeitete Datenbank'!$BF43</f>
        <v>35822.108180273986</v>
      </c>
      <c r="BO41" s="1">
        <f>'[1]Bearbeitete Datenbank'!$BG43</f>
        <v>35765.421870174076</v>
      </c>
      <c r="BP41" s="1">
        <f>'[1]Bearbeitete Datenbank'!$BH43</f>
        <v>1436.0970472498366</v>
      </c>
      <c r="BQ41" s="1">
        <f>'[1]Bearbeitete Datenbank'!$BC43</f>
        <v>1.00271775</v>
      </c>
      <c r="BY41" s="1" t="s">
        <v>115</v>
      </c>
      <c r="BZ41" s="1" t="s">
        <v>115</v>
      </c>
      <c r="CA41" s="1" t="s">
        <v>115</v>
      </c>
      <c r="CB41" s="1" t="s">
        <v>115</v>
      </c>
      <c r="CD41" s="47">
        <f>'[1]Bearbeitete Datenbank'!$BT43</f>
        <v>3.087029049999046E-2</v>
      </c>
      <c r="CE4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5.3878821027196001E-4</v>
      </c>
      <c r="CF41" s="1">
        <f>'[1]Bearbeitete Datenbank'!$BU43</f>
        <v>273.45350975650001</v>
      </c>
      <c r="CG4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4.7726640963853626</v>
      </c>
      <c r="CH41" s="1" t="str">
        <f>'[1]Bearbeitete Datenbank'!$BV43</f>
        <v>False</v>
      </c>
      <c r="CI41" s="1" t="str">
        <f>'[1]Bearbeitete Datenbank'!$BW43</f>
        <v>True</v>
      </c>
      <c r="CJ41" s="1">
        <f>'[1]Bearbeitete Datenbank'!$BX43</f>
        <v>5.9021399999999993E-4</v>
      </c>
      <c r="CK41" s="1">
        <f>'[1]Bearbeitete Datenbank'!$BY43</f>
        <v>1.1485199999999998E-4</v>
      </c>
      <c r="CL41" s="1" t="str">
        <f>'[1]Bearbeitete Datenbank'!$CA43</f>
        <v>None</v>
      </c>
      <c r="CM4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1" s="1">
        <f>'[1]Bearbeitete Datenbank'!$CB43</f>
        <v>0</v>
      </c>
      <c r="CO41" s="1">
        <f>'[1]Bearbeitete Datenbank'!$CC43</f>
        <v>0</v>
      </c>
      <c r="CP41" s="1" t="str">
        <f>'[1]Bearbeitete Datenbank'!$CD43</f>
        <v>None</v>
      </c>
      <c r="CQ41" s="1" t="str">
        <f>'[1]Bearbeitete Datenbank'!$CE43</f>
        <v>None</v>
      </c>
      <c r="CR41" s="1" t="str">
        <f>'[1]Bearbeitete Datenbank'!$CF43</f>
        <v>None</v>
      </c>
      <c r="CS41" s="1" t="str">
        <f>IF(Tabelle27[[#This Row],[synchronised_starting_longitude '[deg_E']]]="None","None",Tabelle27[[#This Row],[synchronised_starting_longitude '[deg_E']]]*PI()/180)</f>
        <v>None</v>
      </c>
      <c r="CT41" s="1" t="str">
        <f>'[1]Bearbeitete Datenbank'!$CG43</f>
        <v>None</v>
      </c>
      <c r="CU41" s="1" t="str">
        <f>IF(Tabelle27[[#This Row],[synchronised_initial_longitude '[deg_E']]]="None","None",Tabelle27[[#This Row],[synchronised_initial_longitude '[deg_E']]]*PI()/180)</f>
        <v>None</v>
      </c>
      <c r="CV41" s="1" t="str">
        <f>'[1]Bearbeitete Datenbank'!$CH43</f>
        <v>None</v>
      </c>
      <c r="CW41" s="1" t="str">
        <f>IF(Tabelle27[[#This Row],[synchronised_tolerance_longitude '[deg_E']]]="None","None",Tabelle27[[#This Row],[synchronised_tolerance_longitude '[deg_E']]]*PI()/180)</f>
        <v>None</v>
      </c>
      <c r="CY41" s="1" t="str">
        <f>'[1]Bearbeitete Datenbank'!$CI43</f>
        <v>None</v>
      </c>
      <c r="CZ41" s="1" t="str">
        <f>IF(Tabelle27[[#This Row],[initial_GLAN '[deg']]]="None",Tabelle27[[#This Row],[initial_GLAN '[deg']]],Tabelle27[[#This Row],[initial_GLAN '[deg']]]*PI()/180)</f>
        <v>None</v>
      </c>
      <c r="DA41" s="1" t="str">
        <f>'[1]Bearbeitete Datenbank'!$CJ43</f>
        <v>None</v>
      </c>
      <c r="DB41" s="1" t="str">
        <f>IF(Tabelle27[[#This Row],[tolerance_GLAN '[deg']]]="None",Tabelle27[[#This Row],[tolerance_GLAN '[deg']]],Tabelle27[[#This Row],[tolerance_GLAN '[deg']]]*PI()/180)</f>
        <v>None</v>
      </c>
      <c r="DC41" s="1" t="str">
        <f>'[1]Bearbeitete Datenbank'!$CK43</f>
        <v>None</v>
      </c>
      <c r="DD41" s="49" t="str">
        <f>'[1]Bearbeitete Datenbank'!$CL43</f>
        <v>None</v>
      </c>
      <c r="DE41" s="5" t="str">
        <f>'[1]Bearbeitete Datenbank'!$CM43</f>
        <v>None</v>
      </c>
      <c r="DF41" s="49" t="str">
        <f>'[1]Bearbeitete Datenbank'!$CN43</f>
        <v>None</v>
      </c>
      <c r="DG41" s="5" t="str">
        <f>'[1]Bearbeitete Datenbank'!$CO43</f>
        <v>None</v>
      </c>
      <c r="DH41" s="5" t="str">
        <f>'[1]Bearbeitete Datenbank'!$CP43</f>
        <v>None</v>
      </c>
    </row>
    <row r="42" spans="1:112" x14ac:dyDescent="0.25">
      <c r="A42" s="1" t="str">
        <f>'[1]Bearbeitete Datenbank'!$C44</f>
        <v>ArSat 1</v>
      </c>
      <c r="C42" s="1" t="str">
        <f>'[1]Bearbeitete Datenbank'!$C44</f>
        <v>ArSat 1</v>
      </c>
      <c r="D42" s="41">
        <f>'[1]Bearbeitete Datenbank'!$AB44</f>
        <v>40272</v>
      </c>
      <c r="G42" s="1" t="str">
        <f>'[1]Bearbeitete Datenbank'!$AV44</f>
        <v>Heavy Satellite</v>
      </c>
      <c r="H42" s="1">
        <f>'[1]Bearbeitete Datenbank'!$V44</f>
        <v>15</v>
      </c>
      <c r="J42" s="3"/>
      <c r="K42" s="1" t="str">
        <f>'[1]Bearbeitete Datenbank'!$BQ44</f>
        <v>none</v>
      </c>
      <c r="L42" s="1" t="str">
        <f>'[1]Bearbeitete Datenbank'!$BR44</f>
        <v>0</v>
      </c>
      <c r="M42" s="1"/>
      <c r="N42" s="1">
        <f>'[1]Bearbeitete Datenbank'!$BS44</f>
        <v>3000</v>
      </c>
      <c r="P42" s="1" t="str">
        <f>'[1]Bearbeitete Datenbank'!$Y44</f>
        <v>Guiana Space Center</v>
      </c>
      <c r="Q42" s="1">
        <f>'[1]Bearbeitete Datenbank'!$AD44*PI()/180</f>
        <v>9.1437799511982928E-2</v>
      </c>
      <c r="R42" s="1" t="str">
        <f>'[1]Bearbeitete Datenbank'!$D44</f>
        <v>Argentina</v>
      </c>
      <c r="S42" s="1" t="str">
        <f>'[1]Bearbeitete Datenbank'!$E44</f>
        <v>Argentina</v>
      </c>
      <c r="T42" s="1" t="str">
        <f>'[1]Bearbeitete Datenbank'!$F44</f>
        <v>ArSat</v>
      </c>
      <c r="U42" s="3">
        <f>'[1]Bearbeitete Datenbank'!$U44</f>
        <v>41928</v>
      </c>
      <c r="V42" s="1">
        <f>'[1]Bearbeitete Datenbank'!$AE44*PI()/180</f>
        <v>5.3622099674872183</v>
      </c>
      <c r="Y42" s="1">
        <f>'[1]Bearbeitete Datenbank'!$BK44</f>
        <v>2.2000000000000002</v>
      </c>
      <c r="Z42" s="1">
        <f>'[1]Bearbeitete Datenbank'!$BL44</f>
        <v>3.1</v>
      </c>
      <c r="AA42" s="1">
        <f>'[1]Bearbeitete Datenbank'!$BM44</f>
        <v>16.3</v>
      </c>
      <c r="AB42" s="1">
        <f>'[1]Bearbeitete Datenbank'!BN44</f>
        <v>35.607644181291498</v>
      </c>
      <c r="AC42" s="1">
        <f>'[1]Bearbeitete Datenbank'!BO44</f>
        <v>4.84</v>
      </c>
      <c r="AD42" s="1">
        <f>'[1]Bearbeitete Datenbank'!$BP44</f>
        <v>17.570733333333301</v>
      </c>
      <c r="AH42" s="1">
        <f>'[1]Bearbeitete Datenbank'!$AL44</f>
        <v>2983</v>
      </c>
      <c r="AJ42" s="1">
        <f>'[1]Bearbeitete Datenbank'!$AN44</f>
        <v>2000</v>
      </c>
      <c r="AK42" s="1">
        <f>'[1]Bearbeitete Datenbank'!$AW44</f>
        <v>983</v>
      </c>
      <c r="AU42" s="1" t="str">
        <f>'[1]Bearbeitete Datenbank'!$AU44</f>
        <v>GEO/D</v>
      </c>
      <c r="AV42" s="1" t="str">
        <f>'[1]Bearbeitete Datenbank'!$J44</f>
        <v>GEO</v>
      </c>
      <c r="AY42" s="1" t="str">
        <f>'[1]Bearbeitete Datenbank'!$G44</f>
        <v>Commercial</v>
      </c>
      <c r="AZ42" s="1"/>
      <c r="BA42" s="1" t="str">
        <f>'[1]Bearbeitete Datenbank'!$H44</f>
        <v>Communications</v>
      </c>
      <c r="BB42" s="1"/>
      <c r="BC42" s="42">
        <f>'[1]Bearbeitete Datenbank'!$AX44</f>
        <v>6.2E-2</v>
      </c>
      <c r="BD42" s="1">
        <f>Tabelle27[[#This Row],[inclination '[degree']]]*PI()/180</f>
        <v>1.0821041362364843E-3</v>
      </c>
      <c r="BE42" s="1">
        <f>'[1]Bearbeitete Datenbank'!$AY44</f>
        <v>102.1849</v>
      </c>
      <c r="BF42" s="1">
        <f>Tabelle27[[#This Row],[RAAN '[degree']]]*PI()/180</f>
        <v>1.7834629508211537</v>
      </c>
      <c r="BG42" s="1">
        <f>'[1]Bearbeitete Datenbank'!$BA44</f>
        <v>310.26409999999998</v>
      </c>
      <c r="BH42" s="1">
        <f>Tabelle27[[#This Row],[AoP '[degree']]]*PI()/180</f>
        <v>5.4151300957369379</v>
      </c>
      <c r="BI42" s="1">
        <f>'[1]Bearbeitete Datenbank'!$BB44</f>
        <v>205.48249999999999</v>
      </c>
      <c r="BK42" s="1">
        <f>Tabelle27[[#This Row],[mean_anomaly '[degree']]]*PI()/180</f>
        <v>3.5863461802292478</v>
      </c>
      <c r="BL42" s="1">
        <f>'[1]Bearbeitete Datenbank'!$AZ44</f>
        <v>1.5550000000000001E-4</v>
      </c>
      <c r="BM42" s="1">
        <f>'[1]Bearbeitete Datenbank'!$BE44</f>
        <v>42165.345051517128</v>
      </c>
      <c r="BN42" s="1">
        <f>'[1]Bearbeitete Datenbank'!$BF44</f>
        <v>35800.901762672635</v>
      </c>
      <c r="BO42" s="1">
        <f>'[1]Bearbeitete Datenbank'!$BG44</f>
        <v>35787.788340361622</v>
      </c>
      <c r="BP42" s="1">
        <f>'[1]Bearbeitete Datenbank'!$BH44</f>
        <v>1436.1266801759646</v>
      </c>
      <c r="BQ42" s="1">
        <f>'[1]Bearbeitete Datenbank'!$BC44</f>
        <v>1.00269706</v>
      </c>
      <c r="BY42" s="1" t="s">
        <v>115</v>
      </c>
      <c r="BZ42" s="1" t="s">
        <v>115</v>
      </c>
      <c r="CA42" s="1" t="s">
        <v>115</v>
      </c>
      <c r="CB42" s="1" t="s">
        <v>115</v>
      </c>
      <c r="CD42" s="47">
        <f>'[1]Bearbeitete Datenbank'!$BT44</f>
        <v>2.915782150000723E-2</v>
      </c>
      <c r="CE4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5.0889998788391795E-4</v>
      </c>
      <c r="CF42" s="1">
        <f>'[1]Bearbeitete Datenbank'!$BU44</f>
        <v>288.1819800065</v>
      </c>
      <c r="CG4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5.029724396029895</v>
      </c>
      <c r="CH42" s="1" t="str">
        <f>'[1]Bearbeitete Datenbank'!$BV44</f>
        <v>True</v>
      </c>
      <c r="CI42" s="1" t="str">
        <f>'[1]Bearbeitete Datenbank'!$BW44</f>
        <v>True</v>
      </c>
      <c r="CJ42" s="1">
        <f>'[1]Bearbeitete Datenbank'!$BX44</f>
        <v>1.55389E-4</v>
      </c>
      <c r="CK42" s="1">
        <f>'[1]Bearbeitete Datenbank'!$BY44</f>
        <v>3.4032999999999998E-5</v>
      </c>
      <c r="CL42" s="1">
        <f>'[1]Bearbeitete Datenbank'!$CA44</f>
        <v>6.9122000000000003E-2</v>
      </c>
      <c r="CM4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1.2064064855635205E-3</v>
      </c>
      <c r="CN42" s="1">
        <f>'[1]Bearbeitete Datenbank'!$CB44</f>
        <v>1</v>
      </c>
      <c r="CO42" s="1">
        <f>'[1]Bearbeitete Datenbank'!$CC44</f>
        <v>7</v>
      </c>
      <c r="CP42" s="1" t="str">
        <f>'[1]Bearbeitete Datenbank'!$CD44</f>
        <v>None</v>
      </c>
      <c r="CQ42" s="1" t="str">
        <f>'[1]Bearbeitete Datenbank'!$CE44</f>
        <v>None</v>
      </c>
      <c r="CR42" s="1" t="str">
        <f>'[1]Bearbeitete Datenbank'!$CF44</f>
        <v>None</v>
      </c>
      <c r="CS42" s="1" t="str">
        <f>IF(Tabelle27[[#This Row],[synchronised_starting_longitude '[deg_E']]]="None","None",Tabelle27[[#This Row],[synchronised_starting_longitude '[deg_E']]]*PI()/180)</f>
        <v>None</v>
      </c>
      <c r="CT42" s="1" t="str">
        <f>'[1]Bearbeitete Datenbank'!$CG44</f>
        <v>None</v>
      </c>
      <c r="CU42" s="1" t="str">
        <f>IF(Tabelle27[[#This Row],[synchronised_initial_longitude '[deg_E']]]="None","None",Tabelle27[[#This Row],[synchronised_initial_longitude '[deg_E']]]*PI()/180)</f>
        <v>None</v>
      </c>
      <c r="CV42" s="1" t="str">
        <f>'[1]Bearbeitete Datenbank'!$CH44</f>
        <v>None</v>
      </c>
      <c r="CW42" s="1" t="str">
        <f>IF(Tabelle27[[#This Row],[synchronised_tolerance_longitude '[deg_E']]]="None","None",Tabelle27[[#This Row],[synchronised_tolerance_longitude '[deg_E']]]*PI()/180)</f>
        <v>None</v>
      </c>
      <c r="CY42" s="1" t="str">
        <f>'[1]Bearbeitete Datenbank'!$CI44</f>
        <v>None</v>
      </c>
      <c r="CZ42" s="1" t="str">
        <f>IF(Tabelle27[[#This Row],[initial_GLAN '[deg']]]="None",Tabelle27[[#This Row],[initial_GLAN '[deg']]],Tabelle27[[#This Row],[initial_GLAN '[deg']]]*PI()/180)</f>
        <v>None</v>
      </c>
      <c r="DA42" s="1" t="str">
        <f>'[1]Bearbeitete Datenbank'!$CJ44</f>
        <v>None</v>
      </c>
      <c r="DB42" s="1" t="str">
        <f>IF(Tabelle27[[#This Row],[tolerance_GLAN '[deg']]]="None",Tabelle27[[#This Row],[tolerance_GLAN '[deg']]],Tabelle27[[#This Row],[tolerance_GLAN '[deg']]]*PI()/180)</f>
        <v>None</v>
      </c>
      <c r="DC42" s="1" t="str">
        <f>'[1]Bearbeitete Datenbank'!$CK44</f>
        <v>None</v>
      </c>
      <c r="DD42" s="49" t="str">
        <f>'[1]Bearbeitete Datenbank'!$CL44</f>
        <v>None</v>
      </c>
      <c r="DE42" s="5" t="str">
        <f>'[1]Bearbeitete Datenbank'!$CM44</f>
        <v>None</v>
      </c>
      <c r="DF42" s="49" t="str">
        <f>'[1]Bearbeitete Datenbank'!$CN44</f>
        <v>None</v>
      </c>
      <c r="DG42" s="5" t="str">
        <f>'[1]Bearbeitete Datenbank'!$CO44</f>
        <v>None</v>
      </c>
      <c r="DH42" s="5" t="str">
        <f>'[1]Bearbeitete Datenbank'!$CP44</f>
        <v>None</v>
      </c>
    </row>
    <row r="43" spans="1:112" x14ac:dyDescent="0.25">
      <c r="A43" s="1" t="str">
        <f>'[1]Bearbeitete Datenbank'!$C45</f>
        <v>ArSat 2</v>
      </c>
      <c r="C43" s="1" t="str">
        <f>'[1]Bearbeitete Datenbank'!$C45</f>
        <v>ArSat 2</v>
      </c>
      <c r="D43" s="41">
        <f>'[1]Bearbeitete Datenbank'!$AB45</f>
        <v>40941</v>
      </c>
      <c r="G43" s="1" t="str">
        <f>'[1]Bearbeitete Datenbank'!$AV45</f>
        <v>Heavy Satellite</v>
      </c>
      <c r="H43" s="1">
        <f>'[1]Bearbeitete Datenbank'!$V45</f>
        <v>15</v>
      </c>
      <c r="J43" s="3"/>
      <c r="K43" s="1" t="str">
        <f>'[1]Bearbeitete Datenbank'!$BQ45</f>
        <v>none</v>
      </c>
      <c r="L43" s="1" t="str">
        <f>'[1]Bearbeitete Datenbank'!$BR45</f>
        <v>0</v>
      </c>
      <c r="M43" s="1"/>
      <c r="N43" s="1">
        <f>'[1]Bearbeitete Datenbank'!$BS45</f>
        <v>300</v>
      </c>
      <c r="P43" s="1" t="str">
        <f>'[1]Bearbeitete Datenbank'!$Y45</f>
        <v>Guiana Space Center</v>
      </c>
      <c r="Q43" s="1">
        <f>'[1]Bearbeitete Datenbank'!$AD45*PI()/180</f>
        <v>9.1437799511982928E-2</v>
      </c>
      <c r="R43" s="1" t="str">
        <f>'[1]Bearbeitete Datenbank'!$D45</f>
        <v>Argentina</v>
      </c>
      <c r="S43" s="1" t="str">
        <f>'[1]Bearbeitete Datenbank'!$E45</f>
        <v>Argentina</v>
      </c>
      <c r="T43" s="1" t="str">
        <f>'[1]Bearbeitete Datenbank'!$F45</f>
        <v>ArSat</v>
      </c>
      <c r="U43" s="3">
        <f>'[1]Bearbeitete Datenbank'!$U45</f>
        <v>42277</v>
      </c>
      <c r="V43" s="1">
        <f>'[1]Bearbeitete Datenbank'!$AE45*PI()/180</f>
        <v>5.3622099674872183</v>
      </c>
      <c r="Y43" s="1">
        <f>'[1]Bearbeitete Datenbank'!$BK45</f>
        <v>1.8</v>
      </c>
      <c r="Z43" s="1">
        <f>'[1]Bearbeitete Datenbank'!$BL45</f>
        <v>4.9000000000000004</v>
      </c>
      <c r="AA43" s="1">
        <f>'[1]Bearbeitete Datenbank'!$BM45</f>
        <v>16.3</v>
      </c>
      <c r="AB43" s="1">
        <f>'[1]Bearbeitete Datenbank'!BN45</f>
        <v>33.767819397894499</v>
      </c>
      <c r="AC43" s="1">
        <f>'[1]Bearbeitete Datenbank'!BO45</f>
        <v>3.24</v>
      </c>
      <c r="AD43" s="1">
        <f>'[1]Bearbeitete Datenbank'!$BP45</f>
        <v>17.457933333333301</v>
      </c>
      <c r="AH43" s="1">
        <f>'[1]Bearbeitete Datenbank'!$AL45</f>
        <v>2977</v>
      </c>
      <c r="AJ43" s="1">
        <f>'[1]Bearbeitete Datenbank'!$AN45</f>
        <v>1500</v>
      </c>
      <c r="AK43" s="1">
        <f>'[1]Bearbeitete Datenbank'!$AW45</f>
        <v>1477</v>
      </c>
      <c r="AU43" s="1" t="str">
        <f>'[1]Bearbeitete Datenbank'!$AU45</f>
        <v>GEO/D</v>
      </c>
      <c r="AV43" s="1" t="str">
        <f>'[1]Bearbeitete Datenbank'!$J45</f>
        <v>GEO</v>
      </c>
      <c r="AY43" s="1" t="str">
        <f>'[1]Bearbeitete Datenbank'!$G45</f>
        <v>Commercial</v>
      </c>
      <c r="AZ43" s="1"/>
      <c r="BA43" s="1" t="str">
        <f>'[1]Bearbeitete Datenbank'!$H45</f>
        <v>Communications</v>
      </c>
      <c r="BB43" s="1"/>
      <c r="BC43" s="42">
        <f>'[1]Bearbeitete Datenbank'!$AX45</f>
        <v>6.0699999999999997E-2</v>
      </c>
      <c r="BD43" s="1">
        <f>Tabelle27[[#This Row],[inclination '[degree']]]*PI()/180</f>
        <v>1.0594148559605579E-3</v>
      </c>
      <c r="BE43" s="1">
        <f>'[1]Bearbeitete Datenbank'!$AY45</f>
        <v>102.2079</v>
      </c>
      <c r="BF43" s="1">
        <f>Tabelle27[[#This Row],[RAAN '[degree']]]*PI()/180</f>
        <v>1.7838643765491122</v>
      </c>
      <c r="BG43" s="1">
        <f>'[1]Bearbeitete Datenbank'!$BA45</f>
        <v>314.16489999999999</v>
      </c>
      <c r="BH43" s="1">
        <f>Tabelle27[[#This Row],[AoP '[degree']]]*PI()/180</f>
        <v>5.4832118991987331</v>
      </c>
      <c r="BI43" s="1">
        <f>'[1]Bearbeitete Datenbank'!$BB45</f>
        <v>299.03789999999998</v>
      </c>
      <c r="BK43" s="1">
        <f>Tabelle27[[#This Row],[mean_anomaly '[degree']]]*PI()/180</f>
        <v>5.2191959432495505</v>
      </c>
      <c r="BL43" s="1">
        <f>'[1]Bearbeitete Datenbank'!$AZ45</f>
        <v>1.7320000000000001E-4</v>
      </c>
      <c r="BM43" s="1">
        <f>'[1]Bearbeitete Datenbank'!$BE45</f>
        <v>42165.17263949159</v>
      </c>
      <c r="BN43" s="1">
        <f>'[1]Bearbeitete Datenbank'!$BF45</f>
        <v>35801.475647392755</v>
      </c>
      <c r="BO43" s="1">
        <f>'[1]Bearbeitete Datenbank'!$BG45</f>
        <v>35786.869631590431</v>
      </c>
      <c r="BP43" s="1">
        <f>'[1]Bearbeitete Datenbank'!$BH45</f>
        <v>1436.1178718077499</v>
      </c>
      <c r="BQ43" s="1">
        <f>'[1]Bearbeitete Datenbank'!$BC45</f>
        <v>1.00270321</v>
      </c>
      <c r="BY43" s="1" t="s">
        <v>115</v>
      </c>
      <c r="BZ43" s="1" t="s">
        <v>115</v>
      </c>
      <c r="CA43" s="1" t="s">
        <v>115</v>
      </c>
      <c r="CB43" s="1" t="s">
        <v>115</v>
      </c>
      <c r="CD43" s="47">
        <f>'[1]Bearbeitete Datenbank'!$BT45</f>
        <v>2.655419549998328E-2</v>
      </c>
      <c r="CE4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4.6345814169297011E-4</v>
      </c>
      <c r="CF43" s="1">
        <f>'[1]Bearbeitete Datenbank'!$BU45</f>
        <v>278.98716719549998</v>
      </c>
      <c r="CG4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4.8692446383733889</v>
      </c>
      <c r="CH43" s="1" t="str">
        <f>'[1]Bearbeitete Datenbank'!$BV45</f>
        <v>True</v>
      </c>
      <c r="CI43" s="1" t="str">
        <f>'[1]Bearbeitete Datenbank'!$BW45</f>
        <v>True</v>
      </c>
      <c r="CJ43" s="1">
        <f>'[1]Bearbeitete Datenbank'!$BX45</f>
        <v>1.7505E-4</v>
      </c>
      <c r="CK43" s="1">
        <f>'[1]Bearbeitete Datenbank'!$BY45</f>
        <v>3.0150000000000001E-5</v>
      </c>
      <c r="CL43" s="1">
        <f>'[1]Bearbeitete Datenbank'!$CA45</f>
        <v>6.8314E-2</v>
      </c>
      <c r="CM4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1.1923042252074063E-3</v>
      </c>
      <c r="CN43" s="1">
        <f>'[1]Bearbeitete Datenbank'!$CB45</f>
        <v>1</v>
      </c>
      <c r="CO43" s="1">
        <f>'[1]Bearbeitete Datenbank'!$CC45</f>
        <v>7</v>
      </c>
      <c r="CP43" s="1" t="str">
        <f>'[1]Bearbeitete Datenbank'!$CD45</f>
        <v>None</v>
      </c>
      <c r="CQ43" s="1" t="str">
        <f>'[1]Bearbeitete Datenbank'!$CE45</f>
        <v>None</v>
      </c>
      <c r="CR43" s="1" t="str">
        <f>'[1]Bearbeitete Datenbank'!$CF45</f>
        <v>None</v>
      </c>
      <c r="CS43" s="1" t="str">
        <f>IF(Tabelle27[[#This Row],[synchronised_starting_longitude '[deg_E']]]="None","None",Tabelle27[[#This Row],[synchronised_starting_longitude '[deg_E']]]*PI()/180)</f>
        <v>None</v>
      </c>
      <c r="CT43" s="1" t="str">
        <f>'[1]Bearbeitete Datenbank'!$CG45</f>
        <v>None</v>
      </c>
      <c r="CU43" s="1" t="str">
        <f>IF(Tabelle27[[#This Row],[synchronised_initial_longitude '[deg_E']]]="None","None",Tabelle27[[#This Row],[synchronised_initial_longitude '[deg_E']]]*PI()/180)</f>
        <v>None</v>
      </c>
      <c r="CV43" s="1" t="str">
        <f>'[1]Bearbeitete Datenbank'!$CH45</f>
        <v>None</v>
      </c>
      <c r="CW43" s="1" t="str">
        <f>IF(Tabelle27[[#This Row],[synchronised_tolerance_longitude '[deg_E']]]="None","None",Tabelle27[[#This Row],[synchronised_tolerance_longitude '[deg_E']]]*PI()/180)</f>
        <v>None</v>
      </c>
      <c r="CY43" s="1" t="str">
        <f>'[1]Bearbeitete Datenbank'!$CI45</f>
        <v>None</v>
      </c>
      <c r="CZ43" s="1" t="str">
        <f>IF(Tabelle27[[#This Row],[initial_GLAN '[deg']]]="None",Tabelle27[[#This Row],[initial_GLAN '[deg']]],Tabelle27[[#This Row],[initial_GLAN '[deg']]]*PI()/180)</f>
        <v>None</v>
      </c>
      <c r="DA43" s="1" t="str">
        <f>'[1]Bearbeitete Datenbank'!$CJ45</f>
        <v>None</v>
      </c>
      <c r="DB43" s="1" t="str">
        <f>IF(Tabelle27[[#This Row],[tolerance_GLAN '[deg']]]="None",Tabelle27[[#This Row],[tolerance_GLAN '[deg']]],Tabelle27[[#This Row],[tolerance_GLAN '[deg']]]*PI()/180)</f>
        <v>None</v>
      </c>
      <c r="DC43" s="1" t="str">
        <f>'[1]Bearbeitete Datenbank'!$CK45</f>
        <v>None</v>
      </c>
      <c r="DD43" s="49" t="str">
        <f>'[1]Bearbeitete Datenbank'!$CL45</f>
        <v>None</v>
      </c>
      <c r="DE43" s="5" t="str">
        <f>'[1]Bearbeitete Datenbank'!$CM45</f>
        <v>None</v>
      </c>
      <c r="DF43" s="49" t="str">
        <f>'[1]Bearbeitete Datenbank'!$CN45</f>
        <v>None</v>
      </c>
      <c r="DG43" s="5" t="str">
        <f>'[1]Bearbeitete Datenbank'!$CO45</f>
        <v>None</v>
      </c>
      <c r="DH43" s="5" t="str">
        <f>'[1]Bearbeitete Datenbank'!$CP45</f>
        <v>None</v>
      </c>
    </row>
    <row r="44" spans="1:112" x14ac:dyDescent="0.25">
      <c r="A44" s="1" t="str">
        <f>'[1]Bearbeitete Datenbank'!$C46</f>
        <v>AsiaSat-3S</v>
      </c>
      <c r="C44" s="1" t="str">
        <f>'[1]Bearbeitete Datenbank'!$C46</f>
        <v>AsiaSat-3S</v>
      </c>
      <c r="D44" s="41">
        <f>'[1]Bearbeitete Datenbank'!$AB46</f>
        <v>25657</v>
      </c>
      <c r="G44" s="1" t="str">
        <f>'[1]Bearbeitete Datenbank'!$AV46</f>
        <v>Heavy Satellite</v>
      </c>
      <c r="H44" s="1">
        <f>'[1]Bearbeitete Datenbank'!$V46</f>
        <v>15</v>
      </c>
      <c r="J44" s="3"/>
      <c r="K44" s="1" t="str">
        <f>'[1]Bearbeitete Datenbank'!$BQ46</f>
        <v>mono/duo-propellant</v>
      </c>
      <c r="L44" s="1" t="str">
        <f>'[1]Bearbeitete Datenbank'!$BR46</f>
        <v>1</v>
      </c>
      <c r="M44" s="1"/>
      <c r="N44" s="1">
        <f>'[1]Bearbeitete Datenbank'!$BS46</f>
        <v>300</v>
      </c>
      <c r="P44" s="1" t="str">
        <f>'[1]Bearbeitete Datenbank'!$Y46</f>
        <v>Baikonur Cosmodrome</v>
      </c>
      <c r="Q44" s="1">
        <f>'[1]Bearbeitete Datenbank'!$AD46*PI()/180</f>
        <v>0.80224059067919362</v>
      </c>
      <c r="R44" s="1" t="str">
        <f>'[1]Bearbeitete Datenbank'!$D46</f>
        <v>China</v>
      </c>
      <c r="S44" s="1" t="str">
        <f>'[1]Bearbeitete Datenbank'!$E46</f>
        <v>China</v>
      </c>
      <c r="T44" s="1" t="str">
        <f>'[1]Bearbeitete Datenbank'!$F46</f>
        <v>Asia Satellite Telecommunications Co. Ltd.</v>
      </c>
      <c r="U44" s="3">
        <f>'[1]Bearbeitete Datenbank'!$U46</f>
        <v>36240</v>
      </c>
      <c r="V44" s="1">
        <f>'[1]Bearbeitete Datenbank'!$AE46*PI()/180</f>
        <v>1.1048806829750102</v>
      </c>
      <c r="Y44" s="1">
        <f>'[1]Bearbeitete Datenbank'!$BK46</f>
        <v>3.4</v>
      </c>
      <c r="Z44" s="1">
        <f>'[1]Bearbeitete Datenbank'!$BL46</f>
        <v>6</v>
      </c>
      <c r="AA44" s="1">
        <f>'[1]Bearbeitete Datenbank'!$BM46</f>
        <v>26</v>
      </c>
      <c r="AB44" s="1">
        <f>'[1]Bearbeitete Datenbank'!BN46</f>
        <v>85.480168524882004</v>
      </c>
      <c r="AC44" s="1">
        <f>'[1]Bearbeitete Datenbank'!BO46</f>
        <v>11.56</v>
      </c>
      <c r="AD44" s="1">
        <f>'[1]Bearbeitete Datenbank'!$BP46</f>
        <v>44.3890666666667</v>
      </c>
      <c r="AH44" s="1">
        <f>'[1]Bearbeitete Datenbank'!$AL46</f>
        <v>3463</v>
      </c>
      <c r="AJ44" s="1">
        <f>'[1]Bearbeitete Datenbank'!$AN46</f>
        <v>1300</v>
      </c>
      <c r="AK44" s="1">
        <f>'[1]Bearbeitete Datenbank'!$AW46</f>
        <v>2163</v>
      </c>
      <c r="AU44" s="1" t="str">
        <f>'[1]Bearbeitete Datenbank'!$AU46</f>
        <v>GEO/S</v>
      </c>
      <c r="AV44" s="1" t="str">
        <f>'[1]Bearbeitete Datenbank'!$J46</f>
        <v>GEO</v>
      </c>
      <c r="AY44" s="1" t="str">
        <f>'[1]Bearbeitete Datenbank'!$G46</f>
        <v>Commercial</v>
      </c>
      <c r="AZ44" s="1"/>
      <c r="BA44" s="1" t="str">
        <f>'[1]Bearbeitete Datenbank'!$H46</f>
        <v>Communications</v>
      </c>
      <c r="BB44" s="1"/>
      <c r="BC44" s="42">
        <f>'[1]Bearbeitete Datenbank'!$AX46</f>
        <v>5.5304000000000002</v>
      </c>
      <c r="BD44" s="1">
        <f>Tabelle27[[#This Row],[inclination '[degree']]]*PI()/180</f>
        <v>9.6523688952294406E-2</v>
      </c>
      <c r="BE44" s="1">
        <f>'[1]Bearbeitete Datenbank'!$AY46</f>
        <v>70.265799999999999</v>
      </c>
      <c r="BF44" s="1">
        <f>Tabelle27[[#This Row],[RAAN '[degree']]]*PI()/180</f>
        <v>1.2263695615478316</v>
      </c>
      <c r="BG44" s="1">
        <f>'[1]Bearbeitete Datenbank'!$BA46</f>
        <v>352.11500000000001</v>
      </c>
      <c r="BH44" s="1">
        <f>Tabelle27[[#This Row],[AoP '[degree']]]*PI()/180</f>
        <v>6.1455660956598335</v>
      </c>
      <c r="BI44" s="1">
        <f>'[1]Bearbeitete Datenbank'!$BB46</f>
        <v>282.61709999999999</v>
      </c>
      <c r="BK44" s="1">
        <f>Tabelle27[[#This Row],[mean_anomaly '[degree']]]*PI()/180</f>
        <v>4.9325989174380656</v>
      </c>
      <c r="BL44" s="1">
        <f>'[1]Bearbeitete Datenbank'!$AZ46</f>
        <v>4.9810000000000002E-4</v>
      </c>
      <c r="BM44" s="1">
        <f>'[1]Bearbeitete Datenbank'!$BE46</f>
        <v>42164.712882706517</v>
      </c>
      <c r="BN44" s="1">
        <f>'[1]Bearbeitete Datenbank'!$BF46</f>
        <v>35814.71512619339</v>
      </c>
      <c r="BO44" s="1">
        <f>'[1]Bearbeitete Datenbank'!$BG46</f>
        <v>35772.710639219644</v>
      </c>
      <c r="BP44" s="1">
        <f>'[1]Bearbeitete Datenbank'!$BH46</f>
        <v>1436.0943833540844</v>
      </c>
      <c r="BQ44" s="1">
        <f>'[1]Bearbeitete Datenbank'!$BC46</f>
        <v>1.00271961</v>
      </c>
      <c r="BY44" s="1" t="s">
        <v>115</v>
      </c>
      <c r="BZ44" s="1" t="s">
        <v>115</v>
      </c>
      <c r="CA44" s="1" t="s">
        <v>115</v>
      </c>
      <c r="CB44" s="1" t="s">
        <v>115</v>
      </c>
      <c r="CD44" s="47">
        <f>'[1]Bearbeitete Datenbank'!$BT46</f>
        <v>3.3432640499995614E-2</v>
      </c>
      <c r="CE4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5.8350965436052666E-4</v>
      </c>
      <c r="CF44" s="1">
        <f>'[1]Bearbeitete Datenbank'!$BU46</f>
        <v>147.4941798065</v>
      </c>
      <c r="CG4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2.5742590651519577</v>
      </c>
      <c r="CH44" s="1" t="str">
        <f>'[1]Bearbeitete Datenbank'!$BV46</f>
        <v>False</v>
      </c>
      <c r="CI44" s="1" t="str">
        <f>'[1]Bearbeitete Datenbank'!$BW46</f>
        <v>True</v>
      </c>
      <c r="CJ44" s="1">
        <f>'[1]Bearbeitete Datenbank'!$BX46</f>
        <v>3.7980499999999999E-4</v>
      </c>
      <c r="CK44" s="1">
        <f>'[1]Bearbeitete Datenbank'!$BY46</f>
        <v>1.5861499999999997E-4</v>
      </c>
      <c r="CL44" s="1" t="str">
        <f>'[1]Bearbeitete Datenbank'!$CA46</f>
        <v>None</v>
      </c>
      <c r="CM4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" s="1">
        <f>'[1]Bearbeitete Datenbank'!$CB46</f>
        <v>0</v>
      </c>
      <c r="CO44" s="1">
        <f>'[1]Bearbeitete Datenbank'!$CC46</f>
        <v>0</v>
      </c>
      <c r="CP44" s="1" t="str">
        <f>'[1]Bearbeitete Datenbank'!$CD46</f>
        <v>None</v>
      </c>
      <c r="CQ44" s="1" t="str">
        <f>'[1]Bearbeitete Datenbank'!$CE46</f>
        <v>None</v>
      </c>
      <c r="CR44" s="1" t="str">
        <f>'[1]Bearbeitete Datenbank'!$CF46</f>
        <v>None</v>
      </c>
      <c r="CS44" s="1" t="str">
        <f>IF(Tabelle27[[#This Row],[synchronised_starting_longitude '[deg_E']]]="None","None",Tabelle27[[#This Row],[synchronised_starting_longitude '[deg_E']]]*PI()/180)</f>
        <v>None</v>
      </c>
      <c r="CT44" s="1" t="str">
        <f>'[1]Bearbeitete Datenbank'!$CG46</f>
        <v>None</v>
      </c>
      <c r="CU44" s="1" t="str">
        <f>IF(Tabelle27[[#This Row],[synchronised_initial_longitude '[deg_E']]]="None","None",Tabelle27[[#This Row],[synchronised_initial_longitude '[deg_E']]]*PI()/180)</f>
        <v>None</v>
      </c>
      <c r="CV44" s="1" t="str">
        <f>'[1]Bearbeitete Datenbank'!$CH46</f>
        <v>None</v>
      </c>
      <c r="CW44" s="1" t="str">
        <f>IF(Tabelle27[[#This Row],[synchronised_tolerance_longitude '[deg_E']]]="None","None",Tabelle27[[#This Row],[synchronised_tolerance_longitude '[deg_E']]]*PI()/180)</f>
        <v>None</v>
      </c>
      <c r="CY44" s="1" t="str">
        <f>'[1]Bearbeitete Datenbank'!$CI46</f>
        <v>None</v>
      </c>
      <c r="CZ44" s="1" t="str">
        <f>IF(Tabelle27[[#This Row],[initial_GLAN '[deg']]]="None",Tabelle27[[#This Row],[initial_GLAN '[deg']]],Tabelle27[[#This Row],[initial_GLAN '[deg']]]*PI()/180)</f>
        <v>None</v>
      </c>
      <c r="DA44" s="1" t="str">
        <f>'[1]Bearbeitete Datenbank'!$CJ46</f>
        <v>None</v>
      </c>
      <c r="DB44" s="1" t="str">
        <f>IF(Tabelle27[[#This Row],[tolerance_GLAN '[deg']]]="None",Tabelle27[[#This Row],[tolerance_GLAN '[deg']]],Tabelle27[[#This Row],[tolerance_GLAN '[deg']]]*PI()/180)</f>
        <v>None</v>
      </c>
      <c r="DC44" s="1" t="str">
        <f>'[1]Bearbeitete Datenbank'!$CK46</f>
        <v>None</v>
      </c>
      <c r="DD44" s="49" t="str">
        <f>'[1]Bearbeitete Datenbank'!$CL46</f>
        <v>None</v>
      </c>
      <c r="DE44" s="5" t="str">
        <f>'[1]Bearbeitete Datenbank'!$CM46</f>
        <v>None</v>
      </c>
      <c r="DF44" s="49" t="str">
        <f>'[1]Bearbeitete Datenbank'!$CN46</f>
        <v>None</v>
      </c>
      <c r="DG44" s="5" t="str">
        <f>'[1]Bearbeitete Datenbank'!$CO46</f>
        <v>None</v>
      </c>
      <c r="DH44" s="5" t="str">
        <f>'[1]Bearbeitete Datenbank'!$CP46</f>
        <v>None</v>
      </c>
    </row>
    <row r="45" spans="1:112" x14ac:dyDescent="0.25">
      <c r="A45" s="1" t="str">
        <f>'[1]Bearbeitete Datenbank'!$C47</f>
        <v>AsiaSat-5</v>
      </c>
      <c r="C45" s="1" t="str">
        <f>'[1]Bearbeitete Datenbank'!$C47</f>
        <v>AsiaSat-5</v>
      </c>
      <c r="D45" s="41">
        <f>'[1]Bearbeitete Datenbank'!$AB47</f>
        <v>35696</v>
      </c>
      <c r="G45" s="1" t="str">
        <f>'[1]Bearbeitete Datenbank'!$AV47</f>
        <v>Heavy Satellite</v>
      </c>
      <c r="H45" s="1">
        <f>'[1]Bearbeitete Datenbank'!$V47</f>
        <v>15</v>
      </c>
      <c r="J45" s="3"/>
      <c r="K45" s="1" t="str">
        <f>'[1]Bearbeitete Datenbank'!$BQ47</f>
        <v>mono/duo-propellant</v>
      </c>
      <c r="L45" s="1" t="str">
        <f>'[1]Bearbeitete Datenbank'!$BR47</f>
        <v>1</v>
      </c>
      <c r="M45" s="1"/>
      <c r="N45" s="1">
        <f>'[1]Bearbeitete Datenbank'!$BS47</f>
        <v>3000</v>
      </c>
      <c r="P45" s="1" t="str">
        <f>'[1]Bearbeitete Datenbank'!$Y47</f>
        <v>Baikonur Cosmodrome</v>
      </c>
      <c r="Q45" s="1">
        <f>'[1]Bearbeitete Datenbank'!$AD47*PI()/180</f>
        <v>0.80224059067919362</v>
      </c>
      <c r="R45" s="1" t="str">
        <f>'[1]Bearbeitete Datenbank'!$D47</f>
        <v>China</v>
      </c>
      <c r="S45" s="1" t="str">
        <f>'[1]Bearbeitete Datenbank'!$E47</f>
        <v>China</v>
      </c>
      <c r="T45" s="1" t="str">
        <f>'[1]Bearbeitete Datenbank'!$F47</f>
        <v>Asia Satellite Telecommunications Co. Ltd.</v>
      </c>
      <c r="U45" s="3">
        <f>'[1]Bearbeitete Datenbank'!$U47</f>
        <v>40036</v>
      </c>
      <c r="V45" s="1">
        <f>'[1]Bearbeitete Datenbank'!$AE47*PI()/180</f>
        <v>1.1048806829750102</v>
      </c>
      <c r="Y45" s="1">
        <f>'[1]Bearbeitete Datenbank'!$BK47</f>
        <v>2.8</v>
      </c>
      <c r="Z45" s="1">
        <f>'[1]Bearbeitete Datenbank'!$BL47</f>
        <v>5.6</v>
      </c>
      <c r="AA45" s="1">
        <f>'[1]Bearbeitete Datenbank'!$BM47</f>
        <v>31</v>
      </c>
      <c r="AB45" s="1">
        <f>'[1]Bearbeitete Datenbank'!BN47</f>
        <v>86.688645347513997</v>
      </c>
      <c r="AC45" s="1">
        <f>'[1]Bearbeitete Datenbank'!BO47</f>
        <v>7.84</v>
      </c>
      <c r="AD45" s="1">
        <f>'[1]Bearbeitete Datenbank'!$BP47</f>
        <v>40.764933333333303</v>
      </c>
      <c r="AH45" s="1">
        <f>'[1]Bearbeitete Datenbank'!$AL47</f>
        <v>3760</v>
      </c>
      <c r="AJ45" s="1">
        <f>'[1]Bearbeitete Datenbank'!$AN47</f>
        <v>2000</v>
      </c>
      <c r="AK45" s="1">
        <f>'[1]Bearbeitete Datenbank'!$AW47</f>
        <v>1760</v>
      </c>
      <c r="AU45" s="1" t="str">
        <f>'[1]Bearbeitete Datenbank'!$AU47</f>
        <v>GEO/D</v>
      </c>
      <c r="AV45" s="1" t="str">
        <f>'[1]Bearbeitete Datenbank'!$J47</f>
        <v>GEO</v>
      </c>
      <c r="AY45" s="1" t="str">
        <f>'[1]Bearbeitete Datenbank'!$G47</f>
        <v>Commercial</v>
      </c>
      <c r="AZ45" s="1"/>
      <c r="BA45" s="1" t="str">
        <f>'[1]Bearbeitete Datenbank'!$H47</f>
        <v>Communications</v>
      </c>
      <c r="BB45" s="1"/>
      <c r="BC45" s="42">
        <f>'[1]Bearbeitete Datenbank'!$AX47</f>
        <v>1.6899999999999998E-2</v>
      </c>
      <c r="BD45" s="1">
        <f>Tabelle27[[#This Row],[inclination '[degree']]]*PI()/180</f>
        <v>2.9496064358704166E-4</v>
      </c>
      <c r="BE45" s="1">
        <f>'[1]Bearbeitete Datenbank'!$AY47</f>
        <v>314.75229999999999</v>
      </c>
      <c r="BF45" s="1">
        <f>Tabelle27[[#This Row],[RAAN '[degree']]]*PI()/180</f>
        <v>5.493463963224948</v>
      </c>
      <c r="BG45" s="1">
        <f>'[1]Bearbeitete Datenbank'!$BA47</f>
        <v>85.094499999999996</v>
      </c>
      <c r="BH45" s="1">
        <f>Tabelle27[[#This Row],[AoP '[degree']]]*PI()/180</f>
        <v>1.4851792003383144</v>
      </c>
      <c r="BI45" s="1">
        <f>'[1]Bearbeitete Datenbank'!$BB47</f>
        <v>256.54129999999998</v>
      </c>
      <c r="BK45" s="1">
        <f>Tabelle27[[#This Row],[mean_anomaly '[degree']]]*PI()/180</f>
        <v>4.4774903523465284</v>
      </c>
      <c r="BL45" s="1">
        <f>'[1]Bearbeitete Datenbank'!$AZ47</f>
        <v>1.5899999999999999E-4</v>
      </c>
      <c r="BM45" s="1">
        <f>'[1]Bearbeitete Datenbank'!$BE47</f>
        <v>42163.990473125283</v>
      </c>
      <c r="BN45" s="1">
        <f>'[1]Bearbeitete Datenbank'!$BF47</f>
        <v>35799.69454761051</v>
      </c>
      <c r="BO45" s="1">
        <f>'[1]Bearbeitete Datenbank'!$BG47</f>
        <v>35786.286398640055</v>
      </c>
      <c r="BP45" s="1">
        <f>'[1]Bearbeitete Datenbank'!$BH47</f>
        <v>1436.0574765250979</v>
      </c>
      <c r="BQ45" s="1">
        <f>'[1]Bearbeitete Datenbank'!$BC47</f>
        <v>1.0027453799999999</v>
      </c>
      <c r="BY45" s="1" t="s">
        <v>115</v>
      </c>
      <c r="BZ45" s="1" t="s">
        <v>115</v>
      </c>
      <c r="CA45" s="1" t="s">
        <v>115</v>
      </c>
      <c r="CB45" s="1" t="s">
        <v>115</v>
      </c>
      <c r="CD45" s="47">
        <f>'[1]Bearbeitete Datenbank'!$BT47</f>
        <v>5.3580137499999125E-2</v>
      </c>
      <c r="CE4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9.3514981304626803E-4</v>
      </c>
      <c r="CF45" s="1">
        <f>'[1]Bearbeitete Datenbank'!$BU47</f>
        <v>100.50196422549999</v>
      </c>
      <c r="CG4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1.7540901804565274</v>
      </c>
      <c r="CH45" s="1" t="str">
        <f>'[1]Bearbeitete Datenbank'!$BV47</f>
        <v>True</v>
      </c>
      <c r="CI45" s="1" t="str">
        <f>'[1]Bearbeitete Datenbank'!$BW47</f>
        <v>True</v>
      </c>
      <c r="CJ45" s="1">
        <f>'[1]Bearbeitete Datenbank'!$BX47</f>
        <v>1.6197850000000002E-4</v>
      </c>
      <c r="CK45" s="1">
        <f>'[1]Bearbeitete Datenbank'!$BY47</f>
        <v>2.8751500000000004E-5</v>
      </c>
      <c r="CL45" s="1">
        <f>'[1]Bearbeitete Datenbank'!$CA47</f>
        <v>6.1946000000000001E-2</v>
      </c>
      <c r="CM4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1.0811616584404074E-3</v>
      </c>
      <c r="CN45" s="1">
        <f>'[1]Bearbeitete Datenbank'!$CB47</f>
        <v>1</v>
      </c>
      <c r="CO45" s="1">
        <f>'[1]Bearbeitete Datenbank'!$CC47</f>
        <v>7</v>
      </c>
      <c r="CP45" s="1" t="str">
        <f>'[1]Bearbeitete Datenbank'!$CD47</f>
        <v>None</v>
      </c>
      <c r="CQ45" s="1" t="str">
        <f>'[1]Bearbeitete Datenbank'!$CE47</f>
        <v>None</v>
      </c>
      <c r="CR45" s="1" t="str">
        <f>'[1]Bearbeitete Datenbank'!$CF47</f>
        <v>None</v>
      </c>
      <c r="CS45" s="1" t="str">
        <f>IF(Tabelle27[[#This Row],[synchronised_starting_longitude '[deg_E']]]="None","None",Tabelle27[[#This Row],[synchronised_starting_longitude '[deg_E']]]*PI()/180)</f>
        <v>None</v>
      </c>
      <c r="CT45" s="1" t="str">
        <f>'[1]Bearbeitete Datenbank'!$CG47</f>
        <v>None</v>
      </c>
      <c r="CU45" s="1" t="str">
        <f>IF(Tabelle27[[#This Row],[synchronised_initial_longitude '[deg_E']]]="None","None",Tabelle27[[#This Row],[synchronised_initial_longitude '[deg_E']]]*PI()/180)</f>
        <v>None</v>
      </c>
      <c r="CV45" s="1" t="str">
        <f>'[1]Bearbeitete Datenbank'!$CH47</f>
        <v>None</v>
      </c>
      <c r="CW45" s="1" t="str">
        <f>IF(Tabelle27[[#This Row],[synchronised_tolerance_longitude '[deg_E']]]="None","None",Tabelle27[[#This Row],[synchronised_tolerance_longitude '[deg_E']]]*PI()/180)</f>
        <v>None</v>
      </c>
      <c r="CY45" s="1" t="str">
        <f>'[1]Bearbeitete Datenbank'!$CI47</f>
        <v>None</v>
      </c>
      <c r="CZ45" s="1" t="str">
        <f>IF(Tabelle27[[#This Row],[initial_GLAN '[deg']]]="None",Tabelle27[[#This Row],[initial_GLAN '[deg']]],Tabelle27[[#This Row],[initial_GLAN '[deg']]]*PI()/180)</f>
        <v>None</v>
      </c>
      <c r="DA45" s="1" t="str">
        <f>'[1]Bearbeitete Datenbank'!$CJ47</f>
        <v>None</v>
      </c>
      <c r="DB45" s="1" t="str">
        <f>IF(Tabelle27[[#This Row],[tolerance_GLAN '[deg']]]="None",Tabelle27[[#This Row],[tolerance_GLAN '[deg']]],Tabelle27[[#This Row],[tolerance_GLAN '[deg']]]*PI()/180)</f>
        <v>None</v>
      </c>
      <c r="DC45" s="1" t="str">
        <f>'[1]Bearbeitete Datenbank'!$CK47</f>
        <v>None</v>
      </c>
      <c r="DD45" s="49" t="str">
        <f>'[1]Bearbeitete Datenbank'!$CL47</f>
        <v>None</v>
      </c>
      <c r="DE45" s="5" t="str">
        <f>'[1]Bearbeitete Datenbank'!$CM47</f>
        <v>None</v>
      </c>
      <c r="DF45" s="49" t="str">
        <f>'[1]Bearbeitete Datenbank'!$CN47</f>
        <v>None</v>
      </c>
      <c r="DG45" s="5" t="str">
        <f>'[1]Bearbeitete Datenbank'!$CO47</f>
        <v>None</v>
      </c>
      <c r="DH45" s="5" t="str">
        <f>'[1]Bearbeitete Datenbank'!$CP47</f>
        <v>None</v>
      </c>
    </row>
    <row r="46" spans="1:112" x14ac:dyDescent="0.25">
      <c r="A46" s="1" t="str">
        <f>'[1]Bearbeitete Datenbank'!$C48</f>
        <v>AsiaSat-6</v>
      </c>
      <c r="C46" s="1" t="str">
        <f>'[1]Bearbeitete Datenbank'!$C48</f>
        <v>AsiaSat-6</v>
      </c>
      <c r="D46" s="41">
        <f>'[1]Bearbeitete Datenbank'!$AB48</f>
        <v>40141</v>
      </c>
      <c r="G46" s="1" t="str">
        <f>'[1]Bearbeitete Datenbank'!$AV48</f>
        <v>Heavy Satellite</v>
      </c>
      <c r="H46" s="1">
        <f>'[1]Bearbeitete Datenbank'!$V48</f>
        <v>15</v>
      </c>
      <c r="J46" s="3"/>
      <c r="K46" s="1" t="str">
        <f>'[1]Bearbeitete Datenbank'!$BQ48</f>
        <v>mono/duo-propellant</v>
      </c>
      <c r="L46" s="1" t="str">
        <f>'[1]Bearbeitete Datenbank'!$BR48</f>
        <v>1</v>
      </c>
      <c r="M46" s="1"/>
      <c r="N46" s="1">
        <f>'[1]Bearbeitete Datenbank'!$BS48</f>
        <v>3000</v>
      </c>
      <c r="P46" s="1" t="str">
        <f>'[1]Bearbeitete Datenbank'!$Y48</f>
        <v>Cape Canaveral</v>
      </c>
      <c r="Q46" s="1">
        <f>'[1]Bearbeitete Datenbank'!$AD48*PI()/180</f>
        <v>0.49683706040105241</v>
      </c>
      <c r="R46" s="1" t="str">
        <f>'[1]Bearbeitete Datenbank'!$D48</f>
        <v>China</v>
      </c>
      <c r="S46" s="1" t="str">
        <f>'[1]Bearbeitete Datenbank'!$E48</f>
        <v>China</v>
      </c>
      <c r="T46" s="1" t="str">
        <f>'[1]Bearbeitete Datenbank'!$F48</f>
        <v>Asia Satellite Telecommunications Co. Ltd.</v>
      </c>
      <c r="U46" s="3">
        <f>'[1]Bearbeitete Datenbank'!$U48</f>
        <v>41889</v>
      </c>
      <c r="V46" s="1">
        <f>'[1]Bearbeitete Datenbank'!$AE48*PI()/180</f>
        <v>4.8776134829068196</v>
      </c>
      <c r="Y46" s="1">
        <f>'[1]Bearbeitete Datenbank'!$BK48</f>
        <v>2.2000000000000002</v>
      </c>
      <c r="Z46" s="1">
        <f>'[1]Bearbeitete Datenbank'!$BL48</f>
        <v>4.5</v>
      </c>
      <c r="AA46" s="1">
        <f>'[1]Bearbeitete Datenbank'!$BM48</f>
        <v>27</v>
      </c>
      <c r="AB46" s="1">
        <f>'[1]Bearbeitete Datenbank'!BN48</f>
        <v>58.462415098273901</v>
      </c>
      <c r="AC46" s="1">
        <f>'[1]Bearbeitete Datenbank'!BO48</f>
        <v>4.84</v>
      </c>
      <c r="AD46" s="1">
        <f>'[1]Bearbeitete Datenbank'!$BP48</f>
        <v>26.963733333333298</v>
      </c>
      <c r="AH46" s="1">
        <f>'[1]Bearbeitete Datenbank'!$AL48</f>
        <v>3700</v>
      </c>
      <c r="AJ46" s="1">
        <f>'[1]Bearbeitete Datenbank'!$AN48</f>
        <v>2500</v>
      </c>
      <c r="AK46" s="1">
        <f>'[1]Bearbeitete Datenbank'!$AW48</f>
        <v>1200</v>
      </c>
      <c r="AU46" s="1" t="str">
        <f>'[1]Bearbeitete Datenbank'!$AU48</f>
        <v>MEO</v>
      </c>
      <c r="AV46" s="1" t="str">
        <f>'[1]Bearbeitete Datenbank'!$J48</f>
        <v>GEO</v>
      </c>
      <c r="AY46" s="1" t="str">
        <f>'[1]Bearbeitete Datenbank'!$G48</f>
        <v>Commercial</v>
      </c>
      <c r="AZ46" s="1"/>
      <c r="BA46" s="1" t="str">
        <f>'[1]Bearbeitete Datenbank'!$H48</f>
        <v>Communications</v>
      </c>
      <c r="BB46" s="1"/>
      <c r="BC46" s="42">
        <f>'[1]Bearbeitete Datenbank'!$AX48</f>
        <v>1.03E-2</v>
      </c>
      <c r="BD46" s="1">
        <f>Tabelle27[[#This Row],[inclination '[degree']]]*PI()/180</f>
        <v>1.7976891295541595E-4</v>
      </c>
      <c r="BE46" s="1">
        <f>'[1]Bearbeitete Datenbank'!$AY48</f>
        <v>33.032600000000002</v>
      </c>
      <c r="BF46" s="1">
        <f>Tabelle27[[#This Row],[RAAN '[degree']]]*PI()/180</f>
        <v>0.57652763049427891</v>
      </c>
      <c r="BG46" s="1">
        <f>'[1]Bearbeitete Datenbank'!$BA48</f>
        <v>337.7586</v>
      </c>
      <c r="BH46" s="1">
        <f>Tabelle27[[#This Row],[AoP '[degree']]]*PI()/180</f>
        <v>5.8949996469265189</v>
      </c>
      <c r="BI46" s="1">
        <f>'[1]Bearbeitete Datenbank'!$BB48</f>
        <v>99.045699999999997</v>
      </c>
      <c r="BK46" s="1">
        <f>Tabelle27[[#This Row],[mean_anomaly '[degree']]]*PI()/180</f>
        <v>1.7286735749425475</v>
      </c>
      <c r="BL46" s="1">
        <f>'[1]Bearbeitete Datenbank'!$AZ48</f>
        <v>6.4200000000000002E-5</v>
      </c>
      <c r="BM46" s="1">
        <f>'[1]Bearbeitete Datenbank'!$BE48</f>
        <v>42165.567647860757</v>
      </c>
      <c r="BN46" s="1">
        <f>'[1]Bearbeitete Datenbank'!$BF48</f>
        <v>35797.274677303751</v>
      </c>
      <c r="BO46" s="1">
        <f>'[1]Bearbeitete Datenbank'!$BG48</f>
        <v>35791.860618417762</v>
      </c>
      <c r="BP46" s="1">
        <f>'[1]Bearbeitete Datenbank'!$BH48</f>
        <v>1436.1380524404217</v>
      </c>
      <c r="BQ46" s="1">
        <f>'[1]Bearbeitete Datenbank'!$BC48</f>
        <v>1.0026891200000001</v>
      </c>
      <c r="BY46" s="1" t="s">
        <v>115</v>
      </c>
      <c r="BZ46" s="1" t="s">
        <v>115</v>
      </c>
      <c r="CA46" s="1" t="s">
        <v>115</v>
      </c>
      <c r="CB46" s="1" t="s">
        <v>115</v>
      </c>
      <c r="CD46" s="47">
        <f>'[1]Bearbeitete Datenbank'!$BT48</f>
        <v>4.0040655500000355E-2</v>
      </c>
      <c r="CE4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6.9884127313178256E-4</v>
      </c>
      <c r="CF46" s="1">
        <f>'[1]Bearbeitete Datenbank'!$BU48</f>
        <v>119.8927955915</v>
      </c>
      <c r="CG4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2.0925240324922174</v>
      </c>
      <c r="CH46" s="1" t="str">
        <f>'[1]Bearbeitete Datenbank'!$BV48</f>
        <v>True</v>
      </c>
      <c r="CI46" s="1" t="str">
        <f>'[1]Bearbeitete Datenbank'!$BW48</f>
        <v>True</v>
      </c>
      <c r="CJ46" s="1">
        <f>'[1]Bearbeitete Datenbank'!$BX48</f>
        <v>6.1765000000000002E-5</v>
      </c>
      <c r="CK46" s="1">
        <f>'[1]Bearbeitete Datenbank'!$BY48</f>
        <v>4.4589999999999998E-5</v>
      </c>
      <c r="CL46" s="1">
        <f>'[1]Bearbeitete Datenbank'!$CA48</f>
        <v>6.4185000000000006E-2</v>
      </c>
      <c r="CM4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1.1202395803925605E-3</v>
      </c>
      <c r="CN46" s="1">
        <f>'[1]Bearbeitete Datenbank'!$CB48</f>
        <v>1</v>
      </c>
      <c r="CO46" s="1">
        <f>'[1]Bearbeitete Datenbank'!$CC48</f>
        <v>7</v>
      </c>
      <c r="CP46" s="1" t="str">
        <f>'[1]Bearbeitete Datenbank'!$CD48</f>
        <v>None</v>
      </c>
      <c r="CQ46" s="1" t="str">
        <f>'[1]Bearbeitete Datenbank'!$CE48</f>
        <v>None</v>
      </c>
      <c r="CR46" s="1" t="str">
        <f>'[1]Bearbeitete Datenbank'!$CF48</f>
        <v>None</v>
      </c>
      <c r="CS46" s="1" t="str">
        <f>IF(Tabelle27[[#This Row],[synchronised_starting_longitude '[deg_E']]]="None","None",Tabelle27[[#This Row],[synchronised_starting_longitude '[deg_E']]]*PI()/180)</f>
        <v>None</v>
      </c>
      <c r="CT46" s="1" t="str">
        <f>'[1]Bearbeitete Datenbank'!$CG48</f>
        <v>None</v>
      </c>
      <c r="CU46" s="1" t="str">
        <f>IF(Tabelle27[[#This Row],[synchronised_initial_longitude '[deg_E']]]="None","None",Tabelle27[[#This Row],[synchronised_initial_longitude '[deg_E']]]*PI()/180)</f>
        <v>None</v>
      </c>
      <c r="CV46" s="1" t="str">
        <f>'[1]Bearbeitete Datenbank'!$CH48</f>
        <v>None</v>
      </c>
      <c r="CW46" s="1" t="str">
        <f>IF(Tabelle27[[#This Row],[synchronised_tolerance_longitude '[deg_E']]]="None","None",Tabelle27[[#This Row],[synchronised_tolerance_longitude '[deg_E']]]*PI()/180)</f>
        <v>None</v>
      </c>
      <c r="CY46" s="1" t="str">
        <f>'[1]Bearbeitete Datenbank'!$CI48</f>
        <v>None</v>
      </c>
      <c r="CZ46" s="1" t="str">
        <f>IF(Tabelle27[[#This Row],[initial_GLAN '[deg']]]="None",Tabelle27[[#This Row],[initial_GLAN '[deg']]],Tabelle27[[#This Row],[initial_GLAN '[deg']]]*PI()/180)</f>
        <v>None</v>
      </c>
      <c r="DA46" s="1" t="str">
        <f>'[1]Bearbeitete Datenbank'!$CJ48</f>
        <v>None</v>
      </c>
      <c r="DB46" s="1" t="str">
        <f>IF(Tabelle27[[#This Row],[tolerance_GLAN '[deg']]]="None",Tabelle27[[#This Row],[tolerance_GLAN '[deg']]],Tabelle27[[#This Row],[tolerance_GLAN '[deg']]]*PI()/180)</f>
        <v>None</v>
      </c>
      <c r="DC46" s="1" t="str">
        <f>'[1]Bearbeitete Datenbank'!$CK48</f>
        <v>None</v>
      </c>
      <c r="DD46" s="49" t="str">
        <f>'[1]Bearbeitete Datenbank'!$CL48</f>
        <v>None</v>
      </c>
      <c r="DE46" s="5" t="str">
        <f>'[1]Bearbeitete Datenbank'!$CM48</f>
        <v>None</v>
      </c>
      <c r="DF46" s="49" t="str">
        <f>'[1]Bearbeitete Datenbank'!$CN48</f>
        <v>None</v>
      </c>
      <c r="DG46" s="5" t="str">
        <f>'[1]Bearbeitete Datenbank'!$CO48</f>
        <v>None</v>
      </c>
      <c r="DH46" s="5" t="str">
        <f>'[1]Bearbeitete Datenbank'!$CP48</f>
        <v>None</v>
      </c>
    </row>
    <row r="47" spans="1:112" x14ac:dyDescent="0.25">
      <c r="A47" s="1" t="str">
        <f>'[1]Bearbeitete Datenbank'!$C49</f>
        <v>AsiaSat-7</v>
      </c>
      <c r="C47" s="1" t="str">
        <f>'[1]Bearbeitete Datenbank'!$C49</f>
        <v>AsiaSat-7</v>
      </c>
      <c r="D47" s="41">
        <f>'[1]Bearbeitete Datenbank'!$AB49</f>
        <v>37933</v>
      </c>
      <c r="G47" s="1" t="str">
        <f>'[1]Bearbeitete Datenbank'!$AV49</f>
        <v>Heavy Satellite</v>
      </c>
      <c r="H47" s="1">
        <f>'[1]Bearbeitete Datenbank'!$V49</f>
        <v>15</v>
      </c>
      <c r="J47" s="3"/>
      <c r="K47" s="1" t="str">
        <f>'[1]Bearbeitete Datenbank'!$BQ49</f>
        <v>mono/duo-propellant</v>
      </c>
      <c r="L47" s="1" t="str">
        <f>'[1]Bearbeitete Datenbank'!$BR49</f>
        <v>1</v>
      </c>
      <c r="M47" s="1"/>
      <c r="N47" s="1">
        <f>'[1]Bearbeitete Datenbank'!$BS49</f>
        <v>300</v>
      </c>
      <c r="P47" s="1" t="str">
        <f>'[1]Bearbeitete Datenbank'!$Y49</f>
        <v>Baikonur Cosmodrome</v>
      </c>
      <c r="Q47" s="1">
        <f>'[1]Bearbeitete Datenbank'!$AD49*PI()/180</f>
        <v>0.80224059067919362</v>
      </c>
      <c r="R47" s="1" t="str">
        <f>'[1]Bearbeitete Datenbank'!$D49</f>
        <v>China</v>
      </c>
      <c r="S47" s="1" t="str">
        <f>'[1]Bearbeitete Datenbank'!$E49</f>
        <v>China</v>
      </c>
      <c r="T47" s="1" t="str">
        <f>'[1]Bearbeitete Datenbank'!$F49</f>
        <v>Asia Satellite Telecommunications Co. Ltd.</v>
      </c>
      <c r="U47" s="3">
        <f>'[1]Bearbeitete Datenbank'!$U49</f>
        <v>40872</v>
      </c>
      <c r="V47" s="34">
        <f>'[1]Bearbeitete Datenbank'!$AE49*PI()/180</f>
        <v>1.1048806829750102</v>
      </c>
      <c r="Y47" s="1">
        <f>'[1]Bearbeitete Datenbank'!$BK49</f>
        <v>2.2000000000000002</v>
      </c>
      <c r="Z47" s="1">
        <f>'[1]Bearbeitete Datenbank'!$BL49</f>
        <v>4.5</v>
      </c>
      <c r="AA47" s="1">
        <f>'[1]Bearbeitete Datenbank'!$BM49</f>
        <v>27</v>
      </c>
      <c r="AB47" s="1">
        <f>'[1]Bearbeitete Datenbank'!BN49</f>
        <v>75.962746488381896</v>
      </c>
      <c r="AC47" s="33">
        <f>'[1]Bearbeitete Datenbank'!BO49</f>
        <v>7.84</v>
      </c>
      <c r="AD47" s="1">
        <f>'[1]Bearbeitete Datenbank'!$BP49</f>
        <v>38.559933333333298</v>
      </c>
      <c r="AH47" s="1">
        <f>'[1]Bearbeitete Datenbank'!$AL49</f>
        <v>3813</v>
      </c>
      <c r="AJ47" s="1">
        <f>'[1]Bearbeitete Datenbank'!$AN49</f>
        <v>2000</v>
      </c>
      <c r="AK47" s="1">
        <f>'[1]Bearbeitete Datenbank'!$AW49</f>
        <v>1813</v>
      </c>
      <c r="AU47" s="1" t="str">
        <f>'[1]Bearbeitete Datenbank'!$AU49</f>
        <v>GEO/D</v>
      </c>
      <c r="AV47" s="1" t="str">
        <f>'[1]Bearbeitete Datenbank'!$J49</f>
        <v>GEO</v>
      </c>
      <c r="AY47" s="1" t="str">
        <f>'[1]Bearbeitete Datenbank'!$G49</f>
        <v>Commercial</v>
      </c>
      <c r="AZ47" s="1"/>
      <c r="BA47" s="1" t="str">
        <f>'[1]Bearbeitete Datenbank'!$H49</f>
        <v>Communications</v>
      </c>
      <c r="BB47" s="1"/>
      <c r="BC47" s="42">
        <f>'[1]Bearbeitete Datenbank'!$AX49</f>
        <v>6.4000000000000003E-3</v>
      </c>
      <c r="BD47" s="1">
        <f>Tabelle27[[#This Row],[inclination '[degree']]]*PI()/180</f>
        <v>1.1170107212763708E-4</v>
      </c>
      <c r="BE47" s="1">
        <f>'[1]Bearbeitete Datenbank'!$AY49</f>
        <v>194.57419999999999</v>
      </c>
      <c r="BF47" s="1">
        <f>Tabelle27[[#This Row],[RAAN '[degree']]]*PI()/180</f>
        <v>3.3959604294339507</v>
      </c>
      <c r="BG47" s="1">
        <f>'[1]Bearbeitete Datenbank'!$BA49</f>
        <v>195.30189999999999</v>
      </c>
      <c r="BH47" s="1">
        <f>Tabelle27[[#This Row],[AoP '[degree']]]*PI()/180</f>
        <v>3.4086611904007134</v>
      </c>
      <c r="BI47" s="1">
        <f>'[1]Bearbeitete Datenbank'!$BB49</f>
        <v>87.715599999999995</v>
      </c>
      <c r="BK47" s="1">
        <f>Tabelle27[[#This Row],[mean_anomaly '[degree']]]*PI()/180</f>
        <v>1.530926025362338</v>
      </c>
      <c r="BL47" s="1">
        <f>'[1]Bearbeitete Datenbank'!$AZ49</f>
        <v>1.3870000000000001E-4</v>
      </c>
      <c r="BM47" s="1">
        <f>'[1]Bearbeitete Datenbank'!$BE49</f>
        <v>42165.622596528599</v>
      </c>
      <c r="BN47" s="1">
        <f>'[1]Bearbeitete Datenbank'!$BF49</f>
        <v>35800.470968382739</v>
      </c>
      <c r="BO47" s="1">
        <f>'[1]Bearbeitete Datenbank'!$BG49</f>
        <v>35788.77422467446</v>
      </c>
      <c r="BP47" s="1">
        <f>'[1]Bearbeitete Datenbank'!$BH49</f>
        <v>1436.1408597273717</v>
      </c>
      <c r="BQ47" s="1">
        <f>'[1]Bearbeitete Datenbank'!$BC49</f>
        <v>1.00268716</v>
      </c>
      <c r="BS47" s="5"/>
      <c r="BT47" s="5"/>
      <c r="BU47" s="5"/>
      <c r="BV47" s="5"/>
      <c r="BW47" s="5"/>
      <c r="BY47" s="1" t="s">
        <v>115</v>
      </c>
      <c r="BZ47" s="1" t="s">
        <v>115</v>
      </c>
      <c r="CA47" s="1" t="s">
        <v>115</v>
      </c>
      <c r="CB47" s="1" t="s">
        <v>115</v>
      </c>
      <c r="CD47" s="47">
        <f>'[1]Bearbeitete Datenbank'!$BT49</f>
        <v>4.522105200000226E-2</v>
      </c>
      <c r="CE4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7.892562486156063E-4</v>
      </c>
      <c r="CF47" s="1">
        <f>'[1]Bearbeitete Datenbank'!$BU49</f>
        <v>105.478826919</v>
      </c>
      <c r="CG4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1.8409528208777763</v>
      </c>
      <c r="CH47" s="1" t="str">
        <f>'[1]Bearbeitete Datenbank'!$BV49</f>
        <v>True</v>
      </c>
      <c r="CI47" s="1" t="str">
        <f>'[1]Bearbeitete Datenbank'!$BW49</f>
        <v>True</v>
      </c>
      <c r="CJ47" s="1">
        <f>'[1]Bearbeitete Datenbank'!$BX49</f>
        <v>1.217E-4</v>
      </c>
      <c r="CK47" s="1">
        <f>'[1]Bearbeitete Datenbank'!$BY49</f>
        <v>6.8961999999999995E-5</v>
      </c>
      <c r="CL47" s="1">
        <f>'[1]Bearbeitete Datenbank'!$CA49</f>
        <v>7.3705000000000007E-2</v>
      </c>
      <c r="CM4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1.2863949251824206E-3</v>
      </c>
      <c r="CN47" s="1">
        <f>'[1]Bearbeitete Datenbank'!$CB49</f>
        <v>1</v>
      </c>
      <c r="CO47" s="1">
        <f>'[1]Bearbeitete Datenbank'!$CC49</f>
        <v>7</v>
      </c>
      <c r="CP47" s="1" t="str">
        <f>'[1]Bearbeitete Datenbank'!$CD49</f>
        <v>None</v>
      </c>
      <c r="CQ47" s="1" t="str">
        <f>'[1]Bearbeitete Datenbank'!$CE49</f>
        <v>None</v>
      </c>
      <c r="CR47" s="1" t="str">
        <f>'[1]Bearbeitete Datenbank'!$CF49</f>
        <v>None</v>
      </c>
      <c r="CS47" s="1" t="str">
        <f>IF(Tabelle27[[#This Row],[synchronised_starting_longitude '[deg_E']]]="None","None",Tabelle27[[#This Row],[synchronised_starting_longitude '[deg_E']]]*PI()/180)</f>
        <v>None</v>
      </c>
      <c r="CT47" s="1" t="str">
        <f>'[1]Bearbeitete Datenbank'!$CG49</f>
        <v>None</v>
      </c>
      <c r="CU47" s="1" t="str">
        <f>IF(Tabelle27[[#This Row],[synchronised_initial_longitude '[deg_E']]]="None","None",Tabelle27[[#This Row],[synchronised_initial_longitude '[deg_E']]]*PI()/180)</f>
        <v>None</v>
      </c>
      <c r="CV47" s="1" t="str">
        <f>'[1]Bearbeitete Datenbank'!$CH49</f>
        <v>None</v>
      </c>
      <c r="CW47" s="1" t="str">
        <f>IF(Tabelle27[[#This Row],[synchronised_tolerance_longitude '[deg_E']]]="None","None",Tabelle27[[#This Row],[synchronised_tolerance_longitude '[deg_E']]]*PI()/180)</f>
        <v>None</v>
      </c>
      <c r="CY47" s="1" t="str">
        <f>'[1]Bearbeitete Datenbank'!$CI49</f>
        <v>None</v>
      </c>
      <c r="CZ47" s="1" t="str">
        <f>IF(Tabelle27[[#This Row],[initial_GLAN '[deg']]]="None",Tabelle27[[#This Row],[initial_GLAN '[deg']]],Tabelle27[[#This Row],[initial_GLAN '[deg']]]*PI()/180)</f>
        <v>None</v>
      </c>
      <c r="DA47" s="1" t="str">
        <f>'[1]Bearbeitete Datenbank'!$CJ49</f>
        <v>None</v>
      </c>
      <c r="DB47" s="1" t="str">
        <f>IF(Tabelle27[[#This Row],[tolerance_GLAN '[deg']]]="None",Tabelle27[[#This Row],[tolerance_GLAN '[deg']]],Tabelle27[[#This Row],[tolerance_GLAN '[deg']]]*PI()/180)</f>
        <v>None</v>
      </c>
      <c r="DC47" s="1" t="str">
        <f>'[1]Bearbeitete Datenbank'!$CK49</f>
        <v>None</v>
      </c>
      <c r="DD47" s="49" t="str">
        <f>'[1]Bearbeitete Datenbank'!$CL49</f>
        <v>None</v>
      </c>
      <c r="DE47" s="5" t="str">
        <f>'[1]Bearbeitete Datenbank'!$CM49</f>
        <v>None</v>
      </c>
      <c r="DF47" s="49" t="str">
        <f>'[1]Bearbeitete Datenbank'!$CN49</f>
        <v>None</v>
      </c>
      <c r="DG47" s="5" t="str">
        <f>'[1]Bearbeitete Datenbank'!$CO49</f>
        <v>None</v>
      </c>
      <c r="DH47" s="5" t="str">
        <f>'[1]Bearbeitete Datenbank'!$CP49</f>
        <v>None</v>
      </c>
    </row>
    <row r="48" spans="1:112" x14ac:dyDescent="0.25">
      <c r="A48" s="1" t="str">
        <f>'[1]Bearbeitete Datenbank'!$C50</f>
        <v>AsiaSat-8</v>
      </c>
      <c r="C48" s="1" t="str">
        <f>'[1]Bearbeitete Datenbank'!$C50</f>
        <v>AsiaSat-8</v>
      </c>
      <c r="D48" s="41">
        <f>'[1]Bearbeitete Datenbank'!$AB50</f>
        <v>40107</v>
      </c>
      <c r="G48" s="1" t="str">
        <f>'[1]Bearbeitete Datenbank'!$AV50</f>
        <v>Heavy Satellite</v>
      </c>
      <c r="H48" s="1">
        <f>'[1]Bearbeitete Datenbank'!$V50</f>
        <v>15</v>
      </c>
      <c r="J48" s="3"/>
      <c r="K48" s="1" t="str">
        <f>'[1]Bearbeitete Datenbank'!$BQ50</f>
        <v>mono/duo-propellant</v>
      </c>
      <c r="L48" s="1" t="str">
        <f>'[1]Bearbeitete Datenbank'!$BR50</f>
        <v>1</v>
      </c>
      <c r="M48" s="1"/>
      <c r="N48" s="1">
        <f>'[1]Bearbeitete Datenbank'!$BS50</f>
        <v>3000</v>
      </c>
      <c r="P48" s="5" t="str">
        <f>'[1]Bearbeitete Datenbank'!$Y50</f>
        <v>Cape Canaveral</v>
      </c>
      <c r="Q48" s="1">
        <f>'[1]Bearbeitete Datenbank'!$AD50*PI()/180</f>
        <v>0.49683706040105241</v>
      </c>
      <c r="R48" s="1" t="str">
        <f>'[1]Bearbeitete Datenbank'!$D50</f>
        <v>China</v>
      </c>
      <c r="S48" s="1" t="str">
        <f>'[1]Bearbeitete Datenbank'!$E50</f>
        <v>China</v>
      </c>
      <c r="T48" s="1" t="str">
        <f>'[1]Bearbeitete Datenbank'!$F50</f>
        <v>Asia Satellite Telecommunications Co. Ltd.</v>
      </c>
      <c r="U48" s="3">
        <f>'[1]Bearbeitete Datenbank'!$U50</f>
        <v>41856</v>
      </c>
      <c r="V48" s="34">
        <f>'[1]Bearbeitete Datenbank'!$AE50*PI()/180</f>
        <v>4.8776134829068196</v>
      </c>
      <c r="Y48" s="1">
        <f>'[1]Bearbeitete Datenbank'!$BK50</f>
        <v>2.2000000000000002</v>
      </c>
      <c r="Z48" s="1">
        <f>'[1]Bearbeitete Datenbank'!$BL50</f>
        <v>4.5</v>
      </c>
      <c r="AA48" s="1">
        <f>'[1]Bearbeitete Datenbank'!$BM50</f>
        <v>27</v>
      </c>
      <c r="AB48" s="1">
        <f>'[1]Bearbeitete Datenbank'!BN50</f>
        <v>58.462415098273901</v>
      </c>
      <c r="AC48" s="5">
        <f>'[1]Bearbeitete Datenbank'!BO50</f>
        <v>4.84</v>
      </c>
      <c r="AD48" s="1">
        <f>'[1]Bearbeitete Datenbank'!$BP50</f>
        <v>26.963733333333298</v>
      </c>
      <c r="AH48" s="1">
        <f>'[1]Bearbeitete Datenbank'!$AL50</f>
        <v>4535</v>
      </c>
      <c r="AJ48" s="1">
        <f>'[1]Bearbeitete Datenbank'!$AN50</f>
        <v>2500</v>
      </c>
      <c r="AK48" s="1">
        <f>'[1]Bearbeitete Datenbank'!$AW50</f>
        <v>2035</v>
      </c>
      <c r="AU48" s="1" t="str">
        <f>'[1]Bearbeitete Datenbank'!$AU50</f>
        <v>GEO/D</v>
      </c>
      <c r="AV48" s="1" t="str">
        <f>'[1]Bearbeitete Datenbank'!$J50</f>
        <v>GEO</v>
      </c>
      <c r="AY48" s="1" t="str">
        <f>'[1]Bearbeitete Datenbank'!$G50</f>
        <v>Commercial</v>
      </c>
      <c r="AZ48" s="1"/>
      <c r="BA48" s="1" t="str">
        <f>'[1]Bearbeitete Datenbank'!$H50</f>
        <v>Communications</v>
      </c>
      <c r="BB48" s="1"/>
      <c r="BC48" s="42">
        <f>'[1]Bearbeitete Datenbank'!$AX50</f>
        <v>1.03E-2</v>
      </c>
      <c r="BD48" s="1">
        <f>Tabelle27[[#This Row],[inclination '[degree']]]*PI()/180</f>
        <v>1.7976891295541595E-4</v>
      </c>
      <c r="BE48" s="1">
        <f>'[1]Bearbeitete Datenbank'!$AY50</f>
        <v>63.1036</v>
      </c>
      <c r="BF48" s="1">
        <f>Tabelle27[[#This Row],[RAAN '[degree']]]*PI()/180</f>
        <v>1.1013655898614938</v>
      </c>
      <c r="BG48" s="1">
        <f>'[1]Bearbeitete Datenbank'!$BA50</f>
        <v>4.7081</v>
      </c>
      <c r="BH48" s="1">
        <f>Tabelle27[[#This Row],[AoP '[degree']]]*PI()/180</f>
        <v>8.2171846513145033E-2</v>
      </c>
      <c r="BI48" s="1">
        <f>'[1]Bearbeitete Datenbank'!$BB50</f>
        <v>133.4999</v>
      </c>
      <c r="BK48" s="1">
        <f>Tabelle27[[#This Row],[mean_anomaly '[degree']]]*PI()/180</f>
        <v>2.330012806083178</v>
      </c>
      <c r="BL48" s="1">
        <f>'[1]Bearbeitete Datenbank'!$AZ50</f>
        <v>2.2020000000000001E-4</v>
      </c>
      <c r="BM48" s="1">
        <f>'[1]Bearbeitete Datenbank'!$BE50</f>
        <v>42164.941077495569</v>
      </c>
      <c r="BN48" s="1">
        <f>'[1]Bearbeitete Datenbank'!$BF50</f>
        <v>35803.225797520834</v>
      </c>
      <c r="BO48" s="1">
        <f>'[1]Bearbeitete Datenbank'!$BG50</f>
        <v>35784.656357470303</v>
      </c>
      <c r="BP48" s="1">
        <f>'[1]Bearbeitete Datenbank'!$BH50</f>
        <v>1436.1060415515146</v>
      </c>
      <c r="BQ48" s="1">
        <f>'[1]Bearbeitete Datenbank'!$BC50</f>
        <v>1.0027114699999999</v>
      </c>
      <c r="BS48" s="5"/>
      <c r="BT48" s="5"/>
      <c r="BU48" s="5"/>
      <c r="BV48" s="5"/>
      <c r="BW48" s="5"/>
      <c r="BY48" s="1" t="s">
        <v>115</v>
      </c>
      <c r="BZ48" s="1" t="s">
        <v>115</v>
      </c>
      <c r="CA48" s="1" t="s">
        <v>115</v>
      </c>
      <c r="CB48" s="1" t="s">
        <v>115</v>
      </c>
      <c r="CD48" s="47">
        <f>'[1]Bearbeitete Datenbank'!$BT50</f>
        <v>3.073404450000794E-2</v>
      </c>
      <c r="CE4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5.3641026897959302E-4</v>
      </c>
      <c r="CF48" s="1">
        <f>'[1]Bearbeitete Datenbank'!$BU50</f>
        <v>356.11112064049996</v>
      </c>
      <c r="CG4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6.2153115581434628</v>
      </c>
      <c r="CH48" s="1" t="str">
        <f>'[1]Bearbeitete Datenbank'!$BV50</f>
        <v>True</v>
      </c>
      <c r="CI48" s="1" t="str">
        <f>'[1]Bearbeitete Datenbank'!$BW50</f>
        <v>True</v>
      </c>
      <c r="CJ48" s="1">
        <f>'[1]Bearbeitete Datenbank'!$BX50</f>
        <v>1.9094350000000001E-4</v>
      </c>
      <c r="CK48" s="1">
        <f>'[1]Bearbeitete Datenbank'!$BY50</f>
        <v>7.2708500000000004E-5</v>
      </c>
      <c r="CL48" s="1">
        <f>'[1]Bearbeitete Datenbank'!$CA50</f>
        <v>5.4917000000000001E-2</v>
      </c>
      <c r="CM4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9.5848246531772584E-4</v>
      </c>
      <c r="CN48" s="1">
        <f>'[1]Bearbeitete Datenbank'!$CB50</f>
        <v>1</v>
      </c>
      <c r="CO48" s="1">
        <f>'[1]Bearbeitete Datenbank'!$CC50</f>
        <v>7</v>
      </c>
      <c r="CP48" s="1" t="str">
        <f>'[1]Bearbeitete Datenbank'!$CD50</f>
        <v>None</v>
      </c>
      <c r="CQ48" s="1" t="str">
        <f>'[1]Bearbeitete Datenbank'!$CE50</f>
        <v>None</v>
      </c>
      <c r="CR48" s="1" t="str">
        <f>'[1]Bearbeitete Datenbank'!$CF50</f>
        <v>None</v>
      </c>
      <c r="CS48" s="1" t="str">
        <f>IF(Tabelle27[[#This Row],[synchronised_starting_longitude '[deg_E']]]="None","None",Tabelle27[[#This Row],[synchronised_starting_longitude '[deg_E']]]*PI()/180)</f>
        <v>None</v>
      </c>
      <c r="CT48" s="1" t="str">
        <f>'[1]Bearbeitete Datenbank'!$CG50</f>
        <v>None</v>
      </c>
      <c r="CU48" s="1" t="str">
        <f>IF(Tabelle27[[#This Row],[synchronised_initial_longitude '[deg_E']]]="None","None",Tabelle27[[#This Row],[synchronised_initial_longitude '[deg_E']]]*PI()/180)</f>
        <v>None</v>
      </c>
      <c r="CV48" s="1" t="str">
        <f>'[1]Bearbeitete Datenbank'!$CH50</f>
        <v>None</v>
      </c>
      <c r="CW48" s="1" t="str">
        <f>IF(Tabelle27[[#This Row],[synchronised_tolerance_longitude '[deg_E']]]="None","None",Tabelle27[[#This Row],[synchronised_tolerance_longitude '[deg_E']]]*PI()/180)</f>
        <v>None</v>
      </c>
      <c r="CY48" s="1" t="str">
        <f>'[1]Bearbeitete Datenbank'!$CI50</f>
        <v>None</v>
      </c>
      <c r="CZ48" s="1" t="str">
        <f>IF(Tabelle27[[#This Row],[initial_GLAN '[deg']]]="None",Tabelle27[[#This Row],[initial_GLAN '[deg']]],Tabelle27[[#This Row],[initial_GLAN '[deg']]]*PI()/180)</f>
        <v>None</v>
      </c>
      <c r="DA48" s="1" t="str">
        <f>'[1]Bearbeitete Datenbank'!$CJ50</f>
        <v>None</v>
      </c>
      <c r="DB48" s="1" t="str">
        <f>IF(Tabelle27[[#This Row],[tolerance_GLAN '[deg']]]="None",Tabelle27[[#This Row],[tolerance_GLAN '[deg']]],Tabelle27[[#This Row],[tolerance_GLAN '[deg']]]*PI()/180)</f>
        <v>None</v>
      </c>
      <c r="DC48" s="1" t="str">
        <f>'[1]Bearbeitete Datenbank'!$CK50</f>
        <v>None</v>
      </c>
      <c r="DD48" s="49" t="str">
        <f>'[1]Bearbeitete Datenbank'!$CL50</f>
        <v>None</v>
      </c>
      <c r="DE48" s="5" t="str">
        <f>'[1]Bearbeitete Datenbank'!$CM50</f>
        <v>None</v>
      </c>
      <c r="DF48" s="49" t="str">
        <f>'[1]Bearbeitete Datenbank'!$CN50</f>
        <v>None</v>
      </c>
      <c r="DG48" s="5" t="str">
        <f>'[1]Bearbeitete Datenbank'!$CO50</f>
        <v>None</v>
      </c>
      <c r="DH48" s="5" t="str">
        <f>'[1]Bearbeitete Datenbank'!$CP50</f>
        <v>None</v>
      </c>
    </row>
    <row r="49" spans="1:112" x14ac:dyDescent="0.25">
      <c r="A49" s="1" t="str">
        <f>'[1]Bearbeitete Datenbank'!$C51</f>
        <v>AsiaSat-9</v>
      </c>
      <c r="C49" s="1" t="str">
        <f>'[1]Bearbeitete Datenbank'!$C51</f>
        <v>AsiaSat-9</v>
      </c>
      <c r="D49" s="41">
        <f>'[1]Bearbeitete Datenbank'!$AB51</f>
        <v>42942</v>
      </c>
      <c r="G49" s="1" t="str">
        <f>'[1]Bearbeitete Datenbank'!$AV51</f>
        <v>Heavy Satellite</v>
      </c>
      <c r="H49" s="1">
        <f>'[1]Bearbeitete Datenbank'!$V51</f>
        <v>15</v>
      </c>
      <c r="J49" s="3"/>
      <c r="K49" s="1" t="str">
        <f>'[1]Bearbeitete Datenbank'!$BQ51</f>
        <v>mono/duo-propellant</v>
      </c>
      <c r="L49" s="1" t="str">
        <f>'[1]Bearbeitete Datenbank'!$BR51</f>
        <v>1</v>
      </c>
      <c r="M49" s="1"/>
      <c r="N49" s="1">
        <f>'[1]Bearbeitete Datenbank'!$BS51</f>
        <v>3000</v>
      </c>
      <c r="P49" s="1" t="str">
        <f>'[1]Bearbeitete Datenbank'!$Y51</f>
        <v>Baikonur Cosmodrome</v>
      </c>
      <c r="Q49" s="1">
        <f>'[1]Bearbeitete Datenbank'!$AD51*PI()/180</f>
        <v>0.80224059067919362</v>
      </c>
      <c r="R49" s="1" t="str">
        <f>'[1]Bearbeitete Datenbank'!$D51</f>
        <v>China</v>
      </c>
      <c r="S49" s="1" t="str">
        <f>'[1]Bearbeitete Datenbank'!$E51</f>
        <v>China</v>
      </c>
      <c r="T49" s="1" t="str">
        <f>'[1]Bearbeitete Datenbank'!$F51</f>
        <v>Asia Satellite Telecommunications Co. Ltd.</v>
      </c>
      <c r="U49" s="3">
        <f>'[1]Bearbeitete Datenbank'!$U51</f>
        <v>43006</v>
      </c>
      <c r="V49" s="1">
        <f>'[1]Bearbeitete Datenbank'!$AE51*PI()/180</f>
        <v>1.1048806829750102</v>
      </c>
      <c r="Y49" s="1">
        <f>'[1]Bearbeitete Datenbank'!$BK51</f>
        <v>3</v>
      </c>
      <c r="Z49" s="1">
        <f>'[1]Bearbeitete Datenbank'!$BL51</f>
        <v>7</v>
      </c>
      <c r="AA49" s="1">
        <f>'[1]Bearbeitete Datenbank'!$BM51</f>
        <v>27</v>
      </c>
      <c r="AB49" s="1">
        <f>'[1]Bearbeitete Datenbank'!BN51</f>
        <v>88.6327612960186</v>
      </c>
      <c r="AC49" s="1">
        <f>'[1]Bearbeitete Datenbank'!BO51</f>
        <v>9</v>
      </c>
      <c r="AD49" s="1">
        <f>'[1]Bearbeitete Datenbank'!$BP51</f>
        <v>44.795999999999999</v>
      </c>
      <c r="AH49" s="1">
        <f>'[1]Bearbeitete Datenbank'!$AL51</f>
        <v>6141</v>
      </c>
      <c r="AJ49" s="1">
        <f>'[1]Bearbeitete Datenbank'!$AN51</f>
        <v>3500</v>
      </c>
      <c r="AK49" s="1">
        <f>'[1]Bearbeitete Datenbank'!$AW51</f>
        <v>2641</v>
      </c>
      <c r="AU49" s="1" t="str">
        <f>'[1]Bearbeitete Datenbank'!$AU51</f>
        <v>GEO/S</v>
      </c>
      <c r="AV49" s="1" t="str">
        <f>'[1]Bearbeitete Datenbank'!$J51</f>
        <v>GEO</v>
      </c>
      <c r="AY49" s="1" t="str">
        <f>'[1]Bearbeitete Datenbank'!$G51</f>
        <v>Commercial</v>
      </c>
      <c r="AZ49" s="1"/>
      <c r="BA49" s="1" t="str">
        <f>'[1]Bearbeitete Datenbank'!$H51</f>
        <v>Communications</v>
      </c>
      <c r="BB49" s="1"/>
      <c r="BC49" s="42">
        <f>'[1]Bearbeitete Datenbank'!$AX51</f>
        <v>2.9999999999999997E-4</v>
      </c>
      <c r="BD49" s="1">
        <f>Tabelle27[[#This Row],[inclination '[degree']]]*PI()/180</f>
        <v>5.2359877559829877E-6</v>
      </c>
      <c r="BE49" s="1">
        <f>'[1]Bearbeitete Datenbank'!$AY51</f>
        <v>204.01759999999999</v>
      </c>
      <c r="BF49" s="1">
        <f>Tabelle27[[#This Row],[RAAN '[degree']]]*PI()/180</f>
        <v>3.5607788520167833</v>
      </c>
      <c r="BG49" s="1">
        <f>'[1]Bearbeitete Datenbank'!$BA51</f>
        <v>213.18459999999999</v>
      </c>
      <c r="BH49" s="1">
        <f>Tabelle27[[#This Row],[AoP '[degree']]]*PI()/180</f>
        <v>3.7207731845471028</v>
      </c>
      <c r="BI49" s="1">
        <f>'[1]Bearbeitete Datenbank'!$BB51</f>
        <v>288.22300000000001</v>
      </c>
      <c r="BK49" s="1">
        <f>Tabelle27[[#This Row],[mean_anomaly '[degree']]]*PI()/180</f>
        <v>5.0304403299756162</v>
      </c>
      <c r="BL49" s="1">
        <f>'[1]Bearbeitete Datenbank'!$AZ51</f>
        <v>1.9900000000000001E-4</v>
      </c>
      <c r="BM49" s="1">
        <f>'[1]Bearbeitete Datenbank'!$BE51</f>
        <v>42165.216653450872</v>
      </c>
      <c r="BN49" s="1">
        <f>'[1]Bearbeitete Datenbank'!$BF51</f>
        <v>35802.607531564914</v>
      </c>
      <c r="BO49" s="1">
        <f>'[1]Bearbeitete Datenbank'!$BG51</f>
        <v>35785.825775336838</v>
      </c>
      <c r="BP49" s="1">
        <f>'[1]Bearbeitete Datenbank'!$BH51</f>
        <v>1436.1201204378185</v>
      </c>
      <c r="BQ49" s="1">
        <f>'[1]Bearbeitete Datenbank'!$BC51</f>
        <v>1.0027016399999999</v>
      </c>
      <c r="BY49" s="1" t="s">
        <v>115</v>
      </c>
      <c r="BZ49" s="1" t="s">
        <v>115</v>
      </c>
      <c r="CA49" s="1" t="s">
        <v>115</v>
      </c>
      <c r="CB49" s="1" t="s">
        <v>115</v>
      </c>
      <c r="CD49" s="47">
        <f>'[1]Bearbeitete Datenbank'!$BT51</f>
        <v>4.2986541999994188E-2</v>
      </c>
      <c r="CE4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7.5025669194672684E-4</v>
      </c>
      <c r="CF49" s="1">
        <f>'[1]Bearbeitete Datenbank'!$BU51</f>
        <v>122.08789437</v>
      </c>
      <c r="CG4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2.1308357335835484</v>
      </c>
      <c r="CH49" s="1" t="str">
        <f>'[1]Bearbeitete Datenbank'!$BV51</f>
        <v>True</v>
      </c>
      <c r="CI49" s="1" t="str">
        <f>'[1]Bearbeitete Datenbank'!$BW51</f>
        <v>True</v>
      </c>
      <c r="CJ49" s="1">
        <f>'[1]Bearbeitete Datenbank'!$BX51</f>
        <v>2.4397649999999998E-4</v>
      </c>
      <c r="CK49" s="1">
        <f>'[1]Bearbeitete Datenbank'!$BY51</f>
        <v>4.92385E-5</v>
      </c>
      <c r="CL49" s="1">
        <f>'[1]Bearbeitete Datenbank'!$CA51</f>
        <v>2.9862E-2</v>
      </c>
      <c r="CM4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5.2119022123054673E-4</v>
      </c>
      <c r="CN49" s="1">
        <f>'[1]Bearbeitete Datenbank'!$CB51</f>
        <v>1</v>
      </c>
      <c r="CO49" s="1">
        <f>'[1]Bearbeitete Datenbank'!$CC51</f>
        <v>1</v>
      </c>
      <c r="CP49" s="1" t="str">
        <f>'[1]Bearbeitete Datenbank'!$CD51</f>
        <v>None</v>
      </c>
      <c r="CQ49" s="1" t="str">
        <f>'[1]Bearbeitete Datenbank'!$CE51</f>
        <v>None</v>
      </c>
      <c r="CR49" s="1" t="str">
        <f>'[1]Bearbeitete Datenbank'!$CF51</f>
        <v>None</v>
      </c>
      <c r="CS49" s="1" t="str">
        <f>IF(Tabelle27[[#This Row],[synchronised_starting_longitude '[deg_E']]]="None","None",Tabelle27[[#This Row],[synchronised_starting_longitude '[deg_E']]]*PI()/180)</f>
        <v>None</v>
      </c>
      <c r="CT49" s="1" t="str">
        <f>'[1]Bearbeitete Datenbank'!$CG51</f>
        <v>None</v>
      </c>
      <c r="CU49" s="1" t="str">
        <f>IF(Tabelle27[[#This Row],[synchronised_initial_longitude '[deg_E']]]="None","None",Tabelle27[[#This Row],[synchronised_initial_longitude '[deg_E']]]*PI()/180)</f>
        <v>None</v>
      </c>
      <c r="CV49" s="1" t="str">
        <f>'[1]Bearbeitete Datenbank'!$CH51</f>
        <v>None</v>
      </c>
      <c r="CW49" s="1" t="str">
        <f>IF(Tabelle27[[#This Row],[synchronised_tolerance_longitude '[deg_E']]]="None","None",Tabelle27[[#This Row],[synchronised_tolerance_longitude '[deg_E']]]*PI()/180)</f>
        <v>None</v>
      </c>
      <c r="CY49" s="1" t="str">
        <f>'[1]Bearbeitete Datenbank'!$CI51</f>
        <v>None</v>
      </c>
      <c r="CZ49" s="1" t="str">
        <f>IF(Tabelle27[[#This Row],[initial_GLAN '[deg']]]="None",Tabelle27[[#This Row],[initial_GLAN '[deg']]],Tabelle27[[#This Row],[initial_GLAN '[deg']]]*PI()/180)</f>
        <v>None</v>
      </c>
      <c r="DA49" s="1" t="str">
        <f>'[1]Bearbeitete Datenbank'!$CJ51</f>
        <v>None</v>
      </c>
      <c r="DB49" s="1" t="str">
        <f>IF(Tabelle27[[#This Row],[tolerance_GLAN '[deg']]]="None",Tabelle27[[#This Row],[tolerance_GLAN '[deg']]],Tabelle27[[#This Row],[tolerance_GLAN '[deg']]]*PI()/180)</f>
        <v>None</v>
      </c>
      <c r="DC49" s="1" t="str">
        <f>'[1]Bearbeitete Datenbank'!$CK51</f>
        <v>None</v>
      </c>
      <c r="DD49" s="49" t="str">
        <f>'[1]Bearbeitete Datenbank'!$CL51</f>
        <v>None</v>
      </c>
      <c r="DE49" s="5" t="str">
        <f>'[1]Bearbeitete Datenbank'!$CM51</f>
        <v>None</v>
      </c>
      <c r="DF49" s="49" t="str">
        <f>'[1]Bearbeitete Datenbank'!$CN51</f>
        <v>None</v>
      </c>
      <c r="DG49" s="5" t="str">
        <f>'[1]Bearbeitete Datenbank'!$CO51</f>
        <v>None</v>
      </c>
      <c r="DH49" s="5" t="str">
        <f>'[1]Bearbeitete Datenbank'!$CP51</f>
        <v>None</v>
      </c>
    </row>
    <row r="50" spans="1:112" x14ac:dyDescent="0.25">
      <c r="A50" s="1" t="str">
        <f>'[1]Bearbeitete Datenbank'!$C52</f>
        <v>AsiaStar</v>
      </c>
      <c r="C50" s="1" t="str">
        <f>'[1]Bearbeitete Datenbank'!$C52</f>
        <v>AsiaStar</v>
      </c>
      <c r="D50" s="41">
        <f>'[1]Bearbeitete Datenbank'!$AB52</f>
        <v>26107</v>
      </c>
      <c r="G50" s="1" t="str">
        <f>'[1]Bearbeitete Datenbank'!$AV52</f>
        <v>Heavy Satellite</v>
      </c>
      <c r="H50" s="1">
        <f>'[1]Bearbeitete Datenbank'!$V52</f>
        <v>15</v>
      </c>
      <c r="J50" s="3"/>
      <c r="K50" s="1" t="str">
        <f>'[1]Bearbeitete Datenbank'!$BQ52</f>
        <v>mono/duo-propellant</v>
      </c>
      <c r="L50" s="1" t="str">
        <f>'[1]Bearbeitete Datenbank'!$BR52</f>
        <v>1</v>
      </c>
      <c r="M50" s="1"/>
      <c r="N50" s="1">
        <f>'[1]Bearbeitete Datenbank'!$BS52</f>
        <v>300</v>
      </c>
      <c r="P50" s="1" t="str">
        <f>'[1]Bearbeitete Datenbank'!$Y52</f>
        <v>Guiana Space Center</v>
      </c>
      <c r="Q50" s="1">
        <f>'[1]Bearbeitete Datenbank'!$AD52*PI()/180</f>
        <v>9.1437799511982928E-2</v>
      </c>
      <c r="R50" s="1" t="str">
        <f>'[1]Bearbeitete Datenbank'!$D52</f>
        <v>USA</v>
      </c>
      <c r="S50" s="1" t="str">
        <f>'[1]Bearbeitete Datenbank'!$E52</f>
        <v>USA</v>
      </c>
      <c r="T50" s="1" t="str">
        <f>'[1]Bearbeitete Datenbank'!$F52</f>
        <v>1Worldspace</v>
      </c>
      <c r="U50" s="3">
        <f>'[1]Bearbeitete Datenbank'!$U52</f>
        <v>36606</v>
      </c>
      <c r="V50" s="1">
        <f>'[1]Bearbeitete Datenbank'!$AE52*PI()/180</f>
        <v>5.3622099674872183</v>
      </c>
      <c r="Y50" s="1">
        <f>'[1]Bearbeitete Datenbank'!$BK52</f>
        <v>1.7</v>
      </c>
      <c r="Z50" s="1">
        <f>'[1]Bearbeitete Datenbank'!$BL52</f>
        <v>3</v>
      </c>
      <c r="AA50" s="1">
        <f>'[1]Bearbeitete Datenbank'!$BM52</f>
        <v>28</v>
      </c>
      <c r="AB50" s="1">
        <f>'[1]Bearbeitete Datenbank'!BN52</f>
        <v>43.538925760398101</v>
      </c>
      <c r="AC50" s="1">
        <f>'[1]Bearbeitete Datenbank'!BO52</f>
        <v>2.89</v>
      </c>
      <c r="AD50" s="1">
        <f>'[1]Bearbeitete Datenbank'!$BP52</f>
        <v>18.564399999999999</v>
      </c>
      <c r="AH50" s="1">
        <f>'[1]Bearbeitete Datenbank'!$AL52</f>
        <v>2777</v>
      </c>
      <c r="AJ50" s="1">
        <f>'[1]Bearbeitete Datenbank'!$AN52</f>
        <v>1220</v>
      </c>
      <c r="AK50" s="1">
        <f>'[1]Bearbeitete Datenbank'!$AW52</f>
        <v>1557</v>
      </c>
      <c r="AU50" s="1" t="str">
        <f>'[1]Bearbeitete Datenbank'!$AU52</f>
        <v>GEO/S</v>
      </c>
      <c r="AV50" s="1" t="str">
        <f>'[1]Bearbeitete Datenbank'!$J52</f>
        <v>GEO</v>
      </c>
      <c r="AY50" s="1" t="str">
        <f>'[1]Bearbeitete Datenbank'!$G52</f>
        <v>Commercial</v>
      </c>
      <c r="AZ50" s="1"/>
      <c r="BA50" s="1" t="str">
        <f>'[1]Bearbeitete Datenbank'!$H52</f>
        <v>Communications</v>
      </c>
      <c r="BB50" s="1"/>
      <c r="BC50" s="42">
        <f>'[1]Bearbeitete Datenbank'!$AX52</f>
        <v>4.7760999999999996</v>
      </c>
      <c r="BD50" s="1">
        <f>Tabelle27[[#This Row],[inclination '[degree']]]*PI()/180</f>
        <v>8.3358670404501164E-2</v>
      </c>
      <c r="BE50" s="1">
        <f>'[1]Bearbeitete Datenbank'!$AY52</f>
        <v>74.9208</v>
      </c>
      <c r="BF50" s="1">
        <f>Tabelle27[[#This Row],[RAAN '[degree']]]*PI()/180</f>
        <v>1.3076146382281677</v>
      </c>
      <c r="BG50" s="1">
        <f>'[1]Bearbeitete Datenbank'!$BA52</f>
        <v>350.17790000000002</v>
      </c>
      <c r="BH50" s="1">
        <f>Tabelle27[[#This Row],[AoP '[degree']]]*PI()/180</f>
        <v>6.111757322719451</v>
      </c>
      <c r="BI50" s="1">
        <f>'[1]Bearbeitete Datenbank'!$BB52</f>
        <v>215.26050000000001</v>
      </c>
      <c r="BK50" s="1">
        <f>Tabelle27[[#This Row],[mean_anomaly '[degree']]]*PI()/180</f>
        <v>3.7570044744892539</v>
      </c>
      <c r="BL50" s="1">
        <f>'[1]Bearbeitete Datenbank'!$AZ52</f>
        <v>5.2550000000000003E-4</v>
      </c>
      <c r="BM50" s="1">
        <f>'[1]Bearbeitete Datenbank'!$BE52</f>
        <v>42164.325182914232</v>
      </c>
      <c r="BN50" s="1">
        <f>'[1]Bearbeitete Datenbank'!$BF52</f>
        <v>35815.482535797848</v>
      </c>
      <c r="BO50" s="1">
        <f>'[1]Bearbeitete Datenbank'!$BG52</f>
        <v>35771.167830030616</v>
      </c>
      <c r="BP50" s="1">
        <f>'[1]Bearbeitete Datenbank'!$BH52</f>
        <v>1436.0745763101302</v>
      </c>
      <c r="BQ50" s="1">
        <f>'[1]Bearbeitete Datenbank'!$BC52</f>
        <v>1.0027334400000001</v>
      </c>
      <c r="BY50" s="1" t="s">
        <v>115</v>
      </c>
      <c r="BZ50" s="1" t="s">
        <v>115</v>
      </c>
      <c r="CA50" s="1" t="s">
        <v>115</v>
      </c>
      <c r="CB50" s="1" t="s">
        <v>115</v>
      </c>
      <c r="CD50" s="47">
        <f>'[1]Bearbeitete Datenbank'!$BT52</f>
        <v>4.186256200000571E-2</v>
      </c>
      <c r="CE5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7.3063954022036198E-4</v>
      </c>
      <c r="CF50" s="1">
        <f>'[1]Bearbeitete Datenbank'!$BU52</f>
        <v>104.995530003</v>
      </c>
      <c r="CG5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1.8325176984288416</v>
      </c>
      <c r="CH50" s="1" t="str">
        <f>'[1]Bearbeitete Datenbank'!$BV52</f>
        <v>False</v>
      </c>
      <c r="CI50" s="1" t="str">
        <f>'[1]Bearbeitete Datenbank'!$BW52</f>
        <v>True</v>
      </c>
      <c r="CJ50" s="1">
        <f>'[1]Bearbeitete Datenbank'!$BX52</f>
        <v>4.6022399999999996E-4</v>
      </c>
      <c r="CK50" s="1">
        <f>'[1]Bearbeitete Datenbank'!$BY52</f>
        <v>9.6395999999999976E-5</v>
      </c>
      <c r="CL50" s="1" t="str">
        <f>'[1]Bearbeitete Datenbank'!$CA52</f>
        <v>None</v>
      </c>
      <c r="CM5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0" s="1">
        <f>'[1]Bearbeitete Datenbank'!$CB52</f>
        <v>0</v>
      </c>
      <c r="CO50" s="1">
        <f>'[1]Bearbeitete Datenbank'!$CC52</f>
        <v>0</v>
      </c>
      <c r="CP50" s="1" t="str">
        <f>'[1]Bearbeitete Datenbank'!$CD52</f>
        <v>None</v>
      </c>
      <c r="CQ50" s="1" t="str">
        <f>'[1]Bearbeitete Datenbank'!$CE52</f>
        <v>None</v>
      </c>
      <c r="CR50" s="1" t="str">
        <f>'[1]Bearbeitete Datenbank'!$CF52</f>
        <v>None</v>
      </c>
      <c r="CS50" s="1" t="str">
        <f>IF(Tabelle27[[#This Row],[synchronised_starting_longitude '[deg_E']]]="None","None",Tabelle27[[#This Row],[synchronised_starting_longitude '[deg_E']]]*PI()/180)</f>
        <v>None</v>
      </c>
      <c r="CT50" s="1" t="str">
        <f>'[1]Bearbeitete Datenbank'!$CG52</f>
        <v>None</v>
      </c>
      <c r="CU50" s="1" t="str">
        <f>IF(Tabelle27[[#This Row],[synchronised_initial_longitude '[deg_E']]]="None","None",Tabelle27[[#This Row],[synchronised_initial_longitude '[deg_E']]]*PI()/180)</f>
        <v>None</v>
      </c>
      <c r="CV50" s="1" t="str">
        <f>'[1]Bearbeitete Datenbank'!$CH52</f>
        <v>None</v>
      </c>
      <c r="CW50" s="1" t="str">
        <f>IF(Tabelle27[[#This Row],[synchronised_tolerance_longitude '[deg_E']]]="None","None",Tabelle27[[#This Row],[synchronised_tolerance_longitude '[deg_E']]]*PI()/180)</f>
        <v>None</v>
      </c>
      <c r="CY50" s="1" t="str">
        <f>'[1]Bearbeitete Datenbank'!$CI52</f>
        <v>None</v>
      </c>
      <c r="CZ50" s="1" t="str">
        <f>IF(Tabelle27[[#This Row],[initial_GLAN '[deg']]]="None",Tabelle27[[#This Row],[initial_GLAN '[deg']]],Tabelle27[[#This Row],[initial_GLAN '[deg']]]*PI()/180)</f>
        <v>None</v>
      </c>
      <c r="DA50" s="1" t="str">
        <f>'[1]Bearbeitete Datenbank'!$CJ52</f>
        <v>None</v>
      </c>
      <c r="DB50" s="1" t="str">
        <f>IF(Tabelle27[[#This Row],[tolerance_GLAN '[deg']]]="None",Tabelle27[[#This Row],[tolerance_GLAN '[deg']]],Tabelle27[[#This Row],[tolerance_GLAN '[deg']]]*PI()/180)</f>
        <v>None</v>
      </c>
      <c r="DC50" s="1" t="str">
        <f>'[1]Bearbeitete Datenbank'!$CK52</f>
        <v>None</v>
      </c>
      <c r="DD50" s="49" t="str">
        <f>'[1]Bearbeitete Datenbank'!$CL52</f>
        <v>None</v>
      </c>
      <c r="DE50" s="5" t="str">
        <f>'[1]Bearbeitete Datenbank'!$CM52</f>
        <v>None</v>
      </c>
      <c r="DF50" s="49" t="str">
        <f>'[1]Bearbeitete Datenbank'!$CN52</f>
        <v>None</v>
      </c>
      <c r="DG50" s="5" t="str">
        <f>'[1]Bearbeitete Datenbank'!$CO52</f>
        <v>None</v>
      </c>
      <c r="DH50" s="5" t="str">
        <f>'[1]Bearbeitete Datenbank'!$CP52</f>
        <v>None</v>
      </c>
    </row>
    <row r="51" spans="1:112" x14ac:dyDescent="0.25">
      <c r="A51" s="1" t="str">
        <f>'[1]Bearbeitete Datenbank'!$C53</f>
        <v>Astra 1D</v>
      </c>
      <c r="C51" s="1" t="str">
        <f>'[1]Bearbeitete Datenbank'!$C53</f>
        <v>Astra 1D</v>
      </c>
      <c r="D51" s="41">
        <f>'[1]Bearbeitete Datenbank'!$AB53</f>
        <v>23331</v>
      </c>
      <c r="G51" s="1" t="str">
        <f>'[1]Bearbeitete Datenbank'!$AV53</f>
        <v>Heavy Satellite</v>
      </c>
      <c r="H51" s="1">
        <f>'[1]Bearbeitete Datenbank'!$V53</f>
        <v>15</v>
      </c>
      <c r="J51" s="3"/>
      <c r="K51" s="1" t="str">
        <f>'[1]Bearbeitete Datenbank'!$BQ53</f>
        <v>mono/duo-propellant</v>
      </c>
      <c r="L51" s="1" t="str">
        <f>'[1]Bearbeitete Datenbank'!$BR53</f>
        <v>1</v>
      </c>
      <c r="M51" s="1"/>
      <c r="N51" s="1">
        <f>'[1]Bearbeitete Datenbank'!$BS53</f>
        <v>300</v>
      </c>
      <c r="P51" s="1" t="str">
        <f>'[1]Bearbeitete Datenbank'!$Y53</f>
        <v>Guiana Space Center</v>
      </c>
      <c r="Q51" s="1">
        <f>'[1]Bearbeitete Datenbank'!$AD53*PI()/180</f>
        <v>9.1437799511982928E-2</v>
      </c>
      <c r="R51" s="1" t="str">
        <f>'[1]Bearbeitete Datenbank'!$D53</f>
        <v>Luxembourg</v>
      </c>
      <c r="S51" s="1" t="str">
        <f>'[1]Bearbeitete Datenbank'!$E53</f>
        <v>Luxembourg</v>
      </c>
      <c r="T51" s="1" t="str">
        <f>'[1]Bearbeitete Datenbank'!$F53</f>
        <v>SES S.A.</v>
      </c>
      <c r="U51" s="3">
        <f>'[1]Bearbeitete Datenbank'!$U53</f>
        <v>34639</v>
      </c>
      <c r="V51" s="1">
        <f>'[1]Bearbeitete Datenbank'!$AE53*PI()/180</f>
        <v>5.3622099674872183</v>
      </c>
      <c r="Y51" s="1">
        <f>'[1]Bearbeitete Datenbank'!$BK53</f>
        <v>7.39</v>
      </c>
      <c r="Z51" s="1">
        <f>'[1]Bearbeitete Datenbank'!$BL53</f>
        <v>3.2</v>
      </c>
      <c r="AA51" s="1">
        <f>'[1]Bearbeitete Datenbank'!$BM53</f>
        <v>20.98</v>
      </c>
      <c r="AB51" s="1">
        <f>'[1]Bearbeitete Datenbank'!BN53</f>
        <v>60.1911829350217</v>
      </c>
      <c r="AC51" s="1">
        <f>'[1]Bearbeitete Datenbank'!BO53</f>
        <v>6.1575216010359899</v>
      </c>
      <c r="AD51" s="1">
        <f>'[1]Bearbeitete Datenbank'!$BP53</f>
        <v>26.2903801890238</v>
      </c>
      <c r="AH51" s="1">
        <f>'[1]Bearbeitete Datenbank'!$AL53</f>
        <v>2924</v>
      </c>
      <c r="AJ51" s="1">
        <f>'[1]Bearbeitete Datenbank'!$AN53</f>
        <v>1250</v>
      </c>
      <c r="AK51" s="1">
        <f>'[1]Bearbeitete Datenbank'!$AW53</f>
        <v>1674</v>
      </c>
      <c r="AU51" s="1" t="str">
        <f>'[1]Bearbeitete Datenbank'!$AU53</f>
        <v>GEO/S</v>
      </c>
      <c r="AV51" s="1" t="str">
        <f>'[1]Bearbeitete Datenbank'!$J53</f>
        <v>GEO</v>
      </c>
      <c r="AY51" s="1" t="str">
        <f>'[1]Bearbeitete Datenbank'!$G53</f>
        <v>Commercial</v>
      </c>
      <c r="AZ51" s="1"/>
      <c r="BA51" s="1" t="str">
        <f>'[1]Bearbeitete Datenbank'!$H53</f>
        <v>Communications</v>
      </c>
      <c r="BB51" s="1"/>
      <c r="BC51" s="42">
        <f>'[1]Bearbeitete Datenbank'!$AX53</f>
        <v>9.5703999999999994</v>
      </c>
      <c r="BD51" s="1">
        <f>Tabelle27[[#This Row],[inclination '[degree']]]*PI()/180</f>
        <v>0.16703499073286529</v>
      </c>
      <c r="BE51" s="1">
        <f>'[1]Bearbeitete Datenbank'!$AY53</f>
        <v>40.223799999999997</v>
      </c>
      <c r="BF51" s="1">
        <f>Tabelle27[[#This Row],[RAAN '[degree']]]*PI()/180</f>
        <v>0.70203774766369509</v>
      </c>
      <c r="BG51" s="1">
        <f>'[1]Bearbeitete Datenbank'!$BA53</f>
        <v>24.247800000000002</v>
      </c>
      <c r="BH51" s="1">
        <f>Tabelle27[[#This Row],[AoP '[degree']]]*PI()/180</f>
        <v>0.42320394636508107</v>
      </c>
      <c r="BI51" s="1">
        <f>'[1]Bearbeitete Datenbank'!$BB53</f>
        <v>249.8981</v>
      </c>
      <c r="BK51" s="1">
        <f>Tabelle27[[#This Row],[mean_anomaly '[degree']]]*PI()/180</f>
        <v>4.3615446394780415</v>
      </c>
      <c r="BL51" s="1">
        <f>'[1]Bearbeitete Datenbank'!$AZ53</f>
        <v>3.9580000000000003E-4</v>
      </c>
      <c r="BM51" s="1">
        <f>'[1]Bearbeitete Datenbank'!$BE53</f>
        <v>42164.129794567067</v>
      </c>
      <c r="BN51" s="1">
        <f>'[1]Bearbeitete Datenbank'!$BF53</f>
        <v>35809.818357139753</v>
      </c>
      <c r="BO51" s="1">
        <f>'[1]Bearbeitete Datenbank'!$BG53</f>
        <v>35776.44123199438</v>
      </c>
      <c r="BP51" s="1">
        <f>'[1]Bearbeitete Datenbank'!$BH53</f>
        <v>1436.064594225337</v>
      </c>
      <c r="BQ51" s="1">
        <f>'[1]Bearbeitete Datenbank'!$BC53</f>
        <v>1.0027404099999999</v>
      </c>
      <c r="BY51" s="1" t="s">
        <v>115</v>
      </c>
      <c r="BZ51" s="1" t="s">
        <v>115</v>
      </c>
      <c r="CA51" s="1" t="s">
        <v>115</v>
      </c>
      <c r="CB51" s="1" t="s">
        <v>115</v>
      </c>
      <c r="CD51" s="47">
        <f>'[1]Bearbeitete Datenbank'!$BT53</f>
        <v>4.0654780500005927E-2</v>
      </c>
      <c r="CE5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7.0955977640068996E-4</v>
      </c>
      <c r="CF51" s="1">
        <f>'[1]Bearbeitete Datenbank'!$BU53</f>
        <v>286.99134461649999</v>
      </c>
      <c r="CG5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5.0089438882836284</v>
      </c>
      <c r="CH51" s="1" t="str">
        <f>'[1]Bearbeitete Datenbank'!$BV53</f>
        <v>False</v>
      </c>
      <c r="CI51" s="1" t="str">
        <f>'[1]Bearbeitete Datenbank'!$BW53</f>
        <v>True</v>
      </c>
      <c r="CJ51" s="1">
        <f>'[1]Bearbeitete Datenbank'!$BX53</f>
        <v>3.75392E-4</v>
      </c>
      <c r="CK51" s="1">
        <f>'[1]Bearbeitete Datenbank'!$BY53</f>
        <v>3.8507999999999978E-5</v>
      </c>
      <c r="CL51" s="1" t="str">
        <f>'[1]Bearbeitete Datenbank'!$CA53</f>
        <v>None</v>
      </c>
      <c r="CM5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1" s="1">
        <f>'[1]Bearbeitete Datenbank'!$CB53</f>
        <v>0</v>
      </c>
      <c r="CO51" s="1">
        <f>'[1]Bearbeitete Datenbank'!$CC53</f>
        <v>0</v>
      </c>
      <c r="CP51" s="1" t="str">
        <f>'[1]Bearbeitete Datenbank'!$CD53</f>
        <v>None</v>
      </c>
      <c r="CQ51" s="1" t="str">
        <f>'[1]Bearbeitete Datenbank'!$CE53</f>
        <v>None</v>
      </c>
      <c r="CR51" s="1" t="str">
        <f>'[1]Bearbeitete Datenbank'!$CF53</f>
        <v>None</v>
      </c>
      <c r="CS51" s="1" t="str">
        <f>IF(Tabelle27[[#This Row],[synchronised_starting_longitude '[deg_E']]]="None","None",Tabelle27[[#This Row],[synchronised_starting_longitude '[deg_E']]]*PI()/180)</f>
        <v>None</v>
      </c>
      <c r="CT51" s="1" t="str">
        <f>'[1]Bearbeitete Datenbank'!$CG53</f>
        <v>None</v>
      </c>
      <c r="CU51" s="1" t="str">
        <f>IF(Tabelle27[[#This Row],[synchronised_initial_longitude '[deg_E']]]="None","None",Tabelle27[[#This Row],[synchronised_initial_longitude '[deg_E']]]*PI()/180)</f>
        <v>None</v>
      </c>
      <c r="CV51" s="1" t="str">
        <f>'[1]Bearbeitete Datenbank'!$CH53</f>
        <v>None</v>
      </c>
      <c r="CW51" s="1" t="str">
        <f>IF(Tabelle27[[#This Row],[synchronised_tolerance_longitude '[deg_E']]]="None","None",Tabelle27[[#This Row],[synchronised_tolerance_longitude '[deg_E']]]*PI()/180)</f>
        <v>None</v>
      </c>
      <c r="CY51" s="1" t="str">
        <f>'[1]Bearbeitete Datenbank'!$CI53</f>
        <v>None</v>
      </c>
      <c r="CZ51" s="1" t="str">
        <f>IF(Tabelle27[[#This Row],[initial_GLAN '[deg']]]="None",Tabelle27[[#This Row],[initial_GLAN '[deg']]],Tabelle27[[#This Row],[initial_GLAN '[deg']]]*PI()/180)</f>
        <v>None</v>
      </c>
      <c r="DA51" s="1" t="str">
        <f>'[1]Bearbeitete Datenbank'!$CJ53</f>
        <v>None</v>
      </c>
      <c r="DB51" s="1" t="str">
        <f>IF(Tabelle27[[#This Row],[tolerance_GLAN '[deg']]]="None",Tabelle27[[#This Row],[tolerance_GLAN '[deg']]],Tabelle27[[#This Row],[tolerance_GLAN '[deg']]]*PI()/180)</f>
        <v>None</v>
      </c>
      <c r="DC51" s="1" t="str">
        <f>'[1]Bearbeitete Datenbank'!$CK53</f>
        <v>None</v>
      </c>
      <c r="DD51" s="49" t="str">
        <f>'[1]Bearbeitete Datenbank'!$CL53</f>
        <v>None</v>
      </c>
      <c r="DE51" s="5" t="str">
        <f>'[1]Bearbeitete Datenbank'!$CM53</f>
        <v>None</v>
      </c>
      <c r="DF51" s="49" t="str">
        <f>'[1]Bearbeitete Datenbank'!$CN53</f>
        <v>None</v>
      </c>
      <c r="DG51" s="5" t="str">
        <f>'[1]Bearbeitete Datenbank'!$CO53</f>
        <v>None</v>
      </c>
      <c r="DH51" s="5" t="str">
        <f>'[1]Bearbeitete Datenbank'!$CP53</f>
        <v>None</v>
      </c>
    </row>
    <row r="52" spans="1:112" x14ac:dyDescent="0.25">
      <c r="A52" s="1" t="str">
        <f>'[1]Bearbeitete Datenbank'!$C54</f>
        <v>Astra 1F</v>
      </c>
      <c r="C52" s="1" t="str">
        <f>'[1]Bearbeitete Datenbank'!$C54</f>
        <v>Astra 1F</v>
      </c>
      <c r="D52" s="41">
        <f>'[1]Bearbeitete Datenbank'!$AB54</f>
        <v>23842</v>
      </c>
      <c r="G52" s="1" t="str">
        <f>'[1]Bearbeitete Datenbank'!$AV54</f>
        <v>Heavy Satellite</v>
      </c>
      <c r="H52" s="1">
        <f>'[1]Bearbeitete Datenbank'!$V54</f>
        <v>15</v>
      </c>
      <c r="J52" s="3"/>
      <c r="K52" s="1" t="str">
        <f>'[1]Bearbeitete Datenbank'!$BQ54</f>
        <v>mono/duo-propellant</v>
      </c>
      <c r="L52" s="1" t="str">
        <f>'[1]Bearbeitete Datenbank'!$BR54</f>
        <v>1</v>
      </c>
      <c r="M52" s="1"/>
      <c r="N52" s="1">
        <f>'[1]Bearbeitete Datenbank'!$BS54</f>
        <v>300</v>
      </c>
      <c r="P52" s="1" t="str">
        <f>'[1]Bearbeitete Datenbank'!$Y54</f>
        <v>Baikonur Cosmodrome</v>
      </c>
      <c r="Q52" s="1">
        <f>'[1]Bearbeitete Datenbank'!$AD54*PI()/180</f>
        <v>0.80224059067919362</v>
      </c>
      <c r="R52" s="1" t="str">
        <f>'[1]Bearbeitete Datenbank'!$D54</f>
        <v>Luxembourg</v>
      </c>
      <c r="S52" s="1" t="str">
        <f>'[1]Bearbeitete Datenbank'!$E54</f>
        <v>Luxembourg</v>
      </c>
      <c r="T52" s="1" t="str">
        <f>'[1]Bearbeitete Datenbank'!$F54</f>
        <v>SES S.A.</v>
      </c>
      <c r="U52" s="3">
        <f>'[1]Bearbeitete Datenbank'!$U54</f>
        <v>35173</v>
      </c>
      <c r="V52" s="1">
        <f>'[1]Bearbeitete Datenbank'!$AE54*PI()/180</f>
        <v>1.1048806829750102</v>
      </c>
      <c r="Y52" s="1">
        <f>'[1]Bearbeitete Datenbank'!$BK54</f>
        <v>7.39</v>
      </c>
      <c r="Z52" s="1">
        <f>'[1]Bearbeitete Datenbank'!$BL54</f>
        <v>3.2</v>
      </c>
      <c r="AA52" s="1">
        <f>'[1]Bearbeitete Datenbank'!$BM54</f>
        <v>25.97</v>
      </c>
      <c r="AB52" s="1">
        <f>'[1]Bearbeitete Datenbank'!BN54</f>
        <v>173.88374161574501</v>
      </c>
      <c r="AC52" s="1">
        <f>'[1]Bearbeitete Datenbank'!BO54</f>
        <v>18.573095768022899</v>
      </c>
      <c r="AD52" s="1">
        <f>'[1]Bearbeitete Datenbank'!$BP54</f>
        <v>76.247757713153803</v>
      </c>
      <c r="AH52" s="1">
        <f>'[1]Bearbeitete Datenbank'!$AL54</f>
        <v>3010</v>
      </c>
      <c r="AJ52" s="1">
        <f>'[1]Bearbeitete Datenbank'!$AN54</f>
        <v>1600</v>
      </c>
      <c r="AK52" s="1">
        <f>'[1]Bearbeitete Datenbank'!$AW54</f>
        <v>1410</v>
      </c>
      <c r="AU52" s="1" t="str">
        <f>'[1]Bearbeitete Datenbank'!$AU54</f>
        <v>GEO/S</v>
      </c>
      <c r="AV52" s="1" t="str">
        <f>'[1]Bearbeitete Datenbank'!$J54</f>
        <v>GEO</v>
      </c>
      <c r="AY52" s="1" t="str">
        <f>'[1]Bearbeitete Datenbank'!$G54</f>
        <v>Commercial</v>
      </c>
      <c r="AZ52" s="1"/>
      <c r="BA52" s="1" t="str">
        <f>'[1]Bearbeitete Datenbank'!$H54</f>
        <v>Communications</v>
      </c>
      <c r="BB52" s="1"/>
      <c r="BC52" s="42">
        <f>'[1]Bearbeitete Datenbank'!$AX54</f>
        <v>0.66349999999999998</v>
      </c>
      <c r="BD52" s="1">
        <f>Tabelle27[[#This Row],[inclination '[degree']]]*PI()/180</f>
        <v>1.1580259586982377E-2</v>
      </c>
      <c r="BE52" s="1">
        <f>'[1]Bearbeitete Datenbank'!$AY54</f>
        <v>92.467699999999994</v>
      </c>
      <c r="BF52" s="1">
        <f>Tabelle27[[#This Row],[RAAN '[degree']]]*PI()/180</f>
        <v>1.6138658167463606</v>
      </c>
      <c r="BG52" s="1">
        <f>'[1]Bearbeitete Datenbank'!$BA54</f>
        <v>348.35669999999999</v>
      </c>
      <c r="BH52" s="1">
        <f>Tabelle27[[#This Row],[AoP '[degree']]]*PI()/180</f>
        <v>6.0799713863821303</v>
      </c>
      <c r="BI52" s="1">
        <f>'[1]Bearbeitete Datenbank'!$BB54</f>
        <v>275.08019999999999</v>
      </c>
      <c r="BK52" s="1">
        <f>Tabelle27[[#This Row],[mean_anomaly '[degree']]]*PI()/180</f>
        <v>4.801055197044505</v>
      </c>
      <c r="BL52" s="1">
        <f>'[1]Bearbeitete Datenbank'!$AZ54</f>
        <v>5.9679999999999998E-4</v>
      </c>
      <c r="BM52" s="1">
        <f>'[1]Bearbeitete Datenbank'!$BE54</f>
        <v>42491.815101447319</v>
      </c>
      <c r="BN52" s="1">
        <f>'[1]Bearbeitete Datenbank'!$BF54</f>
        <v>36146.174216699867</v>
      </c>
      <c r="BO52" s="1">
        <f>'[1]Bearbeitete Datenbank'!$BG54</f>
        <v>36095.455986194778</v>
      </c>
      <c r="BP52" s="1">
        <f>'[1]Bearbeitete Datenbank'!$BH54</f>
        <v>1452.8379883557236</v>
      </c>
      <c r="BQ52" s="1">
        <f>'[1]Bearbeitete Datenbank'!$BC54</f>
        <v>0.99116351000000003</v>
      </c>
      <c r="BS52" s="5"/>
      <c r="BY52" s="1" t="s">
        <v>115</v>
      </c>
      <c r="BZ52" s="1" t="s">
        <v>115</v>
      </c>
      <c r="CA52" s="1" t="s">
        <v>115</v>
      </c>
      <c r="CB52" s="1" t="s">
        <v>115</v>
      </c>
      <c r="CD52" s="47" t="str">
        <f>'[1]Bearbeitete Datenbank'!$BT54</f>
        <v>None</v>
      </c>
      <c r="CE5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2" s="1" t="str">
        <f>'[1]Bearbeitete Datenbank'!$BU54</f>
        <v>None</v>
      </c>
      <c r="CG5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2" s="1" t="str">
        <f>'[1]Bearbeitete Datenbank'!$BV54</f>
        <v>False</v>
      </c>
      <c r="CI52" s="1" t="str">
        <f>'[1]Bearbeitete Datenbank'!$BW54</f>
        <v>False</v>
      </c>
      <c r="CJ52" s="1" t="str">
        <f>'[1]Bearbeitete Datenbank'!$BX54</f>
        <v>None</v>
      </c>
      <c r="CK52" s="1" t="str">
        <f>'[1]Bearbeitete Datenbank'!$BY54</f>
        <v>None</v>
      </c>
      <c r="CL52" s="1" t="str">
        <f>'[1]Bearbeitete Datenbank'!$CA54</f>
        <v>None</v>
      </c>
      <c r="CM5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2" s="1">
        <f>'[1]Bearbeitete Datenbank'!$CB54</f>
        <v>0</v>
      </c>
      <c r="CO52" s="1">
        <f>'[1]Bearbeitete Datenbank'!$CC54</f>
        <v>0</v>
      </c>
      <c r="CP52" s="1" t="str">
        <f>'[1]Bearbeitete Datenbank'!$CD54</f>
        <v>None</v>
      </c>
      <c r="CQ52" s="1" t="str">
        <f>'[1]Bearbeitete Datenbank'!$CE54</f>
        <v>None</v>
      </c>
      <c r="CR52" s="1" t="str">
        <f>'[1]Bearbeitete Datenbank'!$CF54</f>
        <v>None</v>
      </c>
      <c r="CS52" s="1" t="str">
        <f>IF(Tabelle27[[#This Row],[synchronised_starting_longitude '[deg_E']]]="None","None",Tabelle27[[#This Row],[synchronised_starting_longitude '[deg_E']]]*PI()/180)</f>
        <v>None</v>
      </c>
      <c r="CT52" s="1" t="str">
        <f>'[1]Bearbeitete Datenbank'!$CG54</f>
        <v>None</v>
      </c>
      <c r="CU52" s="1" t="str">
        <f>IF(Tabelle27[[#This Row],[synchronised_initial_longitude '[deg_E']]]="None","None",Tabelle27[[#This Row],[synchronised_initial_longitude '[deg_E']]]*PI()/180)</f>
        <v>None</v>
      </c>
      <c r="CV52" s="1" t="str">
        <f>'[1]Bearbeitete Datenbank'!$CH54</f>
        <v>None</v>
      </c>
      <c r="CW52" s="1" t="str">
        <f>IF(Tabelle27[[#This Row],[synchronised_tolerance_longitude '[deg_E']]]="None","None",Tabelle27[[#This Row],[synchronised_tolerance_longitude '[deg_E']]]*PI()/180)</f>
        <v>None</v>
      </c>
      <c r="CY52" s="1" t="str">
        <f>'[1]Bearbeitete Datenbank'!$CI54</f>
        <v>None</v>
      </c>
      <c r="CZ52" s="1" t="str">
        <f>IF(Tabelle27[[#This Row],[initial_GLAN '[deg']]]="None",Tabelle27[[#This Row],[initial_GLAN '[deg']]],Tabelle27[[#This Row],[initial_GLAN '[deg']]]*PI()/180)</f>
        <v>None</v>
      </c>
      <c r="DA52" s="1" t="str">
        <f>'[1]Bearbeitete Datenbank'!$CJ54</f>
        <v>None</v>
      </c>
      <c r="DB52" s="1" t="str">
        <f>IF(Tabelle27[[#This Row],[tolerance_GLAN '[deg']]]="None",Tabelle27[[#This Row],[tolerance_GLAN '[deg']]],Tabelle27[[#This Row],[tolerance_GLAN '[deg']]]*PI()/180)</f>
        <v>None</v>
      </c>
      <c r="DC52" s="1" t="str">
        <f>'[1]Bearbeitete Datenbank'!$CK54</f>
        <v>None</v>
      </c>
      <c r="DD52" s="49" t="str">
        <f>'[1]Bearbeitete Datenbank'!$CL54</f>
        <v>None</v>
      </c>
      <c r="DE52" s="5" t="str">
        <f>'[1]Bearbeitete Datenbank'!$CM54</f>
        <v>None</v>
      </c>
      <c r="DF52" s="49" t="str">
        <f>'[1]Bearbeitete Datenbank'!$CN54</f>
        <v>None</v>
      </c>
      <c r="DG52" s="5" t="str">
        <f>'[1]Bearbeitete Datenbank'!$CO54</f>
        <v>None</v>
      </c>
      <c r="DH52" s="5" t="str">
        <f>'[1]Bearbeitete Datenbank'!$CP54</f>
        <v>None</v>
      </c>
    </row>
    <row r="53" spans="1:112" x14ac:dyDescent="0.25">
      <c r="A53" s="1" t="str">
        <f>'[1]Bearbeitete Datenbank'!$C55</f>
        <v>Astra 1G</v>
      </c>
      <c r="C53" s="1" t="str">
        <f>'[1]Bearbeitete Datenbank'!$C55</f>
        <v>Astra 1G</v>
      </c>
      <c r="D53" s="41">
        <f>'[1]Bearbeitete Datenbank'!$AB55</f>
        <v>25071</v>
      </c>
      <c r="G53" s="1" t="str">
        <f>'[1]Bearbeitete Datenbank'!$AV55</f>
        <v>Heavy Satellite</v>
      </c>
      <c r="H53" s="1">
        <f>'[1]Bearbeitete Datenbank'!$V55</f>
        <v>15</v>
      </c>
      <c r="J53" s="3"/>
      <c r="K53" s="1" t="str">
        <f>'[1]Bearbeitete Datenbank'!$BQ55</f>
        <v>mono/duo-propellant</v>
      </c>
      <c r="L53" s="1" t="str">
        <f>'[1]Bearbeitete Datenbank'!$BR55</f>
        <v>1</v>
      </c>
      <c r="M53" s="1"/>
      <c r="N53" s="1">
        <f>'[1]Bearbeitete Datenbank'!$BS55</f>
        <v>300</v>
      </c>
      <c r="P53" s="1" t="str">
        <f>'[1]Bearbeitete Datenbank'!$Y55</f>
        <v>Baikonur Cosmodrome</v>
      </c>
      <c r="Q53" s="1">
        <f>'[1]Bearbeitete Datenbank'!$AD55*PI()/180</f>
        <v>0.80224059067919362</v>
      </c>
      <c r="R53" s="1" t="str">
        <f>'[1]Bearbeitete Datenbank'!$D55</f>
        <v>Luxembourg</v>
      </c>
      <c r="S53" s="1" t="str">
        <f>'[1]Bearbeitete Datenbank'!$E55</f>
        <v>Luxembourg</v>
      </c>
      <c r="T53" s="1" t="str">
        <f>'[1]Bearbeitete Datenbank'!$F55</f>
        <v>SES S.A.</v>
      </c>
      <c r="U53" s="3">
        <f>'[1]Bearbeitete Datenbank'!$U55</f>
        <v>35766</v>
      </c>
      <c r="V53" s="1">
        <f>'[1]Bearbeitete Datenbank'!$AE55*PI()/180</f>
        <v>1.1048806829750102</v>
      </c>
      <c r="Y53" s="1">
        <f>'[1]Bearbeitete Datenbank'!$BK55</f>
        <v>9.99</v>
      </c>
      <c r="Z53" s="1">
        <f>'[1]Bearbeitete Datenbank'!$BL55</f>
        <v>3.3</v>
      </c>
      <c r="AA53" s="1">
        <f>'[1]Bearbeitete Datenbank'!$BM55</f>
        <v>25.97</v>
      </c>
      <c r="AB53" s="1">
        <f>'[1]Bearbeitete Datenbank'!BN55</f>
        <v>237.865463169983</v>
      </c>
      <c r="AC53" s="1">
        <f>'[1]Bearbeitete Datenbank'!BO55</f>
        <v>25.892221252723701</v>
      </c>
      <c r="AD53" s="1">
        <f>'[1]Bearbeitete Datenbank'!$BP55</f>
        <v>107.817044279588</v>
      </c>
      <c r="AH53" s="1">
        <f>'[1]Bearbeitete Datenbank'!$AL55</f>
        <v>3388</v>
      </c>
      <c r="AJ53" s="1">
        <f>'[1]Bearbeitete Datenbank'!$AN55</f>
        <v>1800</v>
      </c>
      <c r="AK53" s="1">
        <f>'[1]Bearbeitete Datenbank'!$AW55</f>
        <v>1588</v>
      </c>
      <c r="AU53" s="1" t="str">
        <f>'[1]Bearbeitete Datenbank'!$AU55</f>
        <v>GEO/I</v>
      </c>
      <c r="AV53" s="1" t="str">
        <f>'[1]Bearbeitete Datenbank'!$J55</f>
        <v>GEO</v>
      </c>
      <c r="AY53" s="1" t="str">
        <f>'[1]Bearbeitete Datenbank'!$G55</f>
        <v>Commercial</v>
      </c>
      <c r="AZ53" s="1"/>
      <c r="BA53" s="1" t="str">
        <f>'[1]Bearbeitete Datenbank'!$H55</f>
        <v>Communications</v>
      </c>
      <c r="BB53" s="1"/>
      <c r="BC53" s="42">
        <f>'[1]Bearbeitete Datenbank'!$AX55</f>
        <v>5.3628</v>
      </c>
      <c r="BD53" s="1">
        <f>Tabelle27[[#This Row],[inclination '[degree']]]*PI()/180</f>
        <v>9.3598517125951908E-2</v>
      </c>
      <c r="BE53" s="1">
        <f>'[1]Bearbeitete Datenbank'!$AY55</f>
        <v>71.092100000000002</v>
      </c>
      <c r="BF53" s="1">
        <f>Tabelle27[[#This Row],[RAAN '[degree']]]*PI()/180</f>
        <v>1.2407912171570608</v>
      </c>
      <c r="BG53" s="1">
        <f>'[1]Bearbeitete Datenbank'!$BA55</f>
        <v>341.97149999999999</v>
      </c>
      <c r="BH53" s="1">
        <f>Tabelle27[[#This Row],[AoP '[degree']]]*PI()/180</f>
        <v>5.9685286229837882</v>
      </c>
      <c r="BI53" s="1">
        <f>'[1]Bearbeitete Datenbank'!$BB55</f>
        <v>80.782600000000002</v>
      </c>
      <c r="BK53" s="1">
        <f>Tabelle27[[#This Row],[mean_anomaly '[degree']]]*PI()/180</f>
        <v>1.4099223483215713</v>
      </c>
      <c r="BL53" s="1">
        <f>'[1]Bearbeitete Datenbank'!$AZ55</f>
        <v>3.6010000000000003E-4</v>
      </c>
      <c r="BM53" s="1">
        <f>'[1]Bearbeitete Datenbank'!$BE55</f>
        <v>42164.335274769808</v>
      </c>
      <c r="BN53" s="1">
        <f>'[1]Bearbeitete Datenbank'!$BF55</f>
        <v>35808.518651902254</v>
      </c>
      <c r="BO53" s="1">
        <f>'[1]Bearbeitete Datenbank'!$BG55</f>
        <v>35778.151897637363</v>
      </c>
      <c r="BP53" s="1">
        <f>'[1]Bearbeitete Datenbank'!$BH55</f>
        <v>1436.0750918878618</v>
      </c>
      <c r="BQ53" s="1">
        <f>'[1]Bearbeitete Datenbank'!$BC55</f>
        <v>1.0027330800000001</v>
      </c>
      <c r="BY53" s="1" t="s">
        <v>115</v>
      </c>
      <c r="BZ53" s="1" t="s">
        <v>115</v>
      </c>
      <c r="CA53" s="1" t="s">
        <v>115</v>
      </c>
      <c r="CB53" s="1" t="s">
        <v>115</v>
      </c>
      <c r="CD53" s="47">
        <f>'[1]Bearbeitete Datenbank'!$BT55</f>
        <v>3.9183422000000002E-2</v>
      </c>
      <c r="CE5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6.8387972609838159E-4</v>
      </c>
      <c r="CF53" s="1">
        <f>'[1]Bearbeitete Datenbank'!$BU55</f>
        <v>19.386805322000001</v>
      </c>
      <c r="CG5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0.33836358431205948</v>
      </c>
      <c r="CH53" s="1" t="str">
        <f>'[1]Bearbeitete Datenbank'!$BV55</f>
        <v>False</v>
      </c>
      <c r="CI53" s="1" t="str">
        <f>'[1]Bearbeitete Datenbank'!$BW55</f>
        <v>True</v>
      </c>
      <c r="CJ53" s="1">
        <f>'[1]Bearbeitete Datenbank'!$BX55</f>
        <v>3.7866799999999997E-4</v>
      </c>
      <c r="CK53" s="1">
        <f>'[1]Bearbeitete Datenbank'!$BY55</f>
        <v>6.9644000000000026E-5</v>
      </c>
      <c r="CL53" s="1" t="str">
        <f>'[1]Bearbeitete Datenbank'!$CA55</f>
        <v>None</v>
      </c>
      <c r="CM5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3" s="1">
        <f>'[1]Bearbeitete Datenbank'!$CB55</f>
        <v>0</v>
      </c>
      <c r="CO53" s="1">
        <f>'[1]Bearbeitete Datenbank'!$CC55</f>
        <v>0</v>
      </c>
      <c r="CP53" s="1" t="str">
        <f>'[1]Bearbeitete Datenbank'!$CD55</f>
        <v>None</v>
      </c>
      <c r="CQ53" s="1" t="str">
        <f>'[1]Bearbeitete Datenbank'!$CE55</f>
        <v>None</v>
      </c>
      <c r="CR53" s="1" t="str">
        <f>'[1]Bearbeitete Datenbank'!$CF55</f>
        <v>None</v>
      </c>
      <c r="CS53" s="1" t="str">
        <f>IF(Tabelle27[[#This Row],[synchronised_starting_longitude '[deg_E']]]="None","None",Tabelle27[[#This Row],[synchronised_starting_longitude '[deg_E']]]*PI()/180)</f>
        <v>None</v>
      </c>
      <c r="CT53" s="1" t="str">
        <f>'[1]Bearbeitete Datenbank'!$CG55</f>
        <v>None</v>
      </c>
      <c r="CU53" s="1" t="str">
        <f>IF(Tabelle27[[#This Row],[synchronised_initial_longitude '[deg_E']]]="None","None",Tabelle27[[#This Row],[synchronised_initial_longitude '[deg_E']]]*PI()/180)</f>
        <v>None</v>
      </c>
      <c r="CV53" s="1" t="str">
        <f>'[1]Bearbeitete Datenbank'!$CH55</f>
        <v>None</v>
      </c>
      <c r="CW53" s="1" t="str">
        <f>IF(Tabelle27[[#This Row],[synchronised_tolerance_longitude '[deg_E']]]="None","None",Tabelle27[[#This Row],[synchronised_tolerance_longitude '[deg_E']]]*PI()/180)</f>
        <v>None</v>
      </c>
      <c r="CY53" s="1" t="str">
        <f>'[1]Bearbeitete Datenbank'!$CI55</f>
        <v>None</v>
      </c>
      <c r="CZ53" s="1" t="str">
        <f>IF(Tabelle27[[#This Row],[initial_GLAN '[deg']]]="None",Tabelle27[[#This Row],[initial_GLAN '[deg']]],Tabelle27[[#This Row],[initial_GLAN '[deg']]]*PI()/180)</f>
        <v>None</v>
      </c>
      <c r="DA53" s="1" t="str">
        <f>'[1]Bearbeitete Datenbank'!$CJ55</f>
        <v>None</v>
      </c>
      <c r="DB53" s="1" t="str">
        <f>IF(Tabelle27[[#This Row],[tolerance_GLAN '[deg']]]="None",Tabelle27[[#This Row],[tolerance_GLAN '[deg']]],Tabelle27[[#This Row],[tolerance_GLAN '[deg']]]*PI()/180)</f>
        <v>None</v>
      </c>
      <c r="DC53" s="1" t="str">
        <f>'[1]Bearbeitete Datenbank'!$CK55</f>
        <v>None</v>
      </c>
      <c r="DD53" s="49" t="str">
        <f>'[1]Bearbeitete Datenbank'!$CL55</f>
        <v>None</v>
      </c>
      <c r="DE53" s="5" t="str">
        <f>'[1]Bearbeitete Datenbank'!$CM55</f>
        <v>None</v>
      </c>
      <c r="DF53" s="49" t="str">
        <f>'[1]Bearbeitete Datenbank'!$CN55</f>
        <v>None</v>
      </c>
      <c r="DG53" s="5" t="str">
        <f>'[1]Bearbeitete Datenbank'!$CO55</f>
        <v>None</v>
      </c>
      <c r="DH53" s="5" t="str">
        <f>'[1]Bearbeitete Datenbank'!$CP55</f>
        <v>None</v>
      </c>
    </row>
    <row r="54" spans="1:112" x14ac:dyDescent="0.25">
      <c r="A54" s="1" t="str">
        <f>'[1]Bearbeitete Datenbank'!$C56</f>
        <v>Astra 1KR</v>
      </c>
      <c r="C54" s="1" t="str">
        <f>'[1]Bearbeitete Datenbank'!$C56</f>
        <v>Astra 1KR</v>
      </c>
      <c r="D54" s="41">
        <f>'[1]Bearbeitete Datenbank'!$AB56</f>
        <v>29055</v>
      </c>
      <c r="G54" s="1" t="str">
        <f>'[1]Bearbeitete Datenbank'!$AV56</f>
        <v>Heavy Satellite</v>
      </c>
      <c r="H54" s="1">
        <f>'[1]Bearbeitete Datenbank'!$V56</f>
        <v>15</v>
      </c>
      <c r="J54" s="3"/>
      <c r="K54" s="1" t="str">
        <f>'[1]Bearbeitete Datenbank'!$BQ56</f>
        <v>mono/duo-propellant</v>
      </c>
      <c r="L54" s="1" t="str">
        <f>'[1]Bearbeitete Datenbank'!$BR56</f>
        <v>1</v>
      </c>
      <c r="M54" s="1"/>
      <c r="N54" s="1">
        <f>'[1]Bearbeitete Datenbank'!$BS56</f>
        <v>300</v>
      </c>
      <c r="P54" s="1" t="str">
        <f>'[1]Bearbeitete Datenbank'!$Y56</f>
        <v>Cape Canaveral</v>
      </c>
      <c r="Q54" s="1">
        <f>'[1]Bearbeitete Datenbank'!$AD56*PI()/180</f>
        <v>0.49683706040105241</v>
      </c>
      <c r="R54" s="1" t="str">
        <f>'[1]Bearbeitete Datenbank'!$D56</f>
        <v>Luxembourg</v>
      </c>
      <c r="S54" s="1" t="str">
        <f>'[1]Bearbeitete Datenbank'!$E56</f>
        <v>Luxembourg</v>
      </c>
      <c r="T54" s="1" t="str">
        <f>'[1]Bearbeitete Datenbank'!$F56</f>
        <v>SES S.A.</v>
      </c>
      <c r="U54" s="3">
        <f>'[1]Bearbeitete Datenbank'!$U56</f>
        <v>38827</v>
      </c>
      <c r="V54" s="1">
        <f>'[1]Bearbeitete Datenbank'!$AE56*PI()/180</f>
        <v>4.8776134829068196</v>
      </c>
      <c r="Y54" s="1">
        <f>'[1]Bearbeitete Datenbank'!$BK56</f>
        <v>3.6</v>
      </c>
      <c r="Z54" s="1">
        <f>'[1]Bearbeitete Datenbank'!$BL56</f>
        <v>6</v>
      </c>
      <c r="AA54" s="1">
        <f>'[1]Bearbeitete Datenbank'!$BM56</f>
        <v>27</v>
      </c>
      <c r="AB54" s="1">
        <f>'[1]Bearbeitete Datenbank'!BN56</f>
        <v>100.5749804948</v>
      </c>
      <c r="AC54" s="1">
        <f>'[1]Bearbeitete Datenbank'!BO56</f>
        <v>12.96</v>
      </c>
      <c r="AD54" s="1">
        <f>'[1]Bearbeitete Datenbank'!$BP56</f>
        <v>50.641199999999998</v>
      </c>
      <c r="AH54" s="1">
        <f>'[1]Bearbeitete Datenbank'!$AL56</f>
        <v>4332</v>
      </c>
      <c r="AJ54" s="1">
        <f>'[1]Bearbeitete Datenbank'!$AN56</f>
        <v>2000</v>
      </c>
      <c r="AK54" s="1">
        <f>'[1]Bearbeitete Datenbank'!$AW56</f>
        <v>2332</v>
      </c>
      <c r="AU54" s="1" t="str">
        <f>'[1]Bearbeitete Datenbank'!$AU56</f>
        <v>GEO/S</v>
      </c>
      <c r="AV54" s="1" t="str">
        <f>'[1]Bearbeitete Datenbank'!$J56</f>
        <v>GEO</v>
      </c>
      <c r="AY54" s="1" t="str">
        <f>'[1]Bearbeitete Datenbank'!$G56</f>
        <v>Commercial</v>
      </c>
      <c r="AZ54" s="1"/>
      <c r="BA54" s="1" t="str">
        <f>'[1]Bearbeitete Datenbank'!$H56</f>
        <v>Communications</v>
      </c>
      <c r="BB54" s="1"/>
      <c r="BC54" s="42">
        <f>'[1]Bearbeitete Datenbank'!$AX56</f>
        <v>3.49E-2</v>
      </c>
      <c r="BD54" s="1">
        <f>Tabelle27[[#This Row],[inclination '[degree']]]*PI()/180</f>
        <v>6.0911990894602097E-4</v>
      </c>
      <c r="BE54" s="1">
        <f>'[1]Bearbeitete Datenbank'!$AY56</f>
        <v>275.34730000000002</v>
      </c>
      <c r="BF54" s="1">
        <f>Tabelle27[[#This Row],[RAAN '[degree']]]*PI()/180</f>
        <v>4.8057169714765831</v>
      </c>
      <c r="BG54" s="1">
        <f>'[1]Bearbeitete Datenbank'!$BA56</f>
        <v>160.3441</v>
      </c>
      <c r="BH54" s="1">
        <f>Tabelle27[[#This Row],[AoP '[degree']]]*PI()/180</f>
        <v>2.7985324811470398</v>
      </c>
      <c r="BI54" s="1">
        <f>'[1]Bearbeitete Datenbank'!$BB56</f>
        <v>133.48220000000001</v>
      </c>
      <c r="BK54" s="1">
        <f>Tabelle27[[#This Row],[mean_anomaly '[degree']]]*PI()/180</f>
        <v>2.3297038828055752</v>
      </c>
      <c r="BL54" s="1">
        <f>'[1]Bearbeitete Datenbank'!$AZ56</f>
        <v>5.8999999999999998E-5</v>
      </c>
      <c r="BM54" s="1">
        <f>'[1]Bearbeitete Datenbank'!$BE56</f>
        <v>42165.561480164288</v>
      </c>
      <c r="BN54" s="1">
        <f>'[1]Bearbeitete Datenbank'!$BF56</f>
        <v>35797.049248291616</v>
      </c>
      <c r="BO54" s="1">
        <f>'[1]Bearbeitete Datenbank'!$BG56</f>
        <v>35792.073712036959</v>
      </c>
      <c r="BP54" s="1">
        <f>'[1]Bearbeitete Datenbank'!$BH56</f>
        <v>1436.137737337468</v>
      </c>
      <c r="BQ54" s="1">
        <f>'[1]Bearbeitete Datenbank'!$BC56</f>
        <v>1.0026893400000001</v>
      </c>
      <c r="BY54" s="1" t="s">
        <v>115</v>
      </c>
      <c r="BZ54" s="1" t="s">
        <v>115</v>
      </c>
      <c r="CA54" s="1" t="s">
        <v>115</v>
      </c>
      <c r="CB54" s="1" t="s">
        <v>115</v>
      </c>
      <c r="CD54" s="47">
        <f>'[1]Bearbeitete Datenbank'!$BT56</f>
        <v>4.9683797000000141E-2</v>
      </c>
      <c r="CE5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8.6714584254248364E-4</v>
      </c>
      <c r="CF54" s="1">
        <f>'[1]Bearbeitete Datenbank'!$BU56</f>
        <v>19.188192189999999</v>
      </c>
      <c r="CG5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0.33489713122096132</v>
      </c>
      <c r="CH54" s="1" t="str">
        <f>'[1]Bearbeitete Datenbank'!$BV56</f>
        <v>True</v>
      </c>
      <c r="CI54" s="1" t="str">
        <f>'[1]Bearbeitete Datenbank'!$BW56</f>
        <v>True</v>
      </c>
      <c r="CJ54" s="1">
        <f>'[1]Bearbeitete Datenbank'!$BX56</f>
        <v>2.5875300000000002E-4</v>
      </c>
      <c r="CK54" s="1">
        <f>'[1]Bearbeitete Datenbank'!$BY56</f>
        <v>2.19438E-4</v>
      </c>
      <c r="CL54" s="1">
        <f>'[1]Bearbeitete Datenbank'!$CA56</f>
        <v>0.100173</v>
      </c>
      <c r="CM5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1.7483486716002796E-3</v>
      </c>
      <c r="CN54" s="1">
        <f>'[1]Bearbeitete Datenbank'!$CB56</f>
        <v>4</v>
      </c>
      <c r="CO54" s="1">
        <f>'[1]Bearbeitete Datenbank'!$CC56</f>
        <v>3</v>
      </c>
      <c r="CP54" s="1" t="str">
        <f>'[1]Bearbeitete Datenbank'!$CD56</f>
        <v>Ast_19.2</v>
      </c>
      <c r="CQ54" s="1">
        <f>'[1]Bearbeitete Datenbank'!$CE56</f>
        <v>2</v>
      </c>
      <c r="CR54" s="1">
        <f>'[1]Bearbeitete Datenbank'!$CF56</f>
        <v>19.177668237829163</v>
      </c>
      <c r="CS54" s="1">
        <f>IF(Tabelle27[[#This Row],[synchronised_starting_longitude '[deg_E']]]="None","None",Tabelle27[[#This Row],[synchronised_starting_longitude '[deg_E']]]*PI()/180)</f>
        <v>0.33471345360525784</v>
      </c>
      <c r="CT54" s="1">
        <f>'[1]Bearbeitete Datenbank'!$CG56</f>
        <v>19.187467873624996</v>
      </c>
      <c r="CU54" s="1">
        <f>IF(Tabelle27[[#This Row],[synchronised_initial_longitude '[deg_E']]]="None","None",Tabelle27[[#This Row],[synchronised_initial_longitude '[deg_E']]]*PI()/180)</f>
        <v>0.3348844895153914</v>
      </c>
      <c r="CV54" s="1">
        <f>'[1]Bearbeitete Datenbank'!$CH56</f>
        <v>4.1998439125000342E-2</v>
      </c>
      <c r="CW54" s="1">
        <f>IF(Tabelle27[[#This Row],[synchronised_tolerance_longitude '[deg_E']]]="None","None",Tabelle27[[#This Row],[synchronised_tolerance_longitude '[deg_E']]]*PI()/180)</f>
        <v>7.3301104342966231E-4</v>
      </c>
      <c r="CY54" s="1" t="str">
        <f>'[1]Bearbeitete Datenbank'!$CI56</f>
        <v>None</v>
      </c>
      <c r="CZ54" s="1" t="str">
        <f>IF(Tabelle27[[#This Row],[initial_GLAN '[deg']]]="None",Tabelle27[[#This Row],[initial_GLAN '[deg']]],Tabelle27[[#This Row],[initial_GLAN '[deg']]]*PI()/180)</f>
        <v>None</v>
      </c>
      <c r="DA54" s="1" t="str">
        <f>'[1]Bearbeitete Datenbank'!$CJ56</f>
        <v>None</v>
      </c>
      <c r="DB54" s="1" t="str">
        <f>IF(Tabelle27[[#This Row],[tolerance_GLAN '[deg']]]="None",Tabelle27[[#This Row],[tolerance_GLAN '[deg']]],Tabelle27[[#This Row],[tolerance_GLAN '[deg']]]*PI()/180)</f>
        <v>None</v>
      </c>
      <c r="DC54" s="1" t="str">
        <f>'[1]Bearbeitete Datenbank'!$CK56</f>
        <v>None</v>
      </c>
      <c r="DD54" s="49" t="str">
        <f>'[1]Bearbeitete Datenbank'!$CL56</f>
        <v>None</v>
      </c>
      <c r="DE54" s="5" t="str">
        <f>'[1]Bearbeitete Datenbank'!$CM56</f>
        <v>None</v>
      </c>
      <c r="DF54" s="49" t="str">
        <f>'[1]Bearbeitete Datenbank'!$CN56</f>
        <v>None</v>
      </c>
      <c r="DG54" s="5" t="str">
        <f>'[1]Bearbeitete Datenbank'!$CO56</f>
        <v>None</v>
      </c>
      <c r="DH54" s="5" t="str">
        <f>'[1]Bearbeitete Datenbank'!$CP56</f>
        <v>None</v>
      </c>
    </row>
    <row r="55" spans="1:112" x14ac:dyDescent="0.25">
      <c r="A55" s="1" t="str">
        <f>'[1]Bearbeitete Datenbank'!$C57</f>
        <v>Astra 1L</v>
      </c>
      <c r="C55" s="1" t="str">
        <f>'[1]Bearbeitete Datenbank'!$C57</f>
        <v>Astra 1L</v>
      </c>
      <c r="D55" s="41">
        <f>'[1]Bearbeitete Datenbank'!$AB57</f>
        <v>31306</v>
      </c>
      <c r="G55" s="1" t="str">
        <f>'[1]Bearbeitete Datenbank'!$AV57</f>
        <v>Heavy Satellite</v>
      </c>
      <c r="H55" s="1">
        <f>'[1]Bearbeitete Datenbank'!$V57</f>
        <v>15</v>
      </c>
      <c r="J55" s="3"/>
      <c r="K55" s="1" t="str">
        <f>'[1]Bearbeitete Datenbank'!$BQ57</f>
        <v>mono/duo-propellant</v>
      </c>
      <c r="L55" s="1" t="str">
        <f>'[1]Bearbeitete Datenbank'!$BR57</f>
        <v>1</v>
      </c>
      <c r="M55" s="1"/>
      <c r="N55" s="1">
        <f>'[1]Bearbeitete Datenbank'!$BS57</f>
        <v>300</v>
      </c>
      <c r="P55" s="1" t="str">
        <f>'[1]Bearbeitete Datenbank'!$Y57</f>
        <v>Guiana Space Center</v>
      </c>
      <c r="Q55" s="1">
        <f>'[1]Bearbeitete Datenbank'!$AD57*PI()/180</f>
        <v>9.1437799511982928E-2</v>
      </c>
      <c r="R55" s="1" t="str">
        <f>'[1]Bearbeitete Datenbank'!$D57</f>
        <v>Luxembourg</v>
      </c>
      <c r="S55" s="1" t="str">
        <f>'[1]Bearbeitete Datenbank'!$E57</f>
        <v>Luxembourg</v>
      </c>
      <c r="T55" s="1" t="str">
        <f>'[1]Bearbeitete Datenbank'!$F57</f>
        <v>SES S.A.</v>
      </c>
      <c r="U55" s="3">
        <f>'[1]Bearbeitete Datenbank'!$U57</f>
        <v>39206</v>
      </c>
      <c r="V55" s="1">
        <f>'[1]Bearbeitete Datenbank'!$AE57*PI()/180</f>
        <v>5.3622099674872183</v>
      </c>
      <c r="Y55" s="1">
        <f>'[1]Bearbeitete Datenbank'!$BK57</f>
        <v>3.6</v>
      </c>
      <c r="Z55" s="1">
        <f>'[1]Bearbeitete Datenbank'!$BL57</f>
        <v>7.7</v>
      </c>
      <c r="AA55" s="1">
        <f>'[1]Bearbeitete Datenbank'!$BM57</f>
        <v>27</v>
      </c>
      <c r="AB55" s="1">
        <f>'[1]Bearbeitete Datenbank'!BN57</f>
        <v>108.68115087323</v>
      </c>
      <c r="AC55" s="1">
        <f>'[1]Bearbeitete Datenbank'!BO57</f>
        <v>12.96</v>
      </c>
      <c r="AD55" s="1">
        <f>'[1]Bearbeitete Datenbank'!$BP57</f>
        <v>56.761200000000002</v>
      </c>
      <c r="AH55" s="1">
        <f>'[1]Bearbeitete Datenbank'!$AL57</f>
        <v>4505</v>
      </c>
      <c r="AJ55" s="1">
        <f>'[1]Bearbeitete Datenbank'!$AN57</f>
        <v>2254</v>
      </c>
      <c r="AK55" s="1">
        <f>'[1]Bearbeitete Datenbank'!$AW57</f>
        <v>2251</v>
      </c>
      <c r="AU55" s="1" t="str">
        <f>'[1]Bearbeitete Datenbank'!$AU57</f>
        <v>GEO/D</v>
      </c>
      <c r="AV55" s="1" t="str">
        <f>'[1]Bearbeitete Datenbank'!$J57</f>
        <v>GEO</v>
      </c>
      <c r="AY55" s="1" t="str">
        <f>'[1]Bearbeitete Datenbank'!$G57</f>
        <v>Commercial</v>
      </c>
      <c r="AZ55" s="1"/>
      <c r="BA55" s="1" t="str">
        <f>'[1]Bearbeitete Datenbank'!$H57</f>
        <v>Communications</v>
      </c>
      <c r="BB55" s="1"/>
      <c r="BC55" s="42">
        <f>'[1]Bearbeitete Datenbank'!$AX57</f>
        <v>4.9399999999999999E-2</v>
      </c>
      <c r="BD55" s="1">
        <f>Tabelle27[[#This Row],[inclination '[degree']]]*PI()/180</f>
        <v>8.6219265048519881E-4</v>
      </c>
      <c r="BE55" s="1">
        <f>'[1]Bearbeitete Datenbank'!$AY57</f>
        <v>309.91329999999999</v>
      </c>
      <c r="BF55" s="1">
        <f>Tabelle27[[#This Row],[RAAN '[degree']]]*PI()/180</f>
        <v>5.409007480720943</v>
      </c>
      <c r="BG55" s="1">
        <f>'[1]Bearbeitete Datenbank'!$BA57</f>
        <v>58.082900000000002</v>
      </c>
      <c r="BH55" s="1">
        <f>Tabelle27[[#This Row],[AoP '[degree']]]*PI()/180</f>
        <v>1.0137378441066145</v>
      </c>
      <c r="BI55" s="1">
        <f>'[1]Bearbeitete Datenbank'!$BB57</f>
        <v>201.18170000000001</v>
      </c>
      <c r="BK55" s="1">
        <f>Tabelle27[[#This Row],[mean_anomaly '[degree']]]*PI()/180</f>
        <v>3.5112830597594762</v>
      </c>
      <c r="BL55" s="1">
        <f>'[1]Bearbeitete Datenbank'!$AZ57</f>
        <v>2.9389999999999999E-4</v>
      </c>
      <c r="BM55" s="1">
        <f>'[1]Bearbeitete Datenbank'!$BE57</f>
        <v>42165.63997828737</v>
      </c>
      <c r="BN55" s="1">
        <f>'[1]Bearbeitete Datenbank'!$BF57</f>
        <v>35807.032459876988</v>
      </c>
      <c r="BO55" s="1">
        <f>'[1]Bearbeitete Datenbank'!$BG57</f>
        <v>35782.247496697753</v>
      </c>
      <c r="BP55" s="1">
        <f>'[1]Bearbeitete Datenbank'!$BH57</f>
        <v>1436.1417477489999</v>
      </c>
      <c r="BQ55" s="1">
        <f>'[1]Bearbeitete Datenbank'!$BC57</f>
        <v>1.00268654</v>
      </c>
      <c r="BY55" s="1" t="s">
        <v>115</v>
      </c>
      <c r="BZ55" s="1" t="s">
        <v>115</v>
      </c>
      <c r="CA55" s="1" t="s">
        <v>115</v>
      </c>
      <c r="CB55" s="1" t="s">
        <v>115</v>
      </c>
      <c r="CD55" s="47">
        <f>'[1]Bearbeitete Datenbank'!$BT57</f>
        <v>3.4809826500000085E-2</v>
      </c>
      <c r="CE5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6.0754608447297542E-4</v>
      </c>
      <c r="CF55" s="1">
        <f>'[1]Bearbeitete Datenbank'!$BU57</f>
        <v>19.190434498499997</v>
      </c>
      <c r="CG5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0.33493626688713174</v>
      </c>
      <c r="CH55" s="1" t="str">
        <f>'[1]Bearbeitete Datenbank'!$BV57</f>
        <v>True</v>
      </c>
      <c r="CI55" s="1" t="str">
        <f>'[1]Bearbeitete Datenbank'!$BW57</f>
        <v>True</v>
      </c>
      <c r="CJ55" s="1">
        <f>'[1]Bearbeitete Datenbank'!$BX57</f>
        <v>3.63796E-4</v>
      </c>
      <c r="CK55" s="1">
        <f>'[1]Bearbeitete Datenbank'!$BY57</f>
        <v>1.8875599999999999E-4</v>
      </c>
      <c r="CL55" s="1">
        <f>'[1]Bearbeitete Datenbank'!$CA57</f>
        <v>0.11198</v>
      </c>
      <c r="CM5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1.9544196963832499E-3</v>
      </c>
      <c r="CN55" s="1">
        <f>'[1]Bearbeitete Datenbank'!$CB57</f>
        <v>4</v>
      </c>
      <c r="CO55" s="1">
        <f>'[1]Bearbeitete Datenbank'!$CC57</f>
        <v>2</v>
      </c>
      <c r="CP55" s="1" t="str">
        <f>'[1]Bearbeitete Datenbank'!$CD57</f>
        <v>Ast_19.2</v>
      </c>
      <c r="CQ55" s="1">
        <f>'[1]Bearbeitete Datenbank'!$CE57</f>
        <v>4</v>
      </c>
      <c r="CR55" s="1">
        <f>'[1]Bearbeitete Datenbank'!$CF57</f>
        <v>19.216866781012495</v>
      </c>
      <c r="CS55" s="1">
        <f>IF(Tabelle27[[#This Row],[synchronised_starting_longitude '[deg_E']]]="None","None",Tabelle27[[#This Row],[synchronised_starting_longitude '[deg_E']]]*PI()/180)</f>
        <v>0.33539759724579216</v>
      </c>
      <c r="CT55" s="1">
        <f>'[1]Bearbeitete Datenbank'!$CG57</f>
        <v>19.187467873624996</v>
      </c>
      <c r="CU55" s="1">
        <f>IF(Tabelle27[[#This Row],[synchronised_initial_longitude '[deg_E']]]="None","None",Tabelle27[[#This Row],[synchronised_initial_longitude '[deg_E']]]*PI()/180)</f>
        <v>0.3348844895153914</v>
      </c>
      <c r="CV55" s="1">
        <f>'[1]Bearbeitete Datenbank'!$CH57</f>
        <v>4.1998439125000342E-2</v>
      </c>
      <c r="CW55" s="1">
        <f>IF(Tabelle27[[#This Row],[synchronised_tolerance_longitude '[deg_E']]]="None","None",Tabelle27[[#This Row],[synchronised_tolerance_longitude '[deg_E']]]*PI()/180)</f>
        <v>7.3301104342966231E-4</v>
      </c>
      <c r="CY55" s="1" t="str">
        <f>'[1]Bearbeitete Datenbank'!$CI57</f>
        <v>None</v>
      </c>
      <c r="CZ55" s="1" t="str">
        <f>IF(Tabelle27[[#This Row],[initial_GLAN '[deg']]]="None",Tabelle27[[#This Row],[initial_GLAN '[deg']]],Tabelle27[[#This Row],[initial_GLAN '[deg']]]*PI()/180)</f>
        <v>None</v>
      </c>
      <c r="DA55" s="1" t="str">
        <f>'[1]Bearbeitete Datenbank'!$CJ57</f>
        <v>None</v>
      </c>
      <c r="DB55" s="1" t="str">
        <f>IF(Tabelle27[[#This Row],[tolerance_GLAN '[deg']]]="None",Tabelle27[[#This Row],[tolerance_GLAN '[deg']]],Tabelle27[[#This Row],[tolerance_GLAN '[deg']]]*PI()/180)</f>
        <v>None</v>
      </c>
      <c r="DC55" s="1" t="str">
        <f>'[1]Bearbeitete Datenbank'!$CK57</f>
        <v>None</v>
      </c>
      <c r="DD55" s="49" t="str">
        <f>'[1]Bearbeitete Datenbank'!$CL57</f>
        <v>None</v>
      </c>
      <c r="DE55" s="5" t="str">
        <f>'[1]Bearbeitete Datenbank'!$CM57</f>
        <v>None</v>
      </c>
      <c r="DF55" s="49" t="str">
        <f>'[1]Bearbeitete Datenbank'!$CN57</f>
        <v>None</v>
      </c>
      <c r="DG55" s="5" t="str">
        <f>'[1]Bearbeitete Datenbank'!$CO57</f>
        <v>None</v>
      </c>
      <c r="DH55" s="5" t="str">
        <f>'[1]Bearbeitete Datenbank'!$CP57</f>
        <v>None</v>
      </c>
    </row>
    <row r="56" spans="1:112" x14ac:dyDescent="0.25">
      <c r="A56" s="1" t="str">
        <f>'[1]Bearbeitete Datenbank'!$C58</f>
        <v>Astra 1M</v>
      </c>
      <c r="C56" s="1" t="str">
        <f>'[1]Bearbeitete Datenbank'!$C58</f>
        <v>Astra 1M</v>
      </c>
      <c r="D56" s="41">
        <f>'[1]Bearbeitete Datenbank'!$AB58</f>
        <v>33436</v>
      </c>
      <c r="G56" s="1" t="str">
        <f>'[1]Bearbeitete Datenbank'!$AV58</f>
        <v>Heavy Satellite</v>
      </c>
      <c r="H56" s="1">
        <f>'[1]Bearbeitete Datenbank'!$V58</f>
        <v>15</v>
      </c>
      <c r="J56" s="3"/>
      <c r="K56" s="1" t="str">
        <f>'[1]Bearbeitete Datenbank'!$BQ58</f>
        <v>mono/duo-propellant</v>
      </c>
      <c r="L56" s="1" t="str">
        <f>'[1]Bearbeitete Datenbank'!$BR58</f>
        <v>1</v>
      </c>
      <c r="M56" s="1"/>
      <c r="N56" s="1">
        <f>'[1]Bearbeitete Datenbank'!$BS58</f>
        <v>3000</v>
      </c>
      <c r="P56" s="1" t="str">
        <f>'[1]Bearbeitete Datenbank'!$Y58</f>
        <v>Baikonur Cosmodrome</v>
      </c>
      <c r="Q56" s="1">
        <f>'[1]Bearbeitete Datenbank'!$AD58*PI()/180</f>
        <v>0.80224059067919362</v>
      </c>
      <c r="R56" s="1" t="str">
        <f>'[1]Bearbeitete Datenbank'!$D58</f>
        <v>Luxembourg</v>
      </c>
      <c r="S56" s="1" t="str">
        <f>'[1]Bearbeitete Datenbank'!$E58</f>
        <v>Luxembourg</v>
      </c>
      <c r="T56" s="1" t="str">
        <f>'[1]Bearbeitete Datenbank'!$F58</f>
        <v>SES S.A.</v>
      </c>
      <c r="U56" s="3">
        <f>'[1]Bearbeitete Datenbank'!$U58</f>
        <v>39757</v>
      </c>
      <c r="V56" s="1">
        <f>'[1]Bearbeitete Datenbank'!$AE58*PI()/180</f>
        <v>1.1048806829750102</v>
      </c>
      <c r="Y56" s="1">
        <f>'[1]Bearbeitete Datenbank'!$BK58</f>
        <v>2.4</v>
      </c>
      <c r="Z56" s="1">
        <f>'[1]Bearbeitete Datenbank'!$BL58</f>
        <v>4</v>
      </c>
      <c r="AA56" s="1">
        <f>'[1]Bearbeitete Datenbank'!$BM58</f>
        <v>35</v>
      </c>
      <c r="AB56" s="1">
        <f>'[1]Bearbeitete Datenbank'!BN58</f>
        <v>77.340660567463999</v>
      </c>
      <c r="AC56" s="1">
        <f>'[1]Bearbeitete Datenbank'!BO58</f>
        <v>5.76</v>
      </c>
      <c r="AD56" s="1">
        <f>'[1]Bearbeitete Datenbank'!$BP58</f>
        <v>33.4654666666667</v>
      </c>
      <c r="AH56" s="1">
        <f>'[1]Bearbeitete Datenbank'!$AL58</f>
        <v>5345</v>
      </c>
      <c r="AJ56" s="1">
        <f>'[1]Bearbeitete Datenbank'!$AN58</f>
        <v>3000</v>
      </c>
      <c r="AK56" s="1">
        <f>'[1]Bearbeitete Datenbank'!$AW58</f>
        <v>2345</v>
      </c>
      <c r="AU56" s="1" t="str">
        <f>'[1]Bearbeitete Datenbank'!$AU58</f>
        <v>GEO/S</v>
      </c>
      <c r="AV56" s="1" t="str">
        <f>'[1]Bearbeitete Datenbank'!$J58</f>
        <v>GEO</v>
      </c>
      <c r="AY56" s="1" t="str">
        <f>'[1]Bearbeitete Datenbank'!$G58</f>
        <v>Commercial</v>
      </c>
      <c r="AZ56" s="1"/>
      <c r="BA56" s="1" t="str">
        <f>'[1]Bearbeitete Datenbank'!$H58</f>
        <v>Communications</v>
      </c>
      <c r="BB56" s="1"/>
      <c r="BC56" s="42">
        <f>'[1]Bearbeitete Datenbank'!$AX58</f>
        <v>5.79E-2</v>
      </c>
      <c r="BD56" s="1">
        <f>Tabelle27[[#This Row],[inclination '[degree']]]*PI()/180</f>
        <v>1.0105456369047167E-3</v>
      </c>
      <c r="BE56" s="1">
        <f>'[1]Bearbeitete Datenbank'!$AY58</f>
        <v>107.16030000000001</v>
      </c>
      <c r="BF56" s="1">
        <f>Tabelle27[[#This Row],[RAAN '[degree']]]*PI()/180</f>
        <v>1.8703000624248796</v>
      </c>
      <c r="BG56" s="1">
        <f>'[1]Bearbeitete Datenbank'!$BA58</f>
        <v>345.75900000000001</v>
      </c>
      <c r="BH56" s="1">
        <f>Tabelle27[[#This Row],[AoP '[degree']]]*PI()/180</f>
        <v>6.0346329684030744</v>
      </c>
      <c r="BI56" s="1">
        <f>'[1]Bearbeitete Datenbank'!$BB58</f>
        <v>116.2679</v>
      </c>
      <c r="BK56" s="1">
        <f>Tabelle27[[#This Row],[mean_anomaly '[degree']]]*PI()/180</f>
        <v>2.0292576693795148</v>
      </c>
      <c r="BL56" s="1">
        <f>'[1]Bearbeitete Datenbank'!$AZ58</f>
        <v>4.0200000000000001E-4</v>
      </c>
      <c r="BM56" s="1">
        <f>'[1]Bearbeitete Datenbank'!$BE58</f>
        <v>42165.19226353569</v>
      </c>
      <c r="BN56" s="1">
        <f>'[1]Bearbeitete Datenbank'!$BF58</f>
        <v>35811.142670825633</v>
      </c>
      <c r="BO56" s="1">
        <f>'[1]Bearbeitete Datenbank'!$BG58</f>
        <v>35777.241856245746</v>
      </c>
      <c r="BP56" s="1">
        <f>'[1]Bearbeitete Datenbank'!$BH58</f>
        <v>1436.1188743807963</v>
      </c>
      <c r="BQ56" s="1">
        <f>'[1]Bearbeitete Datenbank'!$BC58</f>
        <v>1.00270251</v>
      </c>
      <c r="BY56" s="1" t="s">
        <v>115</v>
      </c>
      <c r="BZ56" s="1" t="s">
        <v>115</v>
      </c>
      <c r="CA56" s="1" t="s">
        <v>115</v>
      </c>
      <c r="CB56" s="1" t="s">
        <v>115</v>
      </c>
      <c r="CD56" s="47">
        <f>'[1]Bearbeitete Datenbank'!$BT58</f>
        <v>4.6606771500000477E-2</v>
      </c>
      <c r="CE5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8.1344161639966474E-4</v>
      </c>
      <c r="CF56" s="1">
        <f>'[1]Bearbeitete Datenbank'!$BU58</f>
        <v>19.182542808500003</v>
      </c>
      <c r="CG5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0.33479853091308515</v>
      </c>
      <c r="CH56" s="1" t="str">
        <f>'[1]Bearbeitete Datenbank'!$BV58</f>
        <v>True</v>
      </c>
      <c r="CI56" s="1" t="str">
        <f>'[1]Bearbeitete Datenbank'!$BW58</f>
        <v>True</v>
      </c>
      <c r="CJ56" s="1">
        <f>'[1]Bearbeitete Datenbank'!$BX58</f>
        <v>2.6445499999999997E-4</v>
      </c>
      <c r="CK56" s="1">
        <f>'[1]Bearbeitete Datenbank'!$BY58</f>
        <v>2.4820499999999999E-4</v>
      </c>
      <c r="CL56" s="1">
        <f>'[1]Bearbeitete Datenbank'!$CA58</f>
        <v>9.2304999999999998E-2</v>
      </c>
      <c r="CM5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1.6110261660533657E-3</v>
      </c>
      <c r="CN56" s="1">
        <f>'[1]Bearbeitete Datenbank'!$CB58</f>
        <v>4</v>
      </c>
      <c r="CO56" s="1">
        <f>'[1]Bearbeitete Datenbank'!$CC58</f>
        <v>4</v>
      </c>
      <c r="CP56" s="1" t="str">
        <f>'[1]Bearbeitete Datenbank'!$CD58</f>
        <v>Ast_19.2</v>
      </c>
      <c r="CQ56" s="1">
        <f>'[1]Bearbeitete Datenbank'!$CE58</f>
        <v>1</v>
      </c>
      <c r="CR56" s="1">
        <f>'[1]Bearbeitete Datenbank'!$CF58</f>
        <v>19.158068966237497</v>
      </c>
      <c r="CS56" s="1">
        <f>IF(Tabelle27[[#This Row],[synchronised_starting_longitude '[deg_E']]]="None","None",Tabelle27[[#This Row],[synchronised_starting_longitude '[deg_E']]]*PI()/180)</f>
        <v>0.33437138178499071</v>
      </c>
      <c r="CT56" s="1">
        <f>'[1]Bearbeitete Datenbank'!$CG58</f>
        <v>19.187467873624996</v>
      </c>
      <c r="CU56" s="1">
        <f>IF(Tabelle27[[#This Row],[synchronised_initial_longitude '[deg_E']]]="None","None",Tabelle27[[#This Row],[synchronised_initial_longitude '[deg_E']]]*PI()/180)</f>
        <v>0.3348844895153914</v>
      </c>
      <c r="CV56" s="1">
        <f>'[1]Bearbeitete Datenbank'!$CH58</f>
        <v>4.1998439125000342E-2</v>
      </c>
      <c r="CW56" s="1">
        <f>IF(Tabelle27[[#This Row],[synchronised_tolerance_longitude '[deg_E']]]="None","None",Tabelle27[[#This Row],[synchronised_tolerance_longitude '[deg_E']]]*PI()/180)</f>
        <v>7.3301104342966231E-4</v>
      </c>
      <c r="CY56" s="1" t="str">
        <f>'[1]Bearbeitete Datenbank'!$CI58</f>
        <v>None</v>
      </c>
      <c r="CZ56" s="1" t="str">
        <f>IF(Tabelle27[[#This Row],[initial_GLAN '[deg']]]="None",Tabelle27[[#This Row],[initial_GLAN '[deg']]],Tabelle27[[#This Row],[initial_GLAN '[deg']]]*PI()/180)</f>
        <v>None</v>
      </c>
      <c r="DA56" s="1" t="str">
        <f>'[1]Bearbeitete Datenbank'!$CJ58</f>
        <v>None</v>
      </c>
      <c r="DB56" s="1" t="str">
        <f>IF(Tabelle27[[#This Row],[tolerance_GLAN '[deg']]]="None",Tabelle27[[#This Row],[tolerance_GLAN '[deg']]],Tabelle27[[#This Row],[tolerance_GLAN '[deg']]]*PI()/180)</f>
        <v>None</v>
      </c>
      <c r="DC56" s="1" t="str">
        <f>'[1]Bearbeitete Datenbank'!$CK58</f>
        <v>None</v>
      </c>
      <c r="DD56" s="49" t="str">
        <f>'[1]Bearbeitete Datenbank'!$CL58</f>
        <v>None</v>
      </c>
      <c r="DE56" s="5" t="str">
        <f>'[1]Bearbeitete Datenbank'!$CM58</f>
        <v>None</v>
      </c>
      <c r="DF56" s="49" t="str">
        <f>'[1]Bearbeitete Datenbank'!$CN58</f>
        <v>None</v>
      </c>
      <c r="DG56" s="5" t="str">
        <f>'[1]Bearbeitete Datenbank'!$CO58</f>
        <v>None</v>
      </c>
      <c r="DH56" s="5" t="str">
        <f>'[1]Bearbeitete Datenbank'!$CP58</f>
        <v>None</v>
      </c>
    </row>
    <row r="57" spans="1:112" x14ac:dyDescent="0.25">
      <c r="A57" s="1" t="str">
        <f>'[1]Bearbeitete Datenbank'!$C59</f>
        <v>Astra 1N</v>
      </c>
      <c r="C57" s="1" t="str">
        <f>'[1]Bearbeitete Datenbank'!$C59</f>
        <v>Astra 1N</v>
      </c>
      <c r="D57" s="41">
        <f>'[1]Bearbeitete Datenbank'!$AB59</f>
        <v>37775</v>
      </c>
      <c r="G57" s="1" t="str">
        <f>'[1]Bearbeitete Datenbank'!$AV59</f>
        <v>Heavy Satellite</v>
      </c>
      <c r="H57" s="1">
        <f>'[1]Bearbeitete Datenbank'!$V59</f>
        <v>15</v>
      </c>
      <c r="J57" s="3"/>
      <c r="K57" s="1" t="str">
        <f>'[1]Bearbeitete Datenbank'!$BQ59</f>
        <v>mono/duo-propellant</v>
      </c>
      <c r="L57" s="1" t="str">
        <f>'[1]Bearbeitete Datenbank'!$BR59</f>
        <v>1</v>
      </c>
      <c r="M57" s="1"/>
      <c r="N57" s="1">
        <f>'[1]Bearbeitete Datenbank'!$BS59</f>
        <v>3000</v>
      </c>
      <c r="P57" s="1" t="str">
        <f>'[1]Bearbeitete Datenbank'!$Y59</f>
        <v>Guiana Space Center</v>
      </c>
      <c r="Q57" s="1">
        <f>'[1]Bearbeitete Datenbank'!$AD59*PI()/180</f>
        <v>9.1437799511982928E-2</v>
      </c>
      <c r="R57" s="1" t="str">
        <f>'[1]Bearbeitete Datenbank'!$D59</f>
        <v>Luxembourg</v>
      </c>
      <c r="S57" s="1" t="str">
        <f>'[1]Bearbeitete Datenbank'!$E59</f>
        <v>Luxembourg</v>
      </c>
      <c r="T57" s="1" t="str">
        <f>'[1]Bearbeitete Datenbank'!$F59</f>
        <v>SES S.A.</v>
      </c>
      <c r="U57" s="3">
        <f>'[1]Bearbeitete Datenbank'!$U59</f>
        <v>40761</v>
      </c>
      <c r="V57" s="1">
        <f>'[1]Bearbeitete Datenbank'!$AE59*PI()/180</f>
        <v>5.3622099674872183</v>
      </c>
      <c r="Y57" s="1">
        <f>'[1]Bearbeitete Datenbank'!$BK59</f>
        <v>2.8</v>
      </c>
      <c r="Z57" s="1">
        <f>'[1]Bearbeitete Datenbank'!$BL59</f>
        <v>6.5</v>
      </c>
      <c r="AA57" s="1">
        <f>'[1]Bearbeitete Datenbank'!$BM59</f>
        <v>39.799999999999997</v>
      </c>
      <c r="AB57" s="1">
        <f>'[1]Bearbeitete Datenbank'!BN59</f>
        <v>109.787075191848</v>
      </c>
      <c r="AC57" s="1">
        <f>'[1]Bearbeitete Datenbank'!BO59</f>
        <v>7.84</v>
      </c>
      <c r="AD57" s="1">
        <f>'[1]Bearbeitete Datenbank'!$BP59</f>
        <v>49.884933333333301</v>
      </c>
      <c r="AH57" s="1">
        <f>'[1]Bearbeitete Datenbank'!$AL59</f>
        <v>5330</v>
      </c>
      <c r="AJ57" s="1">
        <f>'[1]Bearbeitete Datenbank'!$AN59</f>
        <v>3000</v>
      </c>
      <c r="AK57" s="1">
        <f>'[1]Bearbeitete Datenbank'!$AW59</f>
        <v>2330</v>
      </c>
      <c r="AU57" s="1" t="str">
        <f>'[1]Bearbeitete Datenbank'!$AU59</f>
        <v>GEO/S</v>
      </c>
      <c r="AV57" s="1" t="str">
        <f>'[1]Bearbeitete Datenbank'!$J59</f>
        <v>GEO</v>
      </c>
      <c r="AY57" s="1" t="str">
        <f>'[1]Bearbeitete Datenbank'!$G59</f>
        <v>Commercial</v>
      </c>
      <c r="AZ57" s="1"/>
      <c r="BA57" s="1" t="str">
        <f>'[1]Bearbeitete Datenbank'!$H59</f>
        <v>Communications</v>
      </c>
      <c r="BB57" s="1"/>
      <c r="BC57" s="42">
        <f>'[1]Bearbeitete Datenbank'!$AX59</f>
        <v>6.9000000000000006E-2</v>
      </c>
      <c r="BD57" s="1">
        <f>Tabelle27[[#This Row],[inclination '[degree']]]*PI()/180</f>
        <v>1.2042771838760874E-3</v>
      </c>
      <c r="BE57" s="1">
        <f>'[1]Bearbeitete Datenbank'!$AY59</f>
        <v>60.087800000000001</v>
      </c>
      <c r="BF57" s="1">
        <f>Tabelle27[[#This Row],[RAAN '[degree']]]*PI()/180</f>
        <v>1.0487299502798488</v>
      </c>
      <c r="BG57" s="1">
        <f>'[1]Bearbeitete Datenbank'!$BA59</f>
        <v>342.60079999999999</v>
      </c>
      <c r="BH57" s="1">
        <f>Tabelle27[[#This Row],[AoP '[degree']]]*PI()/180</f>
        <v>5.9795119799665892</v>
      </c>
      <c r="BI57" s="1">
        <f>'[1]Bearbeitete Datenbank'!$BB59</f>
        <v>166.49520000000001</v>
      </c>
      <c r="BK57" s="1">
        <f>Tabelle27[[#This Row],[mean_anomaly '[degree']]]*PI()/180</f>
        <v>2.9058894287664634</v>
      </c>
      <c r="BL57" s="1">
        <f>'[1]Bearbeitete Datenbank'!$AZ59</f>
        <v>5.9009999999999998E-4</v>
      </c>
      <c r="BM57" s="1">
        <f>'[1]Bearbeitete Datenbank'!$BE59</f>
        <v>42164.58953545746</v>
      </c>
      <c r="BN57" s="1">
        <f>'[1]Bearbeitete Datenbank'!$BF59</f>
        <v>35818.470859742331</v>
      </c>
      <c r="BO57" s="1">
        <f>'[1]Bearbeitete Datenbank'!$BG59</f>
        <v>35768.708211172583</v>
      </c>
      <c r="BP57" s="1">
        <f>'[1]Bearbeitete Datenbank'!$BH59</f>
        <v>1436.0880817045565</v>
      </c>
      <c r="BQ57" s="1">
        <f>'[1]Bearbeitete Datenbank'!$BC59</f>
        <v>1.0027240100000001</v>
      </c>
      <c r="BY57" s="1" t="s">
        <v>115</v>
      </c>
      <c r="BZ57" s="1" t="s">
        <v>115</v>
      </c>
      <c r="CA57" s="1" t="s">
        <v>115</v>
      </c>
      <c r="CB57" s="1" t="s">
        <v>115</v>
      </c>
      <c r="CD57" s="47">
        <f>'[1]Bearbeitete Datenbank'!$BT59</f>
        <v>3.6893361500000665E-2</v>
      </c>
      <c r="CE5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6.4391063030352555E-4</v>
      </c>
      <c r="CF57" s="1">
        <f>'[1]Bearbeitete Datenbank'!$BU59</f>
        <v>19.188701997499997</v>
      </c>
      <c r="CG5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0.33490602904038769</v>
      </c>
      <c r="CH57" s="1" t="str">
        <f>'[1]Bearbeitete Datenbank'!$BV59</f>
        <v>True</v>
      </c>
      <c r="CI57" s="1" t="str">
        <f>'[1]Bearbeitete Datenbank'!$BW59</f>
        <v>True</v>
      </c>
      <c r="CJ57" s="1">
        <f>'[1]Bearbeitete Datenbank'!$BX59</f>
        <v>4.3950999999999994E-4</v>
      </c>
      <c r="CK57" s="1">
        <f>'[1]Bearbeitete Datenbank'!$BY59</f>
        <v>1.6924999999999999E-4</v>
      </c>
      <c r="CL57" s="1">
        <f>'[1]Bearbeitete Datenbank'!$CA59</f>
        <v>9.4219999999999998E-2</v>
      </c>
      <c r="CM5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1.6444492212290573E-3</v>
      </c>
      <c r="CN57" s="1">
        <f>'[1]Bearbeitete Datenbank'!$CB59</f>
        <v>4</v>
      </c>
      <c r="CO57" s="1">
        <f>'[1]Bearbeitete Datenbank'!$CC59</f>
        <v>1</v>
      </c>
      <c r="CP57" s="1" t="str">
        <f>'[1]Bearbeitete Datenbank'!$CD59</f>
        <v>Ast_19.2</v>
      </c>
      <c r="CQ57" s="1">
        <f>'[1]Bearbeitete Datenbank'!$CE59</f>
        <v>3</v>
      </c>
      <c r="CR57" s="1">
        <f>'[1]Bearbeitete Datenbank'!$CF59</f>
        <v>19.197267509420829</v>
      </c>
      <c r="CS57" s="1">
        <f>IF(Tabelle27[[#This Row],[synchronised_starting_longitude '[deg_E']]]="None","None",Tabelle27[[#This Row],[synchronised_starting_longitude '[deg_E']]]*PI()/180)</f>
        <v>0.33505552542552497</v>
      </c>
      <c r="CT57" s="1">
        <f>'[1]Bearbeitete Datenbank'!$CG59</f>
        <v>19.187467873624996</v>
      </c>
      <c r="CU57" s="1">
        <f>IF(Tabelle27[[#This Row],[synchronised_initial_longitude '[deg_E']]]="None","None",Tabelle27[[#This Row],[synchronised_initial_longitude '[deg_E']]]*PI()/180)</f>
        <v>0.3348844895153914</v>
      </c>
      <c r="CV57" s="1">
        <f>'[1]Bearbeitete Datenbank'!$CH59</f>
        <v>4.1998439125000342E-2</v>
      </c>
      <c r="CW57" s="1">
        <f>IF(Tabelle27[[#This Row],[synchronised_tolerance_longitude '[deg_E']]]="None","None",Tabelle27[[#This Row],[synchronised_tolerance_longitude '[deg_E']]]*PI()/180)</f>
        <v>7.3301104342966231E-4</v>
      </c>
      <c r="CY57" s="1" t="str">
        <f>'[1]Bearbeitete Datenbank'!$CI59</f>
        <v>None</v>
      </c>
      <c r="CZ57" s="1" t="str">
        <f>IF(Tabelle27[[#This Row],[initial_GLAN '[deg']]]="None",Tabelle27[[#This Row],[initial_GLAN '[deg']]],Tabelle27[[#This Row],[initial_GLAN '[deg']]]*PI()/180)</f>
        <v>None</v>
      </c>
      <c r="DA57" s="1" t="str">
        <f>'[1]Bearbeitete Datenbank'!$CJ59</f>
        <v>None</v>
      </c>
      <c r="DB57" s="1" t="str">
        <f>IF(Tabelle27[[#This Row],[tolerance_GLAN '[deg']]]="None",Tabelle27[[#This Row],[tolerance_GLAN '[deg']]],Tabelle27[[#This Row],[tolerance_GLAN '[deg']]]*PI()/180)</f>
        <v>None</v>
      </c>
      <c r="DC57" s="1" t="str">
        <f>'[1]Bearbeitete Datenbank'!$CK59</f>
        <v>None</v>
      </c>
      <c r="DD57" s="49" t="str">
        <f>'[1]Bearbeitete Datenbank'!$CL59</f>
        <v>None</v>
      </c>
      <c r="DE57" s="5" t="str">
        <f>'[1]Bearbeitete Datenbank'!$CM59</f>
        <v>None</v>
      </c>
      <c r="DF57" s="49" t="str">
        <f>'[1]Bearbeitete Datenbank'!$CN59</f>
        <v>None</v>
      </c>
      <c r="DG57" s="5" t="str">
        <f>'[1]Bearbeitete Datenbank'!$CO59</f>
        <v>None</v>
      </c>
      <c r="DH57" s="5" t="str">
        <f>'[1]Bearbeitete Datenbank'!$CP59</f>
        <v>None</v>
      </c>
    </row>
    <row r="58" spans="1:112" x14ac:dyDescent="0.25">
      <c r="A58" s="1" t="str">
        <f>'[1]Bearbeitete Datenbank'!$C60</f>
        <v>Astra 2A</v>
      </c>
      <c r="C58" s="1" t="str">
        <f>'[1]Bearbeitete Datenbank'!$C60</f>
        <v>Astra 2A</v>
      </c>
      <c r="D58" s="41">
        <f>'[1]Bearbeitete Datenbank'!$AB60</f>
        <v>25462</v>
      </c>
      <c r="G58" s="1" t="str">
        <f>'[1]Bearbeitete Datenbank'!$AV60</f>
        <v>Heavy Satellite</v>
      </c>
      <c r="H58" s="1">
        <f>'[1]Bearbeitete Datenbank'!$V60</f>
        <v>15</v>
      </c>
      <c r="J58" s="3"/>
      <c r="K58" s="1" t="str">
        <f>'[1]Bearbeitete Datenbank'!$BQ60</f>
        <v>mono/duo-propellant</v>
      </c>
      <c r="L58" s="1" t="str">
        <f>'[1]Bearbeitete Datenbank'!$BR60</f>
        <v>1</v>
      </c>
      <c r="M58" s="1"/>
      <c r="N58" s="1">
        <f>'[1]Bearbeitete Datenbank'!$BS60</f>
        <v>300</v>
      </c>
      <c r="P58" s="1" t="str">
        <f>'[1]Bearbeitete Datenbank'!$Y60</f>
        <v>Baikonur Cosmodrome</v>
      </c>
      <c r="Q58" s="1">
        <f>'[1]Bearbeitete Datenbank'!$AD60*PI()/180</f>
        <v>0.80224059067919362</v>
      </c>
      <c r="R58" s="1" t="str">
        <f>'[1]Bearbeitete Datenbank'!$D60</f>
        <v>Luxembourg</v>
      </c>
      <c r="S58" s="1" t="str">
        <f>'[1]Bearbeitete Datenbank'!$E60</f>
        <v>Luxembourg</v>
      </c>
      <c r="T58" s="1" t="str">
        <f>'[1]Bearbeitete Datenbank'!$F60</f>
        <v>SES S.A.</v>
      </c>
      <c r="U58" s="3">
        <f>'[1]Bearbeitete Datenbank'!$U60</f>
        <v>36037</v>
      </c>
      <c r="V58" s="1">
        <f>'[1]Bearbeitete Datenbank'!$AE60*PI()/180</f>
        <v>1.1048806829750102</v>
      </c>
      <c r="Y58" s="1">
        <f>'[1]Bearbeitete Datenbank'!$BK60</f>
        <v>3.3</v>
      </c>
      <c r="Z58" s="1">
        <f>'[1]Bearbeitete Datenbank'!$BL60</f>
        <v>10.029999999999999</v>
      </c>
      <c r="AA58" s="1">
        <f>'[1]Bearbeitete Datenbank'!$BM60</f>
        <v>25.97</v>
      </c>
      <c r="AB58" s="1">
        <f>'[1]Bearbeitete Datenbank'!BN60</f>
        <v>162.000771201931</v>
      </c>
      <c r="AC58" s="1">
        <f>'[1]Bearbeitete Datenbank'!BO60</f>
        <v>10.89</v>
      </c>
      <c r="AD58" s="1">
        <f>'[1]Bearbeitete Datenbank'!$BP60</f>
        <v>80.001516666666703</v>
      </c>
      <c r="AH58" s="1">
        <f>'[1]Bearbeitete Datenbank'!$AL60</f>
        <v>3550</v>
      </c>
      <c r="AJ58" s="1">
        <f>'[1]Bearbeitete Datenbank'!$AN60</f>
        <v>1950</v>
      </c>
      <c r="AK58" s="1">
        <f>'[1]Bearbeitete Datenbank'!$AW60</f>
        <v>1600</v>
      </c>
      <c r="AU58" s="1" t="str">
        <f>'[1]Bearbeitete Datenbank'!$AU60</f>
        <v>GEO/D</v>
      </c>
      <c r="AV58" s="1" t="str">
        <f>'[1]Bearbeitete Datenbank'!$J60</f>
        <v>GEO</v>
      </c>
      <c r="AY58" s="1" t="str">
        <f>'[1]Bearbeitete Datenbank'!$G60</f>
        <v>Commercial</v>
      </c>
      <c r="AZ58" s="1"/>
      <c r="BA58" s="1" t="str">
        <f>'[1]Bearbeitete Datenbank'!$H60</f>
        <v>Communications</v>
      </c>
      <c r="BB58" s="1"/>
      <c r="BC58" s="42">
        <f>'[1]Bearbeitete Datenbank'!$AX60</f>
        <v>2.4392999999999998</v>
      </c>
      <c r="BD58" s="1">
        <f>Tabelle27[[#This Row],[inclination '[degree']]]*PI()/180</f>
        <v>4.2573816443897676E-2</v>
      </c>
      <c r="BE58" s="1">
        <f>'[1]Bearbeitete Datenbank'!$AY60</f>
        <v>89.644499999999994</v>
      </c>
      <c r="BF58" s="1">
        <f>Tabelle27[[#This Row],[RAAN '[degree']]]*PI()/180</f>
        <v>1.5645916813040566</v>
      </c>
      <c r="BG58" s="1">
        <f>'[1]Bearbeitete Datenbank'!$BA60</f>
        <v>336.62130000000002</v>
      </c>
      <c r="BH58" s="1">
        <f>Tabelle27[[#This Row],[AoP '[degree']]]*PI()/180</f>
        <v>5.8751500173435875</v>
      </c>
      <c r="BI58" s="1">
        <f>'[1]Bearbeitete Datenbank'!$BB60</f>
        <v>158.88419999999999</v>
      </c>
      <c r="BK58" s="1">
        <f>Tabelle27[[#This Row],[mean_anomaly '[degree']]]*PI()/180</f>
        <v>2.7730524193971742</v>
      </c>
      <c r="BL58" s="1">
        <f>'[1]Bearbeitete Datenbank'!$AZ60</f>
        <v>2.498E-4</v>
      </c>
      <c r="BM58" s="1">
        <f>'[1]Bearbeitete Datenbank'!$BE60</f>
        <v>42164.061114839256</v>
      </c>
      <c r="BN58" s="1">
        <f>'[1]Bearbeitete Datenbank'!$BF60</f>
        <v>35803.59369730574</v>
      </c>
      <c r="BO58" s="1">
        <f>'[1]Bearbeitete Datenbank'!$BG60</f>
        <v>35782.528532372773</v>
      </c>
      <c r="BP58" s="1">
        <f>'[1]Bearbeitete Datenbank'!$BH60</f>
        <v>1436.0610854910494</v>
      </c>
      <c r="BQ58" s="1">
        <f>'[1]Bearbeitete Datenbank'!$BC60</f>
        <v>1.0027428599999999</v>
      </c>
      <c r="BY58" s="1" t="s">
        <v>115</v>
      </c>
      <c r="BZ58" s="1" t="s">
        <v>115</v>
      </c>
      <c r="CA58" s="1" t="s">
        <v>115</v>
      </c>
      <c r="CB58" s="1" t="s">
        <v>115</v>
      </c>
      <c r="CD58" s="47">
        <f>'[1]Bearbeitete Datenbank'!$BT60</f>
        <v>6.588073250000015E-2</v>
      </c>
      <c r="CE5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1.1498356957506378E-3</v>
      </c>
      <c r="CF58" s="1">
        <f>'[1]Bearbeitete Datenbank'!$BU60</f>
        <v>27.980262083500001</v>
      </c>
      <c r="CG5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0.48834769892800356</v>
      </c>
      <c r="CH58" s="1" t="str">
        <f>'[1]Bearbeitete Datenbank'!$BV60</f>
        <v>False</v>
      </c>
      <c r="CI58" s="1" t="str">
        <f>'[1]Bearbeitete Datenbank'!$BW60</f>
        <v>True</v>
      </c>
      <c r="CJ58" s="1">
        <f>'[1]Bearbeitete Datenbank'!$BX60</f>
        <v>2.3753799999999997E-4</v>
      </c>
      <c r="CK58" s="1">
        <f>'[1]Bearbeitete Datenbank'!$BY60</f>
        <v>3.8337999999999998E-5</v>
      </c>
      <c r="CL58" s="1" t="str">
        <f>'[1]Bearbeitete Datenbank'!$CA60</f>
        <v>None</v>
      </c>
      <c r="CM5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8" s="1">
        <f>'[1]Bearbeitete Datenbank'!$CB60</f>
        <v>0</v>
      </c>
      <c r="CO58" s="1">
        <f>'[1]Bearbeitete Datenbank'!$CC60</f>
        <v>0</v>
      </c>
      <c r="CP58" s="1" t="str">
        <f>'[1]Bearbeitete Datenbank'!$CD60</f>
        <v>None</v>
      </c>
      <c r="CQ58" s="1" t="str">
        <f>'[1]Bearbeitete Datenbank'!$CE60</f>
        <v>None</v>
      </c>
      <c r="CR58" s="1" t="str">
        <f>'[1]Bearbeitete Datenbank'!$CF60</f>
        <v>None</v>
      </c>
      <c r="CS58" s="1" t="str">
        <f>IF(Tabelle27[[#This Row],[synchronised_starting_longitude '[deg_E']]]="None","None",Tabelle27[[#This Row],[synchronised_starting_longitude '[deg_E']]]*PI()/180)</f>
        <v>None</v>
      </c>
      <c r="CT58" s="1" t="str">
        <f>'[1]Bearbeitete Datenbank'!$CG60</f>
        <v>None</v>
      </c>
      <c r="CU58" s="1" t="str">
        <f>IF(Tabelle27[[#This Row],[synchronised_initial_longitude '[deg_E']]]="None","None",Tabelle27[[#This Row],[synchronised_initial_longitude '[deg_E']]]*PI()/180)</f>
        <v>None</v>
      </c>
      <c r="CV58" s="1" t="str">
        <f>'[1]Bearbeitete Datenbank'!$CH60</f>
        <v>None</v>
      </c>
      <c r="CW58" s="1" t="str">
        <f>IF(Tabelle27[[#This Row],[synchronised_tolerance_longitude '[deg_E']]]="None","None",Tabelle27[[#This Row],[synchronised_tolerance_longitude '[deg_E']]]*PI()/180)</f>
        <v>None</v>
      </c>
      <c r="CY58" s="1" t="str">
        <f>'[1]Bearbeitete Datenbank'!$CI60</f>
        <v>None</v>
      </c>
      <c r="CZ58" s="1" t="str">
        <f>IF(Tabelle27[[#This Row],[initial_GLAN '[deg']]]="None",Tabelle27[[#This Row],[initial_GLAN '[deg']]],Tabelle27[[#This Row],[initial_GLAN '[deg']]]*PI()/180)</f>
        <v>None</v>
      </c>
      <c r="DA58" s="1" t="str">
        <f>'[1]Bearbeitete Datenbank'!$CJ60</f>
        <v>None</v>
      </c>
      <c r="DB58" s="1" t="str">
        <f>IF(Tabelle27[[#This Row],[tolerance_GLAN '[deg']]]="None",Tabelle27[[#This Row],[tolerance_GLAN '[deg']]],Tabelle27[[#This Row],[tolerance_GLAN '[deg']]]*PI()/180)</f>
        <v>None</v>
      </c>
      <c r="DC58" s="1" t="str">
        <f>'[1]Bearbeitete Datenbank'!$CK60</f>
        <v>None</v>
      </c>
      <c r="DD58" s="49" t="str">
        <f>'[1]Bearbeitete Datenbank'!$CL60</f>
        <v>None</v>
      </c>
      <c r="DE58" s="5" t="str">
        <f>'[1]Bearbeitete Datenbank'!$CM60</f>
        <v>None</v>
      </c>
      <c r="DF58" s="49" t="str">
        <f>'[1]Bearbeitete Datenbank'!$CN60</f>
        <v>None</v>
      </c>
      <c r="DG58" s="5" t="str">
        <f>'[1]Bearbeitete Datenbank'!$CO60</f>
        <v>None</v>
      </c>
      <c r="DH58" s="5" t="str">
        <f>'[1]Bearbeitete Datenbank'!$CP60</f>
        <v>None</v>
      </c>
    </row>
    <row r="59" spans="1:112" x14ac:dyDescent="0.25">
      <c r="A59" s="1" t="str">
        <f>'[1]Bearbeitete Datenbank'!$C61</f>
        <v>Astra 2B</v>
      </c>
      <c r="C59" s="1" t="str">
        <f>'[1]Bearbeitete Datenbank'!$C61</f>
        <v>Astra 2B</v>
      </c>
      <c r="D59" s="41">
        <f>'[1]Bearbeitete Datenbank'!$AB61</f>
        <v>26494</v>
      </c>
      <c r="G59" s="1" t="str">
        <f>'[1]Bearbeitete Datenbank'!$AV61</f>
        <v>Heavy Satellite</v>
      </c>
      <c r="H59" s="1">
        <f>'[1]Bearbeitete Datenbank'!$V61</f>
        <v>14</v>
      </c>
      <c r="J59" s="3"/>
      <c r="K59" s="1" t="str">
        <f>'[1]Bearbeitete Datenbank'!$BQ61</f>
        <v>mono/duo-propellant</v>
      </c>
      <c r="L59" s="1" t="str">
        <f>'[1]Bearbeitete Datenbank'!$BR61</f>
        <v>1</v>
      </c>
      <c r="M59" s="1"/>
      <c r="N59" s="1">
        <f>'[1]Bearbeitete Datenbank'!$BS61</f>
        <v>300</v>
      </c>
      <c r="P59" s="1" t="str">
        <f>'[1]Bearbeitete Datenbank'!$Y61</f>
        <v>Guiana Space Center</v>
      </c>
      <c r="Q59" s="1">
        <f>'[1]Bearbeitete Datenbank'!$AD61*PI()/180</f>
        <v>9.1437799511982928E-2</v>
      </c>
      <c r="R59" s="1" t="str">
        <f>'[1]Bearbeitete Datenbank'!$D61</f>
        <v>Luxembourg</v>
      </c>
      <c r="S59" s="1" t="str">
        <f>'[1]Bearbeitete Datenbank'!$E61</f>
        <v>Luxembourg</v>
      </c>
      <c r="T59" s="1" t="str">
        <f>'[1]Bearbeitete Datenbank'!$F61</f>
        <v>SES S.A.</v>
      </c>
      <c r="U59" s="3">
        <f>'[1]Bearbeitete Datenbank'!$U61</f>
        <v>36783</v>
      </c>
      <c r="V59" s="1">
        <f>'[1]Bearbeitete Datenbank'!$AE61*PI()/180</f>
        <v>5.3622099674872183</v>
      </c>
      <c r="Y59" s="1">
        <f>'[1]Bearbeitete Datenbank'!$BK61</f>
        <v>2.5</v>
      </c>
      <c r="Z59" s="1">
        <f>'[1]Bearbeitete Datenbank'!$BL61</f>
        <v>2.8</v>
      </c>
      <c r="AA59" s="1">
        <f>'[1]Bearbeitete Datenbank'!$BM61</f>
        <v>32</v>
      </c>
      <c r="AB59" s="1">
        <f>'[1]Bearbeitete Datenbank'!BN61</f>
        <v>70.708120528509795</v>
      </c>
      <c r="AC59" s="1">
        <f>'[1]Bearbeitete Datenbank'!BO61</f>
        <v>6.25</v>
      </c>
      <c r="AD59" s="1">
        <f>'[1]Bearbeitete Datenbank'!$BP61</f>
        <v>29.9033333333333</v>
      </c>
      <c r="AH59" s="1">
        <f>'[1]Bearbeitete Datenbank'!$AL61</f>
        <v>3315</v>
      </c>
      <c r="AJ59" s="1">
        <f>'[1]Bearbeitete Datenbank'!$AN61</f>
        <v>1400</v>
      </c>
      <c r="AK59" s="1">
        <f>'[1]Bearbeitete Datenbank'!$AW61</f>
        <v>1915</v>
      </c>
      <c r="AU59" s="1" t="str">
        <f>'[1]Bearbeitete Datenbank'!$AU61</f>
        <v>GEO/S</v>
      </c>
      <c r="AV59" s="1" t="str">
        <f>'[1]Bearbeitete Datenbank'!$J61</f>
        <v>GEO</v>
      </c>
      <c r="AY59" s="1" t="str">
        <f>'[1]Bearbeitete Datenbank'!$G61</f>
        <v>Commercial</v>
      </c>
      <c r="AZ59" s="1"/>
      <c r="BA59" s="1" t="str">
        <f>'[1]Bearbeitete Datenbank'!$H61</f>
        <v>Communications</v>
      </c>
      <c r="BB59" s="1"/>
      <c r="BC59" s="42">
        <f>'[1]Bearbeitete Datenbank'!$AX61</f>
        <v>5.2653999999999996</v>
      </c>
      <c r="BD59" s="1">
        <f>Tabelle27[[#This Row],[inclination '[degree']]]*PI()/180</f>
        <v>9.1898566434509416E-2</v>
      </c>
      <c r="BE59" s="1">
        <f>'[1]Bearbeitete Datenbank'!$AY61</f>
        <v>71.683999999999997</v>
      </c>
      <c r="BF59" s="1">
        <f>Tabelle27[[#This Row],[RAAN '[degree']]]*PI()/180</f>
        <v>1.2511218209996151</v>
      </c>
      <c r="BG59" s="1">
        <f>'[1]Bearbeitete Datenbank'!$BA61</f>
        <v>351.01310000000001</v>
      </c>
      <c r="BH59" s="1">
        <f>Tabelle27[[#This Row],[AoP '[degree']]]*PI()/180</f>
        <v>6.1263343126321086</v>
      </c>
      <c r="BI59" s="1">
        <f>'[1]Bearbeitete Datenbank'!$BB61</f>
        <v>71.591200000000001</v>
      </c>
      <c r="BK59" s="1">
        <f>Tabelle27[[#This Row],[mean_anomaly '[degree']]]*PI()/180</f>
        <v>1.2495021554537644</v>
      </c>
      <c r="BL59" s="1">
        <f>'[1]Bearbeitete Datenbank'!$AZ61</f>
        <v>5.3649999999999998E-4</v>
      </c>
      <c r="BM59" s="1">
        <f>'[1]Bearbeitete Datenbank'!$BE61</f>
        <v>42164.463105463336</v>
      </c>
      <c r="BN59" s="1">
        <f>'[1]Bearbeitete Datenbank'!$BF61</f>
        <v>35816.084339919413</v>
      </c>
      <c r="BO59" s="1">
        <f>'[1]Bearbeitete Datenbank'!$BG61</f>
        <v>35770.841871007251</v>
      </c>
      <c r="BP59" s="1">
        <f>'[1]Bearbeitete Datenbank'!$BH61</f>
        <v>1436.0816225711831</v>
      </c>
      <c r="BQ59" s="1">
        <f>'[1]Bearbeitete Datenbank'!$BC61</f>
        <v>1.00272852</v>
      </c>
      <c r="BY59" s="1" t="s">
        <v>115</v>
      </c>
      <c r="BZ59" s="1" t="s">
        <v>115</v>
      </c>
      <c r="CA59" s="1" t="s">
        <v>115</v>
      </c>
      <c r="CB59" s="1" t="s">
        <v>115</v>
      </c>
      <c r="CD59" s="47">
        <f>'[1]Bearbeitete Datenbank'!$BT61</f>
        <v>3.6586227999999998E-2</v>
      </c>
      <c r="CE5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6.3855013948533994E-4</v>
      </c>
      <c r="CF59" s="1">
        <f>'[1]Bearbeitete Datenbank'!$BU61</f>
        <v>19.580272041000001</v>
      </c>
      <c r="CG5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0.34174021555164014</v>
      </c>
      <c r="CH59" s="1" t="str">
        <f>'[1]Bearbeitete Datenbank'!$BV61</f>
        <v>False</v>
      </c>
      <c r="CI59" s="1" t="str">
        <f>'[1]Bearbeitete Datenbank'!$BW61</f>
        <v>True</v>
      </c>
      <c r="CJ59" s="1">
        <f>'[1]Bearbeitete Datenbank'!$BX61</f>
        <v>5.1507000000000007E-4</v>
      </c>
      <c r="CK59" s="1">
        <f>'[1]Bearbeitete Datenbank'!$BY61</f>
        <v>4.7365000000000005E-5</v>
      </c>
      <c r="CL59" s="1" t="str">
        <f>'[1]Bearbeitete Datenbank'!$CA61</f>
        <v>None</v>
      </c>
      <c r="CM5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" s="1">
        <f>'[1]Bearbeitete Datenbank'!$CB61</f>
        <v>0</v>
      </c>
      <c r="CO59" s="1">
        <f>'[1]Bearbeitete Datenbank'!$CC61</f>
        <v>0</v>
      </c>
      <c r="CP59" s="1" t="str">
        <f>'[1]Bearbeitete Datenbank'!$CD61</f>
        <v>None</v>
      </c>
      <c r="CQ59" s="1" t="str">
        <f>'[1]Bearbeitete Datenbank'!$CE61</f>
        <v>None</v>
      </c>
      <c r="CR59" s="1" t="str">
        <f>'[1]Bearbeitete Datenbank'!$CF61</f>
        <v>None</v>
      </c>
      <c r="CS59" s="1" t="str">
        <f>IF(Tabelle27[[#This Row],[synchronised_starting_longitude '[deg_E']]]="None","None",Tabelle27[[#This Row],[synchronised_starting_longitude '[deg_E']]]*PI()/180)</f>
        <v>None</v>
      </c>
      <c r="CT59" s="1" t="str">
        <f>'[1]Bearbeitete Datenbank'!$CG61</f>
        <v>None</v>
      </c>
      <c r="CU59" s="1" t="str">
        <f>IF(Tabelle27[[#This Row],[synchronised_initial_longitude '[deg_E']]]="None","None",Tabelle27[[#This Row],[synchronised_initial_longitude '[deg_E']]]*PI()/180)</f>
        <v>None</v>
      </c>
      <c r="CV59" s="1" t="str">
        <f>'[1]Bearbeitete Datenbank'!$CH61</f>
        <v>None</v>
      </c>
      <c r="CW59" s="1" t="str">
        <f>IF(Tabelle27[[#This Row],[synchronised_tolerance_longitude '[deg_E']]]="None","None",Tabelle27[[#This Row],[synchronised_tolerance_longitude '[deg_E']]]*PI()/180)</f>
        <v>None</v>
      </c>
      <c r="CY59" s="1" t="str">
        <f>'[1]Bearbeitete Datenbank'!$CI61</f>
        <v>None</v>
      </c>
      <c r="CZ59" s="1" t="str">
        <f>IF(Tabelle27[[#This Row],[initial_GLAN '[deg']]]="None",Tabelle27[[#This Row],[initial_GLAN '[deg']]],Tabelle27[[#This Row],[initial_GLAN '[deg']]]*PI()/180)</f>
        <v>None</v>
      </c>
      <c r="DA59" s="1" t="str">
        <f>'[1]Bearbeitete Datenbank'!$CJ61</f>
        <v>None</v>
      </c>
      <c r="DB59" s="1" t="str">
        <f>IF(Tabelle27[[#This Row],[tolerance_GLAN '[deg']]]="None",Tabelle27[[#This Row],[tolerance_GLAN '[deg']]],Tabelle27[[#This Row],[tolerance_GLAN '[deg']]]*PI()/180)</f>
        <v>None</v>
      </c>
      <c r="DC59" s="1" t="str">
        <f>'[1]Bearbeitete Datenbank'!$CK61</f>
        <v>None</v>
      </c>
      <c r="DD59" s="49" t="str">
        <f>'[1]Bearbeitete Datenbank'!$CL61</f>
        <v>None</v>
      </c>
      <c r="DE59" s="5" t="str">
        <f>'[1]Bearbeitete Datenbank'!$CM61</f>
        <v>None</v>
      </c>
      <c r="DF59" s="49" t="str">
        <f>'[1]Bearbeitete Datenbank'!$CN61</f>
        <v>None</v>
      </c>
      <c r="DG59" s="5" t="str">
        <f>'[1]Bearbeitete Datenbank'!$CO61</f>
        <v>None</v>
      </c>
      <c r="DH59" s="5" t="str">
        <f>'[1]Bearbeitete Datenbank'!$CP61</f>
        <v>None</v>
      </c>
    </row>
    <row r="60" spans="1:112" x14ac:dyDescent="0.25">
      <c r="A60" s="1" t="str">
        <f>'[1]Bearbeitete Datenbank'!$C62</f>
        <v>Astra 2C</v>
      </c>
      <c r="C60" s="1" t="str">
        <f>'[1]Bearbeitete Datenbank'!$C62</f>
        <v>Astra 2C</v>
      </c>
      <c r="D60" s="41">
        <f>'[1]Bearbeitete Datenbank'!$AB62</f>
        <v>26853</v>
      </c>
      <c r="G60" s="1" t="str">
        <f>'[1]Bearbeitete Datenbank'!$AV62</f>
        <v>Heavy Satellite</v>
      </c>
      <c r="H60" s="1">
        <f>'[1]Bearbeitete Datenbank'!$V62</f>
        <v>15</v>
      </c>
      <c r="J60" s="3"/>
      <c r="K60" s="1" t="str">
        <f>'[1]Bearbeitete Datenbank'!$BQ62</f>
        <v>mono/duo-propellant</v>
      </c>
      <c r="L60" s="1" t="str">
        <f>'[1]Bearbeitete Datenbank'!$BR62</f>
        <v>1</v>
      </c>
      <c r="M60" s="1"/>
      <c r="N60" s="1">
        <f>'[1]Bearbeitete Datenbank'!$BS62</f>
        <v>300</v>
      </c>
      <c r="P60" s="1" t="str">
        <f>'[1]Bearbeitete Datenbank'!$Y62</f>
        <v>Baikonur Cosmodrome</v>
      </c>
      <c r="Q60" s="1">
        <f>'[1]Bearbeitete Datenbank'!$AD62*PI()/180</f>
        <v>0.80224059067919362</v>
      </c>
      <c r="R60" s="1" t="str">
        <f>'[1]Bearbeitete Datenbank'!$D62</f>
        <v>Luxembourg</v>
      </c>
      <c r="S60" s="1" t="str">
        <f>'[1]Bearbeitete Datenbank'!$E62</f>
        <v>Luxembourg</v>
      </c>
      <c r="T60" s="1" t="str">
        <f>'[1]Bearbeitete Datenbank'!$F62</f>
        <v>SES S.A.</v>
      </c>
      <c r="U60" s="3">
        <f>'[1]Bearbeitete Datenbank'!$U62</f>
        <v>37058</v>
      </c>
      <c r="V60" s="1">
        <f>'[1]Bearbeitete Datenbank'!$AE62*PI()/180</f>
        <v>1.1048806829750102</v>
      </c>
      <c r="Y60" s="1">
        <f>'[1]Bearbeitete Datenbank'!$BK62</f>
        <v>5</v>
      </c>
      <c r="Z60" s="1">
        <f>'[1]Bearbeitete Datenbank'!$BL62</f>
        <v>4</v>
      </c>
      <c r="AA60" s="1">
        <f>'[1]Bearbeitete Datenbank'!$BM62</f>
        <v>26</v>
      </c>
      <c r="AB60" s="1">
        <f>'[1]Bearbeitete Datenbank'!BN62</f>
        <v>125.749456266804</v>
      </c>
      <c r="AC60" s="1">
        <f>'[1]Bearbeitete Datenbank'!BO62</f>
        <v>20</v>
      </c>
      <c r="AD60" s="1">
        <f>'[1]Bearbeitete Datenbank'!$BP62</f>
        <v>61.92</v>
      </c>
      <c r="AH60" s="1">
        <f>'[1]Bearbeitete Datenbank'!$AL62</f>
        <v>3643</v>
      </c>
      <c r="AJ60" s="1">
        <f>'[1]Bearbeitete Datenbank'!$AN62</f>
        <v>2000</v>
      </c>
      <c r="AK60" s="1">
        <f>'[1]Bearbeitete Datenbank'!$AW62</f>
        <v>1643</v>
      </c>
      <c r="AU60" s="1" t="str">
        <f>'[1]Bearbeitete Datenbank'!$AU62</f>
        <v>GEO/S</v>
      </c>
      <c r="AV60" s="1" t="str">
        <f>'[1]Bearbeitete Datenbank'!$J62</f>
        <v>GEO</v>
      </c>
      <c r="AY60" s="1" t="str">
        <f>'[1]Bearbeitete Datenbank'!$G62</f>
        <v>Commercial</v>
      </c>
      <c r="AZ60" s="1"/>
      <c r="BA60" s="1" t="str">
        <f>'[1]Bearbeitete Datenbank'!$H62</f>
        <v>Communications</v>
      </c>
      <c r="BB60" s="1"/>
      <c r="BC60" s="42">
        <f>'[1]Bearbeitete Datenbank'!$AX62</f>
        <v>3.6265999999999998</v>
      </c>
      <c r="BD60" s="1">
        <f>Tabelle27[[#This Row],[inclination '[degree']]]*PI()/180</f>
        <v>6.3296110652826351E-2</v>
      </c>
      <c r="BE60" s="1">
        <f>'[1]Bearbeitete Datenbank'!$AY62</f>
        <v>82.752499999999998</v>
      </c>
      <c r="BF60" s="1">
        <f>Tabelle27[[#This Row],[RAAN '[degree']]]*PI()/180</f>
        <v>1.4443035892566074</v>
      </c>
      <c r="BG60" s="1">
        <f>'[1]Bearbeitete Datenbank'!$BA62</f>
        <v>319.97840000000002</v>
      </c>
      <c r="BH60" s="1">
        <f>Tabelle27[[#This Row],[AoP '[degree']]]*PI()/180</f>
        <v>5.5846766152634242</v>
      </c>
      <c r="BI60" s="1">
        <f>'[1]Bearbeitete Datenbank'!$BB62</f>
        <v>107.1871</v>
      </c>
      <c r="BK60" s="1">
        <f>Tabelle27[[#This Row],[mean_anomaly '[degree']]]*PI()/180</f>
        <v>1.8707678106644141</v>
      </c>
      <c r="BL60" s="1">
        <f>'[1]Bearbeitete Datenbank'!$AZ62</f>
        <v>3.1990000000000002E-4</v>
      </c>
      <c r="BM60" s="1">
        <f>'[1]Bearbeitete Datenbank'!$BE62</f>
        <v>42221.972334422608</v>
      </c>
      <c r="BN60" s="1">
        <f>'[1]Bearbeitete Datenbank'!$BF62</f>
        <v>35864.479143372388</v>
      </c>
      <c r="BO60" s="1">
        <f>'[1]Bearbeitete Datenbank'!$BG62</f>
        <v>35837.465525472828</v>
      </c>
      <c r="BP60" s="1">
        <f>'[1]Bearbeitete Datenbank'!$BH62</f>
        <v>1439.0206888604012</v>
      </c>
      <c r="BQ60" s="1">
        <f>'[1]Bearbeitete Datenbank'!$BC62</f>
        <v>1.0006805400000001</v>
      </c>
      <c r="BY60" s="1" t="s">
        <v>115</v>
      </c>
      <c r="BZ60" s="1" t="s">
        <v>115</v>
      </c>
      <c r="CA60" s="1" t="s">
        <v>115</v>
      </c>
      <c r="CB60" s="1" t="s">
        <v>115</v>
      </c>
      <c r="CD60" s="47">
        <f>'[1]Bearbeitete Datenbank'!$BT62</f>
        <v>4.4713385000000001E-2</v>
      </c>
      <c r="CE6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7.8039578796184478E-4</v>
      </c>
      <c r="CF60" s="1">
        <f>'[1]Bearbeitete Datenbank'!$BU62</f>
        <v>23.696198631000001</v>
      </c>
      <c r="CG6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0.41357668631752281</v>
      </c>
      <c r="CH60" s="1" t="str">
        <f>'[1]Bearbeitete Datenbank'!$BV62</f>
        <v>False</v>
      </c>
      <c r="CI60" s="1" t="str">
        <f>'[1]Bearbeitete Datenbank'!$BW62</f>
        <v>True</v>
      </c>
      <c r="CJ60" s="1">
        <f>'[1]Bearbeitete Datenbank'!$BX62</f>
        <v>2.801975E-4</v>
      </c>
      <c r="CK60" s="1">
        <f>'[1]Bearbeitete Datenbank'!$BY62</f>
        <v>3.1407500000000014E-5</v>
      </c>
      <c r="CL60" s="1" t="str">
        <f>'[1]Bearbeitete Datenbank'!$CA62</f>
        <v>None</v>
      </c>
      <c r="CM6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" s="1">
        <f>'[1]Bearbeitete Datenbank'!$CB62</f>
        <v>0</v>
      </c>
      <c r="CO60" s="1">
        <f>'[1]Bearbeitete Datenbank'!$CC62</f>
        <v>0</v>
      </c>
      <c r="CP60" s="1" t="str">
        <f>'[1]Bearbeitete Datenbank'!$CD62</f>
        <v>None</v>
      </c>
      <c r="CQ60" s="1" t="str">
        <f>'[1]Bearbeitete Datenbank'!$CE62</f>
        <v>None</v>
      </c>
      <c r="CR60" s="1" t="str">
        <f>'[1]Bearbeitete Datenbank'!$CF62</f>
        <v>None</v>
      </c>
      <c r="CS60" s="1" t="str">
        <f>IF(Tabelle27[[#This Row],[synchronised_starting_longitude '[deg_E']]]="None","None",Tabelle27[[#This Row],[synchronised_starting_longitude '[deg_E']]]*PI()/180)</f>
        <v>None</v>
      </c>
      <c r="CT60" s="1" t="str">
        <f>'[1]Bearbeitete Datenbank'!$CG62</f>
        <v>None</v>
      </c>
      <c r="CU60" s="1" t="str">
        <f>IF(Tabelle27[[#This Row],[synchronised_initial_longitude '[deg_E']]]="None","None",Tabelle27[[#This Row],[synchronised_initial_longitude '[deg_E']]]*PI()/180)</f>
        <v>None</v>
      </c>
      <c r="CV60" s="1" t="str">
        <f>'[1]Bearbeitete Datenbank'!$CH62</f>
        <v>None</v>
      </c>
      <c r="CW60" s="1" t="str">
        <f>IF(Tabelle27[[#This Row],[synchronised_tolerance_longitude '[deg_E']]]="None","None",Tabelle27[[#This Row],[synchronised_tolerance_longitude '[deg_E']]]*PI()/180)</f>
        <v>None</v>
      </c>
      <c r="CY60" s="1" t="str">
        <f>'[1]Bearbeitete Datenbank'!$CI62</f>
        <v>None</v>
      </c>
      <c r="CZ60" s="1" t="str">
        <f>IF(Tabelle27[[#This Row],[initial_GLAN '[deg']]]="None",Tabelle27[[#This Row],[initial_GLAN '[deg']]],Tabelle27[[#This Row],[initial_GLAN '[deg']]]*PI()/180)</f>
        <v>None</v>
      </c>
      <c r="DA60" s="1" t="str">
        <f>'[1]Bearbeitete Datenbank'!$CJ62</f>
        <v>None</v>
      </c>
      <c r="DB60" s="1" t="str">
        <f>IF(Tabelle27[[#This Row],[tolerance_GLAN '[deg']]]="None",Tabelle27[[#This Row],[tolerance_GLAN '[deg']]],Tabelle27[[#This Row],[tolerance_GLAN '[deg']]]*PI()/180)</f>
        <v>None</v>
      </c>
      <c r="DC60" s="1" t="str">
        <f>'[1]Bearbeitete Datenbank'!$CK62</f>
        <v>None</v>
      </c>
      <c r="DD60" s="49" t="str">
        <f>'[1]Bearbeitete Datenbank'!$CL62</f>
        <v>None</v>
      </c>
      <c r="DE60" s="5" t="str">
        <f>'[1]Bearbeitete Datenbank'!$CM62</f>
        <v>None</v>
      </c>
      <c r="DF60" s="49" t="str">
        <f>'[1]Bearbeitete Datenbank'!$CN62</f>
        <v>None</v>
      </c>
      <c r="DG60" s="5" t="str">
        <f>'[1]Bearbeitete Datenbank'!$CO62</f>
        <v>None</v>
      </c>
      <c r="DH60" s="5" t="str">
        <f>'[1]Bearbeitete Datenbank'!$CP62</f>
        <v>None</v>
      </c>
    </row>
    <row r="61" spans="1:112" x14ac:dyDescent="0.25">
      <c r="A61" s="1" t="str">
        <f>'[1]Bearbeitete Datenbank'!$C63</f>
        <v>Astra 2D</v>
      </c>
      <c r="C61" s="1" t="str">
        <f>'[1]Bearbeitete Datenbank'!$C63</f>
        <v>Astra 2D</v>
      </c>
      <c r="D61" s="41">
        <f>'[1]Bearbeitete Datenbank'!$AB63</f>
        <v>26638</v>
      </c>
      <c r="G61" s="1" t="str">
        <f>'[1]Bearbeitete Datenbank'!$AV63</f>
        <v>Medium Satellite</v>
      </c>
      <c r="H61" s="1">
        <f>'[1]Bearbeitete Datenbank'!$V63</f>
        <v>15</v>
      </c>
      <c r="J61" s="3"/>
      <c r="K61" s="1" t="str">
        <f>'[1]Bearbeitete Datenbank'!$BQ63</f>
        <v>mono/duo-propellant</v>
      </c>
      <c r="L61" s="1" t="str">
        <f>'[1]Bearbeitete Datenbank'!$BR63</f>
        <v>1</v>
      </c>
      <c r="M61" s="1"/>
      <c r="N61" s="1">
        <f>'[1]Bearbeitete Datenbank'!$BS63</f>
        <v>300</v>
      </c>
      <c r="P61" s="1" t="str">
        <f>'[1]Bearbeitete Datenbank'!$Y63</f>
        <v>Guiana Space Center</v>
      </c>
      <c r="Q61" s="1">
        <f>'[1]Bearbeitete Datenbank'!$AD63*PI()/180</f>
        <v>9.1437799511982928E-2</v>
      </c>
      <c r="R61" s="1" t="str">
        <f>'[1]Bearbeitete Datenbank'!$D63</f>
        <v>Luxembourg</v>
      </c>
      <c r="S61" s="1" t="str">
        <f>'[1]Bearbeitete Datenbank'!$E63</f>
        <v>Luxembourg</v>
      </c>
      <c r="T61" s="1" t="str">
        <f>'[1]Bearbeitete Datenbank'!$F63</f>
        <v>SES S.A.</v>
      </c>
      <c r="U61" s="3">
        <f>'[1]Bearbeitete Datenbank'!$U63</f>
        <v>36879</v>
      </c>
      <c r="V61" s="1">
        <f>'[1]Bearbeitete Datenbank'!$AE63*PI()/180</f>
        <v>5.3622099674872183</v>
      </c>
      <c r="Y61" s="1">
        <f>'[1]Bearbeitete Datenbank'!$BK63</f>
        <v>2.2000000000000002</v>
      </c>
      <c r="Z61" s="1">
        <f>'[1]Bearbeitete Datenbank'!$BL63</f>
        <v>8</v>
      </c>
      <c r="AA61" s="1">
        <f>'[1]Bearbeitete Datenbank'!$BM63</f>
        <v>8</v>
      </c>
      <c r="AB61" s="1">
        <f>'[1]Bearbeitete Datenbank'!BN63</f>
        <v>18.005834826623101</v>
      </c>
      <c r="AC61" s="1">
        <f>'[1]Bearbeitete Datenbank'!BO63</f>
        <v>3.8013271108436499</v>
      </c>
      <c r="AD61" s="1">
        <f>'[1]Bearbeitete Datenbank'!$BP63</f>
        <v>15.723671231216899</v>
      </c>
      <c r="AH61" s="1">
        <f>'[1]Bearbeitete Datenbank'!$AL63</f>
        <v>784</v>
      </c>
      <c r="AJ61" s="1">
        <f>'[1]Bearbeitete Datenbank'!$AN63</f>
        <v>600</v>
      </c>
      <c r="AK61" s="1">
        <f>'[1]Bearbeitete Datenbank'!$AW63</f>
        <v>184</v>
      </c>
      <c r="AU61" s="1" t="str">
        <f>'[1]Bearbeitete Datenbank'!$AU63</f>
        <v>GEO/D</v>
      </c>
      <c r="AV61" s="1" t="str">
        <f>'[1]Bearbeitete Datenbank'!$J63</f>
        <v>GEO</v>
      </c>
      <c r="AY61" s="1" t="str">
        <f>'[1]Bearbeitete Datenbank'!$G63</f>
        <v>Commercial</v>
      </c>
      <c r="AZ61" s="1"/>
      <c r="BA61" s="1" t="str">
        <f>'[1]Bearbeitete Datenbank'!$H63</f>
        <v>Communications</v>
      </c>
      <c r="BB61" s="1"/>
      <c r="BC61" s="42">
        <f>'[1]Bearbeitete Datenbank'!$AX63</f>
        <v>6.4809000000000001</v>
      </c>
      <c r="BD61" s="1">
        <f>Tabelle27[[#This Row],[inclination '[degree']]]*PI()/180</f>
        <v>0.11311304349250051</v>
      </c>
      <c r="BE61" s="1">
        <f>'[1]Bearbeitete Datenbank'!$AY63</f>
        <v>62.792200000000001</v>
      </c>
      <c r="BF61" s="1">
        <f>Tabelle27[[#This Row],[RAAN '[degree']]]*PI()/180</f>
        <v>1.0959306345707833</v>
      </c>
      <c r="BG61" s="1">
        <f>'[1]Bearbeitete Datenbank'!$BA63</f>
        <v>356.90620000000001</v>
      </c>
      <c r="BH61" s="1">
        <f>Tabelle27[[#This Row],[AoP '[degree']]]*PI()/180</f>
        <v>6.2291883107813861</v>
      </c>
      <c r="BI61" s="1">
        <f>'[1]Bearbeitete Datenbank'!$BB63</f>
        <v>164.37700000000001</v>
      </c>
      <c r="BK61" s="1">
        <f>Tabelle27[[#This Row],[mean_anomaly '[degree']]]*PI()/180</f>
        <v>2.868919864550719</v>
      </c>
      <c r="BL61" s="1">
        <f>'[1]Bearbeitete Datenbank'!$AZ63</f>
        <v>1.841E-4</v>
      </c>
      <c r="BM61" s="1">
        <f>'[1]Bearbeitete Datenbank'!$BE63</f>
        <v>42165.444014012479</v>
      </c>
      <c r="BN61" s="1">
        <f>'[1]Bearbeitete Datenbank'!$BF63</f>
        <v>35802.206672255459</v>
      </c>
      <c r="BO61" s="1">
        <f>'[1]Bearbeitete Datenbank'!$BG63</f>
        <v>35786.681355769499</v>
      </c>
      <c r="BP61" s="1">
        <f>'[1]Bearbeitete Datenbank'!$BH63</f>
        <v>1436.1317360849034</v>
      </c>
      <c r="BQ61" s="1">
        <f>'[1]Bearbeitete Datenbank'!$BC63</f>
        <v>1.0026935299999999</v>
      </c>
      <c r="BY61" s="1" t="s">
        <v>115</v>
      </c>
      <c r="BZ61" s="1" t="s">
        <v>115</v>
      </c>
      <c r="CA61" s="1" t="s">
        <v>115</v>
      </c>
      <c r="CB61" s="1" t="s">
        <v>115</v>
      </c>
      <c r="CD61" s="47">
        <f>'[1]Bearbeitete Datenbank'!$BT63</f>
        <v>5.9715543999999454E-2</v>
      </c>
      <c r="CE6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1.0422328574195353E-3</v>
      </c>
      <c r="CF61" s="1">
        <f>'[1]Bearbeitete Datenbank'!$BU63</f>
        <v>57.239336561000002</v>
      </c>
      <c r="CG6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0.99901488464661803</v>
      </c>
      <c r="CH61" s="1" t="str">
        <f>'[1]Bearbeitete Datenbank'!$BV63</f>
        <v>False</v>
      </c>
      <c r="CI61" s="1" t="str">
        <f>'[1]Bearbeitete Datenbank'!$BW63</f>
        <v>True</v>
      </c>
      <c r="CJ61" s="1">
        <f>'[1]Bearbeitete Datenbank'!$BX63</f>
        <v>2.0679999999999999E-4</v>
      </c>
      <c r="CK61" s="1">
        <f>'[1]Bearbeitete Datenbank'!$BY63</f>
        <v>3.1799000000000012E-5</v>
      </c>
      <c r="CL61" s="1" t="str">
        <f>'[1]Bearbeitete Datenbank'!$CA63</f>
        <v>None</v>
      </c>
      <c r="CM6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" s="1">
        <f>'[1]Bearbeitete Datenbank'!$CB63</f>
        <v>0</v>
      </c>
      <c r="CO61" s="1">
        <f>'[1]Bearbeitete Datenbank'!$CC63</f>
        <v>0</v>
      </c>
      <c r="CP61" s="1" t="str">
        <f>'[1]Bearbeitete Datenbank'!$CD63</f>
        <v>None</v>
      </c>
      <c r="CQ61" s="1" t="str">
        <f>'[1]Bearbeitete Datenbank'!$CE63</f>
        <v>None</v>
      </c>
      <c r="CR61" s="1" t="str">
        <f>'[1]Bearbeitete Datenbank'!$CF63</f>
        <v>None</v>
      </c>
      <c r="CS61" s="1" t="str">
        <f>IF(Tabelle27[[#This Row],[synchronised_starting_longitude '[deg_E']]]="None","None",Tabelle27[[#This Row],[synchronised_starting_longitude '[deg_E']]]*PI()/180)</f>
        <v>None</v>
      </c>
      <c r="CT61" s="1" t="str">
        <f>'[1]Bearbeitete Datenbank'!$CG63</f>
        <v>None</v>
      </c>
      <c r="CU61" s="1" t="str">
        <f>IF(Tabelle27[[#This Row],[synchronised_initial_longitude '[deg_E']]]="None","None",Tabelle27[[#This Row],[synchronised_initial_longitude '[deg_E']]]*PI()/180)</f>
        <v>None</v>
      </c>
      <c r="CV61" s="1" t="str">
        <f>'[1]Bearbeitete Datenbank'!$CH63</f>
        <v>None</v>
      </c>
      <c r="CW61" s="1" t="str">
        <f>IF(Tabelle27[[#This Row],[synchronised_tolerance_longitude '[deg_E']]]="None","None",Tabelle27[[#This Row],[synchronised_tolerance_longitude '[deg_E']]]*PI()/180)</f>
        <v>None</v>
      </c>
      <c r="CY61" s="1" t="str">
        <f>'[1]Bearbeitete Datenbank'!$CI63</f>
        <v>None</v>
      </c>
      <c r="CZ61" s="1" t="str">
        <f>IF(Tabelle27[[#This Row],[initial_GLAN '[deg']]]="None",Tabelle27[[#This Row],[initial_GLAN '[deg']]],Tabelle27[[#This Row],[initial_GLAN '[deg']]]*PI()/180)</f>
        <v>None</v>
      </c>
      <c r="DA61" s="1" t="str">
        <f>'[1]Bearbeitete Datenbank'!$CJ63</f>
        <v>None</v>
      </c>
      <c r="DB61" s="1" t="str">
        <f>IF(Tabelle27[[#This Row],[tolerance_GLAN '[deg']]]="None",Tabelle27[[#This Row],[tolerance_GLAN '[deg']]],Tabelle27[[#This Row],[tolerance_GLAN '[deg']]]*PI()/180)</f>
        <v>None</v>
      </c>
      <c r="DC61" s="1" t="str">
        <f>'[1]Bearbeitete Datenbank'!$CK63</f>
        <v>None</v>
      </c>
      <c r="DD61" s="49" t="str">
        <f>'[1]Bearbeitete Datenbank'!$CL63</f>
        <v>None</v>
      </c>
      <c r="DE61" s="5" t="str">
        <f>'[1]Bearbeitete Datenbank'!$CM63</f>
        <v>None</v>
      </c>
      <c r="DF61" s="49" t="str">
        <f>'[1]Bearbeitete Datenbank'!$CN63</f>
        <v>None</v>
      </c>
      <c r="DG61" s="5" t="str">
        <f>'[1]Bearbeitete Datenbank'!$CO63</f>
        <v>None</v>
      </c>
      <c r="DH61" s="5" t="str">
        <f>'[1]Bearbeitete Datenbank'!$CP63</f>
        <v>None</v>
      </c>
    </row>
    <row r="62" spans="1:112" x14ac:dyDescent="0.25">
      <c r="A62" s="1" t="str">
        <f>'[1]Bearbeitete Datenbank'!$C64</f>
        <v>Astra 2E</v>
      </c>
      <c r="C62" s="1" t="str">
        <f>'[1]Bearbeitete Datenbank'!$C64</f>
        <v>Astra 2E</v>
      </c>
      <c r="D62" s="41">
        <f>'[1]Bearbeitete Datenbank'!$AB64</f>
        <v>39285</v>
      </c>
      <c r="G62" s="1" t="str">
        <f>'[1]Bearbeitete Datenbank'!$AV64</f>
        <v>Heavy Satellite</v>
      </c>
      <c r="H62" s="1">
        <f>'[1]Bearbeitete Datenbank'!$V64</f>
        <v>15</v>
      </c>
      <c r="J62" s="3"/>
      <c r="K62" s="1" t="str">
        <f>'[1]Bearbeitete Datenbank'!$BQ64</f>
        <v>mono/duo-propellant</v>
      </c>
      <c r="L62" s="1" t="str">
        <f>'[1]Bearbeitete Datenbank'!$BR64</f>
        <v>1</v>
      </c>
      <c r="M62" s="1"/>
      <c r="N62" s="1">
        <f>'[1]Bearbeitete Datenbank'!$BS64</f>
        <v>300</v>
      </c>
      <c r="P62" s="1" t="str">
        <f>'[1]Bearbeitete Datenbank'!$Y64</f>
        <v>Baikonur Cosmodrome</v>
      </c>
      <c r="Q62" s="1">
        <f>'[1]Bearbeitete Datenbank'!$AD64*PI()/180</f>
        <v>0.80224059067919362</v>
      </c>
      <c r="R62" s="1" t="str">
        <f>'[1]Bearbeitete Datenbank'!$D64</f>
        <v>Luxembourg</v>
      </c>
      <c r="S62" s="1" t="str">
        <f>'[1]Bearbeitete Datenbank'!$E64</f>
        <v>Luxembourg</v>
      </c>
      <c r="T62" s="1" t="str">
        <f>'[1]Bearbeitete Datenbank'!$F64</f>
        <v>SES S.A.</v>
      </c>
      <c r="U62" s="3">
        <f>'[1]Bearbeitete Datenbank'!$U64</f>
        <v>41546</v>
      </c>
      <c r="V62" s="1">
        <f>'[1]Bearbeitete Datenbank'!$AE64*PI()/180</f>
        <v>1.1048806829750102</v>
      </c>
      <c r="Y62" s="1">
        <f>'[1]Bearbeitete Datenbank'!$BK64</f>
        <v>2.8</v>
      </c>
      <c r="Z62" s="1">
        <f>'[1]Bearbeitete Datenbank'!$BL64</f>
        <v>6.8</v>
      </c>
      <c r="AA62" s="1">
        <f>'[1]Bearbeitete Datenbank'!$BM64</f>
        <v>39.799999999999997</v>
      </c>
      <c r="AB62" s="1">
        <f>'[1]Bearbeitete Datenbank'!BN64</f>
        <v>110.925602213958</v>
      </c>
      <c r="AC62" s="1">
        <f>'[1]Bearbeitete Datenbank'!BO64</f>
        <v>7.84</v>
      </c>
      <c r="AD62" s="1">
        <f>'[1]Bearbeitete Datenbank'!$BP64</f>
        <v>50.724933333333297</v>
      </c>
      <c r="AH62" s="1">
        <f>'[1]Bearbeitete Datenbank'!$AL64</f>
        <v>6052</v>
      </c>
      <c r="AJ62" s="1">
        <f>'[1]Bearbeitete Datenbank'!$AN64</f>
        <v>3000</v>
      </c>
      <c r="AK62" s="1">
        <f>'[1]Bearbeitete Datenbank'!$AW64</f>
        <v>3052</v>
      </c>
      <c r="AU62" s="1" t="str">
        <f>'[1]Bearbeitete Datenbank'!$AU64</f>
        <v>GEO/D</v>
      </c>
      <c r="AV62" s="1" t="str">
        <f>'[1]Bearbeitete Datenbank'!$J64</f>
        <v>GEO</v>
      </c>
      <c r="AY62" s="1" t="str">
        <f>'[1]Bearbeitete Datenbank'!$G64</f>
        <v>Commercial</v>
      </c>
      <c r="AZ62" s="1"/>
      <c r="BA62" s="1" t="str">
        <f>'[1]Bearbeitete Datenbank'!$H64</f>
        <v>Communications</v>
      </c>
      <c r="BB62" s="1"/>
      <c r="BC62" s="42">
        <f>'[1]Bearbeitete Datenbank'!$AX64</f>
        <v>5.9700000000000003E-2</v>
      </c>
      <c r="BD62" s="1">
        <f>Tabelle27[[#This Row],[inclination '[degree']]]*PI()/180</f>
        <v>1.0419615634406148E-3</v>
      </c>
      <c r="BE62" s="1">
        <f>'[1]Bearbeitete Datenbank'!$AY64</f>
        <v>359.49020000000002</v>
      </c>
      <c r="BF62" s="1">
        <f>Tabelle27[[#This Row],[RAAN '[degree']]]*PI()/180</f>
        <v>6.2742876186529193</v>
      </c>
      <c r="BG62" s="1">
        <f>'[1]Bearbeitete Datenbank'!$BA64</f>
        <v>58.172499999999999</v>
      </c>
      <c r="BH62" s="1">
        <f>Tabelle27[[#This Row],[AoP '[degree']]]*PI()/180</f>
        <v>1.0153016591164012</v>
      </c>
      <c r="BI62" s="1">
        <f>'[1]Bearbeitete Datenbank'!$BB64</f>
        <v>161.45269999999999</v>
      </c>
      <c r="BK62" s="1">
        <f>Tabelle27[[#This Row],[mean_anomaly '[degree']]]*PI()/180</f>
        <v>2.8178812012346488</v>
      </c>
      <c r="BL62" s="1">
        <f>'[1]Bearbeitete Datenbank'!$AZ64</f>
        <v>2.833E-4</v>
      </c>
      <c r="BM62" s="1">
        <f>'[1]Bearbeitete Datenbank'!$BE64</f>
        <v>42165.00443433586</v>
      </c>
      <c r="BN62" s="1">
        <f>'[1]Bearbeitete Datenbank'!$BF64</f>
        <v>35805.949780092109</v>
      </c>
      <c r="BO62" s="1">
        <f>'[1]Bearbeitete Datenbank'!$BG64</f>
        <v>35782.059088579612</v>
      </c>
      <c r="BP62" s="1">
        <f>'[1]Bearbeitete Datenbank'!$BH64</f>
        <v>1436.1092783819113</v>
      </c>
      <c r="BQ62" s="1">
        <f>'[1]Bearbeitete Datenbank'!$BC64</f>
        <v>1.0027092099999999</v>
      </c>
      <c r="BY62" s="1" t="s">
        <v>115</v>
      </c>
      <c r="BZ62" s="1" t="s">
        <v>115</v>
      </c>
      <c r="CA62" s="1" t="s">
        <v>115</v>
      </c>
      <c r="CB62" s="1" t="s">
        <v>115</v>
      </c>
      <c r="CD62" s="47">
        <f>'[1]Bearbeitete Datenbank'!$BT64</f>
        <v>3.7949660999998969E-2</v>
      </c>
      <c r="CE6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6.6234653446566581E-4</v>
      </c>
      <c r="CF62" s="1">
        <f>'[1]Bearbeitete Datenbank'!$BU64</f>
        <v>28.478779960000001</v>
      </c>
      <c r="CG6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0.49704847725297896</v>
      </c>
      <c r="CH62" s="1" t="str">
        <f>'[1]Bearbeitete Datenbank'!$BV64</f>
        <v>True</v>
      </c>
      <c r="CI62" s="1" t="str">
        <f>'[1]Bearbeitete Datenbank'!$BW64</f>
        <v>True</v>
      </c>
      <c r="CJ62" s="1">
        <f>'[1]Bearbeitete Datenbank'!$BX64</f>
        <v>2.5535E-4</v>
      </c>
      <c r="CK62" s="1">
        <f>'[1]Bearbeitete Datenbank'!$BY64</f>
        <v>6.1538999999999995E-5</v>
      </c>
      <c r="CL62" s="1">
        <f>'[1]Bearbeitete Datenbank'!$CA64</f>
        <v>0.10559</v>
      </c>
      <c r="CM6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1.8428931571808126E-3</v>
      </c>
      <c r="CN62" s="1">
        <f>'[1]Bearbeitete Datenbank'!$CB64</f>
        <v>1</v>
      </c>
      <c r="CO62" s="1">
        <f>'[1]Bearbeitete Datenbank'!$CC64</f>
        <v>2</v>
      </c>
      <c r="CP62" s="1" t="str">
        <f>'[1]Bearbeitete Datenbank'!$CD64</f>
        <v>None</v>
      </c>
      <c r="CQ62" s="1" t="str">
        <f>'[1]Bearbeitete Datenbank'!$CE64</f>
        <v>None</v>
      </c>
      <c r="CR62" s="1" t="str">
        <f>'[1]Bearbeitete Datenbank'!$CF64</f>
        <v>None</v>
      </c>
      <c r="CS62" s="1" t="str">
        <f>IF(Tabelle27[[#This Row],[synchronised_starting_longitude '[deg_E']]]="None","None",Tabelle27[[#This Row],[synchronised_starting_longitude '[deg_E']]]*PI()/180)</f>
        <v>None</v>
      </c>
      <c r="CT62" s="1" t="str">
        <f>'[1]Bearbeitete Datenbank'!$CG64</f>
        <v>None</v>
      </c>
      <c r="CU62" s="1" t="str">
        <f>IF(Tabelle27[[#This Row],[synchronised_initial_longitude '[deg_E']]]="None","None",Tabelle27[[#This Row],[synchronised_initial_longitude '[deg_E']]]*PI()/180)</f>
        <v>None</v>
      </c>
      <c r="CV62" s="1" t="str">
        <f>'[1]Bearbeitete Datenbank'!$CH64</f>
        <v>None</v>
      </c>
      <c r="CW62" s="1" t="str">
        <f>IF(Tabelle27[[#This Row],[synchronised_tolerance_longitude '[deg_E']]]="None","None",Tabelle27[[#This Row],[synchronised_tolerance_longitude '[deg_E']]]*PI()/180)</f>
        <v>None</v>
      </c>
      <c r="CY62" s="1" t="str">
        <f>'[1]Bearbeitete Datenbank'!$CI64</f>
        <v>None</v>
      </c>
      <c r="CZ62" s="1" t="str">
        <f>IF(Tabelle27[[#This Row],[initial_GLAN '[deg']]]="None",Tabelle27[[#This Row],[initial_GLAN '[deg']]],Tabelle27[[#This Row],[initial_GLAN '[deg']]]*PI()/180)</f>
        <v>None</v>
      </c>
      <c r="DA62" s="1" t="str">
        <f>'[1]Bearbeitete Datenbank'!$CJ64</f>
        <v>None</v>
      </c>
      <c r="DB62" s="1" t="str">
        <f>IF(Tabelle27[[#This Row],[tolerance_GLAN '[deg']]]="None",Tabelle27[[#This Row],[tolerance_GLAN '[deg']]],Tabelle27[[#This Row],[tolerance_GLAN '[deg']]]*PI()/180)</f>
        <v>None</v>
      </c>
      <c r="DC62" s="1" t="str">
        <f>'[1]Bearbeitete Datenbank'!$CK64</f>
        <v>None</v>
      </c>
      <c r="DD62" s="49" t="str">
        <f>'[1]Bearbeitete Datenbank'!$CL64</f>
        <v>None</v>
      </c>
      <c r="DE62" s="5" t="str">
        <f>'[1]Bearbeitete Datenbank'!$CM64</f>
        <v>None</v>
      </c>
      <c r="DF62" s="49" t="str">
        <f>'[1]Bearbeitete Datenbank'!$CN64</f>
        <v>None</v>
      </c>
      <c r="DG62" s="5" t="str">
        <f>'[1]Bearbeitete Datenbank'!$CO64</f>
        <v>None</v>
      </c>
      <c r="DH62" s="5" t="str">
        <f>'[1]Bearbeitete Datenbank'!$CP64</f>
        <v>None</v>
      </c>
    </row>
    <row r="63" spans="1:112" x14ac:dyDescent="0.25">
      <c r="A63" s="1" t="str">
        <f>'[1]Bearbeitete Datenbank'!$C65</f>
        <v>Astra 2F</v>
      </c>
      <c r="C63" s="1" t="str">
        <f>'[1]Bearbeitete Datenbank'!$C65</f>
        <v>Astra 2F</v>
      </c>
      <c r="D63" s="41">
        <f>'[1]Bearbeitete Datenbank'!$AB65</f>
        <v>38778</v>
      </c>
      <c r="G63" s="1" t="str">
        <f>'[1]Bearbeitete Datenbank'!$AV65</f>
        <v>Heavy Satellite</v>
      </c>
      <c r="H63" s="1">
        <f>'[1]Bearbeitete Datenbank'!$V65</f>
        <v>15</v>
      </c>
      <c r="J63" s="3"/>
      <c r="K63" s="1" t="str">
        <f>'[1]Bearbeitete Datenbank'!$BQ65</f>
        <v>mono/duo-propellant</v>
      </c>
      <c r="L63" s="1" t="str">
        <f>'[1]Bearbeitete Datenbank'!$BR65</f>
        <v>1</v>
      </c>
      <c r="M63" s="1"/>
      <c r="N63" s="1">
        <f>'[1]Bearbeitete Datenbank'!$BS65</f>
        <v>300</v>
      </c>
      <c r="P63" s="1" t="str">
        <f>'[1]Bearbeitete Datenbank'!$Y65</f>
        <v>Guiana Space Center</v>
      </c>
      <c r="Q63" s="1">
        <f>'[1]Bearbeitete Datenbank'!$AD65*PI()/180</f>
        <v>9.1437799511982928E-2</v>
      </c>
      <c r="R63" s="1" t="str">
        <f>'[1]Bearbeitete Datenbank'!$D65</f>
        <v>Luxembourg</v>
      </c>
      <c r="S63" s="1" t="str">
        <f>'[1]Bearbeitete Datenbank'!$E65</f>
        <v>Luxembourg</v>
      </c>
      <c r="T63" s="1" t="str">
        <f>'[1]Bearbeitete Datenbank'!$F65</f>
        <v>SES S.A.</v>
      </c>
      <c r="U63" s="3">
        <f>'[1]Bearbeitete Datenbank'!$U65</f>
        <v>41180</v>
      </c>
      <c r="V63" s="1">
        <f>'[1]Bearbeitete Datenbank'!$AE65*PI()/180</f>
        <v>5.3622099674872183</v>
      </c>
      <c r="Y63" s="1">
        <f>'[1]Bearbeitete Datenbank'!$BK65</f>
        <v>2.5</v>
      </c>
      <c r="Z63" s="1">
        <f>'[1]Bearbeitete Datenbank'!$BL65</f>
        <v>5</v>
      </c>
      <c r="AA63" s="1">
        <f>'[1]Bearbeitete Datenbank'!$BM65</f>
        <v>39</v>
      </c>
      <c r="AB63" s="1">
        <f>'[1]Bearbeitete Datenbank'!BN65</f>
        <v>91.750923453063194</v>
      </c>
      <c r="AC63" s="1">
        <f>'[1]Bearbeitete Datenbank'!BO65</f>
        <v>6.25</v>
      </c>
      <c r="AD63" s="1">
        <f>'[1]Bearbeitete Datenbank'!$BP65</f>
        <v>40.093333333333298</v>
      </c>
      <c r="AH63" s="1">
        <f>'[1]Bearbeitete Datenbank'!$AL65</f>
        <v>5968</v>
      </c>
      <c r="AJ63" s="1">
        <f>'[1]Bearbeitete Datenbank'!$AN65</f>
        <v>2660</v>
      </c>
      <c r="AK63" s="1">
        <f>'[1]Bearbeitete Datenbank'!$AW65</f>
        <v>3308</v>
      </c>
      <c r="AU63" s="1" t="str">
        <f>'[1]Bearbeitete Datenbank'!$AU65</f>
        <v>GEO/S</v>
      </c>
      <c r="AV63" s="1" t="str">
        <f>'[1]Bearbeitete Datenbank'!$J65</f>
        <v>GEO</v>
      </c>
      <c r="AY63" s="1" t="str">
        <f>'[1]Bearbeitete Datenbank'!$G65</f>
        <v>Commercial</v>
      </c>
      <c r="AZ63" s="1"/>
      <c r="BA63" s="1" t="str">
        <f>'[1]Bearbeitete Datenbank'!$H65</f>
        <v>Communications</v>
      </c>
      <c r="BB63" s="1"/>
      <c r="BC63" s="42">
        <f>'[1]Bearbeitete Datenbank'!$AX65</f>
        <v>6.9099999999999995E-2</v>
      </c>
      <c r="BD63" s="1">
        <f>Tabelle27[[#This Row],[inclination '[degree']]]*PI()/180</f>
        <v>1.2060225131280816E-3</v>
      </c>
      <c r="BE63" s="1">
        <f>'[1]Bearbeitete Datenbank'!$AY65</f>
        <v>243.58449999999999</v>
      </c>
      <c r="BF63" s="1">
        <f>Tabelle27[[#This Row],[RAAN '[degree']]]*PI()/180</f>
        <v>4.2513515318241275</v>
      </c>
      <c r="BG63" s="1">
        <f>'[1]Bearbeitete Datenbank'!$BA65</f>
        <v>325.452</v>
      </c>
      <c r="BH63" s="1">
        <f>Tabelle27[[#This Row],[AoP '[degree']]]*PI()/180</f>
        <v>5.6802089572005858</v>
      </c>
      <c r="BI63" s="1">
        <f>'[1]Bearbeitete Datenbank'!$BB65</f>
        <v>9.8112999999999992</v>
      </c>
      <c r="BK63" s="1">
        <f>Tabelle27[[#This Row],[mean_anomaly '[degree']]]*PI()/180</f>
        <v>0.17123948890091964</v>
      </c>
      <c r="BL63" s="1">
        <f>'[1]Bearbeitete Datenbank'!$AZ65</f>
        <v>1.84E-5</v>
      </c>
      <c r="BM63" s="1">
        <f>'[1]Bearbeitete Datenbank'!$BE65</f>
        <v>42165.553910721683</v>
      </c>
      <c r="BN63" s="1">
        <f>'[1]Bearbeitete Datenbank'!$BF65</f>
        <v>35795.329756913641</v>
      </c>
      <c r="BO63" s="1">
        <f>'[1]Bearbeitete Datenbank'!$BG65</f>
        <v>35793.778064529724</v>
      </c>
      <c r="BP63" s="1">
        <f>'[1]Bearbeitete Datenbank'!$BH65</f>
        <v>1436.137350620395</v>
      </c>
      <c r="BQ63" s="1">
        <f>'[1]Bearbeitete Datenbank'!$BC65</f>
        <v>1.00268961</v>
      </c>
      <c r="BY63" s="1" t="s">
        <v>115</v>
      </c>
      <c r="BZ63" s="1" t="s">
        <v>115</v>
      </c>
      <c r="CA63" s="1" t="s">
        <v>115</v>
      </c>
      <c r="CB63" s="1" t="s">
        <v>115</v>
      </c>
      <c r="CD63" s="47">
        <f>'[1]Bearbeitete Datenbank'!$BT65</f>
        <v>4.6593281499999861E-2</v>
      </c>
      <c r="CE6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8.132061714835599E-4</v>
      </c>
      <c r="CF63" s="1">
        <f>'[1]Bearbeitete Datenbank'!$BU65</f>
        <v>28.185406857499999</v>
      </c>
      <c r="CG6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0.49192815067756318</v>
      </c>
      <c r="CH63" s="1" t="str">
        <f>'[1]Bearbeitete Datenbank'!$BV65</f>
        <v>True</v>
      </c>
      <c r="CI63" s="1" t="str">
        <f>'[1]Bearbeitete Datenbank'!$BW65</f>
        <v>True</v>
      </c>
      <c r="CJ63" s="1">
        <f>'[1]Bearbeitete Datenbank'!$BX65</f>
        <v>2.2426400000000001E-4</v>
      </c>
      <c r="CK63" s="1">
        <f>'[1]Bearbeitete Datenbank'!$BY65</f>
        <v>2.0578E-4</v>
      </c>
      <c r="CL63" s="1">
        <f>'[1]Bearbeitete Datenbank'!$CA65</f>
        <v>0.10494000000000001</v>
      </c>
      <c r="CM6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1.8315485170428494E-3</v>
      </c>
      <c r="CN63" s="1">
        <f>'[1]Bearbeitete Datenbank'!$CB65</f>
        <v>2</v>
      </c>
      <c r="CO63" s="1">
        <f>'[1]Bearbeitete Datenbank'!$CC65</f>
        <v>11</v>
      </c>
      <c r="CP63" s="1" t="str">
        <f>'[1]Bearbeitete Datenbank'!$CD65</f>
        <v>Ast_28.2</v>
      </c>
      <c r="CQ63" s="1">
        <f>'[1]Bearbeitete Datenbank'!$CE65</f>
        <v>2</v>
      </c>
      <c r="CR63" s="1">
        <f>'[1]Bearbeitete Datenbank'!$CF65</f>
        <v>28.215509893100002</v>
      </c>
      <c r="CS63" s="1">
        <f>IF(Tabelle27[[#This Row],[synchronised_starting_longitude '[deg_E']]]="None","None",Tabelle27[[#This Row],[synchronised_starting_longitude '[deg_E']]]*PI()/180)</f>
        <v>0.49245354776362832</v>
      </c>
      <c r="CT63" s="1">
        <f>'[1]Bearbeitete Datenbank'!$CG65</f>
        <v>28.185321316500001</v>
      </c>
      <c r="CU63" s="1">
        <f>IF(Tabelle27[[#This Row],[synchronised_initial_longitude '[deg_E']]]="None","None",Tabelle27[[#This Row],[synchronised_initial_longitude '[deg_E']]]*PI()/180)</f>
        <v>0.49192665770546784</v>
      </c>
      <c r="CV63" s="1">
        <f>'[1]Bearbeitete Datenbank'!$CH65</f>
        <v>4.3126538000000103E-2</v>
      </c>
      <c r="CW63" s="1">
        <f>IF(Tabelle27[[#This Row],[synchronised_tolerance_longitude '[deg_E']]]="None","None",Tabelle27[[#This Row],[synchronised_tolerance_longitude '[deg_E']]]*PI()/180)</f>
        <v>7.5270008308645203E-4</v>
      </c>
      <c r="CY63" s="1" t="str">
        <f>'[1]Bearbeitete Datenbank'!$CI65</f>
        <v>None</v>
      </c>
      <c r="CZ63" s="1" t="str">
        <f>IF(Tabelle27[[#This Row],[initial_GLAN '[deg']]]="None",Tabelle27[[#This Row],[initial_GLAN '[deg']]],Tabelle27[[#This Row],[initial_GLAN '[deg']]]*PI()/180)</f>
        <v>None</v>
      </c>
      <c r="DA63" s="1" t="str">
        <f>'[1]Bearbeitete Datenbank'!$CJ65</f>
        <v>None</v>
      </c>
      <c r="DB63" s="1" t="str">
        <f>IF(Tabelle27[[#This Row],[tolerance_GLAN '[deg']]]="None",Tabelle27[[#This Row],[tolerance_GLAN '[deg']]],Tabelle27[[#This Row],[tolerance_GLAN '[deg']]]*PI()/180)</f>
        <v>None</v>
      </c>
      <c r="DC63" s="1" t="str">
        <f>'[1]Bearbeitete Datenbank'!$CK65</f>
        <v>None</v>
      </c>
      <c r="DD63" s="49" t="str">
        <f>'[1]Bearbeitete Datenbank'!$CL65</f>
        <v>None</v>
      </c>
      <c r="DE63" s="5" t="str">
        <f>'[1]Bearbeitete Datenbank'!$CM65</f>
        <v>None</v>
      </c>
      <c r="DF63" s="49" t="str">
        <f>'[1]Bearbeitete Datenbank'!$CN65</f>
        <v>None</v>
      </c>
      <c r="DG63" s="5" t="str">
        <f>'[1]Bearbeitete Datenbank'!$CO65</f>
        <v>None</v>
      </c>
      <c r="DH63" s="5" t="str">
        <f>'[1]Bearbeitete Datenbank'!$CP65</f>
        <v>None</v>
      </c>
    </row>
    <row r="64" spans="1:112" x14ac:dyDescent="0.25">
      <c r="A64" s="1" t="str">
        <f>'[1]Bearbeitete Datenbank'!$C66</f>
        <v>Astra 2G</v>
      </c>
      <c r="C64" s="1" t="str">
        <f>'[1]Bearbeitete Datenbank'!$C66</f>
        <v>Astra 2G</v>
      </c>
      <c r="D64" s="41">
        <f>'[1]Bearbeitete Datenbank'!$AB66</f>
        <v>40364</v>
      </c>
      <c r="G64" s="1" t="str">
        <f>'[1]Bearbeitete Datenbank'!$AV66</f>
        <v>Heavy Satellite</v>
      </c>
      <c r="H64" s="1">
        <f>'[1]Bearbeitete Datenbank'!$V66</f>
        <v>15</v>
      </c>
      <c r="J64" s="3"/>
      <c r="K64" s="1" t="str">
        <f>'[1]Bearbeitete Datenbank'!$BQ66</f>
        <v>mono/duo-propellant</v>
      </c>
      <c r="L64" s="1" t="str">
        <f>'[1]Bearbeitete Datenbank'!$BR66</f>
        <v>1</v>
      </c>
      <c r="M64" s="1"/>
      <c r="N64" s="1">
        <f>'[1]Bearbeitete Datenbank'!$BS66</f>
        <v>300</v>
      </c>
      <c r="P64" s="1" t="str">
        <f>'[1]Bearbeitete Datenbank'!$Y66</f>
        <v>Baikonur Cosmodrome</v>
      </c>
      <c r="Q64" s="1">
        <f>'[1]Bearbeitete Datenbank'!$AD66*PI()/180</f>
        <v>0.80224059067919362</v>
      </c>
      <c r="R64" s="1" t="str">
        <f>'[1]Bearbeitete Datenbank'!$D66</f>
        <v>Luxembourg</v>
      </c>
      <c r="S64" s="1" t="str">
        <f>'[1]Bearbeitete Datenbank'!$E66</f>
        <v>Luxembourg</v>
      </c>
      <c r="T64" s="1" t="str">
        <f>'[1]Bearbeitete Datenbank'!$F66</f>
        <v>SES S.A.</v>
      </c>
      <c r="U64" s="3">
        <f>'[1]Bearbeitete Datenbank'!$U66</f>
        <v>42000</v>
      </c>
      <c r="V64" s="1">
        <f>'[1]Bearbeitete Datenbank'!$AE66*PI()/180</f>
        <v>1.1048806829750102</v>
      </c>
      <c r="Y64" s="1">
        <f>'[1]Bearbeitete Datenbank'!$BK66</f>
        <v>2.8</v>
      </c>
      <c r="Z64" s="1">
        <f>'[1]Bearbeitete Datenbank'!$BL66</f>
        <v>6.8</v>
      </c>
      <c r="AA64" s="1">
        <f>'[1]Bearbeitete Datenbank'!$BM66</f>
        <v>39.799999999999997</v>
      </c>
      <c r="AB64" s="1">
        <f>'[1]Bearbeitete Datenbank'!BN66</f>
        <v>110.925602213958</v>
      </c>
      <c r="AC64" s="1">
        <f>'[1]Bearbeitete Datenbank'!BO66</f>
        <v>7.84</v>
      </c>
      <c r="AD64" s="1">
        <f>'[1]Bearbeitete Datenbank'!$BP66</f>
        <v>50.724933333333297</v>
      </c>
      <c r="AH64" s="1">
        <f>'[1]Bearbeitete Datenbank'!$AL66</f>
        <v>6002</v>
      </c>
      <c r="AJ64" s="1">
        <f>'[1]Bearbeitete Datenbank'!$AN66</f>
        <v>3000</v>
      </c>
      <c r="AK64" s="1">
        <f>'[1]Bearbeitete Datenbank'!$AW66</f>
        <v>3002</v>
      </c>
      <c r="AU64" s="1" t="str">
        <f>'[1]Bearbeitete Datenbank'!$AU66</f>
        <v>GEO/S</v>
      </c>
      <c r="AV64" s="1" t="str">
        <f>'[1]Bearbeitete Datenbank'!$J66</f>
        <v>GEO</v>
      </c>
      <c r="AY64" s="1" t="str">
        <f>'[1]Bearbeitete Datenbank'!$G66</f>
        <v>Commercial</v>
      </c>
      <c r="AZ64" s="1"/>
      <c r="BA64" s="1" t="str">
        <f>'[1]Bearbeitete Datenbank'!$H66</f>
        <v>Communications</v>
      </c>
      <c r="BB64" s="1"/>
      <c r="BC64" s="42">
        <f>'[1]Bearbeitete Datenbank'!$AX66</f>
        <v>4.4999999999999998E-2</v>
      </c>
      <c r="BD64" s="1">
        <f>Tabelle27[[#This Row],[inclination '[degree']]]*PI()/180</f>
        <v>7.8539816339744833E-4</v>
      </c>
      <c r="BE64" s="1">
        <f>'[1]Bearbeitete Datenbank'!$AY66</f>
        <v>57.938600000000001</v>
      </c>
      <c r="BF64" s="1">
        <f>Tabelle27[[#This Row],[RAAN '[degree']]]*PI()/180</f>
        <v>1.0112193339959867</v>
      </c>
      <c r="BG64" s="1">
        <f>'[1]Bearbeitete Datenbank'!$BA66</f>
        <v>356.8897</v>
      </c>
      <c r="BH64" s="1">
        <f>Tabelle27[[#This Row],[AoP '[degree']]]*PI()/180</f>
        <v>6.2289003314548061</v>
      </c>
      <c r="BI64" s="1">
        <f>'[1]Bearbeitete Datenbank'!$BB66</f>
        <v>164.01490000000001</v>
      </c>
      <c r="BK64" s="1">
        <f>Tabelle27[[#This Row],[mean_anomaly '[degree']]]*PI()/180</f>
        <v>2.8626000273292478</v>
      </c>
      <c r="BL64" s="1">
        <f>'[1]Bearbeitete Datenbank'!$AZ66</f>
        <v>4.9850000000000003E-4</v>
      </c>
      <c r="BM64" s="1">
        <f>'[1]Bearbeitete Datenbank'!$BE66</f>
        <v>42164.360504435201</v>
      </c>
      <c r="BN64" s="1">
        <f>'[1]Bearbeitete Datenbank'!$BF66</f>
        <v>35814.379438146658</v>
      </c>
      <c r="BO64" s="1">
        <f>'[1]Bearbeitete Datenbank'!$BG66</f>
        <v>35772.341570723744</v>
      </c>
      <c r="BP64" s="1">
        <f>'[1]Bearbeitete Datenbank'!$BH66</f>
        <v>1436.076380833812</v>
      </c>
      <c r="BQ64" s="1">
        <f>'[1]Bearbeitete Datenbank'!$BC66</f>
        <v>1.00273218</v>
      </c>
      <c r="BY64" s="1" t="s">
        <v>115</v>
      </c>
      <c r="BZ64" s="1" t="s">
        <v>115</v>
      </c>
      <c r="CA64" s="1" t="s">
        <v>115</v>
      </c>
      <c r="CB64" s="1" t="s">
        <v>115</v>
      </c>
      <c r="CD64" s="47">
        <f>'[1]Bearbeitete Datenbank'!$BT66</f>
        <v>3.9659794500000345E-2</v>
      </c>
      <c r="CE6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6.9219399468934426E-4</v>
      </c>
      <c r="CF64" s="1">
        <f>'[1]Bearbeitete Datenbank'!$BU66</f>
        <v>28.185235775500001</v>
      </c>
      <c r="CG6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0.49192516473337233</v>
      </c>
      <c r="CH64" s="1" t="str">
        <f>'[1]Bearbeitete Datenbank'!$BV66</f>
        <v>True</v>
      </c>
      <c r="CI64" s="1" t="str">
        <f>'[1]Bearbeitete Datenbank'!$BW66</f>
        <v>True</v>
      </c>
      <c r="CJ64" s="1">
        <f>'[1]Bearbeitete Datenbank'!$BX66</f>
        <v>3.6274249999999994E-4</v>
      </c>
      <c r="CK64" s="1">
        <f>'[1]Bearbeitete Datenbank'!$BY66</f>
        <v>1.6001249999999997E-4</v>
      </c>
      <c r="CL64" s="1">
        <f>'[1]Bearbeitete Datenbank'!$CA66</f>
        <v>5.5300000000000002E-2</v>
      </c>
      <c r="CM6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9.6516707635286431E-4</v>
      </c>
      <c r="CN64" s="1">
        <f>'[1]Bearbeitete Datenbank'!$CB66</f>
        <v>2</v>
      </c>
      <c r="CO64" s="1">
        <f>'[1]Bearbeitete Datenbank'!$CC66</f>
        <v>1</v>
      </c>
      <c r="CP64" s="1" t="str">
        <f>'[1]Bearbeitete Datenbank'!$CD66</f>
        <v>Ast_28.2</v>
      </c>
      <c r="CQ64" s="1">
        <f>'[1]Bearbeitete Datenbank'!$CE66</f>
        <v>1</v>
      </c>
      <c r="CR64" s="1">
        <f>'[1]Bearbeitete Datenbank'!$CF66</f>
        <v>28.155132739900001</v>
      </c>
      <c r="CS64" s="1">
        <f>IF(Tabelle27[[#This Row],[synchronised_starting_longitude '[deg_E']]]="None","None",Tabelle27[[#This Row],[synchronised_starting_longitude '[deg_E']]]*PI()/180)</f>
        <v>0.49139976764730725</v>
      </c>
      <c r="CT64" s="1">
        <f>'[1]Bearbeitete Datenbank'!$CG66</f>
        <v>28.185321316500001</v>
      </c>
      <c r="CU64" s="1">
        <f>IF(Tabelle27[[#This Row],[synchronised_initial_longitude '[deg_E']]]="None","None",Tabelle27[[#This Row],[synchronised_initial_longitude '[deg_E']]]*PI()/180)</f>
        <v>0.49192665770546784</v>
      </c>
      <c r="CV64" s="1">
        <f>'[1]Bearbeitete Datenbank'!$CH66</f>
        <v>4.3126538000000103E-2</v>
      </c>
      <c r="CW64" s="1">
        <f>IF(Tabelle27[[#This Row],[synchronised_tolerance_longitude '[deg_E']]]="None","None",Tabelle27[[#This Row],[synchronised_tolerance_longitude '[deg_E']]]*PI()/180)</f>
        <v>7.5270008308645203E-4</v>
      </c>
      <c r="CY64" s="1" t="str">
        <f>'[1]Bearbeitete Datenbank'!$CI66</f>
        <v>None</v>
      </c>
      <c r="CZ64" s="1" t="str">
        <f>IF(Tabelle27[[#This Row],[initial_GLAN '[deg']]]="None",Tabelle27[[#This Row],[initial_GLAN '[deg']]],Tabelle27[[#This Row],[initial_GLAN '[deg']]]*PI()/180)</f>
        <v>None</v>
      </c>
      <c r="DA64" s="1" t="str">
        <f>'[1]Bearbeitete Datenbank'!$CJ66</f>
        <v>None</v>
      </c>
      <c r="DB64" s="1" t="str">
        <f>IF(Tabelle27[[#This Row],[tolerance_GLAN '[deg']]]="None",Tabelle27[[#This Row],[tolerance_GLAN '[deg']]],Tabelle27[[#This Row],[tolerance_GLAN '[deg']]]*PI()/180)</f>
        <v>None</v>
      </c>
      <c r="DC64" s="1" t="str">
        <f>'[1]Bearbeitete Datenbank'!$CK66</f>
        <v>None</v>
      </c>
      <c r="DD64" s="49" t="str">
        <f>'[1]Bearbeitete Datenbank'!$CL66</f>
        <v>None</v>
      </c>
      <c r="DE64" s="5" t="str">
        <f>'[1]Bearbeitete Datenbank'!$CM66</f>
        <v>None</v>
      </c>
      <c r="DF64" s="49" t="str">
        <f>'[1]Bearbeitete Datenbank'!$CN66</f>
        <v>None</v>
      </c>
      <c r="DG64" s="5" t="str">
        <f>'[1]Bearbeitete Datenbank'!$CO66</f>
        <v>None</v>
      </c>
      <c r="DH64" s="5" t="str">
        <f>'[1]Bearbeitete Datenbank'!$CP66</f>
        <v>None</v>
      </c>
    </row>
    <row r="65" spans="1:112" x14ac:dyDescent="0.25">
      <c r="A65" s="1" t="str">
        <f>'[1]Bearbeitete Datenbank'!$C67</f>
        <v>Astra 3A</v>
      </c>
      <c r="C65" s="1" t="str">
        <f>'[1]Bearbeitete Datenbank'!$C67</f>
        <v>Astra 3A</v>
      </c>
      <c r="D65" s="41">
        <f>'[1]Bearbeitete Datenbank'!$AB67</f>
        <v>27400</v>
      </c>
      <c r="G65" s="1" t="str">
        <f>'[1]Bearbeitete Datenbank'!$AV67</f>
        <v>Medium Satellite</v>
      </c>
      <c r="H65" s="1">
        <f>'[1]Bearbeitete Datenbank'!$V67</f>
        <v>10</v>
      </c>
      <c r="J65" s="3"/>
      <c r="K65" s="1" t="str">
        <f>'[1]Bearbeitete Datenbank'!$BQ67</f>
        <v>mono/duo-propellant</v>
      </c>
      <c r="L65" s="1" t="str">
        <f>'[1]Bearbeitete Datenbank'!$BR67</f>
        <v>1</v>
      </c>
      <c r="M65" s="1"/>
      <c r="N65" s="1">
        <f>'[1]Bearbeitete Datenbank'!$BS67</f>
        <v>300</v>
      </c>
      <c r="P65" s="1" t="str">
        <f>'[1]Bearbeitete Datenbank'!$Y67</f>
        <v>Guiana Space Center</v>
      </c>
      <c r="Q65" s="1">
        <f>'[1]Bearbeitete Datenbank'!$AD67*PI()/180</f>
        <v>9.1437799511982928E-2</v>
      </c>
      <c r="R65" s="1" t="str">
        <f>'[1]Bearbeitete Datenbank'!$D67</f>
        <v>Luxembourg</v>
      </c>
      <c r="S65" s="1" t="str">
        <f>'[1]Bearbeitete Datenbank'!$E67</f>
        <v>Luxembourg</v>
      </c>
      <c r="T65" s="1" t="str">
        <f>'[1]Bearbeitete Datenbank'!$F67</f>
        <v>SES S.A.</v>
      </c>
      <c r="U65" s="3">
        <f>'[1]Bearbeitete Datenbank'!$U67</f>
        <v>37344</v>
      </c>
      <c r="V65" s="1">
        <f>'[1]Bearbeitete Datenbank'!$AE67*PI()/180</f>
        <v>5.3622099674872183</v>
      </c>
      <c r="Y65" s="1">
        <f>'[1]Bearbeitete Datenbank'!$BK67</f>
        <v>2.2000000000000002</v>
      </c>
      <c r="Z65" s="1">
        <f>'[1]Bearbeitete Datenbank'!$BL67</f>
        <v>8</v>
      </c>
      <c r="AA65" s="1">
        <f>'[1]Bearbeitete Datenbank'!$BM67</f>
        <v>8</v>
      </c>
      <c r="AB65" s="1">
        <f>'[1]Bearbeitete Datenbank'!BN67</f>
        <v>18.005834826623101</v>
      </c>
      <c r="AC65" s="1">
        <f>'[1]Bearbeitete Datenbank'!BO67</f>
        <v>3.8013271108436499</v>
      </c>
      <c r="AD65" s="1">
        <f>'[1]Bearbeitete Datenbank'!$BP67</f>
        <v>15.723671231216899</v>
      </c>
      <c r="AH65" s="1">
        <f>'[1]Bearbeitete Datenbank'!$AL67</f>
        <v>865</v>
      </c>
      <c r="AJ65" s="1">
        <f>'[1]Bearbeitete Datenbank'!$AN67</f>
        <v>700</v>
      </c>
      <c r="AK65" s="1">
        <f>'[1]Bearbeitete Datenbank'!$AW67</f>
        <v>165</v>
      </c>
      <c r="AU65" s="1" t="str">
        <f>'[1]Bearbeitete Datenbank'!$AU67</f>
        <v>GEO/S</v>
      </c>
      <c r="AV65" s="1" t="str">
        <f>'[1]Bearbeitete Datenbank'!$J67</f>
        <v>GEO</v>
      </c>
      <c r="AY65" s="1" t="str">
        <f>'[1]Bearbeitete Datenbank'!$G67</f>
        <v>Commercial</v>
      </c>
      <c r="AZ65" s="1"/>
      <c r="BA65" s="1" t="str">
        <f>'[1]Bearbeitete Datenbank'!$H67</f>
        <v>Communications</v>
      </c>
      <c r="BB65" s="1"/>
      <c r="BC65" s="42">
        <f>'[1]Bearbeitete Datenbank'!$AX67</f>
        <v>6.5949</v>
      </c>
      <c r="BD65" s="1">
        <f>Tabelle27[[#This Row],[inclination '[degree']]]*PI()/180</f>
        <v>0.11510271883977403</v>
      </c>
      <c r="BE65" s="1">
        <f>'[1]Bearbeitete Datenbank'!$AY67</f>
        <v>61.600900000000003</v>
      </c>
      <c r="BF65" s="1">
        <f>Tabelle27[[#This Row],[RAAN '[degree']]]*PI()/180</f>
        <v>1.0751385271917751</v>
      </c>
      <c r="BG65" s="1">
        <f>'[1]Bearbeitete Datenbank'!$BA67</f>
        <v>352.6182</v>
      </c>
      <c r="BH65" s="1">
        <f>Tabelle27[[#This Row],[AoP '[degree']]]*PI()/180</f>
        <v>6.1543485924558681</v>
      </c>
      <c r="BI65" s="1">
        <f>'[1]Bearbeitete Datenbank'!$BB67</f>
        <v>299.43200000000002</v>
      </c>
      <c r="BK65" s="1">
        <f>Tabelle27[[#This Row],[mean_anomaly '[degree']]]*PI()/180</f>
        <v>5.2260742858316611</v>
      </c>
      <c r="BL65" s="1">
        <f>'[1]Bearbeitete Datenbank'!$AZ67</f>
        <v>1.6339999999999999E-4</v>
      </c>
      <c r="BM65" s="1">
        <f>'[1]Bearbeitete Datenbank'!$BE67</f>
        <v>42164.648685957502</v>
      </c>
      <c r="BN65" s="1">
        <f>'[1]Bearbeitete Datenbank'!$BF67</f>
        <v>35800.538389552785</v>
      </c>
      <c r="BO65" s="1">
        <f>'[1]Bearbeitete Datenbank'!$BG67</f>
        <v>35786.758982362211</v>
      </c>
      <c r="BP65" s="1">
        <f>'[1]Bearbeitete Datenbank'!$BH67</f>
        <v>1436.0911036250423</v>
      </c>
      <c r="BQ65" s="1">
        <f>'[1]Bearbeitete Datenbank'!$BC67</f>
        <v>1.0027219000000001</v>
      </c>
      <c r="BY65" s="1" t="s">
        <v>115</v>
      </c>
      <c r="BZ65" s="1" t="s">
        <v>115</v>
      </c>
      <c r="CA65" s="1" t="s">
        <v>115</v>
      </c>
      <c r="CB65" s="1" t="s">
        <v>115</v>
      </c>
      <c r="CD65" s="47">
        <f>'[1]Bearbeitete Datenbank'!$BT67</f>
        <v>6.6640623000012056E-2</v>
      </c>
      <c r="CE6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1.1630982869304716E-3</v>
      </c>
      <c r="CF65" s="1">
        <f>'[1]Bearbeitete Datenbank'!$BU67</f>
        <v>273.195564176</v>
      </c>
      <c r="CG6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4.7681620967146694</v>
      </c>
      <c r="CH65" s="1" t="str">
        <f>'[1]Bearbeitete Datenbank'!$BV67</f>
        <v>False</v>
      </c>
      <c r="CI65" s="1" t="str">
        <f>'[1]Bearbeitete Datenbank'!$BW67</f>
        <v>True</v>
      </c>
      <c r="CJ65" s="1">
        <f>'[1]Bearbeitete Datenbank'!$BX67</f>
        <v>1.5753499999999999E-4</v>
      </c>
      <c r="CK65" s="1">
        <f>'[1]Bearbeitete Datenbank'!$BY67</f>
        <v>3.4465000000000003E-5</v>
      </c>
      <c r="CL65" s="1" t="str">
        <f>'[1]Bearbeitete Datenbank'!$CA67</f>
        <v>None</v>
      </c>
      <c r="CM6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" s="1">
        <f>'[1]Bearbeitete Datenbank'!$CB67</f>
        <v>0</v>
      </c>
      <c r="CO65" s="1">
        <f>'[1]Bearbeitete Datenbank'!$CC67</f>
        <v>0</v>
      </c>
      <c r="CP65" s="1" t="str">
        <f>'[1]Bearbeitete Datenbank'!$CD67</f>
        <v>None</v>
      </c>
      <c r="CQ65" s="1" t="str">
        <f>'[1]Bearbeitete Datenbank'!$CE67</f>
        <v>None</v>
      </c>
      <c r="CR65" s="1" t="str">
        <f>'[1]Bearbeitete Datenbank'!$CF67</f>
        <v>None</v>
      </c>
      <c r="CS65" s="1" t="str">
        <f>IF(Tabelle27[[#This Row],[synchronised_starting_longitude '[deg_E']]]="None","None",Tabelle27[[#This Row],[synchronised_starting_longitude '[deg_E']]]*PI()/180)</f>
        <v>None</v>
      </c>
      <c r="CT65" s="1" t="str">
        <f>'[1]Bearbeitete Datenbank'!$CG67</f>
        <v>None</v>
      </c>
      <c r="CU65" s="1" t="str">
        <f>IF(Tabelle27[[#This Row],[synchronised_initial_longitude '[deg_E']]]="None","None",Tabelle27[[#This Row],[synchronised_initial_longitude '[deg_E']]]*PI()/180)</f>
        <v>None</v>
      </c>
      <c r="CV65" s="1" t="str">
        <f>'[1]Bearbeitete Datenbank'!$CH67</f>
        <v>None</v>
      </c>
      <c r="CW65" s="1" t="str">
        <f>IF(Tabelle27[[#This Row],[synchronised_tolerance_longitude '[deg_E']]]="None","None",Tabelle27[[#This Row],[synchronised_tolerance_longitude '[deg_E']]]*PI()/180)</f>
        <v>None</v>
      </c>
      <c r="CY65" s="1" t="str">
        <f>'[1]Bearbeitete Datenbank'!$CI67</f>
        <v>None</v>
      </c>
      <c r="CZ65" s="1" t="str">
        <f>IF(Tabelle27[[#This Row],[initial_GLAN '[deg']]]="None",Tabelle27[[#This Row],[initial_GLAN '[deg']]],Tabelle27[[#This Row],[initial_GLAN '[deg']]]*PI()/180)</f>
        <v>None</v>
      </c>
      <c r="DA65" s="1" t="str">
        <f>'[1]Bearbeitete Datenbank'!$CJ67</f>
        <v>None</v>
      </c>
      <c r="DB65" s="1" t="str">
        <f>IF(Tabelle27[[#This Row],[tolerance_GLAN '[deg']]]="None",Tabelle27[[#This Row],[tolerance_GLAN '[deg']]],Tabelle27[[#This Row],[tolerance_GLAN '[deg']]]*PI()/180)</f>
        <v>None</v>
      </c>
      <c r="DC65" s="1" t="str">
        <f>'[1]Bearbeitete Datenbank'!$CK67</f>
        <v>None</v>
      </c>
      <c r="DD65" s="49" t="str">
        <f>'[1]Bearbeitete Datenbank'!$CL67</f>
        <v>None</v>
      </c>
      <c r="DE65" s="5" t="str">
        <f>'[1]Bearbeitete Datenbank'!$CM67</f>
        <v>None</v>
      </c>
      <c r="DF65" s="49" t="str">
        <f>'[1]Bearbeitete Datenbank'!$CN67</f>
        <v>None</v>
      </c>
      <c r="DG65" s="5" t="str">
        <f>'[1]Bearbeitete Datenbank'!$CO67</f>
        <v>None</v>
      </c>
      <c r="DH65" s="5" t="str">
        <f>'[1]Bearbeitete Datenbank'!$CP67</f>
        <v>None</v>
      </c>
    </row>
    <row r="66" spans="1:112" x14ac:dyDescent="0.25">
      <c r="A66" s="1" t="str">
        <f>'[1]Bearbeitete Datenbank'!$C68</f>
        <v>Astra 3B</v>
      </c>
      <c r="C66" s="1" t="str">
        <f>'[1]Bearbeitete Datenbank'!$C68</f>
        <v>Astra 3B</v>
      </c>
      <c r="D66" s="41">
        <f>'[1]Bearbeitete Datenbank'!$AB68</f>
        <v>36581</v>
      </c>
      <c r="G66" s="1" t="str">
        <f>'[1]Bearbeitete Datenbank'!$AV68</f>
        <v>Heavy Satellite</v>
      </c>
      <c r="H66" s="1">
        <f>'[1]Bearbeitete Datenbank'!$V68</f>
        <v>15</v>
      </c>
      <c r="J66" s="3"/>
      <c r="K66" s="1" t="str">
        <f>'[1]Bearbeitete Datenbank'!$BQ68</f>
        <v>mono/duo-propellant</v>
      </c>
      <c r="L66" s="1" t="str">
        <f>'[1]Bearbeitete Datenbank'!$BR68</f>
        <v>1</v>
      </c>
      <c r="M66" s="1"/>
      <c r="N66" s="1">
        <f>'[1]Bearbeitete Datenbank'!$BS68</f>
        <v>3000</v>
      </c>
      <c r="P66" s="1" t="str">
        <f>'[1]Bearbeitete Datenbank'!$Y68</f>
        <v>Guiana Space Center</v>
      </c>
      <c r="Q66" s="1">
        <f>'[1]Bearbeitete Datenbank'!$AD68*PI()/180</f>
        <v>9.1437799511982928E-2</v>
      </c>
      <c r="R66" s="1" t="str">
        <f>'[1]Bearbeitete Datenbank'!$D68</f>
        <v>Luxembourg</v>
      </c>
      <c r="S66" s="1" t="str">
        <f>'[1]Bearbeitete Datenbank'!$E68</f>
        <v>Luxembourg</v>
      </c>
      <c r="T66" s="1" t="str">
        <f>'[1]Bearbeitete Datenbank'!$F68</f>
        <v>SES S.A.</v>
      </c>
      <c r="U66" s="3">
        <f>'[1]Bearbeitete Datenbank'!$U68</f>
        <v>40319</v>
      </c>
      <c r="V66" s="1">
        <f>'[1]Bearbeitete Datenbank'!$AE68*PI()/180</f>
        <v>5.3622099674872183</v>
      </c>
      <c r="Y66" s="1">
        <f>'[1]Bearbeitete Datenbank'!$BK68</f>
        <v>2.8</v>
      </c>
      <c r="Z66" s="1">
        <f>'[1]Bearbeitete Datenbank'!$BL68</f>
        <v>4.5</v>
      </c>
      <c r="AA66" s="1">
        <f>'[1]Bearbeitete Datenbank'!$BM68</f>
        <v>39.799999999999997</v>
      </c>
      <c r="AB66" s="1">
        <f>'[1]Bearbeitete Datenbank'!BN68</f>
        <v>102.34839048799</v>
      </c>
      <c r="AC66" s="1">
        <f>'[1]Bearbeitete Datenbank'!BO68</f>
        <v>7.84</v>
      </c>
      <c r="AD66" s="1">
        <f>'[1]Bearbeitete Datenbank'!$BP68</f>
        <v>44.284933333333299</v>
      </c>
      <c r="AH66" s="1">
        <f>'[1]Bearbeitete Datenbank'!$AL68</f>
        <v>5471</v>
      </c>
      <c r="AJ66" s="1">
        <f>'[1]Bearbeitete Datenbank'!$AN68</f>
        <v>3000</v>
      </c>
      <c r="AK66" s="1">
        <f>'[1]Bearbeitete Datenbank'!$AW68</f>
        <v>2471</v>
      </c>
      <c r="AU66" s="1" t="str">
        <f>'[1]Bearbeitete Datenbank'!$AU68</f>
        <v>GEO/S</v>
      </c>
      <c r="AV66" s="1" t="str">
        <f>'[1]Bearbeitete Datenbank'!$J68</f>
        <v>GEO</v>
      </c>
      <c r="AY66" s="1" t="str">
        <f>'[1]Bearbeitete Datenbank'!$G68</f>
        <v>Commercial</v>
      </c>
      <c r="AZ66" s="1"/>
      <c r="BA66" s="1" t="str">
        <f>'[1]Bearbeitete Datenbank'!$H68</f>
        <v>Communications</v>
      </c>
      <c r="BB66" s="1"/>
      <c r="BC66" s="42">
        <f>'[1]Bearbeitete Datenbank'!$AX68</f>
        <v>3.9800000000000002E-2</v>
      </c>
      <c r="BD66" s="1">
        <f>Tabelle27[[#This Row],[inclination '[degree']]]*PI()/180</f>
        <v>6.9464104229374323E-4</v>
      </c>
      <c r="BE66" s="1">
        <f>'[1]Bearbeitete Datenbank'!$AY68</f>
        <v>24.8504</v>
      </c>
      <c r="BF66" s="1">
        <f>Tabelle27[[#This Row],[RAAN '[degree']]]*PI()/180</f>
        <v>0.43372130043759888</v>
      </c>
      <c r="BG66" s="1">
        <f>'[1]Bearbeitete Datenbank'!$BA68</f>
        <v>44.940399999999997</v>
      </c>
      <c r="BH66" s="1">
        <f>Tabelle27[[#This Row],[AoP '[degree']]]*PI()/180</f>
        <v>0.78435794716325957</v>
      </c>
      <c r="BI66" s="1">
        <f>'[1]Bearbeitete Datenbank'!$BB68</f>
        <v>144.0128</v>
      </c>
      <c r="BK66" s="1">
        <f>Tabelle27[[#This Row],[mean_anomaly '[degree']]]*PI()/180</f>
        <v>2.5134975250160898</v>
      </c>
      <c r="BL66" s="1">
        <f>'[1]Bearbeitete Datenbank'!$AZ68</f>
        <v>3.4010000000000003E-4</v>
      </c>
      <c r="BM66" s="1">
        <f>'[1]Bearbeitete Datenbank'!$BE68</f>
        <v>42164.51805053273</v>
      </c>
      <c r="BN66" s="1">
        <f>'[1]Bearbeitete Datenbank'!$BF68</f>
        <v>35807.858203121716</v>
      </c>
      <c r="BO66" s="1">
        <f>'[1]Bearbeitete Datenbank'!$BG68</f>
        <v>35779.177897943744</v>
      </c>
      <c r="BP66" s="1">
        <f>'[1]Bearbeitete Datenbank'!$BH68</f>
        <v>1436.0844296375244</v>
      </c>
      <c r="BQ66" s="1">
        <f>'[1]Bearbeitete Datenbank'!$BC68</f>
        <v>1.0027265599999999</v>
      </c>
      <c r="BY66" s="1" t="s">
        <v>115</v>
      </c>
      <c r="BZ66" s="1" t="s">
        <v>115</v>
      </c>
      <c r="CA66" s="1" t="s">
        <v>115</v>
      </c>
      <c r="CB66" s="1" t="s">
        <v>115</v>
      </c>
      <c r="CD66" s="47">
        <f>'[1]Bearbeitete Datenbank'!$BT68</f>
        <v>4.8776770999999997E-2</v>
      </c>
      <c r="CE6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8.5131525244128701E-4</v>
      </c>
      <c r="CF66" s="1">
        <f>'[1]Bearbeitete Datenbank'!$BU68</f>
        <v>23.484913522999999</v>
      </c>
      <c r="CG6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0.40988906552249105</v>
      </c>
      <c r="CH66" s="1" t="str">
        <f>'[1]Bearbeitete Datenbank'!$BV68</f>
        <v>True</v>
      </c>
      <c r="CI66" s="1" t="str">
        <f>'[1]Bearbeitete Datenbank'!$BW68</f>
        <v>True</v>
      </c>
      <c r="CJ66" s="1">
        <f>'[1]Bearbeitete Datenbank'!$BX68</f>
        <v>3.1484550000000002E-4</v>
      </c>
      <c r="CK66" s="1">
        <f>'[1]Bearbeitete Datenbank'!$BY68</f>
        <v>7.3445500000000007E-5</v>
      </c>
      <c r="CL66" s="1">
        <f>'[1]Bearbeitete Datenbank'!$CA68</f>
        <v>7.5636999999999996E-2</v>
      </c>
      <c r="CM6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1.3201146863309509E-3</v>
      </c>
      <c r="CN66" s="1">
        <f>'[1]Bearbeitete Datenbank'!$CB68</f>
        <v>1</v>
      </c>
      <c r="CO66" s="1">
        <f>'[1]Bearbeitete Datenbank'!$CC68</f>
        <v>2</v>
      </c>
      <c r="CP66" s="1" t="str">
        <f>'[1]Bearbeitete Datenbank'!$CD68</f>
        <v>None</v>
      </c>
      <c r="CQ66" s="1" t="str">
        <f>'[1]Bearbeitete Datenbank'!$CE68</f>
        <v>None</v>
      </c>
      <c r="CR66" s="1" t="str">
        <f>'[1]Bearbeitete Datenbank'!$CF68</f>
        <v>None</v>
      </c>
      <c r="CS66" s="1" t="str">
        <f>IF(Tabelle27[[#This Row],[synchronised_starting_longitude '[deg_E']]]="None","None",Tabelle27[[#This Row],[synchronised_starting_longitude '[deg_E']]]*PI()/180)</f>
        <v>None</v>
      </c>
      <c r="CT66" s="1" t="str">
        <f>'[1]Bearbeitete Datenbank'!$CG68</f>
        <v>None</v>
      </c>
      <c r="CU66" s="1" t="str">
        <f>IF(Tabelle27[[#This Row],[synchronised_initial_longitude '[deg_E']]]="None","None",Tabelle27[[#This Row],[synchronised_initial_longitude '[deg_E']]]*PI()/180)</f>
        <v>None</v>
      </c>
      <c r="CV66" s="1" t="str">
        <f>'[1]Bearbeitete Datenbank'!$CH68</f>
        <v>None</v>
      </c>
      <c r="CW66" s="1" t="str">
        <f>IF(Tabelle27[[#This Row],[synchronised_tolerance_longitude '[deg_E']]]="None","None",Tabelle27[[#This Row],[synchronised_tolerance_longitude '[deg_E']]]*PI()/180)</f>
        <v>None</v>
      </c>
      <c r="CY66" s="1" t="str">
        <f>'[1]Bearbeitete Datenbank'!$CI68</f>
        <v>None</v>
      </c>
      <c r="CZ66" s="1" t="str">
        <f>IF(Tabelle27[[#This Row],[initial_GLAN '[deg']]]="None",Tabelle27[[#This Row],[initial_GLAN '[deg']]],Tabelle27[[#This Row],[initial_GLAN '[deg']]]*PI()/180)</f>
        <v>None</v>
      </c>
      <c r="DA66" s="1" t="str">
        <f>'[1]Bearbeitete Datenbank'!$CJ68</f>
        <v>None</v>
      </c>
      <c r="DB66" s="1" t="str">
        <f>IF(Tabelle27[[#This Row],[tolerance_GLAN '[deg']]]="None",Tabelle27[[#This Row],[tolerance_GLAN '[deg']]],Tabelle27[[#This Row],[tolerance_GLAN '[deg']]]*PI()/180)</f>
        <v>None</v>
      </c>
      <c r="DC66" s="1" t="str">
        <f>'[1]Bearbeitete Datenbank'!$CK68</f>
        <v>None</v>
      </c>
      <c r="DD66" s="49" t="str">
        <f>'[1]Bearbeitete Datenbank'!$CL68</f>
        <v>None</v>
      </c>
      <c r="DE66" s="5" t="str">
        <f>'[1]Bearbeitete Datenbank'!$CM68</f>
        <v>None</v>
      </c>
      <c r="DF66" s="49" t="str">
        <f>'[1]Bearbeitete Datenbank'!$CN68</f>
        <v>None</v>
      </c>
      <c r="DG66" s="5" t="str">
        <f>'[1]Bearbeitete Datenbank'!$CO68</f>
        <v>None</v>
      </c>
      <c r="DH66" s="5" t="str">
        <f>'[1]Bearbeitete Datenbank'!$CP68</f>
        <v>None</v>
      </c>
    </row>
    <row r="67" spans="1:112" x14ac:dyDescent="0.25">
      <c r="A67" s="1" t="str">
        <f>'[1]Bearbeitete Datenbank'!$C69</f>
        <v>Astra 5B</v>
      </c>
      <c r="C67" s="1" t="str">
        <f>'[1]Bearbeitete Datenbank'!$C69</f>
        <v>Astra 5B</v>
      </c>
      <c r="D67" s="41">
        <f>'[1]Bearbeitete Datenbank'!$AB69</f>
        <v>39617</v>
      </c>
      <c r="G67" s="1" t="str">
        <f>'[1]Bearbeitete Datenbank'!$AV69</f>
        <v>Heavy Satellite</v>
      </c>
      <c r="H67" s="1">
        <f>'[1]Bearbeitete Datenbank'!$V69</f>
        <v>15</v>
      </c>
      <c r="J67" s="3"/>
      <c r="K67" s="1" t="str">
        <f>'[1]Bearbeitete Datenbank'!$BQ69</f>
        <v>mono/duo-propellant</v>
      </c>
      <c r="L67" s="1" t="str">
        <f>'[1]Bearbeitete Datenbank'!$BR69</f>
        <v>1</v>
      </c>
      <c r="M67" s="1"/>
      <c r="N67" s="1">
        <f>'[1]Bearbeitete Datenbank'!$BS69</f>
        <v>300</v>
      </c>
      <c r="P67" s="1" t="str">
        <f>'[1]Bearbeitete Datenbank'!$Y69</f>
        <v>Guiana Space Center</v>
      </c>
      <c r="Q67" s="1">
        <f>'[1]Bearbeitete Datenbank'!$AD69*PI()/180</f>
        <v>9.1437799511982928E-2</v>
      </c>
      <c r="R67" s="1" t="str">
        <f>'[1]Bearbeitete Datenbank'!$D69</f>
        <v>Luxembourg</v>
      </c>
      <c r="S67" s="1" t="str">
        <f>'[1]Bearbeitete Datenbank'!$E69</f>
        <v>Luxembourg</v>
      </c>
      <c r="T67" s="1" t="str">
        <f>'[1]Bearbeitete Datenbank'!$F69</f>
        <v>SES S.A.</v>
      </c>
      <c r="U67" s="3">
        <f>'[1]Bearbeitete Datenbank'!$U69</f>
        <v>41720</v>
      </c>
      <c r="V67" s="1">
        <f>'[1]Bearbeitete Datenbank'!$AE69*PI()/180</f>
        <v>5.3622099674872183</v>
      </c>
      <c r="Y67" s="1">
        <f>'[1]Bearbeitete Datenbank'!$BK69</f>
        <v>2.8</v>
      </c>
      <c r="Z67" s="1">
        <f>'[1]Bearbeitete Datenbank'!$BL69</f>
        <v>5.2</v>
      </c>
      <c r="AA67" s="1">
        <f>'[1]Bearbeitete Datenbank'!$BM69</f>
        <v>40</v>
      </c>
      <c r="AB67" s="1">
        <f>'[1]Bearbeitete Datenbank'!BN69</f>
        <v>105.36183583755</v>
      </c>
      <c r="AC67" s="1">
        <f>'[1]Bearbeitete Datenbank'!BO69</f>
        <v>7.84</v>
      </c>
      <c r="AD67" s="1">
        <f>'[1]Bearbeitete Datenbank'!$BP69</f>
        <v>46.394933333333299</v>
      </c>
      <c r="AH67" s="1">
        <f>'[1]Bearbeitete Datenbank'!$AL69</f>
        <v>5724</v>
      </c>
      <c r="AJ67" s="1">
        <f>'[1]Bearbeitete Datenbank'!$AN69</f>
        <v>3000</v>
      </c>
      <c r="AK67" s="1">
        <f>'[1]Bearbeitete Datenbank'!$AW69</f>
        <v>2724</v>
      </c>
      <c r="AU67" s="1" t="str">
        <f>'[1]Bearbeitete Datenbank'!$AU69</f>
        <v>GEO/D</v>
      </c>
      <c r="AV67" s="1" t="str">
        <f>'[1]Bearbeitete Datenbank'!$J69</f>
        <v>GEO</v>
      </c>
      <c r="AY67" s="1" t="str">
        <f>'[1]Bearbeitete Datenbank'!$G69</f>
        <v>Commercial</v>
      </c>
      <c r="AZ67" s="1"/>
      <c r="BA67" s="1" t="str">
        <f>'[1]Bearbeitete Datenbank'!$H69</f>
        <v>Communications</v>
      </c>
      <c r="BB67" s="1"/>
      <c r="BC67" s="42">
        <f>'[1]Bearbeitete Datenbank'!$AX69</f>
        <v>4.5699999999999998E-2</v>
      </c>
      <c r="BD67" s="1">
        <f>Tabelle27[[#This Row],[inclination '[degree']]]*PI()/180</f>
        <v>7.9761546816140851E-4</v>
      </c>
      <c r="BE67" s="1">
        <f>'[1]Bearbeitete Datenbank'!$AY69</f>
        <v>314.73950000000002</v>
      </c>
      <c r="BF67" s="1">
        <f>Tabelle27[[#This Row],[RAAN '[degree']]]*PI()/180</f>
        <v>5.4932405610806931</v>
      </c>
      <c r="BG67" s="1">
        <f>'[1]Bearbeitete Datenbank'!$BA69</f>
        <v>115.40219999999999</v>
      </c>
      <c r="BH67" s="1">
        <f>Tabelle27[[#This Row],[AoP '[degree']]]*PI()/180</f>
        <v>2.014148354045</v>
      </c>
      <c r="BI67" s="1">
        <f>'[1]Bearbeitete Datenbank'!$BB69</f>
        <v>158.54390000000001</v>
      </c>
      <c r="BK67" s="1">
        <f>Tabelle27[[#This Row],[mean_anomaly '[degree']]]*PI()/180</f>
        <v>2.767113063952638</v>
      </c>
      <c r="BL67" s="1">
        <f>'[1]Bearbeitete Datenbank'!$AZ69</f>
        <v>3.6059999999999998E-4</v>
      </c>
      <c r="BM67" s="1">
        <f>'[1]Bearbeitete Datenbank'!$BE69</f>
        <v>42164.385734138385</v>
      </c>
      <c r="BN67" s="1">
        <f>'[1]Bearbeitete Datenbank'!$BF69</f>
        <v>35808.590211634117</v>
      </c>
      <c r="BO67" s="1">
        <f>'[1]Bearbeitete Datenbank'!$BG69</f>
        <v>35778.181256642652</v>
      </c>
      <c r="BP67" s="1">
        <f>'[1]Bearbeitete Datenbank'!$BH69</f>
        <v>1436.0776697820788</v>
      </c>
      <c r="BQ67" s="1">
        <f>'[1]Bearbeitete Datenbank'!$BC69</f>
        <v>1.0027312799999999</v>
      </c>
      <c r="BY67" s="1" t="s">
        <v>115</v>
      </c>
      <c r="BZ67" s="1" t="s">
        <v>115</v>
      </c>
      <c r="CA67" s="1" t="s">
        <v>115</v>
      </c>
      <c r="CB67" s="1" t="s">
        <v>115</v>
      </c>
      <c r="CD67" s="47">
        <f>'[1]Bearbeitete Datenbank'!$BT69</f>
        <v>5.0633916000000667E-2</v>
      </c>
      <c r="CE6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8.837285473782487E-4</v>
      </c>
      <c r="CF67" s="1">
        <f>'[1]Bearbeitete Datenbank'!$BU69</f>
        <v>31.495037707999998</v>
      </c>
      <c r="CG6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0.54969210604436836</v>
      </c>
      <c r="CH67" s="1" t="str">
        <f>'[1]Bearbeitete Datenbank'!$BV69</f>
        <v>True</v>
      </c>
      <c r="CI67" s="1" t="str">
        <f>'[1]Bearbeitete Datenbank'!$BW69</f>
        <v>True</v>
      </c>
      <c r="CJ67" s="1">
        <f>'[1]Bearbeitete Datenbank'!$BX69</f>
        <v>3.296625E-4</v>
      </c>
      <c r="CK67" s="1">
        <f>'[1]Bearbeitete Datenbank'!$BY69</f>
        <v>7.7667500000000022E-5</v>
      </c>
      <c r="CL67" s="1">
        <f>'[1]Bearbeitete Datenbank'!$CA69</f>
        <v>6.5703999999999999E-2</v>
      </c>
      <c r="CM6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1.1467511317303542E-3</v>
      </c>
      <c r="CN67" s="1">
        <f>'[1]Bearbeitete Datenbank'!$CB69</f>
        <v>1</v>
      </c>
      <c r="CO67" s="1">
        <f>'[1]Bearbeitete Datenbank'!$CC69</f>
        <v>2</v>
      </c>
      <c r="CP67" s="1" t="str">
        <f>'[1]Bearbeitete Datenbank'!$CD69</f>
        <v>None</v>
      </c>
      <c r="CQ67" s="1" t="str">
        <f>'[1]Bearbeitete Datenbank'!$CE69</f>
        <v>None</v>
      </c>
      <c r="CR67" s="1" t="str">
        <f>'[1]Bearbeitete Datenbank'!$CF69</f>
        <v>None</v>
      </c>
      <c r="CS67" s="1" t="str">
        <f>IF(Tabelle27[[#This Row],[synchronised_starting_longitude '[deg_E']]]="None","None",Tabelle27[[#This Row],[synchronised_starting_longitude '[deg_E']]]*PI()/180)</f>
        <v>None</v>
      </c>
      <c r="CT67" s="1" t="str">
        <f>'[1]Bearbeitete Datenbank'!$CG69</f>
        <v>None</v>
      </c>
      <c r="CU67" s="1" t="str">
        <f>IF(Tabelle27[[#This Row],[synchronised_initial_longitude '[deg_E']]]="None","None",Tabelle27[[#This Row],[synchronised_initial_longitude '[deg_E']]]*PI()/180)</f>
        <v>None</v>
      </c>
      <c r="CV67" s="1" t="str">
        <f>'[1]Bearbeitete Datenbank'!$CH69</f>
        <v>None</v>
      </c>
      <c r="CW67" s="1" t="str">
        <f>IF(Tabelle27[[#This Row],[synchronised_tolerance_longitude '[deg_E']]]="None","None",Tabelle27[[#This Row],[synchronised_tolerance_longitude '[deg_E']]]*PI()/180)</f>
        <v>None</v>
      </c>
      <c r="CY67" s="1" t="str">
        <f>'[1]Bearbeitete Datenbank'!$CI69</f>
        <v>None</v>
      </c>
      <c r="CZ67" s="1" t="str">
        <f>IF(Tabelle27[[#This Row],[initial_GLAN '[deg']]]="None",Tabelle27[[#This Row],[initial_GLAN '[deg']]],Tabelle27[[#This Row],[initial_GLAN '[deg']]]*PI()/180)</f>
        <v>None</v>
      </c>
      <c r="DA67" s="1" t="str">
        <f>'[1]Bearbeitete Datenbank'!$CJ69</f>
        <v>None</v>
      </c>
      <c r="DB67" s="1" t="str">
        <f>IF(Tabelle27[[#This Row],[tolerance_GLAN '[deg']]]="None",Tabelle27[[#This Row],[tolerance_GLAN '[deg']]],Tabelle27[[#This Row],[tolerance_GLAN '[deg']]]*PI()/180)</f>
        <v>None</v>
      </c>
      <c r="DC67" s="1" t="str">
        <f>'[1]Bearbeitete Datenbank'!$CK69</f>
        <v>None</v>
      </c>
      <c r="DD67" s="49" t="str">
        <f>'[1]Bearbeitete Datenbank'!$CL69</f>
        <v>None</v>
      </c>
      <c r="DE67" s="5" t="str">
        <f>'[1]Bearbeitete Datenbank'!$CM69</f>
        <v>None</v>
      </c>
      <c r="DF67" s="49" t="str">
        <f>'[1]Bearbeitete Datenbank'!$CN69</f>
        <v>None</v>
      </c>
      <c r="DG67" s="5" t="str">
        <f>'[1]Bearbeitete Datenbank'!$CO69</f>
        <v>None</v>
      </c>
      <c r="DH67" s="5" t="str">
        <f>'[1]Bearbeitete Datenbank'!$CP69</f>
        <v>None</v>
      </c>
    </row>
    <row r="68" spans="1:112" x14ac:dyDescent="0.25">
      <c r="A68" s="1" t="str">
        <f>'[1]Bearbeitete Datenbank'!$C70</f>
        <v>AT&amp;T T16</v>
      </c>
      <c r="C68" s="1" t="str">
        <f>'[1]Bearbeitete Datenbank'!$C70</f>
        <v>AT&amp;T T16</v>
      </c>
      <c r="D68" s="41">
        <f>'[1]Bearbeitete Datenbank'!$AB70</f>
        <v>44333</v>
      </c>
      <c r="G68" s="1" t="str">
        <f>'[1]Bearbeitete Datenbank'!$AV70</f>
        <v>Heavy Satellite</v>
      </c>
      <c r="H68" s="1">
        <f>'[1]Bearbeitete Datenbank'!$V70</f>
        <v>15</v>
      </c>
      <c r="J68" s="3"/>
      <c r="K68" s="1" t="str">
        <f>'[1]Bearbeitete Datenbank'!$BQ70</f>
        <v>mono/duo-propellant</v>
      </c>
      <c r="L68" s="1" t="str">
        <f>'[1]Bearbeitete Datenbank'!$BR70</f>
        <v>1</v>
      </c>
      <c r="M68" s="1"/>
      <c r="N68" s="1">
        <f>'[1]Bearbeitete Datenbank'!$BS70</f>
        <v>300</v>
      </c>
      <c r="P68" s="1" t="str">
        <f>'[1]Bearbeitete Datenbank'!$Y70</f>
        <v>Guiana Space Center</v>
      </c>
      <c r="Q68" s="1">
        <f>'[1]Bearbeitete Datenbank'!$AD70*PI()/180</f>
        <v>9.1437799511982928E-2</v>
      </c>
      <c r="R68" s="1" t="str">
        <f>'[1]Bearbeitete Datenbank'!$D70</f>
        <v>USA</v>
      </c>
      <c r="S68" s="1" t="str">
        <f>'[1]Bearbeitete Datenbank'!$E70</f>
        <v>USA</v>
      </c>
      <c r="T68" s="1" t="str">
        <f>'[1]Bearbeitete Datenbank'!$F70</f>
        <v>DirecTV, Inc.</v>
      </c>
      <c r="U68" s="3">
        <f>'[1]Bearbeitete Datenbank'!$U70</f>
        <v>43636</v>
      </c>
      <c r="V68" s="1">
        <f>'[1]Bearbeitete Datenbank'!$AE70*PI()/180</f>
        <v>5.3622099674872183</v>
      </c>
      <c r="Y68" s="1">
        <f>'[1]Bearbeitete Datenbank'!$BK70</f>
        <v>2.4</v>
      </c>
      <c r="Z68" s="1">
        <f>'[1]Bearbeitete Datenbank'!$BL70</f>
        <v>3.9</v>
      </c>
      <c r="AA68" s="1">
        <f>'[1]Bearbeitete Datenbank'!$BM70</f>
        <v>30.8</v>
      </c>
      <c r="AB68" s="1">
        <f>'[1]Bearbeitete Datenbank'!BN70</f>
        <v>68.964708211409103</v>
      </c>
      <c r="AC68" s="1">
        <f>'[1]Bearbeitete Datenbank'!BO70</f>
        <v>5.76</v>
      </c>
      <c r="AD68" s="1">
        <f>'[1]Bearbeitete Datenbank'!$BP70</f>
        <v>30.5234666666667</v>
      </c>
      <c r="AH68" s="1">
        <f>'[1]Bearbeitete Datenbank'!$AL70</f>
        <v>6330</v>
      </c>
      <c r="AJ68" s="1">
        <f>'[1]Bearbeitete Datenbank'!$AN70</f>
        <v>3000</v>
      </c>
      <c r="AK68" s="1">
        <f>'[1]Bearbeitete Datenbank'!$AW70</f>
        <v>3330</v>
      </c>
      <c r="AU68" s="1" t="str">
        <f>'[1]Bearbeitete Datenbank'!$AU70</f>
        <v>GEO/D</v>
      </c>
      <c r="AV68" s="1" t="str">
        <f>'[1]Bearbeitete Datenbank'!$J70</f>
        <v>GEO</v>
      </c>
      <c r="AY68" s="1" t="str">
        <f>'[1]Bearbeitete Datenbank'!$G70</f>
        <v>Commercial</v>
      </c>
      <c r="AZ68" s="1"/>
      <c r="BA68" s="1" t="str">
        <f>'[1]Bearbeitete Datenbank'!$H70</f>
        <v>Communications</v>
      </c>
      <c r="BB68" s="1"/>
      <c r="BC68" s="42">
        <f>'[1]Bearbeitete Datenbank'!$AX70</f>
        <v>2.0799999999999999E-2</v>
      </c>
      <c r="BD68" s="1">
        <f>Tabelle27[[#This Row],[inclination '[degree']]]*PI()/180</f>
        <v>3.6302848441482048E-4</v>
      </c>
      <c r="BE68" s="1">
        <f>'[1]Bearbeitete Datenbank'!$AY70</f>
        <v>299.42450000000002</v>
      </c>
      <c r="BF68" s="1">
        <f>Tabelle27[[#This Row],[RAAN '[degree']]]*PI()/180</f>
        <v>5.2259433861377618</v>
      </c>
      <c r="BG68" s="1">
        <f>'[1]Bearbeitete Datenbank'!$BA70</f>
        <v>339.61189999999999</v>
      </c>
      <c r="BH68" s="1">
        <f>Tabelle27[[#This Row],[AoP '[degree']]]*PI()/180</f>
        <v>5.9273458339537308</v>
      </c>
      <c r="BI68" s="1">
        <f>'[1]Bearbeitete Datenbank'!$BB70</f>
        <v>161.46029999999999</v>
      </c>
      <c r="BK68" s="1">
        <f>Tabelle27[[#This Row],[mean_anomaly '[degree']]]*PI()/180</f>
        <v>2.8180138462578004</v>
      </c>
      <c r="BL68" s="1">
        <f>'[1]Bearbeitete Datenbank'!$AZ70</f>
        <v>7.36E-5</v>
      </c>
      <c r="BM68" s="1">
        <f>'[1]Bearbeitete Datenbank'!$BE70</f>
        <v>42165.323464874309</v>
      </c>
      <c r="BN68" s="1">
        <f>'[1]Bearbeitete Datenbank'!$BF70</f>
        <v>35797.426832681318</v>
      </c>
      <c r="BO68" s="1">
        <f>'[1]Bearbeitete Datenbank'!$BG70</f>
        <v>35791.220097067293</v>
      </c>
      <c r="BP68" s="1">
        <f>'[1]Bearbeitete Datenbank'!$BH70</f>
        <v>1436.1255773337009</v>
      </c>
      <c r="BQ68" s="1">
        <f>'[1]Bearbeitete Datenbank'!$BC70</f>
        <v>1.00269783</v>
      </c>
      <c r="BY68" s="1" t="s">
        <v>115</v>
      </c>
      <c r="BZ68" s="1" t="s">
        <v>115</v>
      </c>
      <c r="CA68" s="1" t="s">
        <v>115</v>
      </c>
      <c r="CB68" s="1" t="s">
        <v>115</v>
      </c>
      <c r="CD68" s="47">
        <f>'[1]Bearbeitete Datenbank'!$BT70</f>
        <v>3.1614005499989162E-2</v>
      </c>
      <c r="CE6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5.5176848571840702E-4</v>
      </c>
      <c r="CF68" s="1">
        <f>'[1]Bearbeitete Datenbank'!$BU70</f>
        <v>259.12956476049999</v>
      </c>
      <c r="CG6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4.5226640943305965</v>
      </c>
      <c r="CH68" s="1" t="str">
        <f>'[1]Bearbeitete Datenbank'!$BV70</f>
        <v>True</v>
      </c>
      <c r="CI68" s="1" t="str">
        <f>'[1]Bearbeitete Datenbank'!$BW70</f>
        <v>True</v>
      </c>
      <c r="CJ68" s="1">
        <f>'[1]Bearbeitete Datenbank'!$BX70</f>
        <v>1.1345000000000001E-4</v>
      </c>
      <c r="CK68" s="1">
        <f>'[1]Bearbeitete Datenbank'!$BY70</f>
        <v>6.3950000000000009E-5</v>
      </c>
      <c r="CL68" s="1">
        <f>'[1]Bearbeitete Datenbank'!$CA70</f>
        <v>4.8500000000000001E-2</v>
      </c>
      <c r="CM6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8.464846872172499E-4</v>
      </c>
      <c r="CN68" s="1">
        <f>'[1]Bearbeitete Datenbank'!$CB70</f>
        <v>1</v>
      </c>
      <c r="CO68" s="1">
        <f>'[1]Bearbeitete Datenbank'!$CC70</f>
        <v>9</v>
      </c>
      <c r="CP68" s="1" t="str">
        <f>'[1]Bearbeitete Datenbank'!$CD70</f>
        <v>None</v>
      </c>
      <c r="CQ68" s="1" t="str">
        <f>'[1]Bearbeitete Datenbank'!$CE70</f>
        <v>None</v>
      </c>
      <c r="CR68" s="1" t="str">
        <f>'[1]Bearbeitete Datenbank'!$CF70</f>
        <v>None</v>
      </c>
      <c r="CS68" s="1" t="str">
        <f>IF(Tabelle27[[#This Row],[synchronised_starting_longitude '[deg_E']]]="None","None",Tabelle27[[#This Row],[synchronised_starting_longitude '[deg_E']]]*PI()/180)</f>
        <v>None</v>
      </c>
      <c r="CT68" s="1" t="str">
        <f>'[1]Bearbeitete Datenbank'!$CG70</f>
        <v>None</v>
      </c>
      <c r="CU68" s="1" t="str">
        <f>IF(Tabelle27[[#This Row],[synchronised_initial_longitude '[deg_E']]]="None","None",Tabelle27[[#This Row],[synchronised_initial_longitude '[deg_E']]]*PI()/180)</f>
        <v>None</v>
      </c>
      <c r="CV68" s="1" t="str">
        <f>'[1]Bearbeitete Datenbank'!$CH70</f>
        <v>None</v>
      </c>
      <c r="CW68" s="1" t="str">
        <f>IF(Tabelle27[[#This Row],[synchronised_tolerance_longitude '[deg_E']]]="None","None",Tabelle27[[#This Row],[synchronised_tolerance_longitude '[deg_E']]]*PI()/180)</f>
        <v>None</v>
      </c>
      <c r="CY68" s="1" t="str">
        <f>'[1]Bearbeitete Datenbank'!$CI70</f>
        <v>None</v>
      </c>
      <c r="CZ68" s="1" t="str">
        <f>IF(Tabelle27[[#This Row],[initial_GLAN '[deg']]]="None",Tabelle27[[#This Row],[initial_GLAN '[deg']]],Tabelle27[[#This Row],[initial_GLAN '[deg']]]*PI()/180)</f>
        <v>None</v>
      </c>
      <c r="DA68" s="1" t="str">
        <f>'[1]Bearbeitete Datenbank'!$CJ70</f>
        <v>None</v>
      </c>
      <c r="DB68" s="1" t="str">
        <f>IF(Tabelle27[[#This Row],[tolerance_GLAN '[deg']]]="None",Tabelle27[[#This Row],[tolerance_GLAN '[deg']]],Tabelle27[[#This Row],[tolerance_GLAN '[deg']]]*PI()/180)</f>
        <v>None</v>
      </c>
      <c r="DC68" s="1" t="str">
        <f>'[1]Bearbeitete Datenbank'!$CK70</f>
        <v>None</v>
      </c>
      <c r="DD68" s="49" t="str">
        <f>'[1]Bearbeitete Datenbank'!$CL70</f>
        <v>None</v>
      </c>
      <c r="DE68" s="5" t="str">
        <f>'[1]Bearbeitete Datenbank'!$CM70</f>
        <v>None</v>
      </c>
      <c r="DF68" s="49" t="str">
        <f>'[1]Bearbeitete Datenbank'!$CN70</f>
        <v>None</v>
      </c>
      <c r="DG68" s="5" t="str">
        <f>'[1]Bearbeitete Datenbank'!$CO70</f>
        <v>None</v>
      </c>
      <c r="DH68" s="5" t="str">
        <f>'[1]Bearbeitete Datenbank'!$CP70</f>
        <v>None</v>
      </c>
    </row>
    <row r="69" spans="1:112" x14ac:dyDescent="0.25">
      <c r="A69" s="1" t="str">
        <f>'[1]Bearbeitete Datenbank'!$C71</f>
        <v>Athena-Fidus</v>
      </c>
      <c r="C69" s="1" t="str">
        <f>'[1]Bearbeitete Datenbank'!$C71</f>
        <v>Athena-Fidus</v>
      </c>
      <c r="D69" s="41">
        <f>'[1]Bearbeitete Datenbank'!$AB71</f>
        <v>39509</v>
      </c>
      <c r="G69" s="1" t="str">
        <f>'[1]Bearbeitete Datenbank'!$AV71</f>
        <v>Heavy Satellite</v>
      </c>
      <c r="H69" s="1">
        <f>'[1]Bearbeitete Datenbank'!$V71</f>
        <v>15</v>
      </c>
      <c r="J69" s="3"/>
      <c r="K69" s="1" t="str">
        <f>'[1]Bearbeitete Datenbank'!$BQ71</f>
        <v>none</v>
      </c>
      <c r="L69" s="1" t="str">
        <f>'[1]Bearbeitete Datenbank'!$BR71</f>
        <v>0</v>
      </c>
      <c r="M69" s="1"/>
      <c r="N69" s="1">
        <f>'[1]Bearbeitete Datenbank'!$BS71</f>
        <v>300</v>
      </c>
      <c r="P69" s="1" t="str">
        <f>'[1]Bearbeitete Datenbank'!$Y71</f>
        <v>Guiana Space Center</v>
      </c>
      <c r="Q69" s="1">
        <f>'[1]Bearbeitete Datenbank'!$AD71*PI()/180</f>
        <v>9.1437799511982928E-2</v>
      </c>
      <c r="R69" s="1" t="str">
        <f>'[1]Bearbeitete Datenbank'!$D71</f>
        <v>France</v>
      </c>
      <c r="S69" s="1" t="str">
        <f>'[1]Bearbeitete Datenbank'!$E71</f>
        <v>France/Italy</v>
      </c>
      <c r="T69" s="1" t="str">
        <f>'[1]Bearbeitete Datenbank'!$F71</f>
        <v>Centre National d'Etudes Spatiales (CNES)/Agenzia Spaziale Italiana (ASI)</v>
      </c>
      <c r="U69" s="3">
        <f>'[1]Bearbeitete Datenbank'!$U71</f>
        <v>41676</v>
      </c>
      <c r="V69" s="1">
        <f>'[1]Bearbeitete Datenbank'!$AE71*PI()/180</f>
        <v>5.3622099674872183</v>
      </c>
      <c r="Y69" s="1">
        <f>'[1]Bearbeitete Datenbank'!$BK71</f>
        <v>1.8</v>
      </c>
      <c r="Z69" s="1">
        <f>'[1]Bearbeitete Datenbank'!$BL71</f>
        <v>3</v>
      </c>
      <c r="AA69" s="1">
        <f>'[1]Bearbeitete Datenbank'!$BM71</f>
        <v>20</v>
      </c>
      <c r="AB69" s="1">
        <f>'[1]Bearbeitete Datenbank'!BN71</f>
        <v>34.504285168313302</v>
      </c>
      <c r="AC69" s="1">
        <f>'[1]Bearbeitete Datenbank'!BO71</f>
        <v>3.24</v>
      </c>
      <c r="AD69" s="1">
        <f>'[1]Bearbeitete Datenbank'!$BP71</f>
        <v>15.826266666666699</v>
      </c>
      <c r="AH69" s="1">
        <f>'[1]Bearbeitete Datenbank'!$AL71</f>
        <v>3080</v>
      </c>
      <c r="AJ69" s="1">
        <f>'[1]Bearbeitete Datenbank'!$AN71</f>
        <v>1500</v>
      </c>
      <c r="AK69" s="1">
        <f>'[1]Bearbeitete Datenbank'!$AW71</f>
        <v>1580</v>
      </c>
      <c r="AU69" s="1" t="str">
        <f>'[1]Bearbeitete Datenbank'!$AU71</f>
        <v>GEO/S</v>
      </c>
      <c r="AV69" s="1" t="str">
        <f>'[1]Bearbeitete Datenbank'!$J71</f>
        <v>GEO</v>
      </c>
      <c r="AY69" s="1" t="str">
        <f>'[1]Bearbeitete Datenbank'!$G71</f>
        <v>Government/Military</v>
      </c>
      <c r="AZ69" s="1"/>
      <c r="BA69" s="1" t="str">
        <f>'[1]Bearbeitete Datenbank'!$H71</f>
        <v>Communications</v>
      </c>
      <c r="BB69" s="1"/>
      <c r="BC69" s="42">
        <f>'[1]Bearbeitete Datenbank'!$AX71</f>
        <v>1.61E-2</v>
      </c>
      <c r="BD69" s="1">
        <f>Tabelle27[[#This Row],[inclination '[degree']]]*PI()/180</f>
        <v>2.8099800957108706E-4</v>
      </c>
      <c r="BE69" s="1">
        <f>'[1]Bearbeitete Datenbank'!$AY71</f>
        <v>292.11090000000002</v>
      </c>
      <c r="BF69" s="1">
        <f>Tabelle27[[#This Row],[RAAN '[degree']]]*PI()/180</f>
        <v>5.0982969859639038</v>
      </c>
      <c r="BG69" s="1">
        <f>'[1]Bearbeitete Datenbank'!$BA71</f>
        <v>122.75660000000001</v>
      </c>
      <c r="BH69" s="1">
        <f>Tabelle27[[#This Row],[AoP '[degree']]]*PI()/180</f>
        <v>2.1425068485536714</v>
      </c>
      <c r="BI69" s="1">
        <f>'[1]Bearbeitete Datenbank'!$BB71</f>
        <v>318.23110000000003</v>
      </c>
      <c r="BK69" s="1">
        <f>Tabelle27[[#This Row],[mean_anomaly '[degree']]]*PI()/180</f>
        <v>5.5541804772433272</v>
      </c>
      <c r="BL69" s="1">
        <f>'[1]Bearbeitete Datenbank'!$AZ71</f>
        <v>1.5080000000000001E-4</v>
      </c>
      <c r="BM69" s="1">
        <f>'[1]Bearbeitete Datenbank'!$BE71</f>
        <v>42164.663543698625</v>
      </c>
      <c r="BN69" s="1">
        <f>'[1]Bearbeitete Datenbank'!$BF71</f>
        <v>35800.021974961011</v>
      </c>
      <c r="BO69" s="1">
        <f>'[1]Bearbeitete Datenbank'!$BG71</f>
        <v>35787.305112436232</v>
      </c>
      <c r="BP69" s="1">
        <f>'[1]Bearbeitete Datenbank'!$BH71</f>
        <v>1436.0918626876357</v>
      </c>
      <c r="BQ69" s="1">
        <f>'[1]Bearbeitete Datenbank'!$BC71</f>
        <v>1.0027213699999999</v>
      </c>
      <c r="BY69" s="1" t="s">
        <v>115</v>
      </c>
      <c r="BZ69" s="1" t="s">
        <v>115</v>
      </c>
      <c r="CA69" s="1" t="s">
        <v>115</v>
      </c>
      <c r="CB69" s="1" t="s">
        <v>115</v>
      </c>
      <c r="CD69" s="47">
        <f>'[1]Bearbeitete Datenbank'!$BT71</f>
        <v>3.550179950000043E-2</v>
      </c>
      <c r="CE6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6.1962329165788407E-4</v>
      </c>
      <c r="CF69" s="1">
        <f>'[1]Bearbeitete Datenbank'!$BU71</f>
        <v>37.790119291500005</v>
      </c>
      <c r="CG6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0.65956200635810192</v>
      </c>
      <c r="CH69" s="1" t="str">
        <f>'[1]Bearbeitete Datenbank'!$BV71</f>
        <v>True</v>
      </c>
      <c r="CI69" s="1" t="str">
        <f>'[1]Bearbeitete Datenbank'!$BW71</f>
        <v>True</v>
      </c>
      <c r="CJ69" s="1">
        <f>'[1]Bearbeitete Datenbank'!$BX71</f>
        <v>9.4896000000000008E-5</v>
      </c>
      <c r="CK69" s="1">
        <f>'[1]Bearbeitete Datenbank'!$BY71</f>
        <v>8.0908000000000005E-5</v>
      </c>
      <c r="CL69" s="1">
        <f>'[1]Bearbeitete Datenbank'!$CA71</f>
        <v>3.2087999999999998E-2</v>
      </c>
      <c r="CM6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5.6004125037994036E-4</v>
      </c>
      <c r="CN69" s="1">
        <f>'[1]Bearbeitete Datenbank'!$CB71</f>
        <v>1</v>
      </c>
      <c r="CO69" s="1">
        <f>'[1]Bearbeitete Datenbank'!$CC71</f>
        <v>3</v>
      </c>
      <c r="CP69" s="1" t="str">
        <f>'[1]Bearbeitete Datenbank'!$CD71</f>
        <v>None</v>
      </c>
      <c r="CQ69" s="1" t="str">
        <f>'[1]Bearbeitete Datenbank'!$CE71</f>
        <v>None</v>
      </c>
      <c r="CR69" s="1" t="str">
        <f>'[1]Bearbeitete Datenbank'!$CF71</f>
        <v>None</v>
      </c>
      <c r="CS69" s="1" t="str">
        <f>IF(Tabelle27[[#This Row],[synchronised_starting_longitude '[deg_E']]]="None","None",Tabelle27[[#This Row],[synchronised_starting_longitude '[deg_E']]]*PI()/180)</f>
        <v>None</v>
      </c>
      <c r="CT69" s="1" t="str">
        <f>'[1]Bearbeitete Datenbank'!$CG71</f>
        <v>None</v>
      </c>
      <c r="CU69" s="1" t="str">
        <f>IF(Tabelle27[[#This Row],[synchronised_initial_longitude '[deg_E']]]="None","None",Tabelle27[[#This Row],[synchronised_initial_longitude '[deg_E']]]*PI()/180)</f>
        <v>None</v>
      </c>
      <c r="CV69" s="1" t="str">
        <f>'[1]Bearbeitete Datenbank'!$CH71</f>
        <v>None</v>
      </c>
      <c r="CW69" s="1" t="str">
        <f>IF(Tabelle27[[#This Row],[synchronised_tolerance_longitude '[deg_E']]]="None","None",Tabelle27[[#This Row],[synchronised_tolerance_longitude '[deg_E']]]*PI()/180)</f>
        <v>None</v>
      </c>
      <c r="CY69" s="1" t="str">
        <f>'[1]Bearbeitete Datenbank'!$CI71</f>
        <v>None</v>
      </c>
      <c r="CZ69" s="1" t="str">
        <f>IF(Tabelle27[[#This Row],[initial_GLAN '[deg']]]="None",Tabelle27[[#This Row],[initial_GLAN '[deg']]],Tabelle27[[#This Row],[initial_GLAN '[deg']]]*PI()/180)</f>
        <v>None</v>
      </c>
      <c r="DA69" s="1" t="str">
        <f>'[1]Bearbeitete Datenbank'!$CJ71</f>
        <v>None</v>
      </c>
      <c r="DB69" s="1" t="str">
        <f>IF(Tabelle27[[#This Row],[tolerance_GLAN '[deg']]]="None",Tabelle27[[#This Row],[tolerance_GLAN '[deg']]],Tabelle27[[#This Row],[tolerance_GLAN '[deg']]]*PI()/180)</f>
        <v>None</v>
      </c>
      <c r="DC69" s="1" t="str">
        <f>'[1]Bearbeitete Datenbank'!$CK71</f>
        <v>None</v>
      </c>
      <c r="DD69" s="49" t="str">
        <f>'[1]Bearbeitete Datenbank'!$CL71</f>
        <v>None</v>
      </c>
      <c r="DE69" s="5" t="str">
        <f>'[1]Bearbeitete Datenbank'!$CM71</f>
        <v>None</v>
      </c>
      <c r="DF69" s="49" t="str">
        <f>'[1]Bearbeitete Datenbank'!$CN71</f>
        <v>None</v>
      </c>
      <c r="DG69" s="5" t="str">
        <f>'[1]Bearbeitete Datenbank'!$CO71</f>
        <v>None</v>
      </c>
      <c r="DH69" s="5" t="str">
        <f>'[1]Bearbeitete Datenbank'!$CP71</f>
        <v>None</v>
      </c>
    </row>
    <row r="70" spans="1:112" x14ac:dyDescent="0.25">
      <c r="A70" s="1" t="str">
        <f>'[1]Bearbeitete Datenbank'!$C72</f>
        <v>Azerspace 1/Africasat-1a</v>
      </c>
      <c r="C70" s="1" t="str">
        <f>'[1]Bearbeitete Datenbank'!$C72</f>
        <v>Azerspace 1/Africasat-1a</v>
      </c>
      <c r="D70" s="41">
        <f>'[1]Bearbeitete Datenbank'!$AB72</f>
        <v>39079</v>
      </c>
      <c r="G70" s="1" t="str">
        <f>'[1]Bearbeitete Datenbank'!$AV72</f>
        <v>Heavy Satellite</v>
      </c>
      <c r="H70" s="1">
        <f>'[1]Bearbeitete Datenbank'!$V72</f>
        <v>15</v>
      </c>
      <c r="J70" s="3"/>
      <c r="K70" s="1" t="str">
        <f>'[1]Bearbeitete Datenbank'!$BQ72</f>
        <v>mono/duo-propellant</v>
      </c>
      <c r="L70" s="1" t="str">
        <f>'[1]Bearbeitete Datenbank'!$BR72</f>
        <v>1</v>
      </c>
      <c r="M70" s="1"/>
      <c r="N70" s="1">
        <f>'[1]Bearbeitete Datenbank'!$BS72</f>
        <v>300</v>
      </c>
      <c r="P70" s="1" t="str">
        <f>'[1]Bearbeitete Datenbank'!$Y72</f>
        <v>Guiana Space Center</v>
      </c>
      <c r="Q70" s="1">
        <f>'[1]Bearbeitete Datenbank'!$AD72*PI()/180</f>
        <v>9.1437799511982928E-2</v>
      </c>
      <c r="R70" s="1" t="str">
        <f>'[1]Bearbeitete Datenbank'!$D72</f>
        <v>Azerbaijan</v>
      </c>
      <c r="S70" s="1" t="str">
        <f>'[1]Bearbeitete Datenbank'!$E72</f>
        <v>Azerbaijan</v>
      </c>
      <c r="T70" s="1" t="str">
        <f>'[1]Bearbeitete Datenbank'!$F72</f>
        <v>Azercosmos</v>
      </c>
      <c r="U70" s="3">
        <f>'[1]Bearbeitete Datenbank'!$U72</f>
        <v>41312</v>
      </c>
      <c r="V70" s="1">
        <f>'[1]Bearbeitete Datenbank'!$AE72*PI()/180</f>
        <v>5.3622099674872183</v>
      </c>
      <c r="Y70" s="1">
        <f>'[1]Bearbeitete Datenbank'!$BK72</f>
        <v>2.5</v>
      </c>
      <c r="Z70" s="1">
        <f>'[1]Bearbeitete Datenbank'!$BL72</f>
        <v>5.6</v>
      </c>
      <c r="AA70" s="1">
        <f>'[1]Bearbeitete Datenbank'!$BM72</f>
        <v>23.6</v>
      </c>
      <c r="AB70" s="1">
        <f>'[1]Bearbeitete Datenbank'!BN72</f>
        <v>62.962591150802503</v>
      </c>
      <c r="AC70" s="1">
        <f>'[1]Bearbeitete Datenbank'!BO72</f>
        <v>6.25</v>
      </c>
      <c r="AD70" s="1">
        <f>'[1]Bearbeitete Datenbank'!$BP72</f>
        <v>31.2753333333333</v>
      </c>
      <c r="AH70" s="1">
        <f>'[1]Bearbeitete Datenbank'!$AL72</f>
        <v>3238</v>
      </c>
      <c r="AJ70" s="1">
        <f>'[1]Bearbeitete Datenbank'!$AN72</f>
        <v>1450</v>
      </c>
      <c r="AK70" s="1">
        <f>'[1]Bearbeitete Datenbank'!$AW72</f>
        <v>1788</v>
      </c>
      <c r="AU70" s="1" t="str">
        <f>'[1]Bearbeitete Datenbank'!$AU72</f>
        <v>GEO/D</v>
      </c>
      <c r="AV70" s="1" t="str">
        <f>'[1]Bearbeitete Datenbank'!$J72</f>
        <v>GEO</v>
      </c>
      <c r="AY70" s="1" t="str">
        <f>'[1]Bearbeitete Datenbank'!$G72</f>
        <v>Government</v>
      </c>
      <c r="AZ70" s="1"/>
      <c r="BA70" s="1" t="str">
        <f>'[1]Bearbeitete Datenbank'!$H72</f>
        <v>Communications</v>
      </c>
      <c r="BB70" s="1"/>
      <c r="BC70" s="42">
        <f>'[1]Bearbeitete Datenbank'!$AX72</f>
        <v>1.3599999999999999E-2</v>
      </c>
      <c r="BD70" s="1">
        <f>Tabelle27[[#This Row],[inclination '[degree']]]*PI()/180</f>
        <v>2.3736477827122879E-4</v>
      </c>
      <c r="BE70" s="1">
        <f>'[1]Bearbeitete Datenbank'!$AY72</f>
        <v>343.32400000000001</v>
      </c>
      <c r="BF70" s="1">
        <f>Tabelle27[[#This Row],[RAAN '[degree']]]*PI()/180</f>
        <v>5.992134201117012</v>
      </c>
      <c r="BG70" s="1">
        <f>'[1]Bearbeitete Datenbank'!$BA72</f>
        <v>103.2843</v>
      </c>
      <c r="BH70" s="1">
        <f>Tabelle27[[#This Row],[AoP '[degree']]]*PI()/180</f>
        <v>1.8026511006175794</v>
      </c>
      <c r="BI70" s="1">
        <f>'[1]Bearbeitete Datenbank'!$BB72</f>
        <v>177.84389999999999</v>
      </c>
      <c r="BK70" s="1">
        <f>Tabelle27[[#This Row],[mean_anomaly '[degree']]]*PI()/180</f>
        <v>3.1039616095875431</v>
      </c>
      <c r="BL70" s="1">
        <f>'[1]Bearbeitete Datenbank'!$AZ72</f>
        <v>2.3599999999999999E-4</v>
      </c>
      <c r="BM70" s="1">
        <f>'[1]Bearbeitete Datenbank'!$BE72</f>
        <v>42165.419343421054</v>
      </c>
      <c r="BN70" s="1">
        <f>'[1]Bearbeitete Datenbank'!$BF72</f>
        <v>35804.3703823861</v>
      </c>
      <c r="BO70" s="1">
        <f>'[1]Bearbeitete Datenbank'!$BG72</f>
        <v>35784.468304456008</v>
      </c>
      <c r="BP70" s="1">
        <f>'[1]Bearbeitete Datenbank'!$BH72</f>
        <v>1436.1304756850093</v>
      </c>
      <c r="BQ70" s="1">
        <f>'[1]Bearbeitete Datenbank'!$BC72</f>
        <v>1.0026944099999999</v>
      </c>
      <c r="BY70" s="1" t="s">
        <v>115</v>
      </c>
      <c r="BZ70" s="1" t="s">
        <v>115</v>
      </c>
      <c r="CA70" s="1" t="s">
        <v>115</v>
      </c>
      <c r="CB70" s="1" t="s">
        <v>115</v>
      </c>
      <c r="CD70" s="47">
        <f>'[1]Bearbeitete Datenbank'!$BT72</f>
        <v>4.0349089000002891E-2</v>
      </c>
      <c r="CE7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7.0422445323027681E-4</v>
      </c>
      <c r="CF70" s="1">
        <f>'[1]Bearbeitete Datenbank'!$BU72</f>
        <v>45.986718865</v>
      </c>
      <c r="CG7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0.80261965638323973</v>
      </c>
      <c r="CH70" s="1" t="str">
        <f>'[1]Bearbeitete Datenbank'!$BV72</f>
        <v>True</v>
      </c>
      <c r="CI70" s="1" t="str">
        <f>'[1]Bearbeitete Datenbank'!$BW72</f>
        <v>True</v>
      </c>
      <c r="CJ70" s="1">
        <f>'[1]Bearbeitete Datenbank'!$BX72</f>
        <v>2.1036399999999999E-4</v>
      </c>
      <c r="CK70" s="1">
        <f>'[1]Bearbeitete Datenbank'!$BY72</f>
        <v>9.5296000000000004E-5</v>
      </c>
      <c r="CL70" s="1">
        <f>'[1]Bearbeitete Datenbank'!$CA72</f>
        <v>4.9532E-2</v>
      </c>
      <c r="CM7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8.6449648509783123E-4</v>
      </c>
      <c r="CN70" s="1">
        <f>'[1]Bearbeitete Datenbank'!$CB72</f>
        <v>1</v>
      </c>
      <c r="CO70" s="1">
        <f>'[1]Bearbeitete Datenbank'!$CC72</f>
        <v>1</v>
      </c>
      <c r="CP70" s="1" t="str">
        <f>'[1]Bearbeitete Datenbank'!$CD72</f>
        <v>None</v>
      </c>
      <c r="CQ70" s="1" t="str">
        <f>'[1]Bearbeitete Datenbank'!$CE72</f>
        <v>None</v>
      </c>
      <c r="CR70" s="1" t="str">
        <f>'[1]Bearbeitete Datenbank'!$CF72</f>
        <v>None</v>
      </c>
      <c r="CS70" s="1" t="str">
        <f>IF(Tabelle27[[#This Row],[synchronised_starting_longitude '[deg_E']]]="None","None",Tabelle27[[#This Row],[synchronised_starting_longitude '[deg_E']]]*PI()/180)</f>
        <v>None</v>
      </c>
      <c r="CT70" s="1" t="str">
        <f>'[1]Bearbeitete Datenbank'!$CG72</f>
        <v>None</v>
      </c>
      <c r="CU70" s="1" t="str">
        <f>IF(Tabelle27[[#This Row],[synchronised_initial_longitude '[deg_E']]]="None","None",Tabelle27[[#This Row],[synchronised_initial_longitude '[deg_E']]]*PI()/180)</f>
        <v>None</v>
      </c>
      <c r="CV70" s="1" t="str">
        <f>'[1]Bearbeitete Datenbank'!$CH72</f>
        <v>None</v>
      </c>
      <c r="CW70" s="1" t="str">
        <f>IF(Tabelle27[[#This Row],[synchronised_tolerance_longitude '[deg_E']]]="None","None",Tabelle27[[#This Row],[synchronised_tolerance_longitude '[deg_E']]]*PI()/180)</f>
        <v>None</v>
      </c>
      <c r="CY70" s="1" t="str">
        <f>'[1]Bearbeitete Datenbank'!$CI72</f>
        <v>None</v>
      </c>
      <c r="CZ70" s="1" t="str">
        <f>IF(Tabelle27[[#This Row],[initial_GLAN '[deg']]]="None",Tabelle27[[#This Row],[initial_GLAN '[deg']]],Tabelle27[[#This Row],[initial_GLAN '[deg']]]*PI()/180)</f>
        <v>None</v>
      </c>
      <c r="DA70" s="1" t="str">
        <f>'[1]Bearbeitete Datenbank'!$CJ72</f>
        <v>None</v>
      </c>
      <c r="DB70" s="1" t="str">
        <f>IF(Tabelle27[[#This Row],[tolerance_GLAN '[deg']]]="None",Tabelle27[[#This Row],[tolerance_GLAN '[deg']]],Tabelle27[[#This Row],[tolerance_GLAN '[deg']]]*PI()/180)</f>
        <v>None</v>
      </c>
      <c r="DC70" s="1" t="str">
        <f>'[1]Bearbeitete Datenbank'!$CK72</f>
        <v>None</v>
      </c>
      <c r="DD70" s="49" t="str">
        <f>'[1]Bearbeitete Datenbank'!$CL72</f>
        <v>None</v>
      </c>
      <c r="DE70" s="5" t="str">
        <f>'[1]Bearbeitete Datenbank'!$CM72</f>
        <v>None</v>
      </c>
      <c r="DF70" s="49" t="str">
        <f>'[1]Bearbeitete Datenbank'!$CN72</f>
        <v>None</v>
      </c>
      <c r="DG70" s="5" t="str">
        <f>'[1]Bearbeitete Datenbank'!$CO72</f>
        <v>None</v>
      </c>
      <c r="DH70" s="5" t="str">
        <f>'[1]Bearbeitete Datenbank'!$CP72</f>
        <v>None</v>
      </c>
    </row>
    <row r="71" spans="1:112" x14ac:dyDescent="0.25">
      <c r="A71" s="1" t="str">
        <f>'[1]Bearbeitete Datenbank'!$C73</f>
        <v>Azerspace 2/Intelsat-38</v>
      </c>
      <c r="C71" s="1" t="str">
        <f>'[1]Bearbeitete Datenbank'!$C73</f>
        <v>Azerspace 2/Intelsat-38</v>
      </c>
      <c r="D71" s="41">
        <f>'[1]Bearbeitete Datenbank'!$AB73</f>
        <v>43632</v>
      </c>
      <c r="G71" s="1" t="str">
        <f>'[1]Bearbeitete Datenbank'!$AV73</f>
        <v>Heavy Satellite</v>
      </c>
      <c r="H71" s="1">
        <f>'[1]Bearbeitete Datenbank'!$V73</f>
        <v>15</v>
      </c>
      <c r="J71" s="3"/>
      <c r="K71" s="1" t="str">
        <f>'[1]Bearbeitete Datenbank'!$BQ73</f>
        <v>mono/duo-propellant</v>
      </c>
      <c r="L71" s="1" t="str">
        <f>'[1]Bearbeitete Datenbank'!$BR73</f>
        <v>1</v>
      </c>
      <c r="M71" s="1"/>
      <c r="N71" s="1">
        <f>'[1]Bearbeitete Datenbank'!$BS73</f>
        <v>3000</v>
      </c>
      <c r="P71" s="1" t="str">
        <f>'[1]Bearbeitete Datenbank'!$Y73</f>
        <v>Guiana Space Center</v>
      </c>
      <c r="Q71" s="1">
        <f>'[1]Bearbeitete Datenbank'!$AD73*PI()/180</f>
        <v>9.1437799511982928E-2</v>
      </c>
      <c r="R71" s="1" t="str">
        <f>'[1]Bearbeitete Datenbank'!$D73</f>
        <v>Azerbaijan</v>
      </c>
      <c r="S71" s="1" t="str">
        <f>'[1]Bearbeitete Datenbank'!$E73</f>
        <v>Azerbaijan</v>
      </c>
      <c r="T71" s="1" t="str">
        <f>'[1]Bearbeitete Datenbank'!$F73</f>
        <v>Azercosmos</v>
      </c>
      <c r="U71" s="3">
        <f>'[1]Bearbeitete Datenbank'!$U73</f>
        <v>43368</v>
      </c>
      <c r="V71" s="1">
        <f>'[1]Bearbeitete Datenbank'!$AE73*PI()/180</f>
        <v>5.3622099674872183</v>
      </c>
      <c r="Y71" s="1">
        <f>'[1]Bearbeitete Datenbank'!$BK73</f>
        <v>2.8</v>
      </c>
      <c r="Z71" s="1">
        <f>'[1]Bearbeitete Datenbank'!$BL73</f>
        <v>5</v>
      </c>
      <c r="AA71" s="1">
        <f>'[1]Bearbeitete Datenbank'!$BM73</f>
        <v>27</v>
      </c>
      <c r="AB71" s="1">
        <f>'[1]Bearbeitete Datenbank'!BN73</f>
        <v>75.503290430940396</v>
      </c>
      <c r="AC71" s="1">
        <f>'[1]Bearbeitete Datenbank'!BO73</f>
        <v>7.84</v>
      </c>
      <c r="AD71" s="1">
        <f>'[1]Bearbeitete Datenbank'!$BP73</f>
        <v>36.084933333333296</v>
      </c>
      <c r="AH71" s="1">
        <f>'[1]Bearbeitete Datenbank'!$AL73</f>
        <v>3500</v>
      </c>
      <c r="AJ71" s="1">
        <f>'[1]Bearbeitete Datenbank'!$AN73</f>
        <v>2000</v>
      </c>
      <c r="AK71" s="1">
        <f>'[1]Bearbeitete Datenbank'!$AW73</f>
        <v>1500</v>
      </c>
      <c r="AU71" s="1" t="str">
        <f>'[1]Bearbeitete Datenbank'!$AU73</f>
        <v>MEO</v>
      </c>
      <c r="AV71" s="1" t="str">
        <f>'[1]Bearbeitete Datenbank'!$J73</f>
        <v>GEO</v>
      </c>
      <c r="AW71" s="4"/>
      <c r="AY71" s="1" t="str">
        <f>'[1]Bearbeitete Datenbank'!$G73</f>
        <v>Government</v>
      </c>
      <c r="AZ71" s="1"/>
      <c r="BA71" s="1" t="str">
        <f>'[1]Bearbeitete Datenbank'!$H73</f>
        <v>Communications</v>
      </c>
      <c r="BB71" s="1"/>
      <c r="BC71" s="42">
        <f>'[1]Bearbeitete Datenbank'!$AX73</f>
        <v>1.9199999999999998E-2</v>
      </c>
      <c r="BD71" s="1">
        <f>Tabelle27[[#This Row],[inclination '[degree']]]*PI()/180</f>
        <v>3.3510321638291122E-4</v>
      </c>
      <c r="BE71" s="1">
        <f>'[1]Bearbeitete Datenbank'!$AY73</f>
        <v>293.53469999999999</v>
      </c>
      <c r="BF71" s="1">
        <f>Tabelle27[[#This Row],[RAAN '[degree']]]*PI()/180</f>
        <v>5.1231469838537986</v>
      </c>
      <c r="BG71" s="1">
        <f>'[1]Bearbeitete Datenbank'!$BA73</f>
        <v>121.8974</v>
      </c>
      <c r="BH71" s="1">
        <f>Tabelle27[[#This Row],[AoP '[degree']]]*PI()/180</f>
        <v>2.1275109796205358</v>
      </c>
      <c r="BI71" s="1">
        <f>'[1]Bearbeitete Datenbank'!$BB73</f>
        <v>322.99970000000002</v>
      </c>
      <c r="BK71" s="1">
        <f>Tabelle27[[#This Row],[mean_anomaly '[degree']]]*PI()/180</f>
        <v>5.6374082479539283</v>
      </c>
      <c r="BL71" s="1">
        <f>'[1]Bearbeitete Datenbank'!$AZ73</f>
        <v>1.337E-4</v>
      </c>
      <c r="BM71" s="1">
        <f>'[1]Bearbeitete Datenbank'!$BE73</f>
        <v>42165.046205126331</v>
      </c>
      <c r="BN71" s="1">
        <f>'[1]Bearbeitete Datenbank'!$BF73</f>
        <v>35799.683671803956</v>
      </c>
      <c r="BO71" s="1">
        <f>'[1]Bearbeitete Datenbank'!$BG73</f>
        <v>35788.408738448707</v>
      </c>
      <c r="BP71" s="1">
        <f>'[1]Bearbeitete Datenbank'!$BH73</f>
        <v>1436.1114124063977</v>
      </c>
      <c r="BQ71" s="1">
        <f>'[1]Bearbeitete Datenbank'!$BC73</f>
        <v>1.0027077200000001</v>
      </c>
      <c r="BY71" s="1" t="s">
        <v>115</v>
      </c>
      <c r="BZ71" s="1" t="s">
        <v>115</v>
      </c>
      <c r="CA71" s="1" t="s">
        <v>115</v>
      </c>
      <c r="CB71" s="1" t="s">
        <v>115</v>
      </c>
      <c r="CD71" s="47">
        <f>'[1]Bearbeitete Datenbank'!$BT73</f>
        <v>3.2102361500001564E-2</v>
      </c>
      <c r="CE7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5.6029190584049287E-4</v>
      </c>
      <c r="CF71" s="1">
        <f>'[1]Bearbeitete Datenbank'!$BU73</f>
        <v>45.1012792625</v>
      </c>
      <c r="CG7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0.78716581999206481</v>
      </c>
      <c r="CH71" s="1" t="str">
        <f>'[1]Bearbeitete Datenbank'!$BV73</f>
        <v>True</v>
      </c>
      <c r="CI71" s="1" t="str">
        <f>'[1]Bearbeitete Datenbank'!$BW73</f>
        <v>True</v>
      </c>
      <c r="CJ71" s="1">
        <f>'[1]Bearbeitete Datenbank'!$BX73</f>
        <v>1.6443749999999998E-4</v>
      </c>
      <c r="CK71" s="1">
        <f>'[1]Bearbeitete Datenbank'!$BY73</f>
        <v>5.5337499999999997E-5</v>
      </c>
      <c r="CL71" s="1">
        <f>'[1]Bearbeitete Datenbank'!$CA73</f>
        <v>2.7574999999999999E-2</v>
      </c>
      <c r="CM7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4.8127454123743634E-4</v>
      </c>
      <c r="CN71" s="1">
        <f>'[1]Bearbeitete Datenbank'!$CB73</f>
        <v>1</v>
      </c>
      <c r="CO71" s="1">
        <f>'[1]Bearbeitete Datenbank'!$CC73</f>
        <v>3</v>
      </c>
      <c r="CP71" s="1" t="str">
        <f>'[1]Bearbeitete Datenbank'!$CD73</f>
        <v>None</v>
      </c>
      <c r="CQ71" s="1" t="str">
        <f>'[1]Bearbeitete Datenbank'!$CE73</f>
        <v>None</v>
      </c>
      <c r="CR71" s="1" t="str">
        <f>'[1]Bearbeitete Datenbank'!$CF73</f>
        <v>None</v>
      </c>
      <c r="CS71" s="1" t="str">
        <f>IF(Tabelle27[[#This Row],[synchronised_starting_longitude '[deg_E']]]="None","None",Tabelle27[[#This Row],[synchronised_starting_longitude '[deg_E']]]*PI()/180)</f>
        <v>None</v>
      </c>
      <c r="CT71" s="1" t="str">
        <f>'[1]Bearbeitete Datenbank'!$CG73</f>
        <v>None</v>
      </c>
      <c r="CU71" s="1" t="str">
        <f>IF(Tabelle27[[#This Row],[synchronised_initial_longitude '[deg_E']]]="None","None",Tabelle27[[#This Row],[synchronised_initial_longitude '[deg_E']]]*PI()/180)</f>
        <v>None</v>
      </c>
      <c r="CV71" s="1" t="str">
        <f>'[1]Bearbeitete Datenbank'!$CH73</f>
        <v>None</v>
      </c>
      <c r="CW71" s="1" t="str">
        <f>IF(Tabelle27[[#This Row],[synchronised_tolerance_longitude '[deg_E']]]="None","None",Tabelle27[[#This Row],[synchronised_tolerance_longitude '[deg_E']]]*PI()/180)</f>
        <v>None</v>
      </c>
      <c r="CY71" s="1" t="str">
        <f>'[1]Bearbeitete Datenbank'!$CI73</f>
        <v>None</v>
      </c>
      <c r="CZ71" s="1" t="str">
        <f>IF(Tabelle27[[#This Row],[initial_GLAN '[deg']]]="None",Tabelle27[[#This Row],[initial_GLAN '[deg']]],Tabelle27[[#This Row],[initial_GLAN '[deg']]]*PI()/180)</f>
        <v>None</v>
      </c>
      <c r="DA71" s="1" t="str">
        <f>'[1]Bearbeitete Datenbank'!$CJ73</f>
        <v>None</v>
      </c>
      <c r="DB71" s="1" t="str">
        <f>IF(Tabelle27[[#This Row],[tolerance_GLAN '[deg']]]="None",Tabelle27[[#This Row],[tolerance_GLAN '[deg']]],Tabelle27[[#This Row],[tolerance_GLAN '[deg']]]*PI()/180)</f>
        <v>None</v>
      </c>
      <c r="DC71" s="1" t="str">
        <f>'[1]Bearbeitete Datenbank'!$CK73</f>
        <v>None</v>
      </c>
      <c r="DD71" s="49" t="str">
        <f>'[1]Bearbeitete Datenbank'!$CL73</f>
        <v>None</v>
      </c>
      <c r="DE71" s="5" t="str">
        <f>'[1]Bearbeitete Datenbank'!$CM73</f>
        <v>None</v>
      </c>
      <c r="DF71" s="49" t="str">
        <f>'[1]Bearbeitete Datenbank'!$CN73</f>
        <v>None</v>
      </c>
      <c r="DG71" s="5" t="str">
        <f>'[1]Bearbeitete Datenbank'!$CO73</f>
        <v>None</v>
      </c>
      <c r="DH71" s="5" t="str">
        <f>'[1]Bearbeitete Datenbank'!$CP73</f>
        <v>None</v>
      </c>
    </row>
    <row r="72" spans="1:112" x14ac:dyDescent="0.25">
      <c r="A72" s="1" t="str">
        <f>'[1]Bearbeitete Datenbank'!$C74</f>
        <v>Badr 4</v>
      </c>
      <c r="C72" s="1" t="str">
        <f>'[1]Bearbeitete Datenbank'!$C74</f>
        <v>Badr 4</v>
      </c>
      <c r="D72" s="41">
        <f>'[1]Bearbeitete Datenbank'!$AB74</f>
        <v>29526</v>
      </c>
      <c r="G72" s="1" t="str">
        <f>'[1]Bearbeitete Datenbank'!$AV74</f>
        <v>Heavy Satellite</v>
      </c>
      <c r="H72" s="1">
        <f>'[1]Bearbeitete Datenbank'!$V74</f>
        <v>15</v>
      </c>
      <c r="J72" s="3"/>
      <c r="K72" s="1" t="str">
        <f>'[1]Bearbeitete Datenbank'!$BQ74</f>
        <v>mono/duo-propellant</v>
      </c>
      <c r="L72" s="1" t="str">
        <f>'[1]Bearbeitete Datenbank'!$BR74</f>
        <v>1</v>
      </c>
      <c r="M72" s="1"/>
      <c r="N72" s="1">
        <f>'[1]Bearbeitete Datenbank'!$BS74</f>
        <v>300</v>
      </c>
      <c r="P72" s="1" t="str">
        <f>'[1]Bearbeitete Datenbank'!$Y74</f>
        <v>Baikonur Cosmodrome</v>
      </c>
      <c r="Q72" s="1">
        <f>'[1]Bearbeitete Datenbank'!$AD74*PI()/180</f>
        <v>0.80224059067919362</v>
      </c>
      <c r="R72" s="1" t="str">
        <f>'[1]Bearbeitete Datenbank'!$D74</f>
        <v>NR</v>
      </c>
      <c r="S72" s="1" t="str">
        <f>'[1]Bearbeitete Datenbank'!$E74</f>
        <v>Multinational</v>
      </c>
      <c r="T72" s="1" t="str">
        <f>'[1]Bearbeitete Datenbank'!$F74</f>
        <v>Arab Satellite Communications Org. (ASCO)</v>
      </c>
      <c r="U72" s="3">
        <f>'[1]Bearbeitete Datenbank'!$U74</f>
        <v>39029</v>
      </c>
      <c r="V72" s="1">
        <f>'[1]Bearbeitete Datenbank'!$AE74*PI()/180</f>
        <v>1.1048806829750102</v>
      </c>
      <c r="Y72" s="1">
        <f>'[1]Bearbeitete Datenbank'!$BK74</f>
        <v>2.9</v>
      </c>
      <c r="Z72" s="1">
        <f>'[1]Bearbeitete Datenbank'!$BL74</f>
        <v>2.5</v>
      </c>
      <c r="AA72" s="1">
        <f>'[1]Bearbeitete Datenbank'!$BM74</f>
        <v>32</v>
      </c>
      <c r="AB72" s="1">
        <f>'[1]Bearbeitete Datenbank'!BN74</f>
        <v>80.773604600728106</v>
      </c>
      <c r="AC72" s="1">
        <f>'[1]Bearbeitete Datenbank'!BO74</f>
        <v>7.25</v>
      </c>
      <c r="AD72" s="1">
        <f>'[1]Bearbeitete Datenbank'!$BP74</f>
        <v>34.071466666666701</v>
      </c>
      <c r="AH72" s="1">
        <f>'[1]Bearbeitete Datenbank'!$AL74</f>
        <v>3304</v>
      </c>
      <c r="AJ72" s="1">
        <f>'[1]Bearbeitete Datenbank'!$AN74</f>
        <v>1487</v>
      </c>
      <c r="AK72" s="1">
        <f>'[1]Bearbeitete Datenbank'!$AW74</f>
        <v>1817</v>
      </c>
      <c r="AU72" s="1" t="str">
        <f>'[1]Bearbeitete Datenbank'!$AU74</f>
        <v>GEO/S</v>
      </c>
      <c r="AV72" s="1" t="str">
        <f>'[1]Bearbeitete Datenbank'!$J74</f>
        <v>GEO</v>
      </c>
      <c r="AY72" s="1" t="str">
        <f>'[1]Bearbeitete Datenbank'!$G74</f>
        <v>Government</v>
      </c>
      <c r="AZ72" s="1"/>
      <c r="BA72" s="1" t="str">
        <f>'[1]Bearbeitete Datenbank'!$H74</f>
        <v>Communications</v>
      </c>
      <c r="BB72" s="1"/>
      <c r="BC72" s="42">
        <f>'[1]Bearbeitete Datenbank'!$AX74</f>
        <v>4.53E-2</v>
      </c>
      <c r="BD72" s="1">
        <f>Tabelle27[[#This Row],[inclination '[degree']]]*PI()/180</f>
        <v>7.9063415115343126E-4</v>
      </c>
      <c r="BE72" s="1">
        <f>'[1]Bearbeitete Datenbank'!$AY74</f>
        <v>338.08760000000001</v>
      </c>
      <c r="BF72" s="1">
        <f>Tabelle27[[#This Row],[RAAN '[degree']]]*PI()/180</f>
        <v>5.900741780165581</v>
      </c>
      <c r="BG72" s="1">
        <f>'[1]Bearbeitete Datenbank'!$BA74</f>
        <v>56.983400000000003</v>
      </c>
      <c r="BH72" s="1">
        <f>Tabelle27[[#This Row],[AoP '[degree']]]*PI()/180</f>
        <v>0.99454794898093679</v>
      </c>
      <c r="BI72" s="1">
        <f>'[1]Bearbeitete Datenbank'!$BB74</f>
        <v>181.40090000000001</v>
      </c>
      <c r="BK72" s="1">
        <f>Tabelle27[[#This Row],[mean_anomaly '[degree']]]*PI()/180</f>
        <v>3.1660429710809819</v>
      </c>
      <c r="BL72" s="1">
        <f>'[1]Bearbeitete Datenbank'!$AZ74</f>
        <v>3.5209999999999999E-4</v>
      </c>
      <c r="BM72" s="1">
        <f>'[1]Bearbeitete Datenbank'!$BE74</f>
        <v>42164.76642690679</v>
      </c>
      <c r="BN72" s="1">
        <f>'[1]Bearbeitete Datenbank'!$BF74</f>
        <v>35808.612641165702</v>
      </c>
      <c r="BO72" s="1">
        <f>'[1]Bearbeitete Datenbank'!$BG74</f>
        <v>35778.920212647878</v>
      </c>
      <c r="BP72" s="1">
        <f>'[1]Bearbeitete Datenbank'!$BH74</f>
        <v>1436.0971188600713</v>
      </c>
      <c r="BQ72" s="1">
        <f>'[1]Bearbeitete Datenbank'!$BC74</f>
        <v>1.0027177</v>
      </c>
      <c r="BY72" s="1" t="s">
        <v>115</v>
      </c>
      <c r="BZ72" s="1" t="s">
        <v>115</v>
      </c>
      <c r="CA72" s="1" t="s">
        <v>115</v>
      </c>
      <c r="CB72" s="1" t="s">
        <v>115</v>
      </c>
      <c r="CD72" s="47">
        <f>'[1]Bearbeitete Datenbank'!$BT74</f>
        <v>4.7398449000001008E-2</v>
      </c>
      <c r="CE7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8.2725899538863142E-4</v>
      </c>
      <c r="CF72" s="1">
        <f>'[1]Bearbeitete Datenbank'!$BU74</f>
        <v>25.994110763999998</v>
      </c>
      <c r="CG7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0.4536828189598987</v>
      </c>
      <c r="CH72" s="1" t="str">
        <f>'[1]Bearbeitete Datenbank'!$BV74</f>
        <v>True</v>
      </c>
      <c r="CI72" s="1" t="str">
        <f>'[1]Bearbeitete Datenbank'!$BW74</f>
        <v>True</v>
      </c>
      <c r="CJ72" s="1">
        <f>'[1]Bearbeitete Datenbank'!$BX74</f>
        <v>4.3569699999999997E-4</v>
      </c>
      <c r="CK72" s="1">
        <f>'[1]Bearbeitete Datenbank'!$BY74</f>
        <v>1.90294E-4</v>
      </c>
      <c r="CL72" s="1">
        <f>'[1]Bearbeitete Datenbank'!$CA74</f>
        <v>6.4394000000000007E-2</v>
      </c>
      <c r="CM7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1.1238873185292287E-3</v>
      </c>
      <c r="CN72" s="1">
        <f>'[1]Bearbeitete Datenbank'!$CB74</f>
        <v>4</v>
      </c>
      <c r="CO72" s="1">
        <f>'[1]Bearbeitete Datenbank'!$CC74</f>
        <v>2</v>
      </c>
      <c r="CP72" s="1" t="str">
        <f>'[1]Bearbeitete Datenbank'!$CD74</f>
        <v>Bad_26</v>
      </c>
      <c r="CQ72" s="1">
        <f>'[1]Bearbeitete Datenbank'!$CE74</f>
        <v>4</v>
      </c>
      <c r="CR72" s="1">
        <f>'[1]Bearbeitete Datenbank'!$CF74</f>
        <v>26.017609019999998</v>
      </c>
      <c r="CS72" s="1">
        <f>IF(Tabelle27[[#This Row],[synchronised_starting_longitude '[deg_E']]]="None","None",Tabelle27[[#This Row],[synchronised_starting_longitude '[deg_E']]]*PI()/180)</f>
        <v>0.45409294089557517</v>
      </c>
      <c r="CT72" s="1">
        <f>'[1]Bearbeitete Datenbank'!$CG74</f>
        <v>25.987557291999998</v>
      </c>
      <c r="CU72" s="1">
        <f>IF(Tabelle27[[#This Row],[synchronised_initial_longitude '[deg_E']]]="None","None",Tabelle27[[#This Row],[synchronised_initial_longitude '[deg_E']]]*PI()/180)</f>
        <v>0.45356843929606139</v>
      </c>
      <c r="CV72" s="1">
        <f>'[1]Bearbeitete Datenbank'!$CH74</f>
        <v>4.2931040000000031E-2</v>
      </c>
      <c r="CW72" s="1">
        <f>IF(Tabelle27[[#This Row],[synchronised_tolerance_longitude '[deg_E']]]="None","None",Tabelle27[[#This Row],[synchronised_tolerance_longitude '[deg_E']]]*PI()/180)</f>
        <v>7.4928799930538688E-4</v>
      </c>
      <c r="CY72" s="1" t="str">
        <f>'[1]Bearbeitete Datenbank'!$CI74</f>
        <v>None</v>
      </c>
      <c r="CZ72" s="1" t="str">
        <f>IF(Tabelle27[[#This Row],[initial_GLAN '[deg']]]="None",Tabelle27[[#This Row],[initial_GLAN '[deg']]],Tabelle27[[#This Row],[initial_GLAN '[deg']]]*PI()/180)</f>
        <v>None</v>
      </c>
      <c r="DA72" s="1" t="str">
        <f>'[1]Bearbeitete Datenbank'!$CJ74</f>
        <v>None</v>
      </c>
      <c r="DB72" s="1" t="str">
        <f>IF(Tabelle27[[#This Row],[tolerance_GLAN '[deg']]]="None",Tabelle27[[#This Row],[tolerance_GLAN '[deg']]],Tabelle27[[#This Row],[tolerance_GLAN '[deg']]]*PI()/180)</f>
        <v>None</v>
      </c>
      <c r="DC72" s="1" t="str">
        <f>'[1]Bearbeitete Datenbank'!$CK74</f>
        <v>None</v>
      </c>
      <c r="DD72" s="49" t="str">
        <f>'[1]Bearbeitete Datenbank'!$CL74</f>
        <v>None</v>
      </c>
      <c r="DE72" s="5" t="str">
        <f>'[1]Bearbeitete Datenbank'!$CM74</f>
        <v>None</v>
      </c>
      <c r="DF72" s="49" t="str">
        <f>'[1]Bearbeitete Datenbank'!$CN74</f>
        <v>None</v>
      </c>
      <c r="DG72" s="5" t="str">
        <f>'[1]Bearbeitete Datenbank'!$CO74</f>
        <v>None</v>
      </c>
      <c r="DH72" s="5" t="str">
        <f>'[1]Bearbeitete Datenbank'!$CP74</f>
        <v>None</v>
      </c>
    </row>
    <row r="73" spans="1:112" x14ac:dyDescent="0.25">
      <c r="A73" s="1" t="str">
        <f>'[1]Bearbeitete Datenbank'!$C75</f>
        <v>Badr 5</v>
      </c>
      <c r="C73" s="1" t="str">
        <f>'[1]Bearbeitete Datenbank'!$C75</f>
        <v>Badr 5</v>
      </c>
      <c r="D73" s="41">
        <f>'[1]Bearbeitete Datenbank'!$AB75</f>
        <v>36592</v>
      </c>
      <c r="G73" s="1" t="str">
        <f>'[1]Bearbeitete Datenbank'!$AV75</f>
        <v>Heavy Satellite</v>
      </c>
      <c r="H73" s="1">
        <f>'[1]Bearbeitete Datenbank'!$V75</f>
        <v>15</v>
      </c>
      <c r="J73" s="3"/>
      <c r="K73" s="1" t="str">
        <f>'[1]Bearbeitete Datenbank'!$BQ75</f>
        <v>mono/duo-propellant</v>
      </c>
      <c r="L73" s="1" t="str">
        <f>'[1]Bearbeitete Datenbank'!$BR75</f>
        <v>1</v>
      </c>
      <c r="M73" s="1"/>
      <c r="N73" s="1">
        <f>'[1]Bearbeitete Datenbank'!$BS75</f>
        <v>3000</v>
      </c>
      <c r="P73" s="1" t="str">
        <f>'[1]Bearbeitete Datenbank'!$Y75</f>
        <v>Baikonur Cosmodrome</v>
      </c>
      <c r="Q73" s="1">
        <f>'[1]Bearbeitete Datenbank'!$AD75*PI()/180</f>
        <v>0.80224059067919362</v>
      </c>
      <c r="R73" s="1" t="str">
        <f>'[1]Bearbeitete Datenbank'!$D75</f>
        <v>NR</v>
      </c>
      <c r="S73" s="1" t="str">
        <f>'[1]Bearbeitete Datenbank'!$E75</f>
        <v>Multinational</v>
      </c>
      <c r="T73" s="1" t="str">
        <f>'[1]Bearbeitete Datenbank'!$F75</f>
        <v>Arab Satellite Communications Org. (ASCO)</v>
      </c>
      <c r="U73" s="3">
        <f>'[1]Bearbeitete Datenbank'!$U75</f>
        <v>40332</v>
      </c>
      <c r="V73" s="1">
        <f>'[1]Bearbeitete Datenbank'!$AE75*PI()/180</f>
        <v>1.1048806829750102</v>
      </c>
      <c r="Y73" s="1">
        <f>'[1]Bearbeitete Datenbank'!$BK75</f>
        <v>2.9</v>
      </c>
      <c r="Z73" s="1">
        <f>'[1]Bearbeitete Datenbank'!$BL75</f>
        <v>4.5</v>
      </c>
      <c r="AA73" s="1">
        <f>'[1]Bearbeitete Datenbank'!$BM75</f>
        <v>39.4</v>
      </c>
      <c r="AB73" s="1">
        <f>'[1]Bearbeitete Datenbank'!BN75</f>
        <v>104.962147920978</v>
      </c>
      <c r="AC73" s="1">
        <f>'[1]Bearbeitete Datenbank'!BO75</f>
        <v>8.41</v>
      </c>
      <c r="AD73" s="1">
        <f>'[1]Bearbeitete Datenbank'!$BP75</f>
        <v>45.6188</v>
      </c>
      <c r="AH73" s="1">
        <f>'[1]Bearbeitete Datenbank'!$AL75</f>
        <v>5420</v>
      </c>
      <c r="AJ73" s="1">
        <f>'[1]Bearbeitete Datenbank'!$AN75</f>
        <v>3000</v>
      </c>
      <c r="AK73" s="1">
        <f>'[1]Bearbeitete Datenbank'!$AW75</f>
        <v>2420</v>
      </c>
      <c r="AU73" s="1" t="str">
        <f>'[1]Bearbeitete Datenbank'!$AU75</f>
        <v>GEO/S</v>
      </c>
      <c r="AV73" s="1" t="str">
        <f>'[1]Bearbeitete Datenbank'!$J75</f>
        <v>GEO</v>
      </c>
      <c r="AY73" s="1" t="str">
        <f>'[1]Bearbeitete Datenbank'!$G75</f>
        <v>Government</v>
      </c>
      <c r="AZ73" s="1"/>
      <c r="BA73" s="1" t="str">
        <f>'[1]Bearbeitete Datenbank'!$H75</f>
        <v>Communications</v>
      </c>
      <c r="BB73" s="1"/>
      <c r="BC73" s="42">
        <f>'[1]Bearbeitete Datenbank'!$AX75</f>
        <v>5.0000000000000001E-3</v>
      </c>
      <c r="BD73" s="1">
        <f>Tabelle27[[#This Row],[inclination '[degree']]]*PI()/180</f>
        <v>8.7266462599716482E-5</v>
      </c>
      <c r="BE73" s="1">
        <f>'[1]Bearbeitete Datenbank'!$AY75</f>
        <v>241.12139999999999</v>
      </c>
      <c r="BF73" s="1">
        <f>Tabelle27[[#This Row],[RAAN '[degree']]]*PI()/180</f>
        <v>4.2083623270182553</v>
      </c>
      <c r="BG73" s="1">
        <f>'[1]Bearbeitete Datenbank'!$BA75</f>
        <v>217.1842</v>
      </c>
      <c r="BH73" s="1">
        <f>Tabelle27[[#This Row],[AoP '[degree']]]*PI()/180</f>
        <v>3.7905793733098689</v>
      </c>
      <c r="BI73" s="1">
        <f>'[1]Bearbeitete Datenbank'!$BB75</f>
        <v>270.90719999999999</v>
      </c>
      <c r="BK73" s="1">
        <f>Tabelle27[[#This Row],[mean_anomaly '[degree']]]*PI()/180</f>
        <v>4.7282226073587825</v>
      </c>
      <c r="BL73" s="1">
        <f>'[1]Bearbeitete Datenbank'!$AZ75</f>
        <v>4.08E-4</v>
      </c>
      <c r="BM73" s="1">
        <f>'[1]Bearbeitete Datenbank'!$BE75</f>
        <v>42164.250335173769</v>
      </c>
      <c r="BN73" s="1">
        <f>'[1]Bearbeitete Datenbank'!$BF75</f>
        <v>35810.453349310519</v>
      </c>
      <c r="BO73" s="1">
        <f>'[1]Bearbeitete Datenbank'!$BG75</f>
        <v>35776.047321037018</v>
      </c>
      <c r="BP73" s="1">
        <f>'[1]Bearbeitete Datenbank'!$BH75</f>
        <v>1436.0707524535048</v>
      </c>
      <c r="BQ73" s="1">
        <f>'[1]Bearbeitete Datenbank'!$BC75</f>
        <v>1.0027361100000001</v>
      </c>
      <c r="BY73" s="1" t="s">
        <v>115</v>
      </c>
      <c r="BZ73" s="1" t="s">
        <v>115</v>
      </c>
      <c r="CA73" s="1" t="s">
        <v>115</v>
      </c>
      <c r="CB73" s="1" t="s">
        <v>115</v>
      </c>
      <c r="CD73" s="47">
        <f>'[1]Bearbeitete Datenbank'!$BT75</f>
        <v>4.2526311499999636E-2</v>
      </c>
      <c r="CE7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7.4222415440372222E-4</v>
      </c>
      <c r="CF73" s="1">
        <f>'[1]Bearbeitete Datenbank'!$BU75</f>
        <v>25.981363179500001</v>
      </c>
      <c r="CG7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0.45346033163869753</v>
      </c>
      <c r="CH73" s="1" t="str">
        <f>'[1]Bearbeitete Datenbank'!$BV75</f>
        <v>True</v>
      </c>
      <c r="CI73" s="1" t="str">
        <f>'[1]Bearbeitete Datenbank'!$BW75</f>
        <v>True</v>
      </c>
      <c r="CJ73" s="1">
        <f>'[1]Bearbeitete Datenbank'!$BX75</f>
        <v>2.6138400000000003E-4</v>
      </c>
      <c r="CK73" s="1">
        <f>'[1]Bearbeitete Datenbank'!$BY75</f>
        <v>2.37192E-4</v>
      </c>
      <c r="CL73" s="1">
        <f>'[1]Bearbeitete Datenbank'!$CA75</f>
        <v>5.4699999999999999E-2</v>
      </c>
      <c r="CM7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9.5469510084089833E-4</v>
      </c>
      <c r="CN73" s="1">
        <f>'[1]Bearbeitete Datenbank'!$CB75</f>
        <v>4</v>
      </c>
      <c r="CO73" s="1">
        <f>'[1]Bearbeitete Datenbank'!$CC75</f>
        <v>4</v>
      </c>
      <c r="CP73" s="1" t="str">
        <f>'[1]Bearbeitete Datenbank'!$CD75</f>
        <v>Bad_26</v>
      </c>
      <c r="CQ73" s="1">
        <f>'[1]Bearbeitete Datenbank'!$CE75</f>
        <v>1</v>
      </c>
      <c r="CR73" s="1">
        <f>'[1]Bearbeitete Datenbank'!$CF75</f>
        <v>25.957505563999998</v>
      </c>
      <c r="CS73" s="1">
        <f>IF(Tabelle27[[#This Row],[synchronised_starting_longitude '[deg_E']]]="None","None",Tabelle27[[#This Row],[synchronised_starting_longitude '[deg_E']]]*PI()/180)</f>
        <v>0.45304393769654761</v>
      </c>
      <c r="CT73" s="1">
        <f>'[1]Bearbeitete Datenbank'!$CG75</f>
        <v>25.987557291999998</v>
      </c>
      <c r="CU73" s="1">
        <f>IF(Tabelle27[[#This Row],[synchronised_initial_longitude '[deg_E']]]="None","None",Tabelle27[[#This Row],[synchronised_initial_longitude '[deg_E']]]*PI()/180)</f>
        <v>0.45356843929606139</v>
      </c>
      <c r="CV73" s="1">
        <f>'[1]Bearbeitete Datenbank'!$CH75</f>
        <v>4.2931040000000031E-2</v>
      </c>
      <c r="CW73" s="1">
        <f>IF(Tabelle27[[#This Row],[synchronised_tolerance_longitude '[deg_E']]]="None","None",Tabelle27[[#This Row],[synchronised_tolerance_longitude '[deg_E']]]*PI()/180)</f>
        <v>7.4928799930538688E-4</v>
      </c>
      <c r="CY73" s="1" t="str">
        <f>'[1]Bearbeitete Datenbank'!$CI75</f>
        <v>None</v>
      </c>
      <c r="CZ73" s="1" t="str">
        <f>IF(Tabelle27[[#This Row],[initial_GLAN '[deg']]]="None",Tabelle27[[#This Row],[initial_GLAN '[deg']]],Tabelle27[[#This Row],[initial_GLAN '[deg']]]*PI()/180)</f>
        <v>None</v>
      </c>
      <c r="DA73" s="1" t="str">
        <f>'[1]Bearbeitete Datenbank'!$CJ75</f>
        <v>None</v>
      </c>
      <c r="DB73" s="1" t="str">
        <f>IF(Tabelle27[[#This Row],[tolerance_GLAN '[deg']]]="None",Tabelle27[[#This Row],[tolerance_GLAN '[deg']]],Tabelle27[[#This Row],[tolerance_GLAN '[deg']]]*PI()/180)</f>
        <v>None</v>
      </c>
      <c r="DC73" s="1" t="str">
        <f>'[1]Bearbeitete Datenbank'!$CK75</f>
        <v>None</v>
      </c>
      <c r="DD73" s="49" t="str">
        <f>'[1]Bearbeitete Datenbank'!$CL75</f>
        <v>None</v>
      </c>
      <c r="DE73" s="5" t="str">
        <f>'[1]Bearbeitete Datenbank'!$CM75</f>
        <v>None</v>
      </c>
      <c r="DF73" s="49" t="str">
        <f>'[1]Bearbeitete Datenbank'!$CN75</f>
        <v>None</v>
      </c>
      <c r="DG73" s="5" t="str">
        <f>'[1]Bearbeitete Datenbank'!$CO75</f>
        <v>None</v>
      </c>
      <c r="DH73" s="5" t="str">
        <f>'[1]Bearbeitete Datenbank'!$CP75</f>
        <v>None</v>
      </c>
    </row>
    <row r="74" spans="1:112" x14ac:dyDescent="0.25">
      <c r="A74" s="1" t="str">
        <f>'[1]Bearbeitete Datenbank'!$C76</f>
        <v>Badr 6</v>
      </c>
      <c r="C74" s="1" t="str">
        <f>'[1]Bearbeitete Datenbank'!$C76</f>
        <v>Badr 6</v>
      </c>
      <c r="D74" s="41">
        <f>'[1]Bearbeitete Datenbank'!$AB76</f>
        <v>33154</v>
      </c>
      <c r="G74" s="1" t="str">
        <f>'[1]Bearbeitete Datenbank'!$AV76</f>
        <v>Heavy Satellite</v>
      </c>
      <c r="H74" s="1">
        <f>'[1]Bearbeitete Datenbank'!$V76</f>
        <v>15</v>
      </c>
      <c r="J74" s="3"/>
      <c r="K74" s="1" t="str">
        <f>'[1]Bearbeitete Datenbank'!$BQ76</f>
        <v>mono/duo-propellant</v>
      </c>
      <c r="L74" s="1" t="str">
        <f>'[1]Bearbeitete Datenbank'!$BR76</f>
        <v>1</v>
      </c>
      <c r="M74" s="1"/>
      <c r="N74" s="1">
        <f>'[1]Bearbeitete Datenbank'!$BS76</f>
        <v>300</v>
      </c>
      <c r="P74" s="1" t="str">
        <f>'[1]Bearbeitete Datenbank'!$Y76</f>
        <v>Guiana Space Center</v>
      </c>
      <c r="Q74" s="1">
        <f>'[1]Bearbeitete Datenbank'!$AD76*PI()/180</f>
        <v>9.1437799511982928E-2</v>
      </c>
      <c r="R74" s="1" t="str">
        <f>'[1]Bearbeitete Datenbank'!$D76</f>
        <v>NR</v>
      </c>
      <c r="S74" s="1" t="str">
        <f>'[1]Bearbeitete Datenbank'!$E76</f>
        <v>Multinational</v>
      </c>
      <c r="T74" s="1" t="str">
        <f>'[1]Bearbeitete Datenbank'!$F76</f>
        <v>Arab Satellite Communications Org. (ASCO)</v>
      </c>
      <c r="U74" s="3">
        <f>'[1]Bearbeitete Datenbank'!$U76</f>
        <v>39636</v>
      </c>
      <c r="V74" s="1">
        <f>'[1]Bearbeitete Datenbank'!$AE76*PI()/180</f>
        <v>5.3622099674872183</v>
      </c>
      <c r="Y74" s="1">
        <f>'[1]Bearbeitete Datenbank'!$BK76</f>
        <v>1.8</v>
      </c>
      <c r="Z74" s="1">
        <f>'[1]Bearbeitete Datenbank'!$BL76</f>
        <v>2.9</v>
      </c>
      <c r="AA74" s="1">
        <f>'[1]Bearbeitete Datenbank'!$BM76</f>
        <v>32</v>
      </c>
      <c r="AB74" s="1">
        <f>'[1]Bearbeitete Datenbank'!BN76</f>
        <v>51.550968578222999</v>
      </c>
      <c r="AC74" s="1">
        <f>'[1]Bearbeitete Datenbank'!BO76</f>
        <v>3.24</v>
      </c>
      <c r="AD74" s="1">
        <f>'[1]Bearbeitete Datenbank'!$BP76</f>
        <v>21.446266666666698</v>
      </c>
      <c r="AH74" s="1">
        <f>'[1]Bearbeitete Datenbank'!$AL76</f>
        <v>3346</v>
      </c>
      <c r="AJ74" s="1">
        <f>'[1]Bearbeitete Datenbank'!$AN76</f>
        <v>1510</v>
      </c>
      <c r="AK74" s="1">
        <f>'[1]Bearbeitete Datenbank'!$AW76</f>
        <v>1836</v>
      </c>
      <c r="AU74" s="1" t="str">
        <f>'[1]Bearbeitete Datenbank'!$AU76</f>
        <v>GEO/D</v>
      </c>
      <c r="AV74" s="1" t="str">
        <f>'[1]Bearbeitete Datenbank'!$J76</f>
        <v>GEO</v>
      </c>
      <c r="AY74" s="1" t="str">
        <f>'[1]Bearbeitete Datenbank'!$G76</f>
        <v>Government</v>
      </c>
      <c r="AZ74" s="1"/>
      <c r="BA74" s="1" t="str">
        <f>'[1]Bearbeitete Datenbank'!$H76</f>
        <v>Communications</v>
      </c>
      <c r="BB74" s="1"/>
      <c r="BC74" s="42">
        <f>'[1]Bearbeitete Datenbank'!$AX76</f>
        <v>6.4399999999999999E-2</v>
      </c>
      <c r="BD74" s="1">
        <f>Tabelle27[[#This Row],[inclination '[degree']]]*PI()/180</f>
        <v>1.1239920382843482E-3</v>
      </c>
      <c r="BE74" s="1">
        <f>'[1]Bearbeitete Datenbank'!$AY76</f>
        <v>49.576500000000003</v>
      </c>
      <c r="BF74" s="1">
        <f>Tabelle27[[#This Row],[RAAN '[degree']]]*PI()/180</f>
        <v>0.86527315661496873</v>
      </c>
      <c r="BG74" s="1">
        <f>'[1]Bearbeitete Datenbank'!$BA76</f>
        <v>18.209</v>
      </c>
      <c r="BH74" s="1">
        <f>Tabelle27[[#This Row],[AoP '[degree']]]*PI()/180</f>
        <v>0.31780700349564744</v>
      </c>
      <c r="BI74" s="1">
        <f>'[1]Bearbeitete Datenbank'!$BB76</f>
        <v>155.38749999999999</v>
      </c>
      <c r="BK74" s="1">
        <f>Tabelle27[[#This Row],[mean_anomaly '[degree']]]*PI()/180</f>
        <v>2.7120234914426886</v>
      </c>
      <c r="BL74" s="1">
        <f>'[1]Bearbeitete Datenbank'!$AZ76</f>
        <v>6.5289999999999999E-4</v>
      </c>
      <c r="BM74" s="1">
        <f>'[1]Bearbeitete Datenbank'!$BE76</f>
        <v>42165.541014642251</v>
      </c>
      <c r="BN74" s="1">
        <f>'[1]Bearbeitete Datenbank'!$BF76</f>
        <v>35822.070896370707</v>
      </c>
      <c r="BO74" s="1">
        <f>'[1]Bearbeitete Datenbank'!$BG76</f>
        <v>35767.011132913794</v>
      </c>
      <c r="BP74" s="1">
        <f>'[1]Bearbeitete Datenbank'!$BH76</f>
        <v>1436.1366917695718</v>
      </c>
      <c r="BQ74" s="1">
        <f>'[1]Bearbeitete Datenbank'!$BC76</f>
        <v>1.0026900700000001</v>
      </c>
      <c r="BY74" s="1" t="s">
        <v>115</v>
      </c>
      <c r="BZ74" s="1" t="s">
        <v>115</v>
      </c>
      <c r="CA74" s="1" t="s">
        <v>115</v>
      </c>
      <c r="CB74" s="1" t="s">
        <v>115</v>
      </c>
      <c r="CD74" s="47">
        <f>'[1]Bearbeitete Datenbank'!$BT76</f>
        <v>4.0382973999999905E-2</v>
      </c>
      <c r="CE7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7.0481585804726282E-4</v>
      </c>
      <c r="CF74" s="1">
        <f>'[1]Bearbeitete Datenbank'!$BU76</f>
        <v>25.991540356000002</v>
      </c>
      <c r="CG7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0.45363795687717912</v>
      </c>
      <c r="CH74" s="1" t="str">
        <f>'[1]Bearbeitete Datenbank'!$BV76</f>
        <v>True</v>
      </c>
      <c r="CI74" s="1" t="str">
        <f>'[1]Bearbeitete Datenbank'!$BW76</f>
        <v>True</v>
      </c>
      <c r="CJ74" s="1">
        <f>'[1]Bearbeitete Datenbank'!$BX76</f>
        <v>5.0978799999999995E-4</v>
      </c>
      <c r="CK74" s="1">
        <f>'[1]Bearbeitete Datenbank'!$BY76</f>
        <v>1.8182000000000002E-4</v>
      </c>
      <c r="CL74" s="1">
        <f>'[1]Bearbeitete Datenbank'!$CA76</f>
        <v>7.9799999999999996E-2</v>
      </c>
      <c r="CM7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1.3927727430914749E-3</v>
      </c>
      <c r="CN74" s="1">
        <f>'[1]Bearbeitete Datenbank'!$CB76</f>
        <v>4</v>
      </c>
      <c r="CO74" s="1">
        <f>'[1]Bearbeitete Datenbank'!$CC76</f>
        <v>1</v>
      </c>
      <c r="CP74" s="1" t="str">
        <f>'[1]Bearbeitete Datenbank'!$CD76</f>
        <v>Bad_26</v>
      </c>
      <c r="CQ74" s="1">
        <f>'[1]Bearbeitete Datenbank'!$CE76</f>
        <v>3</v>
      </c>
      <c r="CR74" s="1">
        <f>'[1]Bearbeitete Datenbank'!$CF76</f>
        <v>25.997574534666665</v>
      </c>
      <c r="CS74" s="1">
        <f>IF(Tabelle27[[#This Row],[synchronised_starting_longitude '[deg_E']]]="None","None",Tabelle27[[#This Row],[synchronised_starting_longitude '[deg_E']]]*PI()/180)</f>
        <v>0.45374327316256602</v>
      </c>
      <c r="CT74" s="1">
        <f>'[1]Bearbeitete Datenbank'!$CG76</f>
        <v>25.987557291999998</v>
      </c>
      <c r="CU74" s="1">
        <f>IF(Tabelle27[[#This Row],[synchronised_initial_longitude '[deg_E']]]="None","None",Tabelle27[[#This Row],[synchronised_initial_longitude '[deg_E']]]*PI()/180)</f>
        <v>0.45356843929606139</v>
      </c>
      <c r="CV74" s="1">
        <f>'[1]Bearbeitete Datenbank'!$CH76</f>
        <v>4.2931040000000031E-2</v>
      </c>
      <c r="CW74" s="1">
        <f>IF(Tabelle27[[#This Row],[synchronised_tolerance_longitude '[deg_E']]]="None","None",Tabelle27[[#This Row],[synchronised_tolerance_longitude '[deg_E']]]*PI()/180)</f>
        <v>7.4928799930538688E-4</v>
      </c>
      <c r="CY74" s="1" t="str">
        <f>'[1]Bearbeitete Datenbank'!$CI76</f>
        <v>None</v>
      </c>
      <c r="CZ74" s="1" t="str">
        <f>IF(Tabelle27[[#This Row],[initial_GLAN '[deg']]]="None",Tabelle27[[#This Row],[initial_GLAN '[deg']]],Tabelle27[[#This Row],[initial_GLAN '[deg']]]*PI()/180)</f>
        <v>None</v>
      </c>
      <c r="DA74" s="1" t="str">
        <f>'[1]Bearbeitete Datenbank'!$CJ76</f>
        <v>None</v>
      </c>
      <c r="DB74" s="1" t="str">
        <f>IF(Tabelle27[[#This Row],[tolerance_GLAN '[deg']]]="None",Tabelle27[[#This Row],[tolerance_GLAN '[deg']]],Tabelle27[[#This Row],[tolerance_GLAN '[deg']]]*PI()/180)</f>
        <v>None</v>
      </c>
      <c r="DC74" s="1" t="str">
        <f>'[1]Bearbeitete Datenbank'!$CK76</f>
        <v>None</v>
      </c>
      <c r="DD74" s="49" t="str">
        <f>'[1]Bearbeitete Datenbank'!$CL76</f>
        <v>None</v>
      </c>
      <c r="DE74" s="5" t="str">
        <f>'[1]Bearbeitete Datenbank'!$CM76</f>
        <v>None</v>
      </c>
      <c r="DF74" s="49" t="str">
        <f>'[1]Bearbeitete Datenbank'!$CN76</f>
        <v>None</v>
      </c>
      <c r="DG74" s="5" t="str">
        <f>'[1]Bearbeitete Datenbank'!$CO76</f>
        <v>None</v>
      </c>
      <c r="DH74" s="5" t="str">
        <f>'[1]Bearbeitete Datenbank'!$CP76</f>
        <v>None</v>
      </c>
    </row>
    <row r="75" spans="1:112" x14ac:dyDescent="0.25">
      <c r="A75" s="1" t="str">
        <f>'[1]Bearbeitete Datenbank'!$C77</f>
        <v>Badr 7</v>
      </c>
      <c r="C75" s="1" t="str">
        <f>'[1]Bearbeitete Datenbank'!$C77</f>
        <v>Badr 7</v>
      </c>
      <c r="D75" s="41">
        <f>'[1]Bearbeitete Datenbank'!$AB77</f>
        <v>41029</v>
      </c>
      <c r="G75" s="1" t="str">
        <f>'[1]Bearbeitete Datenbank'!$AV77</f>
        <v>Heavy Satellite</v>
      </c>
      <c r="H75" s="1">
        <f>'[1]Bearbeitete Datenbank'!$V77</f>
        <v>15</v>
      </c>
      <c r="J75" s="3"/>
      <c r="K75" s="1" t="str">
        <f>'[1]Bearbeitete Datenbank'!$BQ77</f>
        <v>mono/duo-propellant</v>
      </c>
      <c r="L75" s="1" t="str">
        <f>'[1]Bearbeitete Datenbank'!$BR77</f>
        <v>1</v>
      </c>
      <c r="M75" s="1"/>
      <c r="N75" s="1">
        <f>'[1]Bearbeitete Datenbank'!$BS77</f>
        <v>300</v>
      </c>
      <c r="P75" s="1" t="str">
        <f>'[1]Bearbeitete Datenbank'!$Y77</f>
        <v>Guiana Space Center</v>
      </c>
      <c r="Q75" s="1">
        <f>'[1]Bearbeitete Datenbank'!$AD77*PI()/180</f>
        <v>9.1437799511982928E-2</v>
      </c>
      <c r="R75" s="1" t="str">
        <f>'[1]Bearbeitete Datenbank'!$D77</f>
        <v>NR</v>
      </c>
      <c r="S75" s="1" t="str">
        <f>'[1]Bearbeitete Datenbank'!$E77</f>
        <v>Multinational</v>
      </c>
      <c r="T75" s="1" t="str">
        <f>'[1]Bearbeitete Datenbank'!$F77</f>
        <v>Arab Satellite Communications Org. (ASCO)</v>
      </c>
      <c r="U75" s="3">
        <f>'[1]Bearbeitete Datenbank'!$U77</f>
        <v>42318</v>
      </c>
      <c r="V75" s="1">
        <f>'[1]Bearbeitete Datenbank'!$AE77*PI()/180</f>
        <v>5.3622099674872183</v>
      </c>
      <c r="Y75" s="1">
        <f>'[1]Bearbeitete Datenbank'!$BK77</f>
        <v>2.4</v>
      </c>
      <c r="Z75" s="1">
        <f>'[1]Bearbeitete Datenbank'!$BL77</f>
        <v>3.9</v>
      </c>
      <c r="AA75" s="1">
        <f>'[1]Bearbeitete Datenbank'!$BM77</f>
        <v>30.8</v>
      </c>
      <c r="AB75" s="1">
        <f>'[1]Bearbeitete Datenbank'!BN77</f>
        <v>68.964708211409103</v>
      </c>
      <c r="AC75" s="1">
        <f>'[1]Bearbeitete Datenbank'!BO77</f>
        <v>5.76</v>
      </c>
      <c r="AD75" s="1">
        <f>'[1]Bearbeitete Datenbank'!$BP77</f>
        <v>30.5234666666667</v>
      </c>
      <c r="AH75" s="1">
        <f>'[1]Bearbeitete Datenbank'!$AL77</f>
        <v>5799</v>
      </c>
      <c r="AJ75" s="1">
        <f>'[1]Bearbeitete Datenbank'!$AN77</f>
        <v>3000</v>
      </c>
      <c r="AK75" s="1">
        <f>'[1]Bearbeitete Datenbank'!$AW77</f>
        <v>2799</v>
      </c>
      <c r="AU75" s="1" t="str">
        <f>'[1]Bearbeitete Datenbank'!$AU77</f>
        <v>GEO/D</v>
      </c>
      <c r="AV75" s="1" t="str">
        <f>'[1]Bearbeitete Datenbank'!$J77</f>
        <v>GEO</v>
      </c>
      <c r="AY75" s="1" t="str">
        <f>'[1]Bearbeitete Datenbank'!$G77</f>
        <v>Government</v>
      </c>
      <c r="AZ75" s="1"/>
      <c r="BA75" s="1" t="str">
        <f>'[1]Bearbeitete Datenbank'!$H77</f>
        <v>Communications</v>
      </c>
      <c r="BB75" s="1"/>
      <c r="BC75" s="42">
        <f>'[1]Bearbeitete Datenbank'!$AX77</f>
        <v>2.9700000000000001E-2</v>
      </c>
      <c r="BD75" s="1">
        <f>Tabelle27[[#This Row],[inclination '[degree']]]*PI()/180</f>
        <v>5.1836278784231588E-4</v>
      </c>
      <c r="BE75" s="1">
        <f>'[1]Bearbeitete Datenbank'!$AY77</f>
        <v>251.38419999999999</v>
      </c>
      <c r="BF75" s="1">
        <f>Tabelle27[[#This Row],[RAAN '[degree']]]*PI()/180</f>
        <v>4.3874819774919294</v>
      </c>
      <c r="BG75" s="1">
        <f>'[1]Bearbeitete Datenbank'!$BA77</f>
        <v>332.76560000000001</v>
      </c>
      <c r="BH75" s="1">
        <f>Tabelle27[[#This Row],[AoP '[degree']]]*PI()/180</f>
        <v>5.8078553573744429</v>
      </c>
      <c r="BI75" s="1">
        <f>'[1]Bearbeitete Datenbank'!$BB77</f>
        <v>352.32909999999998</v>
      </c>
      <c r="BK75" s="1">
        <f>Tabelle27[[#This Row],[mean_anomaly '[degree']]]*PI()/180</f>
        <v>6.1493028455883527</v>
      </c>
      <c r="BL75" s="1">
        <f>'[1]Bearbeitete Datenbank'!$AZ77</f>
        <v>2.3169999999999999E-4</v>
      </c>
      <c r="BM75" s="1">
        <f>'[1]Bearbeitete Datenbank'!$BE77</f>
        <v>42164.490297643693</v>
      </c>
      <c r="BN75" s="1">
        <f>'[1]Bearbeitete Datenbank'!$BF77</f>
        <v>35803.25981004566</v>
      </c>
      <c r="BO75" s="1">
        <f>'[1]Bearbeitete Datenbank'!$BG77</f>
        <v>35783.720785241734</v>
      </c>
      <c r="BP75" s="1">
        <f>'[1]Bearbeitete Datenbank'!$BH77</f>
        <v>1436.0830117812159</v>
      </c>
      <c r="BQ75" s="1">
        <f>'[1]Bearbeitete Datenbank'!$BC77</f>
        <v>1.0027275499999999</v>
      </c>
      <c r="BY75" s="1" t="s">
        <v>115</v>
      </c>
      <c r="BZ75" s="1" t="s">
        <v>115</v>
      </c>
      <c r="CA75" s="1" t="s">
        <v>115</v>
      </c>
      <c r="CB75" s="1" t="s">
        <v>115</v>
      </c>
      <c r="CD75" s="47">
        <f>'[1]Bearbeitete Datenbank'!$BT77</f>
        <v>4.1416425499999576E-2</v>
      </c>
      <c r="CE7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7.2285298938193137E-4</v>
      </c>
      <c r="CF75" s="1">
        <f>'[1]Bearbeitete Datenbank'!$BU77</f>
        <v>25.983214868499999</v>
      </c>
      <c r="CG7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0.45349264970847047</v>
      </c>
      <c r="CH75" s="1" t="str">
        <f>'[1]Bearbeitete Datenbank'!$BV77</f>
        <v>True</v>
      </c>
      <c r="CI75" s="1" t="str">
        <f>'[1]Bearbeitete Datenbank'!$BW77</f>
        <v>True</v>
      </c>
      <c r="CJ75" s="1">
        <f>'[1]Bearbeitete Datenbank'!$BX77</f>
        <v>3.6720000000000004E-4</v>
      </c>
      <c r="CK75" s="1">
        <f>'[1]Bearbeitete Datenbank'!$BY77</f>
        <v>1.493E-4</v>
      </c>
      <c r="CL75" s="1">
        <f>'[1]Bearbeitete Datenbank'!$CA77</f>
        <v>6.2199999999999998E-2</v>
      </c>
      <c r="CM7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1.0855947947404729E-3</v>
      </c>
      <c r="CN75" s="1">
        <f>'[1]Bearbeitete Datenbank'!$CB77</f>
        <v>4</v>
      </c>
      <c r="CO75" s="1">
        <f>'[1]Bearbeitete Datenbank'!$CC77</f>
        <v>3</v>
      </c>
      <c r="CP75" s="1" t="str">
        <f>'[1]Bearbeitete Datenbank'!$CD77</f>
        <v>Bad_26</v>
      </c>
      <c r="CQ75" s="1">
        <f>'[1]Bearbeitete Datenbank'!$CE77</f>
        <v>2</v>
      </c>
      <c r="CR75" s="1">
        <f>'[1]Bearbeitete Datenbank'!$CF77</f>
        <v>25.977540049333331</v>
      </c>
      <c r="CS75" s="1">
        <f>IF(Tabelle27[[#This Row],[synchronised_starting_longitude '[deg_E']]]="None","None",Tabelle27[[#This Row],[synchronised_starting_longitude '[deg_E']]]*PI()/180)</f>
        <v>0.45339360542955681</v>
      </c>
      <c r="CT75" s="1">
        <f>'[1]Bearbeitete Datenbank'!$CG77</f>
        <v>25.987557291999998</v>
      </c>
      <c r="CU75" s="1">
        <f>IF(Tabelle27[[#This Row],[synchronised_initial_longitude '[deg_E']]]="None","None",Tabelle27[[#This Row],[synchronised_initial_longitude '[deg_E']]]*PI()/180)</f>
        <v>0.45356843929606139</v>
      </c>
      <c r="CV75" s="1">
        <f>'[1]Bearbeitete Datenbank'!$CH77</f>
        <v>4.2931040000000031E-2</v>
      </c>
      <c r="CW75" s="1">
        <f>IF(Tabelle27[[#This Row],[synchronised_tolerance_longitude '[deg_E']]]="None","None",Tabelle27[[#This Row],[synchronised_tolerance_longitude '[deg_E']]]*PI()/180)</f>
        <v>7.4928799930538688E-4</v>
      </c>
      <c r="CY75" s="1" t="str">
        <f>'[1]Bearbeitete Datenbank'!$CI77</f>
        <v>None</v>
      </c>
      <c r="CZ75" s="1" t="str">
        <f>IF(Tabelle27[[#This Row],[initial_GLAN '[deg']]]="None",Tabelle27[[#This Row],[initial_GLAN '[deg']]],Tabelle27[[#This Row],[initial_GLAN '[deg']]]*PI()/180)</f>
        <v>None</v>
      </c>
      <c r="DA75" s="1" t="str">
        <f>'[1]Bearbeitete Datenbank'!$CJ77</f>
        <v>None</v>
      </c>
      <c r="DB75" s="1" t="str">
        <f>IF(Tabelle27[[#This Row],[tolerance_GLAN '[deg']]]="None",Tabelle27[[#This Row],[tolerance_GLAN '[deg']]],Tabelle27[[#This Row],[tolerance_GLAN '[deg']]]*PI()/180)</f>
        <v>None</v>
      </c>
      <c r="DC75" s="1" t="str">
        <f>'[1]Bearbeitete Datenbank'!$CK77</f>
        <v>None</v>
      </c>
      <c r="DD75" s="49" t="str">
        <f>'[1]Bearbeitete Datenbank'!$CL77</f>
        <v>None</v>
      </c>
      <c r="DE75" s="5" t="str">
        <f>'[1]Bearbeitete Datenbank'!$CM77</f>
        <v>None</v>
      </c>
      <c r="DF75" s="49" t="str">
        <f>'[1]Bearbeitete Datenbank'!$CN77</f>
        <v>None</v>
      </c>
      <c r="DG75" s="5" t="str">
        <f>'[1]Bearbeitete Datenbank'!$CO77</f>
        <v>None</v>
      </c>
      <c r="DH75" s="5" t="str">
        <f>'[1]Bearbeitete Datenbank'!$CP77</f>
        <v>None</v>
      </c>
    </row>
    <row r="76" spans="1:112" x14ac:dyDescent="0.25">
      <c r="A76" s="1" t="str">
        <f>'[1]Bearbeitete Datenbank'!$C78</f>
        <v>Bangabandhu 1</v>
      </c>
      <c r="C76" s="1" t="str">
        <f>'[1]Bearbeitete Datenbank'!$C78</f>
        <v>Bangabandhu 1</v>
      </c>
      <c r="D76" s="41">
        <f>'[1]Bearbeitete Datenbank'!$AB78</f>
        <v>43463</v>
      </c>
      <c r="G76" s="1" t="str">
        <f>'[1]Bearbeitete Datenbank'!$AV78</f>
        <v>Heavy Satellite</v>
      </c>
      <c r="H76" s="1">
        <f>'[1]Bearbeitete Datenbank'!$V78</f>
        <v>15</v>
      </c>
      <c r="J76" s="3"/>
      <c r="K76" s="1" t="str">
        <f>'[1]Bearbeitete Datenbank'!$BQ78</f>
        <v>none</v>
      </c>
      <c r="L76" s="1" t="str">
        <f>'[1]Bearbeitete Datenbank'!$BR78</f>
        <v>0</v>
      </c>
      <c r="M76" s="1"/>
      <c r="N76" s="1">
        <f>'[1]Bearbeitete Datenbank'!$BS78</f>
        <v>3000</v>
      </c>
      <c r="P76" s="1" t="str">
        <f>'[1]Bearbeitete Datenbank'!$Y78</f>
        <v>Cape Canaveral</v>
      </c>
      <c r="Q76" s="1">
        <f>'[1]Bearbeitete Datenbank'!$AD78*PI()/180</f>
        <v>0.49683706040105241</v>
      </c>
      <c r="R76" s="1" t="str">
        <f>'[1]Bearbeitete Datenbank'!$D78</f>
        <v>NR</v>
      </c>
      <c r="S76" s="1" t="str">
        <f>'[1]Bearbeitete Datenbank'!$E78</f>
        <v>Bangladesh</v>
      </c>
      <c r="T76" s="1" t="str">
        <f>'[1]Bearbeitete Datenbank'!$F78</f>
        <v>Bangladesh Telecommunication Regulatory Commission (BTRC)</v>
      </c>
      <c r="U76" s="3">
        <f>'[1]Bearbeitete Datenbank'!$U78</f>
        <v>43231</v>
      </c>
      <c r="V76" s="1">
        <f>'[1]Bearbeitete Datenbank'!$AE78*PI()/180</f>
        <v>4.8776134829068196</v>
      </c>
      <c r="Y76" s="1">
        <f>'[1]Bearbeitete Datenbank'!$BK78</f>
        <v>2.5</v>
      </c>
      <c r="Z76" s="1">
        <f>'[1]Bearbeitete Datenbank'!$BL78</f>
        <v>5</v>
      </c>
      <c r="AA76" s="1">
        <f>'[1]Bearbeitete Datenbank'!$BM78</f>
        <v>38</v>
      </c>
      <c r="AB76" s="1">
        <f>'[1]Bearbeitete Datenbank'!BN78</f>
        <v>89.750898761917099</v>
      </c>
      <c r="AC76" s="1">
        <f>'[1]Bearbeitete Datenbank'!BO78</f>
        <v>6.25</v>
      </c>
      <c r="AD76" s="1">
        <f>'[1]Bearbeitete Datenbank'!$BP78</f>
        <v>39.423333333333296</v>
      </c>
      <c r="AH76" s="1">
        <f>'[1]Bearbeitete Datenbank'!$AL78</f>
        <v>3700</v>
      </c>
      <c r="AJ76" s="1">
        <f>'[1]Bearbeitete Datenbank'!$AN78</f>
        <v>2000</v>
      </c>
      <c r="AK76" s="1">
        <f>'[1]Bearbeitete Datenbank'!$AW78</f>
        <v>1700</v>
      </c>
      <c r="AU76" s="1" t="str">
        <f>'[1]Bearbeitete Datenbank'!$AU78</f>
        <v>GEO/S</v>
      </c>
      <c r="AV76" s="1" t="str">
        <f>'[1]Bearbeitete Datenbank'!$J78</f>
        <v>GEO</v>
      </c>
      <c r="AY76" s="1" t="str">
        <f>'[1]Bearbeitete Datenbank'!$G78</f>
        <v>Government</v>
      </c>
      <c r="AZ76" s="1"/>
      <c r="BA76" s="1" t="str">
        <f>'[1]Bearbeitete Datenbank'!$H78</f>
        <v>Communications</v>
      </c>
      <c r="BB76" s="1"/>
      <c r="BC76" s="42">
        <f>'[1]Bearbeitete Datenbank'!$AX78</f>
        <v>1.78E-2</v>
      </c>
      <c r="BD76" s="1">
        <f>Tabelle27[[#This Row],[inclination '[degree']]]*PI()/180</f>
        <v>3.1066860685499068E-4</v>
      </c>
      <c r="BE76" s="1">
        <f>'[1]Bearbeitete Datenbank'!$AY78</f>
        <v>301.17739999999998</v>
      </c>
      <c r="BF76" s="1">
        <f>Tabelle27[[#This Row],[RAAN '[degree']]]*PI()/180</f>
        <v>5.2565372625959697</v>
      </c>
      <c r="BG76" s="1">
        <f>'[1]Bearbeitete Datenbank'!$BA78</f>
        <v>112.3365</v>
      </c>
      <c r="BH76" s="1">
        <f>Tabelle27[[#This Row],[AoP '[degree']]]*PI()/180</f>
        <v>1.9606417951666102</v>
      </c>
      <c r="BI76" s="1">
        <f>'[1]Bearbeitete Datenbank'!$BB78</f>
        <v>271.89620000000002</v>
      </c>
      <c r="BK76" s="1">
        <f>Tabelle27[[#This Row],[mean_anomaly '[degree']]]*PI()/180</f>
        <v>4.7454839136610065</v>
      </c>
      <c r="BL76" s="1">
        <f>'[1]Bearbeitete Datenbank'!$AZ78</f>
        <v>2.4110000000000001E-4</v>
      </c>
      <c r="BM76" s="1">
        <f>'[1]Bearbeitete Datenbank'!$BE78</f>
        <v>42164.460302148211</v>
      </c>
      <c r="BN76" s="1">
        <f>'[1]Bearbeitete Datenbank'!$BF78</f>
        <v>35803.626153527061</v>
      </c>
      <c r="BO76" s="1">
        <f>'[1]Bearbeitete Datenbank'!$BG78</f>
        <v>35783.294450769361</v>
      </c>
      <c r="BP76" s="1">
        <f>'[1]Bearbeitete Datenbank'!$BH78</f>
        <v>1436.0814793538041</v>
      </c>
      <c r="BQ76" s="1">
        <f>'[1]Bearbeitete Datenbank'!$BC78</f>
        <v>1.0027286200000001</v>
      </c>
      <c r="BY76" s="1" t="s">
        <v>115</v>
      </c>
      <c r="BZ76" s="1" t="s">
        <v>115</v>
      </c>
      <c r="CA76" s="1" t="s">
        <v>115</v>
      </c>
      <c r="CB76" s="1" t="s">
        <v>115</v>
      </c>
      <c r="CD76" s="47">
        <f>'[1]Bearbeitete Datenbank'!$BT78</f>
        <v>2.5945216000003768E-2</v>
      </c>
      <c r="CE7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4.5282944434117884E-4</v>
      </c>
      <c r="CF76" s="1">
        <f>'[1]Bearbeitete Datenbank'!$BU78</f>
        <v>119.08666799</v>
      </c>
      <c r="CG7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2.0784544516548378</v>
      </c>
      <c r="CH76" s="1" t="str">
        <f>'[1]Bearbeitete Datenbank'!$BV78</f>
        <v>True</v>
      </c>
      <c r="CI76" s="1" t="str">
        <f>'[1]Bearbeitete Datenbank'!$BW78</f>
        <v>True</v>
      </c>
      <c r="CJ76" s="1">
        <f>'[1]Bearbeitete Datenbank'!$BX78</f>
        <v>2.2008999999999999E-4</v>
      </c>
      <c r="CK76" s="1">
        <f>'[1]Bearbeitete Datenbank'!$BY78</f>
        <v>5.9001999999999988E-5</v>
      </c>
      <c r="CL76" s="1">
        <f>'[1]Bearbeitete Datenbank'!$CA78</f>
        <v>2.6755999999999999E-2</v>
      </c>
      <c r="CM7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4.6698029466360279E-4</v>
      </c>
      <c r="CN76" s="1">
        <f>'[1]Bearbeitete Datenbank'!$CB78</f>
        <v>1</v>
      </c>
      <c r="CO76" s="1">
        <f>'[1]Bearbeitete Datenbank'!$CC78</f>
        <v>3</v>
      </c>
      <c r="CP76" s="1" t="str">
        <f>'[1]Bearbeitete Datenbank'!$CD78</f>
        <v>None</v>
      </c>
      <c r="CQ76" s="1" t="str">
        <f>'[1]Bearbeitete Datenbank'!$CE78</f>
        <v>None</v>
      </c>
      <c r="CR76" s="1" t="str">
        <f>'[1]Bearbeitete Datenbank'!$CF78</f>
        <v>None</v>
      </c>
      <c r="CS76" s="1" t="str">
        <f>IF(Tabelle27[[#This Row],[synchronised_starting_longitude '[deg_E']]]="None","None",Tabelle27[[#This Row],[synchronised_starting_longitude '[deg_E']]]*PI()/180)</f>
        <v>None</v>
      </c>
      <c r="CT76" s="1" t="str">
        <f>'[1]Bearbeitete Datenbank'!$CG78</f>
        <v>None</v>
      </c>
      <c r="CU76" s="1" t="str">
        <f>IF(Tabelle27[[#This Row],[synchronised_initial_longitude '[deg_E']]]="None","None",Tabelle27[[#This Row],[synchronised_initial_longitude '[deg_E']]]*PI()/180)</f>
        <v>None</v>
      </c>
      <c r="CV76" s="1" t="str">
        <f>'[1]Bearbeitete Datenbank'!$CH78</f>
        <v>None</v>
      </c>
      <c r="CW76" s="1" t="str">
        <f>IF(Tabelle27[[#This Row],[synchronised_tolerance_longitude '[deg_E']]]="None","None",Tabelle27[[#This Row],[synchronised_tolerance_longitude '[deg_E']]]*PI()/180)</f>
        <v>None</v>
      </c>
      <c r="CY76" s="1" t="str">
        <f>'[1]Bearbeitete Datenbank'!$CI78</f>
        <v>None</v>
      </c>
      <c r="CZ76" s="1" t="str">
        <f>IF(Tabelle27[[#This Row],[initial_GLAN '[deg']]]="None",Tabelle27[[#This Row],[initial_GLAN '[deg']]],Tabelle27[[#This Row],[initial_GLAN '[deg']]]*PI()/180)</f>
        <v>None</v>
      </c>
      <c r="DA76" s="1" t="str">
        <f>'[1]Bearbeitete Datenbank'!$CJ78</f>
        <v>None</v>
      </c>
      <c r="DB76" s="1" t="str">
        <f>IF(Tabelle27[[#This Row],[tolerance_GLAN '[deg']]]="None",Tabelle27[[#This Row],[tolerance_GLAN '[deg']]],Tabelle27[[#This Row],[tolerance_GLAN '[deg']]]*PI()/180)</f>
        <v>None</v>
      </c>
      <c r="DC76" s="1" t="str">
        <f>'[1]Bearbeitete Datenbank'!$CK78</f>
        <v>None</v>
      </c>
      <c r="DD76" s="49" t="str">
        <f>'[1]Bearbeitete Datenbank'!$CL78</f>
        <v>None</v>
      </c>
      <c r="DE76" s="5" t="str">
        <f>'[1]Bearbeitete Datenbank'!$CM78</f>
        <v>None</v>
      </c>
      <c r="DF76" s="49" t="str">
        <f>'[1]Bearbeitete Datenbank'!$CN78</f>
        <v>None</v>
      </c>
      <c r="DG76" s="5" t="str">
        <f>'[1]Bearbeitete Datenbank'!$CO78</f>
        <v>None</v>
      </c>
      <c r="DH76" s="5" t="str">
        <f>'[1]Bearbeitete Datenbank'!$CP78</f>
        <v>None</v>
      </c>
    </row>
    <row r="77" spans="1:112" x14ac:dyDescent="0.25">
      <c r="A77" s="1" t="str">
        <f>'[1]Bearbeitete Datenbank'!$C79</f>
        <v>Beidou 2-12</v>
      </c>
      <c r="C77" s="1" t="str">
        <f>'[1]Bearbeitete Datenbank'!$C79</f>
        <v>Beidou 2-12</v>
      </c>
      <c r="D77" s="41">
        <f>'[1]Bearbeitete Datenbank'!$AB79</f>
        <v>38250</v>
      </c>
      <c r="G77" s="1" t="str">
        <f>'[1]Bearbeitete Datenbank'!$AV79</f>
        <v>Heavy Satellite</v>
      </c>
      <c r="H77" s="1">
        <f>'[1]Bearbeitete Datenbank'!$V79</f>
        <v>8</v>
      </c>
      <c r="J77" s="3"/>
      <c r="K77" s="1" t="str">
        <f>'[1]Bearbeitete Datenbank'!$BQ79</f>
        <v>mono/duo-propellant</v>
      </c>
      <c r="L77" s="1" t="str">
        <f>'[1]Bearbeitete Datenbank'!$BR79</f>
        <v>1</v>
      </c>
      <c r="M77" s="1"/>
      <c r="N77" s="1">
        <f>'[1]Bearbeitete Datenbank'!$BS79</f>
        <v>300</v>
      </c>
      <c r="P77" s="1" t="str">
        <f>'[1]Bearbeitete Datenbank'!$Y79</f>
        <v>Xichang Satellite Launch Center</v>
      </c>
      <c r="Q77" s="1">
        <f>'[1]Bearbeitete Datenbank'!$AD79*PI()/180</f>
        <v>0.49298599140652699</v>
      </c>
      <c r="R77" s="1" t="str">
        <f>'[1]Bearbeitete Datenbank'!$D79</f>
        <v>China</v>
      </c>
      <c r="S77" s="1" t="str">
        <f>'[1]Bearbeitete Datenbank'!$E79</f>
        <v>China</v>
      </c>
      <c r="T77" s="1" t="str">
        <f>'[1]Bearbeitete Datenbank'!$F79</f>
        <v>Chinese Defense Ministry</v>
      </c>
      <c r="U77" s="3">
        <f>'[1]Bearbeitete Datenbank'!$U79</f>
        <v>41027</v>
      </c>
      <c r="V77" s="1">
        <f>'[1]Bearbeitete Datenbank'!$AE79*PI()/180</f>
        <v>1.7806993189133569</v>
      </c>
      <c r="Y77" s="1">
        <f>'[1]Bearbeitete Datenbank'!$BK79</f>
        <v>1.7</v>
      </c>
      <c r="Z77" s="1">
        <f>'[1]Bearbeitete Datenbank'!$BL79</f>
        <v>3</v>
      </c>
      <c r="AA77" s="1">
        <f>'[1]Bearbeitete Datenbank'!$BM79</f>
        <v>18</v>
      </c>
      <c r="AB77" s="1">
        <f>'[1]Bearbeitete Datenbank'!BN79</f>
        <v>29.938564463043399</v>
      </c>
      <c r="AC77" s="1">
        <f>'[1]Bearbeitete Datenbank'!BO79</f>
        <v>2.89</v>
      </c>
      <c r="AD77" s="1">
        <f>'[1]Bearbeitete Datenbank'!$BP79</f>
        <v>13.997733333333301</v>
      </c>
      <c r="AH77" s="1">
        <f>'[1]Bearbeitete Datenbank'!$AL79</f>
        <v>2300</v>
      </c>
      <c r="AJ77" s="1">
        <f>'[1]Bearbeitete Datenbank'!$AN79</f>
        <v>1300</v>
      </c>
      <c r="AK77" s="1">
        <f>'[1]Bearbeitete Datenbank'!$AW79</f>
        <v>1000</v>
      </c>
      <c r="AU77" s="1" t="str">
        <f>'[1]Bearbeitete Datenbank'!$AU79</f>
        <v>MEO</v>
      </c>
      <c r="AV77" s="1" t="str">
        <f>'[1]Bearbeitete Datenbank'!$J79</f>
        <v>MEO</v>
      </c>
      <c r="AY77" s="1" t="str">
        <f>'[1]Bearbeitete Datenbank'!$G79</f>
        <v>Military/Government</v>
      </c>
      <c r="AZ77" s="1"/>
      <c r="BA77" s="1" t="str">
        <f>'[1]Bearbeitete Datenbank'!$H79</f>
        <v>Navigation/Global Positioning</v>
      </c>
      <c r="BB77" s="1"/>
      <c r="BC77" s="42">
        <f>'[1]Bearbeitete Datenbank'!$AX79</f>
        <v>56.755099999999999</v>
      </c>
      <c r="BD77" s="1">
        <f>Tabelle27[[#This Row],[inclination '[degree']]]*PI()/180</f>
        <v>0.99056336229863373</v>
      </c>
      <c r="BE77" s="1">
        <f>'[1]Bearbeitete Datenbank'!$AY79</f>
        <v>6.4980000000000002</v>
      </c>
      <c r="BF77" s="1">
        <f>Tabelle27[[#This Row],[RAAN '[degree']]]*PI()/180</f>
        <v>0.11341149479459155</v>
      </c>
      <c r="BG77" s="1">
        <f>'[1]Bearbeitete Datenbank'!$BA79</f>
        <v>250.56790000000001</v>
      </c>
      <c r="BH77" s="1">
        <f>Tabelle27[[#This Row],[AoP '[degree']]]*PI()/180</f>
        <v>4.3732348548079001</v>
      </c>
      <c r="BI77" s="1">
        <f>'[1]Bearbeitete Datenbank'!$BB79</f>
        <v>50.633699999999997</v>
      </c>
      <c r="BK77" s="1">
        <f>Tabelle27[[#This Row],[mean_anomaly '[degree']]]*PI()/180</f>
        <v>0.8837247774670528</v>
      </c>
      <c r="BL77" s="1">
        <f>'[1]Bearbeitete Datenbank'!$AZ79</f>
        <v>2.0477E-3</v>
      </c>
      <c r="BM77" s="1">
        <f>'[1]Bearbeitete Datenbank'!$BE79</f>
        <v>27905.872738872436</v>
      </c>
      <c r="BN77" s="1">
        <f>'[1]Bearbeitete Datenbank'!$BF79</f>
        <v>21592.015594479828</v>
      </c>
      <c r="BO77" s="1">
        <f>'[1]Bearbeitete Datenbank'!$BG79</f>
        <v>21477.729883265049</v>
      </c>
      <c r="BP77" s="1">
        <f>'[1]Bearbeitete Datenbank'!$BH79</f>
        <v>773.21928377535437</v>
      </c>
      <c r="BQ77" s="1">
        <f>'[1]Bearbeitete Datenbank'!$BC79</f>
        <v>1.8623436200000001</v>
      </c>
      <c r="BY77" s="1" t="s">
        <v>115</v>
      </c>
      <c r="BZ77" s="1" t="s">
        <v>115</v>
      </c>
      <c r="CA77" s="1" t="s">
        <v>115</v>
      </c>
      <c r="CB77" s="1" t="s">
        <v>115</v>
      </c>
      <c r="CD77" s="47" t="str">
        <f>'[1]Bearbeitete Datenbank'!$BT79</f>
        <v>None</v>
      </c>
      <c r="CE7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77" s="1" t="str">
        <f>'[1]Bearbeitete Datenbank'!$BU79</f>
        <v>None</v>
      </c>
      <c r="CG7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77" s="1" t="str">
        <f>'[1]Bearbeitete Datenbank'!$BV79</f>
        <v>None</v>
      </c>
      <c r="CI77" s="1" t="str">
        <f>'[1]Bearbeitete Datenbank'!$BW79</f>
        <v>None</v>
      </c>
      <c r="CJ77" s="1" t="str">
        <f>'[1]Bearbeitete Datenbank'!$BX79</f>
        <v>None</v>
      </c>
      <c r="CK77" s="1" t="str">
        <f>'[1]Bearbeitete Datenbank'!$BY79</f>
        <v>None</v>
      </c>
      <c r="CL77" s="1" t="str">
        <f>'[1]Bearbeitete Datenbank'!$CA79</f>
        <v>None</v>
      </c>
      <c r="CM7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77" s="1" t="str">
        <f>'[1]Bearbeitete Datenbank'!$CB79</f>
        <v>None</v>
      </c>
      <c r="CO77" s="1" t="str">
        <f>'[1]Bearbeitete Datenbank'!$CC79</f>
        <v>None</v>
      </c>
      <c r="CP77" s="1" t="str">
        <f>'[1]Bearbeitete Datenbank'!$CD79</f>
        <v>None</v>
      </c>
      <c r="CQ77" s="1" t="str">
        <f>'[1]Bearbeitete Datenbank'!$CE79</f>
        <v>None</v>
      </c>
      <c r="CR77" s="1" t="str">
        <f>'[1]Bearbeitete Datenbank'!$CF79</f>
        <v>None</v>
      </c>
      <c r="CS77" s="1" t="str">
        <f>IF(Tabelle27[[#This Row],[synchronised_starting_longitude '[deg_E']]]="None","None",Tabelle27[[#This Row],[synchronised_starting_longitude '[deg_E']]]*PI()/180)</f>
        <v>None</v>
      </c>
      <c r="CT77" s="1" t="str">
        <f>'[1]Bearbeitete Datenbank'!$CG79</f>
        <v>None</v>
      </c>
      <c r="CU77" s="1" t="str">
        <f>IF(Tabelle27[[#This Row],[synchronised_initial_longitude '[deg_E']]]="None","None",Tabelle27[[#This Row],[synchronised_initial_longitude '[deg_E']]]*PI()/180)</f>
        <v>None</v>
      </c>
      <c r="CV77" s="1" t="str">
        <f>'[1]Bearbeitete Datenbank'!$CH79</f>
        <v>None</v>
      </c>
      <c r="CW77" s="1" t="str">
        <f>IF(Tabelle27[[#This Row],[synchronised_tolerance_longitude '[deg_E']]]="None","None",Tabelle27[[#This Row],[synchronised_tolerance_longitude '[deg_E']]]*PI()/180)</f>
        <v>None</v>
      </c>
      <c r="CY77" s="1" t="str">
        <f>'[1]Bearbeitete Datenbank'!$CI79</f>
        <v>None</v>
      </c>
      <c r="CZ77" s="1" t="str">
        <f>IF(Tabelle27[[#This Row],[initial_GLAN '[deg']]]="None",Tabelle27[[#This Row],[initial_GLAN '[deg']]],Tabelle27[[#This Row],[initial_GLAN '[deg']]]*PI()/180)</f>
        <v>None</v>
      </c>
      <c r="DA77" s="1" t="str">
        <f>'[1]Bearbeitete Datenbank'!$CJ79</f>
        <v>None</v>
      </c>
      <c r="DB77" s="1" t="str">
        <f>IF(Tabelle27[[#This Row],[tolerance_GLAN '[deg']]]="None",Tabelle27[[#This Row],[tolerance_GLAN '[deg']]],Tabelle27[[#This Row],[tolerance_GLAN '[deg']]]*PI()/180)</f>
        <v>None</v>
      </c>
      <c r="DC77" s="1" t="str">
        <f>'[1]Bearbeitete Datenbank'!$CK79</f>
        <v>Beidou</v>
      </c>
      <c r="DD77" s="49" t="str">
        <f>'[1]Bearbeitete Datenbank'!$CL79</f>
        <v>None</v>
      </c>
      <c r="DE77" s="5">
        <f>'[1]Bearbeitete Datenbank'!$CM79</f>
        <v>4.6588440242627556</v>
      </c>
      <c r="DF77" s="49" t="str">
        <f>'[1]Bearbeitete Datenbank'!$CN79</f>
        <v>spare</v>
      </c>
      <c r="DG77" s="5">
        <f>'[1]Bearbeitete Datenbank'!$CO79</f>
        <v>2.748893571891069</v>
      </c>
      <c r="DH77" s="5" t="str">
        <f>'[1]Bearbeitete Datenbank'!$CP79</f>
        <v>None</v>
      </c>
    </row>
    <row r="78" spans="1:112" x14ac:dyDescent="0.25">
      <c r="A78" s="1" t="str">
        <f>'[1]Bearbeitete Datenbank'!$C80</f>
        <v>Beidou 2-13</v>
      </c>
      <c r="C78" s="1" t="str">
        <f>'[1]Bearbeitete Datenbank'!$C80</f>
        <v>Beidou 2-13</v>
      </c>
      <c r="D78" s="41">
        <f>'[1]Bearbeitete Datenbank'!$AB80</f>
        <v>38251</v>
      </c>
      <c r="G78" s="1" t="str">
        <f>'[1]Bearbeitete Datenbank'!$AV80</f>
        <v>Heavy Satellite</v>
      </c>
      <c r="H78" s="1">
        <f>'[1]Bearbeitete Datenbank'!$V80</f>
        <v>8</v>
      </c>
      <c r="J78" s="3"/>
      <c r="K78" s="1" t="str">
        <f>'[1]Bearbeitete Datenbank'!$BQ80</f>
        <v>mono/duo-propellant</v>
      </c>
      <c r="L78" s="1" t="str">
        <f>'[1]Bearbeitete Datenbank'!$BR80</f>
        <v>1</v>
      </c>
      <c r="M78" s="1"/>
      <c r="N78" s="1">
        <f>'[1]Bearbeitete Datenbank'!$BS80</f>
        <v>300</v>
      </c>
      <c r="P78" s="1" t="str">
        <f>'[1]Bearbeitete Datenbank'!$Y80</f>
        <v>Xichang Satellite Launch Center</v>
      </c>
      <c r="Q78" s="1">
        <f>'[1]Bearbeitete Datenbank'!$AD80*PI()/180</f>
        <v>0.49298599140652699</v>
      </c>
      <c r="R78" s="1" t="str">
        <f>'[1]Bearbeitete Datenbank'!$D80</f>
        <v>China</v>
      </c>
      <c r="S78" s="1" t="str">
        <f>'[1]Bearbeitete Datenbank'!$E80</f>
        <v>China</v>
      </c>
      <c r="T78" s="1" t="str">
        <f>'[1]Bearbeitete Datenbank'!$F80</f>
        <v>Chinese Defense Ministry</v>
      </c>
      <c r="U78" s="3">
        <f>'[1]Bearbeitete Datenbank'!$U80</f>
        <v>41027</v>
      </c>
      <c r="V78" s="1">
        <f>'[1]Bearbeitete Datenbank'!$AE80*PI()/180</f>
        <v>1.7806993189133569</v>
      </c>
      <c r="Y78" s="1">
        <f>'[1]Bearbeitete Datenbank'!$BK80</f>
        <v>1.7</v>
      </c>
      <c r="Z78" s="1">
        <f>'[1]Bearbeitete Datenbank'!$BL80</f>
        <v>3</v>
      </c>
      <c r="AA78" s="1">
        <f>'[1]Bearbeitete Datenbank'!$BM80</f>
        <v>18</v>
      </c>
      <c r="AB78" s="1">
        <f>'[1]Bearbeitete Datenbank'!BN80</f>
        <v>29.938564463043399</v>
      </c>
      <c r="AC78" s="1">
        <f>'[1]Bearbeitete Datenbank'!BO80</f>
        <v>2.89</v>
      </c>
      <c r="AD78" s="1">
        <f>'[1]Bearbeitete Datenbank'!$BP80</f>
        <v>13.997733333333301</v>
      </c>
      <c r="AH78" s="1">
        <f>'[1]Bearbeitete Datenbank'!$AL80</f>
        <v>2300</v>
      </c>
      <c r="AJ78" s="1">
        <f>'[1]Bearbeitete Datenbank'!$AN80</f>
        <v>1300</v>
      </c>
      <c r="AK78" s="1">
        <f>'[1]Bearbeitete Datenbank'!$AW80</f>
        <v>1000</v>
      </c>
      <c r="AU78" s="1" t="str">
        <f>'[1]Bearbeitete Datenbank'!$AU80</f>
        <v>MEO</v>
      </c>
      <c r="AV78" s="1" t="str">
        <f>'[1]Bearbeitete Datenbank'!$J80</f>
        <v>MEO</v>
      </c>
      <c r="AY78" s="1" t="str">
        <f>'[1]Bearbeitete Datenbank'!$G80</f>
        <v>Military/Government</v>
      </c>
      <c r="AZ78" s="1"/>
      <c r="BA78" s="1" t="str">
        <f>'[1]Bearbeitete Datenbank'!$H80</f>
        <v>Navigation/Global Positioning</v>
      </c>
      <c r="BB78" s="1"/>
      <c r="BC78" s="42">
        <f>'[1]Bearbeitete Datenbank'!$AX80</f>
        <v>56.676400000000001</v>
      </c>
      <c r="BD78" s="1">
        <f>Tabelle27[[#This Row],[inclination '[degree']]]*PI()/180</f>
        <v>0.98918978817731429</v>
      </c>
      <c r="BE78" s="1">
        <f>'[1]Bearbeitete Datenbank'!$AY80</f>
        <v>5.8578999999999999</v>
      </c>
      <c r="BF78" s="1">
        <f>Tabelle27[[#This Row],[RAAN '[degree']]]*PI()/180</f>
        <v>0.10223964225257583</v>
      </c>
      <c r="BG78" s="1">
        <f>'[1]Bearbeitete Datenbank'!$BA80</f>
        <v>256.13159999999999</v>
      </c>
      <c r="BH78" s="1">
        <f>Tabelle27[[#This Row],[AoP '[degree']]]*PI()/180</f>
        <v>4.4703397384011083</v>
      </c>
      <c r="BI78" s="1">
        <f>'[1]Bearbeitete Datenbank'!$BB80</f>
        <v>239.63810000000001</v>
      </c>
      <c r="BK78" s="1">
        <f>Tabelle27[[#This Row],[mean_anomaly '[degree']]]*PI()/180</f>
        <v>4.1824738582234238</v>
      </c>
      <c r="BL78" s="1">
        <f>'[1]Bearbeitete Datenbank'!$AZ80</f>
        <v>1.1532000000000001E-3</v>
      </c>
      <c r="BM78" s="1">
        <f>'[1]Bearbeitete Datenbank'!$BE80</f>
        <v>27905.888622217353</v>
      </c>
      <c r="BN78" s="1">
        <f>'[1]Bearbeitete Datenbank'!$BF80</f>
        <v>21567.069692976496</v>
      </c>
      <c r="BO78" s="1">
        <f>'[1]Bearbeitete Datenbank'!$BG80</f>
        <v>21502.707551458214</v>
      </c>
      <c r="BP78" s="1">
        <f>'[1]Bearbeitete Datenbank'!$BH80</f>
        <v>773.21994392190004</v>
      </c>
      <c r="BQ78" s="1">
        <f>'[1]Bearbeitete Datenbank'!$BC80</f>
        <v>1.86234203</v>
      </c>
      <c r="BY78" s="1" t="s">
        <v>115</v>
      </c>
      <c r="BZ78" s="1" t="s">
        <v>115</v>
      </c>
      <c r="CA78" s="1" t="s">
        <v>115</v>
      </c>
      <c r="CB78" s="1" t="s">
        <v>115</v>
      </c>
      <c r="CD78" s="47" t="str">
        <f>'[1]Bearbeitete Datenbank'!$BT80</f>
        <v>None</v>
      </c>
      <c r="CE7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78" s="1" t="str">
        <f>'[1]Bearbeitete Datenbank'!$BU80</f>
        <v>None</v>
      </c>
      <c r="CG7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78" s="1" t="str">
        <f>'[1]Bearbeitete Datenbank'!$BV80</f>
        <v>None</v>
      </c>
      <c r="CI78" s="1" t="str">
        <f>'[1]Bearbeitete Datenbank'!$BW80</f>
        <v>None</v>
      </c>
      <c r="CJ78" s="1" t="str">
        <f>'[1]Bearbeitete Datenbank'!$BX80</f>
        <v>None</v>
      </c>
      <c r="CK78" s="1" t="str">
        <f>'[1]Bearbeitete Datenbank'!$BY80</f>
        <v>None</v>
      </c>
      <c r="CL78" s="1" t="str">
        <f>'[1]Bearbeitete Datenbank'!$CA80</f>
        <v>None</v>
      </c>
      <c r="CM7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78" s="1" t="str">
        <f>'[1]Bearbeitete Datenbank'!$CB80</f>
        <v>None</v>
      </c>
      <c r="CO78" s="1" t="str">
        <f>'[1]Bearbeitete Datenbank'!$CC80</f>
        <v>None</v>
      </c>
      <c r="CP78" s="1" t="str">
        <f>'[1]Bearbeitete Datenbank'!$CD80</f>
        <v>None</v>
      </c>
      <c r="CQ78" s="1" t="str">
        <f>'[1]Bearbeitete Datenbank'!$CE80</f>
        <v>None</v>
      </c>
      <c r="CR78" s="1" t="str">
        <f>'[1]Bearbeitete Datenbank'!$CF80</f>
        <v>None</v>
      </c>
      <c r="CS78" s="1" t="str">
        <f>IF(Tabelle27[[#This Row],[synchronised_starting_longitude '[deg_E']]]="None","None",Tabelle27[[#This Row],[synchronised_starting_longitude '[deg_E']]]*PI()/180)</f>
        <v>None</v>
      </c>
      <c r="CT78" s="1" t="str">
        <f>'[1]Bearbeitete Datenbank'!$CG80</f>
        <v>None</v>
      </c>
      <c r="CU78" s="1" t="str">
        <f>IF(Tabelle27[[#This Row],[synchronised_initial_longitude '[deg_E']]]="None","None",Tabelle27[[#This Row],[synchronised_initial_longitude '[deg_E']]]*PI()/180)</f>
        <v>None</v>
      </c>
      <c r="CV78" s="1" t="str">
        <f>'[1]Bearbeitete Datenbank'!$CH80</f>
        <v>None</v>
      </c>
      <c r="CW78" s="1" t="str">
        <f>IF(Tabelle27[[#This Row],[synchronised_tolerance_longitude '[deg_E']]]="None","None",Tabelle27[[#This Row],[synchronised_tolerance_longitude '[deg_E']]]*PI()/180)</f>
        <v>None</v>
      </c>
      <c r="CY78" s="1" t="str">
        <f>'[1]Bearbeitete Datenbank'!$CI80</f>
        <v>None</v>
      </c>
      <c r="CZ78" s="1" t="str">
        <f>IF(Tabelle27[[#This Row],[initial_GLAN '[deg']]]="None",Tabelle27[[#This Row],[initial_GLAN '[deg']]],Tabelle27[[#This Row],[initial_GLAN '[deg']]]*PI()/180)</f>
        <v>None</v>
      </c>
      <c r="DA78" s="1" t="str">
        <f>'[1]Bearbeitete Datenbank'!$CJ80</f>
        <v>None</v>
      </c>
      <c r="DB78" s="1" t="str">
        <f>IF(Tabelle27[[#This Row],[tolerance_GLAN '[deg']]]="None",Tabelle27[[#This Row],[tolerance_GLAN '[deg']]],Tabelle27[[#This Row],[tolerance_GLAN '[deg']]]*PI()/180)</f>
        <v>None</v>
      </c>
      <c r="DC78" s="1" t="str">
        <f>'[1]Bearbeitete Datenbank'!$CK80</f>
        <v>Beidou</v>
      </c>
      <c r="DD78" s="49" t="str">
        <f>'[1]Bearbeitete Datenbank'!$CL80</f>
        <v>None</v>
      </c>
      <c r="DE78" s="5">
        <f>'[1]Bearbeitete Datenbank'!$CM80</f>
        <v>3.7763409772720991</v>
      </c>
      <c r="DF78" s="49" t="str">
        <f>'[1]Bearbeitete Datenbank'!$CN80</f>
        <v>spare</v>
      </c>
      <c r="DG78" s="5">
        <f>'[1]Bearbeitete Datenbank'!$CO80</f>
        <v>1.9634954084936207</v>
      </c>
      <c r="DH78" s="5" t="str">
        <f>'[1]Bearbeitete Datenbank'!$CP80</f>
        <v>None</v>
      </c>
    </row>
    <row r="79" spans="1:112" x14ac:dyDescent="0.25">
      <c r="A79" s="1" t="str">
        <f>'[1]Bearbeitete Datenbank'!$C81</f>
        <v>Beidou 2-15</v>
      </c>
      <c r="C79" s="1" t="str">
        <f>'[1]Bearbeitete Datenbank'!$C81</f>
        <v>Beidou 2-15</v>
      </c>
      <c r="D79" s="41">
        <f>'[1]Bearbeitete Datenbank'!$AB81</f>
        <v>38775</v>
      </c>
      <c r="G79" s="1" t="str">
        <f>'[1]Bearbeitete Datenbank'!$AV81</f>
        <v>Heavy Satellite</v>
      </c>
      <c r="H79" s="1">
        <f>'[1]Bearbeitete Datenbank'!$V81</f>
        <v>8</v>
      </c>
      <c r="J79" s="3"/>
      <c r="K79" s="1" t="str">
        <f>'[1]Bearbeitete Datenbank'!$BQ81</f>
        <v>mono/duo-propellant</v>
      </c>
      <c r="L79" s="1" t="str">
        <f>'[1]Bearbeitete Datenbank'!$BR81</f>
        <v>1</v>
      </c>
      <c r="M79" s="1"/>
      <c r="N79" s="1">
        <f>'[1]Bearbeitete Datenbank'!$BS81</f>
        <v>300</v>
      </c>
      <c r="P79" s="1" t="str">
        <f>'[1]Bearbeitete Datenbank'!$Y81</f>
        <v>Xichang Satellite Launch Center</v>
      </c>
      <c r="Q79" s="1">
        <f>'[1]Bearbeitete Datenbank'!$AD81*PI()/180</f>
        <v>0.49298599140652699</v>
      </c>
      <c r="R79" s="1" t="str">
        <f>'[1]Bearbeitete Datenbank'!$D81</f>
        <v>China</v>
      </c>
      <c r="S79" s="1" t="str">
        <f>'[1]Bearbeitete Datenbank'!$E81</f>
        <v>China</v>
      </c>
      <c r="T79" s="1" t="str">
        <f>'[1]Bearbeitete Datenbank'!$F81</f>
        <v>Chinese Defense Ministry</v>
      </c>
      <c r="U79" s="3">
        <f>'[1]Bearbeitete Datenbank'!$U81</f>
        <v>41170</v>
      </c>
      <c r="V79" s="1">
        <f>'[1]Bearbeitete Datenbank'!$AE81*PI()/180</f>
        <v>1.7806993189133569</v>
      </c>
      <c r="Y79" s="1">
        <f>'[1]Bearbeitete Datenbank'!$BK81</f>
        <v>1.7</v>
      </c>
      <c r="Z79" s="1">
        <f>'[1]Bearbeitete Datenbank'!$BL81</f>
        <v>3</v>
      </c>
      <c r="AA79" s="1">
        <f>'[1]Bearbeitete Datenbank'!$BM81</f>
        <v>18</v>
      </c>
      <c r="AB79" s="1">
        <f>'[1]Bearbeitete Datenbank'!BN81</f>
        <v>29.938564463043399</v>
      </c>
      <c r="AC79" s="1">
        <f>'[1]Bearbeitete Datenbank'!BO81</f>
        <v>2.89</v>
      </c>
      <c r="AD79" s="1">
        <f>'[1]Bearbeitete Datenbank'!$BP81</f>
        <v>13.997733333333301</v>
      </c>
      <c r="AH79" s="1">
        <f>'[1]Bearbeitete Datenbank'!$AL81</f>
        <v>2300</v>
      </c>
      <c r="AJ79" s="1">
        <f>'[1]Bearbeitete Datenbank'!$AN81</f>
        <v>1300</v>
      </c>
      <c r="AK79" s="1">
        <f>'[1]Bearbeitete Datenbank'!$AW81</f>
        <v>1000</v>
      </c>
      <c r="AU79" s="1" t="str">
        <f>'[1]Bearbeitete Datenbank'!$AU81</f>
        <v>MEO</v>
      </c>
      <c r="AV79" s="1" t="str">
        <f>'[1]Bearbeitete Datenbank'!$J81</f>
        <v>MEO</v>
      </c>
      <c r="AY79" s="1" t="str">
        <f>'[1]Bearbeitete Datenbank'!$G81</f>
        <v>Military/Government</v>
      </c>
      <c r="AZ79" s="1"/>
      <c r="BA79" s="1" t="str">
        <f>'[1]Bearbeitete Datenbank'!$H81</f>
        <v>Navigation/Global Positioning</v>
      </c>
      <c r="BB79" s="1"/>
      <c r="BC79" s="42">
        <f>'[1]Bearbeitete Datenbank'!$AX81</f>
        <v>55.1967</v>
      </c>
      <c r="BD79" s="1">
        <f>Tabelle27[[#This Row],[inclination '[degree']]]*PI()/180</f>
        <v>0.96336415123555419</v>
      </c>
      <c r="BE79" s="1">
        <f>'[1]Bearbeitete Datenbank'!$AY81</f>
        <v>124.8867</v>
      </c>
      <c r="BF79" s="1">
        <f>Tabelle27[[#This Row],[RAAN '[degree']]]*PI()/180</f>
        <v>2.1796841069504023</v>
      </c>
      <c r="BG79" s="1">
        <f>'[1]Bearbeitete Datenbank'!$BA81</f>
        <v>317.0181</v>
      </c>
      <c r="BH79" s="1">
        <f>Tabelle27[[#This Row],[AoP '[degree']]]*PI()/180</f>
        <v>5.5330096334166354</v>
      </c>
      <c r="BI79" s="1">
        <f>'[1]Bearbeitete Datenbank'!$BB81</f>
        <v>223.32169999999999</v>
      </c>
      <c r="BK79" s="1">
        <f>Tabelle27[[#This Row],[mean_anomaly '[degree']]]*PI()/180</f>
        <v>3.8976989561510202</v>
      </c>
      <c r="BL79" s="1">
        <f>'[1]Bearbeitete Datenbank'!$AZ81</f>
        <v>1.6285E-3</v>
      </c>
      <c r="BM79" s="1">
        <f>'[1]Bearbeitete Datenbank'!$BE81</f>
        <v>27906.072331226962</v>
      </c>
      <c r="BN79" s="1">
        <f>'[1]Bearbeitete Datenbank'!$BF81</f>
        <v>21580.517370018366</v>
      </c>
      <c r="BO79" s="1">
        <f>'[1]Bearbeitete Datenbank'!$BG81</f>
        <v>21489.627292435558</v>
      </c>
      <c r="BP79" s="1">
        <f>'[1]Bearbeitete Datenbank'!$BH81</f>
        <v>773.22757928369458</v>
      </c>
      <c r="BQ79" s="1">
        <f>'[1]Bearbeitete Datenbank'!$BC81</f>
        <v>1.8623236400000001</v>
      </c>
      <c r="BY79" s="1" t="s">
        <v>115</v>
      </c>
      <c r="BZ79" s="1" t="s">
        <v>115</v>
      </c>
      <c r="CA79" s="1" t="s">
        <v>115</v>
      </c>
      <c r="CB79" s="1" t="s">
        <v>115</v>
      </c>
      <c r="CD79" s="47" t="str">
        <f>'[1]Bearbeitete Datenbank'!$BT81</f>
        <v>None</v>
      </c>
      <c r="CE7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79" s="1" t="str">
        <f>'[1]Bearbeitete Datenbank'!$BU81</f>
        <v>None</v>
      </c>
      <c r="CG7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79" s="1" t="str">
        <f>'[1]Bearbeitete Datenbank'!$BV81</f>
        <v>None</v>
      </c>
      <c r="CI79" s="1" t="str">
        <f>'[1]Bearbeitete Datenbank'!$BW81</f>
        <v>None</v>
      </c>
      <c r="CJ79" s="1" t="str">
        <f>'[1]Bearbeitete Datenbank'!$BX81</f>
        <v>None</v>
      </c>
      <c r="CK79" s="1" t="str">
        <f>'[1]Bearbeitete Datenbank'!$BY81</f>
        <v>None</v>
      </c>
      <c r="CL79" s="1" t="str">
        <f>'[1]Bearbeitete Datenbank'!$CA81</f>
        <v>None</v>
      </c>
      <c r="CM7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79" s="1" t="str">
        <f>'[1]Bearbeitete Datenbank'!$CB81</f>
        <v>None</v>
      </c>
      <c r="CO79" s="1" t="str">
        <f>'[1]Bearbeitete Datenbank'!$CC81</f>
        <v>None</v>
      </c>
      <c r="CP79" s="1" t="str">
        <f>'[1]Bearbeitete Datenbank'!$CD81</f>
        <v>None</v>
      </c>
      <c r="CQ79" s="1" t="str">
        <f>'[1]Bearbeitete Datenbank'!$CE81</f>
        <v>None</v>
      </c>
      <c r="CR79" s="1" t="str">
        <f>'[1]Bearbeitete Datenbank'!$CF81</f>
        <v>None</v>
      </c>
      <c r="CS79" s="1" t="str">
        <f>IF(Tabelle27[[#This Row],[synchronised_starting_longitude '[deg_E']]]="None","None",Tabelle27[[#This Row],[synchronised_starting_longitude '[deg_E']]]*PI()/180)</f>
        <v>None</v>
      </c>
      <c r="CT79" s="1" t="str">
        <f>'[1]Bearbeitete Datenbank'!$CG81</f>
        <v>None</v>
      </c>
      <c r="CU79" s="1" t="str">
        <f>IF(Tabelle27[[#This Row],[synchronised_initial_longitude '[deg_E']]]="None","None",Tabelle27[[#This Row],[synchronised_initial_longitude '[deg_E']]]*PI()/180)</f>
        <v>None</v>
      </c>
      <c r="CV79" s="1" t="str">
        <f>'[1]Bearbeitete Datenbank'!$CH81</f>
        <v>None</v>
      </c>
      <c r="CW79" s="1" t="str">
        <f>IF(Tabelle27[[#This Row],[synchronised_tolerance_longitude '[deg_E']]]="None","None",Tabelle27[[#This Row],[synchronised_tolerance_longitude '[deg_E']]]*PI()/180)</f>
        <v>None</v>
      </c>
      <c r="CY79" s="1" t="str">
        <f>'[1]Bearbeitete Datenbank'!$CI81</f>
        <v>None</v>
      </c>
      <c r="CZ79" s="1" t="str">
        <f>IF(Tabelle27[[#This Row],[initial_GLAN '[deg']]]="None",Tabelle27[[#This Row],[initial_GLAN '[deg']]],Tabelle27[[#This Row],[initial_GLAN '[deg']]]*PI()/180)</f>
        <v>None</v>
      </c>
      <c r="DA79" s="1" t="str">
        <f>'[1]Bearbeitete Datenbank'!$CJ81</f>
        <v>None</v>
      </c>
      <c r="DB79" s="1" t="str">
        <f>IF(Tabelle27[[#This Row],[tolerance_GLAN '[deg']]]="None",Tabelle27[[#This Row],[tolerance_GLAN '[deg']]],Tabelle27[[#This Row],[tolerance_GLAN '[deg']]]*PI()/180)</f>
        <v>None</v>
      </c>
      <c r="DC79" s="1" t="str">
        <f>'[1]Bearbeitete Datenbank'!$CK81</f>
        <v>Beidou</v>
      </c>
      <c r="DD79" s="49" t="str">
        <f>'[1]Bearbeitete Datenbank'!$CL81</f>
        <v>None</v>
      </c>
      <c r="DE79" s="5">
        <f>'[1]Bearbeitete Datenbank'!$CM81</f>
        <v>4.5462667968506167</v>
      </c>
      <c r="DF79" s="49" t="str">
        <f>'[1]Bearbeitete Datenbank'!$CN81</f>
        <v>spare</v>
      </c>
      <c r="DG79" s="5">
        <f>'[1]Bearbeitete Datenbank'!$CO81</f>
        <v>3.7960911230876668</v>
      </c>
      <c r="DH79" s="5" t="str">
        <f>'[1]Bearbeitete Datenbank'!$CP81</f>
        <v>None</v>
      </c>
    </row>
    <row r="80" spans="1:112" x14ac:dyDescent="0.25">
      <c r="A80" s="1" t="str">
        <f>'[1]Bearbeitete Datenbank'!$C82</f>
        <v>Beidou 2-16</v>
      </c>
      <c r="C80" s="1" t="str">
        <f>'[1]Bearbeitete Datenbank'!$C82</f>
        <v>Beidou 2-16</v>
      </c>
      <c r="D80" s="41">
        <f>'[1]Bearbeitete Datenbank'!$AB82</f>
        <v>38953</v>
      </c>
      <c r="G80" s="1" t="str">
        <f>'[1]Bearbeitete Datenbank'!$AV82</f>
        <v>Heavy Satellite</v>
      </c>
      <c r="H80" s="1">
        <f>'[1]Bearbeitete Datenbank'!$V82</f>
        <v>8</v>
      </c>
      <c r="J80" s="3"/>
      <c r="K80" s="1" t="str">
        <f>'[1]Bearbeitete Datenbank'!$BQ82</f>
        <v>mono/duo-propellant</v>
      </c>
      <c r="L80" s="1" t="str">
        <f>'[1]Bearbeitete Datenbank'!$BR82</f>
        <v>1</v>
      </c>
      <c r="M80" s="1"/>
      <c r="N80" s="1">
        <f>'[1]Bearbeitete Datenbank'!$BS82</f>
        <v>300</v>
      </c>
      <c r="P80" s="1" t="str">
        <f>'[1]Bearbeitete Datenbank'!$Y82</f>
        <v>Xichang Satellite Launch Center</v>
      </c>
      <c r="Q80" s="1">
        <f>'[1]Bearbeitete Datenbank'!$AD82*PI()/180</f>
        <v>0.49298599140652699</v>
      </c>
      <c r="R80" s="1" t="str">
        <f>'[1]Bearbeitete Datenbank'!$D82</f>
        <v>China</v>
      </c>
      <c r="S80" s="1" t="str">
        <f>'[1]Bearbeitete Datenbank'!$E82</f>
        <v>China</v>
      </c>
      <c r="T80" s="1" t="str">
        <f>'[1]Bearbeitete Datenbank'!$F82</f>
        <v>Chinese Defense Ministry</v>
      </c>
      <c r="U80" s="3">
        <f>'[1]Bearbeitete Datenbank'!$U82</f>
        <v>41207</v>
      </c>
      <c r="V80" s="1">
        <f>'[1]Bearbeitete Datenbank'!$AE82*PI()/180</f>
        <v>1.7806993189133569</v>
      </c>
      <c r="Y80" s="1">
        <f>'[1]Bearbeitete Datenbank'!$BK82</f>
        <v>1.7</v>
      </c>
      <c r="Z80" s="1">
        <f>'[1]Bearbeitete Datenbank'!$BL82</f>
        <v>3</v>
      </c>
      <c r="AA80" s="1">
        <f>'[1]Bearbeitete Datenbank'!$BM82</f>
        <v>18</v>
      </c>
      <c r="AB80" s="1">
        <f>'[1]Bearbeitete Datenbank'!BN82</f>
        <v>29.938564463043399</v>
      </c>
      <c r="AC80" s="1">
        <f>'[1]Bearbeitete Datenbank'!BO82</f>
        <v>2.89</v>
      </c>
      <c r="AD80" s="1">
        <f>'[1]Bearbeitete Datenbank'!$BP82</f>
        <v>13.997733333333301</v>
      </c>
      <c r="AH80" s="1">
        <f>'[1]Bearbeitete Datenbank'!$AL82</f>
        <v>3060</v>
      </c>
      <c r="AJ80" s="1">
        <f>'[1]Bearbeitete Datenbank'!$AN82</f>
        <v>1700</v>
      </c>
      <c r="AK80" s="1">
        <f>'[1]Bearbeitete Datenbank'!$AW82</f>
        <v>1360</v>
      </c>
      <c r="AU80" s="1" t="str">
        <f>'[1]Bearbeitete Datenbank'!$AU82</f>
        <v>GEO/S</v>
      </c>
      <c r="AV80" s="1" t="str">
        <f>'[1]Bearbeitete Datenbank'!$J82</f>
        <v>GEO</v>
      </c>
      <c r="AY80" s="1" t="str">
        <f>'[1]Bearbeitete Datenbank'!$G82</f>
        <v>Military/Government</v>
      </c>
      <c r="AZ80" s="1"/>
      <c r="BA80" s="1" t="str">
        <f>'[1]Bearbeitete Datenbank'!$H82</f>
        <v>Navigation/Global Positioning</v>
      </c>
      <c r="BB80" s="1"/>
      <c r="BC80" s="42">
        <f>'[1]Bearbeitete Datenbank'!$AX82</f>
        <v>1.9066000000000001</v>
      </c>
      <c r="BD80" s="1">
        <f>Tabelle27[[#This Row],[inclination '[degree']]]*PI()/180</f>
        <v>3.3276447518523884E-2</v>
      </c>
      <c r="BE80" s="1">
        <f>'[1]Bearbeitete Datenbank'!$AY82</f>
        <v>84.694699999999997</v>
      </c>
      <c r="BF80" s="1">
        <f>Tabelle27[[#This Row],[RAAN '[degree']]]*PI()/180</f>
        <v>1.4782013739888413</v>
      </c>
      <c r="BG80" s="1">
        <f>'[1]Bearbeitete Datenbank'!$BA82</f>
        <v>289.56389999999999</v>
      </c>
      <c r="BH80" s="1">
        <f>Tabelle27[[#This Row],[AoP '[degree']]]*PI()/180</f>
        <v>5.0538434499156084</v>
      </c>
      <c r="BI80" s="1">
        <f>'[1]Bearbeitete Datenbank'!$BB82</f>
        <v>290.37979999999999</v>
      </c>
      <c r="BK80" s="1">
        <f>Tabelle27[[#This Row],[mean_anomaly '[degree']]]*PI()/180</f>
        <v>5.0680835912826296</v>
      </c>
      <c r="BL80" s="1">
        <f>'[1]Bearbeitete Datenbank'!$AZ82</f>
        <v>8.4800000000000001E-4</v>
      </c>
      <c r="BM80" s="1">
        <f>'[1]Bearbeitete Datenbank'!$BE82</f>
        <v>42164.738953945081</v>
      </c>
      <c r="BN80" s="1">
        <f>'[1]Bearbeitete Datenbank'!$BF82</f>
        <v>35829.494652578025</v>
      </c>
      <c r="BO80" s="1">
        <f>'[1]Bearbeitete Datenbank'!$BG82</f>
        <v>35757.983255312138</v>
      </c>
      <c r="BP80" s="1">
        <f>'[1]Bearbeitete Datenbank'!$BH82</f>
        <v>1436.0957153007228</v>
      </c>
      <c r="BQ80" s="1">
        <f>'[1]Bearbeitete Datenbank'!$BC82</f>
        <v>1.0027186800000001</v>
      </c>
      <c r="BY80" s="1" t="s">
        <v>115</v>
      </c>
      <c r="BZ80" s="1" t="s">
        <v>115</v>
      </c>
      <c r="CA80" s="1" t="s">
        <v>115</v>
      </c>
      <c r="CB80" s="1" t="s">
        <v>115</v>
      </c>
      <c r="CD80" s="47">
        <f>'[1]Bearbeitete Datenbank'!$BT82</f>
        <v>9.3815714999998079E-2</v>
      </c>
      <c r="CE8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1.6373931168625986E-3</v>
      </c>
      <c r="CF80" s="1">
        <f>'[1]Bearbeitete Datenbank'!$BU82</f>
        <v>83.981427875999998</v>
      </c>
      <c r="CG8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1.4657524269623479</v>
      </c>
      <c r="CH80" s="1" t="str">
        <f>'[1]Bearbeitete Datenbank'!$BV82</f>
        <v>False</v>
      </c>
      <c r="CI80" s="1" t="str">
        <f>'[1]Bearbeitete Datenbank'!$BW82</f>
        <v>True</v>
      </c>
      <c r="CJ80" s="1">
        <f>'[1]Bearbeitete Datenbank'!$BX82</f>
        <v>8.5050300000000007E-4</v>
      </c>
      <c r="CK80" s="1">
        <f>'[1]Bearbeitete Datenbank'!$BY82</f>
        <v>1.3578100000000002E-4</v>
      </c>
      <c r="CL80" s="1" t="str">
        <f>'[1]Bearbeitete Datenbank'!$CA82</f>
        <v>None</v>
      </c>
      <c r="CM8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0" s="1">
        <f>'[1]Bearbeitete Datenbank'!$CB82</f>
        <v>0</v>
      </c>
      <c r="CO80" s="1">
        <f>'[1]Bearbeitete Datenbank'!$CC82</f>
        <v>0</v>
      </c>
      <c r="CP80" s="1" t="str">
        <f>'[1]Bearbeitete Datenbank'!$CD82</f>
        <v>None</v>
      </c>
      <c r="CQ80" s="1" t="str">
        <f>'[1]Bearbeitete Datenbank'!$CE82</f>
        <v>None</v>
      </c>
      <c r="CR80" s="1" t="str">
        <f>'[1]Bearbeitete Datenbank'!$CF82</f>
        <v>None</v>
      </c>
      <c r="CS80" s="1" t="str">
        <f>IF(Tabelle27[[#This Row],[synchronised_starting_longitude '[deg_E']]]="None","None",Tabelle27[[#This Row],[synchronised_starting_longitude '[deg_E']]]*PI()/180)</f>
        <v>None</v>
      </c>
      <c r="CT80" s="1" t="str">
        <f>'[1]Bearbeitete Datenbank'!$CG82</f>
        <v>None</v>
      </c>
      <c r="CU80" s="1" t="str">
        <f>IF(Tabelle27[[#This Row],[synchronised_initial_longitude '[deg_E']]]="None","None",Tabelle27[[#This Row],[synchronised_initial_longitude '[deg_E']]]*PI()/180)</f>
        <v>None</v>
      </c>
      <c r="CV80" s="1" t="str">
        <f>'[1]Bearbeitete Datenbank'!$CH82</f>
        <v>None</v>
      </c>
      <c r="CW80" s="1" t="str">
        <f>IF(Tabelle27[[#This Row],[synchronised_tolerance_longitude '[deg_E']]]="None","None",Tabelle27[[#This Row],[synchronised_tolerance_longitude '[deg_E']]]*PI()/180)</f>
        <v>None</v>
      </c>
      <c r="CY80" s="1" t="str">
        <f>'[1]Bearbeitete Datenbank'!$CI82</f>
        <v>None</v>
      </c>
      <c r="CZ80" s="1" t="str">
        <f>IF(Tabelle27[[#This Row],[initial_GLAN '[deg']]]="None",Tabelle27[[#This Row],[initial_GLAN '[deg']]],Tabelle27[[#This Row],[initial_GLAN '[deg']]]*PI()/180)</f>
        <v>None</v>
      </c>
      <c r="DA80" s="1" t="str">
        <f>'[1]Bearbeitete Datenbank'!$CJ82</f>
        <v>None</v>
      </c>
      <c r="DB80" s="1" t="str">
        <f>IF(Tabelle27[[#This Row],[tolerance_GLAN '[deg']]]="None",Tabelle27[[#This Row],[tolerance_GLAN '[deg']]],Tabelle27[[#This Row],[tolerance_GLAN '[deg']]]*PI()/180)</f>
        <v>None</v>
      </c>
      <c r="DC80" s="1" t="str">
        <f>'[1]Bearbeitete Datenbank'!$CK82</f>
        <v>None</v>
      </c>
      <c r="DD80" s="49" t="str">
        <f>'[1]Bearbeitete Datenbank'!$CL82</f>
        <v>None</v>
      </c>
      <c r="DE80" s="5" t="str">
        <f>'[1]Bearbeitete Datenbank'!$CM82</f>
        <v>None</v>
      </c>
      <c r="DF80" s="49" t="str">
        <f>'[1]Bearbeitete Datenbank'!$CN82</f>
        <v>None</v>
      </c>
      <c r="DG80" s="5" t="str">
        <f>'[1]Bearbeitete Datenbank'!$CO82</f>
        <v>None</v>
      </c>
      <c r="DH80" s="5" t="str">
        <f>'[1]Bearbeitete Datenbank'!$CP82</f>
        <v>None</v>
      </c>
    </row>
    <row r="81" spans="1:112" x14ac:dyDescent="0.25">
      <c r="A81" s="1" t="str">
        <f>'[1]Bearbeitete Datenbank'!$C83</f>
        <v>Beidou 2-17</v>
      </c>
      <c r="C81" s="1" t="str">
        <f>'[1]Bearbeitete Datenbank'!$C83</f>
        <v>Beidou 2-17</v>
      </c>
      <c r="D81" s="41">
        <f>'[1]Bearbeitete Datenbank'!$AB83</f>
        <v>41434</v>
      </c>
      <c r="G81" s="1" t="str">
        <f>'[1]Bearbeitete Datenbank'!$AV83</f>
        <v>Heavy Satellite</v>
      </c>
      <c r="H81" s="1">
        <f>'[1]Bearbeitete Datenbank'!$V83</f>
        <v>8</v>
      </c>
      <c r="J81" s="3"/>
      <c r="K81" s="1" t="str">
        <f>'[1]Bearbeitete Datenbank'!$BQ83</f>
        <v>mono/duo-propellant</v>
      </c>
      <c r="L81" s="1" t="str">
        <f>'[1]Bearbeitete Datenbank'!$BR83</f>
        <v>1</v>
      </c>
      <c r="M81" s="1"/>
      <c r="N81" s="1">
        <f>'[1]Bearbeitete Datenbank'!$BS83</f>
        <v>300</v>
      </c>
      <c r="P81" s="1" t="str">
        <f>'[1]Bearbeitete Datenbank'!$Y83</f>
        <v>Xichang Satellite Launch Center</v>
      </c>
      <c r="Q81" s="1">
        <f>'[1]Bearbeitete Datenbank'!$AD83*PI()/180</f>
        <v>0.49298599140652699</v>
      </c>
      <c r="R81" s="1" t="str">
        <f>'[1]Bearbeitete Datenbank'!$D83</f>
        <v>China</v>
      </c>
      <c r="S81" s="1" t="str">
        <f>'[1]Bearbeitete Datenbank'!$E83</f>
        <v>China</v>
      </c>
      <c r="T81" s="1" t="str">
        <f>'[1]Bearbeitete Datenbank'!$F83</f>
        <v>Chinese Defense Ministry</v>
      </c>
      <c r="U81" s="3">
        <f>'[1]Bearbeitete Datenbank'!$U83</f>
        <v>42459</v>
      </c>
      <c r="V81" s="1">
        <f>'[1]Bearbeitete Datenbank'!$AE83*PI()/180</f>
        <v>1.7806993189133569</v>
      </c>
      <c r="Y81" s="1">
        <f>'[1]Bearbeitete Datenbank'!$BK83</f>
        <v>1.7</v>
      </c>
      <c r="Z81" s="1">
        <f>'[1]Bearbeitete Datenbank'!$BL83</f>
        <v>3</v>
      </c>
      <c r="AA81" s="1">
        <f>'[1]Bearbeitete Datenbank'!$BM83</f>
        <v>18</v>
      </c>
      <c r="AB81" s="1">
        <f>'[1]Bearbeitete Datenbank'!BN83</f>
        <v>29.938564463043399</v>
      </c>
      <c r="AC81" s="1">
        <f>'[1]Bearbeitete Datenbank'!BO83</f>
        <v>2.89</v>
      </c>
      <c r="AD81" s="1">
        <f>'[1]Bearbeitete Datenbank'!$BP83</f>
        <v>13.997733333333301</v>
      </c>
      <c r="AH81" s="1">
        <f>'[1]Bearbeitete Datenbank'!$AL83</f>
        <v>2300</v>
      </c>
      <c r="AJ81" s="1">
        <f>'[1]Bearbeitete Datenbank'!$AN83</f>
        <v>1300</v>
      </c>
      <c r="AK81" s="1">
        <f>'[1]Bearbeitete Datenbank'!$AW83</f>
        <v>1000</v>
      </c>
      <c r="AU81" s="1" t="str">
        <f>'[1]Bearbeitete Datenbank'!$AU83</f>
        <v>GEO/T</v>
      </c>
      <c r="AV81" s="1" t="str">
        <f>'[1]Bearbeitete Datenbank'!$J83</f>
        <v>GEO</v>
      </c>
      <c r="AY81" s="1" t="str">
        <f>'[1]Bearbeitete Datenbank'!$G83</f>
        <v>Military/Government</v>
      </c>
      <c r="AZ81" s="1"/>
      <c r="BA81" s="1" t="str">
        <f>'[1]Bearbeitete Datenbank'!$H83</f>
        <v>Navigation/Global Positioning</v>
      </c>
      <c r="BB81" s="1"/>
      <c r="BC81" s="42">
        <f>'[1]Bearbeitete Datenbank'!$AX83</f>
        <v>57.526499999999999</v>
      </c>
      <c r="BD81" s="1">
        <f>Tabelle27[[#This Row],[inclination '[degree']]]*PI()/180</f>
        <v>1.004026832148518</v>
      </c>
      <c r="BE81" s="1">
        <f>'[1]Bearbeitete Datenbank'!$AY83</f>
        <v>56.9208</v>
      </c>
      <c r="BF81" s="1">
        <f>Tabelle27[[#This Row],[RAAN '[degree']]]*PI()/180</f>
        <v>0.99345537286918828</v>
      </c>
      <c r="BG81" s="1">
        <f>'[1]Bearbeitete Datenbank'!$BA83</f>
        <v>215.88149999999999</v>
      </c>
      <c r="BH81" s="1">
        <f>Tabelle27[[#This Row],[AoP '[degree']]]*PI()/180</f>
        <v>3.7678429691441382</v>
      </c>
      <c r="BI81" s="1">
        <f>'[1]Bearbeitete Datenbank'!$BB83</f>
        <v>48.261200000000002</v>
      </c>
      <c r="BK81" s="1">
        <f>Tabelle27[[#This Row],[mean_anomaly '[degree']]]*PI()/180</f>
        <v>0.84231684096348736</v>
      </c>
      <c r="BL81" s="1">
        <f>'[1]Bearbeitete Datenbank'!$AZ83</f>
        <v>3.8490999999999998E-3</v>
      </c>
      <c r="BM81" s="1">
        <f>'[1]Bearbeitete Datenbank'!$BE83</f>
        <v>42163.910581067139</v>
      </c>
      <c r="BN81" s="1">
        <f>'[1]Bearbeitete Datenbank'!$BF83</f>
        <v>35955.203689284725</v>
      </c>
      <c r="BO81" s="1">
        <f>'[1]Bearbeitete Datenbank'!$BG83</f>
        <v>35630.617472849553</v>
      </c>
      <c r="BP81" s="1">
        <f>'[1]Bearbeitete Datenbank'!$BH83</f>
        <v>1436.0533949783166</v>
      </c>
      <c r="BQ81" s="1">
        <f>'[1]Bearbeitete Datenbank'!$BC83</f>
        <v>1.0027482299999999</v>
      </c>
      <c r="BY81" s="1" t="s">
        <v>115</v>
      </c>
      <c r="BZ81" s="1" t="s">
        <v>115</v>
      </c>
      <c r="CA81" s="1" t="s">
        <v>115</v>
      </c>
      <c r="CB81" s="1" t="s">
        <v>115</v>
      </c>
      <c r="CD81" s="47">
        <f>'[1]Bearbeitete Datenbank'!$BT83</f>
        <v>2.3081046384999979</v>
      </c>
      <c r="CE8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4.0284025422378439E-2</v>
      </c>
      <c r="CF81" s="1">
        <f>'[1]Bearbeitete Datenbank'!$BU83</f>
        <v>94.625719700499999</v>
      </c>
      <c r="CG8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1.6515303658429874</v>
      </c>
      <c r="CH81" s="1" t="str">
        <f>'[1]Bearbeitete Datenbank'!$BV83</f>
        <v>False</v>
      </c>
      <c r="CI81" s="1" t="str">
        <f>'[1]Bearbeitete Datenbank'!$BW83</f>
        <v>True</v>
      </c>
      <c r="CJ81" s="1">
        <f>'[1]Bearbeitete Datenbank'!$BX83</f>
        <v>4.0598880000000002E-3</v>
      </c>
      <c r="CK81" s="1">
        <f>'[1]Bearbeitete Datenbank'!$BY83</f>
        <v>2.567880000000002E-4</v>
      </c>
      <c r="CL81" s="1" t="str">
        <f>'[1]Bearbeitete Datenbank'!$CA83</f>
        <v>None</v>
      </c>
      <c r="CM8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1" s="1">
        <f>'[1]Bearbeitete Datenbank'!$CB83</f>
        <v>0</v>
      </c>
      <c r="CO81" s="1">
        <f>'[1]Bearbeitete Datenbank'!$CC83</f>
        <v>0</v>
      </c>
      <c r="CP81" s="1" t="str">
        <f>'[1]Bearbeitete Datenbank'!$CD83</f>
        <v>None</v>
      </c>
      <c r="CQ81" s="1" t="str">
        <f>'[1]Bearbeitete Datenbank'!$CE83</f>
        <v>None</v>
      </c>
      <c r="CR81" s="1" t="str">
        <f>'[1]Bearbeitete Datenbank'!$CF83</f>
        <v>None</v>
      </c>
      <c r="CS81" s="1" t="str">
        <f>IF(Tabelle27[[#This Row],[synchronised_starting_longitude '[deg_E']]]="None","None",Tabelle27[[#This Row],[synchronised_starting_longitude '[deg_E']]]*PI()/180)</f>
        <v>None</v>
      </c>
      <c r="CT81" s="1" t="str">
        <f>'[1]Bearbeitete Datenbank'!$CG83</f>
        <v>None</v>
      </c>
      <c r="CU81" s="1" t="str">
        <f>IF(Tabelle27[[#This Row],[synchronised_initial_longitude '[deg_E']]]="None","None",Tabelle27[[#This Row],[synchronised_initial_longitude '[deg_E']]]*PI()/180)</f>
        <v>None</v>
      </c>
      <c r="CV81" s="1" t="str">
        <f>'[1]Bearbeitete Datenbank'!$CH83</f>
        <v>None</v>
      </c>
      <c r="CW81" s="1" t="str">
        <f>IF(Tabelle27[[#This Row],[synchronised_tolerance_longitude '[deg_E']]]="None","None",Tabelle27[[#This Row],[synchronised_tolerance_longitude '[deg_E']]]*PI()/180)</f>
        <v>None</v>
      </c>
      <c r="CY81" s="1" t="str">
        <f>'[1]Bearbeitete Datenbank'!$CI83</f>
        <v>None</v>
      </c>
      <c r="CZ81" s="1" t="str">
        <f>IF(Tabelle27[[#This Row],[initial_GLAN '[deg']]]="None",Tabelle27[[#This Row],[initial_GLAN '[deg']]],Tabelle27[[#This Row],[initial_GLAN '[deg']]]*PI()/180)</f>
        <v>None</v>
      </c>
      <c r="DA81" s="1" t="str">
        <f>'[1]Bearbeitete Datenbank'!$CJ83</f>
        <v>None</v>
      </c>
      <c r="DB81" s="1" t="str">
        <f>IF(Tabelle27[[#This Row],[tolerance_GLAN '[deg']]]="None",Tabelle27[[#This Row],[tolerance_GLAN '[deg']]],Tabelle27[[#This Row],[tolerance_GLAN '[deg']]]*PI()/180)</f>
        <v>None</v>
      </c>
      <c r="DC81" s="1" t="str">
        <f>'[1]Bearbeitete Datenbank'!$CK83</f>
        <v>None</v>
      </c>
      <c r="DD81" s="49" t="str">
        <f>'[1]Bearbeitete Datenbank'!$CL83</f>
        <v>None</v>
      </c>
      <c r="DE81" s="5" t="str">
        <f>'[1]Bearbeitete Datenbank'!$CM83</f>
        <v>None</v>
      </c>
      <c r="DF81" s="49" t="str">
        <f>'[1]Bearbeitete Datenbank'!$CN83</f>
        <v>None</v>
      </c>
      <c r="DG81" s="5" t="str">
        <f>'[1]Bearbeitete Datenbank'!$CO83</f>
        <v>None</v>
      </c>
      <c r="DH81" s="5" t="str">
        <f>'[1]Bearbeitete Datenbank'!$CP83</f>
        <v>None</v>
      </c>
    </row>
    <row r="82" spans="1:112" x14ac:dyDescent="0.25">
      <c r="A82" s="1" t="str">
        <f>'[1]Bearbeitete Datenbank'!$C84</f>
        <v>Beidou 2-18</v>
      </c>
      <c r="C82" s="1" t="str">
        <f>'[1]Bearbeitete Datenbank'!$C84</f>
        <v>Beidou 2-18</v>
      </c>
      <c r="D82" s="41">
        <f>'[1]Bearbeitete Datenbank'!$AB84</f>
        <v>41586</v>
      </c>
      <c r="G82" s="1" t="str">
        <f>'[1]Bearbeitete Datenbank'!$AV84</f>
        <v>Heavy Satellite</v>
      </c>
      <c r="H82" s="1">
        <f>'[1]Bearbeitete Datenbank'!$V84</f>
        <v>8</v>
      </c>
      <c r="J82" s="3"/>
      <c r="K82" s="1" t="str">
        <f>'[1]Bearbeitete Datenbank'!$BQ84</f>
        <v>mono/duo-propellant</v>
      </c>
      <c r="L82" s="1" t="str">
        <f>'[1]Bearbeitete Datenbank'!$BR84</f>
        <v>1</v>
      </c>
      <c r="M82" s="1"/>
      <c r="N82" s="1">
        <f>'[1]Bearbeitete Datenbank'!$BS84</f>
        <v>300</v>
      </c>
      <c r="P82" s="1" t="str">
        <f>'[1]Bearbeitete Datenbank'!$Y84</f>
        <v>Xichang Satellite Launch Center</v>
      </c>
      <c r="Q82" s="1">
        <f>'[1]Bearbeitete Datenbank'!$AD84*PI()/180</f>
        <v>0.49298599140652699</v>
      </c>
      <c r="R82" s="1" t="str">
        <f>'[1]Bearbeitete Datenbank'!$D84</f>
        <v>China</v>
      </c>
      <c r="S82" s="1" t="str">
        <f>'[1]Bearbeitete Datenbank'!$E84</f>
        <v>China</v>
      </c>
      <c r="T82" s="1" t="str">
        <f>'[1]Bearbeitete Datenbank'!$F84</f>
        <v>Chinese Defense Ministry</v>
      </c>
      <c r="U82" s="3">
        <f>'[1]Bearbeitete Datenbank'!$U84</f>
        <v>42533</v>
      </c>
      <c r="V82" s="1">
        <f>'[1]Bearbeitete Datenbank'!$AE84*PI()/180</f>
        <v>1.7806993189133569</v>
      </c>
      <c r="Y82" s="1">
        <f>'[1]Bearbeitete Datenbank'!$BK84</f>
        <v>1.7</v>
      </c>
      <c r="Z82" s="1">
        <f>'[1]Bearbeitete Datenbank'!$BL84</f>
        <v>3</v>
      </c>
      <c r="AA82" s="1">
        <f>'[1]Bearbeitete Datenbank'!$BM84</f>
        <v>18</v>
      </c>
      <c r="AB82" s="1">
        <f>'[1]Bearbeitete Datenbank'!BN84</f>
        <v>29.938564463043399</v>
      </c>
      <c r="AC82" s="1">
        <f>'[1]Bearbeitete Datenbank'!BO84</f>
        <v>2.89</v>
      </c>
      <c r="AD82" s="1">
        <f>'[1]Bearbeitete Datenbank'!$BP84</f>
        <v>13.997733333333301</v>
      </c>
      <c r="AH82" s="1">
        <f>'[1]Bearbeitete Datenbank'!$AL84</f>
        <v>3060</v>
      </c>
      <c r="AJ82" s="1">
        <f>'[1]Bearbeitete Datenbank'!$AN84</f>
        <v>1700</v>
      </c>
      <c r="AK82" s="1">
        <f>'[1]Bearbeitete Datenbank'!$AW84</f>
        <v>1360</v>
      </c>
      <c r="AU82" s="1" t="str">
        <f>'[1]Bearbeitete Datenbank'!$AU84</f>
        <v>GEO/S</v>
      </c>
      <c r="AV82" s="1" t="str">
        <f>'[1]Bearbeitete Datenbank'!$J84</f>
        <v>GEO</v>
      </c>
      <c r="AY82" s="1" t="str">
        <f>'[1]Bearbeitete Datenbank'!$G84</f>
        <v>Military/Government</v>
      </c>
      <c r="AZ82" s="1"/>
      <c r="BA82" s="1" t="str">
        <f>'[1]Bearbeitete Datenbank'!$H84</f>
        <v>Navigation/Global Positioning</v>
      </c>
      <c r="BB82" s="1"/>
      <c r="BC82" s="42">
        <f>'[1]Bearbeitete Datenbank'!$AX84</f>
        <v>1.6444000000000001</v>
      </c>
      <c r="BD82" s="1">
        <f>Tabelle27[[#This Row],[inclination '[degree']]]*PI()/180</f>
        <v>2.8700194219794757E-2</v>
      </c>
      <c r="BE82" s="1">
        <f>'[1]Bearbeitete Datenbank'!$AY84</f>
        <v>66.395899999999997</v>
      </c>
      <c r="BF82" s="1">
        <f>Tabelle27[[#This Row],[RAAN '[degree']]]*PI()/180</f>
        <v>1.1588270648249031</v>
      </c>
      <c r="BG82" s="1">
        <f>'[1]Bearbeitete Datenbank'!$BA84</f>
        <v>15.638</v>
      </c>
      <c r="BH82" s="1">
        <f>Tabelle27[[#This Row],[AoP '[degree']]]*PI()/180</f>
        <v>0.27293458842687329</v>
      </c>
      <c r="BI82" s="1">
        <f>'[1]Bearbeitete Datenbank'!$BB84</f>
        <v>232.88650000000001</v>
      </c>
      <c r="BK82" s="1">
        <f>Tabelle27[[#This Row],[mean_anomaly '[degree']]]*PI()/180</f>
        <v>4.0646362084457746</v>
      </c>
      <c r="BL82" s="1">
        <f>'[1]Bearbeitete Datenbank'!$AZ84</f>
        <v>9.7479999999999995E-4</v>
      </c>
      <c r="BM82" s="1">
        <f>'[1]Bearbeitete Datenbank'!$BE84</f>
        <v>42164.951169719665</v>
      </c>
      <c r="BN82" s="1">
        <f>'[1]Bearbeitete Datenbank'!$BF84</f>
        <v>35835.053564119909</v>
      </c>
      <c r="BO82" s="1">
        <f>'[1]Bearbeitete Datenbank'!$BG84</f>
        <v>35752.84877531942</v>
      </c>
      <c r="BP82" s="1">
        <f>'[1]Bearbeitete Datenbank'!$BH84</f>
        <v>1436.1065571518391</v>
      </c>
      <c r="BQ82" s="1">
        <f>'[1]Bearbeitete Datenbank'!$BC84</f>
        <v>1.0027111099999999</v>
      </c>
      <c r="BY82" s="1" t="s">
        <v>115</v>
      </c>
      <c r="BZ82" s="1" t="s">
        <v>115</v>
      </c>
      <c r="CA82" s="1" t="s">
        <v>115</v>
      </c>
      <c r="CB82" s="1" t="s">
        <v>115</v>
      </c>
      <c r="CD82" s="47">
        <f>'[1]Bearbeitete Datenbank'!$BT84</f>
        <v>9.848316949999969E-2</v>
      </c>
      <c r="CE8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1.7188555655746523E-3</v>
      </c>
      <c r="CF82" s="1">
        <f>'[1]Bearbeitete Datenbank'!$BU84</f>
        <v>110.4879898895</v>
      </c>
      <c r="CG8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1.9283792074819808</v>
      </c>
      <c r="CH82" s="1" t="str">
        <f>'[1]Bearbeitete Datenbank'!$BV84</f>
        <v>False</v>
      </c>
      <c r="CI82" s="1" t="str">
        <f>'[1]Bearbeitete Datenbank'!$BW84</f>
        <v>True</v>
      </c>
      <c r="CJ82" s="1">
        <f>'[1]Bearbeitete Datenbank'!$BX84</f>
        <v>9.3632600000000002E-4</v>
      </c>
      <c r="CK82" s="1">
        <f>'[1]Bearbeitete Datenbank'!$BY84</f>
        <v>9.8478000000000042E-5</v>
      </c>
      <c r="CL82" s="1" t="str">
        <f>'[1]Bearbeitete Datenbank'!$CA84</f>
        <v>None</v>
      </c>
      <c r="CM8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2" s="1">
        <f>'[1]Bearbeitete Datenbank'!$CB84</f>
        <v>0</v>
      </c>
      <c r="CO82" s="1">
        <f>'[1]Bearbeitete Datenbank'!$CC84</f>
        <v>0</v>
      </c>
      <c r="CP82" s="1" t="str">
        <f>'[1]Bearbeitete Datenbank'!$CD84</f>
        <v>None</v>
      </c>
      <c r="CQ82" s="1" t="str">
        <f>'[1]Bearbeitete Datenbank'!$CE84</f>
        <v>None</v>
      </c>
      <c r="CR82" s="1" t="str">
        <f>'[1]Bearbeitete Datenbank'!$CF84</f>
        <v>None</v>
      </c>
      <c r="CS82" s="1" t="str">
        <f>IF(Tabelle27[[#This Row],[synchronised_starting_longitude '[deg_E']]]="None","None",Tabelle27[[#This Row],[synchronised_starting_longitude '[deg_E']]]*PI()/180)</f>
        <v>None</v>
      </c>
      <c r="CT82" s="1" t="str">
        <f>'[1]Bearbeitete Datenbank'!$CG84</f>
        <v>None</v>
      </c>
      <c r="CU82" s="1" t="str">
        <f>IF(Tabelle27[[#This Row],[synchronised_initial_longitude '[deg_E']]]="None","None",Tabelle27[[#This Row],[synchronised_initial_longitude '[deg_E']]]*PI()/180)</f>
        <v>None</v>
      </c>
      <c r="CV82" s="1" t="str">
        <f>'[1]Bearbeitete Datenbank'!$CH84</f>
        <v>None</v>
      </c>
      <c r="CW82" s="1" t="str">
        <f>IF(Tabelle27[[#This Row],[synchronised_tolerance_longitude '[deg_E']]]="None","None",Tabelle27[[#This Row],[synchronised_tolerance_longitude '[deg_E']]]*PI()/180)</f>
        <v>None</v>
      </c>
      <c r="CY82" s="1" t="str">
        <f>'[1]Bearbeitete Datenbank'!$CI84</f>
        <v>None</v>
      </c>
      <c r="CZ82" s="1" t="str">
        <f>IF(Tabelle27[[#This Row],[initial_GLAN '[deg']]]="None",Tabelle27[[#This Row],[initial_GLAN '[deg']]],Tabelle27[[#This Row],[initial_GLAN '[deg']]]*PI()/180)</f>
        <v>None</v>
      </c>
      <c r="DA82" s="1" t="str">
        <f>'[1]Bearbeitete Datenbank'!$CJ84</f>
        <v>None</v>
      </c>
      <c r="DB82" s="1" t="str">
        <f>IF(Tabelle27[[#This Row],[tolerance_GLAN '[deg']]]="None",Tabelle27[[#This Row],[tolerance_GLAN '[deg']]],Tabelle27[[#This Row],[tolerance_GLAN '[deg']]]*PI()/180)</f>
        <v>None</v>
      </c>
      <c r="DC82" s="1" t="str">
        <f>'[1]Bearbeitete Datenbank'!$CK84</f>
        <v>None</v>
      </c>
      <c r="DD82" s="49" t="str">
        <f>'[1]Bearbeitete Datenbank'!$CL84</f>
        <v>None</v>
      </c>
      <c r="DE82" s="5" t="str">
        <f>'[1]Bearbeitete Datenbank'!$CM84</f>
        <v>None</v>
      </c>
      <c r="DF82" s="49" t="str">
        <f>'[1]Bearbeitete Datenbank'!$CN84</f>
        <v>None</v>
      </c>
      <c r="DG82" s="5" t="str">
        <f>'[1]Bearbeitete Datenbank'!$CO84</f>
        <v>None</v>
      </c>
      <c r="DH82" s="5" t="str">
        <f>'[1]Bearbeitete Datenbank'!$CP84</f>
        <v>None</v>
      </c>
    </row>
    <row r="83" spans="1:112" x14ac:dyDescent="0.25">
      <c r="A83" s="1" t="str">
        <f>'[1]Bearbeitete Datenbank'!$C85</f>
        <v>Beidou 3 IGSO-3</v>
      </c>
      <c r="C83" s="1" t="str">
        <f>'[1]Bearbeitete Datenbank'!$C85</f>
        <v>Beidou 3 IGSO-3</v>
      </c>
      <c r="D83" s="41">
        <f>'[1]Bearbeitete Datenbank'!$AB85</f>
        <v>44709</v>
      </c>
      <c r="G83" s="1" t="str">
        <f>'[1]Bearbeitete Datenbank'!$AV85</f>
        <v>Heavy Satellite</v>
      </c>
      <c r="H83" s="1">
        <f>'[1]Bearbeitete Datenbank'!$V85</f>
        <v>8</v>
      </c>
      <c r="J83" s="3"/>
      <c r="K83" s="1" t="str">
        <f>'[1]Bearbeitete Datenbank'!$BQ85</f>
        <v>mono/duo-propellant</v>
      </c>
      <c r="L83" s="1" t="str">
        <f>'[1]Bearbeitete Datenbank'!$BR85</f>
        <v>1</v>
      </c>
      <c r="M83" s="1"/>
      <c r="N83" s="1">
        <f>'[1]Bearbeitete Datenbank'!$BS85</f>
        <v>300</v>
      </c>
      <c r="P83" s="1" t="str">
        <f>'[1]Bearbeitete Datenbank'!$Y85</f>
        <v>Xichang Satellite Launch Center</v>
      </c>
      <c r="Q83" s="1">
        <f>'[1]Bearbeitete Datenbank'!$AD85*PI()/180</f>
        <v>0.49298599140652699</v>
      </c>
      <c r="R83" s="1" t="str">
        <f>'[1]Bearbeitete Datenbank'!$D85</f>
        <v>China</v>
      </c>
      <c r="S83" s="1" t="str">
        <f>'[1]Bearbeitete Datenbank'!$E85</f>
        <v>China</v>
      </c>
      <c r="T83" s="1" t="str">
        <f>'[1]Bearbeitete Datenbank'!$F85</f>
        <v>Chinese Defense Ministry</v>
      </c>
      <c r="U83" s="3">
        <f>'[1]Bearbeitete Datenbank'!$U85</f>
        <v>43774</v>
      </c>
      <c r="V83" s="1">
        <f>'[1]Bearbeitete Datenbank'!$AE85*PI()/180</f>
        <v>1.7806993189133569</v>
      </c>
      <c r="Y83" s="1">
        <f>'[1]Bearbeitete Datenbank'!$BK85</f>
        <v>1.7</v>
      </c>
      <c r="Z83" s="1">
        <f>'[1]Bearbeitete Datenbank'!$BL85</f>
        <v>3</v>
      </c>
      <c r="AA83" s="1">
        <f>'[1]Bearbeitete Datenbank'!$BM85</f>
        <v>18</v>
      </c>
      <c r="AB83" s="1">
        <f>'[1]Bearbeitete Datenbank'!BN85</f>
        <v>29.938600000000001</v>
      </c>
      <c r="AC83" s="1">
        <f>'[1]Bearbeitete Datenbank'!BO85</f>
        <v>2.89</v>
      </c>
      <c r="AD83" s="1">
        <f>'[1]Bearbeitete Datenbank'!$BP85</f>
        <v>13.9977</v>
      </c>
      <c r="AH83" s="1">
        <f>'[1]Bearbeitete Datenbank'!$AL85</f>
        <v>3060</v>
      </c>
      <c r="AJ83" s="1">
        <f>'[1]Bearbeitete Datenbank'!$AN85</f>
        <v>1700</v>
      </c>
      <c r="AK83" s="1">
        <f>'[1]Bearbeitete Datenbank'!$AW85</f>
        <v>1360</v>
      </c>
      <c r="AU83" s="1" t="str">
        <f>'[1]Bearbeitete Datenbank'!$AU85</f>
        <v>GEO/T</v>
      </c>
      <c r="AV83" s="1" t="str">
        <f>'[1]Bearbeitete Datenbank'!$J85</f>
        <v>GEO</v>
      </c>
      <c r="AY83" s="1" t="str">
        <f>'[1]Bearbeitete Datenbank'!$G85</f>
        <v>Military/Government</v>
      </c>
      <c r="AZ83" s="1"/>
      <c r="BA83" s="1" t="str">
        <f>'[1]Bearbeitete Datenbank'!$H85</f>
        <v>Navigation/Global Positioning</v>
      </c>
      <c r="BB83" s="1"/>
      <c r="BC83" s="42">
        <f>'[1]Bearbeitete Datenbank'!$AX85</f>
        <v>57.880800000000001</v>
      </c>
      <c r="BD83" s="1">
        <f>Tabelle27[[#This Row],[inclination '[degree']]]*PI()/180</f>
        <v>1.0102105336883338</v>
      </c>
      <c r="BE83" s="1">
        <f>'[1]Bearbeitete Datenbank'!$AY85</f>
        <v>300.4271</v>
      </c>
      <c r="BF83" s="1">
        <f>Tabelle27[[#This Row],[RAAN '[degree']]]*PI()/180</f>
        <v>5.2434420572182567</v>
      </c>
      <c r="BG83" s="1">
        <f>'[1]Bearbeitete Datenbank'!$BA85</f>
        <v>197.4023</v>
      </c>
      <c r="BH83" s="1">
        <f>Tabelle27[[#This Row],[AoP '[degree']]]*PI()/180</f>
        <v>3.4453200860096023</v>
      </c>
      <c r="BI83" s="1">
        <f>'[1]Bearbeitete Datenbank'!$BB85</f>
        <v>164.99189999999999</v>
      </c>
      <c r="BK83" s="1">
        <f>Tabelle27[[#This Row],[mean_anomaly '[degree']]]*PI()/180</f>
        <v>2.8796518941212317</v>
      </c>
      <c r="BL83" s="1">
        <f>'[1]Bearbeitete Datenbank'!$AZ85</f>
        <v>1.8848999999999999E-3</v>
      </c>
      <c r="BM83" s="1">
        <f>'[1]Bearbeitete Datenbank'!$BE85</f>
        <v>42161.519320657513</v>
      </c>
      <c r="BN83" s="1">
        <f>'[1]Bearbeitete Datenbank'!$BF85</f>
        <v>35869.989568425022</v>
      </c>
      <c r="BO83" s="1">
        <f>'[1]Bearbeitete Datenbank'!$BG85</f>
        <v>35711.049072890004</v>
      </c>
      <c r="BP83" s="1">
        <f>'[1]Bearbeitete Datenbank'!$BH85</f>
        <v>1435.9312314185249</v>
      </c>
      <c r="BQ83" s="1">
        <f>'[1]Bearbeitete Datenbank'!$BC85</f>
        <v>1.0028335399999999</v>
      </c>
      <c r="BY83" s="1" t="s">
        <v>115</v>
      </c>
      <c r="BZ83" s="1" t="s">
        <v>115</v>
      </c>
      <c r="CA83" s="1" t="s">
        <v>115</v>
      </c>
      <c r="CB83" s="1" t="s">
        <v>115</v>
      </c>
      <c r="CD83" s="47">
        <f>'[1]Bearbeitete Datenbank'!$BT85</f>
        <v>2.008264408499997</v>
      </c>
      <c r="CE8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3.5050826178941348E-2</v>
      </c>
      <c r="CF83" s="1">
        <f>'[1]Bearbeitete Datenbank'!$BU85</f>
        <v>106.1169493495</v>
      </c>
      <c r="CG8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1.8520901583208298</v>
      </c>
      <c r="CH83" s="1" t="str">
        <f>'[1]Bearbeitete Datenbank'!$BV85</f>
        <v>False</v>
      </c>
      <c r="CI83" s="1" t="str">
        <f>'[1]Bearbeitete Datenbank'!$BW85</f>
        <v>True</v>
      </c>
      <c r="CJ83" s="1">
        <f>'[1]Bearbeitete Datenbank'!$BX85</f>
        <v>1.9315550000000002E-3</v>
      </c>
      <c r="CK83" s="1">
        <f>'[1]Bearbeitete Datenbank'!$BY85</f>
        <v>1.3744500000000004E-4</v>
      </c>
      <c r="CL83" s="1" t="str">
        <f>'[1]Bearbeitete Datenbank'!$CA85</f>
        <v>None</v>
      </c>
      <c r="CM8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3" s="1">
        <f>'[1]Bearbeitete Datenbank'!$CB85</f>
        <v>0</v>
      </c>
      <c r="CO83" s="1">
        <f>'[1]Bearbeitete Datenbank'!$CC85</f>
        <v>0</v>
      </c>
      <c r="CP83" s="1" t="str">
        <f>'[1]Bearbeitete Datenbank'!$CD85</f>
        <v>None</v>
      </c>
      <c r="CQ83" s="1" t="str">
        <f>'[1]Bearbeitete Datenbank'!$CE85</f>
        <v>None</v>
      </c>
      <c r="CR83" s="1" t="str">
        <f>'[1]Bearbeitete Datenbank'!$CF85</f>
        <v>None</v>
      </c>
      <c r="CS83" s="1" t="str">
        <f>IF(Tabelle27[[#This Row],[synchronised_starting_longitude '[deg_E']]]="None","None",Tabelle27[[#This Row],[synchronised_starting_longitude '[deg_E']]]*PI()/180)</f>
        <v>None</v>
      </c>
      <c r="CT83" s="1" t="str">
        <f>'[1]Bearbeitete Datenbank'!$CG85</f>
        <v>None</v>
      </c>
      <c r="CU83" s="1" t="str">
        <f>IF(Tabelle27[[#This Row],[synchronised_initial_longitude '[deg_E']]]="None","None",Tabelle27[[#This Row],[synchronised_initial_longitude '[deg_E']]]*PI()/180)</f>
        <v>None</v>
      </c>
      <c r="CV83" s="1" t="str">
        <f>'[1]Bearbeitete Datenbank'!$CH85</f>
        <v>None</v>
      </c>
      <c r="CW83" s="1" t="str">
        <f>IF(Tabelle27[[#This Row],[synchronised_tolerance_longitude '[deg_E']]]="None","None",Tabelle27[[#This Row],[synchronised_tolerance_longitude '[deg_E']]]*PI()/180)</f>
        <v>None</v>
      </c>
      <c r="CY83" s="1" t="str">
        <f>'[1]Bearbeitete Datenbank'!$CI85</f>
        <v>None</v>
      </c>
      <c r="CZ83" s="1" t="str">
        <f>IF(Tabelle27[[#This Row],[initial_GLAN '[deg']]]="None",Tabelle27[[#This Row],[initial_GLAN '[deg']]],Tabelle27[[#This Row],[initial_GLAN '[deg']]]*PI()/180)</f>
        <v>None</v>
      </c>
      <c r="DA83" s="1" t="str">
        <f>'[1]Bearbeitete Datenbank'!$CJ85</f>
        <v>None</v>
      </c>
      <c r="DB83" s="1" t="str">
        <f>IF(Tabelle27[[#This Row],[tolerance_GLAN '[deg']]]="None",Tabelle27[[#This Row],[tolerance_GLAN '[deg']]],Tabelle27[[#This Row],[tolerance_GLAN '[deg']]]*PI()/180)</f>
        <v>None</v>
      </c>
      <c r="DC83" s="1" t="str">
        <f>'[1]Bearbeitete Datenbank'!$CK85</f>
        <v>None</v>
      </c>
      <c r="DD83" s="49" t="str">
        <f>'[1]Bearbeitete Datenbank'!$CL85</f>
        <v>None</v>
      </c>
      <c r="DE83" s="5" t="str">
        <f>'[1]Bearbeitete Datenbank'!$CM85</f>
        <v>None</v>
      </c>
      <c r="DF83" s="49" t="str">
        <f>'[1]Bearbeitete Datenbank'!$CN85</f>
        <v>None</v>
      </c>
      <c r="DG83" s="5" t="str">
        <f>'[1]Bearbeitete Datenbank'!$CO85</f>
        <v>None</v>
      </c>
      <c r="DH83" s="5" t="str">
        <f>'[1]Bearbeitete Datenbank'!$CP85</f>
        <v>None</v>
      </c>
    </row>
    <row r="84" spans="1:112" x14ac:dyDescent="0.25">
      <c r="A84" s="1" t="str">
        <f>'[1]Bearbeitete Datenbank'!$C86</f>
        <v>Beidou 3-23</v>
      </c>
      <c r="C84" s="1" t="str">
        <f>'[1]Bearbeitete Datenbank'!$C86</f>
        <v>Beidou 3-23</v>
      </c>
      <c r="D84" s="41">
        <f>'[1]Bearbeitete Datenbank'!$AB86</f>
        <v>44542</v>
      </c>
      <c r="G84" s="1" t="str">
        <f>'[1]Bearbeitete Datenbank'!$AV86</f>
        <v>Heavy Satellite</v>
      </c>
      <c r="H84" s="1">
        <f>'[1]Bearbeitete Datenbank'!$V86</f>
        <v>8</v>
      </c>
      <c r="J84" s="3"/>
      <c r="K84" s="1" t="str">
        <f>'[1]Bearbeitete Datenbank'!$BQ86</f>
        <v>none</v>
      </c>
      <c r="L84" s="1" t="str">
        <f>'[1]Bearbeitete Datenbank'!$BR86</f>
        <v>0</v>
      </c>
      <c r="M84" s="1"/>
      <c r="N84" s="1">
        <f>'[1]Bearbeitete Datenbank'!$BS86</f>
        <v>300</v>
      </c>
      <c r="P84" s="1" t="str">
        <f>'[1]Bearbeitete Datenbank'!$Y86</f>
        <v>Xichang Satellite Launch Center</v>
      </c>
      <c r="Q84" s="1">
        <f>'[1]Bearbeitete Datenbank'!$AD86*PI()/180</f>
        <v>0.49298599140652699</v>
      </c>
      <c r="R84" s="1" t="str">
        <f>'[1]Bearbeitete Datenbank'!$D86</f>
        <v>NR (12/20)</v>
      </c>
      <c r="S84" s="1" t="str">
        <f>'[1]Bearbeitete Datenbank'!$E86</f>
        <v>China</v>
      </c>
      <c r="T84" s="1" t="str">
        <f>'[1]Bearbeitete Datenbank'!$F86</f>
        <v>Chinese Defense Ministry</v>
      </c>
      <c r="U84" s="3">
        <f>'[1]Bearbeitete Datenbank'!$U86</f>
        <v>43730</v>
      </c>
      <c r="V84" s="1">
        <f>'[1]Bearbeitete Datenbank'!$AE86*PI()/180</f>
        <v>1.7806993189133569</v>
      </c>
      <c r="Y84" s="1">
        <f>'[1]Bearbeitete Datenbank'!$BK86</f>
        <v>1.7</v>
      </c>
      <c r="Z84" s="1">
        <f>'[1]Bearbeitete Datenbank'!$BL86</f>
        <v>2.2000000000000002</v>
      </c>
      <c r="AA84" s="1">
        <f>'[1]Bearbeitete Datenbank'!$BM86</f>
        <v>10</v>
      </c>
      <c r="AB84" s="1">
        <f>'[1]Bearbeitete Datenbank'!BN86</f>
        <v>17.3156</v>
      </c>
      <c r="AC84" s="1">
        <f>'[1]Bearbeitete Datenbank'!BO86</f>
        <v>2.89</v>
      </c>
      <c r="AD84" s="1">
        <f>'[1]Bearbeitete Datenbank'!$BP86</f>
        <v>8.9844000000000008</v>
      </c>
      <c r="AH84" s="1">
        <f>'[1]Bearbeitete Datenbank'!$AL86</f>
        <v>1014</v>
      </c>
      <c r="AJ84" s="1">
        <f>'[1]Bearbeitete Datenbank'!$AN86</f>
        <v>850</v>
      </c>
      <c r="AK84" s="1">
        <f>'[1]Bearbeitete Datenbank'!$AW86</f>
        <v>164</v>
      </c>
      <c r="AU84" s="1" t="str">
        <f>'[1]Bearbeitete Datenbank'!$AU86</f>
        <v>MEO</v>
      </c>
      <c r="AV84" s="1" t="str">
        <f>'[1]Bearbeitete Datenbank'!$J86</f>
        <v>MEO</v>
      </c>
      <c r="AY84" s="1" t="str">
        <f>'[1]Bearbeitete Datenbank'!$G86</f>
        <v>Military/Government</v>
      </c>
      <c r="AZ84" s="1"/>
      <c r="BA84" s="1" t="str">
        <f>'[1]Bearbeitete Datenbank'!$H86</f>
        <v>Navigation/Global Positioning</v>
      </c>
      <c r="BB84" s="1"/>
      <c r="BC84" s="42">
        <f>'[1]Bearbeitete Datenbank'!$AX86</f>
        <v>54.717599999999997</v>
      </c>
      <c r="BD84" s="1">
        <f>Tabelle27[[#This Row],[inclination '[degree']]]*PI()/180</f>
        <v>0.95500227878924926</v>
      </c>
      <c r="BE84" s="1">
        <f>'[1]Bearbeitete Datenbank'!$AY86</f>
        <v>245.4383</v>
      </c>
      <c r="BF84" s="1">
        <f>Tabelle27[[#This Row],[RAAN '[degree']]]*PI()/180</f>
        <v>4.2837064454975984</v>
      </c>
      <c r="BG84" s="1">
        <f>'[1]Bearbeitete Datenbank'!$BA86</f>
        <v>331.39699999999999</v>
      </c>
      <c r="BH84" s="1">
        <f>Tabelle27[[#This Row],[AoP '[degree']]]*PI()/180</f>
        <v>5.783968781231648</v>
      </c>
      <c r="BI84" s="1">
        <f>'[1]Bearbeitete Datenbank'!$BB86</f>
        <v>289.11599999999999</v>
      </c>
      <c r="BK84" s="1">
        <f>Tabelle27[[#This Row],[mean_anomaly '[degree']]]*PI()/180</f>
        <v>5.0460261201959256</v>
      </c>
      <c r="BL84" s="1">
        <f>'[1]Bearbeitete Datenbank'!$AZ86</f>
        <v>7.3240000000000002E-4</v>
      </c>
      <c r="BM84" s="1">
        <f>'[1]Bearbeitete Datenbank'!$BE86</f>
        <v>27906.184815777939</v>
      </c>
      <c r="BN84" s="1">
        <f>'[1]Bearbeitete Datenbank'!$BF86</f>
        <v>21555.623305537014</v>
      </c>
      <c r="BO84" s="1">
        <f>'[1]Bearbeitete Datenbank'!$BG86</f>
        <v>21514.746326018863</v>
      </c>
      <c r="BP84" s="1">
        <f>'[1]Bearbeitete Datenbank'!$BH86</f>
        <v>773.23225440835949</v>
      </c>
      <c r="BQ84" s="1">
        <f>'[1]Bearbeitete Datenbank'!$BC86</f>
        <v>1.8623123800000001</v>
      </c>
      <c r="BY84" s="1" t="s">
        <v>115</v>
      </c>
      <c r="BZ84" s="1" t="s">
        <v>115</v>
      </c>
      <c r="CA84" s="1" t="s">
        <v>115</v>
      </c>
      <c r="CB84" s="1" t="s">
        <v>115</v>
      </c>
      <c r="CD84" s="47" t="str">
        <f>'[1]Bearbeitete Datenbank'!$BT86</f>
        <v>None</v>
      </c>
      <c r="CE8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84" s="1" t="str">
        <f>'[1]Bearbeitete Datenbank'!$BU86</f>
        <v>None</v>
      </c>
      <c r="CG8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84" s="1" t="str">
        <f>'[1]Bearbeitete Datenbank'!$BV86</f>
        <v>None</v>
      </c>
      <c r="CI84" s="1" t="str">
        <f>'[1]Bearbeitete Datenbank'!$BW86</f>
        <v>None</v>
      </c>
      <c r="CJ84" s="1" t="str">
        <f>'[1]Bearbeitete Datenbank'!$BX86</f>
        <v>None</v>
      </c>
      <c r="CK84" s="1" t="str">
        <f>'[1]Bearbeitete Datenbank'!$BY86</f>
        <v>None</v>
      </c>
      <c r="CL84" s="1" t="str">
        <f>'[1]Bearbeitete Datenbank'!$CA86</f>
        <v>None</v>
      </c>
      <c r="CM8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4" s="1" t="str">
        <f>'[1]Bearbeitete Datenbank'!$CB86</f>
        <v>None</v>
      </c>
      <c r="CO84" s="1" t="str">
        <f>'[1]Bearbeitete Datenbank'!$CC86</f>
        <v>None</v>
      </c>
      <c r="CP84" s="1" t="str">
        <f>'[1]Bearbeitete Datenbank'!$CD86</f>
        <v>None</v>
      </c>
      <c r="CQ84" s="1" t="str">
        <f>'[1]Bearbeitete Datenbank'!$CE86</f>
        <v>None</v>
      </c>
      <c r="CR84" s="1" t="str">
        <f>'[1]Bearbeitete Datenbank'!$CF86</f>
        <v>None</v>
      </c>
      <c r="CS84" s="1" t="str">
        <f>IF(Tabelle27[[#This Row],[synchronised_starting_longitude '[deg_E']]]="None","None",Tabelle27[[#This Row],[synchronised_starting_longitude '[deg_E']]]*PI()/180)</f>
        <v>None</v>
      </c>
      <c r="CT84" s="1" t="str">
        <f>'[1]Bearbeitete Datenbank'!$CG86</f>
        <v>None</v>
      </c>
      <c r="CU84" s="1" t="str">
        <f>IF(Tabelle27[[#This Row],[synchronised_initial_longitude '[deg_E']]]="None","None",Tabelle27[[#This Row],[synchronised_initial_longitude '[deg_E']]]*PI()/180)</f>
        <v>None</v>
      </c>
      <c r="CV84" s="1" t="str">
        <f>'[1]Bearbeitete Datenbank'!$CH86</f>
        <v>None</v>
      </c>
      <c r="CW84" s="1" t="str">
        <f>IF(Tabelle27[[#This Row],[synchronised_tolerance_longitude '[deg_E']]]="None","None",Tabelle27[[#This Row],[synchronised_tolerance_longitude '[deg_E']]]*PI()/180)</f>
        <v>None</v>
      </c>
      <c r="CY84" s="1" t="str">
        <f>'[1]Bearbeitete Datenbank'!$CI86</f>
        <v>None</v>
      </c>
      <c r="CZ84" s="1" t="str">
        <f>IF(Tabelle27[[#This Row],[initial_GLAN '[deg']]]="None",Tabelle27[[#This Row],[initial_GLAN '[deg']]],Tabelle27[[#This Row],[initial_GLAN '[deg']]]*PI()/180)</f>
        <v>None</v>
      </c>
      <c r="DA84" s="1" t="str">
        <f>'[1]Bearbeitete Datenbank'!$CJ86</f>
        <v>None</v>
      </c>
      <c r="DB84" s="1" t="str">
        <f>IF(Tabelle27[[#This Row],[tolerance_GLAN '[deg']]]="None",Tabelle27[[#This Row],[tolerance_GLAN '[deg']]],Tabelle27[[#This Row],[tolerance_GLAN '[deg']]]*PI()/180)</f>
        <v>None</v>
      </c>
      <c r="DC84" s="1" t="str">
        <f>'[1]Bearbeitete Datenbank'!$CK86</f>
        <v>Beidou</v>
      </c>
      <c r="DD84" s="49" t="str">
        <f>'[1]Bearbeitete Datenbank'!$CL86</f>
        <v>None</v>
      </c>
      <c r="DE84" s="5">
        <f>'[1]Bearbeitete Datenbank'!$CM86</f>
        <v>4.9498061185334787</v>
      </c>
      <c r="DF84" s="49" t="str">
        <f>'[1]Bearbeitete Datenbank'!$CN86</f>
        <v>operational</v>
      </c>
      <c r="DG84" s="5">
        <f>'[1]Bearbeitete Datenbank'!$CO86</f>
        <v>4.4505895925855405</v>
      </c>
      <c r="DH84" s="5" t="str">
        <f>'[1]Bearbeitete Datenbank'!$CP86</f>
        <v>None</v>
      </c>
    </row>
    <row r="85" spans="1:112" x14ac:dyDescent="0.25">
      <c r="A85" s="1" t="str">
        <f>'[1]Bearbeitete Datenbank'!$C87</f>
        <v>Beidou 3-24</v>
      </c>
      <c r="C85" s="1" t="str">
        <f>'[1]Bearbeitete Datenbank'!$C87</f>
        <v>Beidou 3-24</v>
      </c>
      <c r="D85" s="41">
        <f>'[1]Bearbeitete Datenbank'!$AB87</f>
        <v>44543</v>
      </c>
      <c r="G85" s="1" t="str">
        <f>'[1]Bearbeitete Datenbank'!$AV87</f>
        <v>Heavy Satellite</v>
      </c>
      <c r="H85" s="1">
        <f>'[1]Bearbeitete Datenbank'!$V87</f>
        <v>8</v>
      </c>
      <c r="J85" s="3"/>
      <c r="K85" s="1" t="str">
        <f>'[1]Bearbeitete Datenbank'!$BQ87</f>
        <v>none</v>
      </c>
      <c r="L85" s="1" t="str">
        <f>'[1]Bearbeitete Datenbank'!$BR87</f>
        <v>0</v>
      </c>
      <c r="M85" s="1"/>
      <c r="N85" s="1">
        <f>'[1]Bearbeitete Datenbank'!$BS87</f>
        <v>300</v>
      </c>
      <c r="P85" s="1" t="str">
        <f>'[1]Bearbeitete Datenbank'!$Y87</f>
        <v>Xichang Satellite Launch Center</v>
      </c>
      <c r="Q85" s="1">
        <f>'[1]Bearbeitete Datenbank'!$AD87*PI()/180</f>
        <v>0.49298599140652699</v>
      </c>
      <c r="R85" s="1" t="str">
        <f>'[1]Bearbeitete Datenbank'!$D87</f>
        <v>NR (12/20)</v>
      </c>
      <c r="S85" s="1" t="str">
        <f>'[1]Bearbeitete Datenbank'!$E87</f>
        <v>China</v>
      </c>
      <c r="T85" s="1" t="str">
        <f>'[1]Bearbeitete Datenbank'!$F87</f>
        <v>Chinese Defense Ministry</v>
      </c>
      <c r="U85" s="3">
        <f>'[1]Bearbeitete Datenbank'!$U87</f>
        <v>43730</v>
      </c>
      <c r="V85" s="1">
        <f>'[1]Bearbeitete Datenbank'!$AE87*PI()/180</f>
        <v>1.7806993189133569</v>
      </c>
      <c r="Y85" s="1">
        <f>'[1]Bearbeitete Datenbank'!$BK87</f>
        <v>1.7</v>
      </c>
      <c r="Z85" s="1">
        <f>'[1]Bearbeitete Datenbank'!$BL87</f>
        <v>2.2000000000000002</v>
      </c>
      <c r="AA85" s="1">
        <f>'[1]Bearbeitete Datenbank'!$BM87</f>
        <v>10</v>
      </c>
      <c r="AB85" s="1">
        <f>'[1]Bearbeitete Datenbank'!BN87</f>
        <v>17.3156</v>
      </c>
      <c r="AC85" s="1">
        <f>'[1]Bearbeitete Datenbank'!BO87</f>
        <v>2.89</v>
      </c>
      <c r="AD85" s="1">
        <f>'[1]Bearbeitete Datenbank'!$BP87</f>
        <v>8.9844000000000008</v>
      </c>
      <c r="AH85" s="1">
        <f>'[1]Bearbeitete Datenbank'!$AL87</f>
        <v>1014</v>
      </c>
      <c r="AJ85" s="1">
        <f>'[1]Bearbeitete Datenbank'!$AN87</f>
        <v>850</v>
      </c>
      <c r="AK85" s="1">
        <f>'[1]Bearbeitete Datenbank'!$AW87</f>
        <v>164</v>
      </c>
      <c r="AU85" s="1" t="str">
        <f>'[1]Bearbeitete Datenbank'!$AU87</f>
        <v>MEO</v>
      </c>
      <c r="AV85" s="1" t="str">
        <f>'[1]Bearbeitete Datenbank'!$J87</f>
        <v>MEO</v>
      </c>
      <c r="AY85" s="1" t="str">
        <f>'[1]Bearbeitete Datenbank'!$G87</f>
        <v>Military/Government</v>
      </c>
      <c r="AZ85" s="1"/>
      <c r="BA85" s="1" t="str">
        <f>'[1]Bearbeitete Datenbank'!$H87</f>
        <v>Navigation/Global Positioning</v>
      </c>
      <c r="BB85" s="1"/>
      <c r="BC85" s="42">
        <f>'[1]Bearbeitete Datenbank'!$AX87</f>
        <v>54.7166</v>
      </c>
      <c r="BD85" s="1">
        <f>Tabelle27[[#This Row],[inclination '[degree']]]*PI()/180</f>
        <v>0.95498482549672936</v>
      </c>
      <c r="BE85" s="1">
        <f>'[1]Bearbeitete Datenbank'!$AY87</f>
        <v>245.41759999999999</v>
      </c>
      <c r="BF85" s="1">
        <f>Tabelle27[[#This Row],[RAAN '[degree']]]*PI()/180</f>
        <v>4.2833451623424352</v>
      </c>
      <c r="BG85" s="1">
        <f>'[1]Bearbeitete Datenbank'!$BA87</f>
        <v>314.57889999999998</v>
      </c>
      <c r="BH85" s="1">
        <f>Tabelle27[[#This Row],[AoP '[degree']]]*PI()/180</f>
        <v>5.490437562301989</v>
      </c>
      <c r="BI85" s="1">
        <f>'[1]Bearbeitete Datenbank'!$BB87</f>
        <v>47.811100000000003</v>
      </c>
      <c r="BK85" s="1">
        <f>Tabelle27[[#This Row],[mean_anomaly '[degree']]]*PI()/180</f>
        <v>0.83446111400026091</v>
      </c>
      <c r="BL85" s="1">
        <f>'[1]Bearbeitete Datenbank'!$AZ87</f>
        <v>4.682E-4</v>
      </c>
      <c r="BM85" s="1">
        <f>'[1]Bearbeitete Datenbank'!$BE87</f>
        <v>27906.133368440336</v>
      </c>
      <c r="BN85" s="1">
        <f>'[1]Bearbeitete Datenbank'!$BF87</f>
        <v>21548.199020083441</v>
      </c>
      <c r="BO85" s="1">
        <f>'[1]Bearbeitete Datenbank'!$BG87</f>
        <v>21522.067716797232</v>
      </c>
      <c r="BP85" s="1">
        <f>'[1]Bearbeitete Datenbank'!$BH87</f>
        <v>773.2301161338462</v>
      </c>
      <c r="BQ85" s="1">
        <f>'[1]Bearbeitete Datenbank'!$BC87</f>
        <v>1.8623175300000001</v>
      </c>
      <c r="BY85" s="1" t="s">
        <v>115</v>
      </c>
      <c r="BZ85" s="1" t="s">
        <v>115</v>
      </c>
      <c r="CA85" s="1" t="s">
        <v>115</v>
      </c>
      <c r="CB85" s="1" t="s">
        <v>115</v>
      </c>
      <c r="CD85" s="47" t="str">
        <f>'[1]Bearbeitete Datenbank'!$BT87</f>
        <v>None</v>
      </c>
      <c r="CE8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85" s="1" t="str">
        <f>'[1]Bearbeitete Datenbank'!$BU87</f>
        <v>None</v>
      </c>
      <c r="CG8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85" s="1" t="str">
        <f>'[1]Bearbeitete Datenbank'!$BV87</f>
        <v>None</v>
      </c>
      <c r="CI85" s="1" t="str">
        <f>'[1]Bearbeitete Datenbank'!$BW87</f>
        <v>None</v>
      </c>
      <c r="CJ85" s="1" t="str">
        <f>'[1]Bearbeitete Datenbank'!$BX87</f>
        <v>None</v>
      </c>
      <c r="CK85" s="1" t="str">
        <f>'[1]Bearbeitete Datenbank'!$BY87</f>
        <v>None</v>
      </c>
      <c r="CL85" s="1" t="str">
        <f>'[1]Bearbeitete Datenbank'!$CA87</f>
        <v>None</v>
      </c>
      <c r="CM8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5" s="1" t="str">
        <f>'[1]Bearbeitete Datenbank'!$CB87</f>
        <v>None</v>
      </c>
      <c r="CO85" s="1" t="str">
        <f>'[1]Bearbeitete Datenbank'!$CC87</f>
        <v>None</v>
      </c>
      <c r="CP85" s="1" t="str">
        <f>'[1]Bearbeitete Datenbank'!$CD87</f>
        <v>None</v>
      </c>
      <c r="CQ85" s="1" t="str">
        <f>'[1]Bearbeitete Datenbank'!$CE87</f>
        <v>None</v>
      </c>
      <c r="CR85" s="1" t="str">
        <f>'[1]Bearbeitete Datenbank'!$CF87</f>
        <v>None</v>
      </c>
      <c r="CS85" s="1" t="str">
        <f>IF(Tabelle27[[#This Row],[synchronised_starting_longitude '[deg_E']]]="None","None",Tabelle27[[#This Row],[synchronised_starting_longitude '[deg_E']]]*PI()/180)</f>
        <v>None</v>
      </c>
      <c r="CT85" s="1" t="str">
        <f>'[1]Bearbeitete Datenbank'!$CG87</f>
        <v>None</v>
      </c>
      <c r="CU85" s="1" t="str">
        <f>IF(Tabelle27[[#This Row],[synchronised_initial_longitude '[deg_E']]]="None","None",Tabelle27[[#This Row],[synchronised_initial_longitude '[deg_E']]]*PI()/180)</f>
        <v>None</v>
      </c>
      <c r="CV85" s="1" t="str">
        <f>'[1]Bearbeitete Datenbank'!$CH87</f>
        <v>None</v>
      </c>
      <c r="CW85" s="1" t="str">
        <f>IF(Tabelle27[[#This Row],[synchronised_tolerance_longitude '[deg_E']]]="None","None",Tabelle27[[#This Row],[synchronised_tolerance_longitude '[deg_E']]]*PI()/180)</f>
        <v>None</v>
      </c>
      <c r="CY85" s="1" t="str">
        <f>'[1]Bearbeitete Datenbank'!$CI87</f>
        <v>None</v>
      </c>
      <c r="CZ85" s="1" t="str">
        <f>IF(Tabelle27[[#This Row],[initial_GLAN '[deg']]]="None",Tabelle27[[#This Row],[initial_GLAN '[deg']]],Tabelle27[[#This Row],[initial_GLAN '[deg']]]*PI()/180)</f>
        <v>None</v>
      </c>
      <c r="DA85" s="1" t="str">
        <f>'[1]Bearbeitete Datenbank'!$CJ87</f>
        <v>None</v>
      </c>
      <c r="DB85" s="1" t="str">
        <f>IF(Tabelle27[[#This Row],[tolerance_GLAN '[deg']]]="None",Tabelle27[[#This Row],[tolerance_GLAN '[deg']]],Tabelle27[[#This Row],[tolerance_GLAN '[deg']]]*PI()/180)</f>
        <v>None</v>
      </c>
      <c r="DC85" s="1" t="str">
        <f>'[1]Bearbeitete Datenbank'!$CK87</f>
        <v>Beidou</v>
      </c>
      <c r="DD85" s="49" t="str">
        <f>'[1]Bearbeitete Datenbank'!$CL87</f>
        <v>None</v>
      </c>
      <c r="DE85" s="5">
        <f>'[1]Bearbeitete Datenbank'!$CM87</f>
        <v>4.4579391740656886</v>
      </c>
      <c r="DF85" s="49" t="str">
        <f>'[1]Bearbeitete Datenbank'!$CN87</f>
        <v>operational</v>
      </c>
      <c r="DG85" s="5">
        <f>'[1]Bearbeitete Datenbank'!$CO87</f>
        <v>3.6651914291880923</v>
      </c>
      <c r="DH85" s="5" t="str">
        <f>'[1]Bearbeitete Datenbank'!$CP87</f>
        <v>None</v>
      </c>
    </row>
    <row r="86" spans="1:112" x14ac:dyDescent="0.25">
      <c r="A86" s="1" t="str">
        <f>'[1]Bearbeitete Datenbank'!$C88</f>
        <v>Beidou 3-25</v>
      </c>
      <c r="C86" s="1" t="str">
        <f>'[1]Bearbeitete Datenbank'!$C88</f>
        <v>Beidou 3-25</v>
      </c>
      <c r="D86" s="41">
        <f>'[1]Bearbeitete Datenbank'!$AB88</f>
        <v>43002</v>
      </c>
      <c r="G86" s="1" t="str">
        <f>'[1]Bearbeitete Datenbank'!$AV88</f>
        <v>Heavy Satellite</v>
      </c>
      <c r="H86" s="1">
        <f>'[1]Bearbeitete Datenbank'!$V88</f>
        <v>8</v>
      </c>
      <c r="J86" s="3"/>
      <c r="K86" s="1" t="str">
        <f>'[1]Bearbeitete Datenbank'!$BQ88</f>
        <v>none</v>
      </c>
      <c r="L86" s="1" t="str">
        <f>'[1]Bearbeitete Datenbank'!$BR88</f>
        <v>0</v>
      </c>
      <c r="M86" s="1"/>
      <c r="N86" s="1">
        <f>'[1]Bearbeitete Datenbank'!$BS88</f>
        <v>300</v>
      </c>
      <c r="P86" s="1" t="str">
        <f>'[1]Bearbeitete Datenbank'!$Y88</f>
        <v>Xichang Satellite Launch Center</v>
      </c>
      <c r="Q86" s="1">
        <f>'[1]Bearbeitete Datenbank'!$AD88*PI()/180</f>
        <v>0.49298599140652699</v>
      </c>
      <c r="R86" s="1" t="str">
        <f>'[1]Bearbeitete Datenbank'!$D88</f>
        <v>China</v>
      </c>
      <c r="S86" s="1" t="str">
        <f>'[1]Bearbeitete Datenbank'!$E88</f>
        <v>China</v>
      </c>
      <c r="T86" s="1" t="str">
        <f>'[1]Bearbeitete Datenbank'!$F88</f>
        <v>Chinese Defense Ministry</v>
      </c>
      <c r="U86" s="3">
        <f>'[1]Bearbeitete Datenbank'!$U88</f>
        <v>43044</v>
      </c>
      <c r="V86" s="1">
        <f>'[1]Bearbeitete Datenbank'!$AE88*PI()/180</f>
        <v>1.7806993189133569</v>
      </c>
      <c r="Y86" s="1">
        <f>'[1]Bearbeitete Datenbank'!$BK88</f>
        <v>1.7</v>
      </c>
      <c r="Z86" s="1">
        <f>'[1]Bearbeitete Datenbank'!$BL88</f>
        <v>2.2000000000000002</v>
      </c>
      <c r="AA86" s="1">
        <f>'[1]Bearbeitete Datenbank'!$BM88</f>
        <v>10</v>
      </c>
      <c r="AB86" s="1">
        <f>'[1]Bearbeitete Datenbank'!BN88</f>
        <v>17.315551199505499</v>
      </c>
      <c r="AC86" s="1">
        <f>'[1]Bearbeitete Datenbank'!BO88</f>
        <v>2.89</v>
      </c>
      <c r="AD86" s="1">
        <f>'[1]Bearbeitete Datenbank'!$BP88</f>
        <v>8.9844000000000008</v>
      </c>
      <c r="AH86" s="1">
        <f>'[1]Bearbeitete Datenbank'!$AL88</f>
        <v>1014</v>
      </c>
      <c r="AJ86" s="1">
        <f>'[1]Bearbeitete Datenbank'!$AN88</f>
        <v>850</v>
      </c>
      <c r="AK86" s="1">
        <f>'[1]Bearbeitete Datenbank'!$AW88</f>
        <v>164</v>
      </c>
      <c r="AU86" s="1" t="str">
        <f>'[1]Bearbeitete Datenbank'!$AU88</f>
        <v>MEO</v>
      </c>
      <c r="AV86" s="1" t="str">
        <f>'[1]Bearbeitete Datenbank'!$J88</f>
        <v>MEO</v>
      </c>
      <c r="AY86" s="1" t="str">
        <f>'[1]Bearbeitete Datenbank'!$G88</f>
        <v>Military/Government</v>
      </c>
      <c r="AZ86" s="1"/>
      <c r="BA86" s="1" t="str">
        <f>'[1]Bearbeitete Datenbank'!$H88</f>
        <v>Navigation/Global Positioning</v>
      </c>
      <c r="BB86" s="1"/>
      <c r="BC86" s="42">
        <f>'[1]Bearbeitete Datenbank'!$AX88</f>
        <v>55.349600000000002</v>
      </c>
      <c r="BD86" s="1">
        <f>Tabelle27[[#This Row],[inclination '[degree']]]*PI()/180</f>
        <v>0.96603275966185342</v>
      </c>
      <c r="BE86" s="1">
        <f>'[1]Bearbeitete Datenbank'!$AY88</f>
        <v>124.8719</v>
      </c>
      <c r="BF86" s="1">
        <f>Tabelle27[[#This Row],[RAAN '[degree']]]*PI()/180</f>
        <v>2.1794257982211072</v>
      </c>
      <c r="BG86" s="1">
        <f>'[1]Bearbeitete Datenbank'!$BA88</f>
        <v>307.28440000000001</v>
      </c>
      <c r="BH86" s="1">
        <f>Tabelle27[[#This Row],[AoP '[degree']]]*PI()/180</f>
        <v>5.3631245200152637</v>
      </c>
      <c r="BI86" s="1">
        <f>'[1]Bearbeitete Datenbank'!$BB88</f>
        <v>50.051200000000001</v>
      </c>
      <c r="BK86" s="1">
        <f>Tabelle27[[#This Row],[mean_anomaly '[degree']]]*PI()/180</f>
        <v>0.87355823457418591</v>
      </c>
      <c r="BL86" s="1">
        <f>'[1]Bearbeitete Datenbank'!$AZ88</f>
        <v>1.0923E-3</v>
      </c>
      <c r="BM86" s="1">
        <f>'[1]Bearbeitete Datenbank'!$BE88</f>
        <v>27906.160740392388</v>
      </c>
      <c r="BN86" s="1">
        <f>'[1]Bearbeitete Datenbank'!$BF88</f>
        <v>21565.642639769121</v>
      </c>
      <c r="BO86" s="1">
        <f>'[1]Bearbeitete Datenbank'!$BG88</f>
        <v>21504.678841015655</v>
      </c>
      <c r="BP86" s="1">
        <f>'[1]Bearbeitete Datenbank'!$BH88</f>
        <v>773.23125377745532</v>
      </c>
      <c r="BQ86" s="1">
        <f>'[1]Bearbeitete Datenbank'!$BC88</f>
        <v>1.8623147900000001</v>
      </c>
      <c r="BY86" s="1" t="s">
        <v>115</v>
      </c>
      <c r="BZ86" s="1" t="s">
        <v>115</v>
      </c>
      <c r="CA86" s="1" t="s">
        <v>115</v>
      </c>
      <c r="CB86" s="1" t="s">
        <v>115</v>
      </c>
      <c r="CD86" s="47" t="str">
        <f>'[1]Bearbeitete Datenbank'!$BT88</f>
        <v>None</v>
      </c>
      <c r="CE8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86" s="1" t="str">
        <f>'[1]Bearbeitete Datenbank'!$BU88</f>
        <v>None</v>
      </c>
      <c r="CG8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86" s="1" t="str">
        <f>'[1]Bearbeitete Datenbank'!$BV88</f>
        <v>None</v>
      </c>
      <c r="CI86" s="1" t="str">
        <f>'[1]Bearbeitete Datenbank'!$BW88</f>
        <v>None</v>
      </c>
      <c r="CJ86" s="1" t="str">
        <f>'[1]Bearbeitete Datenbank'!$BX88</f>
        <v>None</v>
      </c>
      <c r="CK86" s="1" t="str">
        <f>'[1]Bearbeitete Datenbank'!$BY88</f>
        <v>None</v>
      </c>
      <c r="CL86" s="1" t="str">
        <f>'[1]Bearbeitete Datenbank'!$CA88</f>
        <v>None</v>
      </c>
      <c r="CM8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6" s="1" t="str">
        <f>'[1]Bearbeitete Datenbank'!$CB88</f>
        <v>None</v>
      </c>
      <c r="CO86" s="1" t="str">
        <f>'[1]Bearbeitete Datenbank'!$CC88</f>
        <v>None</v>
      </c>
      <c r="CP86" s="1" t="str">
        <f>'[1]Bearbeitete Datenbank'!$CD88</f>
        <v>None</v>
      </c>
      <c r="CQ86" s="1" t="str">
        <f>'[1]Bearbeitete Datenbank'!$CE88</f>
        <v>None</v>
      </c>
      <c r="CR86" s="1" t="str">
        <f>'[1]Bearbeitete Datenbank'!$CF88</f>
        <v>None</v>
      </c>
      <c r="CS86" s="1" t="str">
        <f>IF(Tabelle27[[#This Row],[synchronised_starting_longitude '[deg_E']]]="None","None",Tabelle27[[#This Row],[synchronised_starting_longitude '[deg_E']]]*PI()/180)</f>
        <v>None</v>
      </c>
      <c r="CT86" s="1" t="str">
        <f>'[1]Bearbeitete Datenbank'!$CG88</f>
        <v>None</v>
      </c>
      <c r="CU86" s="1" t="str">
        <f>IF(Tabelle27[[#This Row],[synchronised_initial_longitude '[deg_E']]]="None","None",Tabelle27[[#This Row],[synchronised_initial_longitude '[deg_E']]]*PI()/180)</f>
        <v>None</v>
      </c>
      <c r="CV86" s="1" t="str">
        <f>'[1]Bearbeitete Datenbank'!$CH88</f>
        <v>None</v>
      </c>
      <c r="CW86" s="1" t="str">
        <f>IF(Tabelle27[[#This Row],[synchronised_tolerance_longitude '[deg_E']]]="None","None",Tabelle27[[#This Row],[synchronised_tolerance_longitude '[deg_E']]]*PI()/180)</f>
        <v>None</v>
      </c>
      <c r="CY86" s="1" t="str">
        <f>'[1]Bearbeitete Datenbank'!$CI88</f>
        <v>None</v>
      </c>
      <c r="CZ86" s="1" t="str">
        <f>IF(Tabelle27[[#This Row],[initial_GLAN '[deg']]]="None",Tabelle27[[#This Row],[initial_GLAN '[deg']]],Tabelle27[[#This Row],[initial_GLAN '[deg']]]*PI()/180)</f>
        <v>None</v>
      </c>
      <c r="DA86" s="1" t="str">
        <f>'[1]Bearbeitete Datenbank'!$CJ88</f>
        <v>None</v>
      </c>
      <c r="DB86" s="1" t="str">
        <f>IF(Tabelle27[[#This Row],[tolerance_GLAN '[deg']]]="None",Tabelle27[[#This Row],[tolerance_GLAN '[deg']]],Tabelle27[[#This Row],[tolerance_GLAN '[deg']]]*PI()/180)</f>
        <v>None</v>
      </c>
      <c r="DC86" s="1" t="str">
        <f>'[1]Bearbeitete Datenbank'!$CK88</f>
        <v>Beidou</v>
      </c>
      <c r="DD86" s="49" t="str">
        <f>'[1]Bearbeitete Datenbank'!$CL88</f>
        <v>None</v>
      </c>
      <c r="DE86" s="5">
        <f>'[1]Bearbeitete Datenbank'!$CM88</f>
        <v>5.108850991950713</v>
      </c>
      <c r="DF86" s="49" t="str">
        <f>'[1]Bearbeitete Datenbank'!$CN88</f>
        <v>operational</v>
      </c>
      <c r="DG86" s="5">
        <f>'[1]Bearbeitete Datenbank'!$CO88</f>
        <v>4.1887902047863905</v>
      </c>
      <c r="DH86" s="5" t="str">
        <f>'[1]Bearbeitete Datenbank'!$CP88</f>
        <v>None</v>
      </c>
    </row>
    <row r="87" spans="1:112" x14ac:dyDescent="0.25">
      <c r="A87" s="1" t="str">
        <f>'[1]Bearbeitete Datenbank'!$C89</f>
        <v>Beidou 3I-1S</v>
      </c>
      <c r="C87" s="1" t="str">
        <f>'[1]Bearbeitete Datenbank'!$C89</f>
        <v>Beidou 3I-1S</v>
      </c>
      <c r="D87" s="41">
        <f>'[1]Bearbeitete Datenbank'!$AB89</f>
        <v>40549</v>
      </c>
      <c r="G87" s="1" t="str">
        <f>'[1]Bearbeitete Datenbank'!$AV89</f>
        <v>Heavy Satellite</v>
      </c>
      <c r="H87" s="1">
        <f>'[1]Bearbeitete Datenbank'!$V89</f>
        <v>8</v>
      </c>
      <c r="J87" s="3"/>
      <c r="K87" s="1" t="str">
        <f>'[1]Bearbeitete Datenbank'!$BQ89</f>
        <v>none</v>
      </c>
      <c r="L87" s="1" t="str">
        <f>'[1]Bearbeitete Datenbank'!$BR89</f>
        <v>0</v>
      </c>
      <c r="M87" s="1"/>
      <c r="N87" s="1">
        <f>'[1]Bearbeitete Datenbank'!$BS89</f>
        <v>300</v>
      </c>
      <c r="P87" s="1" t="str">
        <f>'[1]Bearbeitete Datenbank'!$Y89</f>
        <v>Xichang Satellite Launch Center</v>
      </c>
      <c r="Q87" s="1">
        <f>'[1]Bearbeitete Datenbank'!$AD89*PI()/180</f>
        <v>0.49298599140652699</v>
      </c>
      <c r="R87" s="1" t="str">
        <f>'[1]Bearbeitete Datenbank'!$D89</f>
        <v>China</v>
      </c>
      <c r="S87" s="1" t="str">
        <f>'[1]Bearbeitete Datenbank'!$E89</f>
        <v>China</v>
      </c>
      <c r="T87" s="1" t="str">
        <f>'[1]Bearbeitete Datenbank'!$F89</f>
        <v>Chinese Defense Ministry</v>
      </c>
      <c r="U87" s="3">
        <f>'[1]Bearbeitete Datenbank'!$U89</f>
        <v>42093</v>
      </c>
      <c r="V87" s="1">
        <f>'[1]Bearbeitete Datenbank'!$AE89*PI()/180</f>
        <v>1.7806993189133569</v>
      </c>
      <c r="Y87" s="1">
        <f>'[1]Bearbeitete Datenbank'!$BK89</f>
        <v>1.7</v>
      </c>
      <c r="Z87" s="1">
        <f>'[1]Bearbeitete Datenbank'!$BL89</f>
        <v>3</v>
      </c>
      <c r="AA87" s="1">
        <f>'[1]Bearbeitete Datenbank'!$BM89</f>
        <v>18</v>
      </c>
      <c r="AB87" s="1">
        <f>'[1]Bearbeitete Datenbank'!BN89</f>
        <v>29.938564463043399</v>
      </c>
      <c r="AC87" s="1">
        <f>'[1]Bearbeitete Datenbank'!BO89</f>
        <v>2.89</v>
      </c>
      <c r="AD87" s="1">
        <f>'[1]Bearbeitete Datenbank'!$BP89</f>
        <v>13.997733333333301</v>
      </c>
      <c r="AH87" s="1">
        <f>'[1]Bearbeitete Datenbank'!$AL89</f>
        <v>1150</v>
      </c>
      <c r="AJ87" s="1">
        <f>'[1]Bearbeitete Datenbank'!$AN89</f>
        <v>850</v>
      </c>
      <c r="AK87" s="1">
        <f>'[1]Bearbeitete Datenbank'!$AW89</f>
        <v>300</v>
      </c>
      <c r="AU87" s="1" t="str">
        <f>'[1]Bearbeitete Datenbank'!$AU89</f>
        <v>GEO/NS</v>
      </c>
      <c r="AV87" s="1" t="str">
        <f>'[1]Bearbeitete Datenbank'!$J89</f>
        <v>GEO</v>
      </c>
      <c r="AY87" s="1" t="str">
        <f>'[1]Bearbeitete Datenbank'!$G89</f>
        <v>Military/Government</v>
      </c>
      <c r="AZ87" s="1"/>
      <c r="BA87" s="1" t="str">
        <f>'[1]Bearbeitete Datenbank'!$H89</f>
        <v>Navigation/Global Positioning</v>
      </c>
      <c r="BB87" s="1"/>
      <c r="BC87" s="42">
        <f>'[1]Bearbeitete Datenbank'!$AX89</f>
        <v>52.534799999999997</v>
      </c>
      <c r="BD87" s="1">
        <f>Tabelle27[[#This Row],[inclination '[degree']]]*PI()/180</f>
        <v>0.91690523187671702</v>
      </c>
      <c r="BE87" s="1">
        <f>'[1]Bearbeitete Datenbank'!$AY89</f>
        <v>317.29349999999999</v>
      </c>
      <c r="BF87" s="1">
        <f>Tabelle27[[#This Row],[RAAN '[degree']]]*PI()/180</f>
        <v>5.537816270176628</v>
      </c>
      <c r="BG87" s="1">
        <f>'[1]Bearbeitete Datenbank'!$BA89</f>
        <v>186.41730000000001</v>
      </c>
      <c r="BH87" s="1">
        <f>Tabelle27[[#This Row],[AoP '[degree']]]*PI()/180</f>
        <v>3.2535956676780251</v>
      </c>
      <c r="BI87" s="1">
        <f>'[1]Bearbeitete Datenbank'!$BB89</f>
        <v>174.34540000000001</v>
      </c>
      <c r="BK87" s="1">
        <f>Tabelle27[[#This Row],[mean_anomaly '[degree']]]*PI()/180</f>
        <v>3.0429012657065218</v>
      </c>
      <c r="BL87" s="1">
        <f>'[1]Bearbeitete Datenbank'!$AZ89</f>
        <v>3.7456999999999998E-3</v>
      </c>
      <c r="BM87" s="1">
        <f>'[1]Bearbeitete Datenbank'!$BE89</f>
        <v>42164.794460587356</v>
      </c>
      <c r="BN87" s="1">
        <f>'[1]Bearbeitete Datenbank'!$BF89</f>
        <v>35951.731131198379</v>
      </c>
      <c r="BO87" s="1">
        <f>'[1]Bearbeitete Datenbank'!$BG89</f>
        <v>35635.857789976333</v>
      </c>
      <c r="BP87" s="1">
        <f>'[1]Bearbeitete Datenbank'!$BH89</f>
        <v>1436.0985510663186</v>
      </c>
      <c r="BQ87" s="1">
        <f>'[1]Bearbeitete Datenbank'!$BC89</f>
        <v>1.0027166999999999</v>
      </c>
      <c r="BY87" s="1" t="s">
        <v>115</v>
      </c>
      <c r="BZ87" s="1" t="s">
        <v>115</v>
      </c>
      <c r="CA87" s="1" t="s">
        <v>115</v>
      </c>
      <c r="CB87" s="1" t="s">
        <v>115</v>
      </c>
      <c r="CD87" s="47">
        <f>'[1]Bearbeitete Datenbank'!$BT89</f>
        <v>2.8693585400000003</v>
      </c>
      <c r="CE8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5.0079753943217419E-2</v>
      </c>
      <c r="CF87" s="1">
        <f>'[1]Bearbeitete Datenbank'!$BU89</f>
        <v>93.876246855999995</v>
      </c>
      <c r="CG8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1.6384495970521749</v>
      </c>
      <c r="CH87" s="1" t="str">
        <f>'[1]Bearbeitete Datenbank'!$BV89</f>
        <v>False</v>
      </c>
      <c r="CI87" s="1" t="str">
        <f>'[1]Bearbeitete Datenbank'!$BW89</f>
        <v>True</v>
      </c>
      <c r="CJ87" s="1">
        <f>'[1]Bearbeitete Datenbank'!$BX89</f>
        <v>3.7413675E-3</v>
      </c>
      <c r="CK87" s="1">
        <f>'[1]Bearbeitete Datenbank'!$BY89</f>
        <v>1.1000249999999984E-4</v>
      </c>
      <c r="CL87" s="1" t="str">
        <f>'[1]Bearbeitete Datenbank'!$CA89</f>
        <v>None</v>
      </c>
      <c r="CM8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7" s="1">
        <f>'[1]Bearbeitete Datenbank'!$CB89</f>
        <v>0</v>
      </c>
      <c r="CO87" s="1">
        <f>'[1]Bearbeitete Datenbank'!$CC89</f>
        <v>0</v>
      </c>
      <c r="CP87" s="1" t="str">
        <f>'[1]Bearbeitete Datenbank'!$CD89</f>
        <v>None</v>
      </c>
      <c r="CQ87" s="1" t="str">
        <f>'[1]Bearbeitete Datenbank'!$CE89</f>
        <v>None</v>
      </c>
      <c r="CR87" s="1" t="str">
        <f>'[1]Bearbeitete Datenbank'!$CF89</f>
        <v>None</v>
      </c>
      <c r="CS87" s="1" t="str">
        <f>IF(Tabelle27[[#This Row],[synchronised_starting_longitude '[deg_E']]]="None","None",Tabelle27[[#This Row],[synchronised_starting_longitude '[deg_E']]]*PI()/180)</f>
        <v>None</v>
      </c>
      <c r="CT87" s="1" t="str">
        <f>'[1]Bearbeitete Datenbank'!$CG89</f>
        <v>None</v>
      </c>
      <c r="CU87" s="1" t="str">
        <f>IF(Tabelle27[[#This Row],[synchronised_initial_longitude '[deg_E']]]="None","None",Tabelle27[[#This Row],[synchronised_initial_longitude '[deg_E']]]*PI()/180)</f>
        <v>None</v>
      </c>
      <c r="CV87" s="1" t="str">
        <f>'[1]Bearbeitete Datenbank'!$CH89</f>
        <v>None</v>
      </c>
      <c r="CW87" s="1" t="str">
        <f>IF(Tabelle27[[#This Row],[synchronised_tolerance_longitude '[deg_E']]]="None","None",Tabelle27[[#This Row],[synchronised_tolerance_longitude '[deg_E']]]*PI()/180)</f>
        <v>None</v>
      </c>
      <c r="CY87" s="1" t="str">
        <f>'[1]Bearbeitete Datenbank'!$CI89</f>
        <v>None</v>
      </c>
      <c r="CZ87" s="1" t="str">
        <f>IF(Tabelle27[[#This Row],[initial_GLAN '[deg']]]="None",Tabelle27[[#This Row],[initial_GLAN '[deg']]],Tabelle27[[#This Row],[initial_GLAN '[deg']]]*PI()/180)</f>
        <v>None</v>
      </c>
      <c r="DA87" s="1" t="str">
        <f>'[1]Bearbeitete Datenbank'!$CJ89</f>
        <v>None</v>
      </c>
      <c r="DB87" s="1" t="str">
        <f>IF(Tabelle27[[#This Row],[tolerance_GLAN '[deg']]]="None",Tabelle27[[#This Row],[tolerance_GLAN '[deg']]],Tabelle27[[#This Row],[tolerance_GLAN '[deg']]]*PI()/180)</f>
        <v>None</v>
      </c>
      <c r="DC87" s="1" t="str">
        <f>'[1]Bearbeitete Datenbank'!$CK89</f>
        <v>None</v>
      </c>
      <c r="DD87" s="49" t="str">
        <f>'[1]Bearbeitete Datenbank'!$CL89</f>
        <v>None</v>
      </c>
      <c r="DE87" s="5" t="str">
        <f>'[1]Bearbeitete Datenbank'!$CM89</f>
        <v>None</v>
      </c>
      <c r="DF87" s="49" t="str">
        <f>'[1]Bearbeitete Datenbank'!$CN89</f>
        <v>None</v>
      </c>
      <c r="DG87" s="5" t="str">
        <f>'[1]Bearbeitete Datenbank'!$CO89</f>
        <v>None</v>
      </c>
      <c r="DH87" s="5" t="str">
        <f>'[1]Bearbeitete Datenbank'!$CP89</f>
        <v>None</v>
      </c>
    </row>
    <row r="88" spans="1:112" x14ac:dyDescent="0.25">
      <c r="A88" s="1" t="str">
        <f>'[1]Bearbeitete Datenbank'!$C90</f>
        <v>Beidou 3I-2S</v>
      </c>
      <c r="C88" s="1" t="str">
        <f>'[1]Bearbeitete Datenbank'!$C90</f>
        <v>Beidou 3I-2S</v>
      </c>
      <c r="D88" s="41">
        <f>'[1]Bearbeitete Datenbank'!$AB90</f>
        <v>40938</v>
      </c>
      <c r="G88" s="1" t="str">
        <f>'[1]Bearbeitete Datenbank'!$AV90</f>
        <v>Heavy Satellite</v>
      </c>
      <c r="H88" s="1">
        <f>'[1]Bearbeitete Datenbank'!$V90</f>
        <v>8</v>
      </c>
      <c r="J88" s="3"/>
      <c r="K88" s="1" t="str">
        <f>'[1]Bearbeitete Datenbank'!$BQ90</f>
        <v>none</v>
      </c>
      <c r="L88" s="1" t="str">
        <f>'[1]Bearbeitete Datenbank'!$BR90</f>
        <v>0</v>
      </c>
      <c r="M88" s="1"/>
      <c r="N88" s="1">
        <f>'[1]Bearbeitete Datenbank'!$BS90</f>
        <v>300</v>
      </c>
      <c r="P88" s="1" t="str">
        <f>'[1]Bearbeitete Datenbank'!$Y90</f>
        <v>Xichang Satellite Launch Center</v>
      </c>
      <c r="Q88" s="1">
        <f>'[1]Bearbeitete Datenbank'!$AD90*PI()/180</f>
        <v>0.49298599140652699</v>
      </c>
      <c r="R88" s="1" t="str">
        <f>'[1]Bearbeitete Datenbank'!$D90</f>
        <v>NR</v>
      </c>
      <c r="S88" s="1" t="str">
        <f>'[1]Bearbeitete Datenbank'!$E90</f>
        <v>China</v>
      </c>
      <c r="T88" s="1" t="str">
        <f>'[1]Bearbeitete Datenbank'!$F90</f>
        <v>Chinese Defense Ministry</v>
      </c>
      <c r="U88" s="3">
        <f>'[1]Bearbeitete Datenbank'!$U90</f>
        <v>42276</v>
      </c>
      <c r="V88" s="1">
        <f>'[1]Bearbeitete Datenbank'!$AE90*PI()/180</f>
        <v>1.7806993189133569</v>
      </c>
      <c r="Y88" s="1">
        <f>'[1]Bearbeitete Datenbank'!$BK90</f>
        <v>1.7</v>
      </c>
      <c r="Z88" s="1">
        <f>'[1]Bearbeitete Datenbank'!$BL90</f>
        <v>3</v>
      </c>
      <c r="AA88" s="1">
        <f>'[1]Bearbeitete Datenbank'!$BM90</f>
        <v>18</v>
      </c>
      <c r="AB88" s="1">
        <f>'[1]Bearbeitete Datenbank'!BN90</f>
        <v>29.938564463043399</v>
      </c>
      <c r="AC88" s="1">
        <f>'[1]Bearbeitete Datenbank'!BO90</f>
        <v>2.89</v>
      </c>
      <c r="AD88" s="1">
        <f>'[1]Bearbeitete Datenbank'!$BP90</f>
        <v>13.997733333333301</v>
      </c>
      <c r="AH88" s="1">
        <f>'[1]Bearbeitete Datenbank'!$AL90</f>
        <v>1150</v>
      </c>
      <c r="AJ88" s="1">
        <f>'[1]Bearbeitete Datenbank'!$AN90</f>
        <v>1150</v>
      </c>
      <c r="AK88" s="1">
        <f>'[1]Bearbeitete Datenbank'!$AW90</f>
        <v>0</v>
      </c>
      <c r="AU88" s="1" t="str">
        <f>'[1]Bearbeitete Datenbank'!$AU90</f>
        <v>GEO/T</v>
      </c>
      <c r="AV88" s="1" t="str">
        <f>'[1]Bearbeitete Datenbank'!$J90</f>
        <v>GEO</v>
      </c>
      <c r="AY88" s="1" t="str">
        <f>'[1]Bearbeitete Datenbank'!$G90</f>
        <v>Military/Government</v>
      </c>
      <c r="AZ88" s="1"/>
      <c r="BA88" s="1" t="str">
        <f>'[1]Bearbeitete Datenbank'!$H90</f>
        <v>Navigation/Global Positioning</v>
      </c>
      <c r="BB88" s="1"/>
      <c r="BC88" s="42">
        <f>'[1]Bearbeitete Datenbank'!$AX90</f>
        <v>52.106499999999997</v>
      </c>
      <c r="BD88" s="1">
        <f>Tabelle27[[#This Row],[inclination '[degree']]]*PI()/180</f>
        <v>0.9094299866904253</v>
      </c>
      <c r="BE88" s="1">
        <f>'[1]Bearbeitete Datenbank'!$AY90</f>
        <v>280.3657</v>
      </c>
      <c r="BF88" s="1">
        <f>Tabelle27[[#This Row],[RAAN '[degree']]]*PI()/180</f>
        <v>4.8933045746586661</v>
      </c>
      <c r="BG88" s="1">
        <f>'[1]Bearbeitete Datenbank'!$BA90</f>
        <v>190.57820000000001</v>
      </c>
      <c r="BH88" s="1">
        <f>Tabelle27[[#This Row],[AoP '[degree']]]*PI()/180</f>
        <v>3.3262170725242579</v>
      </c>
      <c r="BI88" s="1">
        <f>'[1]Bearbeitete Datenbank'!$BB90</f>
        <v>136.4512</v>
      </c>
      <c r="BK88" s="1">
        <f>Tabelle27[[#This Row],[mean_anomaly '[degree']]]*PI()/180</f>
        <v>2.3815227082972865</v>
      </c>
      <c r="BL88" s="1">
        <f>'[1]Bearbeitete Datenbank'!$AZ90</f>
        <v>4.6127E-3</v>
      </c>
      <c r="BM88" s="1">
        <f>'[1]Bearbeitete Datenbank'!$BE90</f>
        <v>42159.962983176098</v>
      </c>
      <c r="BN88" s="1">
        <f>'[1]Bearbeitete Datenbank'!$BF90</f>
        <v>35983.434244428594</v>
      </c>
      <c r="BO88" s="1">
        <f>'[1]Bearbeitete Datenbank'!$BG90</f>
        <v>35594.491721923601</v>
      </c>
      <c r="BP88" s="1">
        <f>'[1]Bearbeitete Datenbank'!$BH90</f>
        <v>1435.8517238601476</v>
      </c>
      <c r="BQ88" s="1">
        <f>'[1]Bearbeitete Datenbank'!$BC90</f>
        <v>1.0028890699999999</v>
      </c>
      <c r="BY88" s="1" t="s">
        <v>115</v>
      </c>
      <c r="BZ88" s="1" t="s">
        <v>115</v>
      </c>
      <c r="CA88" s="1" t="s">
        <v>115</v>
      </c>
      <c r="CB88" s="1" t="s">
        <v>115</v>
      </c>
      <c r="CD88" s="47">
        <f>'[1]Bearbeitete Datenbank'!$BT90</f>
        <v>2.1167768940000045</v>
      </c>
      <c r="CE8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3.6944726330439076E-2</v>
      </c>
      <c r="CF88" s="1">
        <f>'[1]Bearbeitete Datenbank'!$BU90</f>
        <v>94.48349993299999</v>
      </c>
      <c r="CG8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1.6490481626386915</v>
      </c>
      <c r="CH88" s="1" t="str">
        <f>'[1]Bearbeitete Datenbank'!$BV90</f>
        <v>False</v>
      </c>
      <c r="CI88" s="1" t="str">
        <f>'[1]Bearbeitete Datenbank'!$BW90</f>
        <v>True</v>
      </c>
      <c r="CJ88" s="1">
        <f>'[1]Bearbeitete Datenbank'!$BX90</f>
        <v>4.6298199999999998E-3</v>
      </c>
      <c r="CK88" s="1">
        <f>'[1]Bearbeitete Datenbank'!$BY90</f>
        <v>1.3059300000000003E-4</v>
      </c>
      <c r="CL88" s="1" t="str">
        <f>'[1]Bearbeitete Datenbank'!$CA90</f>
        <v>None</v>
      </c>
      <c r="CM8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8" s="1">
        <f>'[1]Bearbeitete Datenbank'!$CB90</f>
        <v>0</v>
      </c>
      <c r="CO88" s="1">
        <f>'[1]Bearbeitete Datenbank'!$CC90</f>
        <v>0</v>
      </c>
      <c r="CP88" s="1" t="str">
        <f>'[1]Bearbeitete Datenbank'!$CD90</f>
        <v>None</v>
      </c>
      <c r="CQ88" s="1" t="str">
        <f>'[1]Bearbeitete Datenbank'!$CE90</f>
        <v>None</v>
      </c>
      <c r="CR88" s="1" t="str">
        <f>'[1]Bearbeitete Datenbank'!$CF90</f>
        <v>None</v>
      </c>
      <c r="CS88" s="1" t="str">
        <f>IF(Tabelle27[[#This Row],[synchronised_starting_longitude '[deg_E']]]="None","None",Tabelle27[[#This Row],[synchronised_starting_longitude '[deg_E']]]*PI()/180)</f>
        <v>None</v>
      </c>
      <c r="CT88" s="1" t="str">
        <f>'[1]Bearbeitete Datenbank'!$CG90</f>
        <v>None</v>
      </c>
      <c r="CU88" s="1" t="str">
        <f>IF(Tabelle27[[#This Row],[synchronised_initial_longitude '[deg_E']]]="None","None",Tabelle27[[#This Row],[synchronised_initial_longitude '[deg_E']]]*PI()/180)</f>
        <v>None</v>
      </c>
      <c r="CV88" s="1" t="str">
        <f>'[1]Bearbeitete Datenbank'!$CH90</f>
        <v>None</v>
      </c>
      <c r="CW88" s="1" t="str">
        <f>IF(Tabelle27[[#This Row],[synchronised_tolerance_longitude '[deg_E']]]="None","None",Tabelle27[[#This Row],[synchronised_tolerance_longitude '[deg_E']]]*PI()/180)</f>
        <v>None</v>
      </c>
      <c r="CY88" s="1" t="str">
        <f>'[1]Bearbeitete Datenbank'!$CI90</f>
        <v>None</v>
      </c>
      <c r="CZ88" s="1" t="str">
        <f>IF(Tabelle27[[#This Row],[initial_GLAN '[deg']]]="None",Tabelle27[[#This Row],[initial_GLAN '[deg']]],Tabelle27[[#This Row],[initial_GLAN '[deg']]]*PI()/180)</f>
        <v>None</v>
      </c>
      <c r="DA88" s="1" t="str">
        <f>'[1]Bearbeitete Datenbank'!$CJ90</f>
        <v>None</v>
      </c>
      <c r="DB88" s="1" t="str">
        <f>IF(Tabelle27[[#This Row],[tolerance_GLAN '[deg']]]="None",Tabelle27[[#This Row],[tolerance_GLAN '[deg']]],Tabelle27[[#This Row],[tolerance_GLAN '[deg']]]*PI()/180)</f>
        <v>None</v>
      </c>
      <c r="DC88" s="1" t="str">
        <f>'[1]Bearbeitete Datenbank'!$CK90</f>
        <v>None</v>
      </c>
      <c r="DD88" s="49" t="str">
        <f>'[1]Bearbeitete Datenbank'!$CL90</f>
        <v>None</v>
      </c>
      <c r="DE88" s="5" t="str">
        <f>'[1]Bearbeitete Datenbank'!$CM90</f>
        <v>None</v>
      </c>
      <c r="DF88" s="49" t="str">
        <f>'[1]Bearbeitete Datenbank'!$CN90</f>
        <v>None</v>
      </c>
      <c r="DG88" s="5" t="str">
        <f>'[1]Bearbeitete Datenbank'!$CO90</f>
        <v>None</v>
      </c>
      <c r="DH88" s="5" t="str">
        <f>'[1]Bearbeitete Datenbank'!$CP90</f>
        <v>None</v>
      </c>
    </row>
    <row r="89" spans="1:112" x14ac:dyDescent="0.25">
      <c r="A89" s="1" t="str">
        <f>'[1]Bearbeitete Datenbank'!$C91</f>
        <v>Beidou 3-M1</v>
      </c>
      <c r="C89" s="1" t="str">
        <f>'[1]Bearbeitete Datenbank'!$C91</f>
        <v>Beidou 3-M1</v>
      </c>
      <c r="D89" s="41">
        <f>'[1]Bearbeitete Datenbank'!$AB91</f>
        <v>43001</v>
      </c>
      <c r="G89" s="1" t="str">
        <f>'[1]Bearbeitete Datenbank'!$AV91</f>
        <v>Heavy Satellite</v>
      </c>
      <c r="H89" s="1">
        <f>'[1]Bearbeitete Datenbank'!$V91</f>
        <v>8</v>
      </c>
      <c r="J89" s="3"/>
      <c r="K89" s="1" t="str">
        <f>'[1]Bearbeitete Datenbank'!$BQ91</f>
        <v>none</v>
      </c>
      <c r="L89" s="1" t="str">
        <f>'[1]Bearbeitete Datenbank'!$BR91</f>
        <v>0</v>
      </c>
      <c r="M89" s="1"/>
      <c r="N89" s="1">
        <f>'[1]Bearbeitete Datenbank'!$BS91</f>
        <v>300</v>
      </c>
      <c r="P89" s="1" t="str">
        <f>'[1]Bearbeitete Datenbank'!$Y91</f>
        <v>Xichang Satellite Launch Center</v>
      </c>
      <c r="Q89" s="1">
        <f>'[1]Bearbeitete Datenbank'!$AD91*PI()/180</f>
        <v>0.49298599140652699</v>
      </c>
      <c r="R89" s="1" t="str">
        <f>'[1]Bearbeitete Datenbank'!$D91</f>
        <v>China</v>
      </c>
      <c r="S89" s="1" t="str">
        <f>'[1]Bearbeitete Datenbank'!$E91</f>
        <v>China</v>
      </c>
      <c r="T89" s="1" t="str">
        <f>'[1]Bearbeitete Datenbank'!$F91</f>
        <v>Chinese Defense Ministry</v>
      </c>
      <c r="U89" s="3">
        <f>'[1]Bearbeitete Datenbank'!$U91</f>
        <v>43044</v>
      </c>
      <c r="V89" s="1">
        <f>'[1]Bearbeitete Datenbank'!$AE91*PI()/180</f>
        <v>1.7806993189133569</v>
      </c>
      <c r="Y89" s="1">
        <f>'[1]Bearbeitete Datenbank'!$BK91</f>
        <v>1.7</v>
      </c>
      <c r="Z89" s="1">
        <f>'[1]Bearbeitete Datenbank'!$BL91</f>
        <v>2.2000000000000002</v>
      </c>
      <c r="AA89" s="1">
        <f>'[1]Bearbeitete Datenbank'!$BM91</f>
        <v>10</v>
      </c>
      <c r="AB89" s="1">
        <f>'[1]Bearbeitete Datenbank'!BN91</f>
        <v>17.315551199505499</v>
      </c>
      <c r="AC89" s="1">
        <f>'[1]Bearbeitete Datenbank'!BO91</f>
        <v>2.89</v>
      </c>
      <c r="AD89" s="1">
        <f>'[1]Bearbeitete Datenbank'!$BP91</f>
        <v>8.9844000000000008</v>
      </c>
      <c r="AH89" s="1">
        <f>'[1]Bearbeitete Datenbank'!$AL91</f>
        <v>1014</v>
      </c>
      <c r="AJ89" s="1">
        <f>'[1]Bearbeitete Datenbank'!$AN91</f>
        <v>850</v>
      </c>
      <c r="AK89" s="1">
        <f>'[1]Bearbeitete Datenbank'!$AW91</f>
        <v>164</v>
      </c>
      <c r="AU89" s="1" t="str">
        <f>'[1]Bearbeitete Datenbank'!$AU91</f>
        <v>MEO</v>
      </c>
      <c r="AV89" s="1" t="str">
        <f>'[1]Bearbeitete Datenbank'!$J91</f>
        <v>MEO</v>
      </c>
      <c r="AY89" s="1" t="str">
        <f>'[1]Bearbeitete Datenbank'!$G91</f>
        <v>Military/Government</v>
      </c>
      <c r="AZ89" s="1"/>
      <c r="BA89" s="1" t="str">
        <f>'[1]Bearbeitete Datenbank'!$H91</f>
        <v>Navigation/Global Positioning</v>
      </c>
      <c r="BB89" s="1"/>
      <c r="BC89" s="42">
        <f>'[1]Bearbeitete Datenbank'!$AX91</f>
        <v>55.350099999999998</v>
      </c>
      <c r="BD89" s="1">
        <f>Tabelle27[[#This Row],[inclination '[degree']]]*PI()/180</f>
        <v>0.96604148630811326</v>
      </c>
      <c r="BE89" s="1">
        <f>'[1]Bearbeitete Datenbank'!$AY91</f>
        <v>124.8338</v>
      </c>
      <c r="BF89" s="1">
        <f>Tabelle27[[#This Row],[RAAN '[degree']]]*PI()/180</f>
        <v>2.1787608277760975</v>
      </c>
      <c r="BG89" s="1">
        <f>'[1]Bearbeitete Datenbank'!$BA91</f>
        <v>290.27539999999999</v>
      </c>
      <c r="BH89" s="1">
        <f>Tabelle27[[#This Row],[AoP '[degree']]]*PI()/180</f>
        <v>5.0662614675435478</v>
      </c>
      <c r="BI89" s="1">
        <f>'[1]Bearbeitete Datenbank'!$BB91</f>
        <v>68.517099999999999</v>
      </c>
      <c r="BK89" s="1">
        <f>Tabelle27[[#This Row],[mean_anomaly '[degree']]]*PI()/180</f>
        <v>1.1958489889182067</v>
      </c>
      <c r="BL89" s="1">
        <f>'[1]Bearbeitete Datenbank'!$AZ91</f>
        <v>1.2440999999999999E-3</v>
      </c>
      <c r="BM89" s="1">
        <f>'[1]Bearbeitete Datenbank'!$BE91</f>
        <v>27906.128273668397</v>
      </c>
      <c r="BN89" s="1">
        <f>'[1]Bearbeitete Datenbank'!$BF91</f>
        <v>21569.84628785367</v>
      </c>
      <c r="BO89" s="1">
        <f>'[1]Bearbeitete Datenbank'!$BG91</f>
        <v>21500.410259483127</v>
      </c>
      <c r="BP89" s="1">
        <f>'[1]Bearbeitete Datenbank'!$BH91</f>
        <v>773.22990438303509</v>
      </c>
      <c r="BQ89" s="1">
        <f>'[1]Bearbeitete Datenbank'!$BC91</f>
        <v>1.8623180399999999</v>
      </c>
      <c r="BY89" s="1" t="s">
        <v>115</v>
      </c>
      <c r="BZ89" s="1" t="s">
        <v>115</v>
      </c>
      <c r="CA89" s="1" t="s">
        <v>115</v>
      </c>
      <c r="CB89" s="1" t="s">
        <v>115</v>
      </c>
      <c r="CD89" s="47" t="str">
        <f>'[1]Bearbeitete Datenbank'!$BT91</f>
        <v>None</v>
      </c>
      <c r="CE8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89" s="1" t="str">
        <f>'[1]Bearbeitete Datenbank'!$BU91</f>
        <v>None</v>
      </c>
      <c r="CG8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89" s="1" t="str">
        <f>'[1]Bearbeitete Datenbank'!$BV91</f>
        <v>None</v>
      </c>
      <c r="CI89" s="1" t="str">
        <f>'[1]Bearbeitete Datenbank'!$BW91</f>
        <v>None</v>
      </c>
      <c r="CJ89" s="1" t="str">
        <f>'[1]Bearbeitete Datenbank'!$BX91</f>
        <v>None</v>
      </c>
      <c r="CK89" s="1" t="str">
        <f>'[1]Bearbeitete Datenbank'!$BY91</f>
        <v>None</v>
      </c>
      <c r="CL89" s="1" t="str">
        <f>'[1]Bearbeitete Datenbank'!$CA91</f>
        <v>None</v>
      </c>
      <c r="CM8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89" s="1" t="str">
        <f>'[1]Bearbeitete Datenbank'!$CB91</f>
        <v>None</v>
      </c>
      <c r="CO89" s="1" t="str">
        <f>'[1]Bearbeitete Datenbank'!$CC91</f>
        <v>None</v>
      </c>
      <c r="CP89" s="1" t="str">
        <f>'[1]Bearbeitete Datenbank'!$CD91</f>
        <v>None</v>
      </c>
      <c r="CQ89" s="1" t="str">
        <f>'[1]Bearbeitete Datenbank'!$CE91</f>
        <v>None</v>
      </c>
      <c r="CR89" s="1" t="str">
        <f>'[1]Bearbeitete Datenbank'!$CF91</f>
        <v>None</v>
      </c>
      <c r="CS89" s="1" t="str">
        <f>IF(Tabelle27[[#This Row],[synchronised_starting_longitude '[deg_E']]]="None","None",Tabelle27[[#This Row],[synchronised_starting_longitude '[deg_E']]]*PI()/180)</f>
        <v>None</v>
      </c>
      <c r="CT89" s="1" t="str">
        <f>'[1]Bearbeitete Datenbank'!$CG91</f>
        <v>None</v>
      </c>
      <c r="CU89" s="1" t="str">
        <f>IF(Tabelle27[[#This Row],[synchronised_initial_longitude '[deg_E']]]="None","None",Tabelle27[[#This Row],[synchronised_initial_longitude '[deg_E']]]*PI()/180)</f>
        <v>None</v>
      </c>
      <c r="CV89" s="1" t="str">
        <f>'[1]Bearbeitete Datenbank'!$CH91</f>
        <v>None</v>
      </c>
      <c r="CW89" s="1" t="str">
        <f>IF(Tabelle27[[#This Row],[synchronised_tolerance_longitude '[deg_E']]]="None","None",Tabelle27[[#This Row],[synchronised_tolerance_longitude '[deg_E']]]*PI()/180)</f>
        <v>None</v>
      </c>
      <c r="CY89" s="1" t="str">
        <f>'[1]Bearbeitete Datenbank'!$CI91</f>
        <v>None</v>
      </c>
      <c r="CZ89" s="1" t="str">
        <f>IF(Tabelle27[[#This Row],[initial_GLAN '[deg']]]="None",Tabelle27[[#This Row],[initial_GLAN '[deg']]],Tabelle27[[#This Row],[initial_GLAN '[deg']]]*PI()/180)</f>
        <v>None</v>
      </c>
      <c r="DA89" s="1" t="str">
        <f>'[1]Bearbeitete Datenbank'!$CJ91</f>
        <v>None</v>
      </c>
      <c r="DB89" s="1" t="str">
        <f>IF(Tabelle27[[#This Row],[tolerance_GLAN '[deg']]]="None",Tabelle27[[#This Row],[tolerance_GLAN '[deg']]],Tabelle27[[#This Row],[tolerance_GLAN '[deg']]]*PI()/180)</f>
        <v>None</v>
      </c>
      <c r="DC89" s="1" t="str">
        <f>'[1]Bearbeitete Datenbank'!$CK91</f>
        <v>Beidou</v>
      </c>
      <c r="DD89" s="49" t="str">
        <f>'[1]Bearbeitete Datenbank'!$CL91</f>
        <v>None</v>
      </c>
      <c r="DE89" s="5">
        <f>'[1]Bearbeitete Datenbank'!$CM91</f>
        <v>4.6203158810249807</v>
      </c>
      <c r="DF89" s="49" t="str">
        <f>'[1]Bearbeitete Datenbank'!$CN91</f>
        <v>operational</v>
      </c>
      <c r="DG89" s="5">
        <f>'[1]Bearbeitete Datenbank'!$CO91</f>
        <v>3.4033920413889422</v>
      </c>
      <c r="DH89" s="5" t="str">
        <f>'[1]Bearbeitete Datenbank'!$CP91</f>
        <v>None</v>
      </c>
    </row>
    <row r="90" spans="1:112" x14ac:dyDescent="0.25">
      <c r="A90" s="1" t="str">
        <f>'[1]Bearbeitete Datenbank'!$C92</f>
        <v>Beidou 3M-1S</v>
      </c>
      <c r="C90" s="1" t="str">
        <f>'[1]Bearbeitete Datenbank'!$C92</f>
        <v>Beidou 3M-1S</v>
      </c>
      <c r="D90" s="41">
        <f>'[1]Bearbeitete Datenbank'!$AB92</f>
        <v>40748</v>
      </c>
      <c r="G90" s="1" t="str">
        <f>'[1]Bearbeitete Datenbank'!$AV92</f>
        <v>Heavy Satellite</v>
      </c>
      <c r="H90" s="1">
        <f>'[1]Bearbeitete Datenbank'!$V92</f>
        <v>8</v>
      </c>
      <c r="J90" s="3"/>
      <c r="K90" s="1" t="str">
        <f>'[1]Bearbeitete Datenbank'!$BQ92</f>
        <v>none</v>
      </c>
      <c r="L90" s="1" t="str">
        <f>'[1]Bearbeitete Datenbank'!$BR92</f>
        <v>0</v>
      </c>
      <c r="M90" s="1"/>
      <c r="N90" s="1">
        <f>'[1]Bearbeitete Datenbank'!$BS92</f>
        <v>300</v>
      </c>
      <c r="P90" s="1" t="str">
        <f>'[1]Bearbeitete Datenbank'!$Y92</f>
        <v>Xichang Satellite Launch Center</v>
      </c>
      <c r="Q90" s="1">
        <f>'[1]Bearbeitete Datenbank'!$AD92*PI()/180</f>
        <v>0.49298599140652699</v>
      </c>
      <c r="R90" s="1" t="str">
        <f>'[1]Bearbeitete Datenbank'!$D92</f>
        <v>NR</v>
      </c>
      <c r="S90" s="1" t="str">
        <f>'[1]Bearbeitete Datenbank'!$E92</f>
        <v>China</v>
      </c>
      <c r="T90" s="1" t="str">
        <f>'[1]Bearbeitete Datenbank'!$F92</f>
        <v>Chinese Defense Ministry</v>
      </c>
      <c r="U90" s="3">
        <f>'[1]Bearbeitete Datenbank'!$U92</f>
        <v>42210</v>
      </c>
      <c r="V90" s="1">
        <f>'[1]Bearbeitete Datenbank'!$AE92*PI()/180</f>
        <v>1.7806993189133569</v>
      </c>
      <c r="Y90" s="1">
        <f>'[1]Bearbeitete Datenbank'!$BK92</f>
        <v>1.7</v>
      </c>
      <c r="Z90" s="1">
        <f>'[1]Bearbeitete Datenbank'!$BL92</f>
        <v>2.2000000000000002</v>
      </c>
      <c r="AA90" s="1">
        <f>'[1]Bearbeitete Datenbank'!$BM92</f>
        <v>18</v>
      </c>
      <c r="AB90" s="1">
        <f>'[1]Bearbeitete Datenbank'!BN92</f>
        <v>28.1958292296856</v>
      </c>
      <c r="AC90" s="1">
        <f>'[1]Bearbeitete Datenbank'!BO92</f>
        <v>2.89</v>
      </c>
      <c r="AD90" s="1">
        <f>'[1]Bearbeitete Datenbank'!$BP92</f>
        <v>12.6377333333333</v>
      </c>
      <c r="AH90" s="1">
        <f>'[1]Bearbeitete Datenbank'!$AL92</f>
        <v>1014</v>
      </c>
      <c r="AJ90" s="1">
        <f>'[1]Bearbeitete Datenbank'!$AN92</f>
        <v>850</v>
      </c>
      <c r="AK90" s="1">
        <f>'[1]Bearbeitete Datenbank'!$AW92</f>
        <v>164</v>
      </c>
      <c r="AU90" s="1" t="str">
        <f>'[1]Bearbeitete Datenbank'!$AU92</f>
        <v>MEO</v>
      </c>
      <c r="AV90" s="1" t="str">
        <f>'[1]Bearbeitete Datenbank'!$J92</f>
        <v>MEO</v>
      </c>
      <c r="AY90" s="1" t="str">
        <f>'[1]Bearbeitete Datenbank'!$G92</f>
        <v>Military/Government</v>
      </c>
      <c r="AZ90" s="1"/>
      <c r="BA90" s="1" t="str">
        <f>'[1]Bearbeitete Datenbank'!$H92</f>
        <v>Navigation/Global Positioning</v>
      </c>
      <c r="BB90" s="1"/>
      <c r="BC90" s="42">
        <f>'[1]Bearbeitete Datenbank'!$AX92</f>
        <v>55.938899999999997</v>
      </c>
      <c r="BD90" s="1">
        <f>Tabelle27[[#This Row],[inclination '[degree']]]*PI()/180</f>
        <v>0.97631798494385591</v>
      </c>
      <c r="BE90" s="1">
        <f>'[1]Bearbeitete Datenbank'!$AY92</f>
        <v>4.9470999999999998</v>
      </c>
      <c r="BF90" s="1">
        <f>Tabelle27[[#This Row],[RAAN '[degree']]]*PI()/180</f>
        <v>8.6343183425411474E-2</v>
      </c>
      <c r="BG90" s="1">
        <f>'[1]Bearbeitete Datenbank'!$BA92</f>
        <v>22.646100000000001</v>
      </c>
      <c r="BH90" s="1">
        <f>Tabelle27[[#This Row],[AoP '[degree']]]*PI()/180</f>
        <v>0.39524900773588789</v>
      </c>
      <c r="BI90" s="1">
        <f>'[1]Bearbeitete Datenbank'!$BB92</f>
        <v>316.26650000000001</v>
      </c>
      <c r="BK90" s="1">
        <f>Tabelle27[[#This Row],[mean_anomaly '[degree']]]*PI()/180</f>
        <v>5.5198917387586457</v>
      </c>
      <c r="BL90" s="1">
        <f>'[1]Bearbeitete Datenbank'!$AZ92</f>
        <v>5.352E-4</v>
      </c>
      <c r="BM90" s="1">
        <f>'[1]Bearbeitete Datenbank'!$BE92</f>
        <v>27905.965541880611</v>
      </c>
      <c r="BN90" s="1">
        <f>'[1]Bearbeitete Datenbank'!$BF92</f>
        <v>21549.900814638626</v>
      </c>
      <c r="BO90" s="1">
        <f>'[1]Bearbeitete Datenbank'!$BG92</f>
        <v>21520.030269122599</v>
      </c>
      <c r="BP90" s="1">
        <f>'[1]Bearbeitete Datenbank'!$BH92</f>
        <v>773.22314087395739</v>
      </c>
      <c r="BQ90" s="1">
        <f>'[1]Bearbeitete Datenbank'!$BC92</f>
        <v>1.8623343299999999</v>
      </c>
      <c r="BY90" s="1" t="s">
        <v>115</v>
      </c>
      <c r="BZ90" s="1" t="s">
        <v>115</v>
      </c>
      <c r="CA90" s="1" t="s">
        <v>115</v>
      </c>
      <c r="CB90" s="1" t="s">
        <v>115</v>
      </c>
      <c r="CD90" s="47" t="str">
        <f>'[1]Bearbeitete Datenbank'!$BT92</f>
        <v>None</v>
      </c>
      <c r="CE9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0" s="1" t="str">
        <f>'[1]Bearbeitete Datenbank'!$BU92</f>
        <v>None</v>
      </c>
      <c r="CG9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0" s="1" t="str">
        <f>'[1]Bearbeitete Datenbank'!$BV92</f>
        <v>None</v>
      </c>
      <c r="CI90" s="1" t="str">
        <f>'[1]Bearbeitete Datenbank'!$BW92</f>
        <v>None</v>
      </c>
      <c r="CJ90" s="1" t="str">
        <f>'[1]Bearbeitete Datenbank'!$BX92</f>
        <v>None</v>
      </c>
      <c r="CK90" s="1" t="str">
        <f>'[1]Bearbeitete Datenbank'!$BY92</f>
        <v>None</v>
      </c>
      <c r="CL90" s="1" t="str">
        <f>'[1]Bearbeitete Datenbank'!$CA92</f>
        <v>None</v>
      </c>
      <c r="CM9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0" s="1" t="str">
        <f>'[1]Bearbeitete Datenbank'!$CB92</f>
        <v>None</v>
      </c>
      <c r="CO90" s="1" t="str">
        <f>'[1]Bearbeitete Datenbank'!$CC92</f>
        <v>None</v>
      </c>
      <c r="CP90" s="1" t="str">
        <f>'[1]Bearbeitete Datenbank'!$CD92</f>
        <v>None</v>
      </c>
      <c r="CQ90" s="1" t="str">
        <f>'[1]Bearbeitete Datenbank'!$CE92</f>
        <v>None</v>
      </c>
      <c r="CR90" s="1" t="str">
        <f>'[1]Bearbeitete Datenbank'!$CF92</f>
        <v>None</v>
      </c>
      <c r="CS90" s="1" t="str">
        <f>IF(Tabelle27[[#This Row],[synchronised_starting_longitude '[deg_E']]]="None","None",Tabelle27[[#This Row],[synchronised_starting_longitude '[deg_E']]]*PI()/180)</f>
        <v>None</v>
      </c>
      <c r="CT90" s="1" t="str">
        <f>'[1]Bearbeitete Datenbank'!$CG92</f>
        <v>None</v>
      </c>
      <c r="CU90" s="1" t="str">
        <f>IF(Tabelle27[[#This Row],[synchronised_initial_longitude '[deg_E']]]="None","None",Tabelle27[[#This Row],[synchronised_initial_longitude '[deg_E']]]*PI()/180)</f>
        <v>None</v>
      </c>
      <c r="CV90" s="1" t="str">
        <f>'[1]Bearbeitete Datenbank'!$CH92</f>
        <v>None</v>
      </c>
      <c r="CW90" s="1" t="str">
        <f>IF(Tabelle27[[#This Row],[synchronised_tolerance_longitude '[deg_E']]]="None","None",Tabelle27[[#This Row],[synchronised_tolerance_longitude '[deg_E']]]*PI()/180)</f>
        <v>None</v>
      </c>
      <c r="CY90" s="1" t="str">
        <f>'[1]Bearbeitete Datenbank'!$CI92</f>
        <v>None</v>
      </c>
      <c r="CZ90" s="1" t="str">
        <f>IF(Tabelle27[[#This Row],[initial_GLAN '[deg']]]="None",Tabelle27[[#This Row],[initial_GLAN '[deg']]],Tabelle27[[#This Row],[initial_GLAN '[deg']]]*PI()/180)</f>
        <v>None</v>
      </c>
      <c r="DA90" s="1" t="str">
        <f>'[1]Bearbeitete Datenbank'!$CJ92</f>
        <v>None</v>
      </c>
      <c r="DB90" s="1" t="str">
        <f>IF(Tabelle27[[#This Row],[tolerance_GLAN '[deg']]]="None",Tabelle27[[#This Row],[tolerance_GLAN '[deg']]],Tabelle27[[#This Row],[tolerance_GLAN '[deg']]]*PI()/180)</f>
        <v>None</v>
      </c>
      <c r="DC90" s="1" t="str">
        <f>'[1]Bearbeitete Datenbank'!$CK92</f>
        <v>Beidou</v>
      </c>
      <c r="DD90" s="49" t="str">
        <f>'[1]Bearbeitete Datenbank'!$CL92</f>
        <v>None</v>
      </c>
      <c r="DE90" s="5">
        <f>'[1]Bearbeitete Datenbank'!$CM92</f>
        <v>6.2806353811424227</v>
      </c>
      <c r="DF90" s="49" t="str">
        <f>'[1]Bearbeitete Datenbank'!$CN92</f>
        <v>spare</v>
      </c>
      <c r="DG90" s="5">
        <f>'[1]Bearbeitete Datenbank'!$CO92</f>
        <v>0.39269908169872414</v>
      </c>
      <c r="DH90" s="5" t="str">
        <f>'[1]Bearbeitete Datenbank'!$CP92</f>
        <v>None</v>
      </c>
    </row>
    <row r="91" spans="1:112" x14ac:dyDescent="0.25">
      <c r="A91" s="1" t="str">
        <f>'[1]Bearbeitete Datenbank'!$C93</f>
        <v>Beidou 3M-2S</v>
      </c>
      <c r="C91" s="1" t="str">
        <f>'[1]Bearbeitete Datenbank'!$C93</f>
        <v>Beidou 3M-2S</v>
      </c>
      <c r="D91" s="41">
        <f>'[1]Bearbeitete Datenbank'!$AB93</f>
        <v>40749</v>
      </c>
      <c r="G91" s="1" t="str">
        <f>'[1]Bearbeitete Datenbank'!$AV93</f>
        <v>Heavy Satellite</v>
      </c>
      <c r="H91" s="1">
        <f>'[1]Bearbeitete Datenbank'!$V93</f>
        <v>8</v>
      </c>
      <c r="J91" s="3"/>
      <c r="K91" s="1" t="str">
        <f>'[1]Bearbeitete Datenbank'!$BQ93</f>
        <v>none</v>
      </c>
      <c r="L91" s="1" t="str">
        <f>'[1]Bearbeitete Datenbank'!$BR93</f>
        <v>0</v>
      </c>
      <c r="M91" s="1"/>
      <c r="N91" s="1">
        <f>'[1]Bearbeitete Datenbank'!$BS93</f>
        <v>300</v>
      </c>
      <c r="P91" s="1" t="str">
        <f>'[1]Bearbeitete Datenbank'!$Y93</f>
        <v>Xichang Satellite Launch Center</v>
      </c>
      <c r="Q91" s="1">
        <f>'[1]Bearbeitete Datenbank'!$AD93*PI()/180</f>
        <v>0.49298599140652699</v>
      </c>
      <c r="R91" s="1" t="str">
        <f>'[1]Bearbeitete Datenbank'!$D93</f>
        <v>NR</v>
      </c>
      <c r="S91" s="1" t="str">
        <f>'[1]Bearbeitete Datenbank'!$E93</f>
        <v>China</v>
      </c>
      <c r="T91" s="1" t="str">
        <f>'[1]Bearbeitete Datenbank'!$F93</f>
        <v>Chinese Defense Ministry</v>
      </c>
      <c r="U91" s="3">
        <f>'[1]Bearbeitete Datenbank'!$U93</f>
        <v>42210</v>
      </c>
      <c r="V91" s="1">
        <f>'[1]Bearbeitete Datenbank'!$AE93*PI()/180</f>
        <v>1.7806993189133569</v>
      </c>
      <c r="Y91" s="1">
        <f>'[1]Bearbeitete Datenbank'!$BK93</f>
        <v>1.7</v>
      </c>
      <c r="Z91" s="1">
        <f>'[1]Bearbeitete Datenbank'!$BL93</f>
        <v>2.2000000000000002</v>
      </c>
      <c r="AA91" s="1">
        <f>'[1]Bearbeitete Datenbank'!$BM93</f>
        <v>18</v>
      </c>
      <c r="AB91" s="1">
        <f>'[1]Bearbeitete Datenbank'!BN93</f>
        <v>28.1958292296856</v>
      </c>
      <c r="AC91" s="1">
        <f>'[1]Bearbeitete Datenbank'!BO93</f>
        <v>2.89</v>
      </c>
      <c r="AD91" s="1">
        <f>'[1]Bearbeitete Datenbank'!$BP93</f>
        <v>12.6377333333333</v>
      </c>
      <c r="AH91" s="1">
        <f>'[1]Bearbeitete Datenbank'!$AL93</f>
        <v>1014</v>
      </c>
      <c r="AJ91" s="1">
        <f>'[1]Bearbeitete Datenbank'!$AN93</f>
        <v>850</v>
      </c>
      <c r="AK91" s="1">
        <f>'[1]Bearbeitete Datenbank'!$AW93</f>
        <v>164</v>
      </c>
      <c r="AU91" s="1" t="str">
        <f>'[1]Bearbeitete Datenbank'!$AU93</f>
        <v>MEO</v>
      </c>
      <c r="AV91" s="1" t="str">
        <f>'[1]Bearbeitete Datenbank'!$J93</f>
        <v>MEO</v>
      </c>
      <c r="AY91" s="1" t="str">
        <f>'[1]Bearbeitete Datenbank'!$G93</f>
        <v>Military/Government</v>
      </c>
      <c r="AZ91" s="1"/>
      <c r="BA91" s="1" t="str">
        <f>'[1]Bearbeitete Datenbank'!$H93</f>
        <v>Navigation/Global Positioning</v>
      </c>
      <c r="BB91" s="1"/>
      <c r="BC91" s="42">
        <f>'[1]Bearbeitete Datenbank'!$AX93</f>
        <v>55.943399999999997</v>
      </c>
      <c r="BD91" s="1">
        <f>Tabelle27[[#This Row],[inclination '[degree']]]*PI()/180</f>
        <v>0.97639652476019578</v>
      </c>
      <c r="BE91" s="1">
        <f>'[1]Bearbeitete Datenbank'!$AY93</f>
        <v>4.9843000000000002</v>
      </c>
      <c r="BF91" s="1">
        <f>Tabelle27[[#This Row],[RAAN '[degree']]]*PI()/180</f>
        <v>8.6992445907153368E-2</v>
      </c>
      <c r="BG91" s="1">
        <f>'[1]Bearbeitete Datenbank'!$BA93</f>
        <v>342.92570000000001</v>
      </c>
      <c r="BH91" s="1">
        <f>Tabelle27[[#This Row],[AoP '[degree']]]*PI()/180</f>
        <v>5.9851825547063182</v>
      </c>
      <c r="BI91" s="1">
        <f>'[1]Bearbeitete Datenbank'!$BB93</f>
        <v>231.12209999999999</v>
      </c>
      <c r="BK91" s="1">
        <f>Tabelle27[[#This Row],[mean_anomaly '[degree']]]*PI()/180</f>
        <v>4.033841619123586</v>
      </c>
      <c r="BL91" s="1">
        <f>'[1]Bearbeitete Datenbank'!$AZ93</f>
        <v>5.3260000000000004E-4</v>
      </c>
      <c r="BM91" s="1">
        <f>'[1]Bearbeitete Datenbank'!$BE93</f>
        <v>27906.086017119731</v>
      </c>
      <c r="BN91" s="1">
        <f>'[1]Bearbeitete Datenbank'!$BF93</f>
        <v>21549.948798532452</v>
      </c>
      <c r="BO91" s="1">
        <f>'[1]Bearbeitete Datenbank'!$BG93</f>
        <v>21520.223235707013</v>
      </c>
      <c r="BP91" s="1">
        <f>'[1]Bearbeitete Datenbank'!$BH93</f>
        <v>773.22814810134707</v>
      </c>
      <c r="BQ91" s="1">
        <f>'[1]Bearbeitete Datenbank'!$BC93</f>
        <v>1.8623222699999999</v>
      </c>
      <c r="BY91" s="1" t="s">
        <v>115</v>
      </c>
      <c r="BZ91" s="1" t="s">
        <v>115</v>
      </c>
      <c r="CA91" s="1" t="s">
        <v>115</v>
      </c>
      <c r="CB91" s="1" t="s">
        <v>115</v>
      </c>
      <c r="CD91" s="47" t="str">
        <f>'[1]Bearbeitete Datenbank'!$BT93</f>
        <v>None</v>
      </c>
      <c r="CE9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1" s="1" t="str">
        <f>'[1]Bearbeitete Datenbank'!$BU93</f>
        <v>None</v>
      </c>
      <c r="CG9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1" s="1" t="str">
        <f>'[1]Bearbeitete Datenbank'!$BV93</f>
        <v>None</v>
      </c>
      <c r="CI91" s="1" t="str">
        <f>'[1]Bearbeitete Datenbank'!$BW93</f>
        <v>None</v>
      </c>
      <c r="CJ91" s="1" t="str">
        <f>'[1]Bearbeitete Datenbank'!$BX93</f>
        <v>None</v>
      </c>
      <c r="CK91" s="1" t="str">
        <f>'[1]Bearbeitete Datenbank'!$BY93</f>
        <v>None</v>
      </c>
      <c r="CL91" s="1" t="str">
        <f>'[1]Bearbeitete Datenbank'!$CA93</f>
        <v>None</v>
      </c>
      <c r="CM9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1" s="1" t="str">
        <f>'[1]Bearbeitete Datenbank'!$CB93</f>
        <v>None</v>
      </c>
      <c r="CO91" s="1" t="str">
        <f>'[1]Bearbeitete Datenbank'!$CC93</f>
        <v>None</v>
      </c>
      <c r="CP91" s="1" t="str">
        <f>'[1]Bearbeitete Datenbank'!$CD93</f>
        <v>None</v>
      </c>
      <c r="CQ91" s="1" t="str">
        <f>'[1]Bearbeitete Datenbank'!$CE93</f>
        <v>None</v>
      </c>
      <c r="CR91" s="1" t="str">
        <f>'[1]Bearbeitete Datenbank'!$CF93</f>
        <v>None</v>
      </c>
      <c r="CS91" s="1" t="str">
        <f>IF(Tabelle27[[#This Row],[synchronised_starting_longitude '[deg_E']]]="None","None",Tabelle27[[#This Row],[synchronised_starting_longitude '[deg_E']]]*PI()/180)</f>
        <v>None</v>
      </c>
      <c r="CT91" s="1" t="str">
        <f>'[1]Bearbeitete Datenbank'!$CG93</f>
        <v>None</v>
      </c>
      <c r="CU91" s="1" t="str">
        <f>IF(Tabelle27[[#This Row],[synchronised_initial_longitude '[deg_E']]]="None","None",Tabelle27[[#This Row],[synchronised_initial_longitude '[deg_E']]]*PI()/180)</f>
        <v>None</v>
      </c>
      <c r="CV91" s="1" t="str">
        <f>'[1]Bearbeitete Datenbank'!$CH93</f>
        <v>None</v>
      </c>
      <c r="CW91" s="1" t="str">
        <f>IF(Tabelle27[[#This Row],[synchronised_tolerance_longitude '[deg_E']]]="None","None",Tabelle27[[#This Row],[synchronised_tolerance_longitude '[deg_E']]]*PI()/180)</f>
        <v>None</v>
      </c>
      <c r="CY91" s="1" t="str">
        <f>'[1]Bearbeitete Datenbank'!$CI93</f>
        <v>None</v>
      </c>
      <c r="CZ91" s="1" t="str">
        <f>IF(Tabelle27[[#This Row],[initial_GLAN '[deg']]]="None",Tabelle27[[#This Row],[initial_GLAN '[deg']]],Tabelle27[[#This Row],[initial_GLAN '[deg']]]*PI()/180)</f>
        <v>None</v>
      </c>
      <c r="DA91" s="1" t="str">
        <f>'[1]Bearbeitete Datenbank'!$CJ93</f>
        <v>None</v>
      </c>
      <c r="DB91" s="1" t="str">
        <f>IF(Tabelle27[[#This Row],[tolerance_GLAN '[deg']]]="None",Tabelle27[[#This Row],[tolerance_GLAN '[deg']]],Tabelle27[[#This Row],[tolerance_GLAN '[deg']]]*PI()/180)</f>
        <v>None</v>
      </c>
      <c r="DC91" s="1" t="str">
        <f>'[1]Bearbeitete Datenbank'!$CK93</f>
        <v>Beidou</v>
      </c>
      <c r="DD91" s="49" t="str">
        <f>'[1]Bearbeitete Datenbank'!$CL93</f>
        <v>None</v>
      </c>
      <c r="DE91" s="5">
        <f>'[1]Bearbeitete Datenbank'!$CM93</f>
        <v>1.47609999756944</v>
      </c>
      <c r="DF91" s="49" t="str">
        <f>'[1]Bearbeitete Datenbank'!$CN93</f>
        <v>spare</v>
      </c>
      <c r="DG91" s="5">
        <f>'[1]Bearbeitete Datenbank'!$CO93</f>
        <v>1.1780972450961724</v>
      </c>
      <c r="DH91" s="5" t="str">
        <f>'[1]Bearbeitete Datenbank'!$CP93</f>
        <v>None</v>
      </c>
    </row>
    <row r="92" spans="1:112" x14ac:dyDescent="0.25">
      <c r="A92" s="1" t="str">
        <f>'[1]Bearbeitete Datenbank'!$C94</f>
        <v>Beidou DW 26</v>
      </c>
      <c r="C92" s="1" t="str">
        <f>'[1]Bearbeitete Datenbank'!$C94</f>
        <v>Beidou DW 26</v>
      </c>
      <c r="D92" s="41">
        <f>'[1]Bearbeitete Datenbank'!$AB94</f>
        <v>43107</v>
      </c>
      <c r="G92" s="1" t="str">
        <f>'[1]Bearbeitete Datenbank'!$AV94</f>
        <v>Heavy Satellite</v>
      </c>
      <c r="H92" s="1">
        <f>'[1]Bearbeitete Datenbank'!$V94</f>
        <v>8</v>
      </c>
      <c r="J92" s="3"/>
      <c r="K92" s="1" t="str">
        <f>'[1]Bearbeitete Datenbank'!$BQ94</f>
        <v>none</v>
      </c>
      <c r="L92" s="1" t="str">
        <f>'[1]Bearbeitete Datenbank'!$BR94</f>
        <v>0</v>
      </c>
      <c r="M92" s="1"/>
      <c r="N92" s="1">
        <f>'[1]Bearbeitete Datenbank'!$BS94</f>
        <v>300</v>
      </c>
      <c r="P92" s="1" t="str">
        <f>'[1]Bearbeitete Datenbank'!$Y94</f>
        <v>Xichang Satellite Launch Center</v>
      </c>
      <c r="Q92" s="1">
        <f>'[1]Bearbeitete Datenbank'!$AD94*PI()/180</f>
        <v>0.49298599140652699</v>
      </c>
      <c r="R92" s="1" t="str">
        <f>'[1]Bearbeitete Datenbank'!$D94</f>
        <v>China</v>
      </c>
      <c r="S92" s="1" t="str">
        <f>'[1]Bearbeitete Datenbank'!$E94</f>
        <v>China</v>
      </c>
      <c r="T92" s="1" t="str">
        <f>'[1]Bearbeitete Datenbank'!$F94</f>
        <v>Chinese Defense Ministry</v>
      </c>
      <c r="U92" s="3">
        <f>'[1]Bearbeitete Datenbank'!$U94</f>
        <v>43111</v>
      </c>
      <c r="V92" s="1">
        <f>'[1]Bearbeitete Datenbank'!$AE94*PI()/180</f>
        <v>1.7806993189133569</v>
      </c>
      <c r="Y92" s="1">
        <f>'[1]Bearbeitete Datenbank'!$BK94</f>
        <v>1.7</v>
      </c>
      <c r="Z92" s="1">
        <f>'[1]Bearbeitete Datenbank'!$BL94</f>
        <v>2.2000000000000002</v>
      </c>
      <c r="AA92" s="1">
        <f>'[1]Bearbeitete Datenbank'!$BM94</f>
        <v>10</v>
      </c>
      <c r="AB92" s="1">
        <f>'[1]Bearbeitete Datenbank'!BN94</f>
        <v>17.315551199505499</v>
      </c>
      <c r="AC92" s="1">
        <f>'[1]Bearbeitete Datenbank'!BO94</f>
        <v>2.89</v>
      </c>
      <c r="AD92" s="1">
        <f>'[1]Bearbeitete Datenbank'!$BP94</f>
        <v>8.9844000000000008</v>
      </c>
      <c r="AH92" s="1">
        <f>'[1]Bearbeitete Datenbank'!$AL94</f>
        <v>1014</v>
      </c>
      <c r="AJ92" s="1">
        <f>'[1]Bearbeitete Datenbank'!$AN94</f>
        <v>850</v>
      </c>
      <c r="AK92" s="1">
        <f>'[1]Bearbeitete Datenbank'!$AW94</f>
        <v>164</v>
      </c>
      <c r="AU92" s="1" t="str">
        <f>'[1]Bearbeitete Datenbank'!$AU94</f>
        <v>MEO</v>
      </c>
      <c r="AV92" s="1" t="str">
        <f>'[1]Bearbeitete Datenbank'!$J94</f>
        <v>MEO</v>
      </c>
      <c r="AY92" s="1" t="str">
        <f>'[1]Bearbeitete Datenbank'!$G94</f>
        <v>Military/Government</v>
      </c>
      <c r="AZ92" s="1"/>
      <c r="BA92" s="1" t="str">
        <f>'[1]Bearbeitete Datenbank'!$H94</f>
        <v>Navigation/Global Positioning</v>
      </c>
      <c r="BB92" s="1"/>
      <c r="BC92" s="42">
        <f>'[1]Bearbeitete Datenbank'!$AX94</f>
        <v>55.383200000000002</v>
      </c>
      <c r="BD92" s="1">
        <f>Tabelle27[[#This Row],[inclination '[degree']]]*PI()/180</f>
        <v>0.96661919029052357</v>
      </c>
      <c r="BE92" s="1">
        <f>'[1]Bearbeitete Datenbank'!$AY94</f>
        <v>6.0423999999999998</v>
      </c>
      <c r="BF92" s="1">
        <f>Tabelle27[[#This Row],[RAAN '[degree']]]*PI()/180</f>
        <v>0.10545977472250537</v>
      </c>
      <c r="BG92" s="1">
        <f>'[1]Bearbeitete Datenbank'!$BA94</f>
        <v>45.425699999999999</v>
      </c>
      <c r="BH92" s="1">
        <f>Tabelle27[[#This Row],[AoP '[degree']]]*PI()/180</f>
        <v>0.79282803002318802</v>
      </c>
      <c r="BI92" s="1">
        <f>'[1]Bearbeitete Datenbank'!$BB94</f>
        <v>171.8048</v>
      </c>
      <c r="BK92" s="1">
        <f>Tabelle27[[#This Row],[mean_anomaly '[degree']]]*PI()/180</f>
        <v>2.9985594307303534</v>
      </c>
      <c r="BL92" s="1">
        <f>'[1]Bearbeitete Datenbank'!$AZ94</f>
        <v>5.7339999999999995E-4</v>
      </c>
      <c r="BM92" s="1">
        <f>'[1]Bearbeitete Datenbank'!$BE94</f>
        <v>27906.052152057979</v>
      </c>
      <c r="BN92" s="1">
        <f>'[1]Bearbeitete Datenbank'!$BF94</f>
        <v>21551.053482361967</v>
      </c>
      <c r="BO92" s="1">
        <f>'[1]Bearbeitete Datenbank'!$BG94</f>
        <v>21519.05082175399</v>
      </c>
      <c r="BP92" s="1">
        <f>'[1]Bearbeitete Datenbank'!$BH94</f>
        <v>773.22674059057897</v>
      </c>
      <c r="BQ92" s="1">
        <f>'[1]Bearbeitete Datenbank'!$BC94</f>
        <v>1.86232566</v>
      </c>
      <c r="BY92" s="1" t="s">
        <v>115</v>
      </c>
      <c r="BZ92" s="1" t="s">
        <v>115</v>
      </c>
      <c r="CA92" s="1" t="s">
        <v>115</v>
      </c>
      <c r="CB92" s="1" t="s">
        <v>115</v>
      </c>
      <c r="CD92" s="47" t="str">
        <f>'[1]Bearbeitete Datenbank'!$BT94</f>
        <v>None</v>
      </c>
      <c r="CE9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2" s="1" t="str">
        <f>'[1]Bearbeitete Datenbank'!$BU94</f>
        <v>None</v>
      </c>
      <c r="CG9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2" s="1" t="str">
        <f>'[1]Bearbeitete Datenbank'!$BV94</f>
        <v>None</v>
      </c>
      <c r="CI92" s="1" t="str">
        <f>'[1]Bearbeitete Datenbank'!$BW94</f>
        <v>None</v>
      </c>
      <c r="CJ92" s="1" t="str">
        <f>'[1]Bearbeitete Datenbank'!$BX94</f>
        <v>None</v>
      </c>
      <c r="CK92" s="1" t="str">
        <f>'[1]Bearbeitete Datenbank'!$BY94</f>
        <v>None</v>
      </c>
      <c r="CL92" s="1" t="str">
        <f>'[1]Bearbeitete Datenbank'!$CA94</f>
        <v>None</v>
      </c>
      <c r="CM9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2" s="1" t="str">
        <f>'[1]Bearbeitete Datenbank'!$CB94</f>
        <v>None</v>
      </c>
      <c r="CO92" s="1" t="str">
        <f>'[1]Bearbeitete Datenbank'!$CC94</f>
        <v>None</v>
      </c>
      <c r="CP92" s="1" t="str">
        <f>'[1]Bearbeitete Datenbank'!$CD94</f>
        <v>None</v>
      </c>
      <c r="CQ92" s="1" t="str">
        <f>'[1]Bearbeitete Datenbank'!$CE94</f>
        <v>None</v>
      </c>
      <c r="CR92" s="1" t="str">
        <f>'[1]Bearbeitete Datenbank'!$CF94</f>
        <v>None</v>
      </c>
      <c r="CS92" s="1" t="str">
        <f>IF(Tabelle27[[#This Row],[synchronised_starting_longitude '[deg_E']]]="None","None",Tabelle27[[#This Row],[synchronised_starting_longitude '[deg_E']]]*PI()/180)</f>
        <v>None</v>
      </c>
      <c r="CT92" s="1" t="str">
        <f>'[1]Bearbeitete Datenbank'!$CG94</f>
        <v>None</v>
      </c>
      <c r="CU92" s="1" t="str">
        <f>IF(Tabelle27[[#This Row],[synchronised_initial_longitude '[deg_E']]]="None","None",Tabelle27[[#This Row],[synchronised_initial_longitude '[deg_E']]]*PI()/180)</f>
        <v>None</v>
      </c>
      <c r="CV92" s="1" t="str">
        <f>'[1]Bearbeitete Datenbank'!$CH94</f>
        <v>None</v>
      </c>
      <c r="CW92" s="1" t="str">
        <f>IF(Tabelle27[[#This Row],[synchronised_tolerance_longitude '[deg_E']]]="None","None",Tabelle27[[#This Row],[synchronised_tolerance_longitude '[deg_E']]]*PI()/180)</f>
        <v>None</v>
      </c>
      <c r="CY92" s="1" t="str">
        <f>'[1]Bearbeitete Datenbank'!$CI94</f>
        <v>None</v>
      </c>
      <c r="CZ92" s="1" t="str">
        <f>IF(Tabelle27[[#This Row],[initial_GLAN '[deg']]]="None",Tabelle27[[#This Row],[initial_GLAN '[deg']]],Tabelle27[[#This Row],[initial_GLAN '[deg']]]*PI()/180)</f>
        <v>None</v>
      </c>
      <c r="DA92" s="1" t="str">
        <f>'[1]Bearbeitete Datenbank'!$CJ94</f>
        <v>None</v>
      </c>
      <c r="DB92" s="1" t="str">
        <f>IF(Tabelle27[[#This Row],[tolerance_GLAN '[deg']]]="None",Tabelle27[[#This Row],[tolerance_GLAN '[deg']]],Tabelle27[[#This Row],[tolerance_GLAN '[deg']]]*PI()/180)</f>
        <v>None</v>
      </c>
      <c r="DC92" s="1" t="str">
        <f>'[1]Bearbeitete Datenbank'!$CK94</f>
        <v>Beidou</v>
      </c>
      <c r="DD92" s="49" t="str">
        <f>'[1]Bearbeitete Datenbank'!$CL94</f>
        <v>None</v>
      </c>
      <c r="DE92" s="5">
        <f>'[1]Bearbeitete Datenbank'!$CM94</f>
        <v>4.7049591137589495</v>
      </c>
      <c r="DF92" s="49" t="str">
        <f>'[1]Bearbeitete Datenbank'!$CN94</f>
        <v>operational</v>
      </c>
      <c r="DG92" s="5">
        <f>'[1]Bearbeitete Datenbank'!$CO94</f>
        <v>5.497787143782138</v>
      </c>
      <c r="DH92" s="5" t="str">
        <f>'[1]Bearbeitete Datenbank'!$CP94</f>
        <v>None</v>
      </c>
    </row>
    <row r="93" spans="1:112" x14ac:dyDescent="0.25">
      <c r="A93" s="1" t="str">
        <f>'[1]Bearbeitete Datenbank'!$C95</f>
        <v>Beidou DW 27</v>
      </c>
      <c r="C93" s="1" t="str">
        <f>'[1]Bearbeitete Datenbank'!$C95</f>
        <v>Beidou DW 27</v>
      </c>
      <c r="D93" s="41">
        <f>'[1]Bearbeitete Datenbank'!$AB95</f>
        <v>43108</v>
      </c>
      <c r="G93" s="1" t="str">
        <f>'[1]Bearbeitete Datenbank'!$AV95</f>
        <v>Heavy Satellite</v>
      </c>
      <c r="H93" s="1">
        <f>'[1]Bearbeitete Datenbank'!$V95</f>
        <v>8</v>
      </c>
      <c r="J93" s="3"/>
      <c r="K93" s="1" t="str">
        <f>'[1]Bearbeitete Datenbank'!$BQ95</f>
        <v>none</v>
      </c>
      <c r="L93" s="1" t="str">
        <f>'[1]Bearbeitete Datenbank'!$BR95</f>
        <v>0</v>
      </c>
      <c r="M93" s="1"/>
      <c r="N93" s="1">
        <f>'[1]Bearbeitete Datenbank'!$BS95</f>
        <v>300</v>
      </c>
      <c r="P93" s="1" t="str">
        <f>'[1]Bearbeitete Datenbank'!$Y95</f>
        <v>Xichang Satellite Launch Center</v>
      </c>
      <c r="Q93" s="1">
        <f>'[1]Bearbeitete Datenbank'!$AD95*PI()/180</f>
        <v>0.49298599140652699</v>
      </c>
      <c r="R93" s="1" t="str">
        <f>'[1]Bearbeitete Datenbank'!$D95</f>
        <v>China</v>
      </c>
      <c r="S93" s="1" t="str">
        <f>'[1]Bearbeitete Datenbank'!$E95</f>
        <v>China</v>
      </c>
      <c r="T93" s="1" t="str">
        <f>'[1]Bearbeitete Datenbank'!$F95</f>
        <v>Chinese Defense Ministry</v>
      </c>
      <c r="U93" s="3">
        <f>'[1]Bearbeitete Datenbank'!$U95</f>
        <v>43111</v>
      </c>
      <c r="V93" s="1">
        <f>'[1]Bearbeitete Datenbank'!$AE95*PI()/180</f>
        <v>1.7806993189133569</v>
      </c>
      <c r="Y93" s="1">
        <f>'[1]Bearbeitete Datenbank'!$BK95</f>
        <v>1.7</v>
      </c>
      <c r="Z93" s="1">
        <f>'[1]Bearbeitete Datenbank'!$BL95</f>
        <v>2.2000000000000002</v>
      </c>
      <c r="AA93" s="1">
        <f>'[1]Bearbeitete Datenbank'!$BM95</f>
        <v>10</v>
      </c>
      <c r="AB93" s="1">
        <f>'[1]Bearbeitete Datenbank'!BN95</f>
        <v>17.315551199505499</v>
      </c>
      <c r="AC93" s="1">
        <f>'[1]Bearbeitete Datenbank'!BO95</f>
        <v>2.89</v>
      </c>
      <c r="AD93" s="1">
        <f>'[1]Bearbeitete Datenbank'!$BP95</f>
        <v>8.9844000000000008</v>
      </c>
      <c r="AH93" s="1">
        <f>'[1]Bearbeitete Datenbank'!$AL95</f>
        <v>1014</v>
      </c>
      <c r="AJ93" s="1">
        <f>'[1]Bearbeitete Datenbank'!$AN95</f>
        <v>850</v>
      </c>
      <c r="AK93" s="1">
        <f>'[1]Bearbeitete Datenbank'!$AW95</f>
        <v>164</v>
      </c>
      <c r="AU93" s="1" t="str">
        <f>'[1]Bearbeitete Datenbank'!$AU95</f>
        <v>MEO</v>
      </c>
      <c r="AV93" s="1" t="str">
        <f>'[1]Bearbeitete Datenbank'!$J95</f>
        <v>MEO</v>
      </c>
      <c r="AY93" s="1" t="str">
        <f>'[1]Bearbeitete Datenbank'!$G95</f>
        <v>Military/Government</v>
      </c>
      <c r="AZ93" s="1"/>
      <c r="BA93" s="1" t="str">
        <f>'[1]Bearbeitete Datenbank'!$H95</f>
        <v>Navigation/Global Positioning</v>
      </c>
      <c r="BB93" s="1"/>
      <c r="BC93" s="42">
        <f>'[1]Bearbeitete Datenbank'!$AX95</f>
        <v>55.373699999999999</v>
      </c>
      <c r="BD93" s="1">
        <f>Tabelle27[[#This Row],[inclination '[degree']]]*PI()/180</f>
        <v>0.96645338401158398</v>
      </c>
      <c r="BE93" s="1">
        <f>'[1]Bearbeitete Datenbank'!$AY95</f>
        <v>6.0308000000000002</v>
      </c>
      <c r="BF93" s="1">
        <f>Tabelle27[[#This Row],[RAAN '[degree']]]*PI()/180</f>
        <v>0.10525731652927403</v>
      </c>
      <c r="BG93" s="1">
        <f>'[1]Bearbeitete Datenbank'!$BA95</f>
        <v>258.23610000000002</v>
      </c>
      <c r="BH93" s="1">
        <f>Tabelle27[[#This Row],[AoP '[degree']]]*PI()/180</f>
        <v>4.5070701925093291</v>
      </c>
      <c r="BI93" s="1">
        <f>'[1]Bearbeitete Datenbank'!$BB95</f>
        <v>35.953299999999999</v>
      </c>
      <c r="BK93" s="1">
        <f>Tabelle27[[#This Row],[mean_anomaly '[degree']]]*PI()/180</f>
        <v>0.62750346195727724</v>
      </c>
      <c r="BL93" s="1">
        <f>'[1]Bearbeitete Datenbank'!$AZ95</f>
        <v>2.0350000000000001E-4</v>
      </c>
      <c r="BM93" s="1">
        <f>'[1]Bearbeitete Datenbank'!$BE95</f>
        <v>27906.056747311042</v>
      </c>
      <c r="BN93" s="1">
        <f>'[1]Bearbeitete Datenbank'!$BF95</f>
        <v>21540.735629859122</v>
      </c>
      <c r="BO93" s="1">
        <f>'[1]Bearbeitete Datenbank'!$BG95</f>
        <v>21529.377864762962</v>
      </c>
      <c r="BP93" s="1">
        <f>'[1]Bearbeitete Datenbank'!$BH95</f>
        <v>773.22693157993911</v>
      </c>
      <c r="BQ93" s="1">
        <f>'[1]Bearbeitete Datenbank'!$BC95</f>
        <v>1.8623251999999999</v>
      </c>
      <c r="BY93" s="1" t="s">
        <v>115</v>
      </c>
      <c r="BZ93" s="1" t="s">
        <v>115</v>
      </c>
      <c r="CA93" s="1" t="s">
        <v>115</v>
      </c>
      <c r="CB93" s="1" t="s">
        <v>115</v>
      </c>
      <c r="CD93" s="47" t="str">
        <f>'[1]Bearbeitete Datenbank'!$BT95</f>
        <v>None</v>
      </c>
      <c r="CE9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3" s="1" t="str">
        <f>'[1]Bearbeitete Datenbank'!$BU95</f>
        <v>None</v>
      </c>
      <c r="CG9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3" s="1" t="str">
        <f>'[1]Bearbeitete Datenbank'!$BV95</f>
        <v>None</v>
      </c>
      <c r="CI93" s="1" t="str">
        <f>'[1]Bearbeitete Datenbank'!$BW95</f>
        <v>None</v>
      </c>
      <c r="CJ93" s="1" t="str">
        <f>'[1]Bearbeitete Datenbank'!$BX95</f>
        <v>None</v>
      </c>
      <c r="CK93" s="1" t="str">
        <f>'[1]Bearbeitete Datenbank'!$BY95</f>
        <v>None</v>
      </c>
      <c r="CL93" s="1" t="str">
        <f>'[1]Bearbeitete Datenbank'!$CA95</f>
        <v>None</v>
      </c>
      <c r="CM9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3" s="1" t="str">
        <f>'[1]Bearbeitete Datenbank'!$CB95</f>
        <v>None</v>
      </c>
      <c r="CO93" s="1" t="str">
        <f>'[1]Bearbeitete Datenbank'!$CC95</f>
        <v>None</v>
      </c>
      <c r="CP93" s="1" t="str">
        <f>'[1]Bearbeitete Datenbank'!$CD95</f>
        <v>None</v>
      </c>
      <c r="CQ93" s="1" t="str">
        <f>'[1]Bearbeitete Datenbank'!$CE95</f>
        <v>None</v>
      </c>
      <c r="CR93" s="1" t="str">
        <f>'[1]Bearbeitete Datenbank'!$CF95</f>
        <v>None</v>
      </c>
      <c r="CS93" s="1" t="str">
        <f>IF(Tabelle27[[#This Row],[synchronised_starting_longitude '[deg_E']]]="None","None",Tabelle27[[#This Row],[synchronised_starting_longitude '[deg_E']]]*PI()/180)</f>
        <v>None</v>
      </c>
      <c r="CT93" s="1" t="str">
        <f>'[1]Bearbeitete Datenbank'!$CG95</f>
        <v>None</v>
      </c>
      <c r="CU93" s="1" t="str">
        <f>IF(Tabelle27[[#This Row],[synchronised_initial_longitude '[deg_E']]]="None","None",Tabelle27[[#This Row],[synchronised_initial_longitude '[deg_E']]]*PI()/180)</f>
        <v>None</v>
      </c>
      <c r="CV93" s="1" t="str">
        <f>'[1]Bearbeitete Datenbank'!$CH95</f>
        <v>None</v>
      </c>
      <c r="CW93" s="1" t="str">
        <f>IF(Tabelle27[[#This Row],[synchronised_tolerance_longitude '[deg_E']]]="None","None",Tabelle27[[#This Row],[synchronised_tolerance_longitude '[deg_E']]]*PI()/180)</f>
        <v>None</v>
      </c>
      <c r="CY93" s="1" t="str">
        <f>'[1]Bearbeitete Datenbank'!$CI95</f>
        <v>None</v>
      </c>
      <c r="CZ93" s="1" t="str">
        <f>IF(Tabelle27[[#This Row],[initial_GLAN '[deg']]]="None",Tabelle27[[#This Row],[initial_GLAN '[deg']]],Tabelle27[[#This Row],[initial_GLAN '[deg']]]*PI()/180)</f>
        <v>None</v>
      </c>
      <c r="DA93" s="1" t="str">
        <f>'[1]Bearbeitete Datenbank'!$CJ95</f>
        <v>None</v>
      </c>
      <c r="DB93" s="1" t="str">
        <f>IF(Tabelle27[[#This Row],[tolerance_GLAN '[deg']]]="None",Tabelle27[[#This Row],[tolerance_GLAN '[deg']]],Tabelle27[[#This Row],[tolerance_GLAN '[deg']]]*PI()/180)</f>
        <v>None</v>
      </c>
      <c r="DC93" s="1" t="str">
        <f>'[1]Bearbeitete Datenbank'!$CK95</f>
        <v>Beidou</v>
      </c>
      <c r="DD93" s="49" t="str">
        <f>'[1]Bearbeitete Datenbank'!$CL95</f>
        <v>None</v>
      </c>
      <c r="DE93" s="5">
        <f>'[1]Bearbeitete Datenbank'!$CM95</f>
        <v>0.20531878787536056</v>
      </c>
      <c r="DF93" s="49" t="str">
        <f>'[1]Bearbeitete Datenbank'!$CN95</f>
        <v>operational</v>
      </c>
      <c r="DG93" s="5">
        <f>'[1]Bearbeitete Datenbank'!$CO95</f>
        <v>4.7123889803846897</v>
      </c>
      <c r="DH93" s="5" t="str">
        <f>'[1]Bearbeitete Datenbank'!$CP95</f>
        <v>None</v>
      </c>
    </row>
    <row r="94" spans="1:112" x14ac:dyDescent="0.25">
      <c r="A94" s="1" t="str">
        <f>'[1]Bearbeitete Datenbank'!$C96</f>
        <v>Beidou DW 28</v>
      </c>
      <c r="C94" s="1" t="str">
        <f>'[1]Bearbeitete Datenbank'!$C96</f>
        <v>Beidou DW 28</v>
      </c>
      <c r="D94" s="41">
        <f>'[1]Bearbeitete Datenbank'!$AB96</f>
        <v>43207</v>
      </c>
      <c r="G94" s="1" t="str">
        <f>'[1]Bearbeitete Datenbank'!$AV96</f>
        <v>Heavy Satellite</v>
      </c>
      <c r="H94" s="1">
        <f>'[1]Bearbeitete Datenbank'!$V96</f>
        <v>8</v>
      </c>
      <c r="J94" s="3"/>
      <c r="K94" s="1" t="str">
        <f>'[1]Bearbeitete Datenbank'!$BQ96</f>
        <v>none</v>
      </c>
      <c r="L94" s="1" t="str">
        <f>'[1]Bearbeitete Datenbank'!$BR96</f>
        <v>0</v>
      </c>
      <c r="M94" s="1"/>
      <c r="N94" s="1">
        <f>'[1]Bearbeitete Datenbank'!$BS96</f>
        <v>300</v>
      </c>
      <c r="P94" s="1" t="str">
        <f>'[1]Bearbeitete Datenbank'!$Y96</f>
        <v>Xichang Satellite Launch Center</v>
      </c>
      <c r="Q94" s="1">
        <f>'[1]Bearbeitete Datenbank'!$AD96*PI()/180</f>
        <v>0.49298599140652699</v>
      </c>
      <c r="R94" s="1" t="str">
        <f>'[1]Bearbeitete Datenbank'!$D96</f>
        <v>China</v>
      </c>
      <c r="S94" s="1" t="str">
        <f>'[1]Bearbeitete Datenbank'!$E96</f>
        <v>China</v>
      </c>
      <c r="T94" s="1" t="str">
        <f>'[1]Bearbeitete Datenbank'!$F96</f>
        <v>Chinese Defense Ministry</v>
      </c>
      <c r="U94" s="3">
        <f>'[1]Bearbeitete Datenbank'!$U96</f>
        <v>43143</v>
      </c>
      <c r="V94" s="1">
        <f>'[1]Bearbeitete Datenbank'!$AE96*PI()/180</f>
        <v>1.7806993189133569</v>
      </c>
      <c r="Y94" s="1">
        <f>'[1]Bearbeitete Datenbank'!$BK96</f>
        <v>1.7</v>
      </c>
      <c r="Z94" s="1">
        <f>'[1]Bearbeitete Datenbank'!$BL96</f>
        <v>2.2000000000000002</v>
      </c>
      <c r="AA94" s="1">
        <f>'[1]Bearbeitete Datenbank'!$BM96</f>
        <v>10</v>
      </c>
      <c r="AB94" s="1">
        <f>'[1]Bearbeitete Datenbank'!BN96</f>
        <v>17.315551199505499</v>
      </c>
      <c r="AC94" s="1">
        <f>'[1]Bearbeitete Datenbank'!BO96</f>
        <v>2.89</v>
      </c>
      <c r="AD94" s="1">
        <f>'[1]Bearbeitete Datenbank'!$BP96</f>
        <v>8.9844000000000008</v>
      </c>
      <c r="AH94" s="1">
        <f>'[1]Bearbeitete Datenbank'!$AL96</f>
        <v>1014</v>
      </c>
      <c r="AJ94" s="1">
        <f>'[1]Bearbeitete Datenbank'!$AN96</f>
        <v>850</v>
      </c>
      <c r="AK94" s="1">
        <f>'[1]Bearbeitete Datenbank'!$AW96</f>
        <v>164</v>
      </c>
      <c r="AU94" s="1" t="str">
        <f>'[1]Bearbeitete Datenbank'!$AU96</f>
        <v>MEO</v>
      </c>
      <c r="AV94" s="1" t="str">
        <f>'[1]Bearbeitete Datenbank'!$J96</f>
        <v>MEO</v>
      </c>
      <c r="AY94" s="1" t="str">
        <f>'[1]Bearbeitete Datenbank'!$G96</f>
        <v>Military/Government</v>
      </c>
      <c r="AZ94" s="1"/>
      <c r="BA94" s="1" t="str">
        <f>'[1]Bearbeitete Datenbank'!$H96</f>
        <v>Navigation/Global Positioning</v>
      </c>
      <c r="BB94" s="1"/>
      <c r="BC94" s="42">
        <f>'[1]Bearbeitete Datenbank'!$AX96</f>
        <v>55.309800000000003</v>
      </c>
      <c r="BD94" s="1">
        <f>Tabelle27[[#This Row],[inclination '[degree']]]*PI()/180</f>
        <v>0.96533811861955976</v>
      </c>
      <c r="BE94" s="1">
        <f>'[1]Bearbeitete Datenbank'!$AY96</f>
        <v>124.9954</v>
      </c>
      <c r="BF94" s="1">
        <f>Tabelle27[[#This Row],[RAAN '[degree']]]*PI()/180</f>
        <v>2.18158127984732</v>
      </c>
      <c r="BG94" s="1">
        <f>'[1]Bearbeitete Datenbank'!$BA96</f>
        <v>322.34739999999999</v>
      </c>
      <c r="BH94" s="1">
        <f>Tabelle27[[#This Row],[AoP '[degree']]]*PI()/180</f>
        <v>5.6260234652431693</v>
      </c>
      <c r="BI94" s="1">
        <f>'[1]Bearbeitete Datenbank'!$BB96</f>
        <v>37.5946</v>
      </c>
      <c r="BK94" s="1">
        <f>Tabelle27[[#This Row],[mean_anomaly '[degree']]]*PI()/180</f>
        <v>0.65614955097026018</v>
      </c>
      <c r="BL94" s="1">
        <f>'[1]Bearbeitete Datenbank'!$AZ96</f>
        <v>8.1749999999999998E-4</v>
      </c>
      <c r="BM94" s="1">
        <f>'[1]Bearbeitete Datenbank'!$BE96</f>
        <v>27906.14365788893</v>
      </c>
      <c r="BN94" s="1">
        <f>'[1]Bearbeitete Datenbank'!$BF96</f>
        <v>21557.956930329252</v>
      </c>
      <c r="BO94" s="1">
        <f>'[1]Bearbeitete Datenbank'!$BG96</f>
        <v>21512.330385448604</v>
      </c>
      <c r="BP94" s="1">
        <f>'[1]Bearbeitete Datenbank'!$BH96</f>
        <v>773.23054378780455</v>
      </c>
      <c r="BQ94" s="1">
        <f>'[1]Bearbeitete Datenbank'!$BC96</f>
        <v>1.8623164999999999</v>
      </c>
      <c r="BY94" s="1" t="s">
        <v>115</v>
      </c>
      <c r="BZ94" s="1" t="s">
        <v>115</v>
      </c>
      <c r="CA94" s="1" t="s">
        <v>115</v>
      </c>
      <c r="CB94" s="1" t="s">
        <v>115</v>
      </c>
      <c r="CD94" s="47" t="str">
        <f>'[1]Bearbeitete Datenbank'!$BT96</f>
        <v>None</v>
      </c>
      <c r="CE9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4" s="1" t="str">
        <f>'[1]Bearbeitete Datenbank'!$BU96</f>
        <v>None</v>
      </c>
      <c r="CG9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4" s="1" t="str">
        <f>'[1]Bearbeitete Datenbank'!$BV96</f>
        <v>None</v>
      </c>
      <c r="CI94" s="1" t="str">
        <f>'[1]Bearbeitete Datenbank'!$BW96</f>
        <v>None</v>
      </c>
      <c r="CJ94" s="1" t="str">
        <f>'[1]Bearbeitete Datenbank'!$BX96</f>
        <v>None</v>
      </c>
      <c r="CK94" s="1" t="str">
        <f>'[1]Bearbeitete Datenbank'!$BY96</f>
        <v>None</v>
      </c>
      <c r="CL94" s="1" t="str">
        <f>'[1]Bearbeitete Datenbank'!$CA96</f>
        <v>None</v>
      </c>
      <c r="CM9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4" s="1" t="str">
        <f>'[1]Bearbeitete Datenbank'!$CB96</f>
        <v>None</v>
      </c>
      <c r="CO94" s="1" t="str">
        <f>'[1]Bearbeitete Datenbank'!$CC96</f>
        <v>None</v>
      </c>
      <c r="CP94" s="1" t="str">
        <f>'[1]Bearbeitete Datenbank'!$CD96</f>
        <v>None</v>
      </c>
      <c r="CQ94" s="1" t="str">
        <f>'[1]Bearbeitete Datenbank'!$CE96</f>
        <v>None</v>
      </c>
      <c r="CR94" s="1" t="str">
        <f>'[1]Bearbeitete Datenbank'!$CF96</f>
        <v>None</v>
      </c>
      <c r="CS94" s="1" t="str">
        <f>IF(Tabelle27[[#This Row],[synchronised_starting_longitude '[deg_E']]]="None","None",Tabelle27[[#This Row],[synchronised_starting_longitude '[deg_E']]]*PI()/180)</f>
        <v>None</v>
      </c>
      <c r="CT94" s="1" t="str">
        <f>'[1]Bearbeitete Datenbank'!$CG96</f>
        <v>None</v>
      </c>
      <c r="CU94" s="1" t="str">
        <f>IF(Tabelle27[[#This Row],[synchronised_initial_longitude '[deg_E']]]="None","None",Tabelle27[[#This Row],[synchronised_initial_longitude '[deg_E']]]*PI()/180)</f>
        <v>None</v>
      </c>
      <c r="CV94" s="1" t="str">
        <f>'[1]Bearbeitete Datenbank'!$CH96</f>
        <v>None</v>
      </c>
      <c r="CW94" s="1" t="str">
        <f>IF(Tabelle27[[#This Row],[synchronised_tolerance_longitude '[deg_E']]]="None","None",Tabelle27[[#This Row],[synchronised_tolerance_longitude '[deg_E']]]*PI()/180)</f>
        <v>None</v>
      </c>
      <c r="CY94" s="1" t="str">
        <f>'[1]Bearbeitete Datenbank'!$CI96</f>
        <v>None</v>
      </c>
      <c r="CZ94" s="1" t="str">
        <f>IF(Tabelle27[[#This Row],[initial_GLAN '[deg']]]="None",Tabelle27[[#This Row],[initial_GLAN '[deg']]],Tabelle27[[#This Row],[initial_GLAN '[deg']]]*PI()/180)</f>
        <v>None</v>
      </c>
      <c r="DA94" s="1" t="str">
        <f>'[1]Bearbeitete Datenbank'!$CJ96</f>
        <v>None</v>
      </c>
      <c r="DB94" s="1" t="str">
        <f>IF(Tabelle27[[#This Row],[tolerance_GLAN '[deg']]]="None",Tabelle27[[#This Row],[tolerance_GLAN '[deg']]],Tabelle27[[#This Row],[tolerance_GLAN '[deg']]]*PI()/180)</f>
        <v>None</v>
      </c>
      <c r="DC94" s="1" t="str">
        <f>'[1]Bearbeitete Datenbank'!$CK96</f>
        <v>Beidou</v>
      </c>
      <c r="DD94" s="49" t="str">
        <f>'[1]Bearbeitete Datenbank'!$CL96</f>
        <v>None</v>
      </c>
      <c r="DE94" s="5">
        <f>'[1]Bearbeitete Datenbank'!$CM96</f>
        <v>0.13356306633811818</v>
      </c>
      <c r="DF94" s="49" t="str">
        <f>'[1]Bearbeitete Datenbank'!$CN96</f>
        <v>operational</v>
      </c>
      <c r="DG94" s="5">
        <f>'[1]Bearbeitete Datenbank'!$CO96</f>
        <v>5.7595865315812871</v>
      </c>
      <c r="DH94" s="5" t="str">
        <f>'[1]Bearbeitete Datenbank'!$CP96</f>
        <v>None</v>
      </c>
    </row>
    <row r="95" spans="1:112" x14ac:dyDescent="0.25">
      <c r="A95" s="1" t="str">
        <f>'[1]Bearbeitete Datenbank'!$C97</f>
        <v>Beidou DW 29</v>
      </c>
      <c r="C95" s="1" t="str">
        <f>'[1]Bearbeitete Datenbank'!$C97</f>
        <v>Beidou DW 29</v>
      </c>
      <c r="D95" s="41">
        <f>'[1]Bearbeitete Datenbank'!$AB97</f>
        <v>43208</v>
      </c>
      <c r="G95" s="1" t="str">
        <f>'[1]Bearbeitete Datenbank'!$AV97</f>
        <v>Heavy Satellite</v>
      </c>
      <c r="H95" s="1">
        <f>'[1]Bearbeitete Datenbank'!$V97</f>
        <v>8</v>
      </c>
      <c r="J95" s="3"/>
      <c r="K95" s="1" t="str">
        <f>'[1]Bearbeitete Datenbank'!$BQ97</f>
        <v>none</v>
      </c>
      <c r="L95" s="1" t="str">
        <f>'[1]Bearbeitete Datenbank'!$BR97</f>
        <v>0</v>
      </c>
      <c r="M95" s="1"/>
      <c r="N95" s="1">
        <f>'[1]Bearbeitete Datenbank'!$BS97</f>
        <v>300</v>
      </c>
      <c r="P95" s="1" t="str">
        <f>'[1]Bearbeitete Datenbank'!$Y97</f>
        <v>Xichang Satellite Launch Center</v>
      </c>
      <c r="Q95" s="1">
        <f>'[1]Bearbeitete Datenbank'!$AD97*PI()/180</f>
        <v>0.49298599140652699</v>
      </c>
      <c r="R95" s="1" t="str">
        <f>'[1]Bearbeitete Datenbank'!$D97</f>
        <v>China</v>
      </c>
      <c r="S95" s="1" t="str">
        <f>'[1]Bearbeitete Datenbank'!$E97</f>
        <v>China</v>
      </c>
      <c r="T95" s="1" t="str">
        <f>'[1]Bearbeitete Datenbank'!$F97</f>
        <v>Chinese Defense Ministry</v>
      </c>
      <c r="U95" s="3">
        <f>'[1]Bearbeitete Datenbank'!$U97</f>
        <v>43143</v>
      </c>
      <c r="V95" s="1">
        <f>'[1]Bearbeitete Datenbank'!$AE97*PI()/180</f>
        <v>1.7806993189133569</v>
      </c>
      <c r="Y95" s="1">
        <f>'[1]Bearbeitete Datenbank'!$BK97</f>
        <v>1.7</v>
      </c>
      <c r="Z95" s="1">
        <f>'[1]Bearbeitete Datenbank'!$BL97</f>
        <v>2.2000000000000002</v>
      </c>
      <c r="AA95" s="1">
        <f>'[1]Bearbeitete Datenbank'!$BM97</f>
        <v>10</v>
      </c>
      <c r="AB95" s="1">
        <f>'[1]Bearbeitete Datenbank'!BN97</f>
        <v>17.315551199505499</v>
      </c>
      <c r="AC95" s="1">
        <f>'[1]Bearbeitete Datenbank'!BO97</f>
        <v>2.89</v>
      </c>
      <c r="AD95" s="1">
        <f>'[1]Bearbeitete Datenbank'!$BP97</f>
        <v>8.9844000000000008</v>
      </c>
      <c r="AH95" s="1">
        <f>'[1]Bearbeitete Datenbank'!$AL97</f>
        <v>1014</v>
      </c>
      <c r="AJ95" s="1">
        <f>'[1]Bearbeitete Datenbank'!$AN97</f>
        <v>850</v>
      </c>
      <c r="AK95" s="1">
        <f>'[1]Bearbeitete Datenbank'!$AW97</f>
        <v>164</v>
      </c>
      <c r="AU95" s="1" t="str">
        <f>'[1]Bearbeitete Datenbank'!$AU97</f>
        <v>MEO</v>
      </c>
      <c r="AV95" s="1" t="str">
        <f>'[1]Bearbeitete Datenbank'!$J97</f>
        <v>MEO</v>
      </c>
      <c r="AY95" s="1" t="str">
        <f>'[1]Bearbeitete Datenbank'!$G97</f>
        <v>Military/Government</v>
      </c>
      <c r="AZ95" s="1"/>
      <c r="BA95" s="1" t="str">
        <f>'[1]Bearbeitete Datenbank'!$H97</f>
        <v>Navigation/Global Positioning</v>
      </c>
      <c r="BB95" s="1"/>
      <c r="BC95" s="42">
        <f>'[1]Bearbeitete Datenbank'!$AX97</f>
        <v>55.311900000000001</v>
      </c>
      <c r="BD95" s="1">
        <f>Tabelle27[[#This Row],[inclination '[degree']]]*PI()/180</f>
        <v>0.96537477053385157</v>
      </c>
      <c r="BE95" s="1">
        <f>'[1]Bearbeitete Datenbank'!$AY97</f>
        <v>124.9791</v>
      </c>
      <c r="BF95" s="1">
        <f>Tabelle27[[#This Row],[RAAN '[degree']]]*PI()/180</f>
        <v>2.1812967911792449</v>
      </c>
      <c r="BG95" s="1">
        <f>'[1]Bearbeitete Datenbank'!$BA97</f>
        <v>299.89620000000002</v>
      </c>
      <c r="BH95" s="1">
        <f>Tabelle27[[#This Row],[AoP '[degree']]]*PI()/180</f>
        <v>5.2341761042194186</v>
      </c>
      <c r="BI95" s="1">
        <f>'[1]Bearbeitete Datenbank'!$BB97</f>
        <v>59.993099999999998</v>
      </c>
      <c r="BK95" s="1">
        <f>Tabelle27[[#This Row],[mean_anomaly '[degree']]]*PI()/180</f>
        <v>1.0470771234782101</v>
      </c>
      <c r="BL95" s="1">
        <f>'[1]Bearbeitete Datenbank'!$AZ97</f>
        <v>1.0522999999999999E-3</v>
      </c>
      <c r="BM95" s="1">
        <f>'[1]Bearbeitete Datenbank'!$BE97</f>
        <v>27906.126875103884</v>
      </c>
      <c r="BN95" s="1">
        <f>'[1]Bearbeitete Datenbank'!$BF97</f>
        <v>21564.492492414556</v>
      </c>
      <c r="BO95" s="1">
        <f>'[1]Bearbeitete Datenbank'!$BG97</f>
        <v>21505.761257793212</v>
      </c>
      <c r="BP95" s="1">
        <f>'[1]Bearbeitete Datenbank'!$BH97</f>
        <v>773.22984625537879</v>
      </c>
      <c r="BQ95" s="1">
        <f>'[1]Bearbeitete Datenbank'!$BC97</f>
        <v>1.8623181799999999</v>
      </c>
      <c r="BY95" s="1" t="s">
        <v>115</v>
      </c>
      <c r="BZ95" s="1" t="s">
        <v>115</v>
      </c>
      <c r="CA95" s="1" t="s">
        <v>115</v>
      </c>
      <c r="CB95" s="1" t="s">
        <v>115</v>
      </c>
      <c r="CD95" s="47" t="str">
        <f>'[1]Bearbeitete Datenbank'!$BT97</f>
        <v>None</v>
      </c>
      <c r="CE9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5" s="1" t="str">
        <f>'[1]Bearbeitete Datenbank'!$BU97</f>
        <v>None</v>
      </c>
      <c r="CG9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5" s="1" t="str">
        <f>'[1]Bearbeitete Datenbank'!$BV97</f>
        <v>None</v>
      </c>
      <c r="CI95" s="1" t="str">
        <f>'[1]Bearbeitete Datenbank'!$BW97</f>
        <v>None</v>
      </c>
      <c r="CJ95" s="1" t="str">
        <f>'[1]Bearbeitete Datenbank'!$BX97</f>
        <v>None</v>
      </c>
      <c r="CK95" s="1" t="str">
        <f>'[1]Bearbeitete Datenbank'!$BY97</f>
        <v>None</v>
      </c>
      <c r="CL95" s="1" t="str">
        <f>'[1]Bearbeitete Datenbank'!$CA97</f>
        <v>None</v>
      </c>
      <c r="CM9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5" s="1" t="str">
        <f>'[1]Bearbeitete Datenbank'!$CB97</f>
        <v>None</v>
      </c>
      <c r="CO95" s="1" t="str">
        <f>'[1]Bearbeitete Datenbank'!$CC97</f>
        <v>None</v>
      </c>
      <c r="CP95" s="1" t="str">
        <f>'[1]Bearbeitete Datenbank'!$CD97</f>
        <v>None</v>
      </c>
      <c r="CQ95" s="1" t="str">
        <f>'[1]Bearbeitete Datenbank'!$CE97</f>
        <v>None</v>
      </c>
      <c r="CR95" s="1" t="str">
        <f>'[1]Bearbeitete Datenbank'!$CF97</f>
        <v>None</v>
      </c>
      <c r="CS95" s="1" t="str">
        <f>IF(Tabelle27[[#This Row],[synchronised_starting_longitude '[deg_E']]]="None","None",Tabelle27[[#This Row],[synchronised_starting_longitude '[deg_E']]]*PI()/180)</f>
        <v>None</v>
      </c>
      <c r="CT95" s="1" t="str">
        <f>'[1]Bearbeitete Datenbank'!$CG97</f>
        <v>None</v>
      </c>
      <c r="CU95" s="1" t="str">
        <f>IF(Tabelle27[[#This Row],[synchronised_initial_longitude '[deg_E']]]="None","None",Tabelle27[[#This Row],[synchronised_initial_longitude '[deg_E']]]*PI()/180)</f>
        <v>None</v>
      </c>
      <c r="CV95" s="1" t="str">
        <f>'[1]Bearbeitete Datenbank'!$CH97</f>
        <v>None</v>
      </c>
      <c r="CW95" s="1" t="str">
        <f>IF(Tabelle27[[#This Row],[synchronised_tolerance_longitude '[deg_E']]]="None","None",Tabelle27[[#This Row],[synchronised_tolerance_longitude '[deg_E']]]*PI()/180)</f>
        <v>None</v>
      </c>
      <c r="CY95" s="1" t="str">
        <f>'[1]Bearbeitete Datenbank'!$CI97</f>
        <v>None</v>
      </c>
      <c r="CZ95" s="1" t="str">
        <f>IF(Tabelle27[[#This Row],[initial_GLAN '[deg']]]="None",Tabelle27[[#This Row],[initial_GLAN '[deg']]],Tabelle27[[#This Row],[initial_GLAN '[deg']]]*PI()/180)</f>
        <v>None</v>
      </c>
      <c r="DA95" s="1" t="str">
        <f>'[1]Bearbeitete Datenbank'!$CJ97</f>
        <v>None</v>
      </c>
      <c r="DB95" s="1" t="str">
        <f>IF(Tabelle27[[#This Row],[tolerance_GLAN '[deg']]]="None",Tabelle27[[#This Row],[tolerance_GLAN '[deg']]],Tabelle27[[#This Row],[tolerance_GLAN '[deg']]]*PI()/180)</f>
        <v>None</v>
      </c>
      <c r="DC95" s="1" t="str">
        <f>'[1]Bearbeitete Datenbank'!$CK97</f>
        <v>Beidou</v>
      </c>
      <c r="DD95" s="49" t="str">
        <f>'[1]Bearbeitete Datenbank'!$CL97</f>
        <v>None</v>
      </c>
      <c r="DE95" s="5">
        <f>'[1]Bearbeitete Datenbank'!$CM97</f>
        <v>6.0231975711440064</v>
      </c>
      <c r="DF95" s="49" t="str">
        <f>'[1]Bearbeitete Datenbank'!$CN97</f>
        <v>operational</v>
      </c>
      <c r="DG95" s="5">
        <f>'[1]Bearbeitete Datenbank'!$CO97</f>
        <v>4.9741883681838397</v>
      </c>
      <c r="DH95" s="5" t="str">
        <f>'[1]Bearbeitete Datenbank'!$CP97</f>
        <v>None</v>
      </c>
    </row>
    <row r="96" spans="1:112" x14ac:dyDescent="0.25">
      <c r="A96" s="1" t="str">
        <f>'[1]Bearbeitete Datenbank'!$C98</f>
        <v>Beidou DW 30</v>
      </c>
      <c r="C96" s="1" t="str">
        <f>'[1]Bearbeitete Datenbank'!$C98</f>
        <v>Beidou DW 30</v>
      </c>
      <c r="D96" s="41">
        <f>'[1]Bearbeitete Datenbank'!$AB98</f>
        <v>43246</v>
      </c>
      <c r="G96" s="1" t="str">
        <f>'[1]Bearbeitete Datenbank'!$AV98</f>
        <v>Heavy Satellite</v>
      </c>
      <c r="H96" s="1">
        <f>'[1]Bearbeitete Datenbank'!$V98</f>
        <v>8</v>
      </c>
      <c r="J96" s="3"/>
      <c r="K96" s="1" t="str">
        <f>'[1]Bearbeitete Datenbank'!$BQ98</f>
        <v>none</v>
      </c>
      <c r="L96" s="1" t="str">
        <f>'[1]Bearbeitete Datenbank'!$BR98</f>
        <v>0</v>
      </c>
      <c r="M96" s="1"/>
      <c r="N96" s="1">
        <f>'[1]Bearbeitete Datenbank'!$BS98</f>
        <v>300</v>
      </c>
      <c r="P96" s="1" t="str">
        <f>'[1]Bearbeitete Datenbank'!$Y98</f>
        <v>Xichang Satellite Launch Center</v>
      </c>
      <c r="Q96" s="1">
        <f>'[1]Bearbeitete Datenbank'!$AD98*PI()/180</f>
        <v>0.49298599140652699</v>
      </c>
      <c r="R96" s="1" t="str">
        <f>'[1]Bearbeitete Datenbank'!$D98</f>
        <v>China</v>
      </c>
      <c r="S96" s="1" t="str">
        <f>'[1]Bearbeitete Datenbank'!$E98</f>
        <v>China</v>
      </c>
      <c r="T96" s="1" t="str">
        <f>'[1]Bearbeitete Datenbank'!$F98</f>
        <v>Chinese Defense Ministry</v>
      </c>
      <c r="U96" s="3">
        <f>'[1]Bearbeitete Datenbank'!$U98</f>
        <v>43188</v>
      </c>
      <c r="V96" s="1">
        <f>'[1]Bearbeitete Datenbank'!$AE98*PI()/180</f>
        <v>1.7806993189133569</v>
      </c>
      <c r="Y96" s="1">
        <f>'[1]Bearbeitete Datenbank'!$BK98</f>
        <v>1.7</v>
      </c>
      <c r="Z96" s="1">
        <f>'[1]Bearbeitete Datenbank'!$BL98</f>
        <v>2.2000000000000002</v>
      </c>
      <c r="AA96" s="1">
        <f>'[1]Bearbeitete Datenbank'!$BM98</f>
        <v>10</v>
      </c>
      <c r="AB96" s="1">
        <f>'[1]Bearbeitete Datenbank'!BN98</f>
        <v>17.315551199505499</v>
      </c>
      <c r="AC96" s="1">
        <f>'[1]Bearbeitete Datenbank'!BO98</f>
        <v>2.89</v>
      </c>
      <c r="AD96" s="1">
        <f>'[1]Bearbeitete Datenbank'!$BP98</f>
        <v>8.9844000000000008</v>
      </c>
      <c r="AH96" s="1">
        <f>'[1]Bearbeitete Datenbank'!$AL98</f>
        <v>1014</v>
      </c>
      <c r="AJ96" s="1">
        <f>'[1]Bearbeitete Datenbank'!$AN98</f>
        <v>850</v>
      </c>
      <c r="AK96" s="1">
        <f>'[1]Bearbeitete Datenbank'!$AW98</f>
        <v>164</v>
      </c>
      <c r="AU96" s="1" t="str">
        <f>'[1]Bearbeitete Datenbank'!$AU98</f>
        <v>MEO</v>
      </c>
      <c r="AV96" s="1" t="str">
        <f>'[1]Bearbeitete Datenbank'!$J98</f>
        <v>MEO</v>
      </c>
      <c r="AY96" s="1" t="str">
        <f>'[1]Bearbeitete Datenbank'!$G98</f>
        <v>Military/Government</v>
      </c>
      <c r="AZ96" s="1"/>
      <c r="BA96" s="1" t="str">
        <f>'[1]Bearbeitete Datenbank'!$H98</f>
        <v>Navigation/Global Positioning</v>
      </c>
      <c r="BB96" s="1"/>
      <c r="BC96" s="42">
        <f>'[1]Bearbeitete Datenbank'!$AX98</f>
        <v>55.313200000000002</v>
      </c>
      <c r="BD96" s="1">
        <f>Tabelle27[[#This Row],[inclination '[degree']]]*PI()/180</f>
        <v>0.9653974598141275</v>
      </c>
      <c r="BE96" s="1">
        <f>'[1]Bearbeitete Datenbank'!$AY98</f>
        <v>3.8580999999999999</v>
      </c>
      <c r="BF96" s="1">
        <f>Tabelle27[[#This Row],[RAAN '[degree']]]*PI()/180</f>
        <v>6.7336547871193225E-2</v>
      </c>
      <c r="BG96" s="1">
        <f>'[1]Bearbeitete Datenbank'!$BA98</f>
        <v>0.68510000000000004</v>
      </c>
      <c r="BH96" s="1">
        <f>Tabelle27[[#This Row],[AoP '[degree']]]*PI()/180</f>
        <v>1.1957250705413154E-2</v>
      </c>
      <c r="BI96" s="1">
        <f>'[1]Bearbeitete Datenbank'!$BB98</f>
        <v>323.6035</v>
      </c>
      <c r="BK96" s="1">
        <f>Tabelle27[[#This Row],[mean_anomaly '[degree']]]*PI()/180</f>
        <v>5.6479465459774705</v>
      </c>
      <c r="BL96" s="1">
        <f>'[1]Bearbeitete Datenbank'!$AZ98</f>
        <v>4.8660000000000001E-4</v>
      </c>
      <c r="BM96" s="1">
        <f>'[1]Bearbeitete Datenbank'!$BE98</f>
        <v>27906.021483786848</v>
      </c>
      <c r="BN96" s="1">
        <f>'[1]Bearbeitete Datenbank'!$BF98</f>
        <v>21548.600553840857</v>
      </c>
      <c r="BO96" s="1">
        <f>'[1]Bearbeitete Datenbank'!$BG98</f>
        <v>21521.442413732839</v>
      </c>
      <c r="BP96" s="1">
        <f>'[1]Bearbeitete Datenbank'!$BH98</f>
        <v>773.22546594660503</v>
      </c>
      <c r="BQ96" s="1">
        <f>'[1]Bearbeitete Datenbank'!$BC98</f>
        <v>1.86232873</v>
      </c>
      <c r="BY96" s="1" t="s">
        <v>115</v>
      </c>
      <c r="BZ96" s="1" t="s">
        <v>115</v>
      </c>
      <c r="CA96" s="1" t="s">
        <v>115</v>
      </c>
      <c r="CB96" s="1" t="s">
        <v>115</v>
      </c>
      <c r="CD96" s="47" t="str">
        <f>'[1]Bearbeitete Datenbank'!$BT98</f>
        <v>None</v>
      </c>
      <c r="CE9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6" s="1" t="str">
        <f>'[1]Bearbeitete Datenbank'!$BU98</f>
        <v>None</v>
      </c>
      <c r="CG9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6" s="1" t="str">
        <f>'[1]Bearbeitete Datenbank'!$BV98</f>
        <v>None</v>
      </c>
      <c r="CI96" s="1" t="str">
        <f>'[1]Bearbeitete Datenbank'!$BW98</f>
        <v>None</v>
      </c>
      <c r="CJ96" s="1" t="str">
        <f>'[1]Bearbeitete Datenbank'!$BX98</f>
        <v>None</v>
      </c>
      <c r="CK96" s="1" t="str">
        <f>'[1]Bearbeitete Datenbank'!$BY98</f>
        <v>None</v>
      </c>
      <c r="CL96" s="1" t="str">
        <f>'[1]Bearbeitete Datenbank'!$CA98</f>
        <v>None</v>
      </c>
      <c r="CM9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6" s="1" t="str">
        <f>'[1]Bearbeitete Datenbank'!$CB98</f>
        <v>None</v>
      </c>
      <c r="CO96" s="1" t="str">
        <f>'[1]Bearbeitete Datenbank'!$CC98</f>
        <v>None</v>
      </c>
      <c r="CP96" s="1" t="str">
        <f>'[1]Bearbeitete Datenbank'!$CD98</f>
        <v>None</v>
      </c>
      <c r="CQ96" s="1" t="str">
        <f>'[1]Bearbeitete Datenbank'!$CE98</f>
        <v>None</v>
      </c>
      <c r="CR96" s="1" t="str">
        <f>'[1]Bearbeitete Datenbank'!$CF98</f>
        <v>None</v>
      </c>
      <c r="CS96" s="1" t="str">
        <f>IF(Tabelle27[[#This Row],[synchronised_starting_longitude '[deg_E']]]="None","None",Tabelle27[[#This Row],[synchronised_starting_longitude '[deg_E']]]*PI()/180)</f>
        <v>None</v>
      </c>
      <c r="CT96" s="1" t="str">
        <f>'[1]Bearbeitete Datenbank'!$CG98</f>
        <v>None</v>
      </c>
      <c r="CU96" s="1" t="str">
        <f>IF(Tabelle27[[#This Row],[synchronised_initial_longitude '[deg_E']]]="None","None",Tabelle27[[#This Row],[synchronised_initial_longitude '[deg_E']]]*PI()/180)</f>
        <v>None</v>
      </c>
      <c r="CV96" s="1" t="str">
        <f>'[1]Bearbeitete Datenbank'!$CH98</f>
        <v>None</v>
      </c>
      <c r="CW96" s="1" t="str">
        <f>IF(Tabelle27[[#This Row],[synchronised_tolerance_longitude '[deg_E']]]="None","None",Tabelle27[[#This Row],[synchronised_tolerance_longitude '[deg_E']]]*PI()/180)</f>
        <v>None</v>
      </c>
      <c r="CY96" s="1" t="str">
        <f>'[1]Bearbeitete Datenbank'!$CI98</f>
        <v>None</v>
      </c>
      <c r="CZ96" s="1" t="str">
        <f>IF(Tabelle27[[#This Row],[initial_GLAN '[deg']]]="None",Tabelle27[[#This Row],[initial_GLAN '[deg']]],Tabelle27[[#This Row],[initial_GLAN '[deg']]]*PI()/180)</f>
        <v>None</v>
      </c>
      <c r="DA96" s="1" t="str">
        <f>'[1]Bearbeitete Datenbank'!$CJ98</f>
        <v>None</v>
      </c>
      <c r="DB96" s="1" t="str">
        <f>IF(Tabelle27[[#This Row],[tolerance_GLAN '[deg']]]="None",Tabelle27[[#This Row],[tolerance_GLAN '[deg']]],Tabelle27[[#This Row],[tolerance_GLAN '[deg']]]*PI()/180)</f>
        <v>None</v>
      </c>
      <c r="DC96" s="1" t="str">
        <f>'[1]Bearbeitete Datenbank'!$CK98</f>
        <v>Beidou</v>
      </c>
      <c r="DD96" s="49" t="str">
        <f>'[1]Bearbeitete Datenbank'!$CL98</f>
        <v>None</v>
      </c>
      <c r="DE96" s="5">
        <f>'[1]Bearbeitete Datenbank'!$CM98</f>
        <v>0.77344091269203541</v>
      </c>
      <c r="DF96" s="49" t="str">
        <f>'[1]Bearbeitete Datenbank'!$CN98</f>
        <v>operational</v>
      </c>
      <c r="DG96" s="5">
        <f>'[1]Bearbeitete Datenbank'!$CO98</f>
        <v>0.78539816339744861</v>
      </c>
      <c r="DH96" s="5" t="str">
        <f>'[1]Bearbeitete Datenbank'!$CP98</f>
        <v>None</v>
      </c>
    </row>
    <row r="97" spans="1:112" x14ac:dyDescent="0.25">
      <c r="A97" s="1" t="str">
        <f>'[1]Bearbeitete Datenbank'!$C99</f>
        <v>Beidou DW 31</v>
      </c>
      <c r="C97" s="1" t="str">
        <f>'[1]Bearbeitete Datenbank'!$C99</f>
        <v>Beidou DW 31</v>
      </c>
      <c r="D97" s="41">
        <f>'[1]Bearbeitete Datenbank'!$AB99</f>
        <v>43245</v>
      </c>
      <c r="G97" s="1" t="str">
        <f>'[1]Bearbeitete Datenbank'!$AV99</f>
        <v>Heavy Satellite</v>
      </c>
      <c r="H97" s="1">
        <f>'[1]Bearbeitete Datenbank'!$V99</f>
        <v>8</v>
      </c>
      <c r="J97" s="3"/>
      <c r="K97" s="1" t="str">
        <f>'[1]Bearbeitete Datenbank'!$BQ99</f>
        <v>none</v>
      </c>
      <c r="L97" s="1" t="str">
        <f>'[1]Bearbeitete Datenbank'!$BR99</f>
        <v>0</v>
      </c>
      <c r="M97" s="1"/>
      <c r="N97" s="1">
        <f>'[1]Bearbeitete Datenbank'!$BS99</f>
        <v>300</v>
      </c>
      <c r="P97" s="1" t="str">
        <f>'[1]Bearbeitete Datenbank'!$Y99</f>
        <v>Xichang Satellite Launch Center</v>
      </c>
      <c r="Q97" s="1">
        <f>'[1]Bearbeitete Datenbank'!$AD99*PI()/180</f>
        <v>0.49298599140652699</v>
      </c>
      <c r="R97" s="1" t="str">
        <f>'[1]Bearbeitete Datenbank'!$D99</f>
        <v>China</v>
      </c>
      <c r="S97" s="1" t="str">
        <f>'[1]Bearbeitete Datenbank'!$E99</f>
        <v>China</v>
      </c>
      <c r="T97" s="1" t="str">
        <f>'[1]Bearbeitete Datenbank'!$F99</f>
        <v>Chinese Defense Ministry</v>
      </c>
      <c r="U97" s="3">
        <f>'[1]Bearbeitete Datenbank'!$U99</f>
        <v>43188</v>
      </c>
      <c r="V97" s="1">
        <f>'[1]Bearbeitete Datenbank'!$AE99*PI()/180</f>
        <v>1.7806993189133569</v>
      </c>
      <c r="Y97" s="1">
        <f>'[1]Bearbeitete Datenbank'!$BK99</f>
        <v>1.7</v>
      </c>
      <c r="Z97" s="1">
        <f>'[1]Bearbeitete Datenbank'!$BL99</f>
        <v>2.2000000000000002</v>
      </c>
      <c r="AA97" s="1">
        <f>'[1]Bearbeitete Datenbank'!$BM99</f>
        <v>10</v>
      </c>
      <c r="AB97" s="1">
        <f>'[1]Bearbeitete Datenbank'!BN99</f>
        <v>17.315551199505499</v>
      </c>
      <c r="AC97" s="1">
        <f>'[1]Bearbeitete Datenbank'!BO99</f>
        <v>2.89</v>
      </c>
      <c r="AD97" s="1">
        <f>'[1]Bearbeitete Datenbank'!$BP99</f>
        <v>8.9844000000000008</v>
      </c>
      <c r="AH97" s="1">
        <f>'[1]Bearbeitete Datenbank'!$AL99</f>
        <v>1014</v>
      </c>
      <c r="AJ97" s="1">
        <f>'[1]Bearbeitete Datenbank'!$AN99</f>
        <v>850</v>
      </c>
      <c r="AK97" s="1">
        <f>'[1]Bearbeitete Datenbank'!$AW99</f>
        <v>164</v>
      </c>
      <c r="AU97" s="1" t="str">
        <f>'[1]Bearbeitete Datenbank'!$AU99</f>
        <v>MEO</v>
      </c>
      <c r="AV97" s="1" t="str">
        <f>'[1]Bearbeitete Datenbank'!$J99</f>
        <v>MEO</v>
      </c>
      <c r="AY97" s="1" t="str">
        <f>'[1]Bearbeitete Datenbank'!$G99</f>
        <v>Military/Government</v>
      </c>
      <c r="AZ97" s="1"/>
      <c r="BA97" s="1" t="str">
        <f>'[1]Bearbeitete Datenbank'!$H99</f>
        <v>Navigation/Global Positioning</v>
      </c>
      <c r="BB97" s="1"/>
      <c r="BC97" s="42">
        <f>'[1]Bearbeitete Datenbank'!$AX99</f>
        <v>55.314300000000003</v>
      </c>
      <c r="BD97" s="1">
        <f>Tabelle27[[#This Row],[inclination '[degree']]]*PI()/180</f>
        <v>0.96541665843589941</v>
      </c>
      <c r="BE97" s="1">
        <f>'[1]Bearbeitete Datenbank'!$AY99</f>
        <v>3.8252999999999999</v>
      </c>
      <c r="BF97" s="1">
        <f>Tabelle27[[#This Row],[RAAN '[degree']]]*PI()/180</f>
        <v>6.6764079876539081E-2</v>
      </c>
      <c r="BG97" s="1">
        <f>'[1]Bearbeitete Datenbank'!$BA99</f>
        <v>31.7835</v>
      </c>
      <c r="BH97" s="1">
        <f>Tabelle27[[#This Row],[AoP '[degree']]]*PI()/180</f>
        <v>0.5547267228076177</v>
      </c>
      <c r="BI97" s="1">
        <f>'[1]Bearbeitete Datenbank'!$BB99</f>
        <v>295.70330000000001</v>
      </c>
      <c r="BK97" s="1">
        <f>Tabelle27[[#This Row],[mean_anomaly '[degree']]]*PI()/180</f>
        <v>5.1609961940125482</v>
      </c>
      <c r="BL97" s="1">
        <f>'[1]Bearbeitete Datenbank'!$AZ99</f>
        <v>1.417E-4</v>
      </c>
      <c r="BM97" s="1">
        <f>'[1]Bearbeitete Datenbank'!$BE99</f>
        <v>27906.039664966713</v>
      </c>
      <c r="BN97" s="1">
        <f>'[1]Bearbeitete Datenbank'!$BF99</f>
        <v>21538.993950787237</v>
      </c>
      <c r="BO97" s="1">
        <f>'[1]Bearbeitete Datenbank'!$BG99</f>
        <v>21531.085379146185</v>
      </c>
      <c r="BP97" s="1">
        <f>'[1]Bearbeitete Datenbank'!$BH99</f>
        <v>773.22622159822504</v>
      </c>
      <c r="BQ97" s="1">
        <f>'[1]Bearbeitete Datenbank'!$BC99</f>
        <v>1.8623269099999999</v>
      </c>
      <c r="BY97" s="1" t="s">
        <v>115</v>
      </c>
      <c r="BZ97" s="1" t="s">
        <v>115</v>
      </c>
      <c r="CA97" s="1" t="s">
        <v>115</v>
      </c>
      <c r="CB97" s="1" t="s">
        <v>115</v>
      </c>
      <c r="CD97" s="47" t="str">
        <f>'[1]Bearbeitete Datenbank'!$BT99</f>
        <v>None</v>
      </c>
      <c r="CE9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7" s="1" t="str">
        <f>'[1]Bearbeitete Datenbank'!$BU99</f>
        <v>None</v>
      </c>
      <c r="CG9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7" s="1" t="str">
        <f>'[1]Bearbeitete Datenbank'!$BV99</f>
        <v>None</v>
      </c>
      <c r="CI97" s="1" t="str">
        <f>'[1]Bearbeitete Datenbank'!$BW99</f>
        <v>None</v>
      </c>
      <c r="CJ97" s="1" t="str">
        <f>'[1]Bearbeitete Datenbank'!$BX99</f>
        <v>None</v>
      </c>
      <c r="CK97" s="1" t="str">
        <f>'[1]Bearbeitete Datenbank'!$BY99</f>
        <v>None</v>
      </c>
      <c r="CL97" s="1" t="str">
        <f>'[1]Bearbeitete Datenbank'!$CA99</f>
        <v>None</v>
      </c>
      <c r="CM9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7" s="1" t="str">
        <f>'[1]Bearbeitete Datenbank'!$CB99</f>
        <v>None</v>
      </c>
      <c r="CO97" s="1" t="str">
        <f>'[1]Bearbeitete Datenbank'!$CC99</f>
        <v>None</v>
      </c>
      <c r="CP97" s="1" t="str">
        <f>'[1]Bearbeitete Datenbank'!$CD99</f>
        <v>None</v>
      </c>
      <c r="CQ97" s="1" t="str">
        <f>'[1]Bearbeitete Datenbank'!$CE99</f>
        <v>None</v>
      </c>
      <c r="CR97" s="1" t="str">
        <f>'[1]Bearbeitete Datenbank'!$CF99</f>
        <v>None</v>
      </c>
      <c r="CS97" s="1" t="str">
        <f>IF(Tabelle27[[#This Row],[synchronised_starting_longitude '[deg_E']]]="None","None",Tabelle27[[#This Row],[synchronised_starting_longitude '[deg_E']]]*PI()/180)</f>
        <v>None</v>
      </c>
      <c r="CT97" s="1" t="str">
        <f>'[1]Bearbeitete Datenbank'!$CG99</f>
        <v>None</v>
      </c>
      <c r="CU97" s="1" t="str">
        <f>IF(Tabelle27[[#This Row],[synchronised_initial_longitude '[deg_E']]]="None","None",Tabelle27[[#This Row],[synchronised_initial_longitude '[deg_E']]]*PI()/180)</f>
        <v>None</v>
      </c>
      <c r="CV97" s="1" t="str">
        <f>'[1]Bearbeitete Datenbank'!$CH99</f>
        <v>None</v>
      </c>
      <c r="CW97" s="1" t="str">
        <f>IF(Tabelle27[[#This Row],[synchronised_tolerance_longitude '[deg_E']]]="None","None",Tabelle27[[#This Row],[synchronised_tolerance_longitude '[deg_E']]]*PI()/180)</f>
        <v>None</v>
      </c>
      <c r="CY97" s="1" t="str">
        <f>'[1]Bearbeitete Datenbank'!$CI99</f>
        <v>None</v>
      </c>
      <c r="CZ97" s="1" t="str">
        <f>IF(Tabelle27[[#This Row],[initial_GLAN '[deg']]]="None",Tabelle27[[#This Row],[initial_GLAN '[deg']]],Tabelle27[[#This Row],[initial_GLAN '[deg']]]*PI()/180)</f>
        <v>None</v>
      </c>
      <c r="DA97" s="1" t="str">
        <f>'[1]Bearbeitete Datenbank'!$CJ99</f>
        <v>None</v>
      </c>
      <c r="DB97" s="1" t="str">
        <f>IF(Tabelle27[[#This Row],[tolerance_GLAN '[deg']]]="None",Tabelle27[[#This Row],[tolerance_GLAN '[deg']]],Tabelle27[[#This Row],[tolerance_GLAN '[deg']]]*PI()/180)</f>
        <v>None</v>
      </c>
      <c r="DC97" s="1" t="str">
        <f>'[1]Bearbeitete Datenbank'!$CK99</f>
        <v>Beidou</v>
      </c>
      <c r="DD97" s="49" t="str">
        <f>'[1]Bearbeitete Datenbank'!$CL99</f>
        <v>None</v>
      </c>
      <c r="DE97" s="5">
        <f>'[1]Bearbeitete Datenbank'!$CM99</f>
        <v>5.7284585843719684</v>
      </c>
      <c r="DF97" s="49" t="str">
        <f>'[1]Bearbeitete Datenbank'!$CN99</f>
        <v>operational</v>
      </c>
      <c r="DG97" s="5">
        <f>'[1]Bearbeitete Datenbank'!$CO99</f>
        <v>0</v>
      </c>
      <c r="DH97" s="5" t="str">
        <f>'[1]Bearbeitete Datenbank'!$CP99</f>
        <v>Beidou</v>
      </c>
    </row>
    <row r="98" spans="1:112" x14ac:dyDescent="0.25">
      <c r="A98" s="1" t="str">
        <f>'[1]Bearbeitete Datenbank'!$C100</f>
        <v>Beidou DW 32</v>
      </c>
      <c r="C98" s="1" t="str">
        <f>'[1]Bearbeitete Datenbank'!$C100</f>
        <v>Beidou DW 32</v>
      </c>
      <c r="D98" s="41">
        <f>'[1]Bearbeitete Datenbank'!$AB100</f>
        <v>43539</v>
      </c>
      <c r="G98" s="1" t="str">
        <f>'[1]Bearbeitete Datenbank'!$AV100</f>
        <v>Heavy Satellite</v>
      </c>
      <c r="H98" s="1">
        <f>'[1]Bearbeitete Datenbank'!$V100</f>
        <v>8</v>
      </c>
      <c r="J98" s="3"/>
      <c r="K98" s="1" t="str">
        <f>'[1]Bearbeitete Datenbank'!$BQ100</f>
        <v>mono/duo-propellant</v>
      </c>
      <c r="L98" s="1" t="str">
        <f>'[1]Bearbeitete Datenbank'!$BR100</f>
        <v>1</v>
      </c>
      <c r="M98" s="1"/>
      <c r="N98" s="1">
        <f>'[1]Bearbeitete Datenbank'!$BS100</f>
        <v>300</v>
      </c>
      <c r="P98" s="1" t="str">
        <f>'[1]Bearbeitete Datenbank'!$Y100</f>
        <v>Xichang Satellite Launch Center</v>
      </c>
      <c r="Q98" s="1">
        <f>'[1]Bearbeitete Datenbank'!$AD100*PI()/180</f>
        <v>0.49298599140652699</v>
      </c>
      <c r="R98" s="1" t="str">
        <f>'[1]Bearbeitete Datenbank'!$D100</f>
        <v>China</v>
      </c>
      <c r="S98" s="1" t="str">
        <f>'[1]Bearbeitete Datenbank'!$E100</f>
        <v>China</v>
      </c>
      <c r="T98" s="1" t="str">
        <f>'[1]Bearbeitete Datenbank'!$F100</f>
        <v>Chinese Defense Ministry</v>
      </c>
      <c r="U98" s="3">
        <f>'[1]Bearbeitete Datenbank'!$U100</f>
        <v>43290</v>
      </c>
      <c r="V98" s="1">
        <f>'[1]Bearbeitete Datenbank'!$AE100*PI()/180</f>
        <v>1.7806993189133569</v>
      </c>
      <c r="Y98" s="1">
        <f>'[1]Bearbeitete Datenbank'!$BK100</f>
        <v>1.7</v>
      </c>
      <c r="Z98" s="1">
        <f>'[1]Bearbeitete Datenbank'!$BL100</f>
        <v>3</v>
      </c>
      <c r="AA98" s="1">
        <f>'[1]Bearbeitete Datenbank'!$BM100</f>
        <v>18</v>
      </c>
      <c r="AB98" s="1">
        <f>'[1]Bearbeitete Datenbank'!BN100</f>
        <v>29.938564463043399</v>
      </c>
      <c r="AC98" s="1">
        <f>'[1]Bearbeitete Datenbank'!BO100</f>
        <v>2.89</v>
      </c>
      <c r="AD98" s="1">
        <f>'[1]Bearbeitete Datenbank'!$BP100</f>
        <v>13.997733333333301</v>
      </c>
      <c r="AH98" s="1">
        <f>'[1]Bearbeitete Datenbank'!$AL100</f>
        <v>2300</v>
      </c>
      <c r="AJ98" s="1">
        <f>'[1]Bearbeitete Datenbank'!$AN100</f>
        <v>1300</v>
      </c>
      <c r="AK98" s="1">
        <f>'[1]Bearbeitete Datenbank'!$AW100</f>
        <v>1000</v>
      </c>
      <c r="AU98" s="1" t="str">
        <f>'[1]Bearbeitete Datenbank'!$AU100</f>
        <v>GEO/T</v>
      </c>
      <c r="AV98" s="1" t="str">
        <f>'[1]Bearbeitete Datenbank'!$J100</f>
        <v>GEO</v>
      </c>
      <c r="AY98" s="1" t="str">
        <f>'[1]Bearbeitete Datenbank'!$G100</f>
        <v>Military/Government</v>
      </c>
      <c r="AZ98" s="1"/>
      <c r="BA98" s="1" t="str">
        <f>'[1]Bearbeitete Datenbank'!$H100</f>
        <v>Navigation/Global Positioning</v>
      </c>
      <c r="BB98" s="1"/>
      <c r="BC98" s="42">
        <f>'[1]Bearbeitete Datenbank'!$AX100</f>
        <v>55.053699999999999</v>
      </c>
      <c r="BD98" s="1">
        <f>Tabelle27[[#This Row],[inclination '[degree']]]*PI()/180</f>
        <v>0.96086833040520214</v>
      </c>
      <c r="BE98" s="1">
        <f>'[1]Bearbeitete Datenbank'!$AY100</f>
        <v>179.19560000000001</v>
      </c>
      <c r="BF98" s="1">
        <f>Tabelle27[[#This Row],[RAAN '[degree']]]*PI()/180</f>
        <v>3.1275532250867508</v>
      </c>
      <c r="BG98" s="1">
        <f>'[1]Bearbeitete Datenbank'!$BA100</f>
        <v>222.51820000000001</v>
      </c>
      <c r="BH98" s="1">
        <f>Tabelle27[[#This Row],[AoP '[degree']]]*PI()/180</f>
        <v>3.8836752356112463</v>
      </c>
      <c r="BI98" s="1">
        <f>'[1]Bearbeitete Datenbank'!$BB100</f>
        <v>206.50470000000001</v>
      </c>
      <c r="BK98" s="1">
        <f>Tabelle27[[#This Row],[mean_anomaly '[degree']]]*PI()/180</f>
        <v>3.6041869358431344</v>
      </c>
      <c r="BL98" s="1">
        <f>'[1]Bearbeitete Datenbank'!$AZ100</f>
        <v>3.8438999999999999E-3</v>
      </c>
      <c r="BM98" s="1">
        <f>'[1]Bearbeitete Datenbank'!$BE100</f>
        <v>42163.197456093352</v>
      </c>
      <c r="BN98" s="1">
        <f>'[1]Bearbeitete Datenbank'!$BF100</f>
        <v>35954.268570794826</v>
      </c>
      <c r="BO98" s="1">
        <f>'[1]Bearbeitete Datenbank'!$BG100</f>
        <v>35630.126341391871</v>
      </c>
      <c r="BP98" s="1">
        <f>'[1]Bearbeitete Datenbank'!$BH100</f>
        <v>1436.0169628307028</v>
      </c>
      <c r="BQ98" s="1">
        <f>'[1]Bearbeitete Datenbank'!$BC100</f>
        <v>1.0027736700000001</v>
      </c>
      <c r="BY98" s="1" t="s">
        <v>115</v>
      </c>
      <c r="BZ98" s="1" t="s">
        <v>115</v>
      </c>
      <c r="CA98" s="1" t="s">
        <v>115</v>
      </c>
      <c r="CB98" s="1" t="s">
        <v>115</v>
      </c>
      <c r="CD98" s="47">
        <f>'[1]Bearbeitete Datenbank'!$BT100</f>
        <v>2.3162648654999956</v>
      </c>
      <c r="CE9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4.0426448251238534E-2</v>
      </c>
      <c r="CF98" s="1">
        <f>'[1]Bearbeitete Datenbank'!$BU100</f>
        <v>112.34708788750001</v>
      </c>
      <c r="CG9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1.9608265886643159</v>
      </c>
      <c r="CH98" s="1" t="str">
        <f>'[1]Bearbeitete Datenbank'!$BV100</f>
        <v>False</v>
      </c>
      <c r="CI98" s="1" t="str">
        <f>'[1]Bearbeitete Datenbank'!$BW100</f>
        <v>True</v>
      </c>
      <c r="CJ98" s="1">
        <f>'[1]Bearbeitete Datenbank'!$BX100</f>
        <v>3.4941019999999998E-3</v>
      </c>
      <c r="CK98" s="1">
        <f>'[1]Bearbeitete Datenbank'!$BY100</f>
        <v>4.0045399999999996E-4</v>
      </c>
      <c r="CL98" s="1" t="str">
        <f>'[1]Bearbeitete Datenbank'!$CA100</f>
        <v>None</v>
      </c>
      <c r="CM9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8" s="1">
        <f>'[1]Bearbeitete Datenbank'!$CB100</f>
        <v>0</v>
      </c>
      <c r="CO98" s="1">
        <f>'[1]Bearbeitete Datenbank'!$CC100</f>
        <v>0</v>
      </c>
      <c r="CP98" s="1" t="str">
        <f>'[1]Bearbeitete Datenbank'!$CD100</f>
        <v>None</v>
      </c>
      <c r="CQ98" s="1" t="str">
        <f>'[1]Bearbeitete Datenbank'!$CE100</f>
        <v>None</v>
      </c>
      <c r="CR98" s="1" t="str">
        <f>'[1]Bearbeitete Datenbank'!$CF100</f>
        <v>None</v>
      </c>
      <c r="CS98" s="1" t="str">
        <f>IF(Tabelle27[[#This Row],[synchronised_starting_longitude '[deg_E']]]="None","None",Tabelle27[[#This Row],[synchronised_starting_longitude '[deg_E']]]*PI()/180)</f>
        <v>None</v>
      </c>
      <c r="CT98" s="1" t="str">
        <f>'[1]Bearbeitete Datenbank'!$CG100</f>
        <v>None</v>
      </c>
      <c r="CU98" s="1" t="str">
        <f>IF(Tabelle27[[#This Row],[synchronised_initial_longitude '[deg_E']]]="None","None",Tabelle27[[#This Row],[synchronised_initial_longitude '[deg_E']]]*PI()/180)</f>
        <v>None</v>
      </c>
      <c r="CV98" s="1" t="str">
        <f>'[1]Bearbeitete Datenbank'!$CH100</f>
        <v>None</v>
      </c>
      <c r="CW98" s="1" t="str">
        <f>IF(Tabelle27[[#This Row],[synchronised_tolerance_longitude '[deg_E']]]="None","None",Tabelle27[[#This Row],[synchronised_tolerance_longitude '[deg_E']]]*PI()/180)</f>
        <v>None</v>
      </c>
      <c r="CY98" s="1" t="str">
        <f>'[1]Bearbeitete Datenbank'!$CI100</f>
        <v>None</v>
      </c>
      <c r="CZ98" s="1" t="str">
        <f>IF(Tabelle27[[#This Row],[initial_GLAN '[deg']]]="None",Tabelle27[[#This Row],[initial_GLAN '[deg']]],Tabelle27[[#This Row],[initial_GLAN '[deg']]]*PI()/180)</f>
        <v>None</v>
      </c>
      <c r="DA98" s="1" t="str">
        <f>'[1]Bearbeitete Datenbank'!$CJ100</f>
        <v>None</v>
      </c>
      <c r="DB98" s="1" t="str">
        <f>IF(Tabelle27[[#This Row],[tolerance_GLAN '[deg']]]="None",Tabelle27[[#This Row],[tolerance_GLAN '[deg']]],Tabelle27[[#This Row],[tolerance_GLAN '[deg']]]*PI()/180)</f>
        <v>None</v>
      </c>
      <c r="DC98" s="1" t="str">
        <f>'[1]Bearbeitete Datenbank'!$CK100</f>
        <v>None</v>
      </c>
      <c r="DD98" s="49" t="str">
        <f>'[1]Bearbeitete Datenbank'!$CL100</f>
        <v>None</v>
      </c>
      <c r="DE98" s="5" t="str">
        <f>'[1]Bearbeitete Datenbank'!$CM100</f>
        <v>None</v>
      </c>
      <c r="DF98" s="49" t="str">
        <f>'[1]Bearbeitete Datenbank'!$CN100</f>
        <v>None</v>
      </c>
      <c r="DG98" s="5" t="str">
        <f>'[1]Bearbeitete Datenbank'!$CO100</f>
        <v>None</v>
      </c>
      <c r="DH98" s="5" t="str">
        <f>'[1]Bearbeitete Datenbank'!$CP100</f>
        <v>None</v>
      </c>
    </row>
    <row r="99" spans="1:112" x14ac:dyDescent="0.25">
      <c r="A99" s="1" t="str">
        <f>'[1]Bearbeitete Datenbank'!$C101</f>
        <v>Beidou DW 33</v>
      </c>
      <c r="C99" s="1" t="str">
        <f>'[1]Bearbeitete Datenbank'!$C101</f>
        <v>Beidou DW 33</v>
      </c>
      <c r="D99" s="41">
        <f>'[1]Bearbeitete Datenbank'!$AB101</f>
        <v>43581</v>
      </c>
      <c r="G99" s="1" t="str">
        <f>'[1]Bearbeitete Datenbank'!$AV101</f>
        <v>Heavy Satellite</v>
      </c>
      <c r="H99" s="1">
        <f>'[1]Bearbeitete Datenbank'!$V101</f>
        <v>8</v>
      </c>
      <c r="J99" s="3"/>
      <c r="K99" s="1" t="str">
        <f>'[1]Bearbeitete Datenbank'!$BQ101</f>
        <v>none</v>
      </c>
      <c r="L99" s="1" t="str">
        <f>'[1]Bearbeitete Datenbank'!$BR101</f>
        <v>0</v>
      </c>
      <c r="M99" s="1"/>
      <c r="N99" s="1">
        <f>'[1]Bearbeitete Datenbank'!$BS101</f>
        <v>300</v>
      </c>
      <c r="P99" s="1" t="str">
        <f>'[1]Bearbeitete Datenbank'!$Y101</f>
        <v>Xichang Satellite Launch Center</v>
      </c>
      <c r="Q99" s="1">
        <f>'[1]Bearbeitete Datenbank'!$AD101*PI()/180</f>
        <v>0.49298599140652699</v>
      </c>
      <c r="R99" s="1" t="str">
        <f>'[1]Bearbeitete Datenbank'!$D101</f>
        <v>China</v>
      </c>
      <c r="S99" s="1" t="str">
        <f>'[1]Bearbeitete Datenbank'!$E101</f>
        <v>China</v>
      </c>
      <c r="T99" s="1" t="str">
        <f>'[1]Bearbeitete Datenbank'!$F101</f>
        <v>Chinese Defense Ministry</v>
      </c>
      <c r="U99" s="3">
        <f>'[1]Bearbeitete Datenbank'!$U101</f>
        <v>43310</v>
      </c>
      <c r="V99" s="1">
        <f>'[1]Bearbeitete Datenbank'!$AE101*PI()/180</f>
        <v>1.7806993189133569</v>
      </c>
      <c r="Y99" s="1">
        <f>'[1]Bearbeitete Datenbank'!$BK101</f>
        <v>1.7</v>
      </c>
      <c r="Z99" s="1">
        <f>'[1]Bearbeitete Datenbank'!$BL101</f>
        <v>2.2000000000000002</v>
      </c>
      <c r="AA99" s="1">
        <f>'[1]Bearbeitete Datenbank'!$BM101</f>
        <v>10</v>
      </c>
      <c r="AB99" s="1">
        <f>'[1]Bearbeitete Datenbank'!BN101</f>
        <v>17.315551199505499</v>
      </c>
      <c r="AC99" s="1">
        <f>'[1]Bearbeitete Datenbank'!BO101</f>
        <v>2.89</v>
      </c>
      <c r="AD99" s="1">
        <f>'[1]Bearbeitete Datenbank'!$BP101</f>
        <v>8.9844000000000008</v>
      </c>
      <c r="AH99" s="1">
        <f>'[1]Bearbeitete Datenbank'!$AL101</f>
        <v>1014</v>
      </c>
      <c r="AJ99" s="1">
        <f>'[1]Bearbeitete Datenbank'!$AN101</f>
        <v>850</v>
      </c>
      <c r="AK99" s="1">
        <f>'[1]Bearbeitete Datenbank'!$AW101</f>
        <v>164</v>
      </c>
      <c r="AU99" s="1" t="str">
        <f>'[1]Bearbeitete Datenbank'!$AU101</f>
        <v>MEO</v>
      </c>
      <c r="AV99" s="1" t="str">
        <f>'[1]Bearbeitete Datenbank'!$J101</f>
        <v>MEO</v>
      </c>
      <c r="AY99" s="1" t="str">
        <f>'[1]Bearbeitete Datenbank'!$G101</f>
        <v>Military/Government</v>
      </c>
      <c r="AZ99" s="1"/>
      <c r="BA99" s="1" t="str">
        <f>'[1]Bearbeitete Datenbank'!$H101</f>
        <v>Navigation/Global Positioning</v>
      </c>
      <c r="BB99" s="1"/>
      <c r="BC99" s="42">
        <f>'[1]Bearbeitete Datenbank'!$AX101</f>
        <v>54.411099999999998</v>
      </c>
      <c r="BD99" s="1">
        <f>Tabelle27[[#This Row],[inclination '[degree']]]*PI()/180</f>
        <v>0.94965284463188659</v>
      </c>
      <c r="BE99" s="1">
        <f>'[1]Bearbeitete Datenbank'!$AY101</f>
        <v>245.51490000000001</v>
      </c>
      <c r="BF99" s="1">
        <f>Tabelle27[[#This Row],[RAAN '[degree']]]*PI()/180</f>
        <v>4.2850433677046267</v>
      </c>
      <c r="BG99" s="1">
        <f>'[1]Bearbeitete Datenbank'!$BA101</f>
        <v>266.89550000000003</v>
      </c>
      <c r="BH99" s="1">
        <f>Tabelle27[[#This Row],[AoP '[degree']]]*PI()/180</f>
        <v>4.6582052337565267</v>
      </c>
      <c r="BI99" s="1">
        <f>'[1]Bearbeitete Datenbank'!$BB101</f>
        <v>150.40360000000001</v>
      </c>
      <c r="BK99" s="1">
        <f>Tabelle27[[#This Row],[mean_anomaly '[degree']]]*PI()/180</f>
        <v>2.6250380268525433</v>
      </c>
      <c r="BL99" s="1">
        <f>'[1]Bearbeitete Datenbank'!$AZ101</f>
        <v>3.1930000000000001E-4</v>
      </c>
      <c r="BM99" s="1">
        <f>'[1]Bearbeitete Datenbank'!$BE101</f>
        <v>27906.119582592077</v>
      </c>
      <c r="BN99" s="1">
        <f>'[1]Bearbeitete Datenbank'!$BF101</f>
        <v>21544.030006574794</v>
      </c>
      <c r="BO99" s="1">
        <f>'[1]Bearbeitete Datenbank'!$BG101</f>
        <v>21526.209158609356</v>
      </c>
      <c r="BP99" s="1">
        <f>'[1]Bearbeitete Datenbank'!$BH101</f>
        <v>773.22954316132484</v>
      </c>
      <c r="BQ99" s="1">
        <f>'[1]Bearbeitete Datenbank'!$BC101</f>
        <v>1.8623189099999999</v>
      </c>
      <c r="BY99" s="1" t="s">
        <v>115</v>
      </c>
      <c r="BZ99" s="1" t="s">
        <v>115</v>
      </c>
      <c r="CA99" s="1" t="s">
        <v>115</v>
      </c>
      <c r="CB99" s="1" t="s">
        <v>115</v>
      </c>
      <c r="CD99" s="47" t="str">
        <f>'[1]Bearbeitete Datenbank'!$BT101</f>
        <v>None</v>
      </c>
      <c r="CE9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99" s="1" t="str">
        <f>'[1]Bearbeitete Datenbank'!$BU101</f>
        <v>None</v>
      </c>
      <c r="CG9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99" s="1" t="str">
        <f>'[1]Bearbeitete Datenbank'!$BV101</f>
        <v>None</v>
      </c>
      <c r="CI99" s="1" t="str">
        <f>'[1]Bearbeitete Datenbank'!$BW101</f>
        <v>None</v>
      </c>
      <c r="CJ99" s="1" t="str">
        <f>'[1]Bearbeitete Datenbank'!$BX101</f>
        <v>None</v>
      </c>
      <c r="CK99" s="1" t="str">
        <f>'[1]Bearbeitete Datenbank'!$BY101</f>
        <v>None</v>
      </c>
      <c r="CL99" s="1" t="str">
        <f>'[1]Bearbeitete Datenbank'!$CA101</f>
        <v>None</v>
      </c>
      <c r="CM9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99" s="1" t="str">
        <f>'[1]Bearbeitete Datenbank'!$CB101</f>
        <v>None</v>
      </c>
      <c r="CO99" s="1" t="str">
        <f>'[1]Bearbeitete Datenbank'!$CC101</f>
        <v>None</v>
      </c>
      <c r="CP99" s="1" t="str">
        <f>'[1]Bearbeitete Datenbank'!$CD101</f>
        <v>None</v>
      </c>
      <c r="CQ99" s="1" t="str">
        <f>'[1]Bearbeitete Datenbank'!$CE101</f>
        <v>None</v>
      </c>
      <c r="CR99" s="1" t="str">
        <f>'[1]Bearbeitete Datenbank'!$CF101</f>
        <v>None</v>
      </c>
      <c r="CS99" s="1" t="str">
        <f>IF(Tabelle27[[#This Row],[synchronised_starting_longitude '[deg_E']]]="None","None",Tabelle27[[#This Row],[synchronised_starting_longitude '[deg_E']]]*PI()/180)</f>
        <v>None</v>
      </c>
      <c r="CT99" s="1" t="str">
        <f>'[1]Bearbeitete Datenbank'!$CG101</f>
        <v>None</v>
      </c>
      <c r="CU99" s="1" t="str">
        <f>IF(Tabelle27[[#This Row],[synchronised_initial_longitude '[deg_E']]]="None","None",Tabelle27[[#This Row],[synchronised_initial_longitude '[deg_E']]]*PI()/180)</f>
        <v>None</v>
      </c>
      <c r="CV99" s="1" t="str">
        <f>'[1]Bearbeitete Datenbank'!$CH101</f>
        <v>None</v>
      </c>
      <c r="CW99" s="1" t="str">
        <f>IF(Tabelle27[[#This Row],[synchronised_tolerance_longitude '[deg_E']]]="None","None",Tabelle27[[#This Row],[synchronised_tolerance_longitude '[deg_E']]]*PI()/180)</f>
        <v>None</v>
      </c>
      <c r="CY99" s="1" t="str">
        <f>'[1]Bearbeitete Datenbank'!$CI101</f>
        <v>None</v>
      </c>
      <c r="CZ99" s="1" t="str">
        <f>IF(Tabelle27[[#This Row],[initial_GLAN '[deg']]]="None",Tabelle27[[#This Row],[initial_GLAN '[deg']]],Tabelle27[[#This Row],[initial_GLAN '[deg']]]*PI()/180)</f>
        <v>None</v>
      </c>
      <c r="DA99" s="1" t="str">
        <f>'[1]Bearbeitete Datenbank'!$CJ101</f>
        <v>None</v>
      </c>
      <c r="DB99" s="1" t="str">
        <f>IF(Tabelle27[[#This Row],[tolerance_GLAN '[deg']]]="None",Tabelle27[[#This Row],[tolerance_GLAN '[deg']]],Tabelle27[[#This Row],[tolerance_GLAN '[deg']]]*PI()/180)</f>
        <v>None</v>
      </c>
      <c r="DC99" s="1" t="str">
        <f>'[1]Bearbeitete Datenbank'!$CK101</f>
        <v>Beidou</v>
      </c>
      <c r="DD99" s="49" t="str">
        <f>'[1]Bearbeitete Datenbank'!$CL101</f>
        <v>None</v>
      </c>
      <c r="DE99" s="5">
        <f>'[1]Bearbeitete Datenbank'!$CM101</f>
        <v>1.3631806856239117</v>
      </c>
      <c r="DF99" s="49" t="str">
        <f>'[1]Bearbeitete Datenbank'!$CN101</f>
        <v>operational</v>
      </c>
      <c r="DG99" s="5">
        <f>'[1]Bearbeitete Datenbank'!$CO101</f>
        <v>6.0213859193804371</v>
      </c>
      <c r="DH99" s="5" t="str">
        <f>'[1]Bearbeitete Datenbank'!$CP101</f>
        <v>None</v>
      </c>
    </row>
    <row r="100" spans="1:112" x14ac:dyDescent="0.25">
      <c r="A100" s="1" t="str">
        <f>'[1]Bearbeitete Datenbank'!$C102</f>
        <v>Beidou DW 34</v>
      </c>
      <c r="C100" s="1" t="str">
        <f>'[1]Bearbeitete Datenbank'!$C102</f>
        <v>Beidou DW 34</v>
      </c>
      <c r="D100" s="41">
        <f>'[1]Bearbeitete Datenbank'!$AB102</f>
        <v>43582</v>
      </c>
      <c r="G100" s="1" t="str">
        <f>'[1]Bearbeitete Datenbank'!$AV102</f>
        <v>Heavy Satellite</v>
      </c>
      <c r="H100" s="1">
        <f>'[1]Bearbeitete Datenbank'!$V102</f>
        <v>8</v>
      </c>
      <c r="J100" s="3"/>
      <c r="K100" s="1" t="str">
        <f>'[1]Bearbeitete Datenbank'!$BQ102</f>
        <v>none</v>
      </c>
      <c r="L100" s="1" t="str">
        <f>'[1]Bearbeitete Datenbank'!$BR102</f>
        <v>0</v>
      </c>
      <c r="M100" s="1"/>
      <c r="N100" s="1">
        <f>'[1]Bearbeitete Datenbank'!$BS102</f>
        <v>300</v>
      </c>
      <c r="P100" s="1" t="str">
        <f>'[1]Bearbeitete Datenbank'!$Y102</f>
        <v>Xichang Satellite Launch Center</v>
      </c>
      <c r="Q100" s="1">
        <f>'[1]Bearbeitete Datenbank'!$AD102*PI()/180</f>
        <v>0.49298599140652699</v>
      </c>
      <c r="R100" s="1" t="str">
        <f>'[1]Bearbeitete Datenbank'!$D102</f>
        <v>China</v>
      </c>
      <c r="S100" s="1" t="str">
        <f>'[1]Bearbeitete Datenbank'!$E102</f>
        <v>China</v>
      </c>
      <c r="T100" s="1" t="str">
        <f>'[1]Bearbeitete Datenbank'!$F102</f>
        <v>Chinese Defense Ministry</v>
      </c>
      <c r="U100" s="3">
        <f>'[1]Bearbeitete Datenbank'!$U102</f>
        <v>43310</v>
      </c>
      <c r="V100" s="1">
        <f>'[1]Bearbeitete Datenbank'!$AE102*PI()/180</f>
        <v>1.7806993189133569</v>
      </c>
      <c r="Y100" s="1">
        <f>'[1]Bearbeitete Datenbank'!$BK102</f>
        <v>1.7</v>
      </c>
      <c r="Z100" s="1">
        <f>'[1]Bearbeitete Datenbank'!$BL102</f>
        <v>2.2000000000000002</v>
      </c>
      <c r="AA100" s="1">
        <f>'[1]Bearbeitete Datenbank'!$BM102</f>
        <v>10</v>
      </c>
      <c r="AB100" s="1">
        <f>'[1]Bearbeitete Datenbank'!BN102</f>
        <v>17.315551199505499</v>
      </c>
      <c r="AC100" s="1">
        <f>'[1]Bearbeitete Datenbank'!BO102</f>
        <v>2.89</v>
      </c>
      <c r="AD100" s="1">
        <f>'[1]Bearbeitete Datenbank'!$BP102</f>
        <v>8.9844000000000008</v>
      </c>
      <c r="AH100" s="1">
        <f>'[1]Bearbeitete Datenbank'!$AL102</f>
        <v>1014</v>
      </c>
      <c r="AJ100" s="1">
        <f>'[1]Bearbeitete Datenbank'!$AN102</f>
        <v>850</v>
      </c>
      <c r="AK100" s="1">
        <f>'[1]Bearbeitete Datenbank'!$AW102</f>
        <v>164</v>
      </c>
      <c r="AU100" s="1" t="str">
        <f>'[1]Bearbeitete Datenbank'!$AU102</f>
        <v>MEO</v>
      </c>
      <c r="AV100" s="1" t="str">
        <f>'[1]Bearbeitete Datenbank'!$J102</f>
        <v>MEO</v>
      </c>
      <c r="AY100" s="1" t="str">
        <f>'[1]Bearbeitete Datenbank'!$G102</f>
        <v>Military/Government</v>
      </c>
      <c r="AZ100" s="1"/>
      <c r="BA100" s="1" t="str">
        <f>'[1]Bearbeitete Datenbank'!$H102</f>
        <v>Navigation/Global Positioning</v>
      </c>
      <c r="BB100" s="1"/>
      <c r="BC100" s="42">
        <f>'[1]Bearbeitete Datenbank'!$AX102</f>
        <v>54.413200000000003</v>
      </c>
      <c r="BD100" s="1">
        <f>Tabelle27[[#This Row],[inclination '[degree']]]*PI()/180</f>
        <v>0.94968949654617851</v>
      </c>
      <c r="BE100" s="1">
        <f>'[1]Bearbeitete Datenbank'!$AY102</f>
        <v>245.5087</v>
      </c>
      <c r="BF100" s="1">
        <f>Tabelle27[[#This Row],[RAAN '[degree']]]*PI()/180</f>
        <v>4.2849351572910024</v>
      </c>
      <c r="BG100" s="1">
        <f>'[1]Bearbeitete Datenbank'!$BA102</f>
        <v>1.732</v>
      </c>
      <c r="BH100" s="1">
        <f>Tabelle27[[#This Row],[AoP '[degree']]]*PI()/180</f>
        <v>3.0229102644541785E-2</v>
      </c>
      <c r="BI100" s="1">
        <f>'[1]Bearbeitete Datenbank'!$BB102</f>
        <v>55.7211</v>
      </c>
      <c r="BK100" s="1">
        <f>Tabelle27[[#This Row],[mean_anomaly '[degree']]]*PI()/180</f>
        <v>0.97251665783301244</v>
      </c>
      <c r="BL100" s="1">
        <f>'[1]Bearbeitete Datenbank'!$AZ102</f>
        <v>4.237E-4</v>
      </c>
      <c r="BM100" s="1">
        <f>'[1]Bearbeitete Datenbank'!$BE102</f>
        <v>27906.102500151632</v>
      </c>
      <c r="BN100" s="1">
        <f>'[1]Bearbeitete Datenbank'!$BF102</f>
        <v>21546.926315780947</v>
      </c>
      <c r="BO100" s="1">
        <f>'[1]Bearbeitete Datenbank'!$BG102</f>
        <v>21523.278684522316</v>
      </c>
      <c r="BP100" s="1">
        <f>'[1]Bearbeitete Datenbank'!$BH102</f>
        <v>773.2288331748166</v>
      </c>
      <c r="BQ100" s="1">
        <f>'[1]Bearbeitete Datenbank'!$BC102</f>
        <v>1.86232062</v>
      </c>
      <c r="BY100" s="1" t="s">
        <v>115</v>
      </c>
      <c r="BZ100" s="1" t="s">
        <v>115</v>
      </c>
      <c r="CA100" s="1" t="s">
        <v>115</v>
      </c>
      <c r="CB100" s="1" t="s">
        <v>115</v>
      </c>
      <c r="CD100" s="47" t="str">
        <f>'[1]Bearbeitete Datenbank'!$BT102</f>
        <v>None</v>
      </c>
      <c r="CE10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0" s="1" t="str">
        <f>'[1]Bearbeitete Datenbank'!$BU102</f>
        <v>None</v>
      </c>
      <c r="CG10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0" s="1" t="str">
        <f>'[1]Bearbeitete Datenbank'!$BV102</f>
        <v>None</v>
      </c>
      <c r="CI100" s="1" t="str">
        <f>'[1]Bearbeitete Datenbank'!$BW102</f>
        <v>None</v>
      </c>
      <c r="CJ100" s="1" t="str">
        <f>'[1]Bearbeitete Datenbank'!$BX102</f>
        <v>None</v>
      </c>
      <c r="CK100" s="1" t="str">
        <f>'[1]Bearbeitete Datenbank'!$BY102</f>
        <v>None</v>
      </c>
      <c r="CL100" s="1" t="str">
        <f>'[1]Bearbeitete Datenbank'!$CA102</f>
        <v>None</v>
      </c>
      <c r="CM10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0" s="1" t="str">
        <f>'[1]Bearbeitete Datenbank'!$CB102</f>
        <v>None</v>
      </c>
      <c r="CO100" s="1" t="str">
        <f>'[1]Bearbeitete Datenbank'!$CC102</f>
        <v>None</v>
      </c>
      <c r="CP100" s="1" t="str">
        <f>'[1]Bearbeitete Datenbank'!$CD102</f>
        <v>None</v>
      </c>
      <c r="CQ100" s="1" t="str">
        <f>'[1]Bearbeitete Datenbank'!$CE102</f>
        <v>None</v>
      </c>
      <c r="CR100" s="1" t="str">
        <f>'[1]Bearbeitete Datenbank'!$CF102</f>
        <v>None</v>
      </c>
      <c r="CS100" s="1" t="str">
        <f>IF(Tabelle27[[#This Row],[synchronised_starting_longitude '[deg_E']]]="None","None",Tabelle27[[#This Row],[synchronised_starting_longitude '[deg_E']]]*PI()/180)</f>
        <v>None</v>
      </c>
      <c r="CT100" s="1" t="str">
        <f>'[1]Bearbeitete Datenbank'!$CG102</f>
        <v>None</v>
      </c>
      <c r="CU100" s="1" t="str">
        <f>IF(Tabelle27[[#This Row],[synchronised_initial_longitude '[deg_E']]]="None","None",Tabelle27[[#This Row],[synchronised_initial_longitude '[deg_E']]]*PI()/180)</f>
        <v>None</v>
      </c>
      <c r="CV100" s="1" t="str">
        <f>'[1]Bearbeitete Datenbank'!$CH102</f>
        <v>None</v>
      </c>
      <c r="CW100" s="1" t="str">
        <f>IF(Tabelle27[[#This Row],[synchronised_tolerance_longitude '[deg_E']]]="None","None",Tabelle27[[#This Row],[synchronised_tolerance_longitude '[deg_E']]]*PI()/180)</f>
        <v>None</v>
      </c>
      <c r="CY100" s="1" t="str">
        <f>'[1]Bearbeitete Datenbank'!$CI102</f>
        <v>None</v>
      </c>
      <c r="CZ100" s="1" t="str">
        <f>IF(Tabelle27[[#This Row],[initial_GLAN '[deg']]]="None",Tabelle27[[#This Row],[initial_GLAN '[deg']]],Tabelle27[[#This Row],[initial_GLAN '[deg']]]*PI()/180)</f>
        <v>None</v>
      </c>
      <c r="DA100" s="1" t="str">
        <f>'[1]Bearbeitete Datenbank'!$CJ102</f>
        <v>None</v>
      </c>
      <c r="DB100" s="1" t="str">
        <f>IF(Tabelle27[[#This Row],[tolerance_GLAN '[deg']]]="None",Tabelle27[[#This Row],[tolerance_GLAN '[deg']]],Tabelle27[[#This Row],[tolerance_GLAN '[deg']]]*PI()/180)</f>
        <v>None</v>
      </c>
      <c r="DC100" s="1" t="str">
        <f>'[1]Bearbeitete Datenbank'!$CK102</f>
        <v>Beidou</v>
      </c>
      <c r="DD100" s="49" t="str">
        <f>'[1]Bearbeitete Datenbank'!$CL102</f>
        <v>None</v>
      </c>
      <c r="DE100" s="5">
        <f>'[1]Bearbeitete Datenbank'!$CM102</f>
        <v>5.2057586533384477</v>
      </c>
      <c r="DF100" s="49" t="str">
        <f>'[1]Bearbeitete Datenbank'!$CN102</f>
        <v>operational</v>
      </c>
      <c r="DG100" s="5">
        <f>'[1]Bearbeitete Datenbank'!$CO102</f>
        <v>5.2359877559829897</v>
      </c>
      <c r="DH100" s="5" t="str">
        <f>'[1]Bearbeitete Datenbank'!$CP102</f>
        <v>None</v>
      </c>
    </row>
    <row r="101" spans="1:112" x14ac:dyDescent="0.25">
      <c r="A101" s="1" t="str">
        <f>'[1]Bearbeitete Datenbank'!$C103</f>
        <v>Beidou DW 35</v>
      </c>
      <c r="C101" s="1" t="str">
        <f>'[1]Bearbeitete Datenbank'!$C103</f>
        <v>Beidou DW 35</v>
      </c>
      <c r="D101" s="41">
        <f>'[1]Bearbeitete Datenbank'!$AB103</f>
        <v>43602</v>
      </c>
      <c r="G101" s="1" t="str">
        <f>'[1]Bearbeitete Datenbank'!$AV103</f>
        <v>Heavy Satellite</v>
      </c>
      <c r="H101" s="1">
        <f>'[1]Bearbeitete Datenbank'!$V103</f>
        <v>8</v>
      </c>
      <c r="J101" s="3"/>
      <c r="K101" s="1" t="str">
        <f>'[1]Bearbeitete Datenbank'!$BQ103</f>
        <v>none</v>
      </c>
      <c r="L101" s="1" t="str">
        <f>'[1]Bearbeitete Datenbank'!$BR103</f>
        <v>0</v>
      </c>
      <c r="M101" s="1"/>
      <c r="N101" s="1">
        <f>'[1]Bearbeitete Datenbank'!$BS103</f>
        <v>300</v>
      </c>
      <c r="P101" s="1" t="str">
        <f>'[1]Bearbeitete Datenbank'!$Y103</f>
        <v>Xichang Satellite Launch Center</v>
      </c>
      <c r="Q101" s="1">
        <f>'[1]Bearbeitete Datenbank'!$AD103*PI()/180</f>
        <v>0.49298599140652699</v>
      </c>
      <c r="R101" s="1" t="str">
        <f>'[1]Bearbeitete Datenbank'!$D103</f>
        <v>China</v>
      </c>
      <c r="S101" s="1" t="str">
        <f>'[1]Bearbeitete Datenbank'!$E103</f>
        <v>China</v>
      </c>
      <c r="T101" s="1" t="str">
        <f>'[1]Bearbeitete Datenbank'!$F103</f>
        <v>Chinese Defense Ministry</v>
      </c>
      <c r="U101" s="3">
        <f>'[1]Bearbeitete Datenbank'!$U103</f>
        <v>43336</v>
      </c>
      <c r="V101" s="1">
        <f>'[1]Bearbeitete Datenbank'!$AE103*PI()/180</f>
        <v>1.7806993189133569</v>
      </c>
      <c r="Y101" s="1">
        <f>'[1]Bearbeitete Datenbank'!$BK103</f>
        <v>1.7</v>
      </c>
      <c r="Z101" s="1">
        <f>'[1]Bearbeitete Datenbank'!$BL103</f>
        <v>2.2000000000000002</v>
      </c>
      <c r="AA101" s="1">
        <f>'[1]Bearbeitete Datenbank'!$BM103</f>
        <v>10</v>
      </c>
      <c r="AB101" s="1">
        <f>'[1]Bearbeitete Datenbank'!BN103</f>
        <v>17.315551199505499</v>
      </c>
      <c r="AC101" s="1">
        <f>'[1]Bearbeitete Datenbank'!BO103</f>
        <v>2.89</v>
      </c>
      <c r="AD101" s="1">
        <f>'[1]Bearbeitete Datenbank'!$BP103</f>
        <v>8.9844000000000008</v>
      </c>
      <c r="AH101" s="1">
        <f>'[1]Bearbeitete Datenbank'!$AL103</f>
        <v>1014</v>
      </c>
      <c r="AJ101" s="1">
        <f>'[1]Bearbeitete Datenbank'!$AN103</f>
        <v>850</v>
      </c>
      <c r="AK101" s="1">
        <f>'[1]Bearbeitete Datenbank'!$AW103</f>
        <v>164</v>
      </c>
      <c r="AU101" s="1" t="str">
        <f>'[1]Bearbeitete Datenbank'!$AU103</f>
        <v>MEO</v>
      </c>
      <c r="AV101" s="1" t="str">
        <f>'[1]Bearbeitete Datenbank'!$J103</f>
        <v>MEO</v>
      </c>
      <c r="AY101" s="1" t="str">
        <f>'[1]Bearbeitete Datenbank'!$G103</f>
        <v>Military/Government</v>
      </c>
      <c r="AZ101" s="1"/>
      <c r="BA101" s="1" t="str">
        <f>'[1]Bearbeitete Datenbank'!$H103</f>
        <v>Navigation/Global Positioning</v>
      </c>
      <c r="BB101" s="1"/>
      <c r="BC101" s="42">
        <f>'[1]Bearbeitete Datenbank'!$AX103</f>
        <v>54.487699999999997</v>
      </c>
      <c r="BD101" s="1">
        <f>Tabelle27[[#This Row],[inclination '[degree']]]*PI()/180</f>
        <v>0.95098976683891423</v>
      </c>
      <c r="BE101" s="1">
        <f>'[1]Bearbeitete Datenbank'!$AY103</f>
        <v>244.0814</v>
      </c>
      <c r="BF101" s="1">
        <f>Tabelle27[[#This Row],[RAAN '[degree']]]*PI()/180</f>
        <v>4.2600240728772869</v>
      </c>
      <c r="BG101" s="1">
        <f>'[1]Bearbeitete Datenbank'!$BA103</f>
        <v>0.61009999999999998</v>
      </c>
      <c r="BH101" s="1">
        <f>Tabelle27[[#This Row],[AoP '[degree']]]*PI()/180</f>
        <v>1.0648253766417403E-2</v>
      </c>
      <c r="BI101" s="1">
        <f>'[1]Bearbeitete Datenbank'!$BB103</f>
        <v>261.11529999999999</v>
      </c>
      <c r="BK101" s="1">
        <f>Tabelle27[[#This Row],[mean_anomaly '[degree']]]*PI()/180</f>
        <v>4.5573217123327492</v>
      </c>
      <c r="BL101" s="1">
        <f>'[1]Bearbeitete Datenbank'!$AZ103</f>
        <v>6.5229999999999997E-4</v>
      </c>
      <c r="BM101" s="1">
        <f>'[1]Bearbeitete Datenbank'!$BE103</f>
        <v>27906.139761882991</v>
      </c>
      <c r="BN101" s="1">
        <f>'[1]Bearbeitete Datenbank'!$BF103</f>
        <v>21553.342936849669</v>
      </c>
      <c r="BO101" s="1">
        <f>'[1]Bearbeitete Datenbank'!$BG103</f>
        <v>21516.936586916312</v>
      </c>
      <c r="BP101" s="1">
        <f>'[1]Bearbeitete Datenbank'!$BH103</f>
        <v>773.23038186052145</v>
      </c>
      <c r="BQ101" s="1">
        <f>'[1]Bearbeitete Datenbank'!$BC103</f>
        <v>1.86231689</v>
      </c>
      <c r="BY101" s="1" t="s">
        <v>115</v>
      </c>
      <c r="BZ101" s="1" t="s">
        <v>115</v>
      </c>
      <c r="CA101" s="1" t="s">
        <v>115</v>
      </c>
      <c r="CB101" s="1" t="s">
        <v>115</v>
      </c>
      <c r="CD101" s="47" t="str">
        <f>'[1]Bearbeitete Datenbank'!$BT103</f>
        <v>None</v>
      </c>
      <c r="CE10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1" s="1" t="str">
        <f>'[1]Bearbeitete Datenbank'!$BU103</f>
        <v>None</v>
      </c>
      <c r="CG10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1" s="1" t="str">
        <f>'[1]Bearbeitete Datenbank'!$BV103</f>
        <v>None</v>
      </c>
      <c r="CI101" s="1" t="str">
        <f>'[1]Bearbeitete Datenbank'!$BW103</f>
        <v>None</v>
      </c>
      <c r="CJ101" s="1" t="str">
        <f>'[1]Bearbeitete Datenbank'!$BX103</f>
        <v>None</v>
      </c>
      <c r="CK101" s="1" t="str">
        <f>'[1]Bearbeitete Datenbank'!$BY103</f>
        <v>None</v>
      </c>
      <c r="CL101" s="1" t="str">
        <f>'[1]Bearbeitete Datenbank'!$CA103</f>
        <v>None</v>
      </c>
      <c r="CM10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1" s="1" t="str">
        <f>'[1]Bearbeitete Datenbank'!$CB103</f>
        <v>None</v>
      </c>
      <c r="CO101" s="1" t="str">
        <f>'[1]Bearbeitete Datenbank'!$CC103</f>
        <v>None</v>
      </c>
      <c r="CP101" s="1" t="str">
        <f>'[1]Bearbeitete Datenbank'!$CD103</f>
        <v>None</v>
      </c>
      <c r="CQ101" s="1" t="str">
        <f>'[1]Bearbeitete Datenbank'!$CE103</f>
        <v>None</v>
      </c>
      <c r="CR101" s="1" t="str">
        <f>'[1]Bearbeitete Datenbank'!$CF103</f>
        <v>None</v>
      </c>
      <c r="CS101" s="1" t="str">
        <f>IF(Tabelle27[[#This Row],[synchronised_starting_longitude '[deg_E']]]="None","None",Tabelle27[[#This Row],[synchronised_starting_longitude '[deg_E']]]*PI()/180)</f>
        <v>None</v>
      </c>
      <c r="CT101" s="1" t="str">
        <f>'[1]Bearbeitete Datenbank'!$CG103</f>
        <v>None</v>
      </c>
      <c r="CU101" s="1" t="str">
        <f>IF(Tabelle27[[#This Row],[synchronised_initial_longitude '[deg_E']]]="None","None",Tabelle27[[#This Row],[synchronised_initial_longitude '[deg_E']]]*PI()/180)</f>
        <v>None</v>
      </c>
      <c r="CV101" s="1" t="str">
        <f>'[1]Bearbeitete Datenbank'!$CH103</f>
        <v>None</v>
      </c>
      <c r="CW101" s="1" t="str">
        <f>IF(Tabelle27[[#This Row],[synchronised_tolerance_longitude '[deg_E']]]="None","None",Tabelle27[[#This Row],[synchronised_tolerance_longitude '[deg_E']]]*PI()/180)</f>
        <v>None</v>
      </c>
      <c r="CY101" s="1" t="str">
        <f>'[1]Bearbeitete Datenbank'!$CI103</f>
        <v>None</v>
      </c>
      <c r="CZ101" s="1" t="str">
        <f>IF(Tabelle27[[#This Row],[initial_GLAN '[deg']]]="None",Tabelle27[[#This Row],[initial_GLAN '[deg']]],Tabelle27[[#This Row],[initial_GLAN '[deg']]]*PI()/180)</f>
        <v>None</v>
      </c>
      <c r="DA101" s="1" t="str">
        <f>'[1]Bearbeitete Datenbank'!$CJ103</f>
        <v>None</v>
      </c>
      <c r="DB101" s="1" t="str">
        <f>IF(Tabelle27[[#This Row],[tolerance_GLAN '[deg']]]="None",Tabelle27[[#This Row],[tolerance_GLAN '[deg']]],Tabelle27[[#This Row],[tolerance_GLAN '[deg']]]*PI()/180)</f>
        <v>None</v>
      </c>
      <c r="DC101" s="1" t="str">
        <f>'[1]Bearbeitete Datenbank'!$CK103</f>
        <v>Beidou</v>
      </c>
      <c r="DD101" s="49" t="str">
        <f>'[1]Bearbeitete Datenbank'!$CL103</f>
        <v>None</v>
      </c>
      <c r="DE101" s="5">
        <f>'[1]Bearbeitete Datenbank'!$CM103</f>
        <v>1.29834868522933</v>
      </c>
      <c r="DF101" s="49" t="str">
        <f>'[1]Bearbeitete Datenbank'!$CN103</f>
        <v>operational</v>
      </c>
      <c r="DG101" s="5">
        <f>'[1]Bearbeitete Datenbank'!$CO103</f>
        <v>1.3089969389957474</v>
      </c>
      <c r="DH101" s="5" t="str">
        <f>'[1]Bearbeitete Datenbank'!$CP103</f>
        <v>None</v>
      </c>
    </row>
    <row r="102" spans="1:112" x14ac:dyDescent="0.25">
      <c r="A102" s="1" t="str">
        <f>'[1]Bearbeitete Datenbank'!$C104</f>
        <v>Beidou DW 36</v>
      </c>
      <c r="C102" s="1" t="str">
        <f>'[1]Bearbeitete Datenbank'!$C104</f>
        <v>Beidou DW 36</v>
      </c>
      <c r="D102" s="41">
        <f>'[1]Bearbeitete Datenbank'!$AB104</f>
        <v>43603</v>
      </c>
      <c r="G102" s="1" t="str">
        <f>'[1]Bearbeitete Datenbank'!$AV104</f>
        <v>Heavy Satellite</v>
      </c>
      <c r="H102" s="1">
        <f>'[1]Bearbeitete Datenbank'!$V104</f>
        <v>8</v>
      </c>
      <c r="J102" s="3"/>
      <c r="K102" s="1" t="str">
        <f>'[1]Bearbeitete Datenbank'!$BQ104</f>
        <v>none</v>
      </c>
      <c r="L102" s="1" t="str">
        <f>'[1]Bearbeitete Datenbank'!$BR104</f>
        <v>0</v>
      </c>
      <c r="M102" s="1"/>
      <c r="N102" s="1">
        <f>'[1]Bearbeitete Datenbank'!$BS104</f>
        <v>300</v>
      </c>
      <c r="P102" s="1" t="str">
        <f>'[1]Bearbeitete Datenbank'!$Y104</f>
        <v>Xichang Satellite Launch Center</v>
      </c>
      <c r="Q102" s="1">
        <f>'[1]Bearbeitete Datenbank'!$AD104*PI()/180</f>
        <v>0.49298599140652699</v>
      </c>
      <c r="R102" s="1" t="str">
        <f>'[1]Bearbeitete Datenbank'!$D104</f>
        <v>China</v>
      </c>
      <c r="S102" s="1" t="str">
        <f>'[1]Bearbeitete Datenbank'!$E104</f>
        <v>China</v>
      </c>
      <c r="T102" s="1" t="str">
        <f>'[1]Bearbeitete Datenbank'!$F104</f>
        <v>Chinese Defense Ministry</v>
      </c>
      <c r="U102" s="3">
        <f>'[1]Bearbeitete Datenbank'!$U104</f>
        <v>43336</v>
      </c>
      <c r="V102" s="1">
        <f>'[1]Bearbeitete Datenbank'!$AE104*PI()/180</f>
        <v>1.7806993189133569</v>
      </c>
      <c r="Y102" s="1">
        <f>'[1]Bearbeitete Datenbank'!$BK104</f>
        <v>1.7</v>
      </c>
      <c r="Z102" s="1">
        <f>'[1]Bearbeitete Datenbank'!$BL104</f>
        <v>2.2000000000000002</v>
      </c>
      <c r="AA102" s="1">
        <f>'[1]Bearbeitete Datenbank'!$BM104</f>
        <v>10</v>
      </c>
      <c r="AB102" s="1">
        <f>'[1]Bearbeitete Datenbank'!BN104</f>
        <v>17.315551199505499</v>
      </c>
      <c r="AC102" s="1">
        <f>'[1]Bearbeitete Datenbank'!BO104</f>
        <v>2.89</v>
      </c>
      <c r="AD102" s="1">
        <f>'[1]Bearbeitete Datenbank'!$BP104</f>
        <v>8.9844000000000008</v>
      </c>
      <c r="AH102" s="1">
        <f>'[1]Bearbeitete Datenbank'!$AL104</f>
        <v>1014</v>
      </c>
      <c r="AJ102" s="1">
        <f>'[1]Bearbeitete Datenbank'!$AN104</f>
        <v>850</v>
      </c>
      <c r="AK102" s="1">
        <f>'[1]Bearbeitete Datenbank'!$AW104</f>
        <v>164</v>
      </c>
      <c r="AU102" s="1" t="str">
        <f>'[1]Bearbeitete Datenbank'!$AU104</f>
        <v>MEO</v>
      </c>
      <c r="AV102" s="1" t="str">
        <f>'[1]Bearbeitete Datenbank'!$J104</f>
        <v>MEO</v>
      </c>
      <c r="AY102" s="1" t="str">
        <f>'[1]Bearbeitete Datenbank'!$G104</f>
        <v>Military/Government</v>
      </c>
      <c r="AZ102" s="1"/>
      <c r="BA102" s="1" t="str">
        <f>'[1]Bearbeitete Datenbank'!$H104</f>
        <v>Navigation/Global Positioning</v>
      </c>
      <c r="BB102" s="1"/>
      <c r="BC102" s="42">
        <f>'[1]Bearbeitete Datenbank'!$AX104</f>
        <v>54.483400000000003</v>
      </c>
      <c r="BD102" s="1">
        <f>Tabelle27[[#This Row],[inclination '[degree']]]*PI()/180</f>
        <v>0.95091471768107849</v>
      </c>
      <c r="BE102" s="1">
        <f>'[1]Bearbeitete Datenbank'!$AY104</f>
        <v>244.054</v>
      </c>
      <c r="BF102" s="1">
        <f>Tabelle27[[#This Row],[RAAN '[degree']]]*PI()/180</f>
        <v>4.2595458526622405</v>
      </c>
      <c r="BG102" s="1">
        <f>'[1]Bearbeitete Datenbank'!$BA104</f>
        <v>349.3492</v>
      </c>
      <c r="BH102" s="1">
        <f>Tabelle27[[#This Row],[AoP '[degree']]]*PI()/180</f>
        <v>6.0972937792081741</v>
      </c>
      <c r="BI102" s="1">
        <f>'[1]Bearbeitete Datenbank'!$BB104</f>
        <v>73.756699999999995</v>
      </c>
      <c r="BK102" s="1">
        <f>Tabelle27[[#This Row],[mean_anomaly '[degree']]]*PI()/180</f>
        <v>1.2872972604057016</v>
      </c>
      <c r="BL102" s="1">
        <f>'[1]Bearbeitete Datenbank'!$AZ104</f>
        <v>3.7619999999999998E-4</v>
      </c>
      <c r="BM102" s="1">
        <f>'[1]Bearbeitete Datenbank'!$BE104</f>
        <v>27906.14295860568</v>
      </c>
      <c r="BN102" s="1">
        <f>'[1]Bearbeitete Datenbank'!$BF104</f>
        <v>21545.641249586708</v>
      </c>
      <c r="BO102" s="1">
        <f>'[1]Bearbeitete Datenbank'!$BG104</f>
        <v>21524.644667624652</v>
      </c>
      <c r="BP102" s="1">
        <f>'[1]Bearbeitete Datenbank'!$BH104</f>
        <v>773.23051472392694</v>
      </c>
      <c r="BQ102" s="1">
        <f>'[1]Bearbeitete Datenbank'!$BC104</f>
        <v>1.8623165699999999</v>
      </c>
      <c r="BY102" s="1" t="s">
        <v>115</v>
      </c>
      <c r="BZ102" s="1" t="s">
        <v>115</v>
      </c>
      <c r="CA102" s="1" t="s">
        <v>115</v>
      </c>
      <c r="CB102" s="1" t="s">
        <v>115</v>
      </c>
      <c r="CD102" s="47" t="str">
        <f>'[1]Bearbeitete Datenbank'!$BT104</f>
        <v>None</v>
      </c>
      <c r="CE10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2" s="1" t="str">
        <f>'[1]Bearbeitete Datenbank'!$BU104</f>
        <v>None</v>
      </c>
      <c r="CG10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2" s="1" t="str">
        <f>'[1]Bearbeitete Datenbank'!$BV104</f>
        <v>None</v>
      </c>
      <c r="CI102" s="1" t="str">
        <f>'[1]Bearbeitete Datenbank'!$BW104</f>
        <v>None</v>
      </c>
      <c r="CJ102" s="1" t="str">
        <f>'[1]Bearbeitete Datenbank'!$BX104</f>
        <v>None</v>
      </c>
      <c r="CK102" s="1" t="str">
        <f>'[1]Bearbeitete Datenbank'!$BY104</f>
        <v>None</v>
      </c>
      <c r="CL102" s="1" t="str">
        <f>'[1]Bearbeitete Datenbank'!$CA104</f>
        <v>None</v>
      </c>
      <c r="CM10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2" s="1" t="str">
        <f>'[1]Bearbeitete Datenbank'!$CB104</f>
        <v>None</v>
      </c>
      <c r="CO102" s="1" t="str">
        <f>'[1]Bearbeitete Datenbank'!$CC104</f>
        <v>None</v>
      </c>
      <c r="CP102" s="1" t="str">
        <f>'[1]Bearbeitete Datenbank'!$CD104</f>
        <v>None</v>
      </c>
      <c r="CQ102" s="1" t="str">
        <f>'[1]Bearbeitete Datenbank'!$CE104</f>
        <v>None</v>
      </c>
      <c r="CR102" s="1" t="str">
        <f>'[1]Bearbeitete Datenbank'!$CF104</f>
        <v>None</v>
      </c>
      <c r="CS102" s="1" t="str">
        <f>IF(Tabelle27[[#This Row],[synchronised_starting_longitude '[deg_E']]]="None","None",Tabelle27[[#This Row],[synchronised_starting_longitude '[deg_E']]]*PI()/180)</f>
        <v>None</v>
      </c>
      <c r="CT102" s="1" t="str">
        <f>'[1]Bearbeitete Datenbank'!$CG104</f>
        <v>None</v>
      </c>
      <c r="CU102" s="1" t="str">
        <f>IF(Tabelle27[[#This Row],[synchronised_initial_longitude '[deg_E']]]="None","None",Tabelle27[[#This Row],[synchronised_initial_longitude '[deg_E']]]*PI()/180)</f>
        <v>None</v>
      </c>
      <c r="CV102" s="1" t="str">
        <f>'[1]Bearbeitete Datenbank'!$CH104</f>
        <v>None</v>
      </c>
      <c r="CW102" s="1" t="str">
        <f>IF(Tabelle27[[#This Row],[synchronised_tolerance_longitude '[deg_E']]]="None","None",Tabelle27[[#This Row],[synchronised_tolerance_longitude '[deg_E']]]*PI()/180)</f>
        <v>None</v>
      </c>
      <c r="CY102" s="1" t="str">
        <f>'[1]Bearbeitete Datenbank'!$CI104</f>
        <v>None</v>
      </c>
      <c r="CZ102" s="1" t="str">
        <f>IF(Tabelle27[[#This Row],[initial_GLAN '[deg']]]="None",Tabelle27[[#This Row],[initial_GLAN '[deg']]],Tabelle27[[#This Row],[initial_GLAN '[deg']]]*PI()/180)</f>
        <v>None</v>
      </c>
      <c r="DA102" s="1" t="str">
        <f>'[1]Bearbeitete Datenbank'!$CJ104</f>
        <v>None</v>
      </c>
      <c r="DB102" s="1" t="str">
        <f>IF(Tabelle27[[#This Row],[tolerance_GLAN '[deg']]]="None",Tabelle27[[#This Row],[tolerance_GLAN '[deg']]],Tabelle27[[#This Row],[tolerance_GLAN '[deg']]]*PI()/180)</f>
        <v>None</v>
      </c>
      <c r="DC102" s="1" t="str">
        <f>'[1]Bearbeitete Datenbank'!$CK104</f>
        <v>Beidou</v>
      </c>
      <c r="DD102" s="49" t="str">
        <f>'[1]Bearbeitete Datenbank'!$CL104</f>
        <v>None</v>
      </c>
      <c r="DE102" s="5">
        <f>'[1]Bearbeitete Datenbank'!$CM104</f>
        <v>0.70949030356971099</v>
      </c>
      <c r="DF102" s="49" t="str">
        <f>'[1]Bearbeitete Datenbank'!$CN104</f>
        <v>operational</v>
      </c>
      <c r="DG102" s="5">
        <f>'[1]Bearbeitete Datenbank'!$CO104</f>
        <v>0.52359877559829882</v>
      </c>
      <c r="DH102" s="5" t="str">
        <f>'[1]Bearbeitete Datenbank'!$CP104</f>
        <v>None</v>
      </c>
    </row>
    <row r="103" spans="1:112" x14ac:dyDescent="0.25">
      <c r="A103" s="1" t="str">
        <f>'[1]Bearbeitete Datenbank'!$C105</f>
        <v>Beidou DW 37</v>
      </c>
      <c r="C103" s="1" t="str">
        <f>'[1]Bearbeitete Datenbank'!$C105</f>
        <v>Beidou DW 37</v>
      </c>
      <c r="D103" s="41">
        <f>'[1]Bearbeitete Datenbank'!$AB105</f>
        <v>43622</v>
      </c>
      <c r="G103" s="1" t="str">
        <f>'[1]Bearbeitete Datenbank'!$AV105</f>
        <v>Heavy Satellite</v>
      </c>
      <c r="H103" s="1">
        <f>'[1]Bearbeitete Datenbank'!$V105</f>
        <v>8</v>
      </c>
      <c r="J103" s="3"/>
      <c r="K103" s="1" t="str">
        <f>'[1]Bearbeitete Datenbank'!$BQ105</f>
        <v>none</v>
      </c>
      <c r="L103" s="1" t="str">
        <f>'[1]Bearbeitete Datenbank'!$BR105</f>
        <v>0</v>
      </c>
      <c r="M103" s="1"/>
      <c r="N103" s="1">
        <f>'[1]Bearbeitete Datenbank'!$BS105</f>
        <v>300</v>
      </c>
      <c r="P103" s="1" t="str">
        <f>'[1]Bearbeitete Datenbank'!$Y105</f>
        <v>Xichang Satellite Launch Center</v>
      </c>
      <c r="Q103" s="1">
        <f>'[1]Bearbeitete Datenbank'!$AD105*PI()/180</f>
        <v>0.49298599140652699</v>
      </c>
      <c r="R103" s="1" t="str">
        <f>'[1]Bearbeitete Datenbank'!$D105</f>
        <v>China</v>
      </c>
      <c r="S103" s="1" t="str">
        <f>'[1]Bearbeitete Datenbank'!$E105</f>
        <v>China</v>
      </c>
      <c r="T103" s="1" t="str">
        <f>'[1]Bearbeitete Datenbank'!$F105</f>
        <v>Chinese Defense Ministry</v>
      </c>
      <c r="U103" s="3">
        <f>'[1]Bearbeitete Datenbank'!$U105</f>
        <v>43362</v>
      </c>
      <c r="V103" s="1">
        <f>'[1]Bearbeitete Datenbank'!$AE105*PI()/180</f>
        <v>1.7806993189133569</v>
      </c>
      <c r="Y103" s="1">
        <f>'[1]Bearbeitete Datenbank'!$BK105</f>
        <v>1.7</v>
      </c>
      <c r="Z103" s="1">
        <f>'[1]Bearbeitete Datenbank'!$BL105</f>
        <v>2.2000000000000002</v>
      </c>
      <c r="AA103" s="1">
        <f>'[1]Bearbeitete Datenbank'!$BM105</f>
        <v>10</v>
      </c>
      <c r="AB103" s="1">
        <f>'[1]Bearbeitete Datenbank'!BN105</f>
        <v>17.315551199505499</v>
      </c>
      <c r="AC103" s="1">
        <f>'[1]Bearbeitete Datenbank'!BO105</f>
        <v>2.89</v>
      </c>
      <c r="AD103" s="1">
        <f>'[1]Bearbeitete Datenbank'!$BP105</f>
        <v>8.9844000000000008</v>
      </c>
      <c r="AH103" s="1">
        <f>'[1]Bearbeitete Datenbank'!$AL105</f>
        <v>1014</v>
      </c>
      <c r="AJ103" s="1">
        <f>'[1]Bearbeitete Datenbank'!$AN105</f>
        <v>850</v>
      </c>
      <c r="AK103" s="1">
        <f>'[1]Bearbeitete Datenbank'!$AW105</f>
        <v>164</v>
      </c>
      <c r="AU103" s="1" t="str">
        <f>'[1]Bearbeitete Datenbank'!$AU105</f>
        <v>MEO</v>
      </c>
      <c r="AV103" s="1" t="str">
        <f>'[1]Bearbeitete Datenbank'!$J105</f>
        <v>MEO</v>
      </c>
      <c r="AY103" s="1" t="str">
        <f>'[1]Bearbeitete Datenbank'!$G105</f>
        <v>Military/Government</v>
      </c>
      <c r="AZ103" s="1"/>
      <c r="BA103" s="1" t="str">
        <f>'[1]Bearbeitete Datenbank'!$H105</f>
        <v>Navigation/Global Positioning</v>
      </c>
      <c r="BB103" s="1"/>
      <c r="BC103" s="42">
        <f>'[1]Bearbeitete Datenbank'!$AX105</f>
        <v>55.274999999999999</v>
      </c>
      <c r="BD103" s="1">
        <f>Tabelle27[[#This Row],[inclination '[degree']]]*PI()/180</f>
        <v>0.9647307440398657</v>
      </c>
      <c r="BE103" s="1">
        <f>'[1]Bearbeitete Datenbank'!$AY105</f>
        <v>124.5224</v>
      </c>
      <c r="BF103" s="1">
        <f>Tabelle27[[#This Row],[RAAN '[degree']]]*PI()/180</f>
        <v>2.1733258724853872</v>
      </c>
      <c r="BG103" s="1">
        <f>'[1]Bearbeitete Datenbank'!$BA105</f>
        <v>287.88499999999999</v>
      </c>
      <c r="BH103" s="1">
        <f>Tabelle27[[#This Row],[AoP '[degree']]]*PI()/180</f>
        <v>5.0245411171038752</v>
      </c>
      <c r="BI103" s="1">
        <f>'[1]Bearbeitete Datenbank'!$BB105</f>
        <v>324.24</v>
      </c>
      <c r="BK103" s="1">
        <f>Tabelle27[[#This Row],[mean_anomaly '[degree']]]*PI()/180</f>
        <v>5.6590555666664137</v>
      </c>
      <c r="BL103" s="1">
        <f>'[1]Bearbeitete Datenbank'!$AZ105</f>
        <v>8.9499999999999996E-4</v>
      </c>
      <c r="BM103" s="1">
        <f>'[1]Bearbeitete Datenbank'!$BE105</f>
        <v>27906.131869977755</v>
      </c>
      <c r="BN103" s="1">
        <f>'[1]Bearbeitete Datenbank'!$BF105</f>
        <v>21560.107858001389</v>
      </c>
      <c r="BO103" s="1">
        <f>'[1]Bearbeitete Datenbank'!$BG105</f>
        <v>21510.155881954124</v>
      </c>
      <c r="BP103" s="1">
        <f>'[1]Bearbeitete Datenbank'!$BH105</f>
        <v>773.23005385418367</v>
      </c>
      <c r="BQ103" s="1">
        <f>'[1]Bearbeitete Datenbank'!$BC105</f>
        <v>1.8623176800000001</v>
      </c>
      <c r="BY103" s="1" t="s">
        <v>115</v>
      </c>
      <c r="BZ103" s="1" t="s">
        <v>115</v>
      </c>
      <c r="CA103" s="1" t="s">
        <v>115</v>
      </c>
      <c r="CB103" s="1" t="s">
        <v>115</v>
      </c>
      <c r="CD103" s="47" t="str">
        <f>'[1]Bearbeitete Datenbank'!$BT105</f>
        <v>None</v>
      </c>
      <c r="CE10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3" s="1" t="str">
        <f>'[1]Bearbeitete Datenbank'!$BU105</f>
        <v>None</v>
      </c>
      <c r="CG10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3" s="1" t="str">
        <f>'[1]Bearbeitete Datenbank'!$BV105</f>
        <v>None</v>
      </c>
      <c r="CI103" s="1" t="str">
        <f>'[1]Bearbeitete Datenbank'!$BW105</f>
        <v>None</v>
      </c>
      <c r="CJ103" s="1" t="str">
        <f>'[1]Bearbeitete Datenbank'!$BX105</f>
        <v>None</v>
      </c>
      <c r="CK103" s="1" t="str">
        <f>'[1]Bearbeitete Datenbank'!$BY105</f>
        <v>None</v>
      </c>
      <c r="CL103" s="1" t="str">
        <f>'[1]Bearbeitete Datenbank'!$CA105</f>
        <v>None</v>
      </c>
      <c r="CM10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3" s="1" t="str">
        <f>'[1]Bearbeitete Datenbank'!$CB105</f>
        <v>None</v>
      </c>
      <c r="CO103" s="1" t="str">
        <f>'[1]Bearbeitete Datenbank'!$CC105</f>
        <v>None</v>
      </c>
      <c r="CP103" s="1" t="str">
        <f>'[1]Bearbeitete Datenbank'!$CD105</f>
        <v>None</v>
      </c>
      <c r="CQ103" s="1" t="str">
        <f>'[1]Bearbeitete Datenbank'!$CE105</f>
        <v>None</v>
      </c>
      <c r="CR103" s="1" t="str">
        <f>'[1]Bearbeitete Datenbank'!$CF105</f>
        <v>None</v>
      </c>
      <c r="CS103" s="1" t="str">
        <f>IF(Tabelle27[[#This Row],[synchronised_starting_longitude '[deg_E']]]="None","None",Tabelle27[[#This Row],[synchronised_starting_longitude '[deg_E']]]*PI()/180)</f>
        <v>None</v>
      </c>
      <c r="CT103" s="1" t="str">
        <f>'[1]Bearbeitete Datenbank'!$CG105</f>
        <v>None</v>
      </c>
      <c r="CU103" s="1" t="str">
        <f>IF(Tabelle27[[#This Row],[synchronised_initial_longitude '[deg_E']]]="None","None",Tabelle27[[#This Row],[synchronised_initial_longitude '[deg_E']]]*PI()/180)</f>
        <v>None</v>
      </c>
      <c r="CV103" s="1" t="str">
        <f>'[1]Bearbeitete Datenbank'!$CH105</f>
        <v>None</v>
      </c>
      <c r="CW103" s="1" t="str">
        <f>IF(Tabelle27[[#This Row],[synchronised_tolerance_longitude '[deg_E']]]="None","None",Tabelle27[[#This Row],[synchronised_tolerance_longitude '[deg_E']]]*PI()/180)</f>
        <v>None</v>
      </c>
      <c r="CY103" s="1" t="str">
        <f>'[1]Bearbeitete Datenbank'!$CI105</f>
        <v>None</v>
      </c>
      <c r="CZ103" s="1" t="str">
        <f>IF(Tabelle27[[#This Row],[initial_GLAN '[deg']]]="None",Tabelle27[[#This Row],[initial_GLAN '[deg']]],Tabelle27[[#This Row],[initial_GLAN '[deg']]]*PI()/180)</f>
        <v>None</v>
      </c>
      <c r="DA103" s="1" t="str">
        <f>'[1]Bearbeitete Datenbank'!$CJ105</f>
        <v>None</v>
      </c>
      <c r="DB103" s="1" t="str">
        <f>IF(Tabelle27[[#This Row],[tolerance_GLAN '[deg']]]="None",Tabelle27[[#This Row],[tolerance_GLAN '[deg']]],Tabelle27[[#This Row],[tolerance_GLAN '[deg']]]*PI()/180)</f>
        <v>None</v>
      </c>
      <c r="DC103" s="1" t="str">
        <f>'[1]Bearbeitete Datenbank'!$CK105</f>
        <v>Beidou</v>
      </c>
      <c r="DD103" s="49" t="str">
        <f>'[1]Bearbeitete Datenbank'!$CL105</f>
        <v>None</v>
      </c>
      <c r="DE103" s="5">
        <f>'[1]Bearbeitete Datenbank'!$CM105</f>
        <v>2.3058417412723085</v>
      </c>
      <c r="DF103" s="49" t="str">
        <f>'[1]Bearbeitete Datenbank'!$CN105</f>
        <v>operational</v>
      </c>
      <c r="DG103" s="5">
        <f>'[1]Bearbeitete Datenbank'!$CO105</f>
        <v>1.0471975511965976</v>
      </c>
      <c r="DH103" s="5" t="str">
        <f>'[1]Bearbeitete Datenbank'!$CP105</f>
        <v>None</v>
      </c>
    </row>
    <row r="104" spans="1:112" x14ac:dyDescent="0.25">
      <c r="A104" s="1" t="str">
        <f>'[1]Bearbeitete Datenbank'!$C106</f>
        <v>Beidou DW 38</v>
      </c>
      <c r="C104" s="1" t="str">
        <f>'[1]Bearbeitete Datenbank'!$C106</f>
        <v>Beidou DW 38</v>
      </c>
      <c r="D104" s="41">
        <f>'[1]Bearbeitete Datenbank'!$AB106</f>
        <v>43623</v>
      </c>
      <c r="G104" s="1" t="str">
        <f>'[1]Bearbeitete Datenbank'!$AV106</f>
        <v>Heavy Satellite</v>
      </c>
      <c r="H104" s="1">
        <f>'[1]Bearbeitete Datenbank'!$V106</f>
        <v>8</v>
      </c>
      <c r="J104" s="3"/>
      <c r="K104" s="1" t="str">
        <f>'[1]Bearbeitete Datenbank'!$BQ106</f>
        <v>none</v>
      </c>
      <c r="L104" s="1" t="str">
        <f>'[1]Bearbeitete Datenbank'!$BR106</f>
        <v>0</v>
      </c>
      <c r="M104" s="1"/>
      <c r="N104" s="1">
        <f>'[1]Bearbeitete Datenbank'!$BS106</f>
        <v>300</v>
      </c>
      <c r="P104" s="1" t="str">
        <f>'[1]Bearbeitete Datenbank'!$Y106</f>
        <v>Xichang Satellite Launch Center</v>
      </c>
      <c r="Q104" s="1">
        <f>'[1]Bearbeitete Datenbank'!$AD106*PI()/180</f>
        <v>0.49298599140652699</v>
      </c>
      <c r="R104" s="1" t="str">
        <f>'[1]Bearbeitete Datenbank'!$D106</f>
        <v>China</v>
      </c>
      <c r="S104" s="1" t="str">
        <f>'[1]Bearbeitete Datenbank'!$E106</f>
        <v>China</v>
      </c>
      <c r="T104" s="1" t="str">
        <f>'[1]Bearbeitete Datenbank'!$F106</f>
        <v>Chinese Defense Ministry</v>
      </c>
      <c r="U104" s="3">
        <f>'[1]Bearbeitete Datenbank'!$U106</f>
        <v>43362</v>
      </c>
      <c r="V104" s="1">
        <f>'[1]Bearbeitete Datenbank'!$AE106*PI()/180</f>
        <v>1.7806993189133569</v>
      </c>
      <c r="Y104" s="1">
        <f>'[1]Bearbeitete Datenbank'!$BK106</f>
        <v>1.7</v>
      </c>
      <c r="Z104" s="1">
        <f>'[1]Bearbeitete Datenbank'!$BL106</f>
        <v>2.2000000000000002</v>
      </c>
      <c r="AA104" s="1">
        <f>'[1]Bearbeitete Datenbank'!$BM106</f>
        <v>10</v>
      </c>
      <c r="AB104" s="1">
        <f>'[1]Bearbeitete Datenbank'!BN106</f>
        <v>17.315551199505499</v>
      </c>
      <c r="AC104" s="1">
        <f>'[1]Bearbeitete Datenbank'!BO106</f>
        <v>2.89</v>
      </c>
      <c r="AD104" s="1">
        <f>'[1]Bearbeitete Datenbank'!$BP106</f>
        <v>8.9844000000000008</v>
      </c>
      <c r="AH104" s="1">
        <f>'[1]Bearbeitete Datenbank'!$AL106</f>
        <v>1014</v>
      </c>
      <c r="AJ104" s="1">
        <f>'[1]Bearbeitete Datenbank'!$AN106</f>
        <v>850</v>
      </c>
      <c r="AK104" s="1">
        <f>'[1]Bearbeitete Datenbank'!$AW106</f>
        <v>164</v>
      </c>
      <c r="AU104" s="1" t="str">
        <f>'[1]Bearbeitete Datenbank'!$AU106</f>
        <v>MEO</v>
      </c>
      <c r="AV104" s="1" t="str">
        <f>'[1]Bearbeitete Datenbank'!$J106</f>
        <v>MEO</v>
      </c>
      <c r="AY104" s="1" t="str">
        <f>'[1]Bearbeitete Datenbank'!$G106</f>
        <v>Military/Government</v>
      </c>
      <c r="AZ104" s="1"/>
      <c r="BA104" s="1" t="str">
        <f>'[1]Bearbeitete Datenbank'!$H106</f>
        <v>Navigation/Global Positioning</v>
      </c>
      <c r="BB104" s="1"/>
      <c r="BC104" s="42">
        <f>'[1]Bearbeitete Datenbank'!$AX106</f>
        <v>55.275199999999998</v>
      </c>
      <c r="BD104" s="1">
        <f>Tabelle27[[#This Row],[inclination '[degree']]]*PI()/180</f>
        <v>0.96473423469836961</v>
      </c>
      <c r="BE104" s="1">
        <f>'[1]Bearbeitete Datenbank'!$AY106</f>
        <v>124.5204</v>
      </c>
      <c r="BF104" s="1">
        <f>Tabelle27[[#This Row],[RAAN '[degree']]]*PI()/180</f>
        <v>2.173290965900347</v>
      </c>
      <c r="BG104" s="1">
        <f>'[1]Bearbeitete Datenbank'!$BA106</f>
        <v>305.77370000000002</v>
      </c>
      <c r="BH104" s="1">
        <f>Tabelle27[[#This Row],[AoP '[degree']]]*PI()/180</f>
        <v>5.3367578310053858</v>
      </c>
      <c r="BI104" s="1">
        <f>'[1]Bearbeitete Datenbank'!$BB106</f>
        <v>261.13830000000002</v>
      </c>
      <c r="BK104" s="1">
        <f>Tabelle27[[#This Row],[mean_anomaly '[degree']]]*PI()/180</f>
        <v>4.5577231380607079</v>
      </c>
      <c r="BL104" s="1">
        <f>'[1]Bearbeitete Datenbank'!$AZ106</f>
        <v>7.1219999999999996E-4</v>
      </c>
      <c r="BM104" s="1">
        <f>'[1]Bearbeitete Datenbank'!$BE106</f>
        <v>27906.131170695298</v>
      </c>
      <c r="BN104" s="1">
        <f>'[1]Bearbeitete Datenbank'!$BF106</f>
        <v>21555.005917315066</v>
      </c>
      <c r="BO104" s="1">
        <f>'[1]Bearbeitete Datenbank'!$BG106</f>
        <v>21515.256424075527</v>
      </c>
      <c r="BP104" s="1">
        <f>'[1]Bearbeitete Datenbank'!$BH106</f>
        <v>773.23002479034506</v>
      </c>
      <c r="BQ104" s="1">
        <f>'[1]Bearbeitete Datenbank'!$BC106</f>
        <v>1.8623177500000001</v>
      </c>
      <c r="BY104" s="1" t="s">
        <v>115</v>
      </c>
      <c r="BZ104" s="1" t="s">
        <v>115</v>
      </c>
      <c r="CA104" s="1" t="s">
        <v>115</v>
      </c>
      <c r="CB104" s="1" t="s">
        <v>115</v>
      </c>
      <c r="CD104" s="47" t="str">
        <f>'[1]Bearbeitete Datenbank'!$BT106</f>
        <v>None</v>
      </c>
      <c r="CE10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4" s="1" t="str">
        <f>'[1]Bearbeitete Datenbank'!$BU106</f>
        <v>None</v>
      </c>
      <c r="CG10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4" s="1" t="str">
        <f>'[1]Bearbeitete Datenbank'!$BV106</f>
        <v>None</v>
      </c>
      <c r="CI104" s="1" t="str">
        <f>'[1]Bearbeitete Datenbank'!$BW106</f>
        <v>None</v>
      </c>
      <c r="CJ104" s="1" t="str">
        <f>'[1]Bearbeitete Datenbank'!$BX106</f>
        <v>None</v>
      </c>
      <c r="CK104" s="1" t="str">
        <f>'[1]Bearbeitete Datenbank'!$BY106</f>
        <v>None</v>
      </c>
      <c r="CL104" s="1" t="str">
        <f>'[1]Bearbeitete Datenbank'!$CA106</f>
        <v>None</v>
      </c>
      <c r="CM10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4" s="1" t="str">
        <f>'[1]Bearbeitete Datenbank'!$CB106</f>
        <v>None</v>
      </c>
      <c r="CO104" s="1" t="str">
        <f>'[1]Bearbeitete Datenbank'!$CC106</f>
        <v>None</v>
      </c>
      <c r="CP104" s="1" t="str">
        <f>'[1]Bearbeitete Datenbank'!$CD106</f>
        <v>None</v>
      </c>
      <c r="CQ104" s="1" t="str">
        <f>'[1]Bearbeitete Datenbank'!$CE106</f>
        <v>None</v>
      </c>
      <c r="CR104" s="1" t="str">
        <f>'[1]Bearbeitete Datenbank'!$CF106</f>
        <v>None</v>
      </c>
      <c r="CS104" s="1" t="str">
        <f>IF(Tabelle27[[#This Row],[synchronised_starting_longitude '[deg_E']]]="None","None",Tabelle27[[#This Row],[synchronised_starting_longitude '[deg_E']]]*PI()/180)</f>
        <v>None</v>
      </c>
      <c r="CT104" s="1" t="str">
        <f>'[1]Bearbeitete Datenbank'!$CG106</f>
        <v>None</v>
      </c>
      <c r="CU104" s="1" t="str">
        <f>IF(Tabelle27[[#This Row],[synchronised_initial_longitude '[deg_E']]]="None","None",Tabelle27[[#This Row],[synchronised_initial_longitude '[deg_E']]]*PI()/180)</f>
        <v>None</v>
      </c>
      <c r="CV104" s="1" t="str">
        <f>'[1]Bearbeitete Datenbank'!$CH106</f>
        <v>None</v>
      </c>
      <c r="CW104" s="1" t="str">
        <f>IF(Tabelle27[[#This Row],[synchronised_tolerance_longitude '[deg_E']]]="None","None",Tabelle27[[#This Row],[synchronised_tolerance_longitude '[deg_E']]]*PI()/180)</f>
        <v>None</v>
      </c>
      <c r="CY104" s="1" t="str">
        <f>'[1]Bearbeitete Datenbank'!$CI106</f>
        <v>None</v>
      </c>
      <c r="CZ104" s="1" t="str">
        <f>IF(Tabelle27[[#This Row],[initial_GLAN '[deg']]]="None",Tabelle27[[#This Row],[initial_GLAN '[deg']]],Tabelle27[[#This Row],[initial_GLAN '[deg']]]*PI()/180)</f>
        <v>None</v>
      </c>
      <c r="DA104" s="1" t="str">
        <f>'[1]Bearbeitete Datenbank'!$CJ106</f>
        <v>None</v>
      </c>
      <c r="DB104" s="1" t="str">
        <f>IF(Tabelle27[[#This Row],[tolerance_GLAN '[deg']]]="None",Tabelle27[[#This Row],[tolerance_GLAN '[deg']]],Tabelle27[[#This Row],[tolerance_GLAN '[deg']]]*PI()/180)</f>
        <v>None</v>
      </c>
      <c r="DC104" s="1" t="str">
        <f>'[1]Bearbeitete Datenbank'!$CK106</f>
        <v>Beidou</v>
      </c>
      <c r="DD104" s="49" t="str">
        <f>'[1]Bearbeitete Datenbank'!$CL106</f>
        <v>None</v>
      </c>
      <c r="DE104" s="5">
        <f>'[1]Bearbeitete Datenbank'!$CM106</f>
        <v>1.2082268639733502</v>
      </c>
      <c r="DF104" s="49" t="str">
        <f>'[1]Bearbeitete Datenbank'!$CN106</f>
        <v>operational</v>
      </c>
      <c r="DG104" s="5">
        <f>'[1]Bearbeitete Datenbank'!$CO106</f>
        <v>0.26179938779914941</v>
      </c>
      <c r="DH104" s="5" t="str">
        <f>'[1]Bearbeitete Datenbank'!$CP106</f>
        <v>None</v>
      </c>
    </row>
    <row r="105" spans="1:112" x14ac:dyDescent="0.25">
      <c r="A105" s="1" t="str">
        <f>'[1]Bearbeitete Datenbank'!$C107</f>
        <v>Beidou DW 39</v>
      </c>
      <c r="C105" s="1" t="str">
        <f>'[1]Bearbeitete Datenbank'!$C107</f>
        <v>Beidou DW 39</v>
      </c>
      <c r="D105" s="41">
        <f>'[1]Bearbeitete Datenbank'!$AB107</f>
        <v>43647</v>
      </c>
      <c r="G105" s="1" t="str">
        <f>'[1]Bearbeitete Datenbank'!$AV107</f>
        <v>Heavy Satellite</v>
      </c>
      <c r="H105" s="1">
        <f>'[1]Bearbeitete Datenbank'!$V107</f>
        <v>8</v>
      </c>
      <c r="J105" s="3"/>
      <c r="K105" s="1" t="str">
        <f>'[1]Bearbeitete Datenbank'!$BQ107</f>
        <v>none</v>
      </c>
      <c r="L105" s="1" t="str">
        <f>'[1]Bearbeitete Datenbank'!$BR107</f>
        <v>0</v>
      </c>
      <c r="M105" s="1"/>
      <c r="N105" s="1">
        <f>'[1]Bearbeitete Datenbank'!$BS107</f>
        <v>300</v>
      </c>
      <c r="P105" s="1" t="str">
        <f>'[1]Bearbeitete Datenbank'!$Y107</f>
        <v>Xichang Satellite Launch Center</v>
      </c>
      <c r="Q105" s="1">
        <f>'[1]Bearbeitete Datenbank'!$AD107*PI()/180</f>
        <v>0.49298599140652699</v>
      </c>
      <c r="R105" s="1" t="str">
        <f>'[1]Bearbeitete Datenbank'!$D107</f>
        <v>China</v>
      </c>
      <c r="S105" s="1" t="str">
        <f>'[1]Bearbeitete Datenbank'!$E107</f>
        <v>China</v>
      </c>
      <c r="T105" s="1" t="str">
        <f>'[1]Bearbeitete Datenbank'!$F107</f>
        <v>Chinese Defense Ministry</v>
      </c>
      <c r="U105" s="3">
        <f>'[1]Bearbeitete Datenbank'!$U107</f>
        <v>43388</v>
      </c>
      <c r="V105" s="1">
        <f>'[1]Bearbeitete Datenbank'!$AE107*PI()/180</f>
        <v>1.7806993189133569</v>
      </c>
      <c r="Y105" s="1">
        <f>'[1]Bearbeitete Datenbank'!$BK107</f>
        <v>1.7</v>
      </c>
      <c r="Z105" s="1">
        <f>'[1]Bearbeitete Datenbank'!$BL107</f>
        <v>2.2000000000000002</v>
      </c>
      <c r="AA105" s="1">
        <f>'[1]Bearbeitete Datenbank'!$BM107</f>
        <v>10</v>
      </c>
      <c r="AB105" s="1">
        <f>'[1]Bearbeitete Datenbank'!BN107</f>
        <v>17.315551199505499</v>
      </c>
      <c r="AC105" s="1">
        <f>'[1]Bearbeitete Datenbank'!BO107</f>
        <v>2.89</v>
      </c>
      <c r="AD105" s="1">
        <f>'[1]Bearbeitete Datenbank'!$BP107</f>
        <v>8.9844000000000008</v>
      </c>
      <c r="AH105" s="1">
        <f>'[1]Bearbeitete Datenbank'!$AL107</f>
        <v>1014</v>
      </c>
      <c r="AJ105" s="1">
        <f>'[1]Bearbeitete Datenbank'!$AN107</f>
        <v>850</v>
      </c>
      <c r="AK105" s="1">
        <f>'[1]Bearbeitete Datenbank'!$AW107</f>
        <v>164</v>
      </c>
      <c r="AU105" s="1" t="str">
        <f>'[1]Bearbeitete Datenbank'!$AU107</f>
        <v>MEO</v>
      </c>
      <c r="AV105" s="1" t="str">
        <f>'[1]Bearbeitete Datenbank'!$J107</f>
        <v>MEO</v>
      </c>
      <c r="AY105" s="1" t="str">
        <f>'[1]Bearbeitete Datenbank'!$G107</f>
        <v>Military/Government</v>
      </c>
      <c r="AZ105" s="1"/>
      <c r="BA105" s="1" t="str">
        <f>'[1]Bearbeitete Datenbank'!$H107</f>
        <v>Navigation/Global Positioning</v>
      </c>
      <c r="BB105" s="1"/>
      <c r="BC105" s="42">
        <f>'[1]Bearbeitete Datenbank'!$AX107</f>
        <v>55.208199999999998</v>
      </c>
      <c r="BD105" s="1">
        <f>Tabelle27[[#This Row],[inclination '[degree']]]*PI()/180</f>
        <v>0.96356486409953335</v>
      </c>
      <c r="BE105" s="1">
        <f>'[1]Bearbeitete Datenbank'!$AY107</f>
        <v>4.0476999999999999</v>
      </c>
      <c r="BF105" s="1">
        <f>Tabelle27[[#This Row],[RAAN '[degree']]]*PI()/180</f>
        <v>7.0645692132974475E-2</v>
      </c>
      <c r="BG105" s="1">
        <f>'[1]Bearbeitete Datenbank'!$BA107</f>
        <v>2.7088000000000001</v>
      </c>
      <c r="BH105" s="1">
        <f>Tabelle27[[#This Row],[AoP '[degree']]]*PI()/180</f>
        <v>4.7277478778022401E-2</v>
      </c>
      <c r="BI105" s="1">
        <f>'[1]Bearbeitete Datenbank'!$BB107</f>
        <v>47.494</v>
      </c>
      <c r="BK105" s="1">
        <f>Tabelle27[[#This Row],[mean_anomaly '[degree']]]*PI()/180</f>
        <v>0.82892667494218686</v>
      </c>
      <c r="BL105" s="1">
        <f>'[1]Bearbeitete Datenbank'!$AZ107</f>
        <v>7.2900000000000005E-4</v>
      </c>
      <c r="BM105" s="1">
        <f>'[1]Bearbeitete Datenbank'!$BE107</f>
        <v>27906.026079027324</v>
      </c>
      <c r="BN105" s="1">
        <f>'[1]Bearbeitete Datenbank'!$BF107</f>
        <v>21555.369572038933</v>
      </c>
      <c r="BO105" s="1">
        <f>'[1]Bearbeitete Datenbank'!$BG107</f>
        <v>21514.682586015715</v>
      </c>
      <c r="BP105" s="1">
        <f>'[1]Bearbeitete Datenbank'!$BH107</f>
        <v>773.22565693533693</v>
      </c>
      <c r="BQ105" s="1">
        <f>'[1]Bearbeitete Datenbank'!$BC107</f>
        <v>1.8623282699999999</v>
      </c>
      <c r="BY105" s="1" t="s">
        <v>115</v>
      </c>
      <c r="BZ105" s="1" t="s">
        <v>115</v>
      </c>
      <c r="CA105" s="1" t="s">
        <v>115</v>
      </c>
      <c r="CB105" s="1" t="s">
        <v>115</v>
      </c>
      <c r="CD105" s="47" t="str">
        <f>'[1]Bearbeitete Datenbank'!$BT107</f>
        <v>None</v>
      </c>
      <c r="CE10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5" s="1" t="str">
        <f>'[1]Bearbeitete Datenbank'!$BU107</f>
        <v>None</v>
      </c>
      <c r="CG10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5" s="1" t="str">
        <f>'[1]Bearbeitete Datenbank'!$BV107</f>
        <v>None</v>
      </c>
      <c r="CI105" s="1" t="str">
        <f>'[1]Bearbeitete Datenbank'!$BW107</f>
        <v>None</v>
      </c>
      <c r="CJ105" s="1" t="str">
        <f>'[1]Bearbeitete Datenbank'!$BX107</f>
        <v>None</v>
      </c>
      <c r="CK105" s="1" t="str">
        <f>'[1]Bearbeitete Datenbank'!$BY107</f>
        <v>None</v>
      </c>
      <c r="CL105" s="1" t="str">
        <f>'[1]Bearbeitete Datenbank'!$CA107</f>
        <v>None</v>
      </c>
      <c r="CM10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5" s="1" t="str">
        <f>'[1]Bearbeitete Datenbank'!$CB107</f>
        <v>None</v>
      </c>
      <c r="CO105" s="1" t="str">
        <f>'[1]Bearbeitete Datenbank'!$CC107</f>
        <v>None</v>
      </c>
      <c r="CP105" s="1" t="str">
        <f>'[1]Bearbeitete Datenbank'!$CD107</f>
        <v>None</v>
      </c>
      <c r="CQ105" s="1" t="str">
        <f>'[1]Bearbeitete Datenbank'!$CE107</f>
        <v>None</v>
      </c>
      <c r="CR105" s="1" t="str">
        <f>'[1]Bearbeitete Datenbank'!$CF107</f>
        <v>None</v>
      </c>
      <c r="CS105" s="1" t="str">
        <f>IF(Tabelle27[[#This Row],[synchronised_starting_longitude '[deg_E']]]="None","None",Tabelle27[[#This Row],[synchronised_starting_longitude '[deg_E']]]*PI()/180)</f>
        <v>None</v>
      </c>
      <c r="CT105" s="1" t="str">
        <f>'[1]Bearbeitete Datenbank'!$CG107</f>
        <v>None</v>
      </c>
      <c r="CU105" s="1" t="str">
        <f>IF(Tabelle27[[#This Row],[synchronised_initial_longitude '[deg_E']]]="None","None",Tabelle27[[#This Row],[synchronised_initial_longitude '[deg_E']]]*PI()/180)</f>
        <v>None</v>
      </c>
      <c r="CV105" s="1" t="str">
        <f>'[1]Bearbeitete Datenbank'!$CH107</f>
        <v>None</v>
      </c>
      <c r="CW105" s="1" t="str">
        <f>IF(Tabelle27[[#This Row],[synchronised_tolerance_longitude '[deg_E']]]="None","None",Tabelle27[[#This Row],[synchronised_tolerance_longitude '[deg_E']]]*PI()/180)</f>
        <v>None</v>
      </c>
      <c r="CY105" s="1" t="str">
        <f>'[1]Bearbeitete Datenbank'!$CI107</f>
        <v>None</v>
      </c>
      <c r="CZ105" s="1" t="str">
        <f>IF(Tabelle27[[#This Row],[initial_GLAN '[deg']]]="None",Tabelle27[[#This Row],[initial_GLAN '[deg']]],Tabelle27[[#This Row],[initial_GLAN '[deg']]]*PI()/180)</f>
        <v>None</v>
      </c>
      <c r="DA105" s="1" t="str">
        <f>'[1]Bearbeitete Datenbank'!$CJ107</f>
        <v>None</v>
      </c>
      <c r="DB105" s="1" t="str">
        <f>IF(Tabelle27[[#This Row],[tolerance_GLAN '[deg']]]="None",Tabelle27[[#This Row],[tolerance_GLAN '[deg']]],Tabelle27[[#This Row],[tolerance_GLAN '[deg']]]*PI()/180)</f>
        <v>None</v>
      </c>
      <c r="DC105" s="1" t="str">
        <f>'[1]Bearbeitete Datenbank'!$CK107</f>
        <v>Beidou</v>
      </c>
      <c r="DD105" s="49" t="str">
        <f>'[1]Bearbeitete Datenbank'!$CL107</f>
        <v>None</v>
      </c>
      <c r="DE105" s="5">
        <f>'[1]Bearbeitete Datenbank'!$CM107</f>
        <v>2.3089170114143229</v>
      </c>
      <c r="DF105" s="49" t="str">
        <f>'[1]Bearbeitete Datenbank'!$CN107</f>
        <v>operational</v>
      </c>
      <c r="DG105" s="5">
        <f>'[1]Bearbeitete Datenbank'!$CO107</f>
        <v>2.3561944901923453</v>
      </c>
      <c r="DH105" s="5" t="str">
        <f>'[1]Bearbeitete Datenbank'!$CP107</f>
        <v>None</v>
      </c>
    </row>
    <row r="106" spans="1:112" x14ac:dyDescent="0.25">
      <c r="A106" s="1" t="str">
        <f>'[1]Bearbeitete Datenbank'!$C108</f>
        <v>Beidou DW 40</v>
      </c>
      <c r="C106" s="1" t="str">
        <f>'[1]Bearbeitete Datenbank'!$C108</f>
        <v>Beidou DW 40</v>
      </c>
      <c r="D106" s="41">
        <f>'[1]Bearbeitete Datenbank'!$AB108</f>
        <v>43648</v>
      </c>
      <c r="G106" s="1" t="str">
        <f>'[1]Bearbeitete Datenbank'!$AV108</f>
        <v>Heavy Satellite</v>
      </c>
      <c r="H106" s="1">
        <f>'[1]Bearbeitete Datenbank'!$V108</f>
        <v>8</v>
      </c>
      <c r="J106" s="3"/>
      <c r="K106" s="1" t="str">
        <f>'[1]Bearbeitete Datenbank'!$BQ108</f>
        <v>none</v>
      </c>
      <c r="L106" s="1" t="str">
        <f>'[1]Bearbeitete Datenbank'!$BR108</f>
        <v>0</v>
      </c>
      <c r="M106" s="1"/>
      <c r="N106" s="1">
        <f>'[1]Bearbeitete Datenbank'!$BS108</f>
        <v>300</v>
      </c>
      <c r="P106" s="1" t="str">
        <f>'[1]Bearbeitete Datenbank'!$Y108</f>
        <v>Xichang Satellite Launch Center</v>
      </c>
      <c r="Q106" s="1">
        <f>'[1]Bearbeitete Datenbank'!$AD108*PI()/180</f>
        <v>0.49298599140652699</v>
      </c>
      <c r="R106" s="1" t="str">
        <f>'[1]Bearbeitete Datenbank'!$D108</f>
        <v>China</v>
      </c>
      <c r="S106" s="1" t="str">
        <f>'[1]Bearbeitete Datenbank'!$E108</f>
        <v>China</v>
      </c>
      <c r="T106" s="1" t="str">
        <f>'[1]Bearbeitete Datenbank'!$F108</f>
        <v>Chinese Defense Ministry</v>
      </c>
      <c r="U106" s="3">
        <f>'[1]Bearbeitete Datenbank'!$U108</f>
        <v>43388</v>
      </c>
      <c r="V106" s="1">
        <f>'[1]Bearbeitete Datenbank'!$AE108*PI()/180</f>
        <v>1.7806993189133569</v>
      </c>
      <c r="Y106" s="1">
        <f>'[1]Bearbeitete Datenbank'!$BK108</f>
        <v>1.7</v>
      </c>
      <c r="Z106" s="1">
        <f>'[1]Bearbeitete Datenbank'!$BL108</f>
        <v>2.2000000000000002</v>
      </c>
      <c r="AA106" s="1">
        <f>'[1]Bearbeitete Datenbank'!$BM108</f>
        <v>10</v>
      </c>
      <c r="AB106" s="1">
        <f>'[1]Bearbeitete Datenbank'!BN108</f>
        <v>17.315551199505499</v>
      </c>
      <c r="AC106" s="1">
        <f>'[1]Bearbeitete Datenbank'!BO108</f>
        <v>2.89</v>
      </c>
      <c r="AD106" s="1">
        <f>'[1]Bearbeitete Datenbank'!$BP108</f>
        <v>8.9844000000000008</v>
      </c>
      <c r="AH106" s="1">
        <f>'[1]Bearbeitete Datenbank'!$AL108</f>
        <v>1014</v>
      </c>
      <c r="AJ106" s="1">
        <f>'[1]Bearbeitete Datenbank'!$AN108</f>
        <v>850</v>
      </c>
      <c r="AK106" s="1">
        <f>'[1]Bearbeitete Datenbank'!$AW108</f>
        <v>164</v>
      </c>
      <c r="AU106" s="1" t="str">
        <f>'[1]Bearbeitete Datenbank'!$AU108</f>
        <v>MEO</v>
      </c>
      <c r="AV106" s="1" t="str">
        <f>'[1]Bearbeitete Datenbank'!$J108</f>
        <v>MEO</v>
      </c>
      <c r="AY106" s="1" t="str">
        <f>'[1]Bearbeitete Datenbank'!$G108</f>
        <v>Military/Government</v>
      </c>
      <c r="AZ106" s="1"/>
      <c r="BA106" s="1" t="str">
        <f>'[1]Bearbeitete Datenbank'!$H108</f>
        <v>Navigation/Global Positioning</v>
      </c>
      <c r="BB106" s="1"/>
      <c r="BC106" s="42">
        <f>'[1]Bearbeitete Datenbank'!$AX108</f>
        <v>55.204300000000003</v>
      </c>
      <c r="BD106" s="1">
        <f>Tabelle27[[#This Row],[inclination '[degree']]]*PI()/180</f>
        <v>0.96349679625870566</v>
      </c>
      <c r="BE106" s="1">
        <f>'[1]Bearbeitete Datenbank'!$AY108</f>
        <v>4.0349000000000004</v>
      </c>
      <c r="BF106" s="1">
        <f>Tabelle27[[#This Row],[RAAN '[degree']]]*PI()/180</f>
        <v>7.0422289988719217E-2</v>
      </c>
      <c r="BG106" s="1">
        <f>'[1]Bearbeitete Datenbank'!$BA108</f>
        <v>13.7028</v>
      </c>
      <c r="BH106" s="1">
        <f>Tabelle27[[#This Row],[AoP '[degree']]]*PI()/180</f>
        <v>0.23915897674227898</v>
      </c>
      <c r="BI106" s="1">
        <f>'[1]Bearbeitete Datenbank'!$BB108</f>
        <v>315.0616</v>
      </c>
      <c r="BK106" s="1">
        <f>Tabelle27[[#This Row],[mean_anomaly '[degree']]]*PI()/180</f>
        <v>5.4988622666013658</v>
      </c>
      <c r="BL106" s="1">
        <f>'[1]Bearbeitete Datenbank'!$AZ108</f>
        <v>5.4810000000000004E-4</v>
      </c>
      <c r="BM106" s="1">
        <f>'[1]Bearbeitete Datenbank'!$BE108</f>
        <v>27906.074029475516</v>
      </c>
      <c r="BN106" s="1">
        <f>'[1]Bearbeitete Datenbank'!$BF108</f>
        <v>21550.369348651075</v>
      </c>
      <c r="BO106" s="1">
        <f>'[1]Bearbeitete Datenbank'!$BG108</f>
        <v>21519.778710299957</v>
      </c>
      <c r="BP106" s="1">
        <f>'[1]Bearbeitete Datenbank'!$BH108</f>
        <v>773.22764986686138</v>
      </c>
      <c r="BQ106" s="1">
        <f>'[1]Bearbeitete Datenbank'!$BC108</f>
        <v>1.86232347</v>
      </c>
      <c r="BY106" s="1" t="s">
        <v>115</v>
      </c>
      <c r="BZ106" s="1" t="s">
        <v>115</v>
      </c>
      <c r="CA106" s="1" t="s">
        <v>115</v>
      </c>
      <c r="CB106" s="1" t="s">
        <v>115</v>
      </c>
      <c r="CD106" s="47" t="str">
        <f>'[1]Bearbeitete Datenbank'!$BT108</f>
        <v>None</v>
      </c>
      <c r="CE10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6" s="1" t="str">
        <f>'[1]Bearbeitete Datenbank'!$BU108</f>
        <v>None</v>
      </c>
      <c r="CG10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6" s="1" t="str">
        <f>'[1]Bearbeitete Datenbank'!$BV108</f>
        <v>None</v>
      </c>
      <c r="CI106" s="1" t="str">
        <f>'[1]Bearbeitete Datenbank'!$BW108</f>
        <v>None</v>
      </c>
      <c r="CJ106" s="1" t="str">
        <f>'[1]Bearbeitete Datenbank'!$BX108</f>
        <v>None</v>
      </c>
      <c r="CK106" s="1" t="str">
        <f>'[1]Bearbeitete Datenbank'!$BY108</f>
        <v>None</v>
      </c>
      <c r="CL106" s="1" t="str">
        <f>'[1]Bearbeitete Datenbank'!$CA108</f>
        <v>None</v>
      </c>
      <c r="CM10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6" s="1" t="str">
        <f>'[1]Bearbeitete Datenbank'!$CB108</f>
        <v>None</v>
      </c>
      <c r="CO106" s="1" t="str">
        <f>'[1]Bearbeitete Datenbank'!$CC108</f>
        <v>None</v>
      </c>
      <c r="CP106" s="1" t="str">
        <f>'[1]Bearbeitete Datenbank'!$CD108</f>
        <v>None</v>
      </c>
      <c r="CQ106" s="1" t="str">
        <f>'[1]Bearbeitete Datenbank'!$CE108</f>
        <v>None</v>
      </c>
      <c r="CR106" s="1" t="str">
        <f>'[1]Bearbeitete Datenbank'!$CF108</f>
        <v>None</v>
      </c>
      <c r="CS106" s="1" t="str">
        <f>IF(Tabelle27[[#This Row],[synchronised_starting_longitude '[deg_E']]]="None","None",Tabelle27[[#This Row],[synchronised_starting_longitude '[deg_E']]]*PI()/180)</f>
        <v>None</v>
      </c>
      <c r="CT106" s="1" t="str">
        <f>'[1]Bearbeitete Datenbank'!$CG108</f>
        <v>None</v>
      </c>
      <c r="CU106" s="1" t="str">
        <f>IF(Tabelle27[[#This Row],[synchronised_initial_longitude '[deg_E']]]="None","None",Tabelle27[[#This Row],[synchronised_initial_longitude '[deg_E']]]*PI()/180)</f>
        <v>None</v>
      </c>
      <c r="CV106" s="1" t="str">
        <f>'[1]Bearbeitete Datenbank'!$CH108</f>
        <v>None</v>
      </c>
      <c r="CW106" s="1" t="str">
        <f>IF(Tabelle27[[#This Row],[synchronised_tolerance_longitude '[deg_E']]]="None","None",Tabelle27[[#This Row],[synchronised_tolerance_longitude '[deg_E']]]*PI()/180)</f>
        <v>None</v>
      </c>
      <c r="CY106" s="1" t="str">
        <f>'[1]Bearbeitete Datenbank'!$CI108</f>
        <v>None</v>
      </c>
      <c r="CZ106" s="1" t="str">
        <f>IF(Tabelle27[[#This Row],[initial_GLAN '[deg']]]="None",Tabelle27[[#This Row],[initial_GLAN '[deg']]],Tabelle27[[#This Row],[initial_GLAN '[deg']]]*PI()/180)</f>
        <v>None</v>
      </c>
      <c r="DA106" s="1" t="str">
        <f>'[1]Bearbeitete Datenbank'!$CJ108</f>
        <v>None</v>
      </c>
      <c r="DB106" s="1" t="str">
        <f>IF(Tabelle27[[#This Row],[tolerance_GLAN '[deg']]]="None",Tabelle27[[#This Row],[tolerance_GLAN '[deg']]],Tabelle27[[#This Row],[tolerance_GLAN '[deg']]]*PI()/180)</f>
        <v>None</v>
      </c>
      <c r="DC106" s="1" t="str">
        <f>'[1]Bearbeitete Datenbank'!$CK108</f>
        <v>Beidou</v>
      </c>
      <c r="DD106" s="49" t="str">
        <f>'[1]Bearbeitete Datenbank'!$CL108</f>
        <v>None</v>
      </c>
      <c r="DE106" s="5">
        <f>'[1]Bearbeitete Datenbank'!$CM108</f>
        <v>1.3316373500526182</v>
      </c>
      <c r="DF106" s="49" t="str">
        <f>'[1]Bearbeitete Datenbank'!$CN108</f>
        <v>operational</v>
      </c>
      <c r="DG106" s="5">
        <f>'[1]Bearbeitete Datenbank'!$CO108</f>
        <v>1.570796326794897</v>
      </c>
      <c r="DH106" s="5" t="str">
        <f>'[1]Bearbeitete Datenbank'!$CP108</f>
        <v>None</v>
      </c>
    </row>
    <row r="107" spans="1:112" x14ac:dyDescent="0.25">
      <c r="A107" s="1" t="str">
        <f>'[1]Bearbeitete Datenbank'!$C109</f>
        <v>Beidou DW 41</v>
      </c>
      <c r="C107" s="1" t="str">
        <f>'[1]Bearbeitete Datenbank'!$C109</f>
        <v>Beidou DW 41</v>
      </c>
      <c r="D107" s="41">
        <f>'[1]Bearbeitete Datenbank'!$AB109</f>
        <v>43683</v>
      </c>
      <c r="G107" s="1" t="str">
        <f>'[1]Bearbeitete Datenbank'!$AV109</f>
        <v>Heavy Satellite</v>
      </c>
      <c r="H107" s="1">
        <f>'[1]Bearbeitete Datenbank'!$V109</f>
        <v>8</v>
      </c>
      <c r="J107" s="3"/>
      <c r="K107" s="1" t="str">
        <f>'[1]Bearbeitete Datenbank'!$BQ109</f>
        <v>mono/duo-propellant</v>
      </c>
      <c r="L107" s="1" t="str">
        <f>'[1]Bearbeitete Datenbank'!$BR109</f>
        <v>1</v>
      </c>
      <c r="M107" s="1"/>
      <c r="N107" s="1">
        <f>'[1]Bearbeitete Datenbank'!$BS109</f>
        <v>300</v>
      </c>
      <c r="P107" s="1" t="str">
        <f>'[1]Bearbeitete Datenbank'!$Y109</f>
        <v>Xichang Satellite Launch Center</v>
      </c>
      <c r="Q107" s="1">
        <f>'[1]Bearbeitete Datenbank'!$AD109*PI()/180</f>
        <v>0.49298599140652699</v>
      </c>
      <c r="R107" s="1" t="str">
        <f>'[1]Bearbeitete Datenbank'!$D109</f>
        <v>China</v>
      </c>
      <c r="S107" s="1" t="str">
        <f>'[1]Bearbeitete Datenbank'!$E109</f>
        <v>China</v>
      </c>
      <c r="T107" s="1" t="str">
        <f>'[1]Bearbeitete Datenbank'!$F109</f>
        <v>Chinese Defense Ministry</v>
      </c>
      <c r="U107" s="3">
        <f>'[1]Bearbeitete Datenbank'!$U109</f>
        <v>43405</v>
      </c>
      <c r="V107" s="1">
        <f>'[1]Bearbeitete Datenbank'!$AE109*PI()/180</f>
        <v>1.7806993189133569</v>
      </c>
      <c r="Y107" s="1">
        <f>'[1]Bearbeitete Datenbank'!$BK109</f>
        <v>1.7</v>
      </c>
      <c r="Z107" s="1">
        <f>'[1]Bearbeitete Datenbank'!$BL109</f>
        <v>3</v>
      </c>
      <c r="AA107" s="1">
        <f>'[1]Bearbeitete Datenbank'!$BM109</f>
        <v>18</v>
      </c>
      <c r="AB107" s="1">
        <f>'[1]Bearbeitete Datenbank'!BN109</f>
        <v>29.938564463043399</v>
      </c>
      <c r="AC107" s="1">
        <f>'[1]Bearbeitete Datenbank'!BO109</f>
        <v>2.89</v>
      </c>
      <c r="AD107" s="1">
        <f>'[1]Bearbeitete Datenbank'!$BP109</f>
        <v>13.997733333333301</v>
      </c>
      <c r="AH107" s="1">
        <f>'[1]Bearbeitete Datenbank'!$AL109</f>
        <v>3060</v>
      </c>
      <c r="AJ107" s="1">
        <f>'[1]Bearbeitete Datenbank'!$AN109</f>
        <v>1700</v>
      </c>
      <c r="AK107" s="1">
        <f>'[1]Bearbeitete Datenbank'!$AW109</f>
        <v>1360</v>
      </c>
      <c r="AU107" s="1" t="str">
        <f>'[1]Bearbeitete Datenbank'!$AU109</f>
        <v>GEO/I</v>
      </c>
      <c r="AV107" s="1" t="str">
        <f>'[1]Bearbeitete Datenbank'!$J109</f>
        <v>GEO</v>
      </c>
      <c r="AY107" s="1" t="str">
        <f>'[1]Bearbeitete Datenbank'!$G109</f>
        <v>Military/Government</v>
      </c>
      <c r="AZ107" s="1"/>
      <c r="BA107" s="1" t="str">
        <f>'[1]Bearbeitete Datenbank'!$H109</f>
        <v>Navigation/Global Positioning</v>
      </c>
      <c r="BB107" s="1"/>
      <c r="BC107" s="42">
        <f>'[1]Bearbeitete Datenbank'!$AX109</f>
        <v>1.0965</v>
      </c>
      <c r="BD107" s="1">
        <f>Tabelle27[[#This Row],[inclination '[degree']]]*PI()/180</f>
        <v>1.9137535248117826E-2</v>
      </c>
      <c r="BE107" s="1">
        <f>'[1]Bearbeitete Datenbank'!$AY109</f>
        <v>230.45330000000001</v>
      </c>
      <c r="BF107" s="1">
        <f>Tabelle27[[#This Row],[RAAN '[degree']]]*PI()/180</f>
        <v>4.0221688570862488</v>
      </c>
      <c r="BG107" s="1">
        <f>'[1]Bearbeitete Datenbank'!$BA109</f>
        <v>5.3143000000000002</v>
      </c>
      <c r="BH107" s="1">
        <f>Tabelle27[[#This Row],[AoP '[degree']]]*PI()/180</f>
        <v>9.2752032438734672E-2</v>
      </c>
      <c r="BI107" s="1">
        <f>'[1]Bearbeitete Datenbank'!$BB109</f>
        <v>102.97920000000001</v>
      </c>
      <c r="BK107" s="1">
        <f>Tabelle27[[#This Row],[mean_anomaly '[degree']]]*PI()/180</f>
        <v>1.7973261010697448</v>
      </c>
      <c r="BL107" s="1">
        <f>'[1]Bearbeitete Datenbank'!$AZ109</f>
        <v>2.6570000000000001E-4</v>
      </c>
      <c r="BM107" s="1">
        <f>'[1]Bearbeitete Datenbank'!$BE109</f>
        <v>42164.75969883045</v>
      </c>
      <c r="BN107" s="1">
        <f>'[1]Bearbeitete Datenbank'!$BF109</f>
        <v>35804.96287548243</v>
      </c>
      <c r="BO107" s="1">
        <f>'[1]Bearbeitete Datenbank'!$BG109</f>
        <v>35782.556522178471</v>
      </c>
      <c r="BP107" s="1">
        <f>'[1]Bearbeitete Datenbank'!$BH109</f>
        <v>1436.0967751310006</v>
      </c>
      <c r="BQ107" s="1">
        <f>'[1]Bearbeitete Datenbank'!$BC109</f>
        <v>1.0027179399999999</v>
      </c>
      <c r="BY107" s="1" t="s">
        <v>115</v>
      </c>
      <c r="BZ107" s="1" t="s">
        <v>115</v>
      </c>
      <c r="CA107" s="1" t="s">
        <v>115</v>
      </c>
      <c r="CB107" s="1" t="s">
        <v>115</v>
      </c>
      <c r="CD107" s="47">
        <f>'[1]Bearbeitete Datenbank'!$BT109</f>
        <v>0.1039501485000045</v>
      </c>
      <c r="CE10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1.8142723492621234E-3</v>
      </c>
      <c r="CF107" s="1">
        <f>'[1]Bearbeitete Datenbank'!$BU109</f>
        <v>139.98356282349999</v>
      </c>
      <c r="CG10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2.4431740699424047</v>
      </c>
      <c r="CH107" s="1" t="str">
        <f>'[1]Bearbeitete Datenbank'!$BV109</f>
        <v>False</v>
      </c>
      <c r="CI107" s="1" t="str">
        <f>'[1]Bearbeitete Datenbank'!$BW109</f>
        <v>True</v>
      </c>
      <c r="CJ107" s="1">
        <f>'[1]Bearbeitete Datenbank'!$BX109</f>
        <v>3.2816399999999998E-4</v>
      </c>
      <c r="CK107" s="1">
        <f>'[1]Bearbeitete Datenbank'!$BY109</f>
        <v>1.0868E-4</v>
      </c>
      <c r="CL107" s="1" t="str">
        <f>'[1]Bearbeitete Datenbank'!$CA109</f>
        <v>None</v>
      </c>
      <c r="CM10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7" s="1">
        <f>'[1]Bearbeitete Datenbank'!$CB109</f>
        <v>0</v>
      </c>
      <c r="CO107" s="1">
        <f>'[1]Bearbeitete Datenbank'!$CC109</f>
        <v>0</v>
      </c>
      <c r="CP107" s="1" t="str">
        <f>'[1]Bearbeitete Datenbank'!$CD109</f>
        <v>None</v>
      </c>
      <c r="CQ107" s="1" t="str">
        <f>'[1]Bearbeitete Datenbank'!$CE109</f>
        <v>None</v>
      </c>
      <c r="CR107" s="1" t="str">
        <f>'[1]Bearbeitete Datenbank'!$CF109</f>
        <v>None</v>
      </c>
      <c r="CS107" s="1" t="str">
        <f>IF(Tabelle27[[#This Row],[synchronised_starting_longitude '[deg_E']]]="None","None",Tabelle27[[#This Row],[synchronised_starting_longitude '[deg_E']]]*PI()/180)</f>
        <v>None</v>
      </c>
      <c r="CT107" s="1" t="str">
        <f>'[1]Bearbeitete Datenbank'!$CG109</f>
        <v>None</v>
      </c>
      <c r="CU107" s="1" t="str">
        <f>IF(Tabelle27[[#This Row],[synchronised_initial_longitude '[deg_E']]]="None","None",Tabelle27[[#This Row],[synchronised_initial_longitude '[deg_E']]]*PI()/180)</f>
        <v>None</v>
      </c>
      <c r="CV107" s="1" t="str">
        <f>'[1]Bearbeitete Datenbank'!$CH109</f>
        <v>None</v>
      </c>
      <c r="CW107" s="1" t="str">
        <f>IF(Tabelle27[[#This Row],[synchronised_tolerance_longitude '[deg_E']]]="None","None",Tabelle27[[#This Row],[synchronised_tolerance_longitude '[deg_E']]]*PI()/180)</f>
        <v>None</v>
      </c>
      <c r="CY107" s="1" t="str">
        <f>'[1]Bearbeitete Datenbank'!$CI109</f>
        <v>None</v>
      </c>
      <c r="CZ107" s="1" t="str">
        <f>IF(Tabelle27[[#This Row],[initial_GLAN '[deg']]]="None",Tabelle27[[#This Row],[initial_GLAN '[deg']]],Tabelle27[[#This Row],[initial_GLAN '[deg']]]*PI()/180)</f>
        <v>None</v>
      </c>
      <c r="DA107" s="1" t="str">
        <f>'[1]Bearbeitete Datenbank'!$CJ109</f>
        <v>None</v>
      </c>
      <c r="DB107" s="1" t="str">
        <f>IF(Tabelle27[[#This Row],[tolerance_GLAN '[deg']]]="None",Tabelle27[[#This Row],[tolerance_GLAN '[deg']]],Tabelle27[[#This Row],[tolerance_GLAN '[deg']]]*PI()/180)</f>
        <v>None</v>
      </c>
      <c r="DC107" s="1" t="str">
        <f>'[1]Bearbeitete Datenbank'!$CK109</f>
        <v>None</v>
      </c>
      <c r="DD107" s="49" t="str">
        <f>'[1]Bearbeitete Datenbank'!$CL109</f>
        <v>None</v>
      </c>
      <c r="DE107" s="5" t="str">
        <f>'[1]Bearbeitete Datenbank'!$CM109</f>
        <v>None</v>
      </c>
      <c r="DF107" s="49" t="str">
        <f>'[1]Bearbeitete Datenbank'!$CN109</f>
        <v>None</v>
      </c>
      <c r="DG107" s="5" t="str">
        <f>'[1]Bearbeitete Datenbank'!$CO109</f>
        <v>None</v>
      </c>
      <c r="DH107" s="5" t="str">
        <f>'[1]Bearbeitete Datenbank'!$CP109</f>
        <v>None</v>
      </c>
    </row>
    <row r="108" spans="1:112" x14ac:dyDescent="0.25">
      <c r="A108" s="1" t="str">
        <f>'[1]Bearbeitete Datenbank'!$C110</f>
        <v>Beidou DW 42</v>
      </c>
      <c r="C108" s="1" t="str">
        <f>'[1]Bearbeitete Datenbank'!$C110</f>
        <v>Beidou DW 42</v>
      </c>
      <c r="D108" s="41">
        <f>'[1]Bearbeitete Datenbank'!$AB110</f>
        <v>43706</v>
      </c>
      <c r="G108" s="1" t="str">
        <f>'[1]Bearbeitete Datenbank'!$AV110</f>
        <v>Heavy Satellite</v>
      </c>
      <c r="H108" s="1">
        <f>'[1]Bearbeitete Datenbank'!$V110</f>
        <v>8</v>
      </c>
      <c r="J108" s="3"/>
      <c r="K108" s="1" t="str">
        <f>'[1]Bearbeitete Datenbank'!$BQ110</f>
        <v>none</v>
      </c>
      <c r="L108" s="1" t="str">
        <f>'[1]Bearbeitete Datenbank'!$BR110</f>
        <v>0</v>
      </c>
      <c r="M108" s="1"/>
      <c r="N108" s="1">
        <f>'[1]Bearbeitete Datenbank'!$BS110</f>
        <v>300</v>
      </c>
      <c r="P108" s="1" t="str">
        <f>'[1]Bearbeitete Datenbank'!$Y110</f>
        <v>Xichang Satellite Launch Center</v>
      </c>
      <c r="Q108" s="1">
        <f>'[1]Bearbeitete Datenbank'!$AD110*PI()/180</f>
        <v>0.49298599140652699</v>
      </c>
      <c r="R108" s="1" t="str">
        <f>'[1]Bearbeitete Datenbank'!$D110</f>
        <v>China</v>
      </c>
      <c r="S108" s="1" t="str">
        <f>'[1]Bearbeitete Datenbank'!$E110</f>
        <v>China</v>
      </c>
      <c r="T108" s="1" t="str">
        <f>'[1]Bearbeitete Datenbank'!$F110</f>
        <v>Chinese Defense Ministry</v>
      </c>
      <c r="U108" s="3">
        <f>'[1]Bearbeitete Datenbank'!$U110</f>
        <v>43422</v>
      </c>
      <c r="V108" s="1">
        <f>'[1]Bearbeitete Datenbank'!$AE110*PI()/180</f>
        <v>1.7806993189133569</v>
      </c>
      <c r="Y108" s="1">
        <f>'[1]Bearbeitete Datenbank'!$BK110</f>
        <v>1.7</v>
      </c>
      <c r="Z108" s="1">
        <f>'[1]Bearbeitete Datenbank'!$BL110</f>
        <v>2.2000000000000002</v>
      </c>
      <c r="AA108" s="1">
        <f>'[1]Bearbeitete Datenbank'!$BM110</f>
        <v>10</v>
      </c>
      <c r="AB108" s="1">
        <f>'[1]Bearbeitete Datenbank'!BN110</f>
        <v>17.315551199505499</v>
      </c>
      <c r="AC108" s="1">
        <f>'[1]Bearbeitete Datenbank'!BO110</f>
        <v>2.89</v>
      </c>
      <c r="AD108" s="1">
        <f>'[1]Bearbeitete Datenbank'!$BP110</f>
        <v>8.9844000000000008</v>
      </c>
      <c r="AH108" s="1">
        <f>'[1]Bearbeitete Datenbank'!$AL110</f>
        <v>1014</v>
      </c>
      <c r="AJ108" s="1">
        <f>'[1]Bearbeitete Datenbank'!$AN110</f>
        <v>850</v>
      </c>
      <c r="AK108" s="1">
        <f>'[1]Bearbeitete Datenbank'!$AW110</f>
        <v>164</v>
      </c>
      <c r="AU108" s="1" t="str">
        <f>'[1]Bearbeitete Datenbank'!$AU110</f>
        <v>MEO</v>
      </c>
      <c r="AV108" s="1" t="str">
        <f>'[1]Bearbeitete Datenbank'!$J110</f>
        <v>MEO</v>
      </c>
      <c r="AY108" s="1" t="str">
        <f>'[1]Bearbeitete Datenbank'!$G110</f>
        <v>Military/Government</v>
      </c>
      <c r="AZ108" s="1"/>
      <c r="BA108" s="1" t="str">
        <f>'[1]Bearbeitete Datenbank'!$H110</f>
        <v>Navigation/Global Positioning</v>
      </c>
      <c r="BB108" s="1"/>
      <c r="BC108" s="42">
        <f>'[1]Bearbeitete Datenbank'!$AX110</f>
        <v>54.492600000000003</v>
      </c>
      <c r="BD108" s="1">
        <f>Tabelle27[[#This Row],[inclination '[degree']]]*PI()/180</f>
        <v>0.95107528797226193</v>
      </c>
      <c r="BE108" s="1">
        <f>'[1]Bearbeitete Datenbank'!$AY110</f>
        <v>245.38669999999999</v>
      </c>
      <c r="BF108" s="1">
        <f>Tabelle27[[#This Row],[RAAN '[degree']]]*PI()/180</f>
        <v>4.2828058556035691</v>
      </c>
      <c r="BG108" s="1">
        <f>'[1]Bearbeitete Datenbank'!$BA110</f>
        <v>267.09210000000002</v>
      </c>
      <c r="BH108" s="1">
        <f>Tabelle27[[#This Row],[AoP '[degree']]]*PI()/180</f>
        <v>4.6616365510659472</v>
      </c>
      <c r="BI108" s="1">
        <f>'[1]Bearbeitete Datenbank'!$BB110</f>
        <v>92.816000000000003</v>
      </c>
      <c r="BK108" s="1">
        <f>Tabelle27[[#This Row],[mean_anomaly '[degree']]]*PI()/180</f>
        <v>1.6199447985310571</v>
      </c>
      <c r="BL108" s="1">
        <f>'[1]Bearbeitete Datenbank'!$AZ110</f>
        <v>9.5730000000000001E-4</v>
      </c>
      <c r="BM108" s="1">
        <f>'[1]Bearbeitete Datenbank'!$BE110</f>
        <v>27906.137664034191</v>
      </c>
      <c r="BN108" s="1">
        <f>'[1]Bearbeitete Datenbank'!$BF110</f>
        <v>21561.852209619974</v>
      </c>
      <c r="BO108" s="1">
        <f>'[1]Bearbeitete Datenbank'!$BG110</f>
        <v>21508.423118448409</v>
      </c>
      <c r="BP108" s="1">
        <f>'[1]Bearbeitete Datenbank'!$BH110</f>
        <v>773.23029466893479</v>
      </c>
      <c r="BQ108" s="1">
        <f>'[1]Bearbeitete Datenbank'!$BC110</f>
        <v>1.8623171000000001</v>
      </c>
      <c r="BY108" s="1" t="s">
        <v>115</v>
      </c>
      <c r="BZ108" s="1" t="s">
        <v>115</v>
      </c>
      <c r="CA108" s="1" t="s">
        <v>115</v>
      </c>
      <c r="CB108" s="1" t="s">
        <v>115</v>
      </c>
      <c r="CD108" s="47" t="str">
        <f>'[1]Bearbeitete Datenbank'!$BT110</f>
        <v>None</v>
      </c>
      <c r="CE10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8" s="1" t="str">
        <f>'[1]Bearbeitete Datenbank'!$BU110</f>
        <v>None</v>
      </c>
      <c r="CG10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8" s="1" t="str">
        <f>'[1]Bearbeitete Datenbank'!$BV110</f>
        <v>None</v>
      </c>
      <c r="CI108" s="1" t="str">
        <f>'[1]Bearbeitete Datenbank'!$BW110</f>
        <v>None</v>
      </c>
      <c r="CJ108" s="1" t="str">
        <f>'[1]Bearbeitete Datenbank'!$BX110</f>
        <v>None</v>
      </c>
      <c r="CK108" s="1" t="str">
        <f>'[1]Bearbeitete Datenbank'!$BY110</f>
        <v>None</v>
      </c>
      <c r="CL108" s="1" t="str">
        <f>'[1]Bearbeitete Datenbank'!$CA110</f>
        <v>None</v>
      </c>
      <c r="CM10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8" s="1" t="str">
        <f>'[1]Bearbeitete Datenbank'!$CB110</f>
        <v>None</v>
      </c>
      <c r="CO108" s="1" t="str">
        <f>'[1]Bearbeitete Datenbank'!$CC110</f>
        <v>None</v>
      </c>
      <c r="CP108" s="1" t="str">
        <f>'[1]Bearbeitete Datenbank'!$CD110</f>
        <v>None</v>
      </c>
      <c r="CQ108" s="1" t="str">
        <f>'[1]Bearbeitete Datenbank'!$CE110</f>
        <v>None</v>
      </c>
      <c r="CR108" s="1" t="str">
        <f>'[1]Bearbeitete Datenbank'!$CF110</f>
        <v>None</v>
      </c>
      <c r="CS108" s="1" t="str">
        <f>IF(Tabelle27[[#This Row],[synchronised_starting_longitude '[deg_E']]]="None","None",Tabelle27[[#This Row],[synchronised_starting_longitude '[deg_E']]]*PI()/180)</f>
        <v>None</v>
      </c>
      <c r="CT108" s="1" t="str">
        <f>'[1]Bearbeitete Datenbank'!$CG110</f>
        <v>None</v>
      </c>
      <c r="CU108" s="1" t="str">
        <f>IF(Tabelle27[[#This Row],[synchronised_initial_longitude '[deg_E']]]="None","None",Tabelle27[[#This Row],[synchronised_initial_longitude '[deg_E']]]*PI()/180)</f>
        <v>None</v>
      </c>
      <c r="CV108" s="1" t="str">
        <f>'[1]Bearbeitete Datenbank'!$CH110</f>
        <v>None</v>
      </c>
      <c r="CW108" s="1" t="str">
        <f>IF(Tabelle27[[#This Row],[synchronised_tolerance_longitude '[deg_E']]]="None","None",Tabelle27[[#This Row],[synchronised_tolerance_longitude '[deg_E']]]*PI()/180)</f>
        <v>None</v>
      </c>
      <c r="CY108" s="1" t="str">
        <f>'[1]Bearbeitete Datenbank'!$CI110</f>
        <v>None</v>
      </c>
      <c r="CZ108" s="1" t="str">
        <f>IF(Tabelle27[[#This Row],[initial_GLAN '[deg']]]="None",Tabelle27[[#This Row],[initial_GLAN '[deg']]],Tabelle27[[#This Row],[initial_GLAN '[deg']]]*PI()/180)</f>
        <v>None</v>
      </c>
      <c r="DA108" s="1" t="str">
        <f>'[1]Bearbeitete Datenbank'!$CJ110</f>
        <v>None</v>
      </c>
      <c r="DB108" s="1" t="str">
        <f>IF(Tabelle27[[#This Row],[tolerance_GLAN '[deg']]]="None",Tabelle27[[#This Row],[tolerance_GLAN '[deg']]],Tabelle27[[#This Row],[tolerance_GLAN '[deg']]]*PI()/180)</f>
        <v>None</v>
      </c>
      <c r="DC108" s="1" t="str">
        <f>'[1]Bearbeitete Datenbank'!$CK110</f>
        <v>Beidou</v>
      </c>
      <c r="DD108" s="49" t="str">
        <f>'[1]Bearbeitete Datenbank'!$CL110</f>
        <v>None</v>
      </c>
      <c r="DE108" s="5">
        <f>'[1]Bearbeitete Datenbank'!$CM110</f>
        <v>4.501342021904283</v>
      </c>
      <c r="DF108" s="49" t="str">
        <f>'[1]Bearbeitete Datenbank'!$CN110</f>
        <v>operational</v>
      </c>
      <c r="DG108" s="5">
        <f>'[1]Bearbeitete Datenbank'!$CO110</f>
        <v>2.8797932657906435</v>
      </c>
      <c r="DH108" s="5" t="str">
        <f>'[1]Bearbeitete Datenbank'!$CP110</f>
        <v>None</v>
      </c>
    </row>
    <row r="109" spans="1:112" x14ac:dyDescent="0.25">
      <c r="A109" s="1" t="str">
        <f>'[1]Bearbeitete Datenbank'!$C111</f>
        <v>Beidou DW 43</v>
      </c>
      <c r="C109" s="1" t="str">
        <f>'[1]Bearbeitete Datenbank'!$C111</f>
        <v>Beidou DW 43</v>
      </c>
      <c r="D109" s="41">
        <f>'[1]Bearbeitete Datenbank'!$AB111</f>
        <v>43707</v>
      </c>
      <c r="G109" s="1" t="str">
        <f>'[1]Bearbeitete Datenbank'!$AV111</f>
        <v>Heavy Satellite</v>
      </c>
      <c r="H109" s="1">
        <f>'[1]Bearbeitete Datenbank'!$V111</f>
        <v>8</v>
      </c>
      <c r="J109" s="3"/>
      <c r="K109" s="1" t="str">
        <f>'[1]Bearbeitete Datenbank'!$BQ111</f>
        <v>none</v>
      </c>
      <c r="L109" s="1" t="str">
        <f>'[1]Bearbeitete Datenbank'!$BR111</f>
        <v>0</v>
      </c>
      <c r="M109" s="1"/>
      <c r="N109" s="1">
        <f>'[1]Bearbeitete Datenbank'!$BS111</f>
        <v>300</v>
      </c>
      <c r="P109" s="1" t="str">
        <f>'[1]Bearbeitete Datenbank'!$Y111</f>
        <v>Xichang Satellite Launch Center</v>
      </c>
      <c r="Q109" s="1">
        <f>'[1]Bearbeitete Datenbank'!$AD111*PI()/180</f>
        <v>0.49298599140652699</v>
      </c>
      <c r="R109" s="1" t="str">
        <f>'[1]Bearbeitete Datenbank'!$D111</f>
        <v>China</v>
      </c>
      <c r="S109" s="1" t="str">
        <f>'[1]Bearbeitete Datenbank'!$E111</f>
        <v>China</v>
      </c>
      <c r="T109" s="1" t="str">
        <f>'[1]Bearbeitete Datenbank'!$F111</f>
        <v>Chinese Defense Ministry</v>
      </c>
      <c r="U109" s="3">
        <f>'[1]Bearbeitete Datenbank'!$U111</f>
        <v>43422</v>
      </c>
      <c r="V109" s="1">
        <f>'[1]Bearbeitete Datenbank'!$AE111*PI()/180</f>
        <v>1.7806993189133569</v>
      </c>
      <c r="Y109" s="1">
        <f>'[1]Bearbeitete Datenbank'!$BK111</f>
        <v>1.7</v>
      </c>
      <c r="Z109" s="1">
        <f>'[1]Bearbeitete Datenbank'!$BL111</f>
        <v>2.2000000000000002</v>
      </c>
      <c r="AA109" s="1">
        <f>'[1]Bearbeitete Datenbank'!$BM111</f>
        <v>10</v>
      </c>
      <c r="AB109" s="1">
        <f>'[1]Bearbeitete Datenbank'!BN111</f>
        <v>17.315551199505499</v>
      </c>
      <c r="AC109" s="1">
        <f>'[1]Bearbeitete Datenbank'!BO111</f>
        <v>2.89</v>
      </c>
      <c r="AD109" s="1">
        <f>'[1]Bearbeitete Datenbank'!$BP111</f>
        <v>8.9844000000000008</v>
      </c>
      <c r="AH109" s="1">
        <f>'[1]Bearbeitete Datenbank'!$AL111</f>
        <v>1014</v>
      </c>
      <c r="AJ109" s="1">
        <f>'[1]Bearbeitete Datenbank'!$AN111</f>
        <v>850</v>
      </c>
      <c r="AK109" s="1">
        <f>'[1]Bearbeitete Datenbank'!$AW111</f>
        <v>164</v>
      </c>
      <c r="AU109" s="1" t="str">
        <f>'[1]Bearbeitete Datenbank'!$AU111</f>
        <v>MEO</v>
      </c>
      <c r="AV109" s="1" t="str">
        <f>'[1]Bearbeitete Datenbank'!$J111</f>
        <v>MEO</v>
      </c>
      <c r="AY109" s="1" t="str">
        <f>'[1]Bearbeitete Datenbank'!$G111</f>
        <v>Military/Government</v>
      </c>
      <c r="AZ109" s="1"/>
      <c r="BA109" s="1" t="str">
        <f>'[1]Bearbeitete Datenbank'!$H111</f>
        <v>Navigation/Global Positioning</v>
      </c>
      <c r="BB109" s="1"/>
      <c r="BC109" s="42">
        <f>'[1]Bearbeitete Datenbank'!$AX111</f>
        <v>54.492699999999999</v>
      </c>
      <c r="BD109" s="1">
        <f>Tabelle27[[#This Row],[inclination '[degree']]]*PI()/180</f>
        <v>0.95107703330151405</v>
      </c>
      <c r="BE109" s="1">
        <f>'[1]Bearbeitete Datenbank'!$AY111</f>
        <v>245.3673</v>
      </c>
      <c r="BF109" s="1">
        <f>Tabelle27[[#This Row],[RAAN '[degree']]]*PI()/180</f>
        <v>4.2824672617286828</v>
      </c>
      <c r="BG109" s="1">
        <f>'[1]Bearbeitete Datenbank'!$BA111</f>
        <v>294.97449999999998</v>
      </c>
      <c r="BH109" s="1">
        <f>Tabelle27[[#This Row],[AoP '[degree']]]*PI()/180</f>
        <v>5.1482762344240127</v>
      </c>
      <c r="BI109" s="1">
        <f>'[1]Bearbeitete Datenbank'!$BB111</f>
        <v>327.34039999999999</v>
      </c>
      <c r="BK109" s="1">
        <f>Tabelle27[[#This Row],[mean_anomaly '[degree']]]*PI()/180</f>
        <v>5.7131677547952462</v>
      </c>
      <c r="BL109" s="1">
        <f>'[1]Bearbeitete Datenbank'!$AZ111</f>
        <v>7.4799999999999997E-4</v>
      </c>
      <c r="BM109" s="1">
        <f>'[1]Bearbeitete Datenbank'!$BE111</f>
        <v>27906.101800870954</v>
      </c>
      <c r="BN109" s="1">
        <f>'[1]Bearbeitete Datenbank'!$BF111</f>
        <v>21555.975565018005</v>
      </c>
      <c r="BO109" s="1">
        <f>'[1]Bearbeitete Datenbank'!$BG111</f>
        <v>21514.228036723904</v>
      </c>
      <c r="BP109" s="1">
        <f>'[1]Bearbeitete Datenbank'!$BH111</f>
        <v>773.22880411106723</v>
      </c>
      <c r="BQ109" s="1">
        <f>'[1]Bearbeitete Datenbank'!$BC111</f>
        <v>1.86232069</v>
      </c>
      <c r="BY109" s="1" t="s">
        <v>115</v>
      </c>
      <c r="BZ109" s="1" t="s">
        <v>115</v>
      </c>
      <c r="CA109" s="1" t="s">
        <v>115</v>
      </c>
      <c r="CB109" s="1" t="s">
        <v>115</v>
      </c>
      <c r="CD109" s="47" t="str">
        <f>'[1]Bearbeitete Datenbank'!$BT111</f>
        <v>None</v>
      </c>
      <c r="CE10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09" s="1" t="str">
        <f>'[1]Bearbeitete Datenbank'!$BU111</f>
        <v>None</v>
      </c>
      <c r="CG10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09" s="1" t="str">
        <f>'[1]Bearbeitete Datenbank'!$BV111</f>
        <v>None</v>
      </c>
      <c r="CI109" s="1" t="str">
        <f>'[1]Bearbeitete Datenbank'!$BW111</f>
        <v>None</v>
      </c>
      <c r="CJ109" s="1" t="str">
        <f>'[1]Bearbeitete Datenbank'!$BX111</f>
        <v>None</v>
      </c>
      <c r="CK109" s="1" t="str">
        <f>'[1]Bearbeitete Datenbank'!$BY111</f>
        <v>None</v>
      </c>
      <c r="CL109" s="1" t="str">
        <f>'[1]Bearbeitete Datenbank'!$CA111</f>
        <v>None</v>
      </c>
      <c r="CM10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09" s="1" t="str">
        <f>'[1]Bearbeitete Datenbank'!$CB111</f>
        <v>None</v>
      </c>
      <c r="CO109" s="1" t="str">
        <f>'[1]Bearbeitete Datenbank'!$CC111</f>
        <v>None</v>
      </c>
      <c r="CP109" s="1" t="str">
        <f>'[1]Bearbeitete Datenbank'!$CD111</f>
        <v>None</v>
      </c>
      <c r="CQ109" s="1" t="str">
        <f>'[1]Bearbeitete Datenbank'!$CE111</f>
        <v>None</v>
      </c>
      <c r="CR109" s="1" t="str">
        <f>'[1]Bearbeitete Datenbank'!$CF111</f>
        <v>None</v>
      </c>
      <c r="CS109" s="1" t="str">
        <f>IF(Tabelle27[[#This Row],[synchronised_starting_longitude '[deg_E']]]="None","None",Tabelle27[[#This Row],[synchronised_starting_longitude '[deg_E']]]*PI()/180)</f>
        <v>None</v>
      </c>
      <c r="CT109" s="1" t="str">
        <f>'[1]Bearbeitete Datenbank'!$CG111</f>
        <v>None</v>
      </c>
      <c r="CU109" s="1" t="str">
        <f>IF(Tabelle27[[#This Row],[synchronised_initial_longitude '[deg_E']]]="None","None",Tabelle27[[#This Row],[synchronised_initial_longitude '[deg_E']]]*PI()/180)</f>
        <v>None</v>
      </c>
      <c r="CV109" s="1" t="str">
        <f>'[1]Bearbeitete Datenbank'!$CH111</f>
        <v>None</v>
      </c>
      <c r="CW109" s="1" t="str">
        <f>IF(Tabelle27[[#This Row],[synchronised_tolerance_longitude '[deg_E']]]="None","None",Tabelle27[[#This Row],[synchronised_tolerance_longitude '[deg_E']]]*PI()/180)</f>
        <v>None</v>
      </c>
      <c r="CY109" s="1" t="str">
        <f>'[1]Bearbeitete Datenbank'!$CI111</f>
        <v>None</v>
      </c>
      <c r="CZ109" s="1" t="str">
        <f>IF(Tabelle27[[#This Row],[initial_GLAN '[deg']]]="None",Tabelle27[[#This Row],[initial_GLAN '[deg']]],Tabelle27[[#This Row],[initial_GLAN '[deg']]]*PI()/180)</f>
        <v>None</v>
      </c>
      <c r="DA109" s="1" t="str">
        <f>'[1]Bearbeitete Datenbank'!$CJ111</f>
        <v>None</v>
      </c>
      <c r="DB109" s="1" t="str">
        <f>IF(Tabelle27[[#This Row],[tolerance_GLAN '[deg']]]="None",Tabelle27[[#This Row],[tolerance_GLAN '[deg']]],Tabelle27[[#This Row],[tolerance_GLAN '[deg']]]*PI()/180)</f>
        <v>None</v>
      </c>
      <c r="DC109" s="1" t="str">
        <f>'[1]Bearbeitete Datenbank'!$CK111</f>
        <v>Beidou</v>
      </c>
      <c r="DD109" s="49" t="str">
        <f>'[1]Bearbeitete Datenbank'!$CL111</f>
        <v>None</v>
      </c>
      <c r="DE109" s="5">
        <f>'[1]Bearbeitete Datenbank'!$CM111</f>
        <v>3.2293041751487688</v>
      </c>
      <c r="DF109" s="49" t="str">
        <f>'[1]Bearbeitete Datenbank'!$CN111</f>
        <v>operational</v>
      </c>
      <c r="DG109" s="5">
        <f>'[1]Bearbeitete Datenbank'!$CO111</f>
        <v>2.0943951023931953</v>
      </c>
      <c r="DH109" s="5" t="str">
        <f>'[1]Bearbeitete Datenbank'!$CP111</f>
        <v>None</v>
      </c>
    </row>
    <row r="110" spans="1:112" x14ac:dyDescent="0.25">
      <c r="A110" s="1" t="str">
        <f>'[1]Bearbeitete Datenbank'!$C112</f>
        <v>Beidou DW 44</v>
      </c>
      <c r="C110" s="1" t="str">
        <f>'[1]Bearbeitete Datenbank'!$C112</f>
        <v>Beidou DW 44</v>
      </c>
      <c r="D110" s="41">
        <f>'[1]Bearbeitete Datenbank'!$AB112</f>
        <v>44204</v>
      </c>
      <c r="G110" s="1" t="str">
        <f>'[1]Bearbeitete Datenbank'!$AV112</f>
        <v>Heavy Satellite</v>
      </c>
      <c r="H110" s="1">
        <f>'[1]Bearbeitete Datenbank'!$V112</f>
        <v>8</v>
      </c>
      <c r="J110" s="3"/>
      <c r="K110" s="1" t="str">
        <f>'[1]Bearbeitete Datenbank'!$BQ112</f>
        <v>mono/duo-propellant</v>
      </c>
      <c r="L110" s="1" t="str">
        <f>'[1]Bearbeitete Datenbank'!$BR112</f>
        <v>1</v>
      </c>
      <c r="M110" s="1"/>
      <c r="N110" s="1">
        <f>'[1]Bearbeitete Datenbank'!$BS112</f>
        <v>300</v>
      </c>
      <c r="P110" s="1" t="str">
        <f>'[1]Bearbeitete Datenbank'!$Y112</f>
        <v>Xichang Satellite Launch Center</v>
      </c>
      <c r="Q110" s="1">
        <f>'[1]Bearbeitete Datenbank'!$AD112*PI()/180</f>
        <v>0.49298599140652699</v>
      </c>
      <c r="R110" s="1" t="str">
        <f>'[1]Bearbeitete Datenbank'!$D112</f>
        <v>NR (12/20)</v>
      </c>
      <c r="S110" s="1" t="str">
        <f>'[1]Bearbeitete Datenbank'!$E112</f>
        <v>China</v>
      </c>
      <c r="T110" s="1" t="str">
        <f>'[1]Bearbeitete Datenbank'!$F112</f>
        <v>Chinese Defense Ministry</v>
      </c>
      <c r="U110" s="3">
        <f>'[1]Bearbeitete Datenbank'!$U112</f>
        <v>43575</v>
      </c>
      <c r="V110" s="1">
        <f>'[1]Bearbeitete Datenbank'!$AE112*PI()/180</f>
        <v>1.7806993189133569</v>
      </c>
      <c r="Y110" s="1">
        <f>'[1]Bearbeitete Datenbank'!$BK112</f>
        <v>1.7</v>
      </c>
      <c r="Z110" s="1">
        <f>'[1]Bearbeitete Datenbank'!$BL112</f>
        <v>3</v>
      </c>
      <c r="AA110" s="1">
        <f>'[1]Bearbeitete Datenbank'!$BM112</f>
        <v>18</v>
      </c>
      <c r="AB110" s="1">
        <f>'[1]Bearbeitete Datenbank'!BN112</f>
        <v>29.938564463043399</v>
      </c>
      <c r="AC110" s="1">
        <f>'[1]Bearbeitete Datenbank'!BO112</f>
        <v>2.89</v>
      </c>
      <c r="AD110" s="1">
        <f>'[1]Bearbeitete Datenbank'!$BP112</f>
        <v>13.997733333333301</v>
      </c>
      <c r="AH110" s="1">
        <f>'[1]Bearbeitete Datenbank'!$AL112</f>
        <v>3060</v>
      </c>
      <c r="AJ110" s="1">
        <f>'[1]Bearbeitete Datenbank'!$AN112</f>
        <v>1700</v>
      </c>
      <c r="AK110" s="1">
        <f>'[1]Bearbeitete Datenbank'!$AW112</f>
        <v>1360</v>
      </c>
      <c r="AU110" s="1" t="str">
        <f>'[1]Bearbeitete Datenbank'!$AU112</f>
        <v>GEO/T</v>
      </c>
      <c r="AV110" s="1" t="str">
        <f>'[1]Bearbeitete Datenbank'!$J112</f>
        <v>GEO</v>
      </c>
      <c r="AY110" s="1" t="str">
        <f>'[1]Bearbeitete Datenbank'!$G112</f>
        <v>Military/Government</v>
      </c>
      <c r="AZ110" s="1"/>
      <c r="BA110" s="1" t="str">
        <f>'[1]Bearbeitete Datenbank'!$H112</f>
        <v>Navigation/Global Positioning</v>
      </c>
      <c r="BB110" s="1"/>
      <c r="BC110" s="42">
        <f>'[1]Bearbeitete Datenbank'!$AX112</f>
        <v>55.982399999999998</v>
      </c>
      <c r="BD110" s="1">
        <f>Tabelle27[[#This Row],[inclination '[degree']]]*PI()/180</f>
        <v>0.97707720316847346</v>
      </c>
      <c r="BE110" s="1">
        <f>'[1]Bearbeitete Datenbank'!$AY112</f>
        <v>57.218000000000004</v>
      </c>
      <c r="BF110" s="1">
        <f>Tabelle27[[#This Row],[RAAN '[degree']]]*PI()/180</f>
        <v>0.99864249140611561</v>
      </c>
      <c r="BG110" s="1">
        <f>'[1]Bearbeitete Datenbank'!$BA112</f>
        <v>202.45079999999999</v>
      </c>
      <c r="BH110" s="1">
        <f>Tabelle27[[#This Row],[AoP '[degree']]]*PI()/180</f>
        <v>3.5334330332965358</v>
      </c>
      <c r="BI110" s="1">
        <f>'[1]Bearbeitete Datenbank'!$BB112</f>
        <v>7.8333000000000004</v>
      </c>
      <c r="BK110" s="1">
        <f>Tabelle27[[#This Row],[mean_anomaly '[degree']]]*PI()/180</f>
        <v>0.13671687629647183</v>
      </c>
      <c r="BL110" s="1">
        <f>'[1]Bearbeitete Datenbank'!$AZ112</f>
        <v>1.5229E-3</v>
      </c>
      <c r="BM110" s="1">
        <f>'[1]Bearbeitete Datenbank'!$BE112</f>
        <v>42171.494444650198</v>
      </c>
      <c r="BN110" s="1">
        <f>'[1]Bearbeitete Datenbank'!$BF112</f>
        <v>35864.717413539962</v>
      </c>
      <c r="BO110" s="1">
        <f>'[1]Bearbeitete Datenbank'!$BG112</f>
        <v>35736.271475760441</v>
      </c>
      <c r="BP110" s="1">
        <f>'[1]Bearbeitete Datenbank'!$BH112</f>
        <v>1436.4408586624484</v>
      </c>
      <c r="BQ110" s="1">
        <f>'[1]Bearbeitete Datenbank'!$BC112</f>
        <v>1.0024777499999999</v>
      </c>
      <c r="BY110" s="1" t="s">
        <v>115</v>
      </c>
      <c r="BZ110" s="1" t="s">
        <v>115</v>
      </c>
      <c r="CA110" s="1" t="s">
        <v>115</v>
      </c>
      <c r="CB110" s="1" t="s">
        <v>115</v>
      </c>
      <c r="CD110" s="47">
        <f>'[1]Bearbeitete Datenbank'!$BT112</f>
        <v>2.3740795375000019</v>
      </c>
      <c r="CE11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4.143550463359922E-2</v>
      </c>
      <c r="CF110" s="1">
        <f>'[1]Bearbeitete Datenbank'!$BU112</f>
        <v>111.9935348205</v>
      </c>
      <c r="CG11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1.9546559235646417</v>
      </c>
      <c r="CH110" s="1" t="str">
        <f>'[1]Bearbeitete Datenbank'!$BV112</f>
        <v>False</v>
      </c>
      <c r="CI110" s="1" t="str">
        <f>'[1]Bearbeitete Datenbank'!$BW112</f>
        <v>True</v>
      </c>
      <c r="CJ110" s="1">
        <f>'[1]Bearbeitete Datenbank'!$BX112</f>
        <v>1.70079E-3</v>
      </c>
      <c r="CK110" s="1">
        <f>'[1]Bearbeitete Datenbank'!$BY112</f>
        <v>1.7421800000000007E-4</v>
      </c>
      <c r="CL110" s="1" t="str">
        <f>'[1]Bearbeitete Datenbank'!$CA112</f>
        <v>None</v>
      </c>
      <c r="CM11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0" s="1">
        <f>'[1]Bearbeitete Datenbank'!$CB112</f>
        <v>0</v>
      </c>
      <c r="CO110" s="1">
        <f>'[1]Bearbeitete Datenbank'!$CC112</f>
        <v>0</v>
      </c>
      <c r="CP110" s="1" t="str">
        <f>'[1]Bearbeitete Datenbank'!$CD112</f>
        <v>None</v>
      </c>
      <c r="CQ110" s="1" t="str">
        <f>'[1]Bearbeitete Datenbank'!$CE112</f>
        <v>None</v>
      </c>
      <c r="CR110" s="1" t="str">
        <f>'[1]Bearbeitete Datenbank'!$CF112</f>
        <v>None</v>
      </c>
      <c r="CS110" s="1" t="str">
        <f>IF(Tabelle27[[#This Row],[synchronised_starting_longitude '[deg_E']]]="None","None",Tabelle27[[#This Row],[synchronised_starting_longitude '[deg_E']]]*PI()/180)</f>
        <v>None</v>
      </c>
      <c r="CT110" s="1" t="str">
        <f>'[1]Bearbeitete Datenbank'!$CG112</f>
        <v>None</v>
      </c>
      <c r="CU110" s="1" t="str">
        <f>IF(Tabelle27[[#This Row],[synchronised_initial_longitude '[deg_E']]]="None","None",Tabelle27[[#This Row],[synchronised_initial_longitude '[deg_E']]]*PI()/180)</f>
        <v>None</v>
      </c>
      <c r="CV110" s="1" t="str">
        <f>'[1]Bearbeitete Datenbank'!$CH112</f>
        <v>None</v>
      </c>
      <c r="CW110" s="1" t="str">
        <f>IF(Tabelle27[[#This Row],[synchronised_tolerance_longitude '[deg_E']]]="None","None",Tabelle27[[#This Row],[synchronised_tolerance_longitude '[deg_E']]]*PI()/180)</f>
        <v>None</v>
      </c>
      <c r="CY110" s="1" t="str">
        <f>'[1]Bearbeitete Datenbank'!$CI112</f>
        <v>None</v>
      </c>
      <c r="CZ110" s="1" t="str">
        <f>IF(Tabelle27[[#This Row],[initial_GLAN '[deg']]]="None",Tabelle27[[#This Row],[initial_GLAN '[deg']]],Tabelle27[[#This Row],[initial_GLAN '[deg']]]*PI()/180)</f>
        <v>None</v>
      </c>
      <c r="DA110" s="1" t="str">
        <f>'[1]Bearbeitete Datenbank'!$CJ112</f>
        <v>None</v>
      </c>
      <c r="DB110" s="1" t="str">
        <f>IF(Tabelle27[[#This Row],[tolerance_GLAN '[deg']]]="None",Tabelle27[[#This Row],[tolerance_GLAN '[deg']]],Tabelle27[[#This Row],[tolerance_GLAN '[deg']]]*PI()/180)</f>
        <v>None</v>
      </c>
      <c r="DC110" s="1" t="str">
        <f>'[1]Bearbeitete Datenbank'!$CK112</f>
        <v>None</v>
      </c>
      <c r="DD110" s="49" t="str">
        <f>'[1]Bearbeitete Datenbank'!$CL112</f>
        <v>None</v>
      </c>
      <c r="DE110" s="5" t="str">
        <f>'[1]Bearbeitete Datenbank'!$CM112</f>
        <v>None</v>
      </c>
      <c r="DF110" s="49" t="str">
        <f>'[1]Bearbeitete Datenbank'!$CN112</f>
        <v>None</v>
      </c>
      <c r="DG110" s="5" t="str">
        <f>'[1]Bearbeitete Datenbank'!$CO112</f>
        <v>None</v>
      </c>
      <c r="DH110" s="5" t="str">
        <f>'[1]Bearbeitete Datenbank'!$CP112</f>
        <v>None</v>
      </c>
    </row>
    <row r="111" spans="1:112" x14ac:dyDescent="0.25">
      <c r="A111" s="1" t="str">
        <f>'[1]Bearbeitete Datenbank'!$C113</f>
        <v>Beidou DW 45</v>
      </c>
      <c r="C111" s="1" t="str">
        <f>'[1]Bearbeitete Datenbank'!$C113</f>
        <v>Beidou DW 45</v>
      </c>
      <c r="D111" s="41">
        <f>'[1]Bearbeitete Datenbank'!$AB113</f>
        <v>44231</v>
      </c>
      <c r="G111" s="1" t="str">
        <f>'[1]Bearbeitete Datenbank'!$AV113</f>
        <v>Heavy Satellite</v>
      </c>
      <c r="H111" s="1">
        <f>'[1]Bearbeitete Datenbank'!$V113</f>
        <v>8</v>
      </c>
      <c r="J111" s="3"/>
      <c r="K111" s="1" t="str">
        <f>'[1]Bearbeitete Datenbank'!$BQ113</f>
        <v>mono/duo-propellant</v>
      </c>
      <c r="L111" s="1" t="str">
        <f>'[1]Bearbeitete Datenbank'!$BR113</f>
        <v>1</v>
      </c>
      <c r="M111" s="1"/>
      <c r="N111" s="1">
        <f>'[1]Bearbeitete Datenbank'!$BS113</f>
        <v>300</v>
      </c>
      <c r="P111" s="1" t="str">
        <f>'[1]Bearbeitete Datenbank'!$Y113</f>
        <v>Xichang Satellite Launch Center</v>
      </c>
      <c r="Q111" s="1">
        <f>'[1]Bearbeitete Datenbank'!$AD113*PI()/180</f>
        <v>0.49298599140652699</v>
      </c>
      <c r="R111" s="1" t="str">
        <f>'[1]Bearbeitete Datenbank'!$D113</f>
        <v>NR (12/20)</v>
      </c>
      <c r="S111" s="1" t="str">
        <f>'[1]Bearbeitete Datenbank'!$E113</f>
        <v>China</v>
      </c>
      <c r="T111" s="1" t="str">
        <f>'[1]Bearbeitete Datenbank'!$F113</f>
        <v>Chinese Defense Ministry</v>
      </c>
      <c r="U111" s="3">
        <f>'[1]Bearbeitete Datenbank'!$U113</f>
        <v>43602</v>
      </c>
      <c r="V111" s="1">
        <f>'[1]Bearbeitete Datenbank'!$AE113*PI()/180</f>
        <v>1.7806993189133569</v>
      </c>
      <c r="Y111" s="1">
        <f>'[1]Bearbeitete Datenbank'!$BK113</f>
        <v>1.7</v>
      </c>
      <c r="Z111" s="1">
        <f>'[1]Bearbeitete Datenbank'!$BL113</f>
        <v>3</v>
      </c>
      <c r="AA111" s="1">
        <f>'[1]Bearbeitete Datenbank'!$BM113</f>
        <v>18</v>
      </c>
      <c r="AB111" s="1">
        <f>'[1]Bearbeitete Datenbank'!BN113</f>
        <v>29.938564463043399</v>
      </c>
      <c r="AC111" s="1">
        <f>'[1]Bearbeitete Datenbank'!BO113</f>
        <v>2.89</v>
      </c>
      <c r="AD111" s="1">
        <f>'[1]Bearbeitete Datenbank'!$BP113</f>
        <v>13.997733333333301</v>
      </c>
      <c r="AH111" s="1">
        <f>'[1]Bearbeitete Datenbank'!$AL113</f>
        <v>3060</v>
      </c>
      <c r="AJ111" s="1">
        <f>'[1]Bearbeitete Datenbank'!$AN113</f>
        <v>1700</v>
      </c>
      <c r="AK111" s="1">
        <f>'[1]Bearbeitete Datenbank'!$AW113</f>
        <v>1360</v>
      </c>
      <c r="AU111" s="1" t="str">
        <f>'[1]Bearbeitete Datenbank'!$AU113</f>
        <v>GEO/S</v>
      </c>
      <c r="AV111" s="1" t="str">
        <f>'[1]Bearbeitete Datenbank'!$J113</f>
        <v>GEO</v>
      </c>
      <c r="AY111" s="1" t="str">
        <f>'[1]Bearbeitete Datenbank'!$G113</f>
        <v>Military/Government</v>
      </c>
      <c r="AZ111" s="1"/>
      <c r="BA111" s="1" t="str">
        <f>'[1]Bearbeitete Datenbank'!$H113</f>
        <v>Navigation/Global Positioning</v>
      </c>
      <c r="BB111" s="1"/>
      <c r="BC111" s="42">
        <f>'[1]Bearbeitete Datenbank'!$AX113</f>
        <v>0.29609999999999997</v>
      </c>
      <c r="BD111" s="1">
        <f>Tabelle27[[#This Row],[inclination '[degree']]]*PI()/180</f>
        <v>5.1679199151552094E-3</v>
      </c>
      <c r="BE111" s="1">
        <f>'[1]Bearbeitete Datenbank'!$AY113</f>
        <v>336.99239999999998</v>
      </c>
      <c r="BF111" s="1">
        <f>Tabelle27[[#This Row],[RAAN '[degree']]]*PI()/180</f>
        <v>5.8816269341977385</v>
      </c>
      <c r="BG111" s="1">
        <f>'[1]Bearbeitete Datenbank'!$BA113</f>
        <v>216.1542</v>
      </c>
      <c r="BH111" s="1">
        <f>Tabelle27[[#This Row],[AoP '[degree']]]*PI()/180</f>
        <v>3.7726024820143271</v>
      </c>
      <c r="BI111" s="1">
        <f>'[1]Bearbeitete Datenbank'!$BB113</f>
        <v>150.35570000000001</v>
      </c>
      <c r="BK111" s="1">
        <f>Tabelle27[[#This Row],[mean_anomaly '[degree']]]*PI()/180</f>
        <v>2.6242020141408386</v>
      </c>
      <c r="BL111" s="1">
        <f>'[1]Bearbeitete Datenbank'!$AZ113</f>
        <v>5.5570000000000001E-4</v>
      </c>
      <c r="BM111" s="1">
        <f>'[1]Bearbeitete Datenbank'!$BE113</f>
        <v>42165.759968981642</v>
      </c>
      <c r="BN111" s="1">
        <f>'[1]Bearbeitete Datenbank'!$BF113</f>
        <v>35818.191481796406</v>
      </c>
      <c r="BO111" s="1">
        <f>'[1]Bearbeitete Datenbank'!$BG113</f>
        <v>35771.328456166877</v>
      </c>
      <c r="BP111" s="1">
        <f>'[1]Bearbeitete Datenbank'!$BH113</f>
        <v>1436.1478779927743</v>
      </c>
      <c r="BQ111" s="1">
        <f>'[1]Bearbeitete Datenbank'!$BC113</f>
        <v>1.00268226</v>
      </c>
      <c r="BY111" s="1" t="s">
        <v>115</v>
      </c>
      <c r="BZ111" s="1" t="s">
        <v>115</v>
      </c>
      <c r="CA111" s="1" t="s">
        <v>115</v>
      </c>
      <c r="CB111" s="1" t="s">
        <v>115</v>
      </c>
      <c r="CD111" s="47">
        <f>'[1]Bearbeitete Datenbank'!$BT113</f>
        <v>0.11828625700000828</v>
      </c>
      <c r="CE1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2.0644846445103345E-3</v>
      </c>
      <c r="CF111" s="1">
        <f>'[1]Bearbeitete Datenbank'!$BU113</f>
        <v>144.49074561399999</v>
      </c>
      <c r="CG1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2.5218392496258555</v>
      </c>
      <c r="CH111" s="1" t="str">
        <f>'[1]Bearbeitete Datenbank'!$BV113</f>
        <v>False</v>
      </c>
      <c r="CI111" s="1" t="str">
        <f>'[1]Bearbeitete Datenbank'!$BW113</f>
        <v>True</v>
      </c>
      <c r="CJ111" s="1">
        <f>'[1]Bearbeitete Datenbank'!$BX113</f>
        <v>6.4031200000000009E-4</v>
      </c>
      <c r="CK111" s="1">
        <f>'[1]Bearbeitete Datenbank'!$BY113</f>
        <v>1.4646E-4</v>
      </c>
      <c r="CL111" s="1" t="str">
        <f>'[1]Bearbeitete Datenbank'!$CA113</f>
        <v>None</v>
      </c>
      <c r="CM11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1" s="1">
        <f>'[1]Bearbeitete Datenbank'!$CB113</f>
        <v>0</v>
      </c>
      <c r="CO111" s="1">
        <f>'[1]Bearbeitete Datenbank'!$CC113</f>
        <v>0</v>
      </c>
      <c r="CP111" s="1" t="str">
        <f>'[1]Bearbeitete Datenbank'!$CD113</f>
        <v>None</v>
      </c>
      <c r="CQ111" s="1" t="str">
        <f>'[1]Bearbeitete Datenbank'!$CE113</f>
        <v>None</v>
      </c>
      <c r="CR111" s="1" t="str">
        <f>'[1]Bearbeitete Datenbank'!$CF113</f>
        <v>None</v>
      </c>
      <c r="CS111" s="1" t="str">
        <f>IF(Tabelle27[[#This Row],[synchronised_starting_longitude '[deg_E']]]="None","None",Tabelle27[[#This Row],[synchronised_starting_longitude '[deg_E']]]*PI()/180)</f>
        <v>None</v>
      </c>
      <c r="CT111" s="1" t="str">
        <f>'[1]Bearbeitete Datenbank'!$CG113</f>
        <v>None</v>
      </c>
      <c r="CU111" s="1" t="str">
        <f>IF(Tabelle27[[#This Row],[synchronised_initial_longitude '[deg_E']]]="None","None",Tabelle27[[#This Row],[synchronised_initial_longitude '[deg_E']]]*PI()/180)</f>
        <v>None</v>
      </c>
      <c r="CV111" s="1" t="str">
        <f>'[1]Bearbeitete Datenbank'!$CH113</f>
        <v>None</v>
      </c>
      <c r="CW111" s="1" t="str">
        <f>IF(Tabelle27[[#This Row],[synchronised_tolerance_longitude '[deg_E']]]="None","None",Tabelle27[[#This Row],[synchronised_tolerance_longitude '[deg_E']]]*PI()/180)</f>
        <v>None</v>
      </c>
      <c r="CY111" s="1" t="str">
        <f>'[1]Bearbeitete Datenbank'!$CI113</f>
        <v>None</v>
      </c>
      <c r="CZ111" s="1" t="str">
        <f>IF(Tabelle27[[#This Row],[initial_GLAN '[deg']]]="None",Tabelle27[[#This Row],[initial_GLAN '[deg']]],Tabelle27[[#This Row],[initial_GLAN '[deg']]]*PI()/180)</f>
        <v>None</v>
      </c>
      <c r="DA111" s="1" t="str">
        <f>'[1]Bearbeitete Datenbank'!$CJ113</f>
        <v>None</v>
      </c>
      <c r="DB111" s="1" t="str">
        <f>IF(Tabelle27[[#This Row],[tolerance_GLAN '[deg']]]="None",Tabelle27[[#This Row],[tolerance_GLAN '[deg']]],Tabelle27[[#This Row],[tolerance_GLAN '[deg']]]*PI()/180)</f>
        <v>None</v>
      </c>
      <c r="DC111" s="1" t="str">
        <f>'[1]Bearbeitete Datenbank'!$CK113</f>
        <v>None</v>
      </c>
      <c r="DD111" s="49" t="str">
        <f>'[1]Bearbeitete Datenbank'!$CL113</f>
        <v>None</v>
      </c>
      <c r="DE111" s="5" t="str">
        <f>'[1]Bearbeitete Datenbank'!$CM113</f>
        <v>None</v>
      </c>
      <c r="DF111" s="49" t="str">
        <f>'[1]Bearbeitete Datenbank'!$CN113</f>
        <v>None</v>
      </c>
      <c r="DG111" s="5" t="str">
        <f>'[1]Bearbeitete Datenbank'!$CO113</f>
        <v>None</v>
      </c>
      <c r="DH111" s="5" t="str">
        <f>'[1]Bearbeitete Datenbank'!$CP113</f>
        <v>None</v>
      </c>
    </row>
    <row r="112" spans="1:112" x14ac:dyDescent="0.25">
      <c r="A112" s="1" t="str">
        <f>'[1]Bearbeitete Datenbank'!$C114</f>
        <v>Beidou DW 46</v>
      </c>
      <c r="C112" s="1" t="str">
        <f>'[1]Bearbeitete Datenbank'!$C114</f>
        <v>Beidou DW 46</v>
      </c>
      <c r="D112" s="41">
        <f>'[1]Bearbeitete Datenbank'!$AB114</f>
        <v>44337</v>
      </c>
      <c r="G112" s="1" t="str">
        <f>'[1]Bearbeitete Datenbank'!$AV114</f>
        <v>Heavy Satellite</v>
      </c>
      <c r="H112" s="1">
        <f>'[1]Bearbeitete Datenbank'!$V114</f>
        <v>8</v>
      </c>
      <c r="J112" s="3"/>
      <c r="K112" s="1" t="str">
        <f>'[1]Bearbeitete Datenbank'!$BQ114</f>
        <v>mono/duo-propellant</v>
      </c>
      <c r="L112" s="1" t="str">
        <f>'[1]Bearbeitete Datenbank'!$BR114</f>
        <v>1</v>
      </c>
      <c r="M112" s="1"/>
      <c r="N112" s="1">
        <f>'[1]Bearbeitete Datenbank'!$BS114</f>
        <v>300</v>
      </c>
      <c r="P112" s="1" t="str">
        <f>'[1]Bearbeitete Datenbank'!$Y114</f>
        <v>Xichang Satellite Launch Center</v>
      </c>
      <c r="Q112" s="1">
        <f>'[1]Bearbeitete Datenbank'!$AD114*PI()/180</f>
        <v>0.49298599140652699</v>
      </c>
      <c r="R112" s="1" t="str">
        <f>'[1]Bearbeitete Datenbank'!$D114</f>
        <v>NR (12/20)</v>
      </c>
      <c r="S112" s="1" t="str">
        <f>'[1]Bearbeitete Datenbank'!$E114</f>
        <v>China</v>
      </c>
      <c r="T112" s="1" t="str">
        <f>'[1]Bearbeitete Datenbank'!$F114</f>
        <v>Chinese Defense Ministry</v>
      </c>
      <c r="U112" s="3">
        <f>'[1]Bearbeitete Datenbank'!$U114</f>
        <v>43640</v>
      </c>
      <c r="V112" s="1">
        <f>'[1]Bearbeitete Datenbank'!$AE114*PI()/180</f>
        <v>1.7806993189133569</v>
      </c>
      <c r="Y112" s="1">
        <f>'[1]Bearbeitete Datenbank'!$BK114</f>
        <v>1.7</v>
      </c>
      <c r="Z112" s="1">
        <f>'[1]Bearbeitete Datenbank'!$BL114</f>
        <v>3</v>
      </c>
      <c r="AA112" s="1">
        <f>'[1]Bearbeitete Datenbank'!$BM114</f>
        <v>18</v>
      </c>
      <c r="AB112" s="1">
        <f>'[1]Bearbeitete Datenbank'!BN114</f>
        <v>29.938564463043399</v>
      </c>
      <c r="AC112" s="1">
        <f>'[1]Bearbeitete Datenbank'!BO114</f>
        <v>2.89</v>
      </c>
      <c r="AD112" s="1">
        <f>'[1]Bearbeitete Datenbank'!$BP114</f>
        <v>13.997733333333301</v>
      </c>
      <c r="AH112" s="1">
        <f>'[1]Bearbeitete Datenbank'!$AL114</f>
        <v>3060</v>
      </c>
      <c r="AJ112" s="1">
        <f>'[1]Bearbeitete Datenbank'!$AN114</f>
        <v>1700</v>
      </c>
      <c r="AK112" s="1">
        <f>'[1]Bearbeitete Datenbank'!$AW114</f>
        <v>1360</v>
      </c>
      <c r="AU112" s="1" t="str">
        <f>'[1]Bearbeitete Datenbank'!$AU114</f>
        <v>GEO/T</v>
      </c>
      <c r="AV112" s="1" t="str">
        <f>'[1]Bearbeitete Datenbank'!$J114</f>
        <v>GEO</v>
      </c>
      <c r="AY112" s="1" t="str">
        <f>'[1]Bearbeitete Datenbank'!$G114</f>
        <v>Military/Government</v>
      </c>
      <c r="AZ112" s="1"/>
      <c r="BA112" s="1" t="str">
        <f>'[1]Bearbeitete Datenbank'!$H114</f>
        <v>Navigation/Global Positioning</v>
      </c>
      <c r="BB112" s="1"/>
      <c r="BC112" s="42">
        <f>'[1]Bearbeitete Datenbank'!$AX114</f>
        <v>55.087299999999999</v>
      </c>
      <c r="BD112" s="1">
        <f>Tabelle27[[#This Row],[inclination '[degree']]]*PI()/180</f>
        <v>0.96145476103387228</v>
      </c>
      <c r="BE112" s="1">
        <f>'[1]Bearbeitete Datenbank'!$AY114</f>
        <v>175.23830000000001</v>
      </c>
      <c r="BF112" s="1">
        <f>Tabelle27[[#This Row],[RAAN '[degree']]]*PI()/180</f>
        <v>3.0584853105975793</v>
      </c>
      <c r="BG112" s="1">
        <f>'[1]Bearbeitete Datenbank'!$BA114</f>
        <v>192.0444</v>
      </c>
      <c r="BH112" s="1">
        <f>Tabelle27[[#This Row],[AoP '[degree']]]*PI()/180</f>
        <v>3.3518070900169978</v>
      </c>
      <c r="BI112" s="1">
        <f>'[1]Bearbeitete Datenbank'!$BB114</f>
        <v>165.70060000000001</v>
      </c>
      <c r="BK112" s="1">
        <f>Tabelle27[[#This Row],[mean_anomaly '[degree']]]*PI()/180</f>
        <v>2.892021042530116</v>
      </c>
      <c r="BL112" s="1">
        <f>'[1]Bearbeitete Datenbank'!$AZ114</f>
        <v>2.0238999999999999E-3</v>
      </c>
      <c r="BM112" s="1">
        <f>'[1]Bearbeitete Datenbank'!$BE114</f>
        <v>42159.861250286835</v>
      </c>
      <c r="BN112" s="1">
        <f>'[1]Bearbeitete Datenbank'!$BF114</f>
        <v>35874.188593471292</v>
      </c>
      <c r="BO112" s="1">
        <f>'[1]Bearbeitete Datenbank'!$BG114</f>
        <v>35703.533907102377</v>
      </c>
      <c r="BP112" s="1">
        <f>'[1]Bearbeitete Datenbank'!$BH114</f>
        <v>1435.846526752063</v>
      </c>
      <c r="BQ112" s="1">
        <f>'[1]Bearbeitete Datenbank'!$BC114</f>
        <v>1.0028927000000001</v>
      </c>
      <c r="BY112" s="1" t="s">
        <v>115</v>
      </c>
      <c r="BZ112" s="1" t="s">
        <v>115</v>
      </c>
      <c r="CA112" s="1" t="s">
        <v>115</v>
      </c>
      <c r="CB112" s="1" t="s">
        <v>115</v>
      </c>
      <c r="CD112" s="47">
        <f>'[1]Bearbeitete Datenbank'!$BT114</f>
        <v>1.7420282634999964</v>
      </c>
      <c r="CE11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3.0404128860874294E-2</v>
      </c>
      <c r="CF112" s="1">
        <f>'[1]Bearbeitete Datenbank'!$BU114</f>
        <v>105.90463235850001</v>
      </c>
      <c r="CG11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1.8483845277699529</v>
      </c>
      <c r="CH112" s="1" t="str">
        <f>'[1]Bearbeitete Datenbank'!$BV114</f>
        <v>False</v>
      </c>
      <c r="CI112" s="1" t="str">
        <f>'[1]Bearbeitete Datenbank'!$BW114</f>
        <v>True</v>
      </c>
      <c r="CJ112" s="1">
        <f>'[1]Bearbeitete Datenbank'!$BX114</f>
        <v>1.8432959999999999E-3</v>
      </c>
      <c r="CK112" s="1">
        <f>'[1]Bearbeitete Datenbank'!$BY114</f>
        <v>2.004559999999999E-4</v>
      </c>
      <c r="CL112" s="1" t="str">
        <f>'[1]Bearbeitete Datenbank'!$CA114</f>
        <v>None</v>
      </c>
      <c r="CM11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2" s="1">
        <f>'[1]Bearbeitete Datenbank'!$CB114</f>
        <v>0</v>
      </c>
      <c r="CO112" s="1">
        <f>'[1]Bearbeitete Datenbank'!$CC114</f>
        <v>0</v>
      </c>
      <c r="CP112" s="1" t="str">
        <f>'[1]Bearbeitete Datenbank'!$CD114</f>
        <v>None</v>
      </c>
      <c r="CQ112" s="1" t="str">
        <f>'[1]Bearbeitete Datenbank'!$CE114</f>
        <v>None</v>
      </c>
      <c r="CR112" s="1" t="str">
        <f>'[1]Bearbeitete Datenbank'!$CF114</f>
        <v>None</v>
      </c>
      <c r="CS112" s="1" t="str">
        <f>IF(Tabelle27[[#This Row],[synchronised_starting_longitude '[deg_E']]]="None","None",Tabelle27[[#This Row],[synchronised_starting_longitude '[deg_E']]]*PI()/180)</f>
        <v>None</v>
      </c>
      <c r="CT112" s="1" t="str">
        <f>'[1]Bearbeitete Datenbank'!$CG114</f>
        <v>None</v>
      </c>
      <c r="CU112" s="1" t="str">
        <f>IF(Tabelle27[[#This Row],[synchronised_initial_longitude '[deg_E']]]="None","None",Tabelle27[[#This Row],[synchronised_initial_longitude '[deg_E']]]*PI()/180)</f>
        <v>None</v>
      </c>
      <c r="CV112" s="1" t="str">
        <f>'[1]Bearbeitete Datenbank'!$CH114</f>
        <v>None</v>
      </c>
      <c r="CW112" s="1" t="str">
        <f>IF(Tabelle27[[#This Row],[synchronised_tolerance_longitude '[deg_E']]]="None","None",Tabelle27[[#This Row],[synchronised_tolerance_longitude '[deg_E']]]*PI()/180)</f>
        <v>None</v>
      </c>
      <c r="CY112" s="1" t="str">
        <f>'[1]Bearbeitete Datenbank'!$CI114</f>
        <v>None</v>
      </c>
      <c r="CZ112" s="1" t="str">
        <f>IF(Tabelle27[[#This Row],[initial_GLAN '[deg']]]="None",Tabelle27[[#This Row],[initial_GLAN '[deg']]],Tabelle27[[#This Row],[initial_GLAN '[deg']]]*PI()/180)</f>
        <v>None</v>
      </c>
      <c r="DA112" s="1" t="str">
        <f>'[1]Bearbeitete Datenbank'!$CJ114</f>
        <v>None</v>
      </c>
      <c r="DB112" s="1" t="str">
        <f>IF(Tabelle27[[#This Row],[tolerance_GLAN '[deg']]]="None",Tabelle27[[#This Row],[tolerance_GLAN '[deg']]],Tabelle27[[#This Row],[tolerance_GLAN '[deg']]]*PI()/180)</f>
        <v>None</v>
      </c>
      <c r="DC112" s="1" t="str">
        <f>'[1]Bearbeitete Datenbank'!$CK114</f>
        <v>None</v>
      </c>
      <c r="DD112" s="49" t="str">
        <f>'[1]Bearbeitete Datenbank'!$CL114</f>
        <v>None</v>
      </c>
      <c r="DE112" s="5" t="str">
        <f>'[1]Bearbeitete Datenbank'!$CM114</f>
        <v>None</v>
      </c>
      <c r="DF112" s="49" t="str">
        <f>'[1]Bearbeitete Datenbank'!$CN114</f>
        <v>None</v>
      </c>
      <c r="DG112" s="5" t="str">
        <f>'[1]Bearbeitete Datenbank'!$CO114</f>
        <v>None</v>
      </c>
      <c r="DH112" s="5" t="str">
        <f>'[1]Bearbeitete Datenbank'!$CP114</f>
        <v>None</v>
      </c>
    </row>
    <row r="113" spans="1:112" x14ac:dyDescent="0.25">
      <c r="A113" s="1" t="str">
        <f>'[1]Bearbeitete Datenbank'!$C115</f>
        <v>Beidou DW 50</v>
      </c>
      <c r="C113" s="1" t="str">
        <f>'[1]Bearbeitete Datenbank'!$C115</f>
        <v>Beidou DW 50</v>
      </c>
      <c r="D113" s="41">
        <f>'[1]Bearbeitete Datenbank'!$AB115</f>
        <v>44793</v>
      </c>
      <c r="G113" s="1" t="str">
        <f>'[1]Bearbeitete Datenbank'!$AV115</f>
        <v>Heavy Satellite</v>
      </c>
      <c r="H113" s="1">
        <f>'[1]Bearbeitete Datenbank'!$V115</f>
        <v>8</v>
      </c>
      <c r="J113" s="3"/>
      <c r="K113" s="1" t="str">
        <f>'[1]Bearbeitete Datenbank'!$BQ115</f>
        <v>none</v>
      </c>
      <c r="L113" s="1" t="str">
        <f>'[1]Bearbeitete Datenbank'!$BR115</f>
        <v>0</v>
      </c>
      <c r="M113" s="1"/>
      <c r="N113" s="1">
        <f>'[1]Bearbeitete Datenbank'!$BS115</f>
        <v>300</v>
      </c>
      <c r="P113" s="1" t="str">
        <f>'[1]Bearbeitete Datenbank'!$Y115</f>
        <v>Xichang Satellite Launch Center</v>
      </c>
      <c r="Q113" s="1">
        <f>'[1]Bearbeitete Datenbank'!$AD115*PI()/180</f>
        <v>0.49298599140652699</v>
      </c>
      <c r="R113" s="1" t="str">
        <f>'[1]Bearbeitete Datenbank'!$D115</f>
        <v>NR (12/20)</v>
      </c>
      <c r="S113" s="1" t="str">
        <f>'[1]Bearbeitete Datenbank'!$E115</f>
        <v>China</v>
      </c>
      <c r="T113" s="1" t="str">
        <f>'[1]Bearbeitete Datenbank'!$F115</f>
        <v>Chinese Defense Ministry</v>
      </c>
      <c r="U113" s="3">
        <f>'[1]Bearbeitete Datenbank'!$U115</f>
        <v>43792</v>
      </c>
      <c r="V113" s="1">
        <f>'[1]Bearbeitete Datenbank'!$AE115*PI()/180</f>
        <v>1.7806993189133569</v>
      </c>
      <c r="Y113" s="1">
        <f>'[1]Bearbeitete Datenbank'!$BK115</f>
        <v>1.7</v>
      </c>
      <c r="Z113" s="1">
        <f>'[1]Bearbeitete Datenbank'!$BL115</f>
        <v>2.2000000000000002</v>
      </c>
      <c r="AA113" s="1">
        <f>'[1]Bearbeitete Datenbank'!$BM115</f>
        <v>10</v>
      </c>
      <c r="AB113" s="1">
        <f>'[1]Bearbeitete Datenbank'!BN115</f>
        <v>17.3156</v>
      </c>
      <c r="AC113" s="1">
        <f>'[1]Bearbeitete Datenbank'!BO115</f>
        <v>2.89</v>
      </c>
      <c r="AD113" s="1">
        <f>'[1]Bearbeitete Datenbank'!$BP115</f>
        <v>8.9844000000000008</v>
      </c>
      <c r="AH113" s="1">
        <f>'[1]Bearbeitete Datenbank'!$AL115</f>
        <v>1014</v>
      </c>
      <c r="AJ113" s="1">
        <f>'[1]Bearbeitete Datenbank'!$AN115</f>
        <v>850</v>
      </c>
      <c r="AK113" s="1">
        <f>'[1]Bearbeitete Datenbank'!$AW115</f>
        <v>164</v>
      </c>
      <c r="AU113" s="1" t="str">
        <f>'[1]Bearbeitete Datenbank'!$AU115</f>
        <v>MEO</v>
      </c>
      <c r="AV113" s="1" t="str">
        <f>'[1]Bearbeitete Datenbank'!$J115</f>
        <v>MEO</v>
      </c>
      <c r="AY113" s="1" t="str">
        <f>'[1]Bearbeitete Datenbank'!$G115</f>
        <v>Military/Government</v>
      </c>
      <c r="AZ113" s="1"/>
      <c r="BA113" s="1" t="str">
        <f>'[1]Bearbeitete Datenbank'!$H115</f>
        <v>Navigation/Global Positioning</v>
      </c>
      <c r="BB113" s="1"/>
      <c r="BC113" s="42">
        <f>'[1]Bearbeitete Datenbank'!$AX115</f>
        <v>55.058399999999999</v>
      </c>
      <c r="BD113" s="1">
        <f>Tabelle27[[#This Row],[inclination '[degree']]]*PI()/180</f>
        <v>0.96095036088004582</v>
      </c>
      <c r="BE113" s="1">
        <f>'[1]Bearbeitete Datenbank'!$AY115</f>
        <v>4.1071</v>
      </c>
      <c r="BF113" s="1">
        <f>Tabelle27[[#This Row],[RAAN '[degree']]]*PI()/180</f>
        <v>7.1682417708659102E-2</v>
      </c>
      <c r="BG113" s="1">
        <f>'[1]Bearbeitete Datenbank'!$BA115</f>
        <v>7.2279999999999998</v>
      </c>
      <c r="BH113" s="1">
        <f>Tabelle27[[#This Row],[AoP '[degree']]]*PI()/180</f>
        <v>0.12615239833415012</v>
      </c>
      <c r="BI113" s="1">
        <f>'[1]Bearbeitete Datenbank'!$BB115</f>
        <v>177.04560000000001</v>
      </c>
      <c r="BK113" s="1">
        <f>Tabelle27[[#This Row],[mean_anomaly '[degree']]]*PI()/180</f>
        <v>3.0900286461688729</v>
      </c>
      <c r="BL113" s="1">
        <f>'[1]Bearbeitete Datenbank'!$AZ115</f>
        <v>7.1940000000000003E-4</v>
      </c>
      <c r="BM113" s="1">
        <f>'[1]Bearbeitete Datenbank'!$BE115</f>
        <v>27906.052152057979</v>
      </c>
      <c r="BN113" s="1">
        <f>'[1]Bearbeitete Datenbank'!$BF115</f>
        <v>21555.127765976165</v>
      </c>
      <c r="BO113" s="1">
        <f>'[1]Bearbeitete Datenbank'!$BG115</f>
        <v>21514.976538139788</v>
      </c>
      <c r="BP113" s="1">
        <f>'[1]Bearbeitete Datenbank'!$BH115</f>
        <v>773.22674059057897</v>
      </c>
      <c r="BQ113" s="1">
        <f>'[1]Bearbeitete Datenbank'!$BC115</f>
        <v>1.86232566</v>
      </c>
      <c r="BY113" s="1" t="s">
        <v>115</v>
      </c>
      <c r="BZ113" s="1" t="s">
        <v>115</v>
      </c>
      <c r="CA113" s="1" t="s">
        <v>115</v>
      </c>
      <c r="CB113" s="1" t="s">
        <v>115</v>
      </c>
      <c r="CD113" s="47" t="str">
        <f>'[1]Bearbeitete Datenbank'!$BT115</f>
        <v>None</v>
      </c>
      <c r="CE11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13" s="1" t="str">
        <f>'[1]Bearbeitete Datenbank'!$BU115</f>
        <v>None</v>
      </c>
      <c r="CG11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13" s="1" t="str">
        <f>'[1]Bearbeitete Datenbank'!$BV115</f>
        <v>None</v>
      </c>
      <c r="CI113" s="1" t="str">
        <f>'[1]Bearbeitete Datenbank'!$BW115</f>
        <v>None</v>
      </c>
      <c r="CJ113" s="1" t="str">
        <f>'[1]Bearbeitete Datenbank'!$BX115</f>
        <v>None</v>
      </c>
      <c r="CK113" s="1" t="str">
        <f>'[1]Bearbeitete Datenbank'!$BY115</f>
        <v>None</v>
      </c>
      <c r="CL113" s="1" t="str">
        <f>'[1]Bearbeitete Datenbank'!$CA115</f>
        <v>None</v>
      </c>
      <c r="CM11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3" s="1" t="str">
        <f>'[1]Bearbeitete Datenbank'!$CB115</f>
        <v>None</v>
      </c>
      <c r="CO113" s="1" t="str">
        <f>'[1]Bearbeitete Datenbank'!$CC115</f>
        <v>None</v>
      </c>
      <c r="CP113" s="1" t="str">
        <f>'[1]Bearbeitete Datenbank'!$CD115</f>
        <v>None</v>
      </c>
      <c r="CQ113" s="1" t="str">
        <f>'[1]Bearbeitete Datenbank'!$CE115</f>
        <v>None</v>
      </c>
      <c r="CR113" s="1" t="str">
        <f>'[1]Bearbeitete Datenbank'!$CF115</f>
        <v>None</v>
      </c>
      <c r="CS113" s="1" t="str">
        <f>IF(Tabelle27[[#This Row],[synchronised_starting_longitude '[deg_E']]]="None","None",Tabelle27[[#This Row],[synchronised_starting_longitude '[deg_E']]]*PI()/180)</f>
        <v>None</v>
      </c>
      <c r="CT113" s="1" t="str">
        <f>'[1]Bearbeitete Datenbank'!$CG115</f>
        <v>None</v>
      </c>
      <c r="CU113" s="1" t="str">
        <f>IF(Tabelle27[[#This Row],[synchronised_initial_longitude '[deg_E']]]="None","None",Tabelle27[[#This Row],[synchronised_initial_longitude '[deg_E']]]*PI()/180)</f>
        <v>None</v>
      </c>
      <c r="CV113" s="1" t="str">
        <f>'[1]Bearbeitete Datenbank'!$CH115</f>
        <v>None</v>
      </c>
      <c r="CW113" s="1" t="str">
        <f>IF(Tabelle27[[#This Row],[synchronised_tolerance_longitude '[deg_E']]]="None","None",Tabelle27[[#This Row],[synchronised_tolerance_longitude '[deg_E']]]*PI()/180)</f>
        <v>None</v>
      </c>
      <c r="CY113" s="1" t="str">
        <f>'[1]Bearbeitete Datenbank'!$CI115</f>
        <v>None</v>
      </c>
      <c r="CZ113" s="1" t="str">
        <f>IF(Tabelle27[[#This Row],[initial_GLAN '[deg']]]="None",Tabelle27[[#This Row],[initial_GLAN '[deg']]],Tabelle27[[#This Row],[initial_GLAN '[deg']]]*PI()/180)</f>
        <v>None</v>
      </c>
      <c r="DA113" s="1" t="str">
        <f>'[1]Bearbeitete Datenbank'!$CJ115</f>
        <v>None</v>
      </c>
      <c r="DB113" s="1" t="str">
        <f>IF(Tabelle27[[#This Row],[tolerance_GLAN '[deg']]]="None",Tabelle27[[#This Row],[tolerance_GLAN '[deg']]],Tabelle27[[#This Row],[tolerance_GLAN '[deg']]]*PI()/180)</f>
        <v>None</v>
      </c>
      <c r="DC113" s="1" t="str">
        <f>'[1]Bearbeitete Datenbank'!$CK115</f>
        <v>Beidou</v>
      </c>
      <c r="DD113" s="49" t="str">
        <f>'[1]Bearbeitete Datenbank'!$CL115</f>
        <v>None</v>
      </c>
      <c r="DE113" s="5">
        <f>'[1]Bearbeitete Datenbank'!$CM115</f>
        <v>3.0154402552556432</v>
      </c>
      <c r="DF113" s="49" t="str">
        <f>'[1]Bearbeitete Datenbank'!$CN115</f>
        <v>operational</v>
      </c>
      <c r="DG113" s="5">
        <f>'[1]Bearbeitete Datenbank'!$CO115</f>
        <v>3.141592653589794</v>
      </c>
      <c r="DH113" s="5" t="str">
        <f>'[1]Bearbeitete Datenbank'!$CP115</f>
        <v>None</v>
      </c>
    </row>
    <row r="114" spans="1:112" x14ac:dyDescent="0.25">
      <c r="A114" s="1" t="str">
        <f>'[1]Bearbeitete Datenbank'!$C116</f>
        <v>Beidou DW 51</v>
      </c>
      <c r="C114" s="1" t="str">
        <f>'[1]Bearbeitete Datenbank'!$C116</f>
        <v>Beidou DW 51</v>
      </c>
      <c r="D114" s="41">
        <f>'[1]Bearbeitete Datenbank'!$AB116</f>
        <v>44794</v>
      </c>
      <c r="G114" s="1" t="str">
        <f>'[1]Bearbeitete Datenbank'!$AV116</f>
        <v>Heavy Satellite</v>
      </c>
      <c r="H114" s="1">
        <f>'[1]Bearbeitete Datenbank'!$V116</f>
        <v>8</v>
      </c>
      <c r="J114" s="3"/>
      <c r="K114" s="1" t="str">
        <f>'[1]Bearbeitete Datenbank'!$BQ116</f>
        <v>none</v>
      </c>
      <c r="L114" s="1" t="str">
        <f>'[1]Bearbeitete Datenbank'!$BR116</f>
        <v>0</v>
      </c>
      <c r="M114" s="1"/>
      <c r="N114" s="1">
        <f>'[1]Bearbeitete Datenbank'!$BS116</f>
        <v>300</v>
      </c>
      <c r="P114" s="1" t="str">
        <f>'[1]Bearbeitete Datenbank'!$Y116</f>
        <v>Xichang Satellite Launch Center</v>
      </c>
      <c r="Q114" s="1">
        <f>'[1]Bearbeitete Datenbank'!$AD116*PI()/180</f>
        <v>0.49298599140652699</v>
      </c>
      <c r="R114" s="1" t="str">
        <f>'[1]Bearbeitete Datenbank'!$D116</f>
        <v>NR (12/20)</v>
      </c>
      <c r="S114" s="1" t="str">
        <f>'[1]Bearbeitete Datenbank'!$E116</f>
        <v>China</v>
      </c>
      <c r="T114" s="1" t="str">
        <f>'[1]Bearbeitete Datenbank'!$F116</f>
        <v>Chinese Defense Ministry</v>
      </c>
      <c r="U114" s="3">
        <f>'[1]Bearbeitete Datenbank'!$U116</f>
        <v>43792</v>
      </c>
      <c r="V114" s="1">
        <f>'[1]Bearbeitete Datenbank'!$AE116*PI()/180</f>
        <v>1.7806993189133569</v>
      </c>
      <c r="Y114" s="1">
        <f>'[1]Bearbeitete Datenbank'!$BK116</f>
        <v>1.7</v>
      </c>
      <c r="Z114" s="1">
        <f>'[1]Bearbeitete Datenbank'!$BL116</f>
        <v>2.2000000000000002</v>
      </c>
      <c r="AA114" s="1">
        <f>'[1]Bearbeitete Datenbank'!$BM116</f>
        <v>10</v>
      </c>
      <c r="AB114" s="1">
        <f>'[1]Bearbeitete Datenbank'!BN116</f>
        <v>17.3156</v>
      </c>
      <c r="AC114" s="1">
        <f>'[1]Bearbeitete Datenbank'!BO116</f>
        <v>2.89</v>
      </c>
      <c r="AD114" s="1">
        <f>'[1]Bearbeitete Datenbank'!$BP116</f>
        <v>8.9844000000000008</v>
      </c>
      <c r="AH114" s="1">
        <f>'[1]Bearbeitete Datenbank'!$AL116</f>
        <v>1014</v>
      </c>
      <c r="AJ114" s="1">
        <f>'[1]Bearbeitete Datenbank'!$AN116</f>
        <v>850</v>
      </c>
      <c r="AK114" s="1">
        <f>'[1]Bearbeitete Datenbank'!$AW116</f>
        <v>164</v>
      </c>
      <c r="AU114" s="1" t="str">
        <f>'[1]Bearbeitete Datenbank'!$AU116</f>
        <v>MEO</v>
      </c>
      <c r="AV114" s="1" t="str">
        <f>'[1]Bearbeitete Datenbank'!$J116</f>
        <v>MEO</v>
      </c>
      <c r="AY114" s="1" t="str">
        <f>'[1]Bearbeitete Datenbank'!$G116</f>
        <v>Military/Government</v>
      </c>
      <c r="AZ114" s="1"/>
      <c r="BA114" s="1" t="str">
        <f>'[1]Bearbeitete Datenbank'!$H116</f>
        <v>Navigation/Global Positioning</v>
      </c>
      <c r="BB114" s="1"/>
      <c r="BC114" s="42">
        <f>'[1]Bearbeitete Datenbank'!$AX116</f>
        <v>55.037500000000001</v>
      </c>
      <c r="BD114" s="1">
        <f>Tabelle27[[#This Row],[inclination '[degree']]]*PI()/180</f>
        <v>0.96058558706637909</v>
      </c>
      <c r="BE114" s="1">
        <f>'[1]Bearbeitete Datenbank'!$AY116</f>
        <v>4.1116000000000001</v>
      </c>
      <c r="BF114" s="1">
        <f>Tabelle27[[#This Row],[RAAN '[degree']]]*PI()/180</f>
        <v>7.1760957524998864E-2</v>
      </c>
      <c r="BG114" s="1">
        <f>'[1]Bearbeitete Datenbank'!$BA116</f>
        <v>7.1946000000000003</v>
      </c>
      <c r="BH114" s="1">
        <f>Tabelle27[[#This Row],[AoP '[degree']]]*PI()/180</f>
        <v>0.12556945836398403</v>
      </c>
      <c r="BI114" s="1">
        <f>'[1]Bearbeitete Datenbank'!$BB116</f>
        <v>353.26089999999999</v>
      </c>
      <c r="BK114" s="1">
        <f>Tabelle27[[#This Row],[mean_anomaly '[degree']]]*PI()/180</f>
        <v>6.1655658235584356</v>
      </c>
      <c r="BL114" s="1">
        <f>'[1]Bearbeitete Datenbank'!$AZ116</f>
        <v>5.2349999999999999E-4</v>
      </c>
      <c r="BM114" s="1">
        <f>'[1]Bearbeitete Datenbank'!$BE116</f>
        <v>27906.017687720054</v>
      </c>
      <c r="BN114" s="1">
        <f>'[1]Bearbeitete Datenbank'!$BF116</f>
        <v>21549.626487979571</v>
      </c>
      <c r="BO114" s="1">
        <f>'[1]Bearbeitete Datenbank'!$BG116</f>
        <v>21520.408887460533</v>
      </c>
      <c r="BP114" s="1">
        <f>'[1]Bearbeitete Datenbank'!$BH116</f>
        <v>773.22530817337588</v>
      </c>
      <c r="BQ114" s="1">
        <f>'[1]Bearbeitete Datenbank'!$BC116</f>
        <v>1.8623291099999999</v>
      </c>
      <c r="BY114" s="1" t="s">
        <v>115</v>
      </c>
      <c r="BZ114" s="1" t="s">
        <v>115</v>
      </c>
      <c r="CA114" s="1" t="s">
        <v>115</v>
      </c>
      <c r="CB114" s="1" t="s">
        <v>115</v>
      </c>
      <c r="CD114" s="47" t="str">
        <f>'[1]Bearbeitete Datenbank'!$BT116</f>
        <v>None</v>
      </c>
      <c r="CE11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14" s="1" t="str">
        <f>'[1]Bearbeitete Datenbank'!$BU116</f>
        <v>None</v>
      </c>
      <c r="CG11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14" s="1" t="str">
        <f>'[1]Bearbeitete Datenbank'!$BV116</f>
        <v>None</v>
      </c>
      <c r="CI114" s="1" t="str">
        <f>'[1]Bearbeitete Datenbank'!$BW116</f>
        <v>None</v>
      </c>
      <c r="CJ114" s="1" t="str">
        <f>'[1]Bearbeitete Datenbank'!$BX116</f>
        <v>None</v>
      </c>
      <c r="CK114" s="1" t="str">
        <f>'[1]Bearbeitete Datenbank'!$BY116</f>
        <v>None</v>
      </c>
      <c r="CL114" s="1" t="str">
        <f>'[1]Bearbeitete Datenbank'!$CA116</f>
        <v>None</v>
      </c>
      <c r="CM11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4" s="1" t="str">
        <f>'[1]Bearbeitete Datenbank'!$CB116</f>
        <v>None</v>
      </c>
      <c r="CO114" s="1" t="str">
        <f>'[1]Bearbeitete Datenbank'!$CC116</f>
        <v>None</v>
      </c>
      <c r="CP114" s="1" t="str">
        <f>'[1]Bearbeitete Datenbank'!$CD116</f>
        <v>None</v>
      </c>
      <c r="CQ114" s="1" t="str">
        <f>'[1]Bearbeitete Datenbank'!$CE116</f>
        <v>None</v>
      </c>
      <c r="CR114" s="1" t="str">
        <f>'[1]Bearbeitete Datenbank'!$CF116</f>
        <v>None</v>
      </c>
      <c r="CS114" s="1" t="str">
        <f>IF(Tabelle27[[#This Row],[synchronised_starting_longitude '[deg_E']]]="None","None",Tabelle27[[#This Row],[synchronised_starting_longitude '[deg_E']]]*PI()/180)</f>
        <v>None</v>
      </c>
      <c r="CT114" s="1" t="str">
        <f>'[1]Bearbeitete Datenbank'!$CG116</f>
        <v>None</v>
      </c>
      <c r="CU114" s="1" t="str">
        <f>IF(Tabelle27[[#This Row],[synchronised_initial_longitude '[deg_E']]]="None","None",Tabelle27[[#This Row],[synchronised_initial_longitude '[deg_E']]]*PI()/180)</f>
        <v>None</v>
      </c>
      <c r="CV114" s="1" t="str">
        <f>'[1]Bearbeitete Datenbank'!$CH116</f>
        <v>None</v>
      </c>
      <c r="CW114" s="1" t="str">
        <f>IF(Tabelle27[[#This Row],[synchronised_tolerance_longitude '[deg_E']]]="None","None",Tabelle27[[#This Row],[synchronised_tolerance_longitude '[deg_E']]]*PI()/180)</f>
        <v>None</v>
      </c>
      <c r="CY114" s="1" t="str">
        <f>'[1]Bearbeitete Datenbank'!$CI116</f>
        <v>None</v>
      </c>
      <c r="CZ114" s="1" t="str">
        <f>IF(Tabelle27[[#This Row],[initial_GLAN '[deg']]]="None",Tabelle27[[#This Row],[initial_GLAN '[deg']]],Tabelle27[[#This Row],[initial_GLAN '[deg']]]*PI()/180)</f>
        <v>None</v>
      </c>
      <c r="DA114" s="1" t="str">
        <f>'[1]Bearbeitete Datenbank'!$CJ116</f>
        <v>None</v>
      </c>
      <c r="DB114" s="1" t="str">
        <f>IF(Tabelle27[[#This Row],[tolerance_GLAN '[deg']]]="None",Tabelle27[[#This Row],[tolerance_GLAN '[deg']]],Tabelle27[[#This Row],[tolerance_GLAN '[deg']]]*PI()/180)</f>
        <v>None</v>
      </c>
      <c r="DC114" s="1" t="str">
        <f>'[1]Bearbeitete Datenbank'!$CK116</f>
        <v>Beidou</v>
      </c>
      <c r="DD114" s="49" t="str">
        <f>'[1]Bearbeitete Datenbank'!$CL116</f>
        <v>None</v>
      </c>
      <c r="DE114" s="5">
        <f>'[1]Bearbeitete Datenbank'!$CM116</f>
        <v>3.8014213586232581</v>
      </c>
      <c r="DF114" s="49" t="str">
        <f>'[1]Bearbeitete Datenbank'!$CN116</f>
        <v>operational</v>
      </c>
      <c r="DG114" s="5">
        <f>'[1]Bearbeitete Datenbank'!$CO116</f>
        <v>3.9269908169872418</v>
      </c>
      <c r="DH114" s="5" t="str">
        <f>'[1]Bearbeitete Datenbank'!$CP116</f>
        <v>None</v>
      </c>
    </row>
    <row r="115" spans="1:112" x14ac:dyDescent="0.25">
      <c r="A115" s="1" t="str">
        <f>'[1]Bearbeitete Datenbank'!$C117</f>
        <v>Beidou DW 52</v>
      </c>
      <c r="C115" s="1" t="str">
        <f>'[1]Bearbeitete Datenbank'!$C117</f>
        <v>Beidou DW 52</v>
      </c>
      <c r="D115" s="41">
        <f>'[1]Bearbeitete Datenbank'!$AB117</f>
        <v>44864</v>
      </c>
      <c r="G115" s="1" t="str">
        <f>'[1]Bearbeitete Datenbank'!$AV117</f>
        <v>Heavy Satellite</v>
      </c>
      <c r="H115" s="1">
        <f>'[1]Bearbeitete Datenbank'!$V117</f>
        <v>8</v>
      </c>
      <c r="J115" s="3"/>
      <c r="K115" s="1" t="str">
        <f>'[1]Bearbeitete Datenbank'!$BQ117</f>
        <v>none</v>
      </c>
      <c r="L115" s="1" t="str">
        <f>'[1]Bearbeitete Datenbank'!$BR117</f>
        <v>0</v>
      </c>
      <c r="M115" s="1"/>
      <c r="N115" s="1">
        <f>'[1]Bearbeitete Datenbank'!$BS117</f>
        <v>300</v>
      </c>
      <c r="P115" s="1" t="str">
        <f>'[1]Bearbeitete Datenbank'!$Y117</f>
        <v>Xichang Satellite Launch Center</v>
      </c>
      <c r="Q115" s="1">
        <f>'[1]Bearbeitete Datenbank'!$AD117*PI()/180</f>
        <v>0.49298599140652699</v>
      </c>
      <c r="R115" s="1" t="str">
        <f>'[1]Bearbeitete Datenbank'!$D117</f>
        <v>NR (12/20)</v>
      </c>
      <c r="S115" s="1" t="str">
        <f>'[1]Bearbeitete Datenbank'!$E117</f>
        <v>China</v>
      </c>
      <c r="T115" s="1" t="str">
        <f>'[1]Bearbeitete Datenbank'!$F117</f>
        <v>Chinese Defense Ministry</v>
      </c>
      <c r="U115" s="3">
        <f>'[1]Bearbeitete Datenbank'!$U117</f>
        <v>43815</v>
      </c>
      <c r="V115" s="1">
        <f>'[1]Bearbeitete Datenbank'!$AE117*PI()/180</f>
        <v>1.7806993189133569</v>
      </c>
      <c r="Y115" s="1">
        <f>'[1]Bearbeitete Datenbank'!$BK117</f>
        <v>1.7</v>
      </c>
      <c r="Z115" s="1">
        <f>'[1]Bearbeitete Datenbank'!$BL117</f>
        <v>2.2000000000000002</v>
      </c>
      <c r="AA115" s="1">
        <f>'[1]Bearbeitete Datenbank'!$BM117</f>
        <v>10</v>
      </c>
      <c r="AB115" s="1">
        <f>'[1]Bearbeitete Datenbank'!BN117</f>
        <v>17.3156</v>
      </c>
      <c r="AC115" s="1">
        <f>'[1]Bearbeitete Datenbank'!BO117</f>
        <v>2.89</v>
      </c>
      <c r="AD115" s="1">
        <f>'[1]Bearbeitete Datenbank'!$BP117</f>
        <v>8.9844000000000008</v>
      </c>
      <c r="AH115" s="1">
        <f>'[1]Bearbeitete Datenbank'!$AL117</f>
        <v>1014</v>
      </c>
      <c r="AJ115" s="1">
        <f>'[1]Bearbeitete Datenbank'!$AN117</f>
        <v>850</v>
      </c>
      <c r="AK115" s="1">
        <f>'[1]Bearbeitete Datenbank'!$AW117</f>
        <v>164</v>
      </c>
      <c r="AU115" s="1" t="str">
        <f>'[1]Bearbeitete Datenbank'!$AU117</f>
        <v>MEO</v>
      </c>
      <c r="AV115" s="1" t="str">
        <f>'[1]Bearbeitete Datenbank'!$J117</f>
        <v>MEO</v>
      </c>
      <c r="AY115" s="1" t="str">
        <f>'[1]Bearbeitete Datenbank'!$G117</f>
        <v>Military/Government</v>
      </c>
      <c r="AZ115" s="1"/>
      <c r="BA115" s="1" t="str">
        <f>'[1]Bearbeitete Datenbank'!$H117</f>
        <v>Navigation/Global Positioning</v>
      </c>
      <c r="BB115" s="1"/>
      <c r="BC115" s="42">
        <f>'[1]Bearbeitete Datenbank'!$AX117</f>
        <v>55.209800000000001</v>
      </c>
      <c r="BD115" s="1">
        <f>Tabelle27[[#This Row],[inclination '[degree']]]*PI()/180</f>
        <v>0.96359278936756532</v>
      </c>
      <c r="BE115" s="1">
        <f>'[1]Bearbeitete Datenbank'!$AY117</f>
        <v>124.7632</v>
      </c>
      <c r="BF115" s="1">
        <f>Tabelle27[[#This Row],[RAAN '[degree']]]*PI()/180</f>
        <v>2.1775286253241894</v>
      </c>
      <c r="BG115" s="1">
        <f>'[1]Bearbeitete Datenbank'!$BA117</f>
        <v>269.43720000000002</v>
      </c>
      <c r="BH115" s="1">
        <f>Tabelle27[[#This Row],[AoP '[degree']]]*PI()/180</f>
        <v>4.7025662673544657</v>
      </c>
      <c r="BI115" s="1">
        <f>'[1]Bearbeitete Datenbank'!$BB117</f>
        <v>231.87610000000001</v>
      </c>
      <c r="BK115" s="1">
        <f>Tabelle27[[#This Row],[mean_anomaly '[degree']]]*PI()/180</f>
        <v>4.047001401683624</v>
      </c>
      <c r="BL115" s="1">
        <f>'[1]Bearbeitete Datenbank'!$AZ117</f>
        <v>1.8209999999999999E-3</v>
      </c>
      <c r="BM115" s="1">
        <f>'[1]Bearbeitete Datenbank'!$BE117</f>
        <v>27906.118683515637</v>
      </c>
      <c r="BN115" s="1">
        <f>'[1]Bearbeitete Datenbank'!$BF117</f>
        <v>21585.935725638319</v>
      </c>
      <c r="BO115" s="1">
        <f>'[1]Bearbeitete Datenbank'!$BG117</f>
        <v>21484.301641392954</v>
      </c>
      <c r="BP115" s="1">
        <f>'[1]Bearbeitete Datenbank'!$BH117</f>
        <v>773.22950579358235</v>
      </c>
      <c r="BQ115" s="1">
        <f>'[1]Bearbeitete Datenbank'!$BC117</f>
        <v>1.8623190000000001</v>
      </c>
      <c r="BY115" s="1" t="s">
        <v>115</v>
      </c>
      <c r="BZ115" s="1" t="s">
        <v>115</v>
      </c>
      <c r="CA115" s="1" t="s">
        <v>115</v>
      </c>
      <c r="CB115" s="1" t="s">
        <v>115</v>
      </c>
      <c r="CD115" s="47" t="str">
        <f>'[1]Bearbeitete Datenbank'!$BT117</f>
        <v>None</v>
      </c>
      <c r="CE11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15" s="1" t="str">
        <f>'[1]Bearbeitete Datenbank'!$BU117</f>
        <v>None</v>
      </c>
      <c r="CG11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15" s="1" t="str">
        <f>'[1]Bearbeitete Datenbank'!$BV117</f>
        <v>None</v>
      </c>
      <c r="CI115" s="1" t="str">
        <f>'[1]Bearbeitete Datenbank'!$BW117</f>
        <v>None</v>
      </c>
      <c r="CJ115" s="1" t="str">
        <f>'[1]Bearbeitete Datenbank'!$BX117</f>
        <v>None</v>
      </c>
      <c r="CK115" s="1" t="str">
        <f>'[1]Bearbeitete Datenbank'!$BY117</f>
        <v>None</v>
      </c>
      <c r="CL115" s="1" t="str">
        <f>'[1]Bearbeitete Datenbank'!$CA117</f>
        <v>None</v>
      </c>
      <c r="CM11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5" s="1" t="str">
        <f>'[1]Bearbeitete Datenbank'!$CB117</f>
        <v>None</v>
      </c>
      <c r="CO115" s="1" t="str">
        <f>'[1]Bearbeitete Datenbank'!$CC117</f>
        <v>None</v>
      </c>
      <c r="CP115" s="1" t="str">
        <f>'[1]Bearbeitete Datenbank'!$CD117</f>
        <v>None</v>
      </c>
      <c r="CQ115" s="1" t="str">
        <f>'[1]Bearbeitete Datenbank'!$CE117</f>
        <v>None</v>
      </c>
      <c r="CR115" s="1" t="str">
        <f>'[1]Bearbeitete Datenbank'!$CF117</f>
        <v>None</v>
      </c>
      <c r="CS115" s="1" t="str">
        <f>IF(Tabelle27[[#This Row],[synchronised_starting_longitude '[deg_E']]]="None","None",Tabelle27[[#This Row],[synchronised_starting_longitude '[deg_E']]]*PI()/180)</f>
        <v>None</v>
      </c>
      <c r="CT115" s="1" t="str">
        <f>'[1]Bearbeitete Datenbank'!$CG117</f>
        <v>None</v>
      </c>
      <c r="CU115" s="1" t="str">
        <f>IF(Tabelle27[[#This Row],[synchronised_initial_longitude '[deg_E']]]="None","None",Tabelle27[[#This Row],[synchronised_initial_longitude '[deg_E']]]*PI()/180)</f>
        <v>None</v>
      </c>
      <c r="CV115" s="1" t="str">
        <f>'[1]Bearbeitete Datenbank'!$CH117</f>
        <v>None</v>
      </c>
      <c r="CW115" s="1" t="str">
        <f>IF(Tabelle27[[#This Row],[synchronised_tolerance_longitude '[deg_E']]]="None","None",Tabelle27[[#This Row],[synchronised_tolerance_longitude '[deg_E']]]*PI()/180)</f>
        <v>None</v>
      </c>
      <c r="CY115" s="1" t="str">
        <f>'[1]Bearbeitete Datenbank'!$CI117</f>
        <v>None</v>
      </c>
      <c r="CZ115" s="1" t="str">
        <f>IF(Tabelle27[[#This Row],[initial_GLAN '[deg']]]="None",Tabelle27[[#This Row],[initial_GLAN '[deg']]],Tabelle27[[#This Row],[initial_GLAN '[deg']]]*PI()/180)</f>
        <v>None</v>
      </c>
      <c r="DA115" s="1" t="str">
        <f>'[1]Bearbeitete Datenbank'!$CJ117</f>
        <v>None</v>
      </c>
      <c r="DB115" s="1" t="str">
        <f>IF(Tabelle27[[#This Row],[tolerance_GLAN '[deg']]]="None",Tabelle27[[#This Row],[tolerance_GLAN '[deg']]],Tabelle27[[#This Row],[tolerance_GLAN '[deg']]]*PI()/180)</f>
        <v>None</v>
      </c>
      <c r="DC115" s="1" t="str">
        <f>'[1]Bearbeitete Datenbank'!$CK117</f>
        <v>Beidou</v>
      </c>
      <c r="DD115" s="49" t="str">
        <f>'[1]Bearbeitete Datenbank'!$CL117</f>
        <v>None</v>
      </c>
      <c r="DE115" s="5">
        <f>'[1]Bearbeitete Datenbank'!$CM117</f>
        <v>3.4132147544191662</v>
      </c>
      <c r="DF115" s="49" t="str">
        <f>'[1]Bearbeitete Datenbank'!$CN117</f>
        <v>operational</v>
      </c>
      <c r="DG115" s="5">
        <f>'[1]Bearbeitete Datenbank'!$CO117</f>
        <v>1.8325957145940461</v>
      </c>
      <c r="DH115" s="5" t="str">
        <f>'[1]Bearbeitete Datenbank'!$CP117</f>
        <v>None</v>
      </c>
    </row>
    <row r="116" spans="1:112" x14ac:dyDescent="0.25">
      <c r="A116" s="1" t="str">
        <f>'[1]Bearbeitete Datenbank'!$C118</f>
        <v>Beidou DW 53</v>
      </c>
      <c r="C116" s="1" t="str">
        <f>'[1]Bearbeitete Datenbank'!$C118</f>
        <v>Beidou DW 53</v>
      </c>
      <c r="D116" s="41">
        <f>'[1]Bearbeitete Datenbank'!$AB118</f>
        <v>44865</v>
      </c>
      <c r="G116" s="1" t="str">
        <f>'[1]Bearbeitete Datenbank'!$AV118</f>
        <v>Heavy Satellite</v>
      </c>
      <c r="H116" s="1">
        <f>'[1]Bearbeitete Datenbank'!$V118</f>
        <v>8</v>
      </c>
      <c r="J116" s="3"/>
      <c r="K116" s="1" t="str">
        <f>'[1]Bearbeitete Datenbank'!$BQ118</f>
        <v>none</v>
      </c>
      <c r="L116" s="1" t="str">
        <f>'[1]Bearbeitete Datenbank'!$BR118</f>
        <v>0</v>
      </c>
      <c r="M116" s="1"/>
      <c r="N116" s="1">
        <f>'[1]Bearbeitete Datenbank'!$BS118</f>
        <v>300</v>
      </c>
      <c r="P116" s="1" t="str">
        <f>'[1]Bearbeitete Datenbank'!$Y118</f>
        <v>Xichang Satellite Launch Center</v>
      </c>
      <c r="Q116" s="1">
        <f>'[1]Bearbeitete Datenbank'!$AD118*PI()/180</f>
        <v>0.49298599140652699</v>
      </c>
      <c r="R116" s="1" t="str">
        <f>'[1]Bearbeitete Datenbank'!$D118</f>
        <v>NR (12/20)</v>
      </c>
      <c r="S116" s="1" t="str">
        <f>'[1]Bearbeitete Datenbank'!$E118</f>
        <v>China</v>
      </c>
      <c r="T116" s="1" t="str">
        <f>'[1]Bearbeitete Datenbank'!$F118</f>
        <v>Chinese Defense Ministry</v>
      </c>
      <c r="U116" s="3">
        <f>'[1]Bearbeitete Datenbank'!$U118</f>
        <v>43815</v>
      </c>
      <c r="V116" s="1">
        <f>'[1]Bearbeitete Datenbank'!$AE118*PI()/180</f>
        <v>1.7806993189133569</v>
      </c>
      <c r="Y116" s="1">
        <f>'[1]Bearbeitete Datenbank'!$BK118</f>
        <v>1.7</v>
      </c>
      <c r="Z116" s="1">
        <f>'[1]Bearbeitete Datenbank'!$BL118</f>
        <v>2.2000000000000002</v>
      </c>
      <c r="AA116" s="1">
        <f>'[1]Bearbeitete Datenbank'!$BM118</f>
        <v>10</v>
      </c>
      <c r="AB116" s="1">
        <f>'[1]Bearbeitete Datenbank'!BN118</f>
        <v>17.3156</v>
      </c>
      <c r="AC116" s="1">
        <f>'[1]Bearbeitete Datenbank'!BO118</f>
        <v>2.89</v>
      </c>
      <c r="AD116" s="1">
        <f>'[1]Bearbeitete Datenbank'!$BP118</f>
        <v>8.9844000000000008</v>
      </c>
      <c r="AH116" s="1">
        <f>'[1]Bearbeitete Datenbank'!$AL118</f>
        <v>1014</v>
      </c>
      <c r="AJ116" s="1">
        <f>'[1]Bearbeitete Datenbank'!$AN118</f>
        <v>850</v>
      </c>
      <c r="AK116" s="1">
        <f>'[1]Bearbeitete Datenbank'!$AW118</f>
        <v>164</v>
      </c>
      <c r="AU116" s="1" t="str">
        <f>'[1]Bearbeitete Datenbank'!$AU118</f>
        <v>MEO</v>
      </c>
      <c r="AV116" s="1" t="str">
        <f>'[1]Bearbeitete Datenbank'!$J118</f>
        <v>MEO</v>
      </c>
      <c r="AW116" s="4"/>
      <c r="AY116" s="1" t="str">
        <f>'[1]Bearbeitete Datenbank'!$G118</f>
        <v>Military/Government</v>
      </c>
      <c r="AZ116" s="1"/>
      <c r="BA116" s="1" t="str">
        <f>'[1]Bearbeitete Datenbank'!$H118</f>
        <v>Navigation/Global Positioning</v>
      </c>
      <c r="BB116" s="1"/>
      <c r="BC116" s="42">
        <f>'[1]Bearbeitete Datenbank'!$AX118</f>
        <v>55.211399999999998</v>
      </c>
      <c r="BD116" s="1">
        <f>Tabelle27[[#This Row],[inclination '[degree']]]*PI()/180</f>
        <v>0.96362071463559718</v>
      </c>
      <c r="BE116" s="1">
        <f>'[1]Bearbeitete Datenbank'!$AY118</f>
        <v>124.79649999999999</v>
      </c>
      <c r="BF116" s="1">
        <f>Tabelle27[[#This Row],[RAAN '[degree']]]*PI()/180</f>
        <v>2.1781098199651034</v>
      </c>
      <c r="BG116" s="1">
        <f>'[1]Bearbeitete Datenbank'!$BA118</f>
        <v>282.55650000000003</v>
      </c>
      <c r="BH116" s="1">
        <f>Tabelle27[[#This Row],[AoP '[degree']]]*PI()/180</f>
        <v>4.9315412479113583</v>
      </c>
      <c r="BI116" s="1">
        <f>'[1]Bearbeitete Datenbank'!$BB118</f>
        <v>248.80029999999999</v>
      </c>
      <c r="BK116" s="1">
        <f>Tabelle27[[#This Row],[mean_anomaly '[degree']]]*PI()/180</f>
        <v>4.342384414949648</v>
      </c>
      <c r="BL116" s="1">
        <f>'[1]Bearbeitete Datenbank'!$AZ118</f>
        <v>1.7079E-3</v>
      </c>
      <c r="BM116" s="1">
        <f>'[1]Bearbeitete Datenbank'!$BE118</f>
        <v>27906.121081053057</v>
      </c>
      <c r="BN116" s="1">
        <f>'[1]Bearbeitete Datenbank'!$BF118</f>
        <v>21582.781945247389</v>
      </c>
      <c r="BO116" s="1">
        <f>'[1]Bearbeitete Datenbank'!$BG118</f>
        <v>21487.460216858726</v>
      </c>
      <c r="BP116" s="1">
        <f>'[1]Bearbeitete Datenbank'!$BH118</f>
        <v>773.22960544090711</v>
      </c>
      <c r="BQ116" s="1">
        <f>'[1]Bearbeitete Datenbank'!$BC118</f>
        <v>1.86231876</v>
      </c>
      <c r="BY116" s="1" t="s">
        <v>115</v>
      </c>
      <c r="BZ116" s="1" t="s">
        <v>115</v>
      </c>
      <c r="CA116" s="1" t="s">
        <v>115</v>
      </c>
      <c r="CB116" s="1" t="s">
        <v>115</v>
      </c>
      <c r="CD116" s="47" t="str">
        <f>'[1]Bearbeitete Datenbank'!$BT118</f>
        <v>None</v>
      </c>
      <c r="CE11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16" s="1" t="str">
        <f>'[1]Bearbeitete Datenbank'!$BU118</f>
        <v>None</v>
      </c>
      <c r="CG11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16" s="1" t="str">
        <f>'[1]Bearbeitete Datenbank'!$BV118</f>
        <v>None</v>
      </c>
      <c r="CI116" s="1" t="str">
        <f>'[1]Bearbeitete Datenbank'!$BW118</f>
        <v>None</v>
      </c>
      <c r="CJ116" s="1" t="str">
        <f>'[1]Bearbeitete Datenbank'!$BX118</f>
        <v>None</v>
      </c>
      <c r="CK116" s="1" t="str">
        <f>'[1]Bearbeitete Datenbank'!$BY118</f>
        <v>None</v>
      </c>
      <c r="CL116" s="1" t="str">
        <f>'[1]Bearbeitete Datenbank'!$CA118</f>
        <v>None</v>
      </c>
      <c r="CM11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6" s="1" t="str">
        <f>'[1]Bearbeitete Datenbank'!$CB118</f>
        <v>None</v>
      </c>
      <c r="CO116" s="1" t="str">
        <f>'[1]Bearbeitete Datenbank'!$CC118</f>
        <v>None</v>
      </c>
      <c r="CP116" s="1" t="str">
        <f>'[1]Bearbeitete Datenbank'!$CD118</f>
        <v>None</v>
      </c>
      <c r="CQ116" s="1" t="str">
        <f>'[1]Bearbeitete Datenbank'!$CE118</f>
        <v>None</v>
      </c>
      <c r="CR116" s="1" t="str">
        <f>'[1]Bearbeitete Datenbank'!$CF118</f>
        <v>None</v>
      </c>
      <c r="CS116" s="1" t="str">
        <f>IF(Tabelle27[[#This Row],[synchronised_starting_longitude '[deg_E']]]="None","None",Tabelle27[[#This Row],[synchronised_starting_longitude '[deg_E']]]*PI()/180)</f>
        <v>None</v>
      </c>
      <c r="CT116" s="1" t="str">
        <f>'[1]Bearbeitete Datenbank'!$CG118</f>
        <v>None</v>
      </c>
      <c r="CU116" s="1" t="str">
        <f>IF(Tabelle27[[#This Row],[synchronised_initial_longitude '[deg_E']]]="None","None",Tabelle27[[#This Row],[synchronised_initial_longitude '[deg_E']]]*PI()/180)</f>
        <v>None</v>
      </c>
      <c r="CV116" s="1" t="str">
        <f>'[1]Bearbeitete Datenbank'!$CH118</f>
        <v>None</v>
      </c>
      <c r="CW116" s="1" t="str">
        <f>IF(Tabelle27[[#This Row],[synchronised_tolerance_longitude '[deg_E']]]="None","None",Tabelle27[[#This Row],[synchronised_tolerance_longitude '[deg_E']]]*PI()/180)</f>
        <v>None</v>
      </c>
      <c r="CY116" s="1" t="str">
        <f>'[1]Bearbeitete Datenbank'!$CI118</f>
        <v>None</v>
      </c>
      <c r="CZ116" s="1" t="str">
        <f>IF(Tabelle27[[#This Row],[initial_GLAN '[deg']]]="None",Tabelle27[[#This Row],[initial_GLAN '[deg']]],Tabelle27[[#This Row],[initial_GLAN '[deg']]]*PI()/180)</f>
        <v>None</v>
      </c>
      <c r="DA116" s="1" t="str">
        <f>'[1]Bearbeitete Datenbank'!$CJ118</f>
        <v>None</v>
      </c>
      <c r="DB116" s="1" t="str">
        <f>IF(Tabelle27[[#This Row],[tolerance_GLAN '[deg']]]="None",Tabelle27[[#This Row],[tolerance_GLAN '[deg']]],Tabelle27[[#This Row],[tolerance_GLAN '[deg']]]*PI()/180)</f>
        <v>None</v>
      </c>
      <c r="DC116" s="1" t="str">
        <f>'[1]Bearbeitete Datenbank'!$CK118</f>
        <v>Beidou</v>
      </c>
      <c r="DD116" s="49" t="str">
        <f>'[1]Bearbeitete Datenbank'!$CL118</f>
        <v>None</v>
      </c>
      <c r="DE116" s="5">
        <f>'[1]Bearbeitete Datenbank'!$CM118</f>
        <v>3.9696379372597219</v>
      </c>
      <c r="DF116" s="49" t="str">
        <f>'[1]Bearbeitete Datenbank'!$CN118</f>
        <v>operational</v>
      </c>
      <c r="DG116" s="5">
        <f>'[1]Bearbeitete Datenbank'!$CO118</f>
        <v>2.6179938779914944</v>
      </c>
      <c r="DH116" s="5" t="str">
        <f>'[1]Bearbeitete Datenbank'!$CP118</f>
        <v>None</v>
      </c>
    </row>
    <row r="117" spans="1:112" x14ac:dyDescent="0.25">
      <c r="A117" s="1" t="str">
        <f>'[1]Bearbeitete Datenbank'!$C119</f>
        <v>Beidou DW 55</v>
      </c>
      <c r="C117" s="1" t="str">
        <f>'[1]Bearbeitete Datenbank'!$C119</f>
        <v>Beidou DW 55</v>
      </c>
      <c r="D117" s="41">
        <f>'[1]Bearbeitete Datenbank'!$AB119</f>
        <v>45807</v>
      </c>
      <c r="G117" s="1" t="str">
        <f>'[1]Bearbeitete Datenbank'!$AV119</f>
        <v>Heavy Satellite</v>
      </c>
      <c r="H117" s="1">
        <f>'[1]Bearbeitete Datenbank'!$V119</f>
        <v>8</v>
      </c>
      <c r="J117" s="3"/>
      <c r="K117" s="1" t="str">
        <f>'[1]Bearbeitete Datenbank'!$BQ119</f>
        <v>mono/duo-propellant</v>
      </c>
      <c r="L117" s="1" t="str">
        <f>'[1]Bearbeitete Datenbank'!$BR119</f>
        <v>1</v>
      </c>
      <c r="M117" s="1"/>
      <c r="N117" s="1">
        <f>'[1]Bearbeitete Datenbank'!$BS119</f>
        <v>300</v>
      </c>
      <c r="P117" s="1" t="str">
        <f>'[1]Bearbeitete Datenbank'!$Y119</f>
        <v>Xichang Satellite Launch Center</v>
      </c>
      <c r="Q117" s="1">
        <f>'[1]Bearbeitete Datenbank'!$AD119*PI()/180</f>
        <v>0.49298599140652699</v>
      </c>
      <c r="R117" s="1" t="str">
        <f>'[1]Bearbeitete Datenbank'!$D119</f>
        <v>NR (12/20)</v>
      </c>
      <c r="S117" s="1" t="str">
        <f>'[1]Bearbeitete Datenbank'!$E119</f>
        <v>China</v>
      </c>
      <c r="T117" s="1" t="str">
        <f>'[1]Bearbeitete Datenbank'!$F119</f>
        <v>Chinese Defense Ministry</v>
      </c>
      <c r="U117" s="3">
        <f>'[1]Bearbeitete Datenbank'!$U119</f>
        <v>44005</v>
      </c>
      <c r="V117" s="1">
        <f>'[1]Bearbeitete Datenbank'!$AE119*PI()/180</f>
        <v>1.7806993189133569</v>
      </c>
      <c r="Y117" s="1">
        <f>'[1]Bearbeitete Datenbank'!$BK119</f>
        <v>1.7</v>
      </c>
      <c r="Z117" s="1">
        <f>'[1]Bearbeitete Datenbank'!$BL119</f>
        <v>3</v>
      </c>
      <c r="AA117" s="1">
        <f>'[1]Bearbeitete Datenbank'!$BM119</f>
        <v>18</v>
      </c>
      <c r="AB117" s="1">
        <f>'[1]Bearbeitete Datenbank'!BN119</f>
        <v>29.938600000000001</v>
      </c>
      <c r="AC117" s="1">
        <f>'[1]Bearbeitete Datenbank'!BO119</f>
        <v>2.89</v>
      </c>
      <c r="AD117" s="1">
        <f>'[1]Bearbeitete Datenbank'!$BP119</f>
        <v>13.9977</v>
      </c>
      <c r="AH117" s="1">
        <f>'[1]Bearbeitete Datenbank'!$AL119</f>
        <v>3060</v>
      </c>
      <c r="AJ117" s="1">
        <f>'[1]Bearbeitete Datenbank'!$AN119</f>
        <v>1700</v>
      </c>
      <c r="AK117" s="1">
        <f>'[1]Bearbeitete Datenbank'!$AW119</f>
        <v>1360</v>
      </c>
      <c r="AU117" s="1" t="str">
        <f>'[1]Bearbeitete Datenbank'!$AU119</f>
        <v>GEO/I</v>
      </c>
      <c r="AV117" s="1" t="str">
        <f>'[1]Bearbeitete Datenbank'!$J119</f>
        <v>GEO</v>
      </c>
      <c r="AW117" s="4"/>
      <c r="AY117" s="1" t="str">
        <f>'[1]Bearbeitete Datenbank'!$G119</f>
        <v>Military/Government</v>
      </c>
      <c r="AZ117" s="1"/>
      <c r="BA117" s="1" t="str">
        <f>'[1]Bearbeitete Datenbank'!$H119</f>
        <v>Navigation/Global Positioning</v>
      </c>
      <c r="BB117" s="1"/>
      <c r="BC117" s="42">
        <f>'[1]Bearbeitete Datenbank'!$AX119</f>
        <v>2.3452999999999999</v>
      </c>
      <c r="BD117" s="1">
        <f>Tabelle27[[#This Row],[inclination '[degree']]]*PI()/180</f>
        <v>4.0933206947023008E-2</v>
      </c>
      <c r="BE117" s="1">
        <f>'[1]Bearbeitete Datenbank'!$AY119</f>
        <v>298.56020000000001</v>
      </c>
      <c r="BF117" s="1">
        <f>Tabelle27[[#This Row],[RAAN '[degree']]]*PI()/180</f>
        <v>5.2108585054127738</v>
      </c>
      <c r="BG117" s="1">
        <f>'[1]Bearbeitete Datenbank'!$BA119</f>
        <v>8.1774000000000004</v>
      </c>
      <c r="BH117" s="1">
        <f>Tabelle27[[#This Row],[AoP '[degree']]]*PI()/180</f>
        <v>0.14272255425258432</v>
      </c>
      <c r="BI117" s="1">
        <f>'[1]Bearbeitete Datenbank'!$BB119</f>
        <v>26.2944</v>
      </c>
      <c r="BK117" s="1">
        <f>Tabelle27[[#This Row],[mean_anomaly '[degree']]]*PI()/180</f>
        <v>0.45892385483639697</v>
      </c>
      <c r="BL117" s="1">
        <f>'[1]Bearbeitete Datenbank'!$AZ119</f>
        <v>5.4140000000000004E-4</v>
      </c>
      <c r="BM117" s="1">
        <f>'[1]Bearbeitete Datenbank'!$BE119</f>
        <v>42164.402834291919</v>
      </c>
      <c r="BN117" s="1">
        <f>'[1]Bearbeitete Datenbank'!$BF119</f>
        <v>35816.230641986403</v>
      </c>
      <c r="BO117" s="1">
        <f>'[1]Bearbeitete Datenbank'!$BG119</f>
        <v>35770.575026597435</v>
      </c>
      <c r="BP117" s="1">
        <f>'[1]Bearbeitete Datenbank'!$BH119</f>
        <v>1436.0785434038817</v>
      </c>
      <c r="BQ117" s="1">
        <f>'[1]Bearbeitete Datenbank'!$BC119</f>
        <v>1.00273067</v>
      </c>
      <c r="BY117" s="1" t="s">
        <v>115</v>
      </c>
      <c r="BZ117" s="1" t="s">
        <v>115</v>
      </c>
      <c r="CA117" s="1" t="s">
        <v>115</v>
      </c>
      <c r="CB117" s="1" t="s">
        <v>115</v>
      </c>
      <c r="CD117" s="47">
        <f>'[1]Bearbeitete Datenbank'!$BT119</f>
        <v>0.115210912000002</v>
      </c>
      <c r="CE1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2.0108097486254799E-3</v>
      </c>
      <c r="CF117" s="1">
        <f>'[1]Bearbeitete Datenbank'!$BU119</f>
        <v>110.47858577400001</v>
      </c>
      <c r="CG1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1.9282150747032683</v>
      </c>
      <c r="CH117" s="1" t="str">
        <f>'[1]Bearbeitete Datenbank'!$BV119</f>
        <v>False</v>
      </c>
      <c r="CI117" s="1" t="str">
        <f>'[1]Bearbeitete Datenbank'!$BW119</f>
        <v>True</v>
      </c>
      <c r="CJ117" s="1">
        <f>'[1]Bearbeitete Datenbank'!$BX119</f>
        <v>7.3186200000000001E-4</v>
      </c>
      <c r="CK117" s="1">
        <f>'[1]Bearbeitete Datenbank'!$BY119</f>
        <v>3.1523199999999998E-4</v>
      </c>
      <c r="CL117" s="1" t="str">
        <f>'[1]Bearbeitete Datenbank'!$CA119</f>
        <v>None</v>
      </c>
      <c r="CM11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7" s="1">
        <f>'[1]Bearbeitete Datenbank'!$CB119</f>
        <v>0</v>
      </c>
      <c r="CO117" s="1">
        <f>'[1]Bearbeitete Datenbank'!$CC119</f>
        <v>0</v>
      </c>
      <c r="CP117" s="1" t="str">
        <f>'[1]Bearbeitete Datenbank'!$CD119</f>
        <v>None</v>
      </c>
      <c r="CQ117" s="1" t="str">
        <f>'[1]Bearbeitete Datenbank'!$CE119</f>
        <v>None</v>
      </c>
      <c r="CR117" s="1" t="str">
        <f>'[1]Bearbeitete Datenbank'!$CF119</f>
        <v>None</v>
      </c>
      <c r="CS117" s="1" t="str">
        <f>IF(Tabelle27[[#This Row],[synchronised_starting_longitude '[deg_E']]]="None","None",Tabelle27[[#This Row],[synchronised_starting_longitude '[deg_E']]]*PI()/180)</f>
        <v>None</v>
      </c>
      <c r="CT117" s="1" t="str">
        <f>'[1]Bearbeitete Datenbank'!$CG119</f>
        <v>None</v>
      </c>
      <c r="CU117" s="1" t="str">
        <f>IF(Tabelle27[[#This Row],[synchronised_initial_longitude '[deg_E']]]="None","None",Tabelle27[[#This Row],[synchronised_initial_longitude '[deg_E']]]*PI()/180)</f>
        <v>None</v>
      </c>
      <c r="CV117" s="1" t="str">
        <f>'[1]Bearbeitete Datenbank'!$CH119</f>
        <v>None</v>
      </c>
      <c r="CW117" s="1" t="str">
        <f>IF(Tabelle27[[#This Row],[synchronised_tolerance_longitude '[deg_E']]]="None","None",Tabelle27[[#This Row],[synchronised_tolerance_longitude '[deg_E']]]*PI()/180)</f>
        <v>None</v>
      </c>
      <c r="CY117" s="1" t="str">
        <f>'[1]Bearbeitete Datenbank'!$CI119</f>
        <v>None</v>
      </c>
      <c r="CZ117" s="1" t="str">
        <f>IF(Tabelle27[[#This Row],[initial_GLAN '[deg']]]="None",Tabelle27[[#This Row],[initial_GLAN '[deg']]],Tabelle27[[#This Row],[initial_GLAN '[deg']]]*PI()/180)</f>
        <v>None</v>
      </c>
      <c r="DA117" s="1" t="str">
        <f>'[1]Bearbeitete Datenbank'!$CJ119</f>
        <v>None</v>
      </c>
      <c r="DB117" s="1" t="str">
        <f>IF(Tabelle27[[#This Row],[tolerance_GLAN '[deg']]]="None",Tabelle27[[#This Row],[tolerance_GLAN '[deg']]],Tabelle27[[#This Row],[tolerance_GLAN '[deg']]]*PI()/180)</f>
        <v>None</v>
      </c>
      <c r="DC117" s="1" t="str">
        <f>'[1]Bearbeitete Datenbank'!$CK119</f>
        <v>None</v>
      </c>
      <c r="DD117" s="49" t="str">
        <f>'[1]Bearbeitete Datenbank'!$CL119</f>
        <v>None</v>
      </c>
      <c r="DE117" s="5" t="str">
        <f>'[1]Bearbeitete Datenbank'!$CM119</f>
        <v>None</v>
      </c>
      <c r="DF117" s="49" t="str">
        <f>'[1]Bearbeitete Datenbank'!$CN119</f>
        <v>None</v>
      </c>
      <c r="DG117" s="5" t="str">
        <f>'[1]Bearbeitete Datenbank'!$CO119</f>
        <v>None</v>
      </c>
      <c r="DH117" s="5" t="str">
        <f>'[1]Bearbeitete Datenbank'!$CP119</f>
        <v>None</v>
      </c>
    </row>
    <row r="118" spans="1:112" x14ac:dyDescent="0.25">
      <c r="A118" s="1" t="str">
        <f>'[1]Bearbeitete Datenbank'!$C120</f>
        <v>Beidou G3</v>
      </c>
      <c r="C118" s="1" t="str">
        <f>'[1]Bearbeitete Datenbank'!$C120</f>
        <v>Beidou G3</v>
      </c>
      <c r="D118" s="41">
        <f>'[1]Bearbeitete Datenbank'!$AB120</f>
        <v>45344</v>
      </c>
      <c r="G118" s="1" t="str">
        <f>'[1]Bearbeitete Datenbank'!$AV120</f>
        <v>Heavy Satellite</v>
      </c>
      <c r="H118" s="1">
        <f>'[1]Bearbeitete Datenbank'!$V120</f>
        <v>8</v>
      </c>
      <c r="J118" s="3"/>
      <c r="K118" s="1" t="str">
        <f>'[1]Bearbeitete Datenbank'!$BQ120</f>
        <v>mono/duo-propellant</v>
      </c>
      <c r="L118" s="1" t="str">
        <f>'[1]Bearbeitete Datenbank'!$BR120</f>
        <v>1</v>
      </c>
      <c r="M118" s="1"/>
      <c r="N118" s="1">
        <f>'[1]Bearbeitete Datenbank'!$BS120</f>
        <v>300</v>
      </c>
      <c r="P118" s="1" t="str">
        <f>'[1]Bearbeitete Datenbank'!$Y120</f>
        <v>Xichang Satellite Launch Center</v>
      </c>
      <c r="Q118" s="1">
        <f>'[1]Bearbeitete Datenbank'!$AD120*PI()/180</f>
        <v>0.49298599140652699</v>
      </c>
      <c r="R118" s="1" t="str">
        <f>'[1]Bearbeitete Datenbank'!$D120</f>
        <v>NR (12/20)</v>
      </c>
      <c r="S118" s="1" t="str">
        <f>'[1]Bearbeitete Datenbank'!$E120</f>
        <v>China</v>
      </c>
      <c r="T118" s="1" t="str">
        <f>'[1]Bearbeitete Datenbank'!$F120</f>
        <v>Chinese Defense Ministry</v>
      </c>
      <c r="U118" s="3">
        <f>'[1]Bearbeitete Datenbank'!$U120</f>
        <v>43899</v>
      </c>
      <c r="V118" s="1">
        <f>'[1]Bearbeitete Datenbank'!$AE120*PI()/180</f>
        <v>1.7806993189133569</v>
      </c>
      <c r="Y118" s="1">
        <f>'[1]Bearbeitete Datenbank'!$BK120</f>
        <v>1.7</v>
      </c>
      <c r="Z118" s="1">
        <f>'[1]Bearbeitete Datenbank'!$BL120</f>
        <v>3</v>
      </c>
      <c r="AA118" s="1">
        <f>'[1]Bearbeitete Datenbank'!$BM120</f>
        <v>18</v>
      </c>
      <c r="AB118" s="1">
        <f>'[1]Bearbeitete Datenbank'!BN120</f>
        <v>29.938600000000001</v>
      </c>
      <c r="AC118" s="1">
        <f>'[1]Bearbeitete Datenbank'!BO120</f>
        <v>2.89</v>
      </c>
      <c r="AD118" s="1">
        <f>'[1]Bearbeitete Datenbank'!$BP120</f>
        <v>13.9977</v>
      </c>
      <c r="AH118" s="1">
        <f>'[1]Bearbeitete Datenbank'!$AL120</f>
        <v>3060</v>
      </c>
      <c r="AJ118" s="1">
        <f>'[1]Bearbeitete Datenbank'!$AN120</f>
        <v>1700</v>
      </c>
      <c r="AK118" s="1">
        <f>'[1]Bearbeitete Datenbank'!$AW120</f>
        <v>1360</v>
      </c>
      <c r="AU118" s="1" t="str">
        <f>'[1]Bearbeitete Datenbank'!$AU120</f>
        <v>GEO/I</v>
      </c>
      <c r="AV118" s="1" t="str">
        <f>'[1]Bearbeitete Datenbank'!$J120</f>
        <v>GEO</v>
      </c>
      <c r="AW118" s="4"/>
      <c r="AY118" s="1" t="str">
        <f>'[1]Bearbeitete Datenbank'!$G120</f>
        <v>Military/Government</v>
      </c>
      <c r="AZ118" s="1"/>
      <c r="BA118" s="1" t="str">
        <f>'[1]Bearbeitete Datenbank'!$H120</f>
        <v>Navigation/Global Positioning</v>
      </c>
      <c r="BB118" s="1"/>
      <c r="BC118" s="42">
        <f>'[1]Bearbeitete Datenbank'!$AX120</f>
        <v>2.4615999999999998</v>
      </c>
      <c r="BD118" s="1">
        <f>Tabelle27[[#This Row],[inclination '[degree']]]*PI()/180</f>
        <v>4.2963024867092407E-2</v>
      </c>
      <c r="BE118" s="1">
        <f>'[1]Bearbeitete Datenbank'!$AY120</f>
        <v>335.86750000000001</v>
      </c>
      <c r="BF118" s="1">
        <f>Tabelle27[[#This Row],[RAAN '[degree']]]*PI()/180</f>
        <v>5.861993725442054</v>
      </c>
      <c r="BG118" s="1">
        <f>'[1]Bearbeitete Datenbank'!$BA120</f>
        <v>109.40600000000001</v>
      </c>
      <c r="BH118" s="1">
        <f>Tabelle27[[#This Row],[AoP '[degree']]]*PI()/180</f>
        <v>1.9094949214369163</v>
      </c>
      <c r="BI118" s="1">
        <f>'[1]Bearbeitete Datenbank'!$BB120</f>
        <v>215.1046</v>
      </c>
      <c r="BK118" s="1">
        <f>Tabelle27[[#This Row],[mean_anomaly '[degree']]]*PI()/180</f>
        <v>3.7542835061853945</v>
      </c>
      <c r="BL118" s="1">
        <f>'[1]Bearbeitete Datenbank'!$AZ120</f>
        <v>3.5960000000000001E-4</v>
      </c>
      <c r="BM118" s="1">
        <f>'[1]Bearbeitete Datenbank'!$BE120</f>
        <v>42164.694660897032</v>
      </c>
      <c r="BN118" s="1">
        <f>'[1]Bearbeitete Datenbank'!$BF120</f>
        <v>35808.857085097086</v>
      </c>
      <c r="BO118" s="1">
        <f>'[1]Bearbeitete Datenbank'!$BG120</f>
        <v>35778.53223669697</v>
      </c>
      <c r="BP118" s="1">
        <f>'[1]Bearbeitete Datenbank'!$BH120</f>
        <v>1436.0934524251047</v>
      </c>
      <c r="BQ118" s="1">
        <f>'[1]Bearbeitete Datenbank'!$BC120</f>
        <v>1.00272026</v>
      </c>
      <c r="BY118" s="1" t="s">
        <v>115</v>
      </c>
      <c r="BZ118" s="1" t="s">
        <v>115</v>
      </c>
      <c r="CA118" s="1" t="s">
        <v>115</v>
      </c>
      <c r="CB118" s="1" t="s">
        <v>115</v>
      </c>
      <c r="CD118" s="47">
        <f>'[1]Bearbeitete Datenbank'!$BT120</f>
        <v>6.8551790000000778E-2</v>
      </c>
      <c r="CE11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1.1964544436357371E-3</v>
      </c>
      <c r="CF118" s="1">
        <f>'[1]Bearbeitete Datenbank'!$BU120</f>
        <v>80.030055407999996</v>
      </c>
      <c r="CG11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1.3967879674230939</v>
      </c>
      <c r="CH118" s="1" t="str">
        <f>'[1]Bearbeitete Datenbank'!$BV120</f>
        <v>False</v>
      </c>
      <c r="CI118" s="1" t="str">
        <f>'[1]Bearbeitete Datenbank'!$BW120</f>
        <v>True</v>
      </c>
      <c r="CJ118" s="1">
        <f>'[1]Bearbeitete Datenbank'!$BX120</f>
        <v>2.5305800000000002E-4</v>
      </c>
      <c r="CK118" s="1">
        <f>'[1]Bearbeitete Datenbank'!$BY120</f>
        <v>1.7016399999999999E-4</v>
      </c>
      <c r="CL118" s="1" t="str">
        <f>'[1]Bearbeitete Datenbank'!$CA120</f>
        <v>None</v>
      </c>
      <c r="CM11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8" s="1">
        <f>'[1]Bearbeitete Datenbank'!$CB120</f>
        <v>0</v>
      </c>
      <c r="CO118" s="1">
        <f>'[1]Bearbeitete Datenbank'!$CC120</f>
        <v>0</v>
      </c>
      <c r="CP118" s="1" t="str">
        <f>'[1]Bearbeitete Datenbank'!$CD120</f>
        <v>None</v>
      </c>
      <c r="CQ118" s="1" t="str">
        <f>'[1]Bearbeitete Datenbank'!$CE120</f>
        <v>None</v>
      </c>
      <c r="CR118" s="1" t="str">
        <f>'[1]Bearbeitete Datenbank'!$CF120</f>
        <v>None</v>
      </c>
      <c r="CS118" s="1" t="str">
        <f>IF(Tabelle27[[#This Row],[synchronised_starting_longitude '[deg_E']]]="None","None",Tabelle27[[#This Row],[synchronised_starting_longitude '[deg_E']]]*PI()/180)</f>
        <v>None</v>
      </c>
      <c r="CT118" s="1" t="str">
        <f>'[1]Bearbeitete Datenbank'!$CG120</f>
        <v>None</v>
      </c>
      <c r="CU118" s="1" t="str">
        <f>IF(Tabelle27[[#This Row],[synchronised_initial_longitude '[deg_E']]]="None","None",Tabelle27[[#This Row],[synchronised_initial_longitude '[deg_E']]]*PI()/180)</f>
        <v>None</v>
      </c>
      <c r="CV118" s="1" t="str">
        <f>'[1]Bearbeitete Datenbank'!$CH120</f>
        <v>None</v>
      </c>
      <c r="CW118" s="1" t="str">
        <f>IF(Tabelle27[[#This Row],[synchronised_tolerance_longitude '[deg_E']]]="None","None",Tabelle27[[#This Row],[synchronised_tolerance_longitude '[deg_E']]]*PI()/180)</f>
        <v>None</v>
      </c>
      <c r="CY118" s="1" t="str">
        <f>'[1]Bearbeitete Datenbank'!$CI120</f>
        <v>None</v>
      </c>
      <c r="CZ118" s="1" t="str">
        <f>IF(Tabelle27[[#This Row],[initial_GLAN '[deg']]]="None",Tabelle27[[#This Row],[initial_GLAN '[deg']]],Tabelle27[[#This Row],[initial_GLAN '[deg']]]*PI()/180)</f>
        <v>None</v>
      </c>
      <c r="DA118" s="1" t="str">
        <f>'[1]Bearbeitete Datenbank'!$CJ120</f>
        <v>None</v>
      </c>
      <c r="DB118" s="1" t="str">
        <f>IF(Tabelle27[[#This Row],[tolerance_GLAN '[deg']]]="None",Tabelle27[[#This Row],[tolerance_GLAN '[deg']]],Tabelle27[[#This Row],[tolerance_GLAN '[deg']]]*PI()/180)</f>
        <v>None</v>
      </c>
      <c r="DC118" s="1" t="str">
        <f>'[1]Bearbeitete Datenbank'!$CK120</f>
        <v>None</v>
      </c>
      <c r="DD118" s="49" t="str">
        <f>'[1]Bearbeitete Datenbank'!$CL120</f>
        <v>None</v>
      </c>
      <c r="DE118" s="5" t="str">
        <f>'[1]Bearbeitete Datenbank'!$CM120</f>
        <v>None</v>
      </c>
      <c r="DF118" s="49" t="str">
        <f>'[1]Bearbeitete Datenbank'!$CN120</f>
        <v>None</v>
      </c>
      <c r="DG118" s="5" t="str">
        <f>'[1]Bearbeitete Datenbank'!$CO120</f>
        <v>None</v>
      </c>
      <c r="DH118" s="5" t="str">
        <f>'[1]Bearbeitete Datenbank'!$CP120</f>
        <v>None</v>
      </c>
    </row>
    <row r="119" spans="1:112" x14ac:dyDescent="0.25">
      <c r="A119" s="1" t="str">
        <f>'[1]Bearbeitete Datenbank'!$C121</f>
        <v>Beidou G4</v>
      </c>
      <c r="C119" s="1" t="str">
        <f>'[1]Bearbeitete Datenbank'!$C121</f>
        <v>Beidou G4</v>
      </c>
      <c r="D119" s="41">
        <f>'[1]Bearbeitete Datenbank'!$AB121</f>
        <v>37210</v>
      </c>
      <c r="G119" s="1" t="str">
        <f>'[1]Bearbeitete Datenbank'!$AV121</f>
        <v>Heavy Satellite</v>
      </c>
      <c r="H119" s="1">
        <f>'[1]Bearbeitete Datenbank'!$V121</f>
        <v>8</v>
      </c>
      <c r="J119" s="3"/>
      <c r="K119" s="1" t="str">
        <f>'[1]Bearbeitete Datenbank'!$BQ121</f>
        <v>mono/duo-propellant</v>
      </c>
      <c r="L119" s="1" t="str">
        <f>'[1]Bearbeitete Datenbank'!$BR121</f>
        <v>1</v>
      </c>
      <c r="M119" s="1"/>
      <c r="N119" s="1">
        <f>'[1]Bearbeitete Datenbank'!$BS121</f>
        <v>300</v>
      </c>
      <c r="P119" s="1" t="str">
        <f>'[1]Bearbeitete Datenbank'!$Y121</f>
        <v>Xichang Satellite Launch Center</v>
      </c>
      <c r="Q119" s="1">
        <f>'[1]Bearbeitete Datenbank'!$AD121*PI()/180</f>
        <v>0.49298599140652699</v>
      </c>
      <c r="R119" s="1" t="str">
        <f>'[1]Bearbeitete Datenbank'!$D121</f>
        <v>China</v>
      </c>
      <c r="S119" s="1" t="str">
        <f>'[1]Bearbeitete Datenbank'!$E121</f>
        <v>China</v>
      </c>
      <c r="T119" s="1" t="str">
        <f>'[1]Bearbeitete Datenbank'!$F121</f>
        <v>Chinese Defense Ministry</v>
      </c>
      <c r="U119" s="3">
        <f>'[1]Bearbeitete Datenbank'!$U121</f>
        <v>40482</v>
      </c>
      <c r="V119" s="1">
        <f>'[1]Bearbeitete Datenbank'!$AE121*PI()/180</f>
        <v>1.7806993189133569</v>
      </c>
      <c r="Y119" s="1">
        <f>'[1]Bearbeitete Datenbank'!$BK121</f>
        <v>1.7</v>
      </c>
      <c r="Z119" s="1">
        <f>'[1]Bearbeitete Datenbank'!$BL121</f>
        <v>3</v>
      </c>
      <c r="AA119" s="1">
        <f>'[1]Bearbeitete Datenbank'!$BM121</f>
        <v>18</v>
      </c>
      <c r="AB119" s="1">
        <f>'[1]Bearbeitete Datenbank'!BN121</f>
        <v>29.938564463043399</v>
      </c>
      <c r="AC119" s="1">
        <f>'[1]Bearbeitete Datenbank'!BO121</f>
        <v>2.89</v>
      </c>
      <c r="AD119" s="1">
        <f>'[1]Bearbeitete Datenbank'!$BP121</f>
        <v>13.997733333333301</v>
      </c>
      <c r="AH119" s="1">
        <f>'[1]Bearbeitete Datenbank'!$AL121</f>
        <v>3060</v>
      </c>
      <c r="AJ119" s="1">
        <f>'[1]Bearbeitete Datenbank'!$AN121</f>
        <v>1700</v>
      </c>
      <c r="AK119" s="1">
        <f>'[1]Bearbeitete Datenbank'!$AW121</f>
        <v>1360</v>
      </c>
      <c r="AU119" s="1" t="str">
        <f>'[1]Bearbeitete Datenbank'!$AU121</f>
        <v>GEO/S</v>
      </c>
      <c r="AV119" s="1" t="str">
        <f>'[1]Bearbeitete Datenbank'!$J121</f>
        <v>GEO</v>
      </c>
      <c r="AY119" s="1" t="str">
        <f>'[1]Bearbeitete Datenbank'!$G121</f>
        <v>Military/Government</v>
      </c>
      <c r="AZ119" s="1"/>
      <c r="BA119" s="1" t="str">
        <f>'[1]Bearbeitete Datenbank'!$H121</f>
        <v>Navigation/Global Positioning</v>
      </c>
      <c r="BB119" s="1"/>
      <c r="BC119" s="42">
        <f>'[1]Bearbeitete Datenbank'!$AX121</f>
        <v>0.80110000000000003</v>
      </c>
      <c r="BD119" s="1">
        <f>Tabelle27[[#This Row],[inclination '[degree']]]*PI()/180</f>
        <v>1.3981832637726576E-2</v>
      </c>
      <c r="BE119" s="1">
        <f>'[1]Bearbeitete Datenbank'!$AY121</f>
        <v>44.457799999999999</v>
      </c>
      <c r="BF119" s="1">
        <f>Tabelle27[[#This Row],[RAAN '[degree']]]*PI()/180</f>
        <v>0.775934988193135</v>
      </c>
      <c r="BG119" s="1">
        <f>'[1]Bearbeitete Datenbank'!$BA121</f>
        <v>134.03020000000001</v>
      </c>
      <c r="BH119" s="1">
        <f>Tabelle27[[#This Row],[AoP '[degree']]]*PI()/180</f>
        <v>2.339268287106504</v>
      </c>
      <c r="BI119" s="1">
        <f>'[1]Bearbeitete Datenbank'!$BB121</f>
        <v>181.6054</v>
      </c>
      <c r="BK119" s="1">
        <f>Tabelle27[[#This Row],[mean_anomaly '[degree']]]*PI()/180</f>
        <v>3.1696121694013106</v>
      </c>
      <c r="BL119" s="1">
        <f>'[1]Bearbeitete Datenbank'!$AZ121</f>
        <v>2.43E-4</v>
      </c>
      <c r="BM119" s="1">
        <f>'[1]Bearbeitete Datenbank'!$BE121</f>
        <v>42164.617288509857</v>
      </c>
      <c r="BN119" s="1">
        <f>'[1]Bearbeitete Datenbank'!$BF121</f>
        <v>35803.863290510963</v>
      </c>
      <c r="BO119" s="1">
        <f>'[1]Bearbeitete Datenbank'!$BG121</f>
        <v>35783.371286508751</v>
      </c>
      <c r="BP119" s="1">
        <f>'[1]Bearbeitete Datenbank'!$BH121</f>
        <v>1436.0894995708788</v>
      </c>
      <c r="BQ119" s="1">
        <f>'[1]Bearbeitete Datenbank'!$BC121</f>
        <v>1.0027230199999999</v>
      </c>
      <c r="BY119" s="1" t="s">
        <v>115</v>
      </c>
      <c r="BZ119" s="1" t="s">
        <v>115</v>
      </c>
      <c r="CA119" s="1" t="s">
        <v>115</v>
      </c>
      <c r="CB119" s="1" t="s">
        <v>115</v>
      </c>
      <c r="CD119" s="47">
        <f>'[1]Bearbeitete Datenbank'!$BT121</f>
        <v>0.13041795300000558</v>
      </c>
      <c r="CE11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2.2762226835613135E-3</v>
      </c>
      <c r="CF119" s="1">
        <f>'[1]Bearbeitete Datenbank'!$BU121</f>
        <v>159.94741167399999</v>
      </c>
      <c r="CG11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2.7916089637541148</v>
      </c>
      <c r="CH119" s="1" t="str">
        <f>'[1]Bearbeitete Datenbank'!$BV121</f>
        <v>False</v>
      </c>
      <c r="CI119" s="1" t="str">
        <f>'[1]Bearbeitete Datenbank'!$BW121</f>
        <v>True</v>
      </c>
      <c r="CJ119" s="1">
        <f>'[1]Bearbeitete Datenbank'!$BX121</f>
        <v>4.1380599999999996E-4</v>
      </c>
      <c r="CK119" s="1">
        <f>'[1]Bearbeitete Datenbank'!$BY121</f>
        <v>2.3899199999999999E-4</v>
      </c>
      <c r="CL119" s="1" t="str">
        <f>'[1]Bearbeitete Datenbank'!$CA121</f>
        <v>None</v>
      </c>
      <c r="CM11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19" s="1">
        <f>'[1]Bearbeitete Datenbank'!$CB121</f>
        <v>0</v>
      </c>
      <c r="CO119" s="1">
        <f>'[1]Bearbeitete Datenbank'!$CC121</f>
        <v>0</v>
      </c>
      <c r="CP119" s="1" t="str">
        <f>'[1]Bearbeitete Datenbank'!$CD121</f>
        <v>None</v>
      </c>
      <c r="CQ119" s="1" t="str">
        <f>'[1]Bearbeitete Datenbank'!$CE121</f>
        <v>None</v>
      </c>
      <c r="CR119" s="1" t="str">
        <f>'[1]Bearbeitete Datenbank'!$CF121</f>
        <v>None</v>
      </c>
      <c r="CS119" s="1" t="str">
        <f>IF(Tabelle27[[#This Row],[synchronised_starting_longitude '[deg_E']]]="None","None",Tabelle27[[#This Row],[synchronised_starting_longitude '[deg_E']]]*PI()/180)</f>
        <v>None</v>
      </c>
      <c r="CT119" s="1" t="str">
        <f>'[1]Bearbeitete Datenbank'!$CG121</f>
        <v>None</v>
      </c>
      <c r="CU119" s="1" t="str">
        <f>IF(Tabelle27[[#This Row],[synchronised_initial_longitude '[deg_E']]]="None","None",Tabelle27[[#This Row],[synchronised_initial_longitude '[deg_E']]]*PI()/180)</f>
        <v>None</v>
      </c>
      <c r="CV119" s="1" t="str">
        <f>'[1]Bearbeitete Datenbank'!$CH121</f>
        <v>None</v>
      </c>
      <c r="CW119" s="1" t="str">
        <f>IF(Tabelle27[[#This Row],[synchronised_tolerance_longitude '[deg_E']]]="None","None",Tabelle27[[#This Row],[synchronised_tolerance_longitude '[deg_E']]]*PI()/180)</f>
        <v>None</v>
      </c>
      <c r="CY119" s="1" t="str">
        <f>'[1]Bearbeitete Datenbank'!$CI121</f>
        <v>None</v>
      </c>
      <c r="CZ119" s="1" t="str">
        <f>IF(Tabelle27[[#This Row],[initial_GLAN '[deg']]]="None",Tabelle27[[#This Row],[initial_GLAN '[deg']]],Tabelle27[[#This Row],[initial_GLAN '[deg']]]*PI()/180)</f>
        <v>None</v>
      </c>
      <c r="DA119" s="1" t="str">
        <f>'[1]Bearbeitete Datenbank'!$CJ121</f>
        <v>None</v>
      </c>
      <c r="DB119" s="1" t="str">
        <f>IF(Tabelle27[[#This Row],[tolerance_GLAN '[deg']]]="None",Tabelle27[[#This Row],[tolerance_GLAN '[deg']]],Tabelle27[[#This Row],[tolerance_GLAN '[deg']]]*PI()/180)</f>
        <v>None</v>
      </c>
      <c r="DC119" s="1" t="str">
        <f>'[1]Bearbeitete Datenbank'!$CK121</f>
        <v>None</v>
      </c>
      <c r="DD119" s="49" t="str">
        <f>'[1]Bearbeitete Datenbank'!$CL121</f>
        <v>None</v>
      </c>
      <c r="DE119" s="5" t="str">
        <f>'[1]Bearbeitete Datenbank'!$CM121</f>
        <v>None</v>
      </c>
      <c r="DF119" s="49" t="str">
        <f>'[1]Bearbeitete Datenbank'!$CN121</f>
        <v>None</v>
      </c>
      <c r="DG119" s="5" t="str">
        <f>'[1]Bearbeitete Datenbank'!$CO121</f>
        <v>None</v>
      </c>
      <c r="DH119" s="5" t="str">
        <f>'[1]Bearbeitete Datenbank'!$CP121</f>
        <v>None</v>
      </c>
    </row>
    <row r="120" spans="1:112" x14ac:dyDescent="0.25">
      <c r="A120" s="1" t="str">
        <f>'[1]Bearbeitete Datenbank'!$C122</f>
        <v>Beidou G5</v>
      </c>
      <c r="C120" s="1" t="str">
        <f>'[1]Bearbeitete Datenbank'!$C122</f>
        <v>Beidou G5</v>
      </c>
      <c r="D120" s="41">
        <f>'[1]Bearbeitete Datenbank'!$AB122</f>
        <v>38091</v>
      </c>
      <c r="G120" s="1" t="str">
        <f>'[1]Bearbeitete Datenbank'!$AV122</f>
        <v>Heavy Satellite</v>
      </c>
      <c r="H120" s="1">
        <f>'[1]Bearbeitete Datenbank'!$V122</f>
        <v>8</v>
      </c>
      <c r="J120" s="3"/>
      <c r="K120" s="1" t="str">
        <f>'[1]Bearbeitete Datenbank'!$BQ122</f>
        <v>mono/duo-propellant</v>
      </c>
      <c r="L120" s="1" t="str">
        <f>'[1]Bearbeitete Datenbank'!$BR122</f>
        <v>1</v>
      </c>
      <c r="M120" s="1"/>
      <c r="N120" s="1">
        <f>'[1]Bearbeitete Datenbank'!$BS122</f>
        <v>300</v>
      </c>
      <c r="P120" s="1" t="str">
        <f>'[1]Bearbeitete Datenbank'!$Y122</f>
        <v>Xichang Satellite Launch Center</v>
      </c>
      <c r="Q120" s="1">
        <f>'[1]Bearbeitete Datenbank'!$AD122*PI()/180</f>
        <v>0.49298599140652699</v>
      </c>
      <c r="R120" s="1" t="str">
        <f>'[1]Bearbeitete Datenbank'!$D122</f>
        <v>China</v>
      </c>
      <c r="S120" s="1" t="str">
        <f>'[1]Bearbeitete Datenbank'!$E122</f>
        <v>China</v>
      </c>
      <c r="T120" s="1" t="str">
        <f>'[1]Bearbeitete Datenbank'!$F122</f>
        <v>Chinese Defense Ministry</v>
      </c>
      <c r="U120" s="3">
        <f>'[1]Bearbeitete Datenbank'!$U122</f>
        <v>40963</v>
      </c>
      <c r="V120" s="1">
        <f>'[1]Bearbeitete Datenbank'!$AE122*PI()/180</f>
        <v>1.7806993189133569</v>
      </c>
      <c r="Y120" s="1">
        <f>'[1]Bearbeitete Datenbank'!$BK122</f>
        <v>1.7</v>
      </c>
      <c r="Z120" s="1">
        <f>'[1]Bearbeitete Datenbank'!$BL122</f>
        <v>3</v>
      </c>
      <c r="AA120" s="1">
        <f>'[1]Bearbeitete Datenbank'!$BM122</f>
        <v>18</v>
      </c>
      <c r="AB120" s="1">
        <f>'[1]Bearbeitete Datenbank'!BN122</f>
        <v>29.938564463043399</v>
      </c>
      <c r="AC120" s="1">
        <f>'[1]Bearbeitete Datenbank'!BO122</f>
        <v>2.89</v>
      </c>
      <c r="AD120" s="1">
        <f>'[1]Bearbeitete Datenbank'!$BP122</f>
        <v>13.997733333333301</v>
      </c>
      <c r="AH120" s="1">
        <f>'[1]Bearbeitete Datenbank'!$AL122</f>
        <v>3060</v>
      </c>
      <c r="AJ120" s="1">
        <f>'[1]Bearbeitete Datenbank'!$AN122</f>
        <v>1700</v>
      </c>
      <c r="AK120" s="1">
        <f>'[1]Bearbeitete Datenbank'!$AW122</f>
        <v>1360</v>
      </c>
      <c r="AU120" s="1" t="str">
        <f>'[1]Bearbeitete Datenbank'!$AU122</f>
        <v>GEO/S</v>
      </c>
      <c r="AV120" s="1" t="str">
        <f>'[1]Bearbeitete Datenbank'!$J122</f>
        <v>GEO</v>
      </c>
      <c r="AW120" s="4"/>
      <c r="AY120" s="1" t="str">
        <f>'[1]Bearbeitete Datenbank'!$G122</f>
        <v>Military/Government</v>
      </c>
      <c r="AZ120" s="1"/>
      <c r="BA120" s="1" t="str">
        <f>'[1]Bearbeitete Datenbank'!$H122</f>
        <v>Navigation/Global Positioning</v>
      </c>
      <c r="BB120" s="1"/>
      <c r="BC120" s="42">
        <f>'[1]Bearbeitete Datenbank'!$AX122</f>
        <v>1.4955000000000001</v>
      </c>
      <c r="BD120" s="1">
        <f>Tabelle27[[#This Row],[inclination '[degree']]]*PI()/180</f>
        <v>2.6101398963575197E-2</v>
      </c>
      <c r="BE120" s="1">
        <f>'[1]Bearbeitete Datenbank'!$AY122</f>
        <v>66.988</v>
      </c>
      <c r="BF120" s="1">
        <f>Tabelle27[[#This Row],[RAAN '[degree']]]*PI()/180</f>
        <v>1.1691611593259614</v>
      </c>
      <c r="BG120" s="1">
        <f>'[1]Bearbeitete Datenbank'!$BA122</f>
        <v>320.8768</v>
      </c>
      <c r="BH120" s="1">
        <f>Tabelle27[[#This Row],[AoP '[degree']]]*PI()/180</f>
        <v>5.6003566532633409</v>
      </c>
      <c r="BI120" s="1">
        <f>'[1]Bearbeitete Datenbank'!$BB122</f>
        <v>249.6369</v>
      </c>
      <c r="BK120" s="1">
        <f>Tabelle27[[#This Row],[mean_anomaly '[degree']]]*PI()/180</f>
        <v>4.3569858394718324</v>
      </c>
      <c r="BL120" s="1">
        <f>'[1]Bearbeitete Datenbank'!$AZ122</f>
        <v>8.5320000000000003E-4</v>
      </c>
      <c r="BM120" s="1">
        <f>'[1]Bearbeitete Datenbank'!$BE122</f>
        <v>42163.622412156379</v>
      </c>
      <c r="BN120" s="1">
        <f>'[1]Bearbeitete Datenbank'!$BF122</f>
        <v>35828.596414798434</v>
      </c>
      <c r="BO120" s="1">
        <f>'[1]Bearbeitete Datenbank'!$BG122</f>
        <v>35756.648409514324</v>
      </c>
      <c r="BP120" s="1">
        <f>'[1]Bearbeitete Datenbank'!$BH122</f>
        <v>1436.0386729602503</v>
      </c>
      <c r="BQ120" s="1">
        <f>'[1]Bearbeitete Datenbank'!$BC122</f>
        <v>1.00275851</v>
      </c>
      <c r="BY120" s="1" t="s">
        <v>115</v>
      </c>
      <c r="BZ120" s="1" t="s">
        <v>115</v>
      </c>
      <c r="CA120" s="1" t="s">
        <v>115</v>
      </c>
      <c r="CB120" s="1" t="s">
        <v>115</v>
      </c>
      <c r="CD120" s="47">
        <f>'[1]Bearbeitete Datenbank'!$BT122</f>
        <v>0.11244216549999919</v>
      </c>
      <c r="CE12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1.9624860060473621E-3</v>
      </c>
      <c r="CF120" s="1">
        <f>'[1]Bearbeitete Datenbank'!$BU122</f>
        <v>58.740969185499999</v>
      </c>
      <c r="CG12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1.0252233180995067</v>
      </c>
      <c r="CH120" s="1" t="str">
        <f>'[1]Bearbeitete Datenbank'!$BV122</f>
        <v>False</v>
      </c>
      <c r="CI120" s="1" t="str">
        <f>'[1]Bearbeitete Datenbank'!$BW122</f>
        <v>True</v>
      </c>
      <c r="CJ120" s="1">
        <f>'[1]Bearbeitete Datenbank'!$BX122</f>
        <v>6.3610649999999995E-4</v>
      </c>
      <c r="CK120" s="1">
        <f>'[1]Bearbeitete Datenbank'!$BY122</f>
        <v>2.7442950000000003E-4</v>
      </c>
      <c r="CL120" s="1" t="str">
        <f>'[1]Bearbeitete Datenbank'!$CA122</f>
        <v>None</v>
      </c>
      <c r="CM12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0" s="1">
        <f>'[1]Bearbeitete Datenbank'!$CB122</f>
        <v>0</v>
      </c>
      <c r="CO120" s="1">
        <f>'[1]Bearbeitete Datenbank'!$CC122</f>
        <v>0</v>
      </c>
      <c r="CP120" s="1" t="str">
        <f>'[1]Bearbeitete Datenbank'!$CD122</f>
        <v>None</v>
      </c>
      <c r="CQ120" s="1" t="str">
        <f>'[1]Bearbeitete Datenbank'!$CE122</f>
        <v>None</v>
      </c>
      <c r="CR120" s="1" t="str">
        <f>'[1]Bearbeitete Datenbank'!$CF122</f>
        <v>None</v>
      </c>
      <c r="CS120" s="1" t="str">
        <f>IF(Tabelle27[[#This Row],[synchronised_starting_longitude '[deg_E']]]="None","None",Tabelle27[[#This Row],[synchronised_starting_longitude '[deg_E']]]*PI()/180)</f>
        <v>None</v>
      </c>
      <c r="CT120" s="1" t="str">
        <f>'[1]Bearbeitete Datenbank'!$CG122</f>
        <v>None</v>
      </c>
      <c r="CU120" s="1" t="str">
        <f>IF(Tabelle27[[#This Row],[synchronised_initial_longitude '[deg_E']]]="None","None",Tabelle27[[#This Row],[synchronised_initial_longitude '[deg_E']]]*PI()/180)</f>
        <v>None</v>
      </c>
      <c r="CV120" s="1" t="str">
        <f>'[1]Bearbeitete Datenbank'!$CH122</f>
        <v>None</v>
      </c>
      <c r="CW120" s="1" t="str">
        <f>IF(Tabelle27[[#This Row],[synchronised_tolerance_longitude '[deg_E']]]="None","None",Tabelle27[[#This Row],[synchronised_tolerance_longitude '[deg_E']]]*PI()/180)</f>
        <v>None</v>
      </c>
      <c r="CY120" s="1" t="str">
        <f>'[1]Bearbeitete Datenbank'!$CI122</f>
        <v>None</v>
      </c>
      <c r="CZ120" s="1" t="str">
        <f>IF(Tabelle27[[#This Row],[initial_GLAN '[deg']]]="None",Tabelle27[[#This Row],[initial_GLAN '[deg']]],Tabelle27[[#This Row],[initial_GLAN '[deg']]]*PI()/180)</f>
        <v>None</v>
      </c>
      <c r="DA120" s="1" t="str">
        <f>'[1]Bearbeitete Datenbank'!$CJ122</f>
        <v>None</v>
      </c>
      <c r="DB120" s="1" t="str">
        <f>IF(Tabelle27[[#This Row],[tolerance_GLAN '[deg']]]="None",Tabelle27[[#This Row],[tolerance_GLAN '[deg']]],Tabelle27[[#This Row],[tolerance_GLAN '[deg']]]*PI()/180)</f>
        <v>None</v>
      </c>
      <c r="DC120" s="1" t="str">
        <f>'[1]Bearbeitete Datenbank'!$CK122</f>
        <v>None</v>
      </c>
      <c r="DD120" s="49" t="str">
        <f>'[1]Bearbeitete Datenbank'!$CL122</f>
        <v>None</v>
      </c>
      <c r="DE120" s="5" t="str">
        <f>'[1]Bearbeitete Datenbank'!$CM122</f>
        <v>None</v>
      </c>
      <c r="DF120" s="49" t="str">
        <f>'[1]Bearbeitete Datenbank'!$CN122</f>
        <v>None</v>
      </c>
      <c r="DG120" s="5" t="str">
        <f>'[1]Bearbeitete Datenbank'!$CO122</f>
        <v>None</v>
      </c>
      <c r="DH120" s="5" t="str">
        <f>'[1]Bearbeitete Datenbank'!$CP122</f>
        <v>None</v>
      </c>
    </row>
    <row r="121" spans="1:112" x14ac:dyDescent="0.25">
      <c r="A121" s="1" t="str">
        <f>'[1]Bearbeitete Datenbank'!$C123</f>
        <v>Beidou IGSO-1</v>
      </c>
      <c r="C121" s="1" t="str">
        <f>'[1]Bearbeitete Datenbank'!$C123</f>
        <v>Beidou IGSO-1</v>
      </c>
      <c r="D121" s="41">
        <f>'[1]Bearbeitete Datenbank'!$AB123</f>
        <v>36828</v>
      </c>
      <c r="G121" s="1" t="str">
        <f>'[1]Bearbeitete Datenbank'!$AV123</f>
        <v>Heavy Satellite</v>
      </c>
      <c r="H121" s="1">
        <f>'[1]Bearbeitete Datenbank'!$V123</f>
        <v>8</v>
      </c>
      <c r="J121" s="3"/>
      <c r="K121" s="1" t="str">
        <f>'[1]Bearbeitete Datenbank'!$BQ123</f>
        <v>mono/duo-propellant</v>
      </c>
      <c r="L121" s="1" t="str">
        <f>'[1]Bearbeitete Datenbank'!$BR123</f>
        <v>1</v>
      </c>
      <c r="M121" s="1"/>
      <c r="N121" s="1">
        <f>'[1]Bearbeitete Datenbank'!$BS123</f>
        <v>300</v>
      </c>
      <c r="P121" s="1" t="str">
        <f>'[1]Bearbeitete Datenbank'!$Y123</f>
        <v>Xichang Satellite Launch Center</v>
      </c>
      <c r="Q121" s="1">
        <f>'[1]Bearbeitete Datenbank'!$AD123*PI()/180</f>
        <v>0.49298599140652699</v>
      </c>
      <c r="R121" s="1" t="str">
        <f>'[1]Bearbeitete Datenbank'!$D123</f>
        <v>China</v>
      </c>
      <c r="S121" s="1" t="str">
        <f>'[1]Bearbeitete Datenbank'!$E123</f>
        <v>China</v>
      </c>
      <c r="T121" s="1" t="str">
        <f>'[1]Bearbeitete Datenbank'!$F123</f>
        <v>Chinese Defense Ministry</v>
      </c>
      <c r="U121" s="3">
        <f>'[1]Bearbeitete Datenbank'!$U123</f>
        <v>40390</v>
      </c>
      <c r="V121" s="1">
        <f>'[1]Bearbeitete Datenbank'!$AE123*PI()/180</f>
        <v>1.7806993189133569</v>
      </c>
      <c r="Y121" s="1">
        <f>'[1]Bearbeitete Datenbank'!$BK123</f>
        <v>1.7</v>
      </c>
      <c r="Z121" s="1">
        <f>'[1]Bearbeitete Datenbank'!$BL123</f>
        <v>3</v>
      </c>
      <c r="AA121" s="1">
        <f>'[1]Bearbeitete Datenbank'!$BM123</f>
        <v>18</v>
      </c>
      <c r="AB121" s="1">
        <f>'[1]Bearbeitete Datenbank'!BN123</f>
        <v>29.938564463043399</v>
      </c>
      <c r="AC121" s="1">
        <f>'[1]Bearbeitete Datenbank'!BO123</f>
        <v>2.89</v>
      </c>
      <c r="AD121" s="1">
        <f>'[1]Bearbeitete Datenbank'!$BP123</f>
        <v>13.997733333333301</v>
      </c>
      <c r="AH121" s="1">
        <f>'[1]Bearbeitete Datenbank'!$AL123</f>
        <v>2300</v>
      </c>
      <c r="AJ121" s="1">
        <f>'[1]Bearbeitete Datenbank'!$AN123</f>
        <v>1300</v>
      </c>
      <c r="AK121" s="1">
        <f>'[1]Bearbeitete Datenbank'!$AW123</f>
        <v>1000</v>
      </c>
      <c r="AU121" s="1" t="str">
        <f>'[1]Bearbeitete Datenbank'!$AU123</f>
        <v>GEO/T</v>
      </c>
      <c r="AV121" s="1" t="str">
        <f>'[1]Bearbeitete Datenbank'!$J123</f>
        <v>GEO</v>
      </c>
      <c r="AY121" s="1" t="str">
        <f>'[1]Bearbeitete Datenbank'!$G123</f>
        <v>Military/Government</v>
      </c>
      <c r="AZ121" s="1"/>
      <c r="BA121" s="1" t="str">
        <f>'[1]Bearbeitete Datenbank'!$H123</f>
        <v>Navigation/Global Positioning</v>
      </c>
      <c r="BB121" s="1"/>
      <c r="BC121" s="42">
        <f>'[1]Bearbeitete Datenbank'!$AX123</f>
        <v>54.171599999999998</v>
      </c>
      <c r="BD121" s="1">
        <f>Tabelle27[[#This Row],[inclination '[degree']]]*PI()/180</f>
        <v>0.94547278107336008</v>
      </c>
      <c r="BE121" s="1">
        <f>'[1]Bearbeitete Datenbank'!$AY123</f>
        <v>179.84780000000001</v>
      </c>
      <c r="BF121" s="1">
        <f>Tabelle27[[#This Row],[RAAN '[degree']]]*PI()/180</f>
        <v>3.1389362624682575</v>
      </c>
      <c r="BG121" s="1">
        <f>'[1]Bearbeitete Datenbank'!$BA123</f>
        <v>235.26240000000001</v>
      </c>
      <c r="BH121" s="1">
        <f>Tabelle27[[#This Row],[AoP '[degree']]]*PI()/180</f>
        <v>4.1061034861439083</v>
      </c>
      <c r="BI121" s="1">
        <f>'[1]Bearbeitete Datenbank'!$BB123</f>
        <v>313.8141</v>
      </c>
      <c r="BK121" s="1">
        <f>Tabelle27[[#This Row],[mean_anomaly '[degree']]]*PI()/180</f>
        <v>5.4770892841827372</v>
      </c>
      <c r="BL121" s="1">
        <f>'[1]Bearbeitete Datenbank'!$AZ123</f>
        <v>1.128E-2</v>
      </c>
      <c r="BM121" s="1">
        <f>'[1]Bearbeitete Datenbank'!$BE123</f>
        <v>42165.373646852662</v>
      </c>
      <c r="BN121" s="1">
        <f>'[1]Bearbeitete Datenbank'!$BF123</f>
        <v>36269.999061589158</v>
      </c>
      <c r="BO121" s="1">
        <f>'[1]Bearbeitete Datenbank'!$BG123</f>
        <v>35318.748232116166</v>
      </c>
      <c r="BP121" s="1">
        <f>'[1]Bearbeitete Datenbank'!$BH123</f>
        <v>1436.1281410865015</v>
      </c>
      <c r="BQ121" s="1">
        <f>'[1]Bearbeitete Datenbank'!$BC123</f>
        <v>1.00269604</v>
      </c>
      <c r="BY121" s="1" t="s">
        <v>115</v>
      </c>
      <c r="BZ121" s="1" t="s">
        <v>115</v>
      </c>
      <c r="CA121" s="1" t="s">
        <v>115</v>
      </c>
      <c r="CB121" s="1" t="s">
        <v>115</v>
      </c>
      <c r="CD121" s="47">
        <f>'[1]Bearbeitete Datenbank'!$BT123</f>
        <v>2.254532192500001</v>
      </c>
      <c r="CE1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3.9349009851331627E-2</v>
      </c>
      <c r="CF121" s="1">
        <f>'[1]Bearbeitete Datenbank'!$BU123</f>
        <v>116.9984256175</v>
      </c>
      <c r="CG1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2.0420077466750546</v>
      </c>
      <c r="CH121" s="1" t="str">
        <f>'[1]Bearbeitete Datenbank'!$BV123</f>
        <v>False</v>
      </c>
      <c r="CI121" s="1" t="str">
        <f>'[1]Bearbeitete Datenbank'!$BW123</f>
        <v>True</v>
      </c>
      <c r="CJ121" s="1">
        <f>'[1]Bearbeitete Datenbank'!$BX123</f>
        <v>1.0735412999999999E-2</v>
      </c>
      <c r="CK121" s="1">
        <f>'[1]Bearbeitete Datenbank'!$BY123</f>
        <v>6.7145599999999996E-4</v>
      </c>
      <c r="CL121" s="1" t="str">
        <f>'[1]Bearbeitete Datenbank'!$CA123</f>
        <v>None</v>
      </c>
      <c r="CM12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1" s="1">
        <f>'[1]Bearbeitete Datenbank'!$CB123</f>
        <v>0</v>
      </c>
      <c r="CO121" s="1">
        <f>'[1]Bearbeitete Datenbank'!$CC123</f>
        <v>0</v>
      </c>
      <c r="CP121" s="1" t="str">
        <f>'[1]Bearbeitete Datenbank'!$CD123</f>
        <v>None</v>
      </c>
      <c r="CQ121" s="1" t="str">
        <f>'[1]Bearbeitete Datenbank'!$CE123</f>
        <v>None</v>
      </c>
      <c r="CR121" s="1" t="str">
        <f>'[1]Bearbeitete Datenbank'!$CF123</f>
        <v>None</v>
      </c>
      <c r="CS121" s="1" t="str">
        <f>IF(Tabelle27[[#This Row],[synchronised_starting_longitude '[deg_E']]]="None","None",Tabelle27[[#This Row],[synchronised_starting_longitude '[deg_E']]]*PI()/180)</f>
        <v>None</v>
      </c>
      <c r="CT121" s="1" t="str">
        <f>'[1]Bearbeitete Datenbank'!$CG123</f>
        <v>None</v>
      </c>
      <c r="CU121" s="1" t="str">
        <f>IF(Tabelle27[[#This Row],[synchronised_initial_longitude '[deg_E']]]="None","None",Tabelle27[[#This Row],[synchronised_initial_longitude '[deg_E']]]*PI()/180)</f>
        <v>None</v>
      </c>
      <c r="CV121" s="1" t="str">
        <f>'[1]Bearbeitete Datenbank'!$CH123</f>
        <v>None</v>
      </c>
      <c r="CW121" s="1" t="str">
        <f>IF(Tabelle27[[#This Row],[synchronised_tolerance_longitude '[deg_E']]]="None","None",Tabelle27[[#This Row],[synchronised_tolerance_longitude '[deg_E']]]*PI()/180)</f>
        <v>None</v>
      </c>
      <c r="CY121" s="1" t="str">
        <f>'[1]Bearbeitete Datenbank'!$CI123</f>
        <v>None</v>
      </c>
      <c r="CZ121" s="1" t="str">
        <f>IF(Tabelle27[[#This Row],[initial_GLAN '[deg']]]="None",Tabelle27[[#This Row],[initial_GLAN '[deg']]],Tabelle27[[#This Row],[initial_GLAN '[deg']]]*PI()/180)</f>
        <v>None</v>
      </c>
      <c r="DA121" s="1" t="str">
        <f>'[1]Bearbeitete Datenbank'!$CJ123</f>
        <v>None</v>
      </c>
      <c r="DB121" s="1" t="str">
        <f>IF(Tabelle27[[#This Row],[tolerance_GLAN '[deg']]]="None",Tabelle27[[#This Row],[tolerance_GLAN '[deg']]],Tabelle27[[#This Row],[tolerance_GLAN '[deg']]]*PI()/180)</f>
        <v>None</v>
      </c>
      <c r="DC121" s="1" t="str">
        <f>'[1]Bearbeitete Datenbank'!$CK123</f>
        <v>None</v>
      </c>
      <c r="DD121" s="49" t="str">
        <f>'[1]Bearbeitete Datenbank'!$CL123</f>
        <v>None</v>
      </c>
      <c r="DE121" s="5" t="str">
        <f>'[1]Bearbeitete Datenbank'!$CM123</f>
        <v>None</v>
      </c>
      <c r="DF121" s="49" t="str">
        <f>'[1]Bearbeitete Datenbank'!$CN123</f>
        <v>None</v>
      </c>
      <c r="DG121" s="5" t="str">
        <f>'[1]Bearbeitete Datenbank'!$CO123</f>
        <v>None</v>
      </c>
      <c r="DH121" s="5" t="str">
        <f>'[1]Bearbeitete Datenbank'!$CP123</f>
        <v>None</v>
      </c>
    </row>
    <row r="122" spans="1:112" x14ac:dyDescent="0.25">
      <c r="A122" s="1" t="str">
        <f>'[1]Bearbeitete Datenbank'!$C124</f>
        <v>Beidou IGSO-2</v>
      </c>
      <c r="C122" s="1" t="str">
        <f>'[1]Bearbeitete Datenbank'!$C124</f>
        <v>Beidou IGSO-2</v>
      </c>
      <c r="D122" s="41">
        <f>'[1]Bearbeitete Datenbank'!$AB124</f>
        <v>37256</v>
      </c>
      <c r="G122" s="1" t="str">
        <f>'[1]Bearbeitete Datenbank'!$AV124</f>
        <v>Heavy Satellite</v>
      </c>
      <c r="H122" s="1">
        <f>'[1]Bearbeitete Datenbank'!$V124</f>
        <v>8</v>
      </c>
      <c r="J122" s="3"/>
      <c r="K122" s="1" t="str">
        <f>'[1]Bearbeitete Datenbank'!$BQ124</f>
        <v>mono/duo-propellant</v>
      </c>
      <c r="L122" s="1" t="str">
        <f>'[1]Bearbeitete Datenbank'!$BR124</f>
        <v>1</v>
      </c>
      <c r="M122" s="1"/>
      <c r="N122" s="1">
        <f>'[1]Bearbeitete Datenbank'!$BS124</f>
        <v>300</v>
      </c>
      <c r="P122" s="1" t="str">
        <f>'[1]Bearbeitete Datenbank'!$Y124</f>
        <v>Xichang Satellite Launch Center</v>
      </c>
      <c r="Q122" s="1">
        <f>'[1]Bearbeitete Datenbank'!$AD124*PI()/180</f>
        <v>0.49298599140652699</v>
      </c>
      <c r="R122" s="1" t="str">
        <f>'[1]Bearbeitete Datenbank'!$D124</f>
        <v>China</v>
      </c>
      <c r="S122" s="1" t="str">
        <f>'[1]Bearbeitete Datenbank'!$E124</f>
        <v>China</v>
      </c>
      <c r="T122" s="1" t="str">
        <f>'[1]Bearbeitete Datenbank'!$F124</f>
        <v>Chinese Defense Ministry</v>
      </c>
      <c r="U122" s="3">
        <f>'[1]Bearbeitete Datenbank'!$U124</f>
        <v>40529</v>
      </c>
      <c r="V122" s="1">
        <f>'[1]Bearbeitete Datenbank'!$AE124*PI()/180</f>
        <v>1.7806993189133569</v>
      </c>
      <c r="Y122" s="1">
        <f>'[1]Bearbeitete Datenbank'!$BK124</f>
        <v>1.7</v>
      </c>
      <c r="Z122" s="1">
        <f>'[1]Bearbeitete Datenbank'!$BL124</f>
        <v>3</v>
      </c>
      <c r="AA122" s="1">
        <f>'[1]Bearbeitete Datenbank'!$BM124</f>
        <v>18</v>
      </c>
      <c r="AB122" s="1">
        <f>'[1]Bearbeitete Datenbank'!BN124</f>
        <v>29.938564463043399</v>
      </c>
      <c r="AC122" s="1">
        <f>'[1]Bearbeitete Datenbank'!BO124</f>
        <v>2.89</v>
      </c>
      <c r="AD122" s="1">
        <f>'[1]Bearbeitete Datenbank'!$BP124</f>
        <v>13.997733333333301</v>
      </c>
      <c r="AH122" s="1">
        <f>'[1]Bearbeitete Datenbank'!$AL124</f>
        <v>2300</v>
      </c>
      <c r="AJ122" s="1">
        <f>'[1]Bearbeitete Datenbank'!$AN124</f>
        <v>1300</v>
      </c>
      <c r="AK122" s="1">
        <f>'[1]Bearbeitete Datenbank'!$AW124</f>
        <v>1000</v>
      </c>
      <c r="AU122" s="1" t="str">
        <f>'[1]Bearbeitete Datenbank'!$AU124</f>
        <v>GEO/T</v>
      </c>
      <c r="AV122" s="1" t="str">
        <f>'[1]Bearbeitete Datenbank'!$J124</f>
        <v>GEO</v>
      </c>
      <c r="AY122" s="1" t="str">
        <f>'[1]Bearbeitete Datenbank'!$G124</f>
        <v>Military/Government</v>
      </c>
      <c r="AZ122" s="1"/>
      <c r="BA122" s="1" t="str">
        <f>'[1]Bearbeitete Datenbank'!$H124</f>
        <v>Navigation/Global Positioning</v>
      </c>
      <c r="BB122" s="1"/>
      <c r="BC122" s="42">
        <f>'[1]Bearbeitete Datenbank'!$AX124</f>
        <v>50.908900000000003</v>
      </c>
      <c r="BD122" s="1">
        <f>Tabelle27[[#This Row],[inclination '[degree']]]*PI()/180</f>
        <v>0.88852792356854116</v>
      </c>
      <c r="BE122" s="1">
        <f>'[1]Bearbeitete Datenbank'!$AY124</f>
        <v>294.31259999999997</v>
      </c>
      <c r="BF122" s="1">
        <f>Tabelle27[[#This Row],[RAAN '[degree']]]*PI()/180</f>
        <v>5.1367239001050624</v>
      </c>
      <c r="BG122" s="1">
        <f>'[1]Bearbeitete Datenbank'!$BA124</f>
        <v>215.1172</v>
      </c>
      <c r="BH122" s="1">
        <f>Tabelle27[[#This Row],[AoP '[degree']]]*PI()/180</f>
        <v>3.7545034176711458</v>
      </c>
      <c r="BI122" s="1">
        <f>'[1]Bearbeitete Datenbank'!$BB124</f>
        <v>151.91909999999999</v>
      </c>
      <c r="BK122" s="1">
        <f>Tabelle27[[#This Row],[mean_anomaly '[degree']]]*PI()/180</f>
        <v>2.6514884916665173</v>
      </c>
      <c r="BL122" s="1">
        <f>'[1]Bearbeitete Datenbank'!$AZ124</f>
        <v>8.4256999999999995E-3</v>
      </c>
      <c r="BM122" s="1">
        <f>'[1]Bearbeitete Datenbank'!$BE124</f>
        <v>42167.161792667859</v>
      </c>
      <c r="BN122" s="1">
        <f>'[1]Bearbeitete Datenbank'!$BF124</f>
        <v>36151.449647784342</v>
      </c>
      <c r="BO122" s="1">
        <f>'[1]Bearbeitete Datenbank'!$BG124</f>
        <v>35440.873937551376</v>
      </c>
      <c r="BP122" s="1">
        <f>'[1]Bearbeitete Datenbank'!$BH124</f>
        <v>1436.2194968671777</v>
      </c>
      <c r="BQ122" s="1">
        <f>'[1]Bearbeitete Datenbank'!$BC124</f>
        <v>1.0026322599999999</v>
      </c>
      <c r="BY122" s="1" t="s">
        <v>115</v>
      </c>
      <c r="BZ122" s="1" t="s">
        <v>115</v>
      </c>
      <c r="CA122" s="1" t="s">
        <v>115</v>
      </c>
      <c r="CB122" s="1" t="s">
        <v>115</v>
      </c>
      <c r="CD122" s="47">
        <f>'[1]Bearbeitete Datenbank'!$BT124</f>
        <v>2.6205086795000057</v>
      </c>
      <c r="CE12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4.5736504534363932E-2</v>
      </c>
      <c r="CF122" s="1">
        <f>'[1]Bearbeitete Datenbank'!$BU124</f>
        <v>117.1521094915</v>
      </c>
      <c r="CG12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2.0446900362835749</v>
      </c>
      <c r="CH122" s="1" t="str">
        <f>'[1]Bearbeitete Datenbank'!$BV124</f>
        <v>False</v>
      </c>
      <c r="CI122" s="1" t="str">
        <f>'[1]Bearbeitete Datenbank'!$BW124</f>
        <v>True</v>
      </c>
      <c r="CJ122" s="1">
        <f>'[1]Bearbeitete Datenbank'!$BX124</f>
        <v>8.2364115000000005E-3</v>
      </c>
      <c r="CK122" s="1">
        <f>'[1]Bearbeitete Datenbank'!$BY124</f>
        <v>3.2917749999999968E-4</v>
      </c>
      <c r="CL122" s="1" t="str">
        <f>'[1]Bearbeitete Datenbank'!$CA124</f>
        <v>None</v>
      </c>
      <c r="CM12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2" s="1">
        <f>'[1]Bearbeitete Datenbank'!$CB124</f>
        <v>0</v>
      </c>
      <c r="CO122" s="1">
        <f>'[1]Bearbeitete Datenbank'!$CC124</f>
        <v>0</v>
      </c>
      <c r="CP122" s="1" t="str">
        <f>'[1]Bearbeitete Datenbank'!$CD124</f>
        <v>None</v>
      </c>
      <c r="CQ122" s="1" t="str">
        <f>'[1]Bearbeitete Datenbank'!$CE124</f>
        <v>None</v>
      </c>
      <c r="CR122" s="1" t="str">
        <f>'[1]Bearbeitete Datenbank'!$CF124</f>
        <v>None</v>
      </c>
      <c r="CS122" s="1" t="str">
        <f>IF(Tabelle27[[#This Row],[synchronised_starting_longitude '[deg_E']]]="None","None",Tabelle27[[#This Row],[synchronised_starting_longitude '[deg_E']]]*PI()/180)</f>
        <v>None</v>
      </c>
      <c r="CT122" s="1" t="str">
        <f>'[1]Bearbeitete Datenbank'!$CG124</f>
        <v>None</v>
      </c>
      <c r="CU122" s="1" t="str">
        <f>IF(Tabelle27[[#This Row],[synchronised_initial_longitude '[deg_E']]]="None","None",Tabelle27[[#This Row],[synchronised_initial_longitude '[deg_E']]]*PI()/180)</f>
        <v>None</v>
      </c>
      <c r="CV122" s="1" t="str">
        <f>'[1]Bearbeitete Datenbank'!$CH124</f>
        <v>None</v>
      </c>
      <c r="CW122" s="1" t="str">
        <f>IF(Tabelle27[[#This Row],[synchronised_tolerance_longitude '[deg_E']]]="None","None",Tabelle27[[#This Row],[synchronised_tolerance_longitude '[deg_E']]]*PI()/180)</f>
        <v>None</v>
      </c>
      <c r="CY122" s="1" t="str">
        <f>'[1]Bearbeitete Datenbank'!$CI124</f>
        <v>None</v>
      </c>
      <c r="CZ122" s="1" t="str">
        <f>IF(Tabelle27[[#This Row],[initial_GLAN '[deg']]]="None",Tabelle27[[#This Row],[initial_GLAN '[deg']]],Tabelle27[[#This Row],[initial_GLAN '[deg']]]*PI()/180)</f>
        <v>None</v>
      </c>
      <c r="DA122" s="1" t="str">
        <f>'[1]Bearbeitete Datenbank'!$CJ124</f>
        <v>None</v>
      </c>
      <c r="DB122" s="1" t="str">
        <f>IF(Tabelle27[[#This Row],[tolerance_GLAN '[deg']]]="None",Tabelle27[[#This Row],[tolerance_GLAN '[deg']]],Tabelle27[[#This Row],[tolerance_GLAN '[deg']]]*PI()/180)</f>
        <v>None</v>
      </c>
      <c r="DC122" s="1" t="str">
        <f>'[1]Bearbeitete Datenbank'!$CK124</f>
        <v>None</v>
      </c>
      <c r="DD122" s="49" t="str">
        <f>'[1]Bearbeitete Datenbank'!$CL124</f>
        <v>None</v>
      </c>
      <c r="DE122" s="5" t="str">
        <f>'[1]Bearbeitete Datenbank'!$CM124</f>
        <v>None</v>
      </c>
      <c r="DF122" s="49" t="str">
        <f>'[1]Bearbeitete Datenbank'!$CN124</f>
        <v>None</v>
      </c>
      <c r="DG122" s="5" t="str">
        <f>'[1]Bearbeitete Datenbank'!$CO124</f>
        <v>None</v>
      </c>
      <c r="DH122" s="5" t="str">
        <f>'[1]Bearbeitete Datenbank'!$CP124</f>
        <v>None</v>
      </c>
    </row>
    <row r="123" spans="1:112" x14ac:dyDescent="0.25">
      <c r="A123" s="1" t="str">
        <f>'[1]Bearbeitete Datenbank'!$C125</f>
        <v>Beidou IGSO-3</v>
      </c>
      <c r="C123" s="1" t="str">
        <f>'[1]Bearbeitete Datenbank'!$C125</f>
        <v>Beidou IGSO-3</v>
      </c>
      <c r="D123" s="41">
        <f>'[1]Bearbeitete Datenbank'!$AB125</f>
        <v>37384</v>
      </c>
      <c r="G123" s="1" t="str">
        <f>'[1]Bearbeitete Datenbank'!$AV125</f>
        <v>Heavy Satellite</v>
      </c>
      <c r="H123" s="1">
        <f>'[1]Bearbeitete Datenbank'!$V125</f>
        <v>15</v>
      </c>
      <c r="J123" s="3"/>
      <c r="K123" s="1" t="str">
        <f>'[1]Bearbeitete Datenbank'!$BQ125</f>
        <v>mono/duo-propellant</v>
      </c>
      <c r="L123" s="1" t="str">
        <f>'[1]Bearbeitete Datenbank'!$BR125</f>
        <v>1</v>
      </c>
      <c r="M123" s="1"/>
      <c r="N123" s="1">
        <f>'[1]Bearbeitete Datenbank'!$BS125</f>
        <v>300</v>
      </c>
      <c r="P123" s="1" t="str">
        <f>'[1]Bearbeitete Datenbank'!$Y125</f>
        <v>Xichang Satellite Launch Center</v>
      </c>
      <c r="Q123" s="1">
        <f>'[1]Bearbeitete Datenbank'!$AD125*PI()/180</f>
        <v>0.49298599140652699</v>
      </c>
      <c r="R123" s="1" t="str">
        <f>'[1]Bearbeitete Datenbank'!$D125</f>
        <v>China</v>
      </c>
      <c r="S123" s="1" t="str">
        <f>'[1]Bearbeitete Datenbank'!$E125</f>
        <v>China</v>
      </c>
      <c r="T123" s="1" t="str">
        <f>'[1]Bearbeitete Datenbank'!$F125</f>
        <v>Chinese Defense Ministry</v>
      </c>
      <c r="U123" s="3">
        <f>'[1]Bearbeitete Datenbank'!$U125</f>
        <v>40642</v>
      </c>
      <c r="V123" s="1">
        <f>'[1]Bearbeitete Datenbank'!$AE125*PI()/180</f>
        <v>1.7806993189133569</v>
      </c>
      <c r="Y123" s="1">
        <f>'[1]Bearbeitete Datenbank'!$BK125</f>
        <v>1.7</v>
      </c>
      <c r="Z123" s="1">
        <f>'[1]Bearbeitete Datenbank'!$BL125</f>
        <v>3</v>
      </c>
      <c r="AA123" s="1">
        <f>'[1]Bearbeitete Datenbank'!$BM125</f>
        <v>18</v>
      </c>
      <c r="AB123" s="1">
        <f>'[1]Bearbeitete Datenbank'!BN125</f>
        <v>29.938564463043399</v>
      </c>
      <c r="AC123" s="1">
        <f>'[1]Bearbeitete Datenbank'!BO125</f>
        <v>2.89</v>
      </c>
      <c r="AD123" s="1">
        <f>'[1]Bearbeitete Datenbank'!$BP125</f>
        <v>13.997733333333301</v>
      </c>
      <c r="AH123" s="1">
        <f>'[1]Bearbeitete Datenbank'!$AL125</f>
        <v>2300</v>
      </c>
      <c r="AJ123" s="1">
        <f>'[1]Bearbeitete Datenbank'!$AN125</f>
        <v>1300</v>
      </c>
      <c r="AK123" s="1">
        <f>'[1]Bearbeitete Datenbank'!$AW125</f>
        <v>1000</v>
      </c>
      <c r="AU123" s="1" t="str">
        <f>'[1]Bearbeitete Datenbank'!$AU125</f>
        <v>GEO/T</v>
      </c>
      <c r="AV123" s="1" t="str">
        <f>'[1]Bearbeitete Datenbank'!$J125</f>
        <v>GEO</v>
      </c>
      <c r="AY123" s="1" t="str">
        <f>'[1]Bearbeitete Datenbank'!$G125</f>
        <v>Military/Government</v>
      </c>
      <c r="AZ123" s="1"/>
      <c r="BA123" s="1" t="str">
        <f>'[1]Bearbeitete Datenbank'!$H125</f>
        <v>Navigation/Global Positioning</v>
      </c>
      <c r="BB123" s="1"/>
      <c r="BC123" s="42">
        <f>'[1]Bearbeitete Datenbank'!$AX125</f>
        <v>59.742600000000003</v>
      </c>
      <c r="BD123" s="1">
        <f>Tabelle27[[#This Row],[inclination '[degree']]]*PI()/180</f>
        <v>1.0427050737019643</v>
      </c>
      <c r="BE123" s="1">
        <f>'[1]Bearbeitete Datenbank'!$AY125</f>
        <v>58.172400000000003</v>
      </c>
      <c r="BF123" s="1">
        <f>Tabelle27[[#This Row],[RAAN '[degree']]]*PI()/180</f>
        <v>1.0152999137871495</v>
      </c>
      <c r="BG123" s="1">
        <f>'[1]Bearbeitete Datenbank'!$BA125</f>
        <v>206.85230000000001</v>
      </c>
      <c r="BH123" s="1">
        <f>Tabelle27[[#This Row],[AoP '[degree']]]*PI()/180</f>
        <v>3.6102537003230668</v>
      </c>
      <c r="BI123" s="1">
        <f>'[1]Bearbeitete Datenbank'!$BB125</f>
        <v>54.005299999999998</v>
      </c>
      <c r="BK123" s="1">
        <f>Tabelle27[[#This Row],[mean_anomaly '[degree']]]*PI()/180</f>
        <v>0.94257029852729357</v>
      </c>
      <c r="BL123" s="1">
        <f>'[1]Bearbeitete Datenbank'!$AZ125</f>
        <v>5.2440999999999998E-3</v>
      </c>
      <c r="BM123" s="1">
        <f>'[1]Bearbeitete Datenbank'!$BE125</f>
        <v>42167.740219075065</v>
      </c>
      <c r="BN123" s="1">
        <f>'[1]Bearbeitete Datenbank'!$BF125</f>
        <v>36017.872065557924</v>
      </c>
      <c r="BO123" s="1">
        <f>'[1]Bearbeitete Datenbank'!$BG125</f>
        <v>35575.608372592214</v>
      </c>
      <c r="BP123" s="1">
        <f>'[1]Bearbeitete Datenbank'!$BH125</f>
        <v>1436.2490488964279</v>
      </c>
      <c r="BQ123" s="1">
        <f>'[1]Bearbeitete Datenbank'!$BC125</f>
        <v>1.0026116300000001</v>
      </c>
      <c r="BY123" s="1" t="s">
        <v>115</v>
      </c>
      <c r="BZ123" s="1" t="s">
        <v>115</v>
      </c>
      <c r="CA123" s="1" t="s">
        <v>115</v>
      </c>
      <c r="CB123" s="1" t="s">
        <v>115</v>
      </c>
      <c r="CD123" s="47">
        <f>'[1]Bearbeitete Datenbank'!$BT125</f>
        <v>1.8631968830000005</v>
      </c>
      <c r="CE1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3.251892022124557E-2</v>
      </c>
      <c r="CF123" s="1">
        <f>'[1]Bearbeitete Datenbank'!$BU125</f>
        <v>117.948904066</v>
      </c>
      <c r="CG1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2.0585967250706272</v>
      </c>
      <c r="CH123" s="1" t="str">
        <f>'[1]Bearbeitete Datenbank'!$BV125</f>
        <v>False</v>
      </c>
      <c r="CI123" s="1" t="str">
        <f>'[1]Bearbeitete Datenbank'!$BW125</f>
        <v>True</v>
      </c>
      <c r="CJ123" s="1">
        <f>'[1]Bearbeitete Datenbank'!$BX125</f>
        <v>5.3829719999999998E-3</v>
      </c>
      <c r="CK123" s="1">
        <f>'[1]Bearbeitete Datenbank'!$BY125</f>
        <v>1.9035199999999997E-4</v>
      </c>
      <c r="CL123" s="1" t="str">
        <f>'[1]Bearbeitete Datenbank'!$CA125</f>
        <v>None</v>
      </c>
      <c r="CM12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3" s="1">
        <f>'[1]Bearbeitete Datenbank'!$CB125</f>
        <v>0</v>
      </c>
      <c r="CO123" s="1">
        <f>'[1]Bearbeitete Datenbank'!$CC125</f>
        <v>0</v>
      </c>
      <c r="CP123" s="1" t="str">
        <f>'[1]Bearbeitete Datenbank'!$CD125</f>
        <v>None</v>
      </c>
      <c r="CQ123" s="1" t="str">
        <f>'[1]Bearbeitete Datenbank'!$CE125</f>
        <v>None</v>
      </c>
      <c r="CR123" s="1" t="str">
        <f>'[1]Bearbeitete Datenbank'!$CF125</f>
        <v>None</v>
      </c>
      <c r="CS123" s="1" t="str">
        <f>IF(Tabelle27[[#This Row],[synchronised_starting_longitude '[deg_E']]]="None","None",Tabelle27[[#This Row],[synchronised_starting_longitude '[deg_E']]]*PI()/180)</f>
        <v>None</v>
      </c>
      <c r="CT123" s="1" t="str">
        <f>'[1]Bearbeitete Datenbank'!$CG125</f>
        <v>None</v>
      </c>
      <c r="CU123" s="1" t="str">
        <f>IF(Tabelle27[[#This Row],[synchronised_initial_longitude '[deg_E']]]="None","None",Tabelle27[[#This Row],[synchronised_initial_longitude '[deg_E']]]*PI()/180)</f>
        <v>None</v>
      </c>
      <c r="CV123" s="1" t="str">
        <f>'[1]Bearbeitete Datenbank'!$CH125</f>
        <v>None</v>
      </c>
      <c r="CW123" s="1" t="str">
        <f>IF(Tabelle27[[#This Row],[synchronised_tolerance_longitude '[deg_E']]]="None","None",Tabelle27[[#This Row],[synchronised_tolerance_longitude '[deg_E']]]*PI()/180)</f>
        <v>None</v>
      </c>
      <c r="CY123" s="1" t="str">
        <f>'[1]Bearbeitete Datenbank'!$CI125</f>
        <v>None</v>
      </c>
      <c r="CZ123" s="1" t="str">
        <f>IF(Tabelle27[[#This Row],[initial_GLAN '[deg']]]="None",Tabelle27[[#This Row],[initial_GLAN '[deg']]],Tabelle27[[#This Row],[initial_GLAN '[deg']]]*PI()/180)</f>
        <v>None</v>
      </c>
      <c r="DA123" s="1" t="str">
        <f>'[1]Bearbeitete Datenbank'!$CJ125</f>
        <v>None</v>
      </c>
      <c r="DB123" s="1" t="str">
        <f>IF(Tabelle27[[#This Row],[tolerance_GLAN '[deg']]]="None",Tabelle27[[#This Row],[tolerance_GLAN '[deg']]],Tabelle27[[#This Row],[tolerance_GLAN '[deg']]]*PI()/180)</f>
        <v>None</v>
      </c>
      <c r="DC123" s="1" t="str">
        <f>'[1]Bearbeitete Datenbank'!$CK125</f>
        <v>None</v>
      </c>
      <c r="DD123" s="49" t="str">
        <f>'[1]Bearbeitete Datenbank'!$CL125</f>
        <v>None</v>
      </c>
      <c r="DE123" s="5" t="str">
        <f>'[1]Bearbeitete Datenbank'!$CM125</f>
        <v>None</v>
      </c>
      <c r="DF123" s="49" t="str">
        <f>'[1]Bearbeitete Datenbank'!$CN125</f>
        <v>None</v>
      </c>
      <c r="DG123" s="5" t="str">
        <f>'[1]Bearbeitete Datenbank'!$CO125</f>
        <v>None</v>
      </c>
      <c r="DH123" s="5" t="str">
        <f>'[1]Bearbeitete Datenbank'!$CP125</f>
        <v>None</v>
      </c>
    </row>
    <row r="124" spans="1:112" x14ac:dyDescent="0.25">
      <c r="A124" s="1" t="str">
        <f>'[1]Bearbeitete Datenbank'!$C126</f>
        <v>Beidou IGSO-4</v>
      </c>
      <c r="C124" s="1" t="str">
        <f>'[1]Bearbeitete Datenbank'!$C126</f>
        <v>Beidou IGSO-4</v>
      </c>
      <c r="D124" s="41">
        <f>'[1]Bearbeitete Datenbank'!$AB126</f>
        <v>37763</v>
      </c>
      <c r="G124" s="1" t="str">
        <f>'[1]Bearbeitete Datenbank'!$AV126</f>
        <v>Heavy Satellite</v>
      </c>
      <c r="H124" s="1">
        <f>'[1]Bearbeitete Datenbank'!$V126</f>
        <v>8</v>
      </c>
      <c r="J124" s="3"/>
      <c r="K124" s="1" t="str">
        <f>'[1]Bearbeitete Datenbank'!$BQ126</f>
        <v>mono/duo-propellant</v>
      </c>
      <c r="L124" s="1" t="str">
        <f>'[1]Bearbeitete Datenbank'!$BR126</f>
        <v>1</v>
      </c>
      <c r="M124" s="1"/>
      <c r="N124" s="1">
        <f>'[1]Bearbeitete Datenbank'!$BS126</f>
        <v>300</v>
      </c>
      <c r="P124" s="1" t="str">
        <f>'[1]Bearbeitete Datenbank'!$Y126</f>
        <v>Xichang Satellite Launch Center</v>
      </c>
      <c r="Q124" s="1">
        <f>'[1]Bearbeitete Datenbank'!$AD126*PI()/180</f>
        <v>0.49298599140652699</v>
      </c>
      <c r="R124" s="1" t="str">
        <f>'[1]Bearbeitete Datenbank'!$D126</f>
        <v>China</v>
      </c>
      <c r="S124" s="1" t="str">
        <f>'[1]Bearbeitete Datenbank'!$E126</f>
        <v>China</v>
      </c>
      <c r="T124" s="1" t="str">
        <f>'[1]Bearbeitete Datenbank'!$F126</f>
        <v>Chinese Defense Ministry</v>
      </c>
      <c r="U124" s="3">
        <f>'[1]Bearbeitete Datenbank'!$U126</f>
        <v>40750</v>
      </c>
      <c r="V124" s="1">
        <f>'[1]Bearbeitete Datenbank'!$AE126*PI()/180</f>
        <v>1.7806993189133569</v>
      </c>
      <c r="Y124" s="1">
        <f>'[1]Bearbeitete Datenbank'!$BK126</f>
        <v>1.7</v>
      </c>
      <c r="Z124" s="1">
        <f>'[1]Bearbeitete Datenbank'!$BL126</f>
        <v>3</v>
      </c>
      <c r="AA124" s="1">
        <f>'[1]Bearbeitete Datenbank'!$BM126</f>
        <v>18</v>
      </c>
      <c r="AB124" s="1">
        <f>'[1]Bearbeitete Datenbank'!BN126</f>
        <v>29.938564463043399</v>
      </c>
      <c r="AC124" s="1">
        <f>'[1]Bearbeitete Datenbank'!BO126</f>
        <v>2.89</v>
      </c>
      <c r="AD124" s="1">
        <f>'[1]Bearbeitete Datenbank'!$BP126</f>
        <v>13.997733333333301</v>
      </c>
      <c r="AH124" s="1">
        <f>'[1]Bearbeitete Datenbank'!$AL126</f>
        <v>2300</v>
      </c>
      <c r="AJ124" s="1">
        <f>'[1]Bearbeitete Datenbank'!$AN126</f>
        <v>1300</v>
      </c>
      <c r="AK124" s="1">
        <f>'[1]Bearbeitete Datenbank'!$AW126</f>
        <v>1000</v>
      </c>
      <c r="AU124" s="1" t="str">
        <f>'[1]Bearbeitete Datenbank'!$AU126</f>
        <v>GEO/T</v>
      </c>
      <c r="AV124" s="1" t="str">
        <f>'[1]Bearbeitete Datenbank'!$J126</f>
        <v>GEO</v>
      </c>
      <c r="AY124" s="1" t="str">
        <f>'[1]Bearbeitete Datenbank'!$G126</f>
        <v>Military/Government</v>
      </c>
      <c r="AZ124" s="1"/>
      <c r="BA124" s="1" t="str">
        <f>'[1]Bearbeitete Datenbank'!$H126</f>
        <v>Navigation/Global Positioning</v>
      </c>
      <c r="BB124" s="1"/>
      <c r="BC124" s="42">
        <f>'[1]Bearbeitete Datenbank'!$AX126</f>
        <v>54.459699999999998</v>
      </c>
      <c r="BD124" s="1">
        <f>Tabelle27[[#This Row],[inclination '[degree']]]*PI()/180</f>
        <v>0.95050107464835587</v>
      </c>
      <c r="BE124" s="1">
        <f>'[1]Bearbeitete Datenbank'!$AY126</f>
        <v>182.28139999999999</v>
      </c>
      <c r="BF124" s="1">
        <f>Tabelle27[[#This Row],[RAAN '[degree']]]*PI()/180</f>
        <v>3.1814105951447913</v>
      </c>
      <c r="BG124" s="1">
        <f>'[1]Bearbeitete Datenbank'!$BA126</f>
        <v>226.26480000000001</v>
      </c>
      <c r="BH124" s="1">
        <f>Tabelle27[[#This Row],[AoP '[degree']]]*PI()/180</f>
        <v>3.949065741366466</v>
      </c>
      <c r="BI124" s="1">
        <f>'[1]Bearbeitete Datenbank'!$BB126</f>
        <v>254.7456</v>
      </c>
      <c r="BK124" s="1">
        <f>Tabelle27[[#This Row],[mean_anomaly '[degree']]]*PI()/180</f>
        <v>4.4461494749684665</v>
      </c>
      <c r="BL124" s="1">
        <f>'[1]Bearbeitete Datenbank'!$AZ126</f>
        <v>8.2819999999999994E-3</v>
      </c>
      <c r="BM124" s="1">
        <f>'[1]Bearbeitete Datenbank'!$BE126</f>
        <v>42165.059661510393</v>
      </c>
      <c r="BN124" s="1">
        <f>'[1]Bearbeitete Datenbank'!$BF126</f>
        <v>36143.270685627016</v>
      </c>
      <c r="BO124" s="1">
        <f>'[1]Bearbeitete Datenbank'!$BG126</f>
        <v>35444.848637393763</v>
      </c>
      <c r="BP124" s="1">
        <f>'[1]Bearbeitete Datenbank'!$BH126</f>
        <v>1436.1120998787237</v>
      </c>
      <c r="BQ124" s="1">
        <f>'[1]Bearbeitete Datenbank'!$BC126</f>
        <v>1.0027072400000001</v>
      </c>
      <c r="BY124" s="1" t="s">
        <v>115</v>
      </c>
      <c r="BZ124" s="1" t="s">
        <v>115</v>
      </c>
      <c r="CA124" s="1" t="s">
        <v>115</v>
      </c>
      <c r="CB124" s="1" t="s">
        <v>115</v>
      </c>
      <c r="CD124" s="47">
        <f>'[1]Bearbeitete Datenbank'!$BT126</f>
        <v>2.2516820829999986</v>
      </c>
      <c r="CE12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3.9299266056514216E-2</v>
      </c>
      <c r="CF124" s="1">
        <f>'[1]Bearbeitete Datenbank'!$BU126</f>
        <v>93.643431243999999</v>
      </c>
      <c r="CG12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1.6343861980727294</v>
      </c>
      <c r="CH124" s="1" t="str">
        <f>'[1]Bearbeitete Datenbank'!$BV126</f>
        <v>False</v>
      </c>
      <c r="CI124" s="1" t="str">
        <f>'[1]Bearbeitete Datenbank'!$BW126</f>
        <v>True</v>
      </c>
      <c r="CJ124" s="1">
        <f>'[1]Bearbeitete Datenbank'!$BX126</f>
        <v>7.8254960000000012E-3</v>
      </c>
      <c r="CK124" s="1">
        <f>'[1]Bearbeitete Datenbank'!$BY126</f>
        <v>5.4432600000000036E-4</v>
      </c>
      <c r="CL124" s="1" t="str">
        <f>'[1]Bearbeitete Datenbank'!$CA126</f>
        <v>None</v>
      </c>
      <c r="CM12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4" s="1">
        <f>'[1]Bearbeitete Datenbank'!$CB126</f>
        <v>0</v>
      </c>
      <c r="CO124" s="1">
        <f>'[1]Bearbeitete Datenbank'!$CC126</f>
        <v>0</v>
      </c>
      <c r="CP124" s="1" t="str">
        <f>'[1]Bearbeitete Datenbank'!$CD126</f>
        <v>None</v>
      </c>
      <c r="CQ124" s="1" t="str">
        <f>'[1]Bearbeitete Datenbank'!$CE126</f>
        <v>None</v>
      </c>
      <c r="CR124" s="1" t="str">
        <f>'[1]Bearbeitete Datenbank'!$CF126</f>
        <v>None</v>
      </c>
      <c r="CS124" s="1" t="str">
        <f>IF(Tabelle27[[#This Row],[synchronised_starting_longitude '[deg_E']]]="None","None",Tabelle27[[#This Row],[synchronised_starting_longitude '[deg_E']]]*PI()/180)</f>
        <v>None</v>
      </c>
      <c r="CT124" s="1" t="str">
        <f>'[1]Bearbeitete Datenbank'!$CG126</f>
        <v>None</v>
      </c>
      <c r="CU124" s="1" t="str">
        <f>IF(Tabelle27[[#This Row],[synchronised_initial_longitude '[deg_E']]]="None","None",Tabelle27[[#This Row],[synchronised_initial_longitude '[deg_E']]]*PI()/180)</f>
        <v>None</v>
      </c>
      <c r="CV124" s="1" t="str">
        <f>'[1]Bearbeitete Datenbank'!$CH126</f>
        <v>None</v>
      </c>
      <c r="CW124" s="1" t="str">
        <f>IF(Tabelle27[[#This Row],[synchronised_tolerance_longitude '[deg_E']]]="None","None",Tabelle27[[#This Row],[synchronised_tolerance_longitude '[deg_E']]]*PI()/180)</f>
        <v>None</v>
      </c>
      <c r="CY124" s="1" t="str">
        <f>'[1]Bearbeitete Datenbank'!$CI126</f>
        <v>None</v>
      </c>
      <c r="CZ124" s="1" t="str">
        <f>IF(Tabelle27[[#This Row],[initial_GLAN '[deg']]]="None",Tabelle27[[#This Row],[initial_GLAN '[deg']]],Tabelle27[[#This Row],[initial_GLAN '[deg']]]*PI()/180)</f>
        <v>None</v>
      </c>
      <c r="DA124" s="1" t="str">
        <f>'[1]Bearbeitete Datenbank'!$CJ126</f>
        <v>None</v>
      </c>
      <c r="DB124" s="1" t="str">
        <f>IF(Tabelle27[[#This Row],[tolerance_GLAN '[deg']]]="None",Tabelle27[[#This Row],[tolerance_GLAN '[deg']]],Tabelle27[[#This Row],[tolerance_GLAN '[deg']]]*PI()/180)</f>
        <v>None</v>
      </c>
      <c r="DC124" s="1" t="str">
        <f>'[1]Bearbeitete Datenbank'!$CK126</f>
        <v>None</v>
      </c>
      <c r="DD124" s="49" t="str">
        <f>'[1]Bearbeitete Datenbank'!$CL126</f>
        <v>None</v>
      </c>
      <c r="DE124" s="5" t="str">
        <f>'[1]Bearbeitete Datenbank'!$CM126</f>
        <v>None</v>
      </c>
      <c r="DF124" s="49" t="str">
        <f>'[1]Bearbeitete Datenbank'!$CN126</f>
        <v>None</v>
      </c>
      <c r="DG124" s="5" t="str">
        <f>'[1]Bearbeitete Datenbank'!$CO126</f>
        <v>None</v>
      </c>
      <c r="DH124" s="5" t="str">
        <f>'[1]Bearbeitete Datenbank'!$CP126</f>
        <v>None</v>
      </c>
    </row>
    <row r="125" spans="1:112" x14ac:dyDescent="0.25">
      <c r="A125" s="1" t="str">
        <f>'[1]Bearbeitete Datenbank'!$C127</f>
        <v>Beidou IGSO-5</v>
      </c>
      <c r="C125" s="1" t="str">
        <f>'[1]Bearbeitete Datenbank'!$C127</f>
        <v>Beidou IGSO-5</v>
      </c>
      <c r="D125" s="41">
        <f>'[1]Bearbeitete Datenbank'!$AB127</f>
        <v>37948</v>
      </c>
      <c r="G125" s="1" t="str">
        <f>'[1]Bearbeitete Datenbank'!$AV127</f>
        <v>Heavy Satellite</v>
      </c>
      <c r="H125" s="1">
        <f>'[1]Bearbeitete Datenbank'!$V127</f>
        <v>8</v>
      </c>
      <c r="J125" s="3"/>
      <c r="K125" s="1" t="str">
        <f>'[1]Bearbeitete Datenbank'!$BQ127</f>
        <v>mono/duo-propellant</v>
      </c>
      <c r="L125" s="1" t="str">
        <f>'[1]Bearbeitete Datenbank'!$BR127</f>
        <v>1</v>
      </c>
      <c r="M125" s="1"/>
      <c r="N125" s="1">
        <f>'[1]Bearbeitete Datenbank'!$BS127</f>
        <v>300</v>
      </c>
      <c r="P125" s="1" t="str">
        <f>'[1]Bearbeitete Datenbank'!$Y127</f>
        <v>Xichang Satellite Launch Center</v>
      </c>
      <c r="Q125" s="1">
        <f>'[1]Bearbeitete Datenbank'!$AD127*PI()/180</f>
        <v>0.49298599140652699</v>
      </c>
      <c r="R125" s="1" t="str">
        <f>'[1]Bearbeitete Datenbank'!$D127</f>
        <v>China</v>
      </c>
      <c r="S125" s="1" t="str">
        <f>'[1]Bearbeitete Datenbank'!$E127</f>
        <v>China</v>
      </c>
      <c r="T125" s="1" t="str">
        <f>'[1]Bearbeitete Datenbank'!$F127</f>
        <v>Chinese Defense Ministry</v>
      </c>
      <c r="U125" s="3">
        <f>'[1]Bearbeitete Datenbank'!$U127</f>
        <v>40878</v>
      </c>
      <c r="V125" s="1">
        <f>'[1]Bearbeitete Datenbank'!$AE127*PI()/180</f>
        <v>1.7806993189133569</v>
      </c>
      <c r="Y125" s="1">
        <f>'[1]Bearbeitete Datenbank'!$BK127</f>
        <v>1.7</v>
      </c>
      <c r="Z125" s="1">
        <f>'[1]Bearbeitete Datenbank'!$BL127</f>
        <v>3</v>
      </c>
      <c r="AA125" s="1">
        <f>'[1]Bearbeitete Datenbank'!$BM127</f>
        <v>18</v>
      </c>
      <c r="AB125" s="1">
        <f>'[1]Bearbeitete Datenbank'!BN127</f>
        <v>29.938564463043399</v>
      </c>
      <c r="AC125" s="1">
        <f>'[1]Bearbeitete Datenbank'!BO127</f>
        <v>2.89</v>
      </c>
      <c r="AD125" s="1">
        <f>'[1]Bearbeitete Datenbank'!$BP127</f>
        <v>13.997733333333301</v>
      </c>
      <c r="AH125" s="1">
        <f>'[1]Bearbeitete Datenbank'!$AL127</f>
        <v>2300</v>
      </c>
      <c r="AJ125" s="1">
        <f>'[1]Bearbeitete Datenbank'!$AN127</f>
        <v>1300</v>
      </c>
      <c r="AK125" s="1">
        <f>'[1]Bearbeitete Datenbank'!$AW127</f>
        <v>1000</v>
      </c>
      <c r="AU125" s="1" t="str">
        <f>'[1]Bearbeitete Datenbank'!$AU127</f>
        <v>GEO/T</v>
      </c>
      <c r="AV125" s="1" t="str">
        <f>'[1]Bearbeitete Datenbank'!$J127</f>
        <v>GEO</v>
      </c>
      <c r="AY125" s="1" t="str">
        <f>'[1]Bearbeitete Datenbank'!$G127</f>
        <v>Military/Government</v>
      </c>
      <c r="AZ125" s="1"/>
      <c r="BA125" s="1" t="str">
        <f>'[1]Bearbeitete Datenbank'!$H127</f>
        <v>Navigation/Global Positioning</v>
      </c>
      <c r="BB125" s="1"/>
      <c r="BC125" s="42">
        <f>'[1]Bearbeitete Datenbank'!$AX127</f>
        <v>51.017000000000003</v>
      </c>
      <c r="BD125" s="1">
        <f>Tabelle27[[#This Row],[inclination '[degree']]]*PI()/180</f>
        <v>0.89041462448994713</v>
      </c>
      <c r="BE125" s="1">
        <f>'[1]Bearbeitete Datenbank'!$AY127</f>
        <v>293.92770000000002</v>
      </c>
      <c r="BF125" s="1">
        <f>Tabelle27[[#This Row],[RAAN '[degree']]]*PI()/180</f>
        <v>5.1300061278141369</v>
      </c>
      <c r="BG125" s="1">
        <f>'[1]Bearbeitete Datenbank'!$BA127</f>
        <v>213.59649999999999</v>
      </c>
      <c r="BH125" s="1">
        <f>Tabelle27[[#This Row],[AoP '[degree']]]*PI()/180</f>
        <v>3.7279621957360676</v>
      </c>
      <c r="BI125" s="1">
        <f>'[1]Bearbeitete Datenbank'!$BB127</f>
        <v>142.47479999999999</v>
      </c>
      <c r="BK125" s="1">
        <f>Tabelle27[[#This Row],[mean_anomaly '[degree']]]*PI()/180</f>
        <v>2.4866543611204168</v>
      </c>
      <c r="BL125" s="1">
        <f>'[1]Bearbeitete Datenbank'!$AZ127</f>
        <v>7.1124999999999999E-3</v>
      </c>
      <c r="BM125" s="1">
        <f>'[1]Bearbeitete Datenbank'!$BE127</f>
        <v>42168.21800359217</v>
      </c>
      <c r="BN125" s="1">
        <f>'[1]Bearbeitete Datenbank'!$BF127</f>
        <v>36097.139454142722</v>
      </c>
      <c r="BO125" s="1">
        <f>'[1]Bearbeitete Datenbank'!$BG127</f>
        <v>35497.296553041626</v>
      </c>
      <c r="BP125" s="1">
        <f>'[1]Bearbeitete Datenbank'!$BH127</f>
        <v>1436.2734592453758</v>
      </c>
      <c r="BQ125" s="1">
        <f>'[1]Bearbeitete Datenbank'!$BC127</f>
        <v>1.00259459</v>
      </c>
      <c r="BY125" s="1" t="s">
        <v>115</v>
      </c>
      <c r="BZ125" s="1" t="s">
        <v>115</v>
      </c>
      <c r="CA125" s="1" t="s">
        <v>115</v>
      </c>
      <c r="CB125" s="1" t="s">
        <v>115</v>
      </c>
      <c r="CD125" s="47">
        <f>'[1]Bearbeitete Datenbank'!$BT127</f>
        <v>1.5032826604999983</v>
      </c>
      <c r="CE1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2.6237232013865075E-2</v>
      </c>
      <c r="CF125" s="1">
        <f>'[1]Bearbeitete Datenbank'!$BU127</f>
        <v>94.594740632499992</v>
      </c>
      <c r="CG1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1.6509896791071883</v>
      </c>
      <c r="CH125" s="1" t="str">
        <f>'[1]Bearbeitete Datenbank'!$BV127</f>
        <v>False</v>
      </c>
      <c r="CI125" s="1" t="str">
        <f>'[1]Bearbeitete Datenbank'!$BW127</f>
        <v>True</v>
      </c>
      <c r="CJ125" s="1">
        <f>'[1]Bearbeitete Datenbank'!$BX127</f>
        <v>7.2230520000000006E-3</v>
      </c>
      <c r="CK125" s="1">
        <f>'[1]Bearbeitete Datenbank'!$BY127</f>
        <v>3.1406000000000012E-4</v>
      </c>
      <c r="CL125" s="1" t="str">
        <f>'[1]Bearbeitete Datenbank'!$CA127</f>
        <v>None</v>
      </c>
      <c r="CM12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5" s="1">
        <f>'[1]Bearbeitete Datenbank'!$CB127</f>
        <v>0</v>
      </c>
      <c r="CO125" s="1">
        <f>'[1]Bearbeitete Datenbank'!$CC127</f>
        <v>0</v>
      </c>
      <c r="CP125" s="1" t="str">
        <f>'[1]Bearbeitete Datenbank'!$CD127</f>
        <v>None</v>
      </c>
      <c r="CQ125" s="1" t="str">
        <f>'[1]Bearbeitete Datenbank'!$CE127</f>
        <v>None</v>
      </c>
      <c r="CR125" s="1" t="str">
        <f>'[1]Bearbeitete Datenbank'!$CF127</f>
        <v>None</v>
      </c>
      <c r="CS125" s="1" t="str">
        <f>IF(Tabelle27[[#This Row],[synchronised_starting_longitude '[deg_E']]]="None","None",Tabelle27[[#This Row],[synchronised_starting_longitude '[deg_E']]]*PI()/180)</f>
        <v>None</v>
      </c>
      <c r="CT125" s="1" t="str">
        <f>'[1]Bearbeitete Datenbank'!$CG127</f>
        <v>None</v>
      </c>
      <c r="CU125" s="1" t="str">
        <f>IF(Tabelle27[[#This Row],[synchronised_initial_longitude '[deg_E']]]="None","None",Tabelle27[[#This Row],[synchronised_initial_longitude '[deg_E']]]*PI()/180)</f>
        <v>None</v>
      </c>
      <c r="CV125" s="1" t="str">
        <f>'[1]Bearbeitete Datenbank'!$CH127</f>
        <v>None</v>
      </c>
      <c r="CW125" s="1" t="str">
        <f>IF(Tabelle27[[#This Row],[synchronised_tolerance_longitude '[deg_E']]]="None","None",Tabelle27[[#This Row],[synchronised_tolerance_longitude '[deg_E']]]*PI()/180)</f>
        <v>None</v>
      </c>
      <c r="CY125" s="1" t="str">
        <f>'[1]Bearbeitete Datenbank'!$CI127</f>
        <v>None</v>
      </c>
      <c r="CZ125" s="1" t="str">
        <f>IF(Tabelle27[[#This Row],[initial_GLAN '[deg']]]="None",Tabelle27[[#This Row],[initial_GLAN '[deg']]],Tabelle27[[#This Row],[initial_GLAN '[deg']]]*PI()/180)</f>
        <v>None</v>
      </c>
      <c r="DA125" s="1" t="str">
        <f>'[1]Bearbeitete Datenbank'!$CJ127</f>
        <v>None</v>
      </c>
      <c r="DB125" s="1" t="str">
        <f>IF(Tabelle27[[#This Row],[tolerance_GLAN '[deg']]]="None",Tabelle27[[#This Row],[tolerance_GLAN '[deg']]],Tabelle27[[#This Row],[tolerance_GLAN '[deg']]]*PI()/180)</f>
        <v>None</v>
      </c>
      <c r="DC125" s="1" t="str">
        <f>'[1]Bearbeitete Datenbank'!$CK127</f>
        <v>None</v>
      </c>
      <c r="DD125" s="49" t="str">
        <f>'[1]Bearbeitete Datenbank'!$CL127</f>
        <v>None</v>
      </c>
      <c r="DE125" s="5" t="str">
        <f>'[1]Bearbeitete Datenbank'!$CM127</f>
        <v>None</v>
      </c>
      <c r="DF125" s="49" t="str">
        <f>'[1]Bearbeitete Datenbank'!$CN127</f>
        <v>None</v>
      </c>
      <c r="DG125" s="5" t="str">
        <f>'[1]Bearbeitete Datenbank'!$CO127</f>
        <v>None</v>
      </c>
      <c r="DH125" s="5" t="str">
        <f>'[1]Bearbeitete Datenbank'!$CP127</f>
        <v>None</v>
      </c>
    </row>
    <row r="126" spans="1:112" x14ac:dyDescent="0.25">
      <c r="A126" s="1" t="str">
        <f>'[1]Bearbeitete Datenbank'!$C128</f>
        <v>Belintersat-1</v>
      </c>
      <c r="C126" s="1" t="str">
        <f>'[1]Bearbeitete Datenbank'!$C128</f>
        <v>Belintersat-1</v>
      </c>
      <c r="D126" s="41">
        <f>'[1]Bearbeitete Datenbank'!$AB128</f>
        <v>41238</v>
      </c>
      <c r="G126" s="1" t="str">
        <f>'[1]Bearbeitete Datenbank'!$AV128</f>
        <v>Heavy Satellite</v>
      </c>
      <c r="H126" s="1">
        <f>'[1]Bearbeitete Datenbank'!$V128</f>
        <v>15</v>
      </c>
      <c r="J126" s="3"/>
      <c r="K126" s="1" t="str">
        <f>'[1]Bearbeitete Datenbank'!$BQ128</f>
        <v>mono/duo-propellant</v>
      </c>
      <c r="L126" s="1" t="str">
        <f>'[1]Bearbeitete Datenbank'!$BR128</f>
        <v>1</v>
      </c>
      <c r="M126" s="1"/>
      <c r="N126" s="1">
        <f>'[1]Bearbeitete Datenbank'!$BS128</f>
        <v>300</v>
      </c>
      <c r="P126" s="1" t="str">
        <f>'[1]Bearbeitete Datenbank'!$Y128</f>
        <v>Xichang Satellite Launch Center</v>
      </c>
      <c r="Q126" s="1">
        <f>'[1]Bearbeitete Datenbank'!$AD128*PI()/180</f>
        <v>0.49298599140652699</v>
      </c>
      <c r="R126" s="1" t="str">
        <f>'[1]Bearbeitete Datenbank'!$D128</f>
        <v>Belarus</v>
      </c>
      <c r="S126" s="1" t="str">
        <f>'[1]Bearbeitete Datenbank'!$E128</f>
        <v>Belarus</v>
      </c>
      <c r="T126" s="1" t="str">
        <f>'[1]Bearbeitete Datenbank'!$F128</f>
        <v>Belintersat</v>
      </c>
      <c r="U126" s="3">
        <f>'[1]Bearbeitete Datenbank'!$U128</f>
        <v>42384</v>
      </c>
      <c r="V126" s="1">
        <f>'[1]Bearbeitete Datenbank'!$AE128*PI()/180</f>
        <v>1.7806993189133569</v>
      </c>
      <c r="Y126" s="1">
        <f>'[1]Bearbeitete Datenbank'!$BK128</f>
        <v>2.5</v>
      </c>
      <c r="Z126" s="1">
        <f>'[1]Bearbeitete Datenbank'!$BL128</f>
        <v>5</v>
      </c>
      <c r="AA126" s="1">
        <f>'[1]Bearbeitete Datenbank'!$BM128</f>
        <v>30</v>
      </c>
      <c r="AB126" s="1">
        <f>'[1]Bearbeitete Datenbank'!BN128</f>
        <v>73.750702040974005</v>
      </c>
      <c r="AC126" s="1">
        <f>'[1]Bearbeitete Datenbank'!BO128</f>
        <v>6.25</v>
      </c>
      <c r="AD126" s="1">
        <f>'[1]Bearbeitete Datenbank'!$BP128</f>
        <v>34.063333333333297</v>
      </c>
      <c r="AH126" s="1">
        <f>'[1]Bearbeitete Datenbank'!$AL128</f>
        <v>5200</v>
      </c>
      <c r="AJ126" s="1">
        <f>'[1]Bearbeitete Datenbank'!$AN128</f>
        <v>2500</v>
      </c>
      <c r="AK126" s="1">
        <f>'[1]Bearbeitete Datenbank'!$AW128</f>
        <v>2700</v>
      </c>
      <c r="AU126" s="1" t="str">
        <f>'[1]Bearbeitete Datenbank'!$AU128</f>
        <v>GEO/S</v>
      </c>
      <c r="AV126" s="1" t="str">
        <f>'[1]Bearbeitete Datenbank'!$J128</f>
        <v>GEO</v>
      </c>
      <c r="AY126" s="1" t="str">
        <f>'[1]Bearbeitete Datenbank'!$G128</f>
        <v>Government</v>
      </c>
      <c r="AZ126" s="1"/>
      <c r="BA126" s="1" t="str">
        <f>'[1]Bearbeitete Datenbank'!$H128</f>
        <v>Communications</v>
      </c>
      <c r="BB126" s="1"/>
      <c r="BC126" s="42">
        <f>'[1]Bearbeitete Datenbank'!$AX128</f>
        <v>6.6900000000000001E-2</v>
      </c>
      <c r="BD126" s="1">
        <f>Tabelle27[[#This Row],[inclination '[degree']]]*PI()/180</f>
        <v>1.1676252695842063E-3</v>
      </c>
      <c r="BE126" s="1">
        <f>'[1]Bearbeitete Datenbank'!$AY128</f>
        <v>112.60299999999999</v>
      </c>
      <c r="BF126" s="1">
        <f>Tabelle27[[#This Row],[RAAN '[degree']]]*PI()/180</f>
        <v>1.9652930976231746</v>
      </c>
      <c r="BG126" s="1">
        <f>'[1]Bearbeitete Datenbank'!$BA128</f>
        <v>23.101500000000001</v>
      </c>
      <c r="BH126" s="1">
        <f>Tabelle27[[#This Row],[AoP '[degree']]]*PI()/180</f>
        <v>0.40319723714947009</v>
      </c>
      <c r="BI126" s="1">
        <f>'[1]Bearbeitete Datenbank'!$BB128</f>
        <v>108.1061</v>
      </c>
      <c r="BK126" s="1">
        <f>Tabelle27[[#This Row],[mean_anomaly '[degree']]]*PI()/180</f>
        <v>1.8868073864902417</v>
      </c>
      <c r="BL126" s="1">
        <f>'[1]Bearbeitete Datenbank'!$AZ128</f>
        <v>1.8330000000000001E-4</v>
      </c>
      <c r="BM126" s="1">
        <f>'[1]Bearbeitete Datenbank'!$BE128</f>
        <v>42164.492540299667</v>
      </c>
      <c r="BN126" s="1">
        <f>'[1]Bearbeitete Datenbank'!$BF128</f>
        <v>35801.221291782305</v>
      </c>
      <c r="BO126" s="1">
        <f>'[1]Bearbeitete Datenbank'!$BG128</f>
        <v>35785.763788817028</v>
      </c>
      <c r="BP126" s="1">
        <f>'[1]Bearbeitete Datenbank'!$BH128</f>
        <v>1436.0831263553578</v>
      </c>
      <c r="BQ126" s="1">
        <f>'[1]Bearbeitete Datenbank'!$BC128</f>
        <v>1.00272747</v>
      </c>
      <c r="BY126" s="1" t="s">
        <v>115</v>
      </c>
      <c r="BZ126" s="1" t="s">
        <v>115</v>
      </c>
      <c r="CA126" s="1" t="s">
        <v>115</v>
      </c>
      <c r="CB126" s="1" t="s">
        <v>115</v>
      </c>
      <c r="CD126" s="47">
        <f>'[1]Bearbeitete Datenbank'!$BT128</f>
        <v>4.1748148500001747E-2</v>
      </c>
      <c r="CE12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7.2864264793656242E-4</v>
      </c>
      <c r="CF126" s="1">
        <f>'[1]Bearbeitete Datenbank'!$BU128</f>
        <v>51.481027607499996</v>
      </c>
      <c r="CG12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0.89851343406097395</v>
      </c>
      <c r="CH126" s="1" t="str">
        <f>'[1]Bearbeitete Datenbank'!$BV128</f>
        <v>True</v>
      </c>
      <c r="CI126" s="1" t="str">
        <f>'[1]Bearbeitete Datenbank'!$BW128</f>
        <v>True</v>
      </c>
      <c r="CJ126" s="1">
        <f>'[1]Bearbeitete Datenbank'!$BX128</f>
        <v>1.6218250000000001E-4</v>
      </c>
      <c r="CK126" s="1">
        <f>'[1]Bearbeitete Datenbank'!$BY128</f>
        <v>9.8673500000000003E-5</v>
      </c>
      <c r="CL126" s="1">
        <f>'[1]Bearbeitete Datenbank'!$CA128</f>
        <v>7.5845999999999997E-2</v>
      </c>
      <c r="CM12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1.3237624244676191E-3</v>
      </c>
      <c r="CN126" s="1">
        <f>'[1]Bearbeitete Datenbank'!$CB128</f>
        <v>1</v>
      </c>
      <c r="CO126" s="1">
        <f>'[1]Bearbeitete Datenbank'!$CC128</f>
        <v>1</v>
      </c>
      <c r="CP126" s="1" t="str">
        <f>'[1]Bearbeitete Datenbank'!$CD128</f>
        <v>None</v>
      </c>
      <c r="CQ126" s="1" t="str">
        <f>'[1]Bearbeitete Datenbank'!$CE128</f>
        <v>None</v>
      </c>
      <c r="CR126" s="1" t="str">
        <f>'[1]Bearbeitete Datenbank'!$CF128</f>
        <v>None</v>
      </c>
      <c r="CS126" s="1" t="str">
        <f>IF(Tabelle27[[#This Row],[synchronised_starting_longitude '[deg_E']]]="None","None",Tabelle27[[#This Row],[synchronised_starting_longitude '[deg_E']]]*PI()/180)</f>
        <v>None</v>
      </c>
      <c r="CT126" s="1" t="str">
        <f>'[1]Bearbeitete Datenbank'!$CG128</f>
        <v>None</v>
      </c>
      <c r="CU126" s="1" t="str">
        <f>IF(Tabelle27[[#This Row],[synchronised_initial_longitude '[deg_E']]]="None","None",Tabelle27[[#This Row],[synchronised_initial_longitude '[deg_E']]]*PI()/180)</f>
        <v>None</v>
      </c>
      <c r="CV126" s="1" t="str">
        <f>'[1]Bearbeitete Datenbank'!$CH128</f>
        <v>None</v>
      </c>
      <c r="CW126" s="1" t="str">
        <f>IF(Tabelle27[[#This Row],[synchronised_tolerance_longitude '[deg_E']]]="None","None",Tabelle27[[#This Row],[synchronised_tolerance_longitude '[deg_E']]]*PI()/180)</f>
        <v>None</v>
      </c>
      <c r="CY126" s="1" t="str">
        <f>'[1]Bearbeitete Datenbank'!$CI128</f>
        <v>None</v>
      </c>
      <c r="CZ126" s="1" t="str">
        <f>IF(Tabelle27[[#This Row],[initial_GLAN '[deg']]]="None",Tabelle27[[#This Row],[initial_GLAN '[deg']]],Tabelle27[[#This Row],[initial_GLAN '[deg']]]*PI()/180)</f>
        <v>None</v>
      </c>
      <c r="DA126" s="1" t="str">
        <f>'[1]Bearbeitete Datenbank'!$CJ128</f>
        <v>None</v>
      </c>
      <c r="DB126" s="1" t="str">
        <f>IF(Tabelle27[[#This Row],[tolerance_GLAN '[deg']]]="None",Tabelle27[[#This Row],[tolerance_GLAN '[deg']]],Tabelle27[[#This Row],[tolerance_GLAN '[deg']]]*PI()/180)</f>
        <v>None</v>
      </c>
      <c r="DC126" s="1" t="str">
        <f>'[1]Bearbeitete Datenbank'!$CK128</f>
        <v>None</v>
      </c>
      <c r="DD126" s="49" t="str">
        <f>'[1]Bearbeitete Datenbank'!$CL128</f>
        <v>None</v>
      </c>
      <c r="DE126" s="5" t="str">
        <f>'[1]Bearbeitete Datenbank'!$CM128</f>
        <v>None</v>
      </c>
      <c r="DF126" s="49" t="str">
        <f>'[1]Bearbeitete Datenbank'!$CN128</f>
        <v>None</v>
      </c>
      <c r="DG126" s="5" t="str">
        <f>'[1]Bearbeitete Datenbank'!$CO128</f>
        <v>None</v>
      </c>
      <c r="DH126" s="5" t="str">
        <f>'[1]Bearbeitete Datenbank'!$CP128</f>
        <v>None</v>
      </c>
    </row>
    <row r="127" spans="1:112" x14ac:dyDescent="0.25">
      <c r="A127" s="1" t="str">
        <f>'[1]Bearbeitete Datenbank'!$C129</f>
        <v>Brazilsat B-4</v>
      </c>
      <c r="C127" s="1" t="str">
        <f>'[1]Bearbeitete Datenbank'!$C129</f>
        <v>Brazilsat B-4</v>
      </c>
      <c r="D127" s="41">
        <f>'[1]Bearbeitete Datenbank'!$AB129</f>
        <v>26469</v>
      </c>
      <c r="G127" s="1" t="str">
        <f>'[1]Bearbeitete Datenbank'!$AV129</f>
        <v>Heavy Satellite</v>
      </c>
      <c r="H127" s="1">
        <f>'[1]Bearbeitete Datenbank'!$V129</f>
        <v>12</v>
      </c>
      <c r="J127" s="3"/>
      <c r="K127" s="1" t="str">
        <f>'[1]Bearbeitete Datenbank'!$BQ129</f>
        <v>mono/duo-propellant</v>
      </c>
      <c r="L127" s="1" t="str">
        <f>'[1]Bearbeitete Datenbank'!$BR129</f>
        <v>1</v>
      </c>
      <c r="M127" s="1"/>
      <c r="N127" s="1">
        <f>'[1]Bearbeitete Datenbank'!$BS129</f>
        <v>300</v>
      </c>
      <c r="P127" s="1" t="str">
        <f>'[1]Bearbeitete Datenbank'!$Y129</f>
        <v>Guiana Space Center</v>
      </c>
      <c r="Q127" s="1">
        <f>'[1]Bearbeitete Datenbank'!$AD129*PI()/180</f>
        <v>9.1437799511982928E-2</v>
      </c>
      <c r="R127" s="1" t="str">
        <f>'[1]Bearbeitete Datenbank'!$D129</f>
        <v>Brazil</v>
      </c>
      <c r="S127" s="1" t="str">
        <f>'[1]Bearbeitete Datenbank'!$E129</f>
        <v>Brazil</v>
      </c>
      <c r="T127" s="1" t="str">
        <f>'[1]Bearbeitete Datenbank'!$F129</f>
        <v>Embratel Star One</v>
      </c>
      <c r="U127" s="3">
        <f>'[1]Bearbeitete Datenbank'!$U129</f>
        <v>36755</v>
      </c>
      <c r="V127" s="1">
        <f>'[1]Bearbeitete Datenbank'!$AE129*PI()/180</f>
        <v>5.3622099674872183</v>
      </c>
      <c r="Y127" s="1">
        <f>'[1]Bearbeitete Datenbank'!$BK129</f>
        <v>3.4</v>
      </c>
      <c r="Z127" s="1">
        <f>'[1]Bearbeitete Datenbank'!$BL129</f>
        <v>8.3000000000000007</v>
      </c>
      <c r="AA127" s="1">
        <f>'[1]Bearbeitete Datenbank'!$BM129</f>
        <v>8.3000000000000007</v>
      </c>
      <c r="AB127" s="1">
        <f>'[1]Bearbeitete Datenbank'!BN129</f>
        <v>29.644566499079399</v>
      </c>
      <c r="AC127" s="1">
        <f>'[1]Bearbeitete Datenbank'!BO129</f>
        <v>9.0792027688745005</v>
      </c>
      <c r="AD127" s="1">
        <f>'[1]Bearbeitete Datenbank'!$BP129</f>
        <v>26.703537555513201</v>
      </c>
      <c r="AH127" s="1">
        <f>'[1]Bearbeitete Datenbank'!$AL129</f>
        <v>1750</v>
      </c>
      <c r="AJ127" s="1">
        <f>'[1]Bearbeitete Datenbank'!$AN129</f>
        <v>820</v>
      </c>
      <c r="AK127" s="1">
        <f>'[1]Bearbeitete Datenbank'!$AW129</f>
        <v>930</v>
      </c>
      <c r="AU127" s="1" t="str">
        <f>'[1]Bearbeitete Datenbank'!$AU129</f>
        <v>GEO/S</v>
      </c>
      <c r="AV127" s="1" t="str">
        <f>'[1]Bearbeitete Datenbank'!$J129</f>
        <v>GEO</v>
      </c>
      <c r="AY127" s="1" t="str">
        <f>'[1]Bearbeitete Datenbank'!$G129</f>
        <v>Commercial</v>
      </c>
      <c r="AZ127" s="1"/>
      <c r="BA127" s="1" t="str">
        <f>'[1]Bearbeitete Datenbank'!$H129</f>
        <v>Communications</v>
      </c>
      <c r="BB127" s="1"/>
      <c r="BC127" s="42">
        <f>'[1]Bearbeitete Datenbank'!$AX129</f>
        <v>4.7478999999999996</v>
      </c>
      <c r="BD127" s="1">
        <f>Tabelle27[[#This Row],[inclination '[degree']]]*PI()/180</f>
        <v>8.2866487555438767E-2</v>
      </c>
      <c r="BE127" s="1">
        <f>'[1]Bearbeitete Datenbank'!$AY129</f>
        <v>76.039000000000001</v>
      </c>
      <c r="BF127" s="1">
        <f>Tabelle27[[#This Row],[RAAN '[degree']]]*PI()/180</f>
        <v>1.3271309099239683</v>
      </c>
      <c r="BG127" s="1">
        <f>'[1]Bearbeitete Datenbank'!$BA129</f>
        <v>343.79079999999999</v>
      </c>
      <c r="BH127" s="1">
        <f>Tabelle27[[#This Row],[AoP '[degree']]]*PI()/180</f>
        <v>6.0002813980653213</v>
      </c>
      <c r="BI127" s="1">
        <f>'[1]Bearbeitete Datenbank'!$BB129</f>
        <v>55.757899999999999</v>
      </c>
      <c r="BK127" s="1">
        <f>Tabelle27[[#This Row],[mean_anomaly '[degree']]]*PI()/180</f>
        <v>0.9731589389977463</v>
      </c>
      <c r="BL127" s="1">
        <f>'[1]Bearbeitete Datenbank'!$AZ129</f>
        <v>2.521E-4</v>
      </c>
      <c r="BM127" s="1">
        <f>'[1]Bearbeitete Datenbank'!$BE129</f>
        <v>42164.553652790717</v>
      </c>
      <c r="BN127" s="1">
        <f>'[1]Bearbeitete Datenbank'!$BF129</f>
        <v>35804.183336766582</v>
      </c>
      <c r="BO127" s="1">
        <f>'[1]Bearbeitete Datenbank'!$BG129</f>
        <v>35782.923968814852</v>
      </c>
      <c r="BP127" s="1">
        <f>'[1]Bearbeitete Datenbank'!$BH129</f>
        <v>1436.0862485078035</v>
      </c>
      <c r="BQ127" s="1">
        <f>'[1]Bearbeitete Datenbank'!$BC129</f>
        <v>1.0027252900000001</v>
      </c>
      <c r="BY127" s="1" t="s">
        <v>115</v>
      </c>
      <c r="BZ127" s="1" t="s">
        <v>115</v>
      </c>
      <c r="CA127" s="1" t="s">
        <v>115</v>
      </c>
      <c r="CB127" s="1" t="s">
        <v>115</v>
      </c>
      <c r="CD127" s="47">
        <f>'[1]Bearbeitete Datenbank'!$BT129</f>
        <v>3.6583860000000003E-2</v>
      </c>
      <c r="CE1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6.3850881008865282E-4</v>
      </c>
      <c r="CF127" s="1">
        <f>'[1]Bearbeitete Datenbank'!$BU129</f>
        <v>291.88830524500003</v>
      </c>
      <c r="CG1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5.094411974591484</v>
      </c>
      <c r="CH127" s="1" t="str">
        <f>'[1]Bearbeitete Datenbank'!$BV129</f>
        <v>False</v>
      </c>
      <c r="CI127" s="1" t="str">
        <f>'[1]Bearbeitete Datenbank'!$BW129</f>
        <v>True</v>
      </c>
      <c r="CJ127" s="1">
        <f>'[1]Bearbeitete Datenbank'!$BX129</f>
        <v>2.3901E-4</v>
      </c>
      <c r="CK127" s="1">
        <f>'[1]Bearbeitete Datenbank'!$BY129</f>
        <v>4.118999999999999E-5</v>
      </c>
      <c r="CL127" s="1" t="str">
        <f>'[1]Bearbeitete Datenbank'!$CA129</f>
        <v>None</v>
      </c>
      <c r="CM12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27" s="1">
        <f>'[1]Bearbeitete Datenbank'!$CB129</f>
        <v>0</v>
      </c>
      <c r="CO127" s="1">
        <f>'[1]Bearbeitete Datenbank'!$CC129</f>
        <v>0</v>
      </c>
      <c r="CP127" s="1" t="str">
        <f>'[1]Bearbeitete Datenbank'!$CD129</f>
        <v>None</v>
      </c>
      <c r="CQ127" s="1" t="str">
        <f>'[1]Bearbeitete Datenbank'!$CE129</f>
        <v>None</v>
      </c>
      <c r="CR127" s="1" t="str">
        <f>'[1]Bearbeitete Datenbank'!$CF129</f>
        <v>None</v>
      </c>
      <c r="CS127" s="1" t="str">
        <f>IF(Tabelle27[[#This Row],[synchronised_starting_longitude '[deg_E']]]="None","None",Tabelle27[[#This Row],[synchronised_starting_longitude '[deg_E']]]*PI()/180)</f>
        <v>None</v>
      </c>
      <c r="CT127" s="1" t="str">
        <f>'[1]Bearbeitete Datenbank'!$CG129</f>
        <v>None</v>
      </c>
      <c r="CU127" s="1" t="str">
        <f>IF(Tabelle27[[#This Row],[synchronised_initial_longitude '[deg_E']]]="None","None",Tabelle27[[#This Row],[synchronised_initial_longitude '[deg_E']]]*PI()/180)</f>
        <v>None</v>
      </c>
      <c r="CV127" s="1" t="str">
        <f>'[1]Bearbeitete Datenbank'!$CH129</f>
        <v>None</v>
      </c>
      <c r="CW127" s="1" t="str">
        <f>IF(Tabelle27[[#This Row],[synchronised_tolerance_longitude '[deg_E']]]="None","None",Tabelle27[[#This Row],[synchronised_tolerance_longitude '[deg_E']]]*PI()/180)</f>
        <v>None</v>
      </c>
      <c r="CY127" s="1" t="str">
        <f>'[1]Bearbeitete Datenbank'!$CI129</f>
        <v>None</v>
      </c>
      <c r="CZ127" s="1" t="str">
        <f>IF(Tabelle27[[#This Row],[initial_GLAN '[deg']]]="None",Tabelle27[[#This Row],[initial_GLAN '[deg']]],Tabelle27[[#This Row],[initial_GLAN '[deg']]]*PI()/180)</f>
        <v>None</v>
      </c>
      <c r="DA127" s="1" t="str">
        <f>'[1]Bearbeitete Datenbank'!$CJ129</f>
        <v>None</v>
      </c>
      <c r="DB127" s="1" t="str">
        <f>IF(Tabelle27[[#This Row],[tolerance_GLAN '[deg']]]="None",Tabelle27[[#This Row],[tolerance_GLAN '[deg']]],Tabelle27[[#This Row],[tolerance_GLAN '[deg']]]*PI()/180)</f>
        <v>None</v>
      </c>
      <c r="DC127" s="1" t="str">
        <f>'[1]Bearbeitete Datenbank'!$CK129</f>
        <v>None</v>
      </c>
      <c r="DD127" s="49" t="str">
        <f>'[1]Bearbeitete Datenbank'!$CL129</f>
        <v>None</v>
      </c>
      <c r="DE127" s="5" t="str">
        <f>'[1]Bearbeitete Datenbank'!$CM129</f>
        <v>None</v>
      </c>
      <c r="DF127" s="49" t="str">
        <f>'[1]Bearbeitete Datenbank'!$CN129</f>
        <v>None</v>
      </c>
      <c r="DG127" s="5" t="str">
        <f>'[1]Bearbeitete Datenbank'!$CO129</f>
        <v>None</v>
      </c>
      <c r="DH127" s="5" t="str">
        <f>'[1]Bearbeitete Datenbank'!$CP129</f>
        <v>None</v>
      </c>
    </row>
    <row r="128" spans="1:112" x14ac:dyDescent="0.25">
      <c r="A128" s="1" t="str">
        <f>'[1]Bearbeitete Datenbank'!$C130</f>
        <v>BRISat</v>
      </c>
      <c r="C128" s="1" t="str">
        <f>'[1]Bearbeitete Datenbank'!$C130</f>
        <v>BRISat</v>
      </c>
      <c r="D128" s="41">
        <f>'[1]Bearbeitete Datenbank'!$AB130</f>
        <v>41591</v>
      </c>
      <c r="G128" s="1" t="str">
        <f>'[1]Bearbeitete Datenbank'!$AV130</f>
        <v>Heavy Satellite</v>
      </c>
      <c r="H128" s="1">
        <f>'[1]Bearbeitete Datenbank'!$V130</f>
        <v>15</v>
      </c>
      <c r="J128" s="3"/>
      <c r="K128" s="1" t="str">
        <f>'[1]Bearbeitete Datenbank'!$BQ130</f>
        <v>mono/duo-propellant</v>
      </c>
      <c r="L128" s="1" t="str">
        <f>'[1]Bearbeitete Datenbank'!$BR130</f>
        <v>1</v>
      </c>
      <c r="M128" s="1"/>
      <c r="N128" s="1">
        <f>'[1]Bearbeitete Datenbank'!$BS130</f>
        <v>3000</v>
      </c>
      <c r="P128" s="1" t="str">
        <f>'[1]Bearbeitete Datenbank'!$Y130</f>
        <v>Guiana Space Center</v>
      </c>
      <c r="Q128" s="1">
        <f>'[1]Bearbeitete Datenbank'!$AD130*PI()/180</f>
        <v>9.1437799511982928E-2</v>
      </c>
      <c r="R128" s="1" t="str">
        <f>'[1]Bearbeitete Datenbank'!$D130</f>
        <v>Indonesia</v>
      </c>
      <c r="S128" s="1" t="str">
        <f>'[1]Bearbeitete Datenbank'!$E130</f>
        <v>Indonesia</v>
      </c>
      <c r="T128" s="1" t="str">
        <f>'[1]Bearbeitete Datenbank'!$F130</f>
        <v>Bank Rakyat Indonesia (BRI)</v>
      </c>
      <c r="U128" s="3">
        <f>'[1]Bearbeitete Datenbank'!$U130</f>
        <v>42540</v>
      </c>
      <c r="V128" s="1">
        <f>'[1]Bearbeitete Datenbank'!$AE130*PI()/180</f>
        <v>5.3622099674872183</v>
      </c>
      <c r="Y128" s="1">
        <f>'[1]Bearbeitete Datenbank'!$BK130</f>
        <v>2.8</v>
      </c>
      <c r="Z128" s="1">
        <f>'[1]Bearbeitete Datenbank'!$BL130</f>
        <v>3</v>
      </c>
      <c r="AA128" s="1">
        <f>'[1]Bearbeitete Datenbank'!$BM130</f>
        <v>31</v>
      </c>
      <c r="AB128" s="1">
        <f>'[1]Bearbeitete Datenbank'!BN130</f>
        <v>77.401902177909506</v>
      </c>
      <c r="AC128" s="1">
        <f>'[1]Bearbeitete Datenbank'!BO130</f>
        <v>7.84</v>
      </c>
      <c r="AD128" s="1">
        <f>'[1]Bearbeitete Datenbank'!$BP130</f>
        <v>33.484933333333302</v>
      </c>
      <c r="AH128" s="1">
        <f>'[1]Bearbeitete Datenbank'!$AL130</f>
        <v>3540</v>
      </c>
      <c r="AJ128" s="1">
        <f>'[1]Bearbeitete Datenbank'!$AN130</f>
        <v>2000</v>
      </c>
      <c r="AK128" s="1">
        <f>'[1]Bearbeitete Datenbank'!$AW130</f>
        <v>1540</v>
      </c>
      <c r="AU128" s="1" t="str">
        <f>'[1]Bearbeitete Datenbank'!$AU130</f>
        <v>GEO/S</v>
      </c>
      <c r="AV128" s="1" t="str">
        <f>'[1]Bearbeitete Datenbank'!$J130</f>
        <v>GEO</v>
      </c>
      <c r="AY128" s="1" t="str">
        <f>'[1]Bearbeitete Datenbank'!$G130</f>
        <v>Commercial</v>
      </c>
      <c r="AZ128" s="1"/>
      <c r="BA128" s="1" t="str">
        <f>'[1]Bearbeitete Datenbank'!$H130</f>
        <v>Communications</v>
      </c>
      <c r="BB128" s="1"/>
      <c r="BC128" s="42">
        <f>'[1]Bearbeitete Datenbank'!$AX130</f>
        <v>0.02</v>
      </c>
      <c r="BD128" s="1">
        <f>Tabelle27[[#This Row],[inclination '[degree']]]*PI()/180</f>
        <v>3.4906585039886593E-4</v>
      </c>
      <c r="BE128" s="1">
        <f>'[1]Bearbeitete Datenbank'!$AY130</f>
        <v>294.00630000000001</v>
      </c>
      <c r="BF128" s="1">
        <f>Tabelle27[[#This Row],[RAAN '[degree']]]*PI()/180</f>
        <v>5.1313779566062045</v>
      </c>
      <c r="BG128" s="1">
        <f>'[1]Bearbeitete Datenbank'!$BA130</f>
        <v>114.8578</v>
      </c>
      <c r="BH128" s="1">
        <f>Tabelle27[[#This Row],[AoP '[degree']]]*PI()/180</f>
        <v>2.0046467815971427</v>
      </c>
      <c r="BI128" s="1">
        <f>'[1]Bearbeitete Datenbank'!$BB130</f>
        <v>120.1711</v>
      </c>
      <c r="BK128" s="1">
        <f>Tabelle27[[#This Row],[mean_anomaly '[degree']]]*PI()/180</f>
        <v>2.0973813607433578</v>
      </c>
      <c r="BL128" s="1">
        <f>'[1]Bearbeitete Datenbank'!$AZ130</f>
        <v>2.1220000000000001E-4</v>
      </c>
      <c r="BM128" s="1">
        <f>'[1]Bearbeitete Datenbank'!$BE130</f>
        <v>42164.259025343767</v>
      </c>
      <c r="BN128" s="1">
        <f>'[1]Bearbeitete Datenbank'!$BF130</f>
        <v>35802.206281108942</v>
      </c>
      <c r="BO128" s="1">
        <f>'[1]Bearbeitete Datenbank'!$BG130</f>
        <v>35784.311769578591</v>
      </c>
      <c r="BP128" s="1">
        <f>'[1]Bearbeitete Datenbank'!$BH130</f>
        <v>1436.0711964208292</v>
      </c>
      <c r="BQ128" s="1">
        <f>'[1]Bearbeitete Datenbank'!$BC130</f>
        <v>1.0027358</v>
      </c>
      <c r="BY128" s="1" t="s">
        <v>115</v>
      </c>
      <c r="BZ128" s="1" t="s">
        <v>115</v>
      </c>
      <c r="CA128" s="1" t="s">
        <v>115</v>
      </c>
      <c r="CB128" s="1" t="s">
        <v>115</v>
      </c>
      <c r="CD128" s="47">
        <f>'[1]Bearbeitete Datenbank'!$BT130</f>
        <v>2.3863958000006846E-2</v>
      </c>
      <c r="CE12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4.165046396577604E-4</v>
      </c>
      <c r="CF128" s="1">
        <f>'[1]Bearbeitete Datenbank'!$BU130</f>
        <v>150.49556007500001</v>
      </c>
      <c r="CG1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2.6266430329416748</v>
      </c>
      <c r="CH128" s="1" t="str">
        <f>'[1]Bearbeitete Datenbank'!$BV130</f>
        <v>True</v>
      </c>
      <c r="CI128" s="1" t="str">
        <f>'[1]Bearbeitete Datenbank'!$BW130</f>
        <v>True</v>
      </c>
      <c r="CJ128" s="1">
        <f>'[1]Bearbeitete Datenbank'!$BX130</f>
        <v>2.1498749999999999E-4</v>
      </c>
      <c r="CK128" s="1">
        <f>'[1]Bearbeitete Datenbank'!$BY130</f>
        <v>3.0617499999999989E-5</v>
      </c>
      <c r="CL128" s="1">
        <f>'[1]Bearbeitete Datenbank'!$CA130</f>
        <v>2.4215E-2</v>
      </c>
      <c r="CM12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4.226314783704269E-4</v>
      </c>
      <c r="CN128" s="1">
        <f>'[1]Bearbeitete Datenbank'!$CB130</f>
        <v>1</v>
      </c>
      <c r="CO128" s="1">
        <f>'[1]Bearbeitete Datenbank'!$CC130</f>
        <v>3</v>
      </c>
      <c r="CP128" s="1" t="str">
        <f>'[1]Bearbeitete Datenbank'!$CD130</f>
        <v>None</v>
      </c>
      <c r="CQ128" s="1" t="str">
        <f>'[1]Bearbeitete Datenbank'!$CE130</f>
        <v>None</v>
      </c>
      <c r="CR128" s="1" t="str">
        <f>'[1]Bearbeitete Datenbank'!$CF130</f>
        <v>None</v>
      </c>
      <c r="CS128" s="1" t="str">
        <f>IF(Tabelle27[[#This Row],[synchronised_starting_longitude '[deg_E']]]="None","None",Tabelle27[[#This Row],[synchronised_starting_longitude '[deg_E']]]*PI()/180)</f>
        <v>None</v>
      </c>
      <c r="CT128" s="1" t="str">
        <f>'[1]Bearbeitete Datenbank'!$CG130</f>
        <v>None</v>
      </c>
      <c r="CU128" s="1" t="str">
        <f>IF(Tabelle27[[#This Row],[synchronised_initial_longitude '[deg_E']]]="None","None",Tabelle27[[#This Row],[synchronised_initial_longitude '[deg_E']]]*PI()/180)</f>
        <v>None</v>
      </c>
      <c r="CV128" s="1" t="str">
        <f>'[1]Bearbeitete Datenbank'!$CH130</f>
        <v>None</v>
      </c>
      <c r="CW128" s="1" t="str">
        <f>IF(Tabelle27[[#This Row],[synchronised_tolerance_longitude '[deg_E']]]="None","None",Tabelle27[[#This Row],[synchronised_tolerance_longitude '[deg_E']]]*PI()/180)</f>
        <v>None</v>
      </c>
      <c r="CY128" s="1" t="str">
        <f>'[1]Bearbeitete Datenbank'!$CI130</f>
        <v>None</v>
      </c>
      <c r="CZ128" s="1" t="str">
        <f>IF(Tabelle27[[#This Row],[initial_GLAN '[deg']]]="None",Tabelle27[[#This Row],[initial_GLAN '[deg']]],Tabelle27[[#This Row],[initial_GLAN '[deg']]]*PI()/180)</f>
        <v>None</v>
      </c>
      <c r="DA128" s="1" t="str">
        <f>'[1]Bearbeitete Datenbank'!$CJ130</f>
        <v>None</v>
      </c>
      <c r="DB128" s="1" t="str">
        <f>IF(Tabelle27[[#This Row],[tolerance_GLAN '[deg']]]="None",Tabelle27[[#This Row],[tolerance_GLAN '[deg']]],Tabelle27[[#This Row],[tolerance_GLAN '[deg']]]*PI()/180)</f>
        <v>None</v>
      </c>
      <c r="DC128" s="1" t="str">
        <f>'[1]Bearbeitete Datenbank'!$CK130</f>
        <v>None</v>
      </c>
      <c r="DD128" s="49" t="str">
        <f>'[1]Bearbeitete Datenbank'!$CL130</f>
        <v>None</v>
      </c>
      <c r="DE128" s="5" t="str">
        <f>'[1]Bearbeitete Datenbank'!$CM130</f>
        <v>None</v>
      </c>
      <c r="DF128" s="49" t="str">
        <f>'[1]Bearbeitete Datenbank'!$CN130</f>
        <v>None</v>
      </c>
      <c r="DG128" s="5" t="str">
        <f>'[1]Bearbeitete Datenbank'!$CO130</f>
        <v>None</v>
      </c>
      <c r="DH128" s="5" t="str">
        <f>'[1]Bearbeitete Datenbank'!$CP130</f>
        <v>None</v>
      </c>
    </row>
    <row r="129" spans="1:112" x14ac:dyDescent="0.25">
      <c r="A129" s="1" t="str">
        <f>'[1]Bearbeitete Datenbank'!$C131</f>
        <v>BSAT-3A</v>
      </c>
      <c r="C129" s="1" t="str">
        <f>'[1]Bearbeitete Datenbank'!$C131</f>
        <v>BSAT-3A</v>
      </c>
      <c r="D129" s="41">
        <f>'[1]Bearbeitete Datenbank'!$AB131</f>
        <v>32019</v>
      </c>
      <c r="G129" s="1" t="str">
        <f>'[1]Bearbeitete Datenbank'!$AV131</f>
        <v>Heavy Satellite</v>
      </c>
      <c r="H129" s="1">
        <f>'[1]Bearbeitete Datenbank'!$V131</f>
        <v>13</v>
      </c>
      <c r="J129" s="3"/>
      <c r="K129" s="1" t="str">
        <f>'[1]Bearbeitete Datenbank'!$BQ131</f>
        <v>mono/duo-propellant</v>
      </c>
      <c r="L129" s="1" t="str">
        <f>'[1]Bearbeitete Datenbank'!$BR131</f>
        <v>1</v>
      </c>
      <c r="M129" s="1"/>
      <c r="N129" s="1">
        <f>'[1]Bearbeitete Datenbank'!$BS131</f>
        <v>300</v>
      </c>
      <c r="P129" s="1" t="str">
        <f>'[1]Bearbeitete Datenbank'!$Y131</f>
        <v>Guiana Space Center</v>
      </c>
      <c r="Q129" s="1">
        <f>'[1]Bearbeitete Datenbank'!$AD131*PI()/180</f>
        <v>9.1437799511982928E-2</v>
      </c>
      <c r="R129" s="1" t="str">
        <f>'[1]Bearbeitete Datenbank'!$D131</f>
        <v>Japan</v>
      </c>
      <c r="S129" s="1" t="str">
        <f>'[1]Bearbeitete Datenbank'!$E131</f>
        <v>Japan</v>
      </c>
      <c r="T129" s="1" t="str">
        <f>'[1]Bearbeitete Datenbank'!$F131</f>
        <v>Broadcasting Satellite System Corp.</v>
      </c>
      <c r="U129" s="3">
        <f>'[1]Bearbeitete Datenbank'!$U131</f>
        <v>39308</v>
      </c>
      <c r="V129" s="1">
        <f>'[1]Bearbeitete Datenbank'!$AE131*PI()/180</f>
        <v>5.3622099674872183</v>
      </c>
      <c r="Y129" s="1">
        <f>'[1]Bearbeitete Datenbank'!$BK131</f>
        <v>1.9</v>
      </c>
      <c r="Z129" s="1">
        <f>'[1]Bearbeitete Datenbank'!$BL131</f>
        <v>3.8</v>
      </c>
      <c r="AA129" s="1">
        <f>'[1]Bearbeitete Datenbank'!$BM131</f>
        <v>14.7</v>
      </c>
      <c r="AB129" s="1">
        <f>'[1]Bearbeitete Datenbank'!BN131</f>
        <v>30.286444797547201</v>
      </c>
      <c r="AC129" s="1">
        <f>'[1]Bearbeitete Datenbank'!BO131</f>
        <v>3.61</v>
      </c>
      <c r="AD129" s="1">
        <f>'[1]Bearbeitete Datenbank'!$BP131</f>
        <v>15.563133333333299</v>
      </c>
      <c r="AH129" s="1">
        <f>'[1]Bearbeitete Datenbank'!$AL131</f>
        <v>1967</v>
      </c>
      <c r="AJ129" s="1">
        <f>'[1]Bearbeitete Datenbank'!$AN131</f>
        <v>930</v>
      </c>
      <c r="AK129" s="1">
        <f>'[1]Bearbeitete Datenbank'!$AW131</f>
        <v>1037</v>
      </c>
      <c r="AU129" s="1" t="str">
        <f>'[1]Bearbeitete Datenbank'!$AU131</f>
        <v>GEO/S</v>
      </c>
      <c r="AV129" s="1" t="str">
        <f>'[1]Bearbeitete Datenbank'!$J131</f>
        <v>GEO</v>
      </c>
      <c r="AY129" s="1" t="str">
        <f>'[1]Bearbeitete Datenbank'!$G131</f>
        <v>Commercial</v>
      </c>
      <c r="AZ129" s="1"/>
      <c r="BA129" s="1" t="str">
        <f>'[1]Bearbeitete Datenbank'!$H131</f>
        <v>Communications</v>
      </c>
      <c r="BB129" s="1"/>
      <c r="BC129" s="42">
        <f>'[1]Bearbeitete Datenbank'!$AX131</f>
        <v>5.0299999999999997E-2</v>
      </c>
      <c r="BD129" s="1">
        <f>Tabelle27[[#This Row],[inclination '[degree']]]*PI()/180</f>
        <v>8.7790061375314762E-4</v>
      </c>
      <c r="BE129" s="1">
        <f>'[1]Bearbeitete Datenbank'!$AY131</f>
        <v>235.7893</v>
      </c>
      <c r="BF129" s="1">
        <f>Tabelle27[[#This Row],[RAAN '[degree']]]*PI()/180</f>
        <v>4.115299625972666</v>
      </c>
      <c r="BG129" s="1">
        <f>'[1]Bearbeitete Datenbank'!$BA131</f>
        <v>284.34440000000001</v>
      </c>
      <c r="BH129" s="1">
        <f>Tabelle27[[#This Row],[AoP '[degree']]]*PI()/180</f>
        <v>4.9627459896077646</v>
      </c>
      <c r="BI129" s="1">
        <f>'[1]Bearbeitete Datenbank'!$BB131</f>
        <v>324.8306</v>
      </c>
      <c r="BK129" s="1">
        <f>Tabelle27[[#This Row],[mean_anomaly '[degree']]]*PI()/180</f>
        <v>5.669363481228693</v>
      </c>
      <c r="BL129" s="1">
        <f>'[1]Bearbeitete Datenbank'!$AZ131</f>
        <v>5.4599999999999999E-5</v>
      </c>
      <c r="BM129" s="1">
        <f>'[1]Bearbeitete Datenbank'!$BE131</f>
        <v>42165.691843319226</v>
      </c>
      <c r="BN129" s="1">
        <f>'[1]Bearbeitete Datenbank'!$BF131</f>
        <v>35796.994090093867</v>
      </c>
      <c r="BO129" s="1">
        <f>'[1]Bearbeitete Datenbank'!$BG131</f>
        <v>35792.389596544577</v>
      </c>
      <c r="BP129" s="1">
        <f>'[1]Bearbeitete Datenbank'!$BH131</f>
        <v>1436.1443974974839</v>
      </c>
      <c r="BQ129" s="1">
        <f>'[1]Bearbeitete Datenbank'!$BC131</f>
        <v>1.0026846899999999</v>
      </c>
      <c r="BY129" s="1" t="s">
        <v>115</v>
      </c>
      <c r="BZ129" s="1" t="s">
        <v>115</v>
      </c>
      <c r="CA129" s="1" t="s">
        <v>115</v>
      </c>
      <c r="CB129" s="1" t="s">
        <v>115</v>
      </c>
      <c r="CD129" s="47">
        <f>'[1]Bearbeitete Datenbank'!$BT131</f>
        <v>3.1349200499995789E-2</v>
      </c>
      <c r="CE12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5.4714676659277915E-4</v>
      </c>
      <c r="CF129" s="1">
        <f>'[1]Bearbeitete Datenbank'!$BU131</f>
        <v>109.8363192695</v>
      </c>
      <c r="CG12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1.9170054095244677</v>
      </c>
      <c r="CH129" s="1" t="str">
        <f>'[1]Bearbeitete Datenbank'!$BV131</f>
        <v>True</v>
      </c>
      <c r="CI129" s="1" t="str">
        <f>'[1]Bearbeitete Datenbank'!$BW131</f>
        <v>True</v>
      </c>
      <c r="CJ129" s="1">
        <f>'[1]Bearbeitete Datenbank'!$BX131</f>
        <v>1.7829500000000003E-4</v>
      </c>
      <c r="CK129" s="1">
        <f>'[1]Bearbeitete Datenbank'!$BY131</f>
        <v>1.6630800000000002E-4</v>
      </c>
      <c r="CL129" s="1">
        <f>'[1]Bearbeitete Datenbank'!$CA131</f>
        <v>9.8322999999999994E-2</v>
      </c>
      <c r="CM12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1.7160600804383844E-3</v>
      </c>
      <c r="CN129" s="1">
        <f>'[1]Bearbeitete Datenbank'!$CB131</f>
        <v>4</v>
      </c>
      <c r="CO129" s="1">
        <f>'[1]Bearbeitete Datenbank'!$CC131</f>
        <v>3</v>
      </c>
      <c r="CP129" s="1" t="str">
        <f>'[1]Bearbeitete Datenbank'!$CD131</f>
        <v>BSA_109.8</v>
      </c>
      <c r="CQ129" s="1">
        <f>'[1]Bearbeitete Datenbank'!$CE131</f>
        <v>3</v>
      </c>
      <c r="CR129" s="1">
        <f>'[1]Bearbeitete Datenbank'!$CF131</f>
        <v>109.8396268701625</v>
      </c>
      <c r="CS129" s="1">
        <f>IF(Tabelle27[[#This Row],[synchronised_starting_longitude '[deg_E']]]="None","None",Tabelle27[[#This Row],[synchronised_starting_longitude '[deg_E']]]*PI()/180)</f>
        <v>1.9170631380463696</v>
      </c>
      <c r="CT129" s="1">
        <f>'[1]Bearbeitete Datenbank'!$CG131</f>
        <v>109.832068587875</v>
      </c>
      <c r="CU129" s="1">
        <f>IF(Tabelle27[[#This Row],[synchronised_initial_longitude '[deg_E']]]="None","None",Tabelle27[[#This Row],[synchronised_initial_longitude '[deg_E']]]*PI()/180)</f>
        <v>1.9169312211346576</v>
      </c>
      <c r="CV129" s="1">
        <f>'[1]Bearbeitete Datenbank'!$CH131</f>
        <v>3.2392638375000615E-2</v>
      </c>
      <c r="CW129" s="1">
        <f>IF(Tabelle27[[#This Row],[synchronised_tolerance_longitude '[deg_E']]]="None","None",Tabelle27[[#This Row],[synchronised_tolerance_longitude '[deg_E']]]*PI()/180)</f>
        <v>5.6535819305162641E-4</v>
      </c>
      <c r="CY129" s="1" t="str">
        <f>'[1]Bearbeitete Datenbank'!$CI131</f>
        <v>None</v>
      </c>
      <c r="CZ129" s="1" t="str">
        <f>IF(Tabelle27[[#This Row],[initial_GLAN '[deg']]]="None",Tabelle27[[#This Row],[initial_GLAN '[deg']]],Tabelle27[[#This Row],[initial_GLAN '[deg']]]*PI()/180)</f>
        <v>None</v>
      </c>
      <c r="DA129" s="1" t="str">
        <f>'[1]Bearbeitete Datenbank'!$CJ131</f>
        <v>None</v>
      </c>
      <c r="DB129" s="1" t="str">
        <f>IF(Tabelle27[[#This Row],[tolerance_GLAN '[deg']]]="None",Tabelle27[[#This Row],[tolerance_GLAN '[deg']]],Tabelle27[[#This Row],[tolerance_GLAN '[deg']]]*PI()/180)</f>
        <v>None</v>
      </c>
      <c r="DC129" s="1" t="str">
        <f>'[1]Bearbeitete Datenbank'!$CK131</f>
        <v>None</v>
      </c>
      <c r="DD129" s="49" t="str">
        <f>'[1]Bearbeitete Datenbank'!$CL131</f>
        <v>None</v>
      </c>
      <c r="DE129" s="5" t="str">
        <f>'[1]Bearbeitete Datenbank'!$CM131</f>
        <v>None</v>
      </c>
      <c r="DF129" s="49" t="str">
        <f>'[1]Bearbeitete Datenbank'!$CN131</f>
        <v>None</v>
      </c>
      <c r="DG129" s="5" t="str">
        <f>'[1]Bearbeitete Datenbank'!$CO131</f>
        <v>None</v>
      </c>
      <c r="DH129" s="5" t="str">
        <f>'[1]Bearbeitete Datenbank'!$CP131</f>
        <v>None</v>
      </c>
    </row>
    <row r="130" spans="1:112" x14ac:dyDescent="0.25">
      <c r="A130" s="1" t="str">
        <f>'[1]Bearbeitete Datenbank'!$C132</f>
        <v>BSAT-3B</v>
      </c>
      <c r="C130" s="1" t="str">
        <f>'[1]Bearbeitete Datenbank'!$C132</f>
        <v>BSAT-3B</v>
      </c>
      <c r="D130" s="41">
        <f>'[1]Bearbeitete Datenbank'!$AB132</f>
        <v>37207</v>
      </c>
      <c r="G130" s="1" t="str">
        <f>'[1]Bearbeitete Datenbank'!$AV132</f>
        <v>Heavy Satellite</v>
      </c>
      <c r="H130" s="1">
        <f>'[1]Bearbeitete Datenbank'!$V132</f>
        <v>15</v>
      </c>
      <c r="J130" s="3"/>
      <c r="K130" s="1" t="str">
        <f>'[1]Bearbeitete Datenbank'!$BQ132</f>
        <v>mono/duo-propellant</v>
      </c>
      <c r="L130" s="1" t="str">
        <f>'[1]Bearbeitete Datenbank'!$BR132</f>
        <v>1</v>
      </c>
      <c r="M130" s="1"/>
      <c r="N130" s="1">
        <f>'[1]Bearbeitete Datenbank'!$BS132</f>
        <v>300</v>
      </c>
      <c r="P130" s="1" t="str">
        <f>'[1]Bearbeitete Datenbank'!$Y132</f>
        <v>Guiana Space Center</v>
      </c>
      <c r="Q130" s="1">
        <f>'[1]Bearbeitete Datenbank'!$AD132*PI()/180</f>
        <v>9.1437799511982928E-2</v>
      </c>
      <c r="R130" s="1" t="str">
        <f>'[1]Bearbeitete Datenbank'!$D132</f>
        <v>Japan</v>
      </c>
      <c r="S130" s="1" t="str">
        <f>'[1]Bearbeitete Datenbank'!$E132</f>
        <v>Japan</v>
      </c>
      <c r="T130" s="1" t="str">
        <f>'[1]Bearbeitete Datenbank'!$F132</f>
        <v>Broadcasting Satellite System Corp.</v>
      </c>
      <c r="U130" s="3">
        <f>'[1]Bearbeitete Datenbank'!$U132</f>
        <v>40479</v>
      </c>
      <c r="V130" s="1">
        <f>'[1]Bearbeitete Datenbank'!$AE132*PI()/180</f>
        <v>5.3622099674872183</v>
      </c>
      <c r="Y130" s="1">
        <f>'[1]Bearbeitete Datenbank'!$BK132</f>
        <v>1.9</v>
      </c>
      <c r="Z130" s="1">
        <f>'[1]Bearbeitete Datenbank'!$BL132</f>
        <v>3.8</v>
      </c>
      <c r="AA130" s="1">
        <f>'[1]Bearbeitete Datenbank'!$BM132</f>
        <v>14.7</v>
      </c>
      <c r="AB130" s="1">
        <f>'[1]Bearbeitete Datenbank'!BN132</f>
        <v>30.286444797547201</v>
      </c>
      <c r="AC130" s="1">
        <f>'[1]Bearbeitete Datenbank'!BO132</f>
        <v>3.61</v>
      </c>
      <c r="AD130" s="1">
        <f>'[1]Bearbeitete Datenbank'!$BP132</f>
        <v>15.563133333333299</v>
      </c>
      <c r="AH130" s="1">
        <f>'[1]Bearbeitete Datenbank'!$AL132</f>
        <v>2060</v>
      </c>
      <c r="AJ130" s="1">
        <f>'[1]Bearbeitete Datenbank'!$AN132</f>
        <v>975</v>
      </c>
      <c r="AK130" s="1">
        <f>'[1]Bearbeitete Datenbank'!$AW132</f>
        <v>1085</v>
      </c>
      <c r="AU130" s="1" t="str">
        <f>'[1]Bearbeitete Datenbank'!$AU132</f>
        <v>GEO/S</v>
      </c>
      <c r="AV130" s="1" t="str">
        <f>'[1]Bearbeitete Datenbank'!$J132</f>
        <v>GEO</v>
      </c>
      <c r="AY130" s="1" t="str">
        <f>'[1]Bearbeitete Datenbank'!$G132</f>
        <v>Commercial</v>
      </c>
      <c r="AZ130" s="1"/>
      <c r="BA130" s="1" t="str">
        <f>'[1]Bearbeitete Datenbank'!$H132</f>
        <v>Communications</v>
      </c>
      <c r="BB130" s="1"/>
      <c r="BC130" s="42">
        <f>'[1]Bearbeitete Datenbank'!$AX132</f>
        <v>5.5300000000000002E-2</v>
      </c>
      <c r="BD130" s="1">
        <f>Tabelle27[[#This Row],[inclination '[degree']]]*PI()/180</f>
        <v>9.6516707635286431E-4</v>
      </c>
      <c r="BE130" s="1">
        <f>'[1]Bearbeitete Datenbank'!$AY132</f>
        <v>317.21780000000001</v>
      </c>
      <c r="BF130" s="1">
        <f>Tabelle27[[#This Row],[RAAN '[degree']]]*PI()/180</f>
        <v>5.5364950559328685</v>
      </c>
      <c r="BG130" s="1">
        <f>'[1]Bearbeitete Datenbank'!$BA132</f>
        <v>38.581400000000002</v>
      </c>
      <c r="BH130" s="1">
        <f>Tabelle27[[#This Row],[AoP '[degree']]]*PI()/180</f>
        <v>0.67337246002894036</v>
      </c>
      <c r="BI130" s="1">
        <f>'[1]Bearbeitete Datenbank'!$BB132</f>
        <v>318.41770000000002</v>
      </c>
      <c r="BK130" s="1">
        <f>Tabelle27[[#This Row],[mean_anomaly '[degree']]]*PI()/180</f>
        <v>5.5574372616275491</v>
      </c>
      <c r="BL130" s="1">
        <f>'[1]Bearbeitete Datenbank'!$AZ132</f>
        <v>2.7500000000000002E-4</v>
      </c>
      <c r="BM130" s="1">
        <f>'[1]Bearbeitete Datenbank'!$BE132</f>
        <v>42164.502351923235</v>
      </c>
      <c r="BN130" s="1">
        <f>'[1]Bearbeitete Datenbank'!$BF132</f>
        <v>35805.097590070014</v>
      </c>
      <c r="BO130" s="1">
        <f>'[1]Bearbeitete Datenbank'!$BG132</f>
        <v>35781.907113776455</v>
      </c>
      <c r="BP130" s="1">
        <f>'[1]Bearbeitete Datenbank'!$BH132</f>
        <v>1436.0836276174512</v>
      </c>
      <c r="BQ130" s="1">
        <f>'[1]Bearbeitete Datenbank'!$BC132</f>
        <v>1.0027271200000001</v>
      </c>
      <c r="BY130" s="1" t="s">
        <v>115</v>
      </c>
      <c r="BZ130" s="1" t="s">
        <v>115</v>
      </c>
      <c r="CA130" s="1" t="s">
        <v>115</v>
      </c>
      <c r="CB130" s="1" t="s">
        <v>115</v>
      </c>
      <c r="CD130" s="47">
        <f>'[1]Bearbeitete Datenbank'!$BT132</f>
        <v>3.8853872499998943E-2</v>
      </c>
      <c r="CE1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6.7812800227506204E-4</v>
      </c>
      <c r="CF130" s="1">
        <f>'[1]Bearbeitete Datenbank'!$BU132</f>
        <v>109.8417134595</v>
      </c>
      <c r="CG1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1.917099555900446</v>
      </c>
      <c r="CH130" s="1" t="str">
        <f>'[1]Bearbeitete Datenbank'!$BV132</f>
        <v>True</v>
      </c>
      <c r="CI130" s="1" t="str">
        <f>'[1]Bearbeitete Datenbank'!$BW132</f>
        <v>True</v>
      </c>
      <c r="CJ130" s="1">
        <f>'[1]Bearbeitete Datenbank'!$BX132</f>
        <v>3.2444799999999997E-4</v>
      </c>
      <c r="CK130" s="1">
        <f>'[1]Bearbeitete Datenbank'!$BY132</f>
        <v>1.4504599999999999E-4</v>
      </c>
      <c r="CL130" s="1">
        <f>'[1]Bearbeitete Datenbank'!$CA132</f>
        <v>0.117698</v>
      </c>
      <c r="CM13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2.0542176230122855E-3</v>
      </c>
      <c r="CN130" s="1">
        <f>'[1]Bearbeitete Datenbank'!$CB132</f>
        <v>4</v>
      </c>
      <c r="CO130" s="1">
        <f>'[1]Bearbeitete Datenbank'!$CC132</f>
        <v>2</v>
      </c>
      <c r="CP130" s="1" t="str">
        <f>'[1]Bearbeitete Datenbank'!$CD132</f>
        <v>BSA_109.8</v>
      </c>
      <c r="CQ130" s="1">
        <f>'[1]Bearbeitete Datenbank'!$CE132</f>
        <v>4</v>
      </c>
      <c r="CR130" s="1">
        <f>'[1]Bearbeitete Datenbank'!$CF132</f>
        <v>109.8547434347375</v>
      </c>
      <c r="CS130" s="1">
        <f>IF(Tabelle27[[#This Row],[synchronised_starting_longitude '[deg_E']]]="None","None",Tabelle27[[#This Row],[synchronised_starting_longitude '[deg_E']]]*PI()/180)</f>
        <v>1.9173269718697941</v>
      </c>
      <c r="CT130" s="1">
        <f>'[1]Bearbeitete Datenbank'!$CG132</f>
        <v>109.832068587875</v>
      </c>
      <c r="CU130" s="1">
        <f>IF(Tabelle27[[#This Row],[synchronised_initial_longitude '[deg_E']]]="None","None",Tabelle27[[#This Row],[synchronised_initial_longitude '[deg_E']]]*PI()/180)</f>
        <v>1.9169312211346576</v>
      </c>
      <c r="CV130" s="1">
        <f>'[1]Bearbeitete Datenbank'!$CH132</f>
        <v>3.2392638375000615E-2</v>
      </c>
      <c r="CW130" s="1">
        <f>IF(Tabelle27[[#This Row],[synchronised_tolerance_longitude '[deg_E']]]="None","None",Tabelle27[[#This Row],[synchronised_tolerance_longitude '[deg_E']]]*PI()/180)</f>
        <v>5.6535819305162641E-4</v>
      </c>
      <c r="CY130" s="1" t="str">
        <f>'[1]Bearbeitete Datenbank'!$CI132</f>
        <v>None</v>
      </c>
      <c r="CZ130" s="1" t="str">
        <f>IF(Tabelle27[[#This Row],[initial_GLAN '[deg']]]="None",Tabelle27[[#This Row],[initial_GLAN '[deg']]],Tabelle27[[#This Row],[initial_GLAN '[deg']]]*PI()/180)</f>
        <v>None</v>
      </c>
      <c r="DA130" s="1" t="str">
        <f>'[1]Bearbeitete Datenbank'!$CJ132</f>
        <v>None</v>
      </c>
      <c r="DB130" s="1" t="str">
        <f>IF(Tabelle27[[#This Row],[tolerance_GLAN '[deg']]]="None",Tabelle27[[#This Row],[tolerance_GLAN '[deg']]],Tabelle27[[#This Row],[tolerance_GLAN '[deg']]]*PI()/180)</f>
        <v>None</v>
      </c>
      <c r="DC130" s="1" t="str">
        <f>'[1]Bearbeitete Datenbank'!$CK132</f>
        <v>None</v>
      </c>
      <c r="DD130" s="49" t="str">
        <f>'[1]Bearbeitete Datenbank'!$CL132</f>
        <v>None</v>
      </c>
      <c r="DE130" s="5" t="str">
        <f>'[1]Bearbeitete Datenbank'!$CM132</f>
        <v>None</v>
      </c>
      <c r="DF130" s="49" t="str">
        <f>'[1]Bearbeitete Datenbank'!$CN132</f>
        <v>None</v>
      </c>
      <c r="DG130" s="5" t="str">
        <f>'[1]Bearbeitete Datenbank'!$CO132</f>
        <v>None</v>
      </c>
      <c r="DH130" s="5" t="str">
        <f>'[1]Bearbeitete Datenbank'!$CP132</f>
        <v>None</v>
      </c>
    </row>
    <row r="131" spans="1:112" x14ac:dyDescent="0.25">
      <c r="A131" s="1" t="str">
        <f>'[1]Bearbeitete Datenbank'!$C133</f>
        <v>BSAT-3C/JCSat 110-R</v>
      </c>
      <c r="C131" s="1" t="str">
        <f>'[1]Bearbeitete Datenbank'!$C133</f>
        <v>BSAT-3C/JCSat 110-R</v>
      </c>
      <c r="D131" s="41">
        <f>'[1]Bearbeitete Datenbank'!$AB133</f>
        <v>37776</v>
      </c>
      <c r="G131" s="1" t="str">
        <f>'[1]Bearbeitete Datenbank'!$AV133</f>
        <v>Heavy Satellite</v>
      </c>
      <c r="H131" s="1">
        <f>'[1]Bearbeitete Datenbank'!$V133</f>
        <v>15</v>
      </c>
      <c r="J131" s="3"/>
      <c r="K131" s="1" t="str">
        <f>'[1]Bearbeitete Datenbank'!$BQ133</f>
        <v>mono/duo-propellant</v>
      </c>
      <c r="L131" s="1" t="str">
        <f>'[1]Bearbeitete Datenbank'!$BR133</f>
        <v>1</v>
      </c>
      <c r="M131" s="1"/>
      <c r="N131" s="1">
        <f>'[1]Bearbeitete Datenbank'!$BS133</f>
        <v>300</v>
      </c>
      <c r="P131" s="1" t="str">
        <f>'[1]Bearbeitete Datenbank'!$Y133</f>
        <v>Guiana Space Center</v>
      </c>
      <c r="Q131" s="1">
        <f>'[1]Bearbeitete Datenbank'!$AD133*PI()/180</f>
        <v>9.1437799511982928E-2</v>
      </c>
      <c r="R131" s="1" t="str">
        <f>'[1]Bearbeitete Datenbank'!$D133</f>
        <v>Japan</v>
      </c>
      <c r="S131" s="1" t="str">
        <f>'[1]Bearbeitete Datenbank'!$E133</f>
        <v>Japan</v>
      </c>
      <c r="T131" s="1" t="str">
        <f>'[1]Bearbeitete Datenbank'!$F133</f>
        <v>Broadcasting Satellite System Corp./Sky Perfect JSAT Corporation</v>
      </c>
      <c r="U131" s="3">
        <f>'[1]Bearbeitete Datenbank'!$U133</f>
        <v>40761</v>
      </c>
      <c r="V131" s="1">
        <f>'[1]Bearbeitete Datenbank'!$AE133*PI()/180</f>
        <v>5.3622099674872183</v>
      </c>
      <c r="Y131" s="1">
        <f>'[1]Bearbeitete Datenbank'!$BK133</f>
        <v>1.9</v>
      </c>
      <c r="Z131" s="1">
        <f>'[1]Bearbeitete Datenbank'!$BL133</f>
        <v>5.3</v>
      </c>
      <c r="AA131" s="1">
        <f>'[1]Bearbeitete Datenbank'!$BM133</f>
        <v>18.899999999999999</v>
      </c>
      <c r="AB131" s="1">
        <f>'[1]Bearbeitete Datenbank'!BN133</f>
        <v>40.532135887324898</v>
      </c>
      <c r="AC131" s="1">
        <f>'[1]Bearbeitete Datenbank'!BO133</f>
        <v>3.61</v>
      </c>
      <c r="AD131" s="1">
        <f>'[1]Bearbeitete Datenbank'!$BP133</f>
        <v>20.555133333333298</v>
      </c>
      <c r="AH131" s="1">
        <f>'[1]Bearbeitete Datenbank'!$AL133</f>
        <v>2910</v>
      </c>
      <c r="AJ131" s="1">
        <f>'[1]Bearbeitete Datenbank'!$AN133</f>
        <v>1000</v>
      </c>
      <c r="AK131" s="1">
        <f>'[1]Bearbeitete Datenbank'!$AW133</f>
        <v>1910</v>
      </c>
      <c r="AU131" s="1" t="str">
        <f>'[1]Bearbeitete Datenbank'!$AU133</f>
        <v>GEO/S</v>
      </c>
      <c r="AV131" s="1" t="str">
        <f>'[1]Bearbeitete Datenbank'!$J133</f>
        <v>GEO</v>
      </c>
      <c r="AY131" s="1" t="str">
        <f>'[1]Bearbeitete Datenbank'!$G133</f>
        <v>Commercial</v>
      </c>
      <c r="AZ131" s="1"/>
      <c r="BA131" s="1" t="str">
        <f>'[1]Bearbeitete Datenbank'!$H133</f>
        <v>Communications</v>
      </c>
      <c r="BB131" s="1"/>
      <c r="BC131" s="42">
        <f>'[1]Bearbeitete Datenbank'!$AX133</f>
        <v>5.1999999999999998E-2</v>
      </c>
      <c r="BD131" s="1">
        <f>Tabelle27[[#This Row],[inclination '[degree']]]*PI()/180</f>
        <v>9.0757121103705136E-4</v>
      </c>
      <c r="BE131" s="1">
        <f>'[1]Bearbeitete Datenbank'!$AY133</f>
        <v>104.28279999999999</v>
      </c>
      <c r="BF131" s="1">
        <f>Tabelle27[[#This Row],[RAAN '[degree']]]*PI()/180</f>
        <v>1.8200782131987425</v>
      </c>
      <c r="BG131" s="1">
        <f>'[1]Bearbeitete Datenbank'!$BA133</f>
        <v>19.596299999999999</v>
      </c>
      <c r="BH131" s="1">
        <f>Tabelle27[[#This Row],[AoP '[degree']]]*PI()/180</f>
        <v>0.34201995620856479</v>
      </c>
      <c r="BI131" s="1">
        <f>'[1]Bearbeitete Datenbank'!$BB133</f>
        <v>190.43350000000001</v>
      </c>
      <c r="BK131" s="1">
        <f>Tabelle27[[#This Row],[mean_anomaly '[degree']]]*PI()/180</f>
        <v>3.3236915810966212</v>
      </c>
      <c r="BL131" s="1">
        <f>'[1]Bearbeitete Datenbank'!$AZ133</f>
        <v>5.3399999999999997E-5</v>
      </c>
      <c r="BM131" s="1">
        <f>'[1]Bearbeitete Datenbank'!$BE133</f>
        <v>42164.99490276062</v>
      </c>
      <c r="BN131" s="1">
        <f>'[1]Bearbeitete Datenbank'!$BF133</f>
        <v>35796.246513488433</v>
      </c>
      <c r="BO131" s="1">
        <f>'[1]Bearbeitete Datenbank'!$BG133</f>
        <v>35791.743292032814</v>
      </c>
      <c r="BP131" s="1">
        <f>'[1]Bearbeitete Datenbank'!$BH133</f>
        <v>1436.1087914241944</v>
      </c>
      <c r="BQ131" s="1">
        <f>'[1]Bearbeitete Datenbank'!$BC133</f>
        <v>1.0027095500000001</v>
      </c>
      <c r="BY131" s="1" t="s">
        <v>115</v>
      </c>
      <c r="BZ131" s="1" t="s">
        <v>115</v>
      </c>
      <c r="CA131" s="1" t="s">
        <v>115</v>
      </c>
      <c r="CB131" s="1" t="s">
        <v>115</v>
      </c>
      <c r="CD131" s="47">
        <f>'[1]Bearbeitete Datenbank'!$BT133</f>
        <v>3.5500378000001831E-2</v>
      </c>
      <c r="CE13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6.1959848180259149E-4</v>
      </c>
      <c r="CF131" s="1">
        <f>'[1]Bearbeitete Datenbank'!$BU133</f>
        <v>109.950269236</v>
      </c>
      <c r="CG13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1.9189942116224301</v>
      </c>
      <c r="CH131" s="1" t="str">
        <f>'[1]Bearbeitete Datenbank'!$BV133</f>
        <v>True</v>
      </c>
      <c r="CI131" s="1" t="str">
        <f>'[1]Bearbeitete Datenbank'!$BW133</f>
        <v>True</v>
      </c>
      <c r="CJ131" s="1">
        <f>'[1]Bearbeitete Datenbank'!$BX133</f>
        <v>4.3390499999999997E-5</v>
      </c>
      <c r="CK131" s="1">
        <f>'[1]Bearbeitete Datenbank'!$BY133</f>
        <v>4.1190499999999998E-5</v>
      </c>
      <c r="CL131" s="1">
        <f>'[1]Bearbeitete Datenbank'!$CA133</f>
        <v>7.1870000000000003E-2</v>
      </c>
      <c r="CM13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1.2543681334083246E-3</v>
      </c>
      <c r="CN131" s="1">
        <f>'[1]Bearbeitete Datenbank'!$CB133</f>
        <v>1</v>
      </c>
      <c r="CO131" s="1">
        <f>'[1]Bearbeitete Datenbank'!$CC133</f>
        <v>5</v>
      </c>
      <c r="CP131" s="1" t="str">
        <f>'[1]Bearbeitete Datenbank'!$CD133</f>
        <v>None</v>
      </c>
      <c r="CQ131" s="1" t="str">
        <f>'[1]Bearbeitete Datenbank'!$CE133</f>
        <v>None</v>
      </c>
      <c r="CR131" s="1" t="str">
        <f>'[1]Bearbeitete Datenbank'!$CF133</f>
        <v>None</v>
      </c>
      <c r="CS131" s="1" t="str">
        <f>IF(Tabelle27[[#This Row],[synchronised_starting_longitude '[deg_E']]]="None","None",Tabelle27[[#This Row],[synchronised_starting_longitude '[deg_E']]]*PI()/180)</f>
        <v>None</v>
      </c>
      <c r="CT131" s="1" t="str">
        <f>'[1]Bearbeitete Datenbank'!$CG133</f>
        <v>None</v>
      </c>
      <c r="CU131" s="1" t="str">
        <f>IF(Tabelle27[[#This Row],[synchronised_initial_longitude '[deg_E']]]="None","None",Tabelle27[[#This Row],[synchronised_initial_longitude '[deg_E']]]*PI()/180)</f>
        <v>None</v>
      </c>
      <c r="CV131" s="1" t="str">
        <f>'[1]Bearbeitete Datenbank'!$CH133</f>
        <v>None</v>
      </c>
      <c r="CW131" s="1" t="str">
        <f>IF(Tabelle27[[#This Row],[synchronised_tolerance_longitude '[deg_E']]]="None","None",Tabelle27[[#This Row],[synchronised_tolerance_longitude '[deg_E']]]*PI()/180)</f>
        <v>None</v>
      </c>
      <c r="CY131" s="1" t="str">
        <f>'[1]Bearbeitete Datenbank'!$CI133</f>
        <v>None</v>
      </c>
      <c r="CZ131" s="1" t="str">
        <f>IF(Tabelle27[[#This Row],[initial_GLAN '[deg']]]="None",Tabelle27[[#This Row],[initial_GLAN '[deg']]],Tabelle27[[#This Row],[initial_GLAN '[deg']]]*PI()/180)</f>
        <v>None</v>
      </c>
      <c r="DA131" s="1" t="str">
        <f>'[1]Bearbeitete Datenbank'!$CJ133</f>
        <v>None</v>
      </c>
      <c r="DB131" s="1" t="str">
        <f>IF(Tabelle27[[#This Row],[tolerance_GLAN '[deg']]]="None",Tabelle27[[#This Row],[tolerance_GLAN '[deg']]],Tabelle27[[#This Row],[tolerance_GLAN '[deg']]]*PI()/180)</f>
        <v>None</v>
      </c>
      <c r="DC131" s="1" t="str">
        <f>'[1]Bearbeitete Datenbank'!$CK133</f>
        <v>None</v>
      </c>
      <c r="DD131" s="49" t="str">
        <f>'[1]Bearbeitete Datenbank'!$CL133</f>
        <v>None</v>
      </c>
      <c r="DE131" s="5" t="str">
        <f>'[1]Bearbeitete Datenbank'!$CM133</f>
        <v>None</v>
      </c>
      <c r="DF131" s="49" t="str">
        <f>'[1]Bearbeitete Datenbank'!$CN133</f>
        <v>None</v>
      </c>
      <c r="DG131" s="5" t="str">
        <f>'[1]Bearbeitete Datenbank'!$CO133</f>
        <v>None</v>
      </c>
      <c r="DH131" s="5" t="str">
        <f>'[1]Bearbeitete Datenbank'!$CP133</f>
        <v>None</v>
      </c>
    </row>
    <row r="132" spans="1:112" x14ac:dyDescent="0.25">
      <c r="A132" s="1" t="str">
        <f>'[1]Bearbeitete Datenbank'!$C134</f>
        <v>BSAT-4A</v>
      </c>
      <c r="C132" s="1" t="str">
        <f>'[1]Bearbeitete Datenbank'!$C134</f>
        <v>BSAT-4A</v>
      </c>
      <c r="D132" s="41">
        <f>'[1]Bearbeitete Datenbank'!$AB134</f>
        <v>42951</v>
      </c>
      <c r="G132" s="1" t="str">
        <f>'[1]Bearbeitete Datenbank'!$AV134</f>
        <v>Heavy Satellite</v>
      </c>
      <c r="H132" s="1">
        <f>'[1]Bearbeitete Datenbank'!$V134</f>
        <v>15</v>
      </c>
      <c r="J132" s="3"/>
      <c r="K132" s="1" t="str">
        <f>'[1]Bearbeitete Datenbank'!$BQ134</f>
        <v>mono/duo-propellant</v>
      </c>
      <c r="L132" s="1" t="str">
        <f>'[1]Bearbeitete Datenbank'!$BR134</f>
        <v>1</v>
      </c>
      <c r="M132" s="1"/>
      <c r="N132" s="1">
        <f>'[1]Bearbeitete Datenbank'!$BS134</f>
        <v>300</v>
      </c>
      <c r="P132" s="1" t="str">
        <f>'[1]Bearbeitete Datenbank'!$Y134</f>
        <v>Guiana Space Center</v>
      </c>
      <c r="Q132" s="1">
        <f>'[1]Bearbeitete Datenbank'!$AD134*PI()/180</f>
        <v>9.1437799511982928E-2</v>
      </c>
      <c r="R132" s="1" t="str">
        <f>'[1]Bearbeitete Datenbank'!$D134</f>
        <v>Japan</v>
      </c>
      <c r="S132" s="1" t="str">
        <f>'[1]Bearbeitete Datenbank'!$E134</f>
        <v>Japan</v>
      </c>
      <c r="T132" s="1" t="str">
        <f>'[1]Bearbeitete Datenbank'!$F134</f>
        <v>Broadcasting Satellite System Corp.</v>
      </c>
      <c r="U132" s="3">
        <f>'[1]Bearbeitete Datenbank'!$U134</f>
        <v>43007</v>
      </c>
      <c r="V132" s="1">
        <f>'[1]Bearbeitete Datenbank'!$AE134*PI()/180</f>
        <v>5.3622099674872183</v>
      </c>
      <c r="Y132" s="1">
        <f>'[1]Bearbeitete Datenbank'!$BK134</f>
        <v>2.7</v>
      </c>
      <c r="Z132" s="1">
        <f>'[1]Bearbeitete Datenbank'!$BL134</f>
        <v>5.0999999999999996</v>
      </c>
      <c r="AA132" s="1">
        <f>'[1]Bearbeitete Datenbank'!$BM134</f>
        <v>24.7</v>
      </c>
      <c r="AB132" s="1">
        <f>'[1]Bearbeitete Datenbank'!BN134</f>
        <v>68.314035090529003</v>
      </c>
      <c r="AC132" s="1">
        <f>'[1]Bearbeitete Datenbank'!BO134</f>
        <v>7.29</v>
      </c>
      <c r="AD132" s="1">
        <f>'[1]Bearbeitete Datenbank'!$BP134</f>
        <v>33.3427333333333</v>
      </c>
      <c r="AH132" s="1">
        <f>'[1]Bearbeitete Datenbank'!$AL134</f>
        <v>3520</v>
      </c>
      <c r="AJ132" s="1">
        <f>'[1]Bearbeitete Datenbank'!$AN134</f>
        <v>1800</v>
      </c>
      <c r="AK132" s="1">
        <f>'[1]Bearbeitete Datenbank'!$AW134</f>
        <v>1720</v>
      </c>
      <c r="AU132" s="1" t="str">
        <f>'[1]Bearbeitete Datenbank'!$AU134</f>
        <v>GEO/D</v>
      </c>
      <c r="AV132" s="1" t="str">
        <f>'[1]Bearbeitete Datenbank'!$J134</f>
        <v>GEO</v>
      </c>
      <c r="AY132" s="1" t="str">
        <f>'[1]Bearbeitete Datenbank'!$G134</f>
        <v>Commercial</v>
      </c>
      <c r="AZ132" s="1"/>
      <c r="BA132" s="1" t="str">
        <f>'[1]Bearbeitete Datenbank'!$H134</f>
        <v>Communications</v>
      </c>
      <c r="BB132" s="1"/>
      <c r="BC132" s="42">
        <f>'[1]Bearbeitete Datenbank'!$AX134</f>
        <v>6.2300000000000001E-2</v>
      </c>
      <c r="BD132" s="1">
        <f>Tabelle27[[#This Row],[inclination '[degree']]]*PI()/180</f>
        <v>1.0873401239924673E-3</v>
      </c>
      <c r="BE132" s="1">
        <f>'[1]Bearbeitete Datenbank'!$AY134</f>
        <v>59.063800000000001</v>
      </c>
      <c r="BF132" s="1">
        <f>Tabelle27[[#This Row],[RAAN '[degree']]]*PI()/180</f>
        <v>1.0308577787394269</v>
      </c>
      <c r="BG132" s="1">
        <f>'[1]Bearbeitete Datenbank'!$BA134</f>
        <v>357.60379999999998</v>
      </c>
      <c r="BH132" s="1">
        <f>Tabelle27[[#This Row],[AoP '[degree']]]*PI()/180</f>
        <v>6.2413637276432974</v>
      </c>
      <c r="BI132" s="1">
        <f>'[1]Bearbeitete Datenbank'!$BB134</f>
        <v>257.53269999999998</v>
      </c>
      <c r="BK132" s="1">
        <f>Tabelle27[[#This Row],[mean_anomaly '[degree']]]*PI()/180</f>
        <v>4.4947935465508007</v>
      </c>
      <c r="BL132" s="1">
        <f>'[1]Bearbeitete Datenbank'!$AZ134</f>
        <v>4.2329999999999999E-4</v>
      </c>
      <c r="BM132" s="1">
        <f>'[1]Bearbeitete Datenbank'!$BE134</f>
        <v>42165.190020786627</v>
      </c>
      <c r="BN132" s="1">
        <f>'[1]Bearbeitete Datenbank'!$BF134</f>
        <v>35812.038545722426</v>
      </c>
      <c r="BO132" s="1">
        <f>'[1]Bearbeitete Datenbank'!$BG134</f>
        <v>35776.341495850829</v>
      </c>
      <c r="BP132" s="1">
        <f>'[1]Bearbeitete Datenbank'!$BH134</f>
        <v>1436.1187598009485</v>
      </c>
      <c r="BQ132" s="1">
        <f>'[1]Bearbeitete Datenbank'!$BC134</f>
        <v>1.0027025899999999</v>
      </c>
      <c r="BY132" s="1" t="s">
        <v>115</v>
      </c>
      <c r="BZ132" s="1" t="s">
        <v>115</v>
      </c>
      <c r="CA132" s="1" t="s">
        <v>115</v>
      </c>
      <c r="CB132" s="1" t="s">
        <v>115</v>
      </c>
      <c r="CD132" s="47">
        <f>'[1]Bearbeitete Datenbank'!$BT134</f>
        <v>2.7165133000004005E-2</v>
      </c>
      <c r="CE1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4.7412101259223469E-4</v>
      </c>
      <c r="CF132" s="1">
        <f>'[1]Bearbeitete Datenbank'!$BU134</f>
        <v>109.828796866</v>
      </c>
      <c r="CG1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1.9168741188157294</v>
      </c>
      <c r="CH132" s="1" t="str">
        <f>'[1]Bearbeitete Datenbank'!$BV134</f>
        <v>True</v>
      </c>
      <c r="CI132" s="1" t="str">
        <f>'[1]Bearbeitete Datenbank'!$BW134</f>
        <v>True</v>
      </c>
      <c r="CJ132" s="1">
        <f>'[1]Bearbeitete Datenbank'!$BX134</f>
        <v>3.6624599999999998E-4</v>
      </c>
      <c r="CK132" s="1">
        <f>'[1]Bearbeitete Datenbank'!$BY134</f>
        <v>1.2247199999999999E-4</v>
      </c>
      <c r="CL132" s="1">
        <f>'[1]Bearbeitete Datenbank'!$CA134</f>
        <v>9.4011999999999998E-2</v>
      </c>
      <c r="CM13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1.6408189363849091E-3</v>
      </c>
      <c r="CN132" s="1">
        <f>'[1]Bearbeitete Datenbank'!$CB134</f>
        <v>4</v>
      </c>
      <c r="CO132" s="1">
        <f>'[1]Bearbeitete Datenbank'!$CC134</f>
        <v>1</v>
      </c>
      <c r="CP132" s="1" t="str">
        <f>'[1]Bearbeitete Datenbank'!$CD134</f>
        <v>BSA_109.8</v>
      </c>
      <c r="CQ132" s="1">
        <f>'[1]Bearbeitete Datenbank'!$CE134</f>
        <v>2</v>
      </c>
      <c r="CR132" s="1">
        <f>'[1]Bearbeitete Datenbank'!$CF134</f>
        <v>109.82451030558749</v>
      </c>
      <c r="CS132" s="1">
        <f>IF(Tabelle27[[#This Row],[synchronised_starting_longitude '[deg_E']]]="None","None",Tabelle27[[#This Row],[synchronised_starting_longitude '[deg_E']]]*PI()/180)</f>
        <v>1.9167993042229454</v>
      </c>
      <c r="CT132" s="1">
        <f>'[1]Bearbeitete Datenbank'!$CG134</f>
        <v>109.832068587875</v>
      </c>
      <c r="CU132" s="1">
        <f>IF(Tabelle27[[#This Row],[synchronised_initial_longitude '[deg_E']]]="None","None",Tabelle27[[#This Row],[synchronised_initial_longitude '[deg_E']]]*PI()/180)</f>
        <v>1.9169312211346576</v>
      </c>
      <c r="CV132" s="1">
        <f>'[1]Bearbeitete Datenbank'!$CH134</f>
        <v>3.2392638375000615E-2</v>
      </c>
      <c r="CW132" s="1">
        <f>IF(Tabelle27[[#This Row],[synchronised_tolerance_longitude '[deg_E']]]="None","None",Tabelle27[[#This Row],[synchronised_tolerance_longitude '[deg_E']]]*PI()/180)</f>
        <v>5.6535819305162641E-4</v>
      </c>
      <c r="CY132" s="1" t="str">
        <f>'[1]Bearbeitete Datenbank'!$CI134</f>
        <v>None</v>
      </c>
      <c r="CZ132" s="1" t="str">
        <f>IF(Tabelle27[[#This Row],[initial_GLAN '[deg']]]="None",Tabelle27[[#This Row],[initial_GLAN '[deg']]],Tabelle27[[#This Row],[initial_GLAN '[deg']]]*PI()/180)</f>
        <v>None</v>
      </c>
      <c r="DA132" s="1" t="str">
        <f>'[1]Bearbeitete Datenbank'!$CJ134</f>
        <v>None</v>
      </c>
      <c r="DB132" s="1" t="str">
        <f>IF(Tabelle27[[#This Row],[tolerance_GLAN '[deg']]]="None",Tabelle27[[#This Row],[tolerance_GLAN '[deg']]],Tabelle27[[#This Row],[tolerance_GLAN '[deg']]]*PI()/180)</f>
        <v>None</v>
      </c>
      <c r="DC132" s="1" t="str">
        <f>'[1]Bearbeitete Datenbank'!$CK134</f>
        <v>None</v>
      </c>
      <c r="DD132" s="49" t="str">
        <f>'[1]Bearbeitete Datenbank'!$CL134</f>
        <v>None</v>
      </c>
      <c r="DE132" s="5" t="str">
        <f>'[1]Bearbeitete Datenbank'!$CM134</f>
        <v>None</v>
      </c>
      <c r="DF132" s="49" t="str">
        <f>'[1]Bearbeitete Datenbank'!$CN134</f>
        <v>None</v>
      </c>
      <c r="DG132" s="5" t="str">
        <f>'[1]Bearbeitete Datenbank'!$CO134</f>
        <v>None</v>
      </c>
      <c r="DH132" s="5" t="str">
        <f>'[1]Bearbeitete Datenbank'!$CP134</f>
        <v>None</v>
      </c>
    </row>
    <row r="133" spans="1:112" x14ac:dyDescent="0.25">
      <c r="A133" s="1" t="str">
        <f>'[1]Bearbeitete Datenbank'!$C135</f>
        <v>BSAT-4B</v>
      </c>
      <c r="C133" s="1" t="str">
        <f>'[1]Bearbeitete Datenbank'!$C135</f>
        <v>BSAT-4B</v>
      </c>
      <c r="D133" s="41">
        <f>'[1]Bearbeitete Datenbank'!$AB135</f>
        <v>46112</v>
      </c>
      <c r="G133" s="1" t="str">
        <f>'[1]Bearbeitete Datenbank'!$AV135</f>
        <v>Heavy Satellite</v>
      </c>
      <c r="H133" s="1">
        <f>'[1]Bearbeitete Datenbank'!$V135</f>
        <v>15</v>
      </c>
      <c r="J133" s="3"/>
      <c r="K133" s="1" t="str">
        <f>'[1]Bearbeitete Datenbank'!$BQ135</f>
        <v>mono/duo-propellant</v>
      </c>
      <c r="L133" s="1" t="str">
        <f>'[1]Bearbeitete Datenbank'!$BR135</f>
        <v>1</v>
      </c>
      <c r="M133" s="1"/>
      <c r="N133" s="1">
        <f>'[1]Bearbeitete Datenbank'!$BS135</f>
        <v>300</v>
      </c>
      <c r="P133" s="1" t="str">
        <f>'[1]Bearbeitete Datenbank'!$Y135</f>
        <v>Guiana Space Center</v>
      </c>
      <c r="Q133" s="1">
        <f>'[1]Bearbeitete Datenbank'!$AD135*PI()/180</f>
        <v>9.1437799511982928E-2</v>
      </c>
      <c r="R133" s="1" t="str">
        <f>'[1]Bearbeitete Datenbank'!$D135</f>
        <v>NR (12/20)</v>
      </c>
      <c r="S133" s="1" t="str">
        <f>'[1]Bearbeitete Datenbank'!$E135</f>
        <v>Japan</v>
      </c>
      <c r="T133" s="1" t="str">
        <f>'[1]Bearbeitete Datenbank'!$F135</f>
        <v>Broadcasting Satellite System Corp.</v>
      </c>
      <c r="U133" s="3">
        <f>'[1]Bearbeitete Datenbank'!$U135</f>
        <v>44058</v>
      </c>
      <c r="V133" s="1">
        <f>'[1]Bearbeitete Datenbank'!$AE135*PI()/180</f>
        <v>5.3622099674872183</v>
      </c>
      <c r="Y133" s="1">
        <f>'[1]Bearbeitete Datenbank'!$BK135</f>
        <v>2.7</v>
      </c>
      <c r="Z133" s="1">
        <f>'[1]Bearbeitete Datenbank'!$BL135</f>
        <v>5.0999999999999996</v>
      </c>
      <c r="AA133" s="1">
        <f>'[1]Bearbeitete Datenbank'!$BM135</f>
        <v>24.7</v>
      </c>
      <c r="AB133" s="1">
        <f>'[1]Bearbeitete Datenbank'!BN135</f>
        <v>68.313999999999993</v>
      </c>
      <c r="AC133" s="1">
        <f>'[1]Bearbeitete Datenbank'!BO135</f>
        <v>7.29</v>
      </c>
      <c r="AD133" s="1">
        <f>'[1]Bearbeitete Datenbank'!$BP135</f>
        <v>33.342700000000001</v>
      </c>
      <c r="AH133" s="1">
        <f>'[1]Bearbeitete Datenbank'!$AL135</f>
        <v>3530</v>
      </c>
      <c r="AJ133" s="1">
        <f>'[1]Bearbeitete Datenbank'!$AN135</f>
        <v>1800</v>
      </c>
      <c r="AK133" s="1">
        <f>'[1]Bearbeitete Datenbank'!$AW135</f>
        <v>1730</v>
      </c>
      <c r="AU133" s="1" t="str">
        <f>'[1]Bearbeitete Datenbank'!$AU135</f>
        <v>MEO</v>
      </c>
      <c r="AV133" s="1" t="str">
        <f>'[1]Bearbeitete Datenbank'!$J135</f>
        <v>GEO</v>
      </c>
      <c r="AY133" s="1" t="str">
        <f>'[1]Bearbeitete Datenbank'!$G135</f>
        <v>Commercial</v>
      </c>
      <c r="AZ133" s="1"/>
      <c r="BA133" s="1" t="str">
        <f>'[1]Bearbeitete Datenbank'!$H135</f>
        <v>Communications</v>
      </c>
      <c r="BB133" s="1"/>
      <c r="BC133" s="42">
        <f>'[1]Bearbeitete Datenbank'!$AX135</f>
        <v>6.4699999999999994E-2</v>
      </c>
      <c r="BD133" s="1">
        <f>Tabelle27[[#This Row],[inclination '[degree']]]*PI()/180</f>
        <v>1.129228026040331E-3</v>
      </c>
      <c r="BE133" s="1">
        <f>'[1]Bearbeitete Datenbank'!$AY135</f>
        <v>129.19839999999999</v>
      </c>
      <c r="BF133" s="1">
        <f>Tabelle27[[#This Row],[RAAN '[degree']]]*PI()/180</f>
        <v>2.2549374683086416</v>
      </c>
      <c r="BG133" s="1">
        <f>'[1]Bearbeitete Datenbank'!$BA135</f>
        <v>333.51920000000001</v>
      </c>
      <c r="BH133" s="1">
        <f>Tabelle27[[#This Row],[AoP '[degree']]]*PI()/180</f>
        <v>5.8210081586174729</v>
      </c>
      <c r="BI133" s="1">
        <f>'[1]Bearbeitete Datenbank'!$BB135</f>
        <v>211.48310000000001</v>
      </c>
      <c r="BK133" s="1">
        <f>Tabelle27[[#This Row],[mean_anomaly '[degree']]]*PI()/180</f>
        <v>3.6910764073244202</v>
      </c>
      <c r="BL133" s="1">
        <f>'[1]Bearbeitete Datenbank'!$AZ135</f>
        <v>3.5300000000000002E-4</v>
      </c>
      <c r="BM133" s="1">
        <f>'[1]Bearbeitete Datenbank'!$BE135</f>
        <v>42164.98368914958</v>
      </c>
      <c r="BN133" s="1">
        <f>'[1]Bearbeitete Datenbank'!$BF135</f>
        <v>35808.867928391854</v>
      </c>
      <c r="BO133" s="1">
        <f>'[1]Bearbeitete Datenbank'!$BG135</f>
        <v>35779.099449907306</v>
      </c>
      <c r="BP133" s="1">
        <f>'[1]Bearbeitete Datenbank'!$BH135</f>
        <v>1436.1082185331848</v>
      </c>
      <c r="BQ133" s="1">
        <f>'[1]Bearbeitete Datenbank'!$BC135</f>
        <v>1.0027099500000001</v>
      </c>
      <c r="BY133" s="1" t="s">
        <v>115</v>
      </c>
      <c r="BZ133" s="1" t="s">
        <v>115</v>
      </c>
      <c r="CA133" s="1" t="s">
        <v>115</v>
      </c>
      <c r="CB133" s="1" t="s">
        <v>115</v>
      </c>
      <c r="CD133" s="47">
        <f>'[1]Bearbeitete Datenbank'!$BT135</f>
        <v>3.2202347500003725E-2</v>
      </c>
      <c r="CE13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5.6203699074642969E-4</v>
      </c>
      <c r="CF133" s="1">
        <f>'[1]Bearbeitete Datenbank'!$BU135</f>
        <v>109.8214447565</v>
      </c>
      <c r="CG13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1.9167458002979871</v>
      </c>
      <c r="CH133" s="1" t="str">
        <f>'[1]Bearbeitete Datenbank'!$BV135</f>
        <v>True</v>
      </c>
      <c r="CI133" s="1" t="str">
        <f>'[1]Bearbeitete Datenbank'!$BW135</f>
        <v>True</v>
      </c>
      <c r="CJ133" s="1">
        <f>'[1]Bearbeitete Datenbank'!$BX135</f>
        <v>2.1204500000000001E-4</v>
      </c>
      <c r="CK133" s="1">
        <f>'[1]Bearbeitete Datenbank'!$BY135</f>
        <v>1.8398500000000001E-4</v>
      </c>
      <c r="CL133" s="1">
        <f>'[1]Bearbeitete Datenbank'!$CA135</f>
        <v>0.10221</v>
      </c>
      <c r="CM13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1.7839010284634042E-3</v>
      </c>
      <c r="CN133" s="1">
        <f>'[1]Bearbeitete Datenbank'!$CB135</f>
        <v>4</v>
      </c>
      <c r="CO133" s="1">
        <f>'[1]Bearbeitete Datenbank'!$CC135</f>
        <v>4</v>
      </c>
      <c r="CP133" s="1" t="str">
        <f>'[1]Bearbeitete Datenbank'!$CD135</f>
        <v>BSA_109.8</v>
      </c>
      <c r="CQ133" s="1">
        <f>'[1]Bearbeitete Datenbank'!$CE135</f>
        <v>1</v>
      </c>
      <c r="CR133" s="1">
        <f>'[1]Bearbeitete Datenbank'!$CF135</f>
        <v>109.8093937410125</v>
      </c>
      <c r="CS133" s="1">
        <f>IF(Tabelle27[[#This Row],[synchronised_starting_longitude '[deg_E']]]="None","None",Tabelle27[[#This Row],[synchronised_starting_longitude '[deg_E']]]*PI()/180)</f>
        <v>1.9165354703995214</v>
      </c>
      <c r="CT133" s="1">
        <f>'[1]Bearbeitete Datenbank'!$CG135</f>
        <v>109.832068587875</v>
      </c>
      <c r="CU133" s="1">
        <f>IF(Tabelle27[[#This Row],[synchronised_initial_longitude '[deg_E']]]="None","None",Tabelle27[[#This Row],[synchronised_initial_longitude '[deg_E']]]*PI()/180)</f>
        <v>1.9169312211346576</v>
      </c>
      <c r="CV133" s="1">
        <f>'[1]Bearbeitete Datenbank'!$CH135</f>
        <v>3.2392638375000615E-2</v>
      </c>
      <c r="CW133" s="1">
        <f>IF(Tabelle27[[#This Row],[synchronised_tolerance_longitude '[deg_E']]]="None","None",Tabelle27[[#This Row],[synchronised_tolerance_longitude '[deg_E']]]*PI()/180)</f>
        <v>5.6535819305162641E-4</v>
      </c>
      <c r="CY133" s="1" t="str">
        <f>'[1]Bearbeitete Datenbank'!$CI135</f>
        <v>None</v>
      </c>
      <c r="CZ133" s="1" t="str">
        <f>IF(Tabelle27[[#This Row],[initial_GLAN '[deg']]]="None",Tabelle27[[#This Row],[initial_GLAN '[deg']]],Tabelle27[[#This Row],[initial_GLAN '[deg']]]*PI()/180)</f>
        <v>None</v>
      </c>
      <c r="DA133" s="1" t="str">
        <f>'[1]Bearbeitete Datenbank'!$CJ135</f>
        <v>None</v>
      </c>
      <c r="DB133" s="1" t="str">
        <f>IF(Tabelle27[[#This Row],[tolerance_GLAN '[deg']]]="None",Tabelle27[[#This Row],[tolerance_GLAN '[deg']]],Tabelle27[[#This Row],[tolerance_GLAN '[deg']]]*PI()/180)</f>
        <v>None</v>
      </c>
      <c r="DC133" s="1" t="str">
        <f>'[1]Bearbeitete Datenbank'!$CK135</f>
        <v>None</v>
      </c>
      <c r="DD133" s="49" t="str">
        <f>'[1]Bearbeitete Datenbank'!$CL135</f>
        <v>None</v>
      </c>
      <c r="DE133" s="5" t="str">
        <f>'[1]Bearbeitete Datenbank'!$CM135</f>
        <v>None</v>
      </c>
      <c r="DF133" s="49" t="str">
        <f>'[1]Bearbeitete Datenbank'!$CN135</f>
        <v>None</v>
      </c>
      <c r="DG133" s="5" t="str">
        <f>'[1]Bearbeitete Datenbank'!$CO135</f>
        <v>None</v>
      </c>
      <c r="DH133" s="5" t="str">
        <f>'[1]Bearbeitete Datenbank'!$CP135</f>
        <v>None</v>
      </c>
    </row>
    <row r="134" spans="1:112" x14ac:dyDescent="0.25">
      <c r="A134" s="1" t="str">
        <f>'[1]Bearbeitete Datenbank'!$C136</f>
        <v>BulgariaSat-1</v>
      </c>
      <c r="C134" s="1" t="str">
        <f>'[1]Bearbeitete Datenbank'!$C136</f>
        <v>BulgariaSat-1</v>
      </c>
      <c r="D134" s="41">
        <f>'[1]Bearbeitete Datenbank'!$AB136</f>
        <v>42801</v>
      </c>
      <c r="G134" s="1" t="str">
        <f>'[1]Bearbeitete Datenbank'!$AV136</f>
        <v>Heavy Satellite</v>
      </c>
      <c r="H134" s="1">
        <f>'[1]Bearbeitete Datenbank'!$V136</f>
        <v>15</v>
      </c>
      <c r="J134" s="3"/>
      <c r="K134" s="1" t="str">
        <f>'[1]Bearbeitete Datenbank'!$BQ136</f>
        <v>mono/duo-propellant</v>
      </c>
      <c r="L134" s="1" t="str">
        <f>'[1]Bearbeitete Datenbank'!$BR136</f>
        <v>1</v>
      </c>
      <c r="M134" s="1"/>
      <c r="N134" s="1">
        <f>'[1]Bearbeitete Datenbank'!$BS136</f>
        <v>3000</v>
      </c>
      <c r="P134" s="1" t="str">
        <f>'[1]Bearbeitete Datenbank'!$Y136</f>
        <v>Cape Canaveral</v>
      </c>
      <c r="Q134" s="1">
        <f>'[1]Bearbeitete Datenbank'!$AD136*PI()/180</f>
        <v>0.49683706040105241</v>
      </c>
      <c r="R134" s="1" t="str">
        <f>'[1]Bearbeitete Datenbank'!$D136</f>
        <v>NR</v>
      </c>
      <c r="S134" s="1" t="str">
        <f>'[1]Bearbeitete Datenbank'!$E136</f>
        <v>Bulgaria</v>
      </c>
      <c r="T134" s="1" t="str">
        <f>'[1]Bearbeitete Datenbank'!$F136</f>
        <v>Bulsatcom</v>
      </c>
      <c r="U134" s="3">
        <f>'[1]Bearbeitete Datenbank'!$U136</f>
        <v>42909</v>
      </c>
      <c r="V134" s="1">
        <f>'[1]Bearbeitete Datenbank'!$AE136*PI()/180</f>
        <v>4.8776134829068196</v>
      </c>
      <c r="Y134" s="1">
        <f>'[1]Bearbeitete Datenbank'!$BK136</f>
        <v>2.8</v>
      </c>
      <c r="Z134" s="1">
        <f>'[1]Bearbeitete Datenbank'!$BL136</f>
        <v>5.6</v>
      </c>
      <c r="AA134" s="1">
        <f>'[1]Bearbeitete Datenbank'!$BM136</f>
        <v>31</v>
      </c>
      <c r="AB134" s="1">
        <f>'[1]Bearbeitete Datenbank'!BN136</f>
        <v>86.688645347513997</v>
      </c>
      <c r="AC134" s="1">
        <f>'[1]Bearbeitete Datenbank'!BO136</f>
        <v>7.84</v>
      </c>
      <c r="AD134" s="1">
        <f>'[1]Bearbeitete Datenbank'!$BP136</f>
        <v>40.764933333333303</v>
      </c>
      <c r="AH134" s="1">
        <f>'[1]Bearbeitete Datenbank'!$AL136</f>
        <v>4000</v>
      </c>
      <c r="AJ134" s="1">
        <f>'[1]Bearbeitete Datenbank'!$AN136</f>
        <v>3000</v>
      </c>
      <c r="AK134" s="1">
        <f>'[1]Bearbeitete Datenbank'!$AW136</f>
        <v>1000</v>
      </c>
      <c r="AU134" s="1" t="str">
        <f>'[1]Bearbeitete Datenbank'!$AU136</f>
        <v>HEO</v>
      </c>
      <c r="AV134" s="1" t="str">
        <f>'[1]Bearbeitete Datenbank'!$J136</f>
        <v>GEO</v>
      </c>
      <c r="AY134" s="1" t="str">
        <f>'[1]Bearbeitete Datenbank'!$G136</f>
        <v>Commercial</v>
      </c>
      <c r="AZ134" s="1"/>
      <c r="BA134" s="1" t="str">
        <f>'[1]Bearbeitete Datenbank'!$H136</f>
        <v>Communications</v>
      </c>
      <c r="BB134" s="1"/>
      <c r="BC134" s="42">
        <f>'[1]Bearbeitete Datenbank'!$AX136</f>
        <v>1.6899999999999998E-2</v>
      </c>
      <c r="BD134" s="1">
        <f>Tabelle27[[#This Row],[inclination '[degree']]]*PI()/180</f>
        <v>2.9496064358704166E-4</v>
      </c>
      <c r="BE134" s="1">
        <f>'[1]Bearbeitete Datenbank'!$AY136</f>
        <v>303.06880000000001</v>
      </c>
      <c r="BF134" s="1">
        <f>Tabelle27[[#This Row],[RAAN '[degree']]]*PI()/180</f>
        <v>5.2895484200681908</v>
      </c>
      <c r="BG134" s="1">
        <f>'[1]Bearbeitete Datenbank'!$BA136</f>
        <v>118.43340000000001</v>
      </c>
      <c r="BH134" s="1">
        <f>Tabelle27[[#This Row],[AoP '[degree']]]*PI()/180</f>
        <v>2.0670527743314522</v>
      </c>
      <c r="BI134" s="1">
        <f>'[1]Bearbeitete Datenbank'!$BB136</f>
        <v>143.57210000000001</v>
      </c>
      <c r="BK134" s="1">
        <f>Tabelle27[[#This Row],[mean_anomaly '[degree']]]*PI()/180</f>
        <v>2.5058058590025509</v>
      </c>
      <c r="BL134" s="1">
        <f>'[1]Bearbeitete Datenbank'!$AZ136</f>
        <v>2.6499999999999999E-4</v>
      </c>
      <c r="BM134" s="1">
        <f>'[1]Bearbeitete Datenbank'!$BE136</f>
        <v>42164.922014422023</v>
      </c>
      <c r="BN134" s="1">
        <f>'[1]Bearbeitete Datenbank'!$BF136</f>
        <v>35805.095718755845</v>
      </c>
      <c r="BO134" s="1">
        <f>'[1]Bearbeitete Datenbank'!$BG136</f>
        <v>35782.748310088202</v>
      </c>
      <c r="BP134" s="1">
        <f>'[1]Bearbeitete Datenbank'!$BH136</f>
        <v>1436.1050676407981</v>
      </c>
      <c r="BQ134" s="1">
        <f>'[1]Bearbeitete Datenbank'!$BC136</f>
        <v>1.00271215</v>
      </c>
      <c r="BY134" s="1" t="s">
        <v>115</v>
      </c>
      <c r="BZ134" s="1" t="s">
        <v>115</v>
      </c>
      <c r="CA134" s="1" t="s">
        <v>115</v>
      </c>
      <c r="CB134" s="1" t="s">
        <v>115</v>
      </c>
      <c r="CD134" s="47">
        <f>'[1]Bearbeitete Datenbank'!$BT136</f>
        <v>2.6739402500000065E-2</v>
      </c>
      <c r="CE1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4.6669061364100413E-4</v>
      </c>
      <c r="CF134" s="1">
        <f>'[1]Bearbeitete Datenbank'!$BU136</f>
        <v>1.8883342125</v>
      </c>
      <c r="CG1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3.2957649386179261E-2</v>
      </c>
      <c r="CH134" s="1" t="str">
        <f>'[1]Bearbeitete Datenbank'!$BV136</f>
        <v>True</v>
      </c>
      <c r="CI134" s="1" t="str">
        <f>'[1]Bearbeitete Datenbank'!$BW136</f>
        <v>True</v>
      </c>
      <c r="CJ134" s="1">
        <f>'[1]Bearbeitete Datenbank'!$BX136</f>
        <v>2.6340800000000002E-4</v>
      </c>
      <c r="CK134" s="1">
        <f>'[1]Bearbeitete Datenbank'!$BY136</f>
        <v>1.7652E-5</v>
      </c>
      <c r="CL134" s="1">
        <f>'[1]Bearbeitete Datenbank'!$CA136</f>
        <v>6.3880000000000006E-2</v>
      </c>
      <c r="CM13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1.1149163261739779E-3</v>
      </c>
      <c r="CN134" s="1">
        <f>'[1]Bearbeitete Datenbank'!$CB136</f>
        <v>1</v>
      </c>
      <c r="CO134" s="1">
        <f>'[1]Bearbeitete Datenbank'!$CC136</f>
        <v>7</v>
      </c>
      <c r="CP134" s="1" t="str">
        <f>'[1]Bearbeitete Datenbank'!$CD136</f>
        <v>None</v>
      </c>
      <c r="CQ134" s="1" t="str">
        <f>'[1]Bearbeitete Datenbank'!$CE136</f>
        <v>None</v>
      </c>
      <c r="CR134" s="1" t="str">
        <f>'[1]Bearbeitete Datenbank'!$CF136</f>
        <v>None</v>
      </c>
      <c r="CS134" s="1" t="str">
        <f>IF(Tabelle27[[#This Row],[synchronised_starting_longitude '[deg_E']]]="None","None",Tabelle27[[#This Row],[synchronised_starting_longitude '[deg_E']]]*PI()/180)</f>
        <v>None</v>
      </c>
      <c r="CT134" s="1" t="str">
        <f>'[1]Bearbeitete Datenbank'!$CG136</f>
        <v>None</v>
      </c>
      <c r="CU134" s="1" t="str">
        <f>IF(Tabelle27[[#This Row],[synchronised_initial_longitude '[deg_E']]]="None","None",Tabelle27[[#This Row],[synchronised_initial_longitude '[deg_E']]]*PI()/180)</f>
        <v>None</v>
      </c>
      <c r="CV134" s="1" t="str">
        <f>'[1]Bearbeitete Datenbank'!$CH136</f>
        <v>None</v>
      </c>
      <c r="CW134" s="1" t="str">
        <f>IF(Tabelle27[[#This Row],[synchronised_tolerance_longitude '[deg_E']]]="None","None",Tabelle27[[#This Row],[synchronised_tolerance_longitude '[deg_E']]]*PI()/180)</f>
        <v>None</v>
      </c>
      <c r="CY134" s="1" t="str">
        <f>'[1]Bearbeitete Datenbank'!$CI136</f>
        <v>None</v>
      </c>
      <c r="CZ134" s="1" t="str">
        <f>IF(Tabelle27[[#This Row],[initial_GLAN '[deg']]]="None",Tabelle27[[#This Row],[initial_GLAN '[deg']]],Tabelle27[[#This Row],[initial_GLAN '[deg']]]*PI()/180)</f>
        <v>None</v>
      </c>
      <c r="DA134" s="1" t="str">
        <f>'[1]Bearbeitete Datenbank'!$CJ136</f>
        <v>None</v>
      </c>
      <c r="DB134" s="1" t="str">
        <f>IF(Tabelle27[[#This Row],[tolerance_GLAN '[deg']]]="None",Tabelle27[[#This Row],[tolerance_GLAN '[deg']]],Tabelle27[[#This Row],[tolerance_GLAN '[deg']]]*PI()/180)</f>
        <v>None</v>
      </c>
      <c r="DC134" s="1" t="str">
        <f>'[1]Bearbeitete Datenbank'!$CK136</f>
        <v>None</v>
      </c>
      <c r="DD134" s="49" t="str">
        <f>'[1]Bearbeitete Datenbank'!$CL136</f>
        <v>None</v>
      </c>
      <c r="DE134" s="5" t="str">
        <f>'[1]Bearbeitete Datenbank'!$CM136</f>
        <v>None</v>
      </c>
      <c r="DF134" s="49" t="str">
        <f>'[1]Bearbeitete Datenbank'!$CN136</f>
        <v>None</v>
      </c>
      <c r="DG134" s="5" t="str">
        <f>'[1]Bearbeitete Datenbank'!$CO136</f>
        <v>None</v>
      </c>
      <c r="DH134" s="5" t="str">
        <f>'[1]Bearbeitete Datenbank'!$CP136</f>
        <v>None</v>
      </c>
    </row>
    <row r="135" spans="1:112" x14ac:dyDescent="0.25">
      <c r="A135" s="1" t="str">
        <f>'[1]Bearbeitete Datenbank'!$C137</f>
        <v>Chandra X-Ray Observatory (CXO)</v>
      </c>
      <c r="C135" s="1" t="str">
        <f>'[1]Bearbeitete Datenbank'!$C137</f>
        <v>Chandra X-Ray Observatory (CXO)</v>
      </c>
      <c r="D135" s="41">
        <f>'[1]Bearbeitete Datenbank'!$AB137</f>
        <v>25867</v>
      </c>
      <c r="G135" s="1" t="str">
        <f>'[1]Bearbeitete Datenbank'!$AV137</f>
        <v>Heavy Satellite</v>
      </c>
      <c r="H135" s="1">
        <f>'[1]Bearbeitete Datenbank'!$V137</f>
        <v>5</v>
      </c>
      <c r="J135" s="3"/>
      <c r="K135" s="1" t="str">
        <f>'[1]Bearbeitete Datenbank'!$BQ137</f>
        <v>none</v>
      </c>
      <c r="L135" s="1" t="str">
        <f>'[1]Bearbeitete Datenbank'!$BR137</f>
        <v>0</v>
      </c>
      <c r="M135" s="1"/>
      <c r="N135" s="1">
        <f>'[1]Bearbeitete Datenbank'!$BS137</f>
        <v>300</v>
      </c>
      <c r="P135" s="1" t="str">
        <f>'[1]Bearbeitete Datenbank'!$Y137</f>
        <v>Cape Canaveral</v>
      </c>
      <c r="Q135" s="1">
        <f>'[1]Bearbeitete Datenbank'!$AD137*PI()/180</f>
        <v>0.49683706040105241</v>
      </c>
      <c r="R135" s="1" t="str">
        <f>'[1]Bearbeitete Datenbank'!$D137</f>
        <v>USA</v>
      </c>
      <c r="S135" s="1" t="str">
        <f>'[1]Bearbeitete Datenbank'!$E137</f>
        <v>USA</v>
      </c>
      <c r="T135" s="1" t="str">
        <f>'[1]Bearbeitete Datenbank'!$F137</f>
        <v>National Aeronautics and Space Administration (NASA) Goddard Space Flight Center</v>
      </c>
      <c r="U135" s="3">
        <f>'[1]Bearbeitete Datenbank'!$U137</f>
        <v>36364</v>
      </c>
      <c r="V135" s="1">
        <f>'[1]Bearbeitete Datenbank'!$AE137*PI()/180</f>
        <v>4.8776134829068196</v>
      </c>
      <c r="Y135" s="1">
        <f>'[1]Bearbeitete Datenbank'!$BK137</f>
        <v>4.3</v>
      </c>
      <c r="Z135" s="1">
        <f>'[1]Bearbeitete Datenbank'!$BL137</f>
        <v>14</v>
      </c>
      <c r="AA135" s="1">
        <f>'[1]Bearbeitete Datenbank'!$BM137</f>
        <v>19.5</v>
      </c>
      <c r="AB135" s="1">
        <f>'[1]Bearbeitete Datenbank'!BN137</f>
        <v>114.215068416995</v>
      </c>
      <c r="AC135" s="1">
        <f>'[1]Bearbeitete Datenbank'!BO137</f>
        <v>14.522012041218799</v>
      </c>
      <c r="AD135" s="1">
        <f>'[1]Bearbeitete Datenbank'!$BP137</f>
        <v>72.044908790469094</v>
      </c>
      <c r="AH135" s="1">
        <f>'[1]Bearbeitete Datenbank'!$AL137</f>
        <v>5677</v>
      </c>
      <c r="AJ135" s="1">
        <f>'[1]Bearbeitete Datenbank'!$AN137</f>
        <v>4653</v>
      </c>
      <c r="AK135" s="1">
        <f>'[1]Bearbeitete Datenbank'!$AW137</f>
        <v>1024</v>
      </c>
      <c r="AU135" s="1" t="str">
        <f>'[1]Bearbeitete Datenbank'!$AU137</f>
        <v>VHEO</v>
      </c>
      <c r="AV135" s="1" t="str">
        <f>'[1]Bearbeitete Datenbank'!$J137</f>
        <v>Elliptical</v>
      </c>
      <c r="AY135" s="1" t="str">
        <f>'[1]Bearbeitete Datenbank'!$G137</f>
        <v>Government</v>
      </c>
      <c r="AZ135" s="1"/>
      <c r="BA135" s="1" t="str">
        <f>'[1]Bearbeitete Datenbank'!$H137</f>
        <v>Space Science</v>
      </c>
      <c r="BB135" s="1"/>
      <c r="BC135" s="42">
        <f>'[1]Bearbeitete Datenbank'!$AX137</f>
        <v>55.649799999999999</v>
      </c>
      <c r="BD135" s="1">
        <f>Tabelle27[[#This Row],[inclination '[degree']]]*PI()/180</f>
        <v>0.97127223807634033</v>
      </c>
      <c r="BE135" s="1">
        <f>'[1]Bearbeitete Datenbank'!$AY137</f>
        <v>256.17020000000002</v>
      </c>
      <c r="BF135" s="1">
        <f>Tabelle27[[#This Row],[RAAN '[degree']]]*PI()/180</f>
        <v>4.4710134354923783</v>
      </c>
      <c r="BG135" s="1">
        <f>'[1]Bearbeitete Datenbank'!$BA137</f>
        <v>226.43450000000001</v>
      </c>
      <c r="BH135" s="1">
        <f>Tabelle27[[#This Row],[AoP '[degree']]]*PI()/180</f>
        <v>3.9520275651071004</v>
      </c>
      <c r="BI135" s="1">
        <f>'[1]Bearbeitete Datenbank'!$BB137</f>
        <v>359.90140000000002</v>
      </c>
      <c r="BK135" s="1">
        <f>Tabelle27[[#This Row],[mean_anomaly '[degree']]]*PI()/180</f>
        <v>6.2814644125371197</v>
      </c>
      <c r="BL135" s="1">
        <f>'[1]Bearbeitete Datenbank'!$AZ137</f>
        <v>0.82855939999999995</v>
      </c>
      <c r="BM135" s="1">
        <f>'[1]Bearbeitete Datenbank'!$BE137</f>
        <v>80783.360397800352</v>
      </c>
      <c r="BN135" s="1">
        <f>'[1]Bearbeitete Datenbank'!$BF137</f>
        <v>141346.17301898557</v>
      </c>
      <c r="BO135" s="1">
        <f>'[1]Bearbeitete Datenbank'!$BG137</f>
        <v>7478.5477766151362</v>
      </c>
      <c r="BP135" s="1">
        <f>'[1]Bearbeitete Datenbank'!$BH137</f>
        <v>3808.3963025655517</v>
      </c>
      <c r="BQ135" s="1">
        <f>'[1]Bearbeitete Datenbank'!$BC137</f>
        <v>0.37811191</v>
      </c>
      <c r="BY135" s="1" t="s">
        <v>115</v>
      </c>
      <c r="BZ135" s="1" t="s">
        <v>115</v>
      </c>
      <c r="CA135" s="1" t="s">
        <v>115</v>
      </c>
      <c r="CB135" s="1" t="s">
        <v>115</v>
      </c>
      <c r="CD135" s="47" t="str">
        <f>'[1]Bearbeitete Datenbank'!$BT137</f>
        <v>None</v>
      </c>
      <c r="CE13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35" s="1" t="str">
        <f>'[1]Bearbeitete Datenbank'!$BU137</f>
        <v>None</v>
      </c>
      <c r="CG13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35" s="1" t="str">
        <f>'[1]Bearbeitete Datenbank'!$BV137</f>
        <v>None</v>
      </c>
      <c r="CI135" s="1" t="str">
        <f>'[1]Bearbeitete Datenbank'!$BW137</f>
        <v>None</v>
      </c>
      <c r="CJ135" s="1" t="str">
        <f>'[1]Bearbeitete Datenbank'!$BX137</f>
        <v>None</v>
      </c>
      <c r="CK135" s="1" t="str">
        <f>'[1]Bearbeitete Datenbank'!$BY137</f>
        <v>None</v>
      </c>
      <c r="CL135" s="1" t="str">
        <f>'[1]Bearbeitete Datenbank'!$CA137</f>
        <v>None</v>
      </c>
      <c r="CM13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35" s="1" t="str">
        <f>'[1]Bearbeitete Datenbank'!$CB137</f>
        <v>None</v>
      </c>
      <c r="CO135" s="1" t="str">
        <f>'[1]Bearbeitete Datenbank'!$CC137</f>
        <v>None</v>
      </c>
      <c r="CP135" s="1" t="str">
        <f>'[1]Bearbeitete Datenbank'!$CD137</f>
        <v>None</v>
      </c>
      <c r="CQ135" s="1" t="str">
        <f>'[1]Bearbeitete Datenbank'!$CE137</f>
        <v>None</v>
      </c>
      <c r="CR135" s="1" t="str">
        <f>'[1]Bearbeitete Datenbank'!$CF137</f>
        <v>None</v>
      </c>
      <c r="CS135" s="1" t="str">
        <f>IF(Tabelle27[[#This Row],[synchronised_starting_longitude '[deg_E']]]="None","None",Tabelle27[[#This Row],[synchronised_starting_longitude '[deg_E']]]*PI()/180)</f>
        <v>None</v>
      </c>
      <c r="CT135" s="1" t="str">
        <f>'[1]Bearbeitete Datenbank'!$CG137</f>
        <v>None</v>
      </c>
      <c r="CU135" s="1" t="str">
        <f>IF(Tabelle27[[#This Row],[synchronised_initial_longitude '[deg_E']]]="None","None",Tabelle27[[#This Row],[synchronised_initial_longitude '[deg_E']]]*PI()/180)</f>
        <v>None</v>
      </c>
      <c r="CV135" s="1" t="str">
        <f>'[1]Bearbeitete Datenbank'!$CH137</f>
        <v>None</v>
      </c>
      <c r="CW135" s="1" t="str">
        <f>IF(Tabelle27[[#This Row],[synchronised_tolerance_longitude '[deg_E']]]="None","None",Tabelle27[[#This Row],[synchronised_tolerance_longitude '[deg_E']]]*PI()/180)</f>
        <v>None</v>
      </c>
      <c r="CY135" s="1" t="str">
        <f>'[1]Bearbeitete Datenbank'!$CI137</f>
        <v>None</v>
      </c>
      <c r="CZ135" s="1" t="str">
        <f>IF(Tabelle27[[#This Row],[initial_GLAN '[deg']]]="None",Tabelle27[[#This Row],[initial_GLAN '[deg']]],Tabelle27[[#This Row],[initial_GLAN '[deg']]]*PI()/180)</f>
        <v>None</v>
      </c>
      <c r="DA135" s="1" t="str">
        <f>'[1]Bearbeitete Datenbank'!$CJ137</f>
        <v>None</v>
      </c>
      <c r="DB135" s="1" t="str">
        <f>IF(Tabelle27[[#This Row],[tolerance_GLAN '[deg']]]="None",Tabelle27[[#This Row],[tolerance_GLAN '[deg']]],Tabelle27[[#This Row],[tolerance_GLAN '[deg']]]*PI()/180)</f>
        <v>None</v>
      </c>
      <c r="DC135" s="1" t="str">
        <f>'[1]Bearbeitete Datenbank'!$CK137</f>
        <v>None</v>
      </c>
      <c r="DD135" s="49" t="str">
        <f>'[1]Bearbeitete Datenbank'!$CL137</f>
        <v>None</v>
      </c>
      <c r="DE135" s="5" t="str">
        <f>'[1]Bearbeitete Datenbank'!$CM137</f>
        <v>None</v>
      </c>
      <c r="DF135" s="49" t="str">
        <f>'[1]Bearbeitete Datenbank'!$CN137</f>
        <v>None</v>
      </c>
      <c r="DG135" s="5" t="str">
        <f>'[1]Bearbeitete Datenbank'!$CO137</f>
        <v>None</v>
      </c>
      <c r="DH135" s="5" t="str">
        <f>'[1]Bearbeitete Datenbank'!$CP137</f>
        <v>None</v>
      </c>
    </row>
    <row r="136" spans="1:112" x14ac:dyDescent="0.25">
      <c r="A136" s="1" t="str">
        <f>'[1]Bearbeitete Datenbank'!$C138</f>
        <v>Ciel-2</v>
      </c>
      <c r="C136" s="1" t="str">
        <f>'[1]Bearbeitete Datenbank'!$C138</f>
        <v>Ciel-2</v>
      </c>
      <c r="D136" s="41">
        <f>'[1]Bearbeitete Datenbank'!$AB138</f>
        <v>33453</v>
      </c>
      <c r="G136" s="1" t="str">
        <f>'[1]Bearbeitete Datenbank'!$AV138</f>
        <v>Heavy Satellite</v>
      </c>
      <c r="H136" s="1">
        <f>'[1]Bearbeitete Datenbank'!$V138</f>
        <v>15</v>
      </c>
      <c r="J136" s="3"/>
      <c r="K136" s="1" t="str">
        <f>'[1]Bearbeitete Datenbank'!$BQ138</f>
        <v>none</v>
      </c>
      <c r="L136" s="1" t="str">
        <f>'[1]Bearbeitete Datenbank'!$BR138</f>
        <v>0</v>
      </c>
      <c r="M136" s="1"/>
      <c r="N136" s="1">
        <f>'[1]Bearbeitete Datenbank'!$BS138</f>
        <v>3000</v>
      </c>
      <c r="P136" s="5" t="str">
        <f>'[1]Bearbeitete Datenbank'!$Y138</f>
        <v>Baikonur Cosmodrome</v>
      </c>
      <c r="Q136" s="1">
        <f>'[1]Bearbeitete Datenbank'!$AD138*PI()/180</f>
        <v>0.80224059067919362</v>
      </c>
      <c r="R136" s="1" t="str">
        <f>'[1]Bearbeitete Datenbank'!$D138</f>
        <v>Canada</v>
      </c>
      <c r="S136" s="1" t="str">
        <f>'[1]Bearbeitete Datenbank'!$E138</f>
        <v>Canada</v>
      </c>
      <c r="T136" s="1" t="str">
        <f>'[1]Bearbeitete Datenbank'!$F138</f>
        <v>Ciel Satellite Group</v>
      </c>
      <c r="U136" s="3">
        <f>'[1]Bearbeitete Datenbank'!$U138</f>
        <v>39792</v>
      </c>
      <c r="V136" s="34">
        <f>'[1]Bearbeitete Datenbank'!$AE138*PI()/180</f>
        <v>1.1048806829750102</v>
      </c>
      <c r="Y136" s="1">
        <f>'[1]Bearbeitete Datenbank'!$BK138</f>
        <v>3</v>
      </c>
      <c r="Z136" s="1">
        <f>'[1]Bearbeitete Datenbank'!$BL138</f>
        <v>7.1</v>
      </c>
      <c r="AA136" s="1">
        <f>'[1]Bearbeitete Datenbank'!$BM138</f>
        <v>35</v>
      </c>
      <c r="AB136" s="1">
        <f>'[1]Bearbeitete Datenbank'!BN138</f>
        <v>108.239193078783</v>
      </c>
      <c r="AC136" s="33">
        <f>'[1]Bearbeitete Datenbank'!BO138</f>
        <v>9</v>
      </c>
      <c r="AD136" s="1">
        <f>'[1]Bearbeitete Datenbank'!$BP138</f>
        <v>51.522666666666701</v>
      </c>
      <c r="AH136" s="1">
        <f>'[1]Bearbeitete Datenbank'!$AL138</f>
        <v>5625</v>
      </c>
      <c r="AJ136" s="1">
        <f>'[1]Bearbeitete Datenbank'!$AN138</f>
        <v>3500</v>
      </c>
      <c r="AK136" s="1">
        <f>'[1]Bearbeitete Datenbank'!$AW138</f>
        <v>2125</v>
      </c>
      <c r="AU136" s="1" t="str">
        <f>'[1]Bearbeitete Datenbank'!$AU138</f>
        <v>GEO/S</v>
      </c>
      <c r="AV136" s="1" t="str">
        <f>'[1]Bearbeitete Datenbank'!$J138</f>
        <v>GEO</v>
      </c>
      <c r="AY136" s="1" t="str">
        <f>'[1]Bearbeitete Datenbank'!$G138</f>
        <v>Commercial</v>
      </c>
      <c r="AZ136" s="1"/>
      <c r="BA136" s="1" t="str">
        <f>'[1]Bearbeitete Datenbank'!$H138</f>
        <v>Communications</v>
      </c>
      <c r="BB136" s="1"/>
      <c r="BC136" s="42">
        <f>'[1]Bearbeitete Datenbank'!$AX138</f>
        <v>2.1999999999999999E-2</v>
      </c>
      <c r="BD136" s="1">
        <f>Tabelle27[[#This Row],[inclination '[degree']]]*PI()/180</f>
        <v>3.8397243543875244E-4</v>
      </c>
      <c r="BE136" s="1">
        <f>'[1]Bearbeitete Datenbank'!$AY138</f>
        <v>163.11840000000001</v>
      </c>
      <c r="BF136" s="1">
        <f>Tabelle27[[#This Row],[RAAN '[degree']]]*PI()/180</f>
        <v>2.8469531505851187</v>
      </c>
      <c r="BG136" s="1">
        <f>'[1]Bearbeitete Datenbank'!$BA138</f>
        <v>257.68810000000002</v>
      </c>
      <c r="BH136" s="1">
        <f>Tabelle27[[#This Row],[AoP '[degree']]]*PI()/180</f>
        <v>4.4975057882084002</v>
      </c>
      <c r="BI136" s="1">
        <f>'[1]Bearbeitete Datenbank'!$BB138</f>
        <v>297.8449</v>
      </c>
      <c r="BK136" s="1">
        <f>Tabelle27[[#This Row],[mean_anomaly '[degree']]]*PI()/180</f>
        <v>5.1983741652732585</v>
      </c>
      <c r="BL136" s="1">
        <f>'[1]Bearbeitete Datenbank'!$AZ138</f>
        <v>2.8969999999999999E-4</v>
      </c>
      <c r="BM136" s="1">
        <f>'[1]Bearbeitete Datenbank'!$BE138</f>
        <v>42164.841276937659</v>
      </c>
      <c r="BN136" s="1">
        <f>'[1]Bearbeitete Datenbank'!$BF138</f>
        <v>35806.056431455589</v>
      </c>
      <c r="BO136" s="1">
        <f>'[1]Bearbeitete Datenbank'!$BG138</f>
        <v>35781.62612241973</v>
      </c>
      <c r="BP136" s="1">
        <f>'[1]Bearbeitete Datenbank'!$BH138</f>
        <v>1436.1009428571128</v>
      </c>
      <c r="BQ136" s="1">
        <f>'[1]Bearbeitete Datenbank'!$BC138</f>
        <v>1.0027150300000001</v>
      </c>
      <c r="BS136" s="5"/>
      <c r="BT136" s="5"/>
      <c r="BU136" s="5"/>
      <c r="BV136" s="5"/>
      <c r="BW136" s="5"/>
      <c r="BY136" s="1" t="s">
        <v>115</v>
      </c>
      <c r="BZ136" s="1" t="s">
        <v>115</v>
      </c>
      <c r="CA136" s="1" t="s">
        <v>115</v>
      </c>
      <c r="CB136" s="1" t="s">
        <v>115</v>
      </c>
      <c r="CD136" s="47">
        <f>'[1]Bearbeitete Datenbank'!$BT138</f>
        <v>2.5882992500001478E-2</v>
      </c>
      <c r="CE13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4.517434393940242E-4</v>
      </c>
      <c r="CF136" s="1">
        <f>'[1]Bearbeitete Datenbank'!$BU138</f>
        <v>231.13859905250001</v>
      </c>
      <c r="CG13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4.0341295819131711</v>
      </c>
      <c r="CH136" s="1" t="str">
        <f>'[1]Bearbeitete Datenbank'!$BV138</f>
        <v>True</v>
      </c>
      <c r="CI136" s="1" t="str">
        <f>'[1]Bearbeitete Datenbank'!$BW138</f>
        <v>True</v>
      </c>
      <c r="CJ136" s="1">
        <f>'[1]Bearbeitete Datenbank'!$BX138</f>
        <v>3.0203000000000001E-4</v>
      </c>
      <c r="CK136" s="1">
        <f>'[1]Bearbeitete Datenbank'!$BY138</f>
        <v>3.0919999999999982E-5</v>
      </c>
      <c r="CL136" s="1">
        <f>'[1]Bearbeitete Datenbank'!$CA138</f>
        <v>6.1929999999999999E-2</v>
      </c>
      <c r="CM13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1.0808824057600883E-3</v>
      </c>
      <c r="CN136" s="1">
        <f>'[1]Bearbeitete Datenbank'!$CB138</f>
        <v>1</v>
      </c>
      <c r="CO136" s="1">
        <f>'[1]Bearbeitete Datenbank'!$CC138</f>
        <v>7</v>
      </c>
      <c r="CP136" s="1" t="str">
        <f>'[1]Bearbeitete Datenbank'!$CD138</f>
        <v>None</v>
      </c>
      <c r="CQ136" s="1" t="str">
        <f>'[1]Bearbeitete Datenbank'!$CE138</f>
        <v>None</v>
      </c>
      <c r="CR136" s="1" t="str">
        <f>'[1]Bearbeitete Datenbank'!$CF138</f>
        <v>None</v>
      </c>
      <c r="CS136" s="1" t="str">
        <f>IF(Tabelle27[[#This Row],[synchronised_starting_longitude '[deg_E']]]="None","None",Tabelle27[[#This Row],[synchronised_starting_longitude '[deg_E']]]*PI()/180)</f>
        <v>None</v>
      </c>
      <c r="CT136" s="1" t="str">
        <f>'[1]Bearbeitete Datenbank'!$CG138</f>
        <v>None</v>
      </c>
      <c r="CU136" s="1" t="str">
        <f>IF(Tabelle27[[#This Row],[synchronised_initial_longitude '[deg_E']]]="None","None",Tabelle27[[#This Row],[synchronised_initial_longitude '[deg_E']]]*PI()/180)</f>
        <v>None</v>
      </c>
      <c r="CV136" s="1" t="str">
        <f>'[1]Bearbeitete Datenbank'!$CH138</f>
        <v>None</v>
      </c>
      <c r="CW136" s="1" t="str">
        <f>IF(Tabelle27[[#This Row],[synchronised_tolerance_longitude '[deg_E']]]="None","None",Tabelle27[[#This Row],[synchronised_tolerance_longitude '[deg_E']]]*PI()/180)</f>
        <v>None</v>
      </c>
      <c r="CY136" s="1" t="str">
        <f>'[1]Bearbeitete Datenbank'!$CI138</f>
        <v>None</v>
      </c>
      <c r="CZ136" s="1" t="str">
        <f>IF(Tabelle27[[#This Row],[initial_GLAN '[deg']]]="None",Tabelle27[[#This Row],[initial_GLAN '[deg']]],Tabelle27[[#This Row],[initial_GLAN '[deg']]]*PI()/180)</f>
        <v>None</v>
      </c>
      <c r="DA136" s="1" t="str">
        <f>'[1]Bearbeitete Datenbank'!$CJ138</f>
        <v>None</v>
      </c>
      <c r="DB136" s="1" t="str">
        <f>IF(Tabelle27[[#This Row],[tolerance_GLAN '[deg']]]="None",Tabelle27[[#This Row],[tolerance_GLAN '[deg']]],Tabelle27[[#This Row],[tolerance_GLAN '[deg']]]*PI()/180)</f>
        <v>None</v>
      </c>
      <c r="DC136" s="1" t="str">
        <f>'[1]Bearbeitete Datenbank'!$CK138</f>
        <v>None</v>
      </c>
      <c r="DD136" s="49" t="str">
        <f>'[1]Bearbeitete Datenbank'!$CL138</f>
        <v>None</v>
      </c>
      <c r="DE136" s="5" t="str">
        <f>'[1]Bearbeitete Datenbank'!$CM138</f>
        <v>None</v>
      </c>
      <c r="DF136" s="49" t="str">
        <f>'[1]Bearbeitete Datenbank'!$CN138</f>
        <v>None</v>
      </c>
      <c r="DG136" s="5" t="str">
        <f>'[1]Bearbeitete Datenbank'!$CO138</f>
        <v>None</v>
      </c>
      <c r="DH136" s="5" t="str">
        <f>'[1]Bearbeitete Datenbank'!$CP138</f>
        <v>None</v>
      </c>
    </row>
    <row r="137" spans="1:112" x14ac:dyDescent="0.25">
      <c r="A137" s="1" t="str">
        <f>'[1]Bearbeitete Datenbank'!$C139</f>
        <v>COMS-1</v>
      </c>
      <c r="C137" s="1" t="str">
        <f>'[1]Bearbeitete Datenbank'!$C139</f>
        <v>COMS-1</v>
      </c>
      <c r="D137" s="41">
        <f>'[1]Bearbeitete Datenbank'!$AB139</f>
        <v>36744</v>
      </c>
      <c r="G137" s="1" t="str">
        <f>'[1]Bearbeitete Datenbank'!$AV139</f>
        <v>Heavy Satellite</v>
      </c>
      <c r="H137" s="1">
        <f>'[1]Bearbeitete Datenbank'!$V139</f>
        <v>15</v>
      </c>
      <c r="J137" s="3"/>
      <c r="K137" s="1" t="str">
        <f>'[1]Bearbeitete Datenbank'!$BQ139</f>
        <v>mono/duo-propellant</v>
      </c>
      <c r="L137" s="1" t="str">
        <f>'[1]Bearbeitete Datenbank'!$BR139</f>
        <v>1</v>
      </c>
      <c r="M137" s="1"/>
      <c r="N137" s="1">
        <f>'[1]Bearbeitete Datenbank'!$BS139</f>
        <v>3000</v>
      </c>
      <c r="P137" s="1" t="str">
        <f>'[1]Bearbeitete Datenbank'!$Y139</f>
        <v>Guiana Space Center</v>
      </c>
      <c r="Q137" s="1">
        <f>'[1]Bearbeitete Datenbank'!$AD139*PI()/180</f>
        <v>9.1437799511982928E-2</v>
      </c>
      <c r="R137" s="1" t="str">
        <f>'[1]Bearbeitete Datenbank'!$D139</f>
        <v>South Korea</v>
      </c>
      <c r="S137" s="1" t="str">
        <f>'[1]Bearbeitete Datenbank'!$E139</f>
        <v>South Korea</v>
      </c>
      <c r="T137" s="1" t="str">
        <f>'[1]Bearbeitete Datenbank'!$F139</f>
        <v>Korea Aerospace Research Institute (KARI)</v>
      </c>
      <c r="U137" s="3">
        <f>'[1]Bearbeitete Datenbank'!$U139</f>
        <v>40355</v>
      </c>
      <c r="V137" s="1">
        <f>'[1]Bearbeitete Datenbank'!$AE139*PI()/180</f>
        <v>5.3622099674872183</v>
      </c>
      <c r="Y137" s="1">
        <f>'[1]Bearbeitete Datenbank'!$BK139</f>
        <v>1.8</v>
      </c>
      <c r="Z137" s="1">
        <f>'[1]Bearbeitete Datenbank'!$BL139</f>
        <v>2.8</v>
      </c>
      <c r="AA137" s="1">
        <f>'[1]Bearbeitete Datenbank'!$BM139</f>
        <v>17.2</v>
      </c>
      <c r="AB137" s="1">
        <f>'[1]Bearbeitete Datenbank'!BN139</f>
        <v>28.565987735386202</v>
      </c>
      <c r="AC137" s="1">
        <f>'[1]Bearbeitete Datenbank'!BO139</f>
        <v>3.24</v>
      </c>
      <c r="AD137" s="1">
        <f>'[1]Bearbeitete Datenbank'!$BP139</f>
        <v>13.6248</v>
      </c>
      <c r="AH137" s="1">
        <f>'[1]Bearbeitete Datenbank'!$AL139</f>
        <v>2461</v>
      </c>
      <c r="AJ137" s="1">
        <f>'[1]Bearbeitete Datenbank'!$AN139</f>
        <v>1500</v>
      </c>
      <c r="AK137" s="1">
        <f>'[1]Bearbeitete Datenbank'!$AW139</f>
        <v>961</v>
      </c>
      <c r="AU137" s="1" t="str">
        <f>'[1]Bearbeitete Datenbank'!$AU139</f>
        <v>GEO/S</v>
      </c>
      <c r="AV137" s="1" t="str">
        <f>'[1]Bearbeitete Datenbank'!$J139</f>
        <v>GEO</v>
      </c>
      <c r="AY137" s="1" t="str">
        <f>'[1]Bearbeitete Datenbank'!$G139</f>
        <v>Government</v>
      </c>
      <c r="AZ137" s="1"/>
      <c r="BA137" s="1" t="str">
        <f>'[1]Bearbeitete Datenbank'!$H139</f>
        <v>Earth Observation/Communications</v>
      </c>
      <c r="BB137" s="1"/>
      <c r="BC137" s="42">
        <f>'[1]Bearbeitete Datenbank'!$AX139</f>
        <v>0.13819999999999999</v>
      </c>
      <c r="BD137" s="1">
        <f>Tabelle27[[#This Row],[inclination '[degree']]]*PI()/180</f>
        <v>2.4120450262561633E-3</v>
      </c>
      <c r="BE137" s="1">
        <f>'[1]Bearbeitete Datenbank'!$AY139</f>
        <v>95.747500000000002</v>
      </c>
      <c r="BF137" s="1">
        <f>Tabelle27[[#This Row],[RAAN '[degree']]]*PI()/180</f>
        <v>1.6711091255532706</v>
      </c>
      <c r="BG137" s="1">
        <f>'[1]Bearbeitete Datenbank'!$BA139</f>
        <v>315.23989999999998</v>
      </c>
      <c r="BH137" s="1">
        <f>Tabelle27[[#This Row],[AoP '[degree']]]*PI()/180</f>
        <v>5.5019741886576723</v>
      </c>
      <c r="BI137" s="1">
        <f>'[1]Bearbeitete Datenbank'!$BB139</f>
        <v>262.8236</v>
      </c>
      <c r="BK137" s="1">
        <f>Tabelle27[[#This Row],[mean_anomaly '[degree']]]*PI()/180</f>
        <v>4.587137171944569</v>
      </c>
      <c r="BL137" s="1">
        <f>'[1]Bearbeitete Datenbank'!$AZ139</f>
        <v>9.6899999999999997E-5</v>
      </c>
      <c r="BM137" s="1">
        <f>'[1]Bearbeitete Datenbank'!$BE139</f>
        <v>42164.781565088488</v>
      </c>
      <c r="BN137" s="1">
        <f>'[1]Bearbeitete Datenbank'!$BF139</f>
        <v>35797.867332422145</v>
      </c>
      <c r="BO137" s="1">
        <f>'[1]Bearbeitete Datenbank'!$BG139</f>
        <v>35789.69579775483</v>
      </c>
      <c r="BP137" s="1">
        <f>'[1]Bearbeitete Datenbank'!$BH139</f>
        <v>1436.0978922510888</v>
      </c>
      <c r="BQ137" s="1">
        <f>'[1]Bearbeitete Datenbank'!$BC139</f>
        <v>1.00271716</v>
      </c>
      <c r="BY137" s="1" t="s">
        <v>115</v>
      </c>
      <c r="BZ137" s="1" t="s">
        <v>115</v>
      </c>
      <c r="CA137" s="1" t="s">
        <v>115</v>
      </c>
      <c r="CB137" s="1" t="s">
        <v>115</v>
      </c>
      <c r="CD137" s="47">
        <f>'[1]Bearbeitete Datenbank'!$BT139</f>
        <v>2.3632919500002458E-2</v>
      </c>
      <c r="CE13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4.1247225713381494E-4</v>
      </c>
      <c r="CF137" s="1">
        <f>'[1]Bearbeitete Datenbank'!$BU139</f>
        <v>128.16057046050003</v>
      </c>
      <c r="CG13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2.2368239257699107</v>
      </c>
      <c r="CH137" s="1" t="str">
        <f>'[1]Bearbeitete Datenbank'!$BV139</f>
        <v>True</v>
      </c>
      <c r="CI137" s="1" t="str">
        <f>'[1]Bearbeitete Datenbank'!$BW139</f>
        <v>True</v>
      </c>
      <c r="CJ137" s="1">
        <f>'[1]Bearbeitete Datenbank'!$BX139</f>
        <v>9.0343500000000007E-5</v>
      </c>
      <c r="CK137" s="1">
        <f>'[1]Bearbeitete Datenbank'!$BY139</f>
        <v>3.6643500000000002E-5</v>
      </c>
      <c r="CL137" s="1">
        <f>'[1]Bearbeitete Datenbank'!$CA139</f>
        <v>0.209145</v>
      </c>
      <c r="CM13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3.6502688640835403E-3</v>
      </c>
      <c r="CN137" s="1">
        <f>'[1]Bearbeitete Datenbank'!$CB139</f>
        <v>1</v>
      </c>
      <c r="CO137" s="1">
        <f>'[1]Bearbeitete Datenbank'!$CC139</f>
        <v>11</v>
      </c>
      <c r="CP137" s="1" t="str">
        <f>'[1]Bearbeitete Datenbank'!$CD139</f>
        <v>None</v>
      </c>
      <c r="CQ137" s="1" t="str">
        <f>'[1]Bearbeitete Datenbank'!$CE139</f>
        <v>None</v>
      </c>
      <c r="CR137" s="1" t="str">
        <f>'[1]Bearbeitete Datenbank'!$CF139</f>
        <v>None</v>
      </c>
      <c r="CS137" s="1" t="str">
        <f>IF(Tabelle27[[#This Row],[synchronised_starting_longitude '[deg_E']]]="None","None",Tabelle27[[#This Row],[synchronised_starting_longitude '[deg_E']]]*PI()/180)</f>
        <v>None</v>
      </c>
      <c r="CT137" s="1" t="str">
        <f>'[1]Bearbeitete Datenbank'!$CG139</f>
        <v>None</v>
      </c>
      <c r="CU137" s="1" t="str">
        <f>IF(Tabelle27[[#This Row],[synchronised_initial_longitude '[deg_E']]]="None","None",Tabelle27[[#This Row],[synchronised_initial_longitude '[deg_E']]]*PI()/180)</f>
        <v>None</v>
      </c>
      <c r="CV137" s="1" t="str">
        <f>'[1]Bearbeitete Datenbank'!$CH139</f>
        <v>None</v>
      </c>
      <c r="CW137" s="1" t="str">
        <f>IF(Tabelle27[[#This Row],[synchronised_tolerance_longitude '[deg_E']]]="None","None",Tabelle27[[#This Row],[synchronised_tolerance_longitude '[deg_E']]]*PI()/180)</f>
        <v>None</v>
      </c>
      <c r="CY137" s="1" t="str">
        <f>'[1]Bearbeitete Datenbank'!$CI139</f>
        <v>None</v>
      </c>
      <c r="CZ137" s="1" t="str">
        <f>IF(Tabelle27[[#This Row],[initial_GLAN '[deg']]]="None",Tabelle27[[#This Row],[initial_GLAN '[deg']]],Tabelle27[[#This Row],[initial_GLAN '[deg']]]*PI()/180)</f>
        <v>None</v>
      </c>
      <c r="DA137" s="1" t="str">
        <f>'[1]Bearbeitete Datenbank'!$CJ139</f>
        <v>None</v>
      </c>
      <c r="DB137" s="1" t="str">
        <f>IF(Tabelle27[[#This Row],[tolerance_GLAN '[deg']]]="None",Tabelle27[[#This Row],[tolerance_GLAN '[deg']]],Tabelle27[[#This Row],[tolerance_GLAN '[deg']]]*PI()/180)</f>
        <v>None</v>
      </c>
      <c r="DC137" s="1" t="str">
        <f>'[1]Bearbeitete Datenbank'!$CK139</f>
        <v>None</v>
      </c>
      <c r="DD137" s="49" t="str">
        <f>'[1]Bearbeitete Datenbank'!$CL139</f>
        <v>None</v>
      </c>
      <c r="DE137" s="5" t="str">
        <f>'[1]Bearbeitete Datenbank'!$CM139</f>
        <v>None</v>
      </c>
      <c r="DF137" s="49" t="str">
        <f>'[1]Bearbeitete Datenbank'!$CN139</f>
        <v>None</v>
      </c>
      <c r="DG137" s="5" t="str">
        <f>'[1]Bearbeitete Datenbank'!$CO139</f>
        <v>None</v>
      </c>
      <c r="DH137" s="5" t="str">
        <f>'[1]Bearbeitete Datenbank'!$CP139</f>
        <v>None</v>
      </c>
    </row>
    <row r="138" spans="1:112" x14ac:dyDescent="0.25">
      <c r="A138" s="1" t="str">
        <f>'[1]Bearbeitete Datenbank'!$C140</f>
        <v>COMSATBw-1</v>
      </c>
      <c r="C138" s="1" t="str">
        <f>'[1]Bearbeitete Datenbank'!$C140</f>
        <v>COMSATBw-1</v>
      </c>
      <c r="D138" s="41">
        <f>'[1]Bearbeitete Datenbank'!$AB140</f>
        <v>35943</v>
      </c>
      <c r="G138" s="1" t="str">
        <f>'[1]Bearbeitete Datenbank'!$AV140</f>
        <v>Heavy Satellite</v>
      </c>
      <c r="H138" s="1">
        <f>'[1]Bearbeitete Datenbank'!$V140</f>
        <v>15</v>
      </c>
      <c r="J138" s="3"/>
      <c r="K138" s="1" t="str">
        <f>'[1]Bearbeitete Datenbank'!$BQ140</f>
        <v>none</v>
      </c>
      <c r="L138" s="1" t="str">
        <f>'[1]Bearbeitete Datenbank'!$BR140</f>
        <v>0</v>
      </c>
      <c r="M138" s="1"/>
      <c r="N138" s="1">
        <f>'[1]Bearbeitete Datenbank'!$BS140</f>
        <v>300</v>
      </c>
      <c r="P138" s="1" t="str">
        <f>'[1]Bearbeitete Datenbank'!$Y140</f>
        <v>Guiana Space Center</v>
      </c>
      <c r="Q138" s="1">
        <f>'[1]Bearbeitete Datenbank'!$AD140*PI()/180</f>
        <v>9.1437799511982928E-2</v>
      </c>
      <c r="R138" s="1" t="str">
        <f>'[1]Bearbeitete Datenbank'!$D140</f>
        <v>Germany</v>
      </c>
      <c r="S138" s="1" t="str">
        <f>'[1]Bearbeitete Datenbank'!$E140</f>
        <v>Germany</v>
      </c>
      <c r="T138" s="1" t="str">
        <f>'[1]Bearbeitete Datenbank'!$F140</f>
        <v>Armed Forces</v>
      </c>
      <c r="U138" s="3">
        <f>'[1]Bearbeitete Datenbank'!$U140</f>
        <v>40087</v>
      </c>
      <c r="V138" s="1">
        <f>'[1]Bearbeitete Datenbank'!$AE140*PI()/180</f>
        <v>5.3622099674872183</v>
      </c>
      <c r="Y138" s="1">
        <f>'[1]Bearbeitete Datenbank'!$BK140</f>
        <v>1.8</v>
      </c>
      <c r="Z138" s="1">
        <f>'[1]Bearbeitete Datenbank'!$BL140</f>
        <v>2.8</v>
      </c>
      <c r="AA138" s="1">
        <f>'[1]Bearbeitete Datenbank'!$BM140</f>
        <v>17.2</v>
      </c>
      <c r="AB138" s="1">
        <f>'[1]Bearbeitete Datenbank'!BN140</f>
        <v>30.006036158150799</v>
      </c>
      <c r="AC138" s="1">
        <f>'[1]Bearbeitete Datenbank'!BO140</f>
        <v>3.24</v>
      </c>
      <c r="AD138" s="1">
        <f>'[1]Bearbeitete Datenbank'!$BP140</f>
        <v>14.1129333333333</v>
      </c>
      <c r="AH138" s="1">
        <f>'[1]Bearbeitete Datenbank'!$AL140</f>
        <v>2440</v>
      </c>
      <c r="AJ138" s="1">
        <f>'[1]Bearbeitete Datenbank'!$AN140</f>
        <v>1040</v>
      </c>
      <c r="AK138" s="1">
        <f>'[1]Bearbeitete Datenbank'!$AW140</f>
        <v>1400</v>
      </c>
      <c r="AU138" s="1" t="str">
        <f>'[1]Bearbeitete Datenbank'!$AU140</f>
        <v>GEO/S</v>
      </c>
      <c r="AV138" s="1" t="str">
        <f>'[1]Bearbeitete Datenbank'!$J140</f>
        <v>GEO</v>
      </c>
      <c r="AY138" s="1" t="str">
        <f>'[1]Bearbeitete Datenbank'!$G140</f>
        <v>Military</v>
      </c>
      <c r="AZ138" s="1"/>
      <c r="BA138" s="1" t="str">
        <f>'[1]Bearbeitete Datenbank'!$H140</f>
        <v>Communications</v>
      </c>
      <c r="BB138" s="1"/>
      <c r="BC138" s="42">
        <f>'[1]Bearbeitete Datenbank'!$AX140</f>
        <v>1.9099999999999999E-2</v>
      </c>
      <c r="BD138" s="1">
        <f>Tabelle27[[#This Row],[inclination '[degree']]]*PI()/180</f>
        <v>3.3335788713091696E-4</v>
      </c>
      <c r="BE138" s="1">
        <f>'[1]Bearbeitete Datenbank'!$AY140</f>
        <v>303.21699999999998</v>
      </c>
      <c r="BF138" s="1">
        <f>Tabelle27[[#This Row],[RAAN '[degree']]]*PI()/180</f>
        <v>5.2921349980196464</v>
      </c>
      <c r="BG138" s="1">
        <f>'[1]Bearbeitete Datenbank'!$BA140</f>
        <v>136.12979999999999</v>
      </c>
      <c r="BH138" s="1">
        <f>Tabelle27[[#This Row],[AoP '[degree']]]*PI()/180</f>
        <v>2.3759132200813764</v>
      </c>
      <c r="BI138" s="1">
        <f>'[1]Bearbeitete Datenbank'!$BB140</f>
        <v>172.0462</v>
      </c>
      <c r="BK138" s="1">
        <f>Tabelle27[[#This Row],[mean_anomaly '[degree']]]*PI()/180</f>
        <v>3.0027726555446677</v>
      </c>
      <c r="BL138" s="1">
        <f>'[1]Bearbeitete Datenbank'!$AZ140</f>
        <v>3.771E-4</v>
      </c>
      <c r="BM138" s="1">
        <f>'[1]Bearbeitete Datenbank'!$BE140</f>
        <v>42164.937433082756</v>
      </c>
      <c r="BN138" s="1">
        <f>'[1]Bearbeitete Datenbank'!$BF140</f>
        <v>35809.83783098877</v>
      </c>
      <c r="BO138" s="1">
        <f>'[1]Bearbeitete Datenbank'!$BG140</f>
        <v>35778.037035176741</v>
      </c>
      <c r="BP138" s="1">
        <f>'[1]Bearbeitete Datenbank'!$BH140</f>
        <v>1436.1058553625978</v>
      </c>
      <c r="BQ138" s="1">
        <f>'[1]Bearbeitete Datenbank'!$BC140</f>
        <v>1.0027116</v>
      </c>
      <c r="BY138" s="1" t="s">
        <v>115</v>
      </c>
      <c r="BZ138" s="1" t="s">
        <v>115</v>
      </c>
      <c r="CA138" s="1" t="s">
        <v>115</v>
      </c>
      <c r="CB138" s="1" t="s">
        <v>115</v>
      </c>
      <c r="CD138" s="47">
        <f>'[1]Bearbeitete Datenbank'!$BT140</f>
        <v>4.8199810999999926E-2</v>
      </c>
      <c r="CE13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8.4124540078897917E-4</v>
      </c>
      <c r="CF138" s="1">
        <f>'[1]Bearbeitete Datenbank'!$BU140</f>
        <v>63.003754768999997</v>
      </c>
      <c r="CG13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1.0996229618381295</v>
      </c>
      <c r="CH138" s="1" t="str">
        <f>'[1]Bearbeitete Datenbank'!$BV140</f>
        <v>True</v>
      </c>
      <c r="CI138" s="1" t="str">
        <f>'[1]Bearbeitete Datenbank'!$BW140</f>
        <v>True</v>
      </c>
      <c r="CJ138" s="1">
        <f>'[1]Bearbeitete Datenbank'!$BX140</f>
        <v>2.9898450000000003E-4</v>
      </c>
      <c r="CK138" s="1">
        <f>'[1]Bearbeitete Datenbank'!$BY140</f>
        <v>1.265925E-4</v>
      </c>
      <c r="CL138" s="1">
        <f>'[1]Bearbeitete Datenbank'!$CA140</f>
        <v>7.4162000000000006E-2</v>
      </c>
      <c r="CM13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1.2943710798640348E-3</v>
      </c>
      <c r="CN138" s="1">
        <f>'[1]Bearbeitete Datenbank'!$CB140</f>
        <v>1</v>
      </c>
      <c r="CO138" s="1">
        <f>'[1]Bearbeitete Datenbank'!$CC140</f>
        <v>7</v>
      </c>
      <c r="CP138" s="1" t="str">
        <f>'[1]Bearbeitete Datenbank'!$CD140</f>
        <v>None</v>
      </c>
      <c r="CQ138" s="1" t="str">
        <f>'[1]Bearbeitete Datenbank'!$CE140</f>
        <v>None</v>
      </c>
      <c r="CR138" s="1" t="str">
        <f>'[1]Bearbeitete Datenbank'!$CF140</f>
        <v>None</v>
      </c>
      <c r="CS138" s="1" t="str">
        <f>IF(Tabelle27[[#This Row],[synchronised_starting_longitude '[deg_E']]]="None","None",Tabelle27[[#This Row],[synchronised_starting_longitude '[deg_E']]]*PI()/180)</f>
        <v>None</v>
      </c>
      <c r="CT138" s="1" t="str">
        <f>'[1]Bearbeitete Datenbank'!$CG140</f>
        <v>None</v>
      </c>
      <c r="CU138" s="1" t="str">
        <f>IF(Tabelle27[[#This Row],[synchronised_initial_longitude '[deg_E']]]="None","None",Tabelle27[[#This Row],[synchronised_initial_longitude '[deg_E']]]*PI()/180)</f>
        <v>None</v>
      </c>
      <c r="CV138" s="1" t="str">
        <f>'[1]Bearbeitete Datenbank'!$CH140</f>
        <v>None</v>
      </c>
      <c r="CW138" s="1" t="str">
        <f>IF(Tabelle27[[#This Row],[synchronised_tolerance_longitude '[deg_E']]]="None","None",Tabelle27[[#This Row],[synchronised_tolerance_longitude '[deg_E']]]*PI()/180)</f>
        <v>None</v>
      </c>
      <c r="CY138" s="1" t="str">
        <f>'[1]Bearbeitete Datenbank'!$CI140</f>
        <v>None</v>
      </c>
      <c r="CZ138" s="1" t="str">
        <f>IF(Tabelle27[[#This Row],[initial_GLAN '[deg']]]="None",Tabelle27[[#This Row],[initial_GLAN '[deg']]],Tabelle27[[#This Row],[initial_GLAN '[deg']]]*PI()/180)</f>
        <v>None</v>
      </c>
      <c r="DA138" s="1" t="str">
        <f>'[1]Bearbeitete Datenbank'!$CJ140</f>
        <v>None</v>
      </c>
      <c r="DB138" s="1" t="str">
        <f>IF(Tabelle27[[#This Row],[tolerance_GLAN '[deg']]]="None",Tabelle27[[#This Row],[tolerance_GLAN '[deg']]],Tabelle27[[#This Row],[tolerance_GLAN '[deg']]]*PI()/180)</f>
        <v>None</v>
      </c>
      <c r="DC138" s="1" t="str">
        <f>'[1]Bearbeitete Datenbank'!$CK140</f>
        <v>None</v>
      </c>
      <c r="DD138" s="49" t="str">
        <f>'[1]Bearbeitete Datenbank'!$CL140</f>
        <v>None</v>
      </c>
      <c r="DE138" s="5" t="str">
        <f>'[1]Bearbeitete Datenbank'!$CM140</f>
        <v>None</v>
      </c>
      <c r="DF138" s="49" t="str">
        <f>'[1]Bearbeitete Datenbank'!$CN140</f>
        <v>None</v>
      </c>
      <c r="DG138" s="5" t="str">
        <f>'[1]Bearbeitete Datenbank'!$CO140</f>
        <v>None</v>
      </c>
      <c r="DH138" s="5" t="str">
        <f>'[1]Bearbeitete Datenbank'!$CP140</f>
        <v>None</v>
      </c>
    </row>
    <row r="139" spans="1:112" x14ac:dyDescent="0.25">
      <c r="A139" s="1" t="str">
        <f>'[1]Bearbeitete Datenbank'!$C141</f>
        <v>COMSATBw-2</v>
      </c>
      <c r="C139" s="1" t="str">
        <f>'[1]Bearbeitete Datenbank'!$C141</f>
        <v>COMSATBw-2</v>
      </c>
      <c r="D139" s="41">
        <f>'[1]Bearbeitete Datenbank'!$AB141</f>
        <v>36582</v>
      </c>
      <c r="G139" s="1" t="str">
        <f>'[1]Bearbeitete Datenbank'!$AV141</f>
        <v>Heavy Satellite</v>
      </c>
      <c r="H139" s="1">
        <f>'[1]Bearbeitete Datenbank'!$V141</f>
        <v>15</v>
      </c>
      <c r="J139" s="3"/>
      <c r="K139" s="1" t="str">
        <f>'[1]Bearbeitete Datenbank'!$BQ141</f>
        <v>none</v>
      </c>
      <c r="L139" s="1" t="str">
        <f>'[1]Bearbeitete Datenbank'!$BR141</f>
        <v>0</v>
      </c>
      <c r="M139" s="1"/>
      <c r="N139" s="1">
        <f>'[1]Bearbeitete Datenbank'!$BS141</f>
        <v>300</v>
      </c>
      <c r="P139" s="1" t="str">
        <f>'[1]Bearbeitete Datenbank'!$Y141</f>
        <v>Guiana Space Center</v>
      </c>
      <c r="Q139" s="1">
        <f>'[1]Bearbeitete Datenbank'!$AD141*PI()/180</f>
        <v>9.1437799511982928E-2</v>
      </c>
      <c r="R139" s="1" t="str">
        <f>'[1]Bearbeitete Datenbank'!$D141</f>
        <v>Germany</v>
      </c>
      <c r="S139" s="1" t="str">
        <f>'[1]Bearbeitete Datenbank'!$E141</f>
        <v>Germany</v>
      </c>
      <c r="T139" s="1" t="str">
        <f>'[1]Bearbeitete Datenbank'!$F141</f>
        <v>Armed Forces</v>
      </c>
      <c r="U139" s="3">
        <f>'[1]Bearbeitete Datenbank'!$U141</f>
        <v>40319</v>
      </c>
      <c r="V139" s="1">
        <f>'[1]Bearbeitete Datenbank'!$AE141*PI()/180</f>
        <v>5.3622099674872183</v>
      </c>
      <c r="Y139" s="1">
        <f>'[1]Bearbeitete Datenbank'!$BK141</f>
        <v>1.8</v>
      </c>
      <c r="Z139" s="1">
        <f>'[1]Bearbeitete Datenbank'!$BL141</f>
        <v>2.8</v>
      </c>
      <c r="AA139" s="1">
        <f>'[1]Bearbeitete Datenbank'!$BM141</f>
        <v>17.2</v>
      </c>
      <c r="AB139" s="1">
        <f>'[1]Bearbeitete Datenbank'!BN141</f>
        <v>30.006036158150799</v>
      </c>
      <c r="AC139" s="1">
        <f>'[1]Bearbeitete Datenbank'!BO141</f>
        <v>3.24</v>
      </c>
      <c r="AD139" s="1">
        <f>'[1]Bearbeitete Datenbank'!$BP141</f>
        <v>14.1129333333333</v>
      </c>
      <c r="AH139" s="1">
        <f>'[1]Bearbeitete Datenbank'!$AL141</f>
        <v>2440</v>
      </c>
      <c r="AJ139" s="1">
        <f>'[1]Bearbeitete Datenbank'!$AN141</f>
        <v>1040</v>
      </c>
      <c r="AK139" s="1">
        <f>'[1]Bearbeitete Datenbank'!$AW141</f>
        <v>1400</v>
      </c>
      <c r="AU139" s="1" t="str">
        <f>'[1]Bearbeitete Datenbank'!$AU141</f>
        <v>GEO/S</v>
      </c>
      <c r="AV139" s="1" t="str">
        <f>'[1]Bearbeitete Datenbank'!$J141</f>
        <v>GEO</v>
      </c>
      <c r="AY139" s="1" t="str">
        <f>'[1]Bearbeitete Datenbank'!$G141</f>
        <v>Military</v>
      </c>
      <c r="AZ139" s="1"/>
      <c r="BA139" s="1" t="str">
        <f>'[1]Bearbeitete Datenbank'!$H141</f>
        <v>Communications</v>
      </c>
      <c r="BB139" s="1"/>
      <c r="BC139" s="42">
        <f>'[1]Bearbeitete Datenbank'!$AX141</f>
        <v>1.89E-2</v>
      </c>
      <c r="BD139" s="1">
        <f>Tabelle27[[#This Row],[inclination '[degree']]]*PI()/180</f>
        <v>3.2986722862692828E-4</v>
      </c>
      <c r="BE139" s="1">
        <f>'[1]Bearbeitete Datenbank'!$AY141</f>
        <v>75.2316</v>
      </c>
      <c r="BF139" s="1">
        <f>Tabelle27[[#This Row],[RAAN '[degree']]]*PI()/180</f>
        <v>1.3130391215433659</v>
      </c>
      <c r="BG139" s="1">
        <f>'[1]Bearbeitete Datenbank'!$BA141</f>
        <v>6.7788000000000004</v>
      </c>
      <c r="BH139" s="1">
        <f>Tabelle27[[#This Row],[AoP '[degree']]]*PI()/180</f>
        <v>0.11831237933419161</v>
      </c>
      <c r="BI139" s="1">
        <f>'[1]Bearbeitete Datenbank'!$BB141</f>
        <v>120.67870000000001</v>
      </c>
      <c r="BK139" s="1">
        <f>Tabelle27[[#This Row],[mean_anomaly '[degree']]]*PI()/180</f>
        <v>2.1062406520264809</v>
      </c>
      <c r="BL139" s="1">
        <f>'[1]Bearbeitete Datenbank'!$AZ141</f>
        <v>3.1379999999999998E-4</v>
      </c>
      <c r="BM139" s="1">
        <f>'[1]Bearbeitete Datenbank'!$BE141</f>
        <v>42164.71624673505</v>
      </c>
      <c r="BN139" s="1">
        <f>'[1]Bearbeitete Datenbank'!$BF141</f>
        <v>35806.947534693274</v>
      </c>
      <c r="BO139" s="1">
        <f>'[1]Bearbeitete Datenbank'!$BG141</f>
        <v>35780.484958776826</v>
      </c>
      <c r="BP139" s="1">
        <f>'[1]Bearbeitete Datenbank'!$BH141</f>
        <v>1436.0945552180287</v>
      </c>
      <c r="BQ139" s="1">
        <f>'[1]Bearbeitete Datenbank'!$BC141</f>
        <v>1.00271949</v>
      </c>
      <c r="BY139" s="1" t="s">
        <v>115</v>
      </c>
      <c r="BZ139" s="1" t="s">
        <v>115</v>
      </c>
      <c r="CA139" s="1" t="s">
        <v>115</v>
      </c>
      <c r="CB139" s="1" t="s">
        <v>115</v>
      </c>
      <c r="CD139" s="47">
        <f>'[1]Bearbeitete Datenbank'!$BT141</f>
        <v>7.3961160500000567E-2</v>
      </c>
      <c r="CE13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1.2908657693209854E-3</v>
      </c>
      <c r="CF139" s="1">
        <f>'[1]Bearbeitete Datenbank'!$BU141</f>
        <v>13.209880071499999</v>
      </c>
      <c r="CG13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0.23055590104125892</v>
      </c>
      <c r="CH139" s="1" t="str">
        <f>'[1]Bearbeitete Datenbank'!$BV141</f>
        <v>True</v>
      </c>
      <c r="CI139" s="1" t="str">
        <f>'[1]Bearbeitete Datenbank'!$BW141</f>
        <v>True</v>
      </c>
      <c r="CJ139" s="1">
        <f>'[1]Bearbeitete Datenbank'!$BX141</f>
        <v>2.4679999999999998E-4</v>
      </c>
      <c r="CK139" s="1">
        <f>'[1]Bearbeitete Datenbank'!$BY141</f>
        <v>9.7999999999999983E-5</v>
      </c>
      <c r="CL139" s="1">
        <f>'[1]Bearbeitete Datenbank'!$CA141</f>
        <v>7.6499999999999999E-2</v>
      </c>
      <c r="CM13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1.335176877775662E-3</v>
      </c>
      <c r="CN139" s="1">
        <f>'[1]Bearbeitete Datenbank'!$CB141</f>
        <v>1</v>
      </c>
      <c r="CO139" s="1">
        <f>'[1]Bearbeitete Datenbank'!$CC141</f>
        <v>5</v>
      </c>
      <c r="CP139" s="1" t="str">
        <f>'[1]Bearbeitete Datenbank'!$CD141</f>
        <v>None</v>
      </c>
      <c r="CQ139" s="1" t="str">
        <f>'[1]Bearbeitete Datenbank'!$CE141</f>
        <v>None</v>
      </c>
      <c r="CR139" s="1" t="str">
        <f>'[1]Bearbeitete Datenbank'!$CF141</f>
        <v>None</v>
      </c>
      <c r="CS139" s="1" t="str">
        <f>IF(Tabelle27[[#This Row],[synchronised_starting_longitude '[deg_E']]]="None","None",Tabelle27[[#This Row],[synchronised_starting_longitude '[deg_E']]]*PI()/180)</f>
        <v>None</v>
      </c>
      <c r="CT139" s="1" t="str">
        <f>'[1]Bearbeitete Datenbank'!$CG141</f>
        <v>None</v>
      </c>
      <c r="CU139" s="1" t="str">
        <f>IF(Tabelle27[[#This Row],[synchronised_initial_longitude '[deg_E']]]="None","None",Tabelle27[[#This Row],[synchronised_initial_longitude '[deg_E']]]*PI()/180)</f>
        <v>None</v>
      </c>
      <c r="CV139" s="1" t="str">
        <f>'[1]Bearbeitete Datenbank'!$CH141</f>
        <v>None</v>
      </c>
      <c r="CW139" s="1" t="str">
        <f>IF(Tabelle27[[#This Row],[synchronised_tolerance_longitude '[deg_E']]]="None","None",Tabelle27[[#This Row],[synchronised_tolerance_longitude '[deg_E']]]*PI()/180)</f>
        <v>None</v>
      </c>
      <c r="CY139" s="1" t="str">
        <f>'[1]Bearbeitete Datenbank'!$CI141</f>
        <v>None</v>
      </c>
      <c r="CZ139" s="1" t="str">
        <f>IF(Tabelle27[[#This Row],[initial_GLAN '[deg']]]="None",Tabelle27[[#This Row],[initial_GLAN '[deg']]],Tabelle27[[#This Row],[initial_GLAN '[deg']]]*PI()/180)</f>
        <v>None</v>
      </c>
      <c r="DA139" s="1" t="str">
        <f>'[1]Bearbeitete Datenbank'!$CJ141</f>
        <v>None</v>
      </c>
      <c r="DB139" s="1" t="str">
        <f>IF(Tabelle27[[#This Row],[tolerance_GLAN '[deg']]]="None",Tabelle27[[#This Row],[tolerance_GLAN '[deg']]],Tabelle27[[#This Row],[tolerance_GLAN '[deg']]]*PI()/180)</f>
        <v>None</v>
      </c>
      <c r="DC139" s="1" t="str">
        <f>'[1]Bearbeitete Datenbank'!$CK141</f>
        <v>None</v>
      </c>
      <c r="DD139" s="49" t="str">
        <f>'[1]Bearbeitete Datenbank'!$CL141</f>
        <v>None</v>
      </c>
      <c r="DE139" s="5" t="str">
        <f>'[1]Bearbeitete Datenbank'!$CM141</f>
        <v>None</v>
      </c>
      <c r="DF139" s="49" t="str">
        <f>'[1]Bearbeitete Datenbank'!$CN141</f>
        <v>None</v>
      </c>
      <c r="DG139" s="5" t="str">
        <f>'[1]Bearbeitete Datenbank'!$CO141</f>
        <v>None</v>
      </c>
      <c r="DH139" s="5" t="str">
        <f>'[1]Bearbeitete Datenbank'!$CP141</f>
        <v>None</v>
      </c>
    </row>
    <row r="140" spans="1:112" x14ac:dyDescent="0.25">
      <c r="A140" s="1" t="str">
        <f>'[1]Bearbeitete Datenbank'!$C142</f>
        <v>Cosmos 2425</v>
      </c>
      <c r="C140" s="1" t="str">
        <f>'[1]Bearbeitete Datenbank'!$C142</f>
        <v>Cosmos 2425</v>
      </c>
      <c r="D140" s="41">
        <f>'[1]Bearbeitete Datenbank'!$AB142</f>
        <v>29670</v>
      </c>
      <c r="G140" s="1" t="str">
        <f>'[1]Bearbeitete Datenbank'!$AV142</f>
        <v>Heavy Satellite</v>
      </c>
      <c r="H140" s="1">
        <f>'[1]Bearbeitete Datenbank'!$V142</f>
        <v>7</v>
      </c>
      <c r="J140" s="3"/>
      <c r="K140" s="1" t="str">
        <f>'[1]Bearbeitete Datenbank'!$BQ142</f>
        <v>none</v>
      </c>
      <c r="L140" s="1" t="str">
        <f>'[1]Bearbeitete Datenbank'!$BR142</f>
        <v>0</v>
      </c>
      <c r="M140" s="1"/>
      <c r="N140" s="1">
        <f>'[1]Bearbeitete Datenbank'!$BS142</f>
        <v>300</v>
      </c>
      <c r="P140" s="1" t="str">
        <f>'[1]Bearbeitete Datenbank'!$Y142</f>
        <v>Baikonur Cosmodrome</v>
      </c>
      <c r="Q140" s="1">
        <f>'[1]Bearbeitete Datenbank'!$AD142*PI()/180</f>
        <v>0.80224059067919362</v>
      </c>
      <c r="R140" s="1" t="str">
        <f>'[1]Bearbeitete Datenbank'!$D142</f>
        <v>Russia</v>
      </c>
      <c r="S140" s="1" t="str">
        <f>'[1]Bearbeitete Datenbank'!$E142</f>
        <v>Russia</v>
      </c>
      <c r="T140" s="1" t="str">
        <f>'[1]Bearbeitete Datenbank'!$F142</f>
        <v>Ministry of Defense</v>
      </c>
      <c r="U140" s="3">
        <f>'[1]Bearbeitete Datenbank'!$U142</f>
        <v>39076</v>
      </c>
      <c r="V140" s="1">
        <f>'[1]Bearbeitete Datenbank'!$AE142*PI()/180</f>
        <v>1.1048806829750102</v>
      </c>
      <c r="Y140" s="1">
        <f>'[1]Bearbeitete Datenbank'!$BK142</f>
        <v>1.5</v>
      </c>
      <c r="Z140" s="1">
        <f>'[1]Bearbeitete Datenbank'!$BL142</f>
        <v>4</v>
      </c>
      <c r="AA140" s="1">
        <f>'[1]Bearbeitete Datenbank'!$BM142</f>
        <v>7.8</v>
      </c>
      <c r="AB140" s="1">
        <f>'[1]Bearbeitete Datenbank'!BN142</f>
        <v>13.8151230901437</v>
      </c>
      <c r="AC140" s="1">
        <f>'[1]Bearbeitete Datenbank'!BO142</f>
        <v>1.76714586764426</v>
      </c>
      <c r="AD140" s="1">
        <f>'[1]Bearbeitete Datenbank'!$BP142</f>
        <v>8.1449619142068208</v>
      </c>
      <c r="AH140" s="1">
        <f>'[1]Bearbeitete Datenbank'!$AL142</f>
        <v>1450</v>
      </c>
      <c r="AJ140" s="1">
        <f>'[1]Bearbeitete Datenbank'!$AN142</f>
        <v>1200</v>
      </c>
      <c r="AK140" s="1">
        <f>'[1]Bearbeitete Datenbank'!$AW142</f>
        <v>250</v>
      </c>
      <c r="AU140" s="1" t="str">
        <f>'[1]Bearbeitete Datenbank'!$AU142</f>
        <v>MEO</v>
      </c>
      <c r="AV140" s="1" t="str">
        <f>'[1]Bearbeitete Datenbank'!$J142</f>
        <v>MEO</v>
      </c>
      <c r="AY140" s="1" t="str">
        <f>'[1]Bearbeitete Datenbank'!$G142</f>
        <v>Military/Commercial</v>
      </c>
      <c r="AZ140" s="1"/>
      <c r="BA140" s="1" t="str">
        <f>'[1]Bearbeitete Datenbank'!$H142</f>
        <v>Navigation/Global Positioning</v>
      </c>
      <c r="BB140" s="1"/>
      <c r="BC140" s="42">
        <f>'[1]Bearbeitete Datenbank'!$AX142</f>
        <v>64.850499999999997</v>
      </c>
      <c r="BD140" s="1">
        <f>Tabelle27[[#This Row],[inclination '[degree']]]*PI()/180</f>
        <v>1.1318547465645825</v>
      </c>
      <c r="BE140" s="1">
        <f>'[1]Bearbeitete Datenbank'!$AY142</f>
        <v>256.39</v>
      </c>
      <c r="BF140" s="1">
        <f>Tabelle27[[#This Row],[RAAN '[degree']]]*PI()/180</f>
        <v>4.4748496691882611</v>
      </c>
      <c r="BG140" s="1">
        <f>'[1]Bearbeitete Datenbank'!$BA142</f>
        <v>345.63889999999998</v>
      </c>
      <c r="BH140" s="1">
        <f>Tabelle27[[#This Row],[AoP '[degree']]]*PI()/180</f>
        <v>6.0325368279714287</v>
      </c>
      <c r="BI140" s="1">
        <f>'[1]Bearbeitete Datenbank'!$BB142</f>
        <v>10.297700000000001</v>
      </c>
      <c r="BK140" s="1">
        <f>Tabelle27[[#This Row],[mean_anomaly '[degree']]]*PI()/180</f>
        <v>0.17972877038262006</v>
      </c>
      <c r="BL140" s="1">
        <f>'[1]Bearbeitete Datenbank'!$AZ142</f>
        <v>2.3842999999999998E-3</v>
      </c>
      <c r="BM140" s="1">
        <f>'[1]Bearbeitete Datenbank'!$BE142</f>
        <v>25506.972833998276</v>
      </c>
      <c r="BN140" s="1">
        <f>'[1]Bearbeitete Datenbank'!$BF142</f>
        <v>19196.789109326375</v>
      </c>
      <c r="BO140" s="1">
        <f>'[1]Bearbeitete Datenbank'!$BG142</f>
        <v>19075.156558670173</v>
      </c>
      <c r="BP140" s="1">
        <f>'[1]Bearbeitete Datenbank'!$BH142</f>
        <v>675.69023411141234</v>
      </c>
      <c r="BQ140" s="1">
        <f>'[1]Bearbeitete Datenbank'!$BC142</f>
        <v>2.1311540811207901</v>
      </c>
      <c r="BY140" s="1" t="s">
        <v>115</v>
      </c>
      <c r="BZ140" s="1" t="s">
        <v>115</v>
      </c>
      <c r="CA140" s="1" t="s">
        <v>115</v>
      </c>
      <c r="CB140" s="1" t="s">
        <v>115</v>
      </c>
      <c r="CD140" s="47" t="str">
        <f>'[1]Bearbeitete Datenbank'!$BT142</f>
        <v>None</v>
      </c>
      <c r="CE14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0" s="1" t="str">
        <f>'[1]Bearbeitete Datenbank'!$BU142</f>
        <v>None</v>
      </c>
      <c r="CG14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0" s="1" t="str">
        <f>'[1]Bearbeitete Datenbank'!$BV142</f>
        <v>None</v>
      </c>
      <c r="CI140" s="1" t="str">
        <f>'[1]Bearbeitete Datenbank'!$BW142</f>
        <v>None</v>
      </c>
      <c r="CJ140" s="1" t="str">
        <f>'[1]Bearbeitete Datenbank'!$BX142</f>
        <v>None</v>
      </c>
      <c r="CK140" s="1" t="str">
        <f>'[1]Bearbeitete Datenbank'!$BY142</f>
        <v>None</v>
      </c>
      <c r="CL140" s="1" t="str">
        <f>'[1]Bearbeitete Datenbank'!$CA142</f>
        <v>None</v>
      </c>
      <c r="CM14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0" s="1" t="str">
        <f>'[1]Bearbeitete Datenbank'!$CB142</f>
        <v>None</v>
      </c>
      <c r="CO140" s="1" t="str">
        <f>'[1]Bearbeitete Datenbank'!$CC142</f>
        <v>None</v>
      </c>
      <c r="CP140" s="1" t="str">
        <f>'[1]Bearbeitete Datenbank'!$CD142</f>
        <v>None</v>
      </c>
      <c r="CQ140" s="1" t="str">
        <f>'[1]Bearbeitete Datenbank'!$CE142</f>
        <v>None</v>
      </c>
      <c r="CR140" s="1" t="str">
        <f>'[1]Bearbeitete Datenbank'!$CF142</f>
        <v>None</v>
      </c>
      <c r="CS140" s="1" t="str">
        <f>IF(Tabelle27[[#This Row],[synchronised_starting_longitude '[deg_E']]]="None","None",Tabelle27[[#This Row],[synchronised_starting_longitude '[deg_E']]]*PI()/180)</f>
        <v>None</v>
      </c>
      <c r="CT140" s="1" t="str">
        <f>'[1]Bearbeitete Datenbank'!$CG142</f>
        <v>None</v>
      </c>
      <c r="CU140" s="1" t="str">
        <f>IF(Tabelle27[[#This Row],[synchronised_initial_longitude '[deg_E']]]="None","None",Tabelle27[[#This Row],[synchronised_initial_longitude '[deg_E']]]*PI()/180)</f>
        <v>None</v>
      </c>
      <c r="CV140" s="1" t="str">
        <f>'[1]Bearbeitete Datenbank'!$CH142</f>
        <v>None</v>
      </c>
      <c r="CW140" s="1" t="str">
        <f>IF(Tabelle27[[#This Row],[synchronised_tolerance_longitude '[deg_E']]]="None","None",Tabelle27[[#This Row],[synchronised_tolerance_longitude '[deg_E']]]*PI()/180)</f>
        <v>None</v>
      </c>
      <c r="CY140" s="1" t="str">
        <f>'[1]Bearbeitete Datenbank'!$CI142</f>
        <v>None</v>
      </c>
      <c r="CZ140" s="1" t="str">
        <f>IF(Tabelle27[[#This Row],[initial_GLAN '[deg']]]="None",Tabelle27[[#This Row],[initial_GLAN '[deg']]],Tabelle27[[#This Row],[initial_GLAN '[deg']]]*PI()/180)</f>
        <v>None</v>
      </c>
      <c r="DA140" s="1" t="str">
        <f>'[1]Bearbeitete Datenbank'!$CJ142</f>
        <v>None</v>
      </c>
      <c r="DB140" s="1" t="str">
        <f>IF(Tabelle27[[#This Row],[tolerance_GLAN '[deg']]]="None",Tabelle27[[#This Row],[tolerance_GLAN '[deg']]],Tabelle27[[#This Row],[tolerance_GLAN '[deg']]]*PI()/180)</f>
        <v>None</v>
      </c>
      <c r="DC140" s="1" t="str">
        <f>'[1]Bearbeitete Datenbank'!$CK142</f>
        <v>GLONASS</v>
      </c>
      <c r="DD140" s="49" t="str">
        <f>'[1]Bearbeitete Datenbank'!$CL142</f>
        <v>None</v>
      </c>
      <c r="DE140" s="5">
        <f>'[1]Bearbeitete Datenbank'!$CM142</f>
        <v>3.5231408266975262</v>
      </c>
      <c r="DF140" s="49" t="str">
        <f>'[1]Bearbeitete Datenbank'!$CN142</f>
        <v>spare</v>
      </c>
      <c r="DG140" s="5">
        <f>'[1]Bearbeitete Datenbank'!$CO142</f>
        <v>3.2724923474893677</v>
      </c>
      <c r="DH140" s="5" t="str">
        <f>'[1]Bearbeitete Datenbank'!$CP142</f>
        <v>None</v>
      </c>
    </row>
    <row r="141" spans="1:112" x14ac:dyDescent="0.25">
      <c r="A141" s="1" t="str">
        <f>'[1]Bearbeitete Datenbank'!$C143</f>
        <v>Cosmos 2426</v>
      </c>
      <c r="C141" s="1" t="str">
        <f>'[1]Bearbeitete Datenbank'!$C143</f>
        <v>Cosmos 2426</v>
      </c>
      <c r="D141" s="41">
        <f>'[1]Bearbeitete Datenbank'!$AB143</f>
        <v>29671</v>
      </c>
      <c r="G141" s="1" t="str">
        <f>'[1]Bearbeitete Datenbank'!$AV143</f>
        <v>Heavy Satellite</v>
      </c>
      <c r="H141" s="1">
        <f>'[1]Bearbeitete Datenbank'!$V143</f>
        <v>7</v>
      </c>
      <c r="J141" s="3"/>
      <c r="K141" s="1" t="str">
        <f>'[1]Bearbeitete Datenbank'!$BQ143</f>
        <v>none</v>
      </c>
      <c r="L141" s="1" t="str">
        <f>'[1]Bearbeitete Datenbank'!$BR143</f>
        <v>0</v>
      </c>
      <c r="M141" s="1"/>
      <c r="N141" s="1">
        <f>'[1]Bearbeitete Datenbank'!$BS143</f>
        <v>300</v>
      </c>
      <c r="P141" s="1" t="str">
        <f>'[1]Bearbeitete Datenbank'!$Y143</f>
        <v>Baikonur Cosmodrome</v>
      </c>
      <c r="Q141" s="1">
        <f>'[1]Bearbeitete Datenbank'!$AD143*PI()/180</f>
        <v>0.80224059067919362</v>
      </c>
      <c r="R141" s="1" t="str">
        <f>'[1]Bearbeitete Datenbank'!$D143</f>
        <v>Russia</v>
      </c>
      <c r="S141" s="1" t="str">
        <f>'[1]Bearbeitete Datenbank'!$E143</f>
        <v>Russia</v>
      </c>
      <c r="T141" s="1" t="str">
        <f>'[1]Bearbeitete Datenbank'!$F143</f>
        <v>Ministry of Defense</v>
      </c>
      <c r="U141" s="3">
        <f>'[1]Bearbeitete Datenbank'!$U143</f>
        <v>39076</v>
      </c>
      <c r="V141" s="1">
        <f>'[1]Bearbeitete Datenbank'!$AE143*PI()/180</f>
        <v>1.1048806829750102</v>
      </c>
      <c r="Y141" s="1">
        <f>'[1]Bearbeitete Datenbank'!$BK143</f>
        <v>1.5</v>
      </c>
      <c r="Z141" s="1">
        <f>'[1]Bearbeitete Datenbank'!$BL143</f>
        <v>4</v>
      </c>
      <c r="AA141" s="1">
        <f>'[1]Bearbeitete Datenbank'!$BM143</f>
        <v>7.8</v>
      </c>
      <c r="AB141" s="1">
        <f>'[1]Bearbeitete Datenbank'!BN143</f>
        <v>13.8151230901437</v>
      </c>
      <c r="AC141" s="1">
        <f>'[1]Bearbeitete Datenbank'!BO143</f>
        <v>1.76714586764426</v>
      </c>
      <c r="AD141" s="1">
        <f>'[1]Bearbeitete Datenbank'!$BP143</f>
        <v>8.1449619142068208</v>
      </c>
      <c r="AH141" s="1">
        <f>'[1]Bearbeitete Datenbank'!$AL143</f>
        <v>1450</v>
      </c>
      <c r="AJ141" s="1">
        <f>'[1]Bearbeitete Datenbank'!$AN143</f>
        <v>1200</v>
      </c>
      <c r="AK141" s="1">
        <f>'[1]Bearbeitete Datenbank'!$AW143</f>
        <v>250</v>
      </c>
      <c r="AU141" s="1" t="str">
        <f>'[1]Bearbeitete Datenbank'!$AU143</f>
        <v>MEO</v>
      </c>
      <c r="AV141" s="1" t="str">
        <f>'[1]Bearbeitete Datenbank'!$J143</f>
        <v>MEO</v>
      </c>
      <c r="AY141" s="1" t="str">
        <f>'[1]Bearbeitete Datenbank'!$G143</f>
        <v>Military/Commercial</v>
      </c>
      <c r="AZ141" s="1"/>
      <c r="BA141" s="1" t="str">
        <f>'[1]Bearbeitete Datenbank'!$H143</f>
        <v>Navigation/Global Positioning</v>
      </c>
      <c r="BB141" s="1"/>
      <c r="BC141" s="42">
        <f>'[1]Bearbeitete Datenbank'!$AX143</f>
        <v>64.860100000000003</v>
      </c>
      <c r="BD141" s="1">
        <f>Tabelle27[[#This Row],[inclination '[degree']]]*PI()/180</f>
        <v>1.1320222981727741</v>
      </c>
      <c r="BE141" s="1">
        <f>'[1]Bearbeitete Datenbank'!$AY143</f>
        <v>256.49029999999999</v>
      </c>
      <c r="BF141" s="1">
        <f>Tabelle27[[#This Row],[RAAN '[degree']]]*PI()/180</f>
        <v>4.4766002344280116</v>
      </c>
      <c r="BG141" s="1">
        <f>'[1]Bearbeitete Datenbank'!$BA143</f>
        <v>175.08840000000001</v>
      </c>
      <c r="BH141" s="1">
        <f>Tabelle27[[#This Row],[AoP '[degree']]]*PI()/180</f>
        <v>3.0558690620488398</v>
      </c>
      <c r="BI141" s="1">
        <f>'[1]Bearbeitete Datenbank'!$BB143</f>
        <v>252.18</v>
      </c>
      <c r="BK141" s="1">
        <f>Tabelle27[[#This Row],[mean_anomaly '[degree']]]*PI()/180</f>
        <v>4.4013713076793</v>
      </c>
      <c r="BL141" s="1">
        <f>'[1]Bearbeitete Datenbank'!$AZ143</f>
        <v>2.042E-3</v>
      </c>
      <c r="BM141" s="1">
        <f>'[1]Bearbeitete Datenbank'!$BE143</f>
        <v>25519.136687766073</v>
      </c>
      <c r="BN141" s="1">
        <f>'[1]Bearbeitete Datenbank'!$BF143</f>
        <v>19200.246764882493</v>
      </c>
      <c r="BO141" s="1">
        <f>'[1]Bearbeitete Datenbank'!$BG143</f>
        <v>19096.026610649657</v>
      </c>
      <c r="BP141" s="1">
        <f>'[1]Bearbeitete Datenbank'!$BH143</f>
        <v>676.17362998819874</v>
      </c>
      <c r="BQ141" s="1">
        <f>'[1]Bearbeitete Datenbank'!$BC143</f>
        <v>2.1296305211209301</v>
      </c>
      <c r="BY141" s="1" t="s">
        <v>115</v>
      </c>
      <c r="BZ141" s="1" t="s">
        <v>115</v>
      </c>
      <c r="CA141" s="1" t="s">
        <v>115</v>
      </c>
      <c r="CB141" s="1" t="s">
        <v>115</v>
      </c>
      <c r="CD141" s="47" t="str">
        <f>'[1]Bearbeitete Datenbank'!$BT143</f>
        <v>None</v>
      </c>
      <c r="CE14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1" s="1" t="str">
        <f>'[1]Bearbeitete Datenbank'!$BU143</f>
        <v>None</v>
      </c>
      <c r="CG14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1" s="1" t="str">
        <f>'[1]Bearbeitete Datenbank'!$BV143</f>
        <v>None</v>
      </c>
      <c r="CI141" s="1" t="str">
        <f>'[1]Bearbeitete Datenbank'!$BW143</f>
        <v>None</v>
      </c>
      <c r="CJ141" s="1" t="str">
        <f>'[1]Bearbeitete Datenbank'!$BX143</f>
        <v>None</v>
      </c>
      <c r="CK141" s="1" t="str">
        <f>'[1]Bearbeitete Datenbank'!$BY143</f>
        <v>None</v>
      </c>
      <c r="CL141" s="1" t="str">
        <f>'[1]Bearbeitete Datenbank'!$CA143</f>
        <v>None</v>
      </c>
      <c r="CM14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1" s="1" t="str">
        <f>'[1]Bearbeitete Datenbank'!$CB143</f>
        <v>None</v>
      </c>
      <c r="CO141" s="1" t="str">
        <f>'[1]Bearbeitete Datenbank'!$CC143</f>
        <v>None</v>
      </c>
      <c r="CP141" s="1" t="str">
        <f>'[1]Bearbeitete Datenbank'!$CD143</f>
        <v>None</v>
      </c>
      <c r="CQ141" s="1" t="str">
        <f>'[1]Bearbeitete Datenbank'!$CE143</f>
        <v>None</v>
      </c>
      <c r="CR141" s="1" t="str">
        <f>'[1]Bearbeitete Datenbank'!$CF143</f>
        <v>None</v>
      </c>
      <c r="CS141" s="1" t="str">
        <f>IF(Tabelle27[[#This Row],[synchronised_starting_longitude '[deg_E']]]="None","None",Tabelle27[[#This Row],[synchronised_starting_longitude '[deg_E']]]*PI()/180)</f>
        <v>None</v>
      </c>
      <c r="CT141" s="1" t="str">
        <f>'[1]Bearbeitete Datenbank'!$CG143</f>
        <v>None</v>
      </c>
      <c r="CU141" s="1" t="str">
        <f>IF(Tabelle27[[#This Row],[synchronised_initial_longitude '[deg_E']]]="None","None",Tabelle27[[#This Row],[synchronised_initial_longitude '[deg_E']]]*PI()/180)</f>
        <v>None</v>
      </c>
      <c r="CV141" s="1" t="str">
        <f>'[1]Bearbeitete Datenbank'!$CH143</f>
        <v>None</v>
      </c>
      <c r="CW141" s="1" t="str">
        <f>IF(Tabelle27[[#This Row],[synchronised_tolerance_longitude '[deg_E']]]="None","None",Tabelle27[[#This Row],[synchronised_tolerance_longitude '[deg_E']]]*PI()/180)</f>
        <v>None</v>
      </c>
      <c r="CY141" s="1" t="str">
        <f>'[1]Bearbeitete Datenbank'!$CI143</f>
        <v>None</v>
      </c>
      <c r="CZ141" s="1" t="str">
        <f>IF(Tabelle27[[#This Row],[initial_GLAN '[deg']]]="None",Tabelle27[[#This Row],[initial_GLAN '[deg']]],Tabelle27[[#This Row],[initial_GLAN '[deg']]]*PI()/180)</f>
        <v>None</v>
      </c>
      <c r="DA141" s="1" t="str">
        <f>'[1]Bearbeitete Datenbank'!$CJ143</f>
        <v>None</v>
      </c>
      <c r="DB141" s="1" t="str">
        <f>IF(Tabelle27[[#This Row],[tolerance_GLAN '[deg']]]="None",Tabelle27[[#This Row],[tolerance_GLAN '[deg']]],Tabelle27[[#This Row],[tolerance_GLAN '[deg']]]*PI()/180)</f>
        <v>None</v>
      </c>
      <c r="DC141" s="1" t="str">
        <f>'[1]Bearbeitete Datenbank'!$CK143</f>
        <v>GLONASS</v>
      </c>
      <c r="DD141" s="49" t="str">
        <f>'[1]Bearbeitete Datenbank'!$CL143</f>
        <v>None</v>
      </c>
      <c r="DE141" s="5">
        <f>'[1]Bearbeitete Datenbank'!$CM143</f>
        <v>1.0020214488379768</v>
      </c>
      <c r="DF141" s="49" t="str">
        <f>'[1]Bearbeitete Datenbank'!$CN143</f>
        <v>spare</v>
      </c>
      <c r="DG141" s="5">
        <f>'[1]Bearbeitete Datenbank'!$CO143</f>
        <v>4.0578905108868168</v>
      </c>
      <c r="DH141" s="5" t="str">
        <f>'[1]Bearbeitete Datenbank'!$CP143</f>
        <v>None</v>
      </c>
    </row>
    <row r="142" spans="1:112" x14ac:dyDescent="0.25">
      <c r="A142" s="1" t="str">
        <f>'[1]Bearbeitete Datenbank'!$C144</f>
        <v>Cosmos 2432</v>
      </c>
      <c r="C142" s="1" t="str">
        <f>'[1]Bearbeitete Datenbank'!$C144</f>
        <v>Cosmos 2432</v>
      </c>
      <c r="D142" s="41">
        <f>'[1]Bearbeitete Datenbank'!$AB144</f>
        <v>32276</v>
      </c>
      <c r="G142" s="1" t="str">
        <f>'[1]Bearbeitete Datenbank'!$AV144</f>
        <v>Heavy Satellite</v>
      </c>
      <c r="H142" s="1">
        <f>'[1]Bearbeitete Datenbank'!$V144</f>
        <v>7</v>
      </c>
      <c r="J142" s="3"/>
      <c r="K142" s="1" t="str">
        <f>'[1]Bearbeitete Datenbank'!$BQ144</f>
        <v>none</v>
      </c>
      <c r="L142" s="1" t="str">
        <f>'[1]Bearbeitete Datenbank'!$BR144</f>
        <v>0</v>
      </c>
      <c r="M142" s="1"/>
      <c r="N142" s="1">
        <f>'[1]Bearbeitete Datenbank'!$BS144</f>
        <v>300</v>
      </c>
      <c r="P142" s="1" t="str">
        <f>'[1]Bearbeitete Datenbank'!$Y144</f>
        <v>Baikonur Cosmodrome</v>
      </c>
      <c r="Q142" s="1">
        <f>'[1]Bearbeitete Datenbank'!$AD144*PI()/180</f>
        <v>0.80224059067919362</v>
      </c>
      <c r="R142" s="1" t="str">
        <f>'[1]Bearbeitete Datenbank'!$D144</f>
        <v>Russia</v>
      </c>
      <c r="S142" s="1" t="str">
        <f>'[1]Bearbeitete Datenbank'!$E144</f>
        <v>Russia</v>
      </c>
      <c r="T142" s="1" t="str">
        <f>'[1]Bearbeitete Datenbank'!$F144</f>
        <v>Ministry of Defense</v>
      </c>
      <c r="U142" s="3">
        <f>'[1]Bearbeitete Datenbank'!$U144</f>
        <v>39381</v>
      </c>
      <c r="V142" s="1">
        <f>'[1]Bearbeitete Datenbank'!$AE144*PI()/180</f>
        <v>1.1048806829750102</v>
      </c>
      <c r="Y142" s="1">
        <f>'[1]Bearbeitete Datenbank'!$BK144</f>
        <v>1.5</v>
      </c>
      <c r="Z142" s="1">
        <f>'[1]Bearbeitete Datenbank'!$BL144</f>
        <v>4</v>
      </c>
      <c r="AA142" s="1">
        <f>'[1]Bearbeitete Datenbank'!$BM144</f>
        <v>7.8</v>
      </c>
      <c r="AB142" s="1">
        <f>'[1]Bearbeitete Datenbank'!BN144</f>
        <v>14.500342033256</v>
      </c>
      <c r="AC142" s="1">
        <f>'[1]Bearbeitete Datenbank'!BO144</f>
        <v>1.76714586764426</v>
      </c>
      <c r="AD142" s="1">
        <f>'[1]Bearbeitete Datenbank'!$BP144</f>
        <v>8.4666285808734791</v>
      </c>
      <c r="AH142" s="1">
        <f>'[1]Bearbeitete Datenbank'!$AL144</f>
        <v>1450</v>
      </c>
      <c r="AJ142" s="1">
        <f>'[1]Bearbeitete Datenbank'!$AN144</f>
        <v>1200</v>
      </c>
      <c r="AK142" s="1">
        <f>'[1]Bearbeitete Datenbank'!$AW144</f>
        <v>250</v>
      </c>
      <c r="AU142" s="1" t="str">
        <f>'[1]Bearbeitete Datenbank'!$AU144</f>
        <v>MEO</v>
      </c>
      <c r="AV142" s="1" t="str">
        <f>'[1]Bearbeitete Datenbank'!$J144</f>
        <v>MEO</v>
      </c>
      <c r="AY142" s="1" t="str">
        <f>'[1]Bearbeitete Datenbank'!$G144</f>
        <v>Military/Commercial</v>
      </c>
      <c r="AZ142" s="1"/>
      <c r="BA142" s="1" t="str">
        <f>'[1]Bearbeitete Datenbank'!$H144</f>
        <v>Navigation/Global Positioning</v>
      </c>
      <c r="BB142" s="1"/>
      <c r="BC142" s="42">
        <f>'[1]Bearbeitete Datenbank'!$AX144</f>
        <v>66.069299999999998</v>
      </c>
      <c r="BD142" s="1">
        <f>Tabelle27[[#This Row],[inclination '[degree']]]*PI()/180</f>
        <v>1.1531268194878896</v>
      </c>
      <c r="BE142" s="1">
        <f>'[1]Bearbeitete Datenbank'!$AY144</f>
        <v>17.7715</v>
      </c>
      <c r="BF142" s="1">
        <f>Tabelle27[[#This Row],[RAAN '[degree']]]*PI()/180</f>
        <v>0.31017118801817228</v>
      </c>
      <c r="BG142" s="1">
        <f>'[1]Bearbeitete Datenbank'!$BA144</f>
        <v>337.89550000000003</v>
      </c>
      <c r="BH142" s="1">
        <f>Tabelle27[[#This Row],[AoP '[degree']]]*PI()/180</f>
        <v>5.8973890026725009</v>
      </c>
      <c r="BI142" s="1">
        <f>'[1]Bearbeitete Datenbank'!$BB144</f>
        <v>201.6268</v>
      </c>
      <c r="BK142" s="1">
        <f>Tabelle27[[#This Row],[mean_anomaly '[degree']]]*PI()/180</f>
        <v>3.5190515202601027</v>
      </c>
      <c r="BL142" s="1">
        <f>'[1]Bearbeitete Datenbank'!$AZ144</f>
        <v>1.0753E-3</v>
      </c>
      <c r="BM142" s="1">
        <f>'[1]Bearbeitete Datenbank'!$BE144</f>
        <v>25507.91600534337</v>
      </c>
      <c r="BN142" s="1">
        <f>'[1]Bearbeitete Datenbank'!$BF144</f>
        <v>19164.344667423913</v>
      </c>
      <c r="BO142" s="1">
        <f>'[1]Bearbeitete Datenbank'!$BG144</f>
        <v>19109.487343262823</v>
      </c>
      <c r="BP142" s="1">
        <f>'[1]Bearbeitete Datenbank'!$BH144</f>
        <v>675.7277119549633</v>
      </c>
      <c r="BQ142" s="1">
        <f>'[1]Bearbeitete Datenbank'!$BC144</f>
        <v>2.13103588105615</v>
      </c>
      <c r="BY142" s="1" t="s">
        <v>115</v>
      </c>
      <c r="BZ142" s="1" t="s">
        <v>115</v>
      </c>
      <c r="CA142" s="1" t="s">
        <v>115</v>
      </c>
      <c r="CB142" s="1" t="s">
        <v>115</v>
      </c>
      <c r="CD142" s="47" t="str">
        <f>'[1]Bearbeitete Datenbank'!$BT144</f>
        <v>None</v>
      </c>
      <c r="CE14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2" s="1" t="str">
        <f>'[1]Bearbeitete Datenbank'!$BU144</f>
        <v>None</v>
      </c>
      <c r="CG14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2" s="1" t="str">
        <f>'[1]Bearbeitete Datenbank'!$BV144</f>
        <v>None</v>
      </c>
      <c r="CI142" s="1" t="str">
        <f>'[1]Bearbeitete Datenbank'!$BW144</f>
        <v>None</v>
      </c>
      <c r="CJ142" s="1" t="str">
        <f>'[1]Bearbeitete Datenbank'!$BX144</f>
        <v>None</v>
      </c>
      <c r="CK142" s="1" t="str">
        <f>'[1]Bearbeitete Datenbank'!$BY144</f>
        <v>None</v>
      </c>
      <c r="CL142" s="1" t="str">
        <f>'[1]Bearbeitete Datenbank'!$CA144</f>
        <v>None</v>
      </c>
      <c r="CM14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2" s="1" t="str">
        <f>'[1]Bearbeitete Datenbank'!$CB144</f>
        <v>None</v>
      </c>
      <c r="CO142" s="1" t="str">
        <f>'[1]Bearbeitete Datenbank'!$CC144</f>
        <v>None</v>
      </c>
      <c r="CP142" s="1" t="str">
        <f>'[1]Bearbeitete Datenbank'!$CD144</f>
        <v>None</v>
      </c>
      <c r="CQ142" s="1" t="str">
        <f>'[1]Bearbeitete Datenbank'!$CE144</f>
        <v>None</v>
      </c>
      <c r="CR142" s="1" t="str">
        <f>'[1]Bearbeitete Datenbank'!$CF144</f>
        <v>None</v>
      </c>
      <c r="CS142" s="1" t="str">
        <f>IF(Tabelle27[[#This Row],[synchronised_starting_longitude '[deg_E']]]="None","None",Tabelle27[[#This Row],[synchronised_starting_longitude '[deg_E']]]*PI()/180)</f>
        <v>None</v>
      </c>
      <c r="CT142" s="1" t="str">
        <f>'[1]Bearbeitete Datenbank'!$CG144</f>
        <v>None</v>
      </c>
      <c r="CU142" s="1" t="str">
        <f>IF(Tabelle27[[#This Row],[synchronised_initial_longitude '[deg_E']]]="None","None",Tabelle27[[#This Row],[synchronised_initial_longitude '[deg_E']]]*PI()/180)</f>
        <v>None</v>
      </c>
      <c r="CV142" s="1" t="str">
        <f>'[1]Bearbeitete Datenbank'!$CH144</f>
        <v>None</v>
      </c>
      <c r="CW142" s="1" t="str">
        <f>IF(Tabelle27[[#This Row],[synchronised_tolerance_longitude '[deg_E']]]="None","None",Tabelle27[[#This Row],[synchronised_tolerance_longitude '[deg_E']]]*PI()/180)</f>
        <v>None</v>
      </c>
      <c r="CY142" s="1" t="str">
        <f>'[1]Bearbeitete Datenbank'!$CI144</f>
        <v>None</v>
      </c>
      <c r="CZ142" s="1" t="str">
        <f>IF(Tabelle27[[#This Row],[initial_GLAN '[deg']]]="None",Tabelle27[[#This Row],[initial_GLAN '[deg']]],Tabelle27[[#This Row],[initial_GLAN '[deg']]]*PI()/180)</f>
        <v>None</v>
      </c>
      <c r="DA142" s="1" t="str">
        <f>'[1]Bearbeitete Datenbank'!$CJ144</f>
        <v>None</v>
      </c>
      <c r="DB142" s="1" t="str">
        <f>IF(Tabelle27[[#This Row],[tolerance_GLAN '[deg']]]="None",Tabelle27[[#This Row],[tolerance_GLAN '[deg']]],Tabelle27[[#This Row],[tolerance_GLAN '[deg']]]*PI()/180)</f>
        <v>None</v>
      </c>
      <c r="DC142" s="1" t="str">
        <f>'[1]Bearbeitete Datenbank'!$CK144</f>
        <v>GLONASS</v>
      </c>
      <c r="DD142" s="49" t="str">
        <f>'[1]Bearbeitete Datenbank'!$CL144</f>
        <v>None</v>
      </c>
      <c r="DE142" s="5">
        <f>'[1]Bearbeitete Datenbank'!$CM144</f>
        <v>5.8835834482892233</v>
      </c>
      <c r="DF142" s="49" t="str">
        <f>'[1]Bearbeitete Datenbank'!$CN144</f>
        <v>operational</v>
      </c>
      <c r="DG142" s="5">
        <f>'[1]Bearbeitete Datenbank'!$CO144</f>
        <v>5.497787143782138</v>
      </c>
      <c r="DH142" s="5" t="str">
        <f>'[1]Bearbeitete Datenbank'!$CP144</f>
        <v>None</v>
      </c>
    </row>
    <row r="143" spans="1:112" x14ac:dyDescent="0.25">
      <c r="A143" s="1" t="str">
        <f>'[1]Bearbeitete Datenbank'!$C145</f>
        <v>Cosmos 2433</v>
      </c>
      <c r="C143" s="1" t="str">
        <f>'[1]Bearbeitete Datenbank'!$C145</f>
        <v>Cosmos 2433</v>
      </c>
      <c r="D143" s="41">
        <f>'[1]Bearbeitete Datenbank'!$AB145</f>
        <v>32275</v>
      </c>
      <c r="G143" s="1" t="str">
        <f>'[1]Bearbeitete Datenbank'!$AV145</f>
        <v>Heavy Satellite</v>
      </c>
      <c r="H143" s="1">
        <f>'[1]Bearbeitete Datenbank'!$V145</f>
        <v>7</v>
      </c>
      <c r="J143" s="3"/>
      <c r="K143" s="1" t="str">
        <f>'[1]Bearbeitete Datenbank'!$BQ145</f>
        <v>none</v>
      </c>
      <c r="L143" s="1" t="str">
        <f>'[1]Bearbeitete Datenbank'!$BR145</f>
        <v>0</v>
      </c>
      <c r="M143" s="1"/>
      <c r="N143" s="1">
        <f>'[1]Bearbeitete Datenbank'!$BS145</f>
        <v>300</v>
      </c>
      <c r="P143" s="1" t="str">
        <f>'[1]Bearbeitete Datenbank'!$Y145</f>
        <v>Baikonur Cosmodrome</v>
      </c>
      <c r="Q143" s="1">
        <f>'[1]Bearbeitete Datenbank'!$AD145*PI()/180</f>
        <v>0.80224059067919362</v>
      </c>
      <c r="R143" s="1" t="str">
        <f>'[1]Bearbeitete Datenbank'!$D145</f>
        <v>Russia</v>
      </c>
      <c r="S143" s="1" t="str">
        <f>'[1]Bearbeitete Datenbank'!$E145</f>
        <v>Russia</v>
      </c>
      <c r="T143" s="1" t="str">
        <f>'[1]Bearbeitete Datenbank'!$F145</f>
        <v>Ministry of Defense</v>
      </c>
      <c r="U143" s="3">
        <f>'[1]Bearbeitete Datenbank'!$U145</f>
        <v>39381</v>
      </c>
      <c r="V143" s="1">
        <f>'[1]Bearbeitete Datenbank'!$AE145*PI()/180</f>
        <v>1.1048806829750102</v>
      </c>
      <c r="Y143" s="1">
        <f>'[1]Bearbeitete Datenbank'!$BK145</f>
        <v>1.5</v>
      </c>
      <c r="Z143" s="1">
        <f>'[1]Bearbeitete Datenbank'!$BL145</f>
        <v>4</v>
      </c>
      <c r="AA143" s="1">
        <f>'[1]Bearbeitete Datenbank'!$BM145</f>
        <v>7.8</v>
      </c>
      <c r="AB143" s="1">
        <f>'[1]Bearbeitete Datenbank'!BN145</f>
        <v>14.500342033256</v>
      </c>
      <c r="AC143" s="1">
        <f>'[1]Bearbeitete Datenbank'!BO145</f>
        <v>1.76714586764426</v>
      </c>
      <c r="AD143" s="1">
        <f>'[1]Bearbeitete Datenbank'!$BP145</f>
        <v>8.4666285808734791</v>
      </c>
      <c r="AH143" s="1">
        <f>'[1]Bearbeitete Datenbank'!$AL145</f>
        <v>1450</v>
      </c>
      <c r="AJ143" s="1">
        <f>'[1]Bearbeitete Datenbank'!$AN145</f>
        <v>1200</v>
      </c>
      <c r="AK143" s="1">
        <f>'[1]Bearbeitete Datenbank'!$AW145</f>
        <v>250</v>
      </c>
      <c r="AU143" s="1" t="str">
        <f>'[1]Bearbeitete Datenbank'!$AU145</f>
        <v>MEO</v>
      </c>
      <c r="AV143" s="1" t="str">
        <f>'[1]Bearbeitete Datenbank'!$J145</f>
        <v>MEO</v>
      </c>
      <c r="AY143" s="1" t="str">
        <f>'[1]Bearbeitete Datenbank'!$G145</f>
        <v>Military/Commercial</v>
      </c>
      <c r="AZ143" s="1"/>
      <c r="BA143" s="1" t="str">
        <f>'[1]Bearbeitete Datenbank'!$H145</f>
        <v>Navigation/Global Positioning</v>
      </c>
      <c r="BB143" s="1"/>
      <c r="BC143" s="42">
        <f>'[1]Bearbeitete Datenbank'!$AX145</f>
        <v>66.055099999999996</v>
      </c>
      <c r="BD143" s="1">
        <f>Tabelle27[[#This Row],[inclination '[degree']]]*PI()/180</f>
        <v>1.1528789827341062</v>
      </c>
      <c r="BE143" s="1">
        <f>'[1]Bearbeitete Datenbank'!$AY145</f>
        <v>17.708400000000001</v>
      </c>
      <c r="BF143" s="1">
        <f>Tabelle27[[#This Row],[RAAN '[degree']]]*PI()/180</f>
        <v>0.30906988526016388</v>
      </c>
      <c r="BG143" s="1">
        <f>'[1]Bearbeitete Datenbank'!$BA145</f>
        <v>289.07029999999997</v>
      </c>
      <c r="BH143" s="1">
        <f>Tabelle27[[#This Row],[AoP '[degree']]]*PI()/180</f>
        <v>5.0452285047277634</v>
      </c>
      <c r="BI143" s="1">
        <f>'[1]Bearbeitete Datenbank'!$BB145</f>
        <v>250.20480000000001</v>
      </c>
      <c r="BK143" s="1">
        <f>Tabelle27[[#This Row],[mean_anomaly '[degree']]]*PI()/180</f>
        <v>4.3668975642939083</v>
      </c>
      <c r="BL143" s="1">
        <f>'[1]Bearbeitete Datenbank'!$AZ145</f>
        <v>1.199E-4</v>
      </c>
      <c r="BM143" s="1">
        <f>'[1]Bearbeitete Datenbank'!$BE145</f>
        <v>25507.843469062278</v>
      </c>
      <c r="BN143" s="1">
        <f>'[1]Bearbeitete Datenbank'!$BF145</f>
        <v>19139.901859494221</v>
      </c>
      <c r="BO143" s="1">
        <f>'[1]Bearbeitete Datenbank'!$BG145</f>
        <v>19133.785078630339</v>
      </c>
      <c r="BP143" s="1">
        <f>'[1]Bearbeitete Datenbank'!$BH145</f>
        <v>675.72482962970389</v>
      </c>
      <c r="BQ143" s="1">
        <f>'[1]Bearbeitete Datenbank'!$BC145</f>
        <v>2.1310449710559198</v>
      </c>
      <c r="BY143" s="1" t="s">
        <v>115</v>
      </c>
      <c r="BZ143" s="1" t="s">
        <v>115</v>
      </c>
      <c r="CA143" s="1" t="s">
        <v>115</v>
      </c>
      <c r="CB143" s="1" t="s">
        <v>115</v>
      </c>
      <c r="CD143" s="47" t="str">
        <f>'[1]Bearbeitete Datenbank'!$BT145</f>
        <v>None</v>
      </c>
      <c r="CE14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3" s="1" t="str">
        <f>'[1]Bearbeitete Datenbank'!$BU145</f>
        <v>None</v>
      </c>
      <c r="CG14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3" s="1" t="str">
        <f>'[1]Bearbeitete Datenbank'!$BV145</f>
        <v>None</v>
      </c>
      <c r="CI143" s="1" t="str">
        <f>'[1]Bearbeitete Datenbank'!$BW145</f>
        <v>None</v>
      </c>
      <c r="CJ143" s="1" t="str">
        <f>'[1]Bearbeitete Datenbank'!$BX145</f>
        <v>None</v>
      </c>
      <c r="CK143" s="1" t="str">
        <f>'[1]Bearbeitete Datenbank'!$BY145</f>
        <v>None</v>
      </c>
      <c r="CL143" s="1" t="str">
        <f>'[1]Bearbeitete Datenbank'!$CA145</f>
        <v>None</v>
      </c>
      <c r="CM14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3" s="1" t="str">
        <f>'[1]Bearbeitete Datenbank'!$CB145</f>
        <v>None</v>
      </c>
      <c r="CO143" s="1" t="str">
        <f>'[1]Bearbeitete Datenbank'!$CC145</f>
        <v>None</v>
      </c>
      <c r="CP143" s="1" t="str">
        <f>'[1]Bearbeitete Datenbank'!$CD145</f>
        <v>None</v>
      </c>
      <c r="CQ143" s="1" t="str">
        <f>'[1]Bearbeitete Datenbank'!$CE145</f>
        <v>None</v>
      </c>
      <c r="CR143" s="1" t="str">
        <f>'[1]Bearbeitete Datenbank'!$CF145</f>
        <v>None</v>
      </c>
      <c r="CS143" s="1" t="str">
        <f>IF(Tabelle27[[#This Row],[synchronised_starting_longitude '[deg_E']]]="None","None",Tabelle27[[#This Row],[synchronised_starting_longitude '[deg_E']]]*PI()/180)</f>
        <v>None</v>
      </c>
      <c r="CT143" s="1" t="str">
        <f>'[1]Bearbeitete Datenbank'!$CG145</f>
        <v>None</v>
      </c>
      <c r="CU143" s="1" t="str">
        <f>IF(Tabelle27[[#This Row],[synchronised_initial_longitude '[deg_E']]]="None","None",Tabelle27[[#This Row],[synchronised_initial_longitude '[deg_E']]]*PI()/180)</f>
        <v>None</v>
      </c>
      <c r="CV143" s="1" t="str">
        <f>'[1]Bearbeitete Datenbank'!$CH145</f>
        <v>None</v>
      </c>
      <c r="CW143" s="1" t="str">
        <f>IF(Tabelle27[[#This Row],[synchronised_tolerance_longitude '[deg_E']]]="None","None",Tabelle27[[#This Row],[synchronised_tolerance_longitude '[deg_E']]]*PI()/180)</f>
        <v>None</v>
      </c>
      <c r="CY143" s="1" t="str">
        <f>'[1]Bearbeitete Datenbank'!$CI145</f>
        <v>None</v>
      </c>
      <c r="CZ143" s="1" t="str">
        <f>IF(Tabelle27[[#This Row],[initial_GLAN '[deg']]]="None",Tabelle27[[#This Row],[initial_GLAN '[deg']]],Tabelle27[[#This Row],[initial_GLAN '[deg']]]*PI()/180)</f>
        <v>None</v>
      </c>
      <c r="DA143" s="1" t="str">
        <f>'[1]Bearbeitete Datenbank'!$CJ145</f>
        <v>None</v>
      </c>
      <c r="DB143" s="1" t="str">
        <f>IF(Tabelle27[[#This Row],[tolerance_GLAN '[deg']]]="None",Tabelle27[[#This Row],[tolerance_GLAN '[deg']]],Tabelle27[[#This Row],[tolerance_GLAN '[deg']]]*PI()/180)</f>
        <v>None</v>
      </c>
      <c r="DC143" s="1" t="str">
        <f>'[1]Bearbeitete Datenbank'!$CK145</f>
        <v>GLONASS</v>
      </c>
      <c r="DD143" s="49" t="str">
        <f>'[1]Bearbeitete Datenbank'!$CL145</f>
        <v>None</v>
      </c>
      <c r="DE143" s="5">
        <f>'[1]Bearbeitete Datenbank'!$CM145</f>
        <v>5.9503457828365125</v>
      </c>
      <c r="DF143" s="49" t="str">
        <f>'[1]Bearbeitete Datenbank'!$CN145</f>
        <v>operational</v>
      </c>
      <c r="DG143" s="5">
        <f>'[1]Bearbeitete Datenbank'!$CO145</f>
        <v>4.7123889803846897</v>
      </c>
      <c r="DH143" s="5" t="str">
        <f>'[1]Bearbeitete Datenbank'!$CP145</f>
        <v>None</v>
      </c>
    </row>
    <row r="144" spans="1:112" x14ac:dyDescent="0.25">
      <c r="A144" s="1" t="str">
        <f>'[1]Bearbeitete Datenbank'!$C146</f>
        <v>Cosmos 2434</v>
      </c>
      <c r="C144" s="1" t="str">
        <f>'[1]Bearbeitete Datenbank'!$C146</f>
        <v>Cosmos 2434</v>
      </c>
      <c r="D144" s="41">
        <f>'[1]Bearbeitete Datenbank'!$AB146</f>
        <v>32393</v>
      </c>
      <c r="G144" s="1" t="str">
        <f>'[1]Bearbeitete Datenbank'!$AV146</f>
        <v>Heavy Satellite</v>
      </c>
      <c r="H144" s="1">
        <f>'[1]Bearbeitete Datenbank'!$V146</f>
        <v>7</v>
      </c>
      <c r="J144" s="3"/>
      <c r="K144" s="1" t="str">
        <f>'[1]Bearbeitete Datenbank'!$BQ146</f>
        <v>none</v>
      </c>
      <c r="L144" s="1" t="str">
        <f>'[1]Bearbeitete Datenbank'!$BR146</f>
        <v>0</v>
      </c>
      <c r="M144" s="1"/>
      <c r="N144" s="1">
        <f>'[1]Bearbeitete Datenbank'!$BS146</f>
        <v>300</v>
      </c>
      <c r="P144" s="1" t="str">
        <f>'[1]Bearbeitete Datenbank'!$Y146</f>
        <v>Baikonur Cosmodrome</v>
      </c>
      <c r="Q144" s="1">
        <f>'[1]Bearbeitete Datenbank'!$AD146*PI()/180</f>
        <v>0.80224059067919362</v>
      </c>
      <c r="R144" s="1" t="str">
        <f>'[1]Bearbeitete Datenbank'!$D146</f>
        <v>Russia</v>
      </c>
      <c r="S144" s="1" t="str">
        <f>'[1]Bearbeitete Datenbank'!$E146</f>
        <v>Russia</v>
      </c>
      <c r="T144" s="1" t="str">
        <f>'[1]Bearbeitete Datenbank'!$F146</f>
        <v>Ministry of Defense</v>
      </c>
      <c r="U144" s="3">
        <f>'[1]Bearbeitete Datenbank'!$U146</f>
        <v>39441</v>
      </c>
      <c r="V144" s="1">
        <f>'[1]Bearbeitete Datenbank'!$AE146*PI()/180</f>
        <v>1.1048806829750102</v>
      </c>
      <c r="Y144" s="1">
        <f>'[1]Bearbeitete Datenbank'!$BK146</f>
        <v>1.5</v>
      </c>
      <c r="Z144" s="1">
        <f>'[1]Bearbeitete Datenbank'!$BL146</f>
        <v>4</v>
      </c>
      <c r="AA144" s="1">
        <f>'[1]Bearbeitete Datenbank'!$BM146</f>
        <v>7.8</v>
      </c>
      <c r="AB144" s="1">
        <f>'[1]Bearbeitete Datenbank'!BN146</f>
        <v>14.500342033256</v>
      </c>
      <c r="AC144" s="1">
        <f>'[1]Bearbeitete Datenbank'!BO146</f>
        <v>1.76714586764426</v>
      </c>
      <c r="AD144" s="1">
        <f>'[1]Bearbeitete Datenbank'!$BP146</f>
        <v>8.4666285808734791</v>
      </c>
      <c r="AH144" s="1">
        <f>'[1]Bearbeitete Datenbank'!$AL146</f>
        <v>1450</v>
      </c>
      <c r="AJ144" s="1">
        <f>'[1]Bearbeitete Datenbank'!$AN146</f>
        <v>1200</v>
      </c>
      <c r="AK144" s="1">
        <f>'[1]Bearbeitete Datenbank'!$AW146</f>
        <v>250</v>
      </c>
      <c r="AU144" s="1" t="str">
        <f>'[1]Bearbeitete Datenbank'!$AU146</f>
        <v>MEO</v>
      </c>
      <c r="AV144" s="1" t="str">
        <f>'[1]Bearbeitete Datenbank'!$J146</f>
        <v>MEO</v>
      </c>
      <c r="AY144" s="1" t="str">
        <f>'[1]Bearbeitete Datenbank'!$G146</f>
        <v>Military/Commercial</v>
      </c>
      <c r="AZ144" s="1"/>
      <c r="BA144" s="1" t="str">
        <f>'[1]Bearbeitete Datenbank'!$H146</f>
        <v>Navigation/Global Positioning</v>
      </c>
      <c r="BB144" s="1"/>
      <c r="BC144" s="42">
        <f>'[1]Bearbeitete Datenbank'!$AX146</f>
        <v>64.468699999999998</v>
      </c>
      <c r="BD144" s="1">
        <f>Tabelle27[[#This Row],[inclination '[degree']]]*PI()/180</f>
        <v>1.1251910794804683</v>
      </c>
      <c r="BE144" s="1">
        <f>'[1]Bearbeitete Datenbank'!$AY146</f>
        <v>254.81979999999999</v>
      </c>
      <c r="BF144" s="1">
        <f>Tabelle27[[#This Row],[RAAN '[degree']]]*PI()/180</f>
        <v>4.4474445092734465</v>
      </c>
      <c r="BG144" s="1">
        <f>'[1]Bearbeitete Datenbank'!$BA146</f>
        <v>93.984700000000004</v>
      </c>
      <c r="BH144" s="1">
        <f>Tabelle27[[#This Row],[AoP '[degree']]]*PI()/180</f>
        <v>1.6403424614991147</v>
      </c>
      <c r="BI144" s="1">
        <f>'[1]Bearbeitete Datenbank'!$BB146</f>
        <v>151.40110000000001</v>
      </c>
      <c r="BK144" s="1">
        <f>Tabelle27[[#This Row],[mean_anomaly '[degree']]]*PI()/180</f>
        <v>2.6424476861411867</v>
      </c>
      <c r="BL144" s="1">
        <f>'[1]Bearbeitete Datenbank'!$AZ146</f>
        <v>3.6850000000000001E-4</v>
      </c>
      <c r="BM144" s="1">
        <f>'[1]Bearbeitete Datenbank'!$BE146</f>
        <v>25507.951994486892</v>
      </c>
      <c r="BN144" s="1">
        <f>'[1]Bearbeitete Datenbank'!$BF146</f>
        <v>19146.351674796861</v>
      </c>
      <c r="BO144" s="1">
        <f>'[1]Bearbeitete Datenbank'!$BG146</f>
        <v>19127.552314176923</v>
      </c>
      <c r="BP144" s="1">
        <f>'[1]Bearbeitete Datenbank'!$BH146</f>
        <v>675.72914203279731</v>
      </c>
      <c r="BQ144" s="1">
        <f>'[1]Bearbeitete Datenbank'!$BC146</f>
        <v>2.1310313710431998</v>
      </c>
      <c r="BY144" s="1" t="s">
        <v>115</v>
      </c>
      <c r="BZ144" s="1" t="s">
        <v>115</v>
      </c>
      <c r="CA144" s="1" t="s">
        <v>115</v>
      </c>
      <c r="CB144" s="1" t="s">
        <v>115</v>
      </c>
      <c r="CD144" s="47" t="str">
        <f>'[1]Bearbeitete Datenbank'!$BT146</f>
        <v>None</v>
      </c>
      <c r="CE14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4" s="1" t="str">
        <f>'[1]Bearbeitete Datenbank'!$BU146</f>
        <v>None</v>
      </c>
      <c r="CG14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4" s="1" t="str">
        <f>'[1]Bearbeitete Datenbank'!$BV146</f>
        <v>None</v>
      </c>
      <c r="CI144" s="1" t="str">
        <f>'[1]Bearbeitete Datenbank'!$BW146</f>
        <v>None</v>
      </c>
      <c r="CJ144" s="1" t="str">
        <f>'[1]Bearbeitete Datenbank'!$BX146</f>
        <v>None</v>
      </c>
      <c r="CK144" s="1" t="str">
        <f>'[1]Bearbeitete Datenbank'!$BY146</f>
        <v>None</v>
      </c>
      <c r="CL144" s="1" t="str">
        <f>'[1]Bearbeitete Datenbank'!$CA146</f>
        <v>None</v>
      </c>
      <c r="CM14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4" s="1" t="str">
        <f>'[1]Bearbeitete Datenbank'!$CB146</f>
        <v>None</v>
      </c>
      <c r="CO144" s="1" t="str">
        <f>'[1]Bearbeitete Datenbank'!$CC146</f>
        <v>None</v>
      </c>
      <c r="CP144" s="1" t="str">
        <f>'[1]Bearbeitete Datenbank'!$CD146</f>
        <v>None</v>
      </c>
      <c r="CQ144" s="1" t="str">
        <f>'[1]Bearbeitete Datenbank'!$CE146</f>
        <v>None</v>
      </c>
      <c r="CR144" s="1" t="str">
        <f>'[1]Bearbeitete Datenbank'!$CF146</f>
        <v>None</v>
      </c>
      <c r="CS144" s="1" t="str">
        <f>IF(Tabelle27[[#This Row],[synchronised_starting_longitude '[deg_E']]]="None","None",Tabelle27[[#This Row],[synchronised_starting_longitude '[deg_E']]]*PI()/180)</f>
        <v>None</v>
      </c>
      <c r="CT144" s="1" t="str">
        <f>'[1]Bearbeitete Datenbank'!$CG146</f>
        <v>None</v>
      </c>
      <c r="CU144" s="1" t="str">
        <f>IF(Tabelle27[[#This Row],[synchronised_initial_longitude '[deg_E']]]="None","None",Tabelle27[[#This Row],[synchronised_initial_longitude '[deg_E']]]*PI()/180)</f>
        <v>None</v>
      </c>
      <c r="CV144" s="1" t="str">
        <f>'[1]Bearbeitete Datenbank'!$CH146</f>
        <v>None</v>
      </c>
      <c r="CW144" s="1" t="str">
        <f>IF(Tabelle27[[#This Row],[synchronised_tolerance_longitude '[deg_E']]]="None","None",Tabelle27[[#This Row],[synchronised_tolerance_longitude '[deg_E']]]*PI()/180)</f>
        <v>None</v>
      </c>
      <c r="CY144" s="1" t="str">
        <f>'[1]Bearbeitete Datenbank'!$CI146</f>
        <v>None</v>
      </c>
      <c r="CZ144" s="1" t="str">
        <f>IF(Tabelle27[[#This Row],[initial_GLAN '[deg']]]="None",Tabelle27[[#This Row],[initial_GLAN '[deg']]],Tabelle27[[#This Row],[initial_GLAN '[deg']]]*PI()/180)</f>
        <v>None</v>
      </c>
      <c r="DA144" s="1" t="str">
        <f>'[1]Bearbeitete Datenbank'!$CJ146</f>
        <v>None</v>
      </c>
      <c r="DB144" s="1" t="str">
        <f>IF(Tabelle27[[#This Row],[tolerance_GLAN '[deg']]]="None",Tabelle27[[#This Row],[tolerance_GLAN '[deg']]],Tabelle27[[#This Row],[tolerance_GLAN '[deg']]]*PI()/180)</f>
        <v>None</v>
      </c>
      <c r="DC144" s="1" t="str">
        <f>'[1]Bearbeitete Datenbank'!$CK146</f>
        <v>GLONASS</v>
      </c>
      <c r="DD144" s="49" t="str">
        <f>'[1]Bearbeitete Datenbank'!$CL146</f>
        <v>None</v>
      </c>
      <c r="DE144" s="5">
        <f>'[1]Bearbeitete Datenbank'!$CM146</f>
        <v>0.45405264089408126</v>
      </c>
      <c r="DF144" s="49" t="str">
        <f>'[1]Bearbeitete Datenbank'!$CN146</f>
        <v>operational</v>
      </c>
      <c r="DG144" s="5">
        <f>'[1]Bearbeitete Datenbank'!$CO146</f>
        <v>2.0943951023931957</v>
      </c>
      <c r="DH144" s="5" t="str">
        <f>'[1]Bearbeitete Datenbank'!$CP146</f>
        <v>None</v>
      </c>
    </row>
    <row r="145" spans="1:112" x14ac:dyDescent="0.25">
      <c r="A145" s="1" t="str">
        <f>'[1]Bearbeitete Datenbank'!$C147</f>
        <v>Cosmos 2436</v>
      </c>
      <c r="C145" s="1" t="str">
        <f>'[1]Bearbeitete Datenbank'!$C147</f>
        <v>Cosmos 2436</v>
      </c>
      <c r="D145" s="41">
        <f>'[1]Bearbeitete Datenbank'!$AB147</f>
        <v>32395</v>
      </c>
      <c r="G145" s="1" t="str">
        <f>'[1]Bearbeitete Datenbank'!$AV147</f>
        <v>Heavy Satellite</v>
      </c>
      <c r="H145" s="1">
        <f>'[1]Bearbeitete Datenbank'!$V147</f>
        <v>7</v>
      </c>
      <c r="J145" s="3"/>
      <c r="K145" s="1" t="str">
        <f>'[1]Bearbeitete Datenbank'!$BQ147</f>
        <v>none</v>
      </c>
      <c r="L145" s="1" t="str">
        <f>'[1]Bearbeitete Datenbank'!$BR147</f>
        <v>0</v>
      </c>
      <c r="M145" s="1"/>
      <c r="N145" s="1">
        <f>'[1]Bearbeitete Datenbank'!$BS147</f>
        <v>300</v>
      </c>
      <c r="P145" s="1" t="str">
        <f>'[1]Bearbeitete Datenbank'!$Y147</f>
        <v>Baikonur Cosmodrome</v>
      </c>
      <c r="Q145" s="1">
        <f>'[1]Bearbeitete Datenbank'!$AD147*PI()/180</f>
        <v>0.80224059067919362</v>
      </c>
      <c r="R145" s="1" t="str">
        <f>'[1]Bearbeitete Datenbank'!$D147</f>
        <v>Russia</v>
      </c>
      <c r="S145" s="1" t="str">
        <f>'[1]Bearbeitete Datenbank'!$E147</f>
        <v>Russia</v>
      </c>
      <c r="T145" s="1" t="str">
        <f>'[1]Bearbeitete Datenbank'!$F147</f>
        <v>Ministry of Defense</v>
      </c>
      <c r="U145" s="3">
        <f>'[1]Bearbeitete Datenbank'!$U147</f>
        <v>39441</v>
      </c>
      <c r="V145" s="1">
        <f>'[1]Bearbeitete Datenbank'!$AE147*PI()/180</f>
        <v>1.1048806829750102</v>
      </c>
      <c r="Y145" s="1">
        <f>'[1]Bearbeitete Datenbank'!$BK147</f>
        <v>1.5</v>
      </c>
      <c r="Z145" s="1">
        <f>'[1]Bearbeitete Datenbank'!$BL147</f>
        <v>4</v>
      </c>
      <c r="AA145" s="1">
        <f>'[1]Bearbeitete Datenbank'!$BM147</f>
        <v>7.8</v>
      </c>
      <c r="AB145" s="1">
        <f>'[1]Bearbeitete Datenbank'!BN147</f>
        <v>14.500342033256</v>
      </c>
      <c r="AC145" s="1">
        <f>'[1]Bearbeitete Datenbank'!BO147</f>
        <v>1.76714586764426</v>
      </c>
      <c r="AD145" s="1">
        <f>'[1]Bearbeitete Datenbank'!$BP147</f>
        <v>8.4666285808734791</v>
      </c>
      <c r="AH145" s="1">
        <f>'[1]Bearbeitete Datenbank'!$AL147</f>
        <v>1450</v>
      </c>
      <c r="AJ145" s="1">
        <f>'[1]Bearbeitete Datenbank'!$AN147</f>
        <v>1200</v>
      </c>
      <c r="AK145" s="1">
        <f>'[1]Bearbeitete Datenbank'!$AW147</f>
        <v>250</v>
      </c>
      <c r="AU145" s="1" t="str">
        <f>'[1]Bearbeitete Datenbank'!$AU147</f>
        <v>MEO</v>
      </c>
      <c r="AV145" s="1" t="str">
        <f>'[1]Bearbeitete Datenbank'!$J147</f>
        <v>MEO</v>
      </c>
      <c r="AY145" s="1" t="str">
        <f>'[1]Bearbeitete Datenbank'!$G147</f>
        <v>Military/Commercial</v>
      </c>
      <c r="AZ145" s="1"/>
      <c r="BA145" s="1" t="str">
        <f>'[1]Bearbeitete Datenbank'!$H147</f>
        <v>Navigation/Global Positioning</v>
      </c>
      <c r="BB145" s="1"/>
      <c r="BC145" s="42">
        <f>'[1]Bearbeitete Datenbank'!$AX147</f>
        <v>64.478200000000001</v>
      </c>
      <c r="BD145" s="1">
        <f>Tabelle27[[#This Row],[inclination '[degree']]]*PI()/180</f>
        <v>1.1253568857594078</v>
      </c>
      <c r="BE145" s="1">
        <f>'[1]Bearbeitete Datenbank'!$AY147</f>
        <v>254.87260000000001</v>
      </c>
      <c r="BF145" s="1">
        <f>Tabelle27[[#This Row],[RAAN '[degree']]]*PI()/180</f>
        <v>4.448366043118499</v>
      </c>
      <c r="BG145" s="1">
        <f>'[1]Bearbeitete Datenbank'!$BA147</f>
        <v>3.1917</v>
      </c>
      <c r="BH145" s="1">
        <f>Tabelle27[[#This Row],[AoP '[degree']]]*PI()/180</f>
        <v>5.5705673735903016E-2</v>
      </c>
      <c r="BI145" s="1">
        <f>'[1]Bearbeitete Datenbank'!$BB147</f>
        <v>24.213699999999999</v>
      </c>
      <c r="BK145" s="1">
        <f>Tabelle27[[#This Row],[mean_anomaly '[degree']]]*PI()/180</f>
        <v>0.42260878909015098</v>
      </c>
      <c r="BL145" s="1">
        <f>'[1]Bearbeitete Datenbank'!$AZ147</f>
        <v>1.4575E-3</v>
      </c>
      <c r="BM145" s="1">
        <f>'[1]Bearbeitete Datenbank'!$BE147</f>
        <v>25507.953829856324</v>
      </c>
      <c r="BN145" s="1">
        <f>'[1]Bearbeitete Datenbank'!$BF147</f>
        <v>19174.131672563337</v>
      </c>
      <c r="BO145" s="1">
        <f>'[1]Bearbeitete Datenbank'!$BG147</f>
        <v>19099.775987149307</v>
      </c>
      <c r="BP145" s="1">
        <f>'[1]Bearbeitete Datenbank'!$BH147</f>
        <v>675.72921496373885</v>
      </c>
      <c r="BQ145" s="1">
        <f>'[1]Bearbeitete Datenbank'!$BC147</f>
        <v>2.1310311410425999</v>
      </c>
      <c r="BY145" s="1" t="s">
        <v>115</v>
      </c>
      <c r="BZ145" s="1" t="s">
        <v>115</v>
      </c>
      <c r="CA145" s="1" t="s">
        <v>115</v>
      </c>
      <c r="CB145" s="1" t="s">
        <v>115</v>
      </c>
      <c r="CD145" s="47" t="str">
        <f>'[1]Bearbeitete Datenbank'!$BT147</f>
        <v>None</v>
      </c>
      <c r="CE14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5" s="1" t="str">
        <f>'[1]Bearbeitete Datenbank'!$BU147</f>
        <v>None</v>
      </c>
      <c r="CG14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5" s="1" t="str">
        <f>'[1]Bearbeitete Datenbank'!$BV147</f>
        <v>None</v>
      </c>
      <c r="CI145" s="1" t="str">
        <f>'[1]Bearbeitete Datenbank'!$BW147</f>
        <v>None</v>
      </c>
      <c r="CJ145" s="1" t="str">
        <f>'[1]Bearbeitete Datenbank'!$BX147</f>
        <v>None</v>
      </c>
      <c r="CK145" s="1" t="str">
        <f>'[1]Bearbeitete Datenbank'!$BY147</f>
        <v>None</v>
      </c>
      <c r="CL145" s="1" t="str">
        <f>'[1]Bearbeitete Datenbank'!$CA147</f>
        <v>None</v>
      </c>
      <c r="CM14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5" s="1" t="str">
        <f>'[1]Bearbeitete Datenbank'!$CB147</f>
        <v>None</v>
      </c>
      <c r="CO145" s="1" t="str">
        <f>'[1]Bearbeitete Datenbank'!$CC147</f>
        <v>None</v>
      </c>
      <c r="CP145" s="1" t="str">
        <f>'[1]Bearbeitete Datenbank'!$CD147</f>
        <v>None</v>
      </c>
      <c r="CQ145" s="1" t="str">
        <f>'[1]Bearbeitete Datenbank'!$CE147</f>
        <v>None</v>
      </c>
      <c r="CR145" s="1" t="str">
        <f>'[1]Bearbeitete Datenbank'!$CF147</f>
        <v>None</v>
      </c>
      <c r="CS145" s="1" t="str">
        <f>IF(Tabelle27[[#This Row],[synchronised_starting_longitude '[deg_E']]]="None","None",Tabelle27[[#This Row],[synchronised_starting_longitude '[deg_E']]]*PI()/180)</f>
        <v>None</v>
      </c>
      <c r="CT145" s="1" t="str">
        <f>'[1]Bearbeitete Datenbank'!$CG147</f>
        <v>None</v>
      </c>
      <c r="CU145" s="1" t="str">
        <f>IF(Tabelle27[[#This Row],[synchronised_initial_longitude '[deg_E']]]="None","None",Tabelle27[[#This Row],[synchronised_initial_longitude '[deg_E']]]*PI()/180)</f>
        <v>None</v>
      </c>
      <c r="CV145" s="1" t="str">
        <f>'[1]Bearbeitete Datenbank'!$CH147</f>
        <v>None</v>
      </c>
      <c r="CW145" s="1" t="str">
        <f>IF(Tabelle27[[#This Row],[synchronised_tolerance_longitude '[deg_E']]]="None","None",Tabelle27[[#This Row],[synchronised_tolerance_longitude '[deg_E']]]*PI()/180)</f>
        <v>None</v>
      </c>
      <c r="CY145" s="1" t="str">
        <f>'[1]Bearbeitete Datenbank'!$CI147</f>
        <v>None</v>
      </c>
      <c r="CZ145" s="1" t="str">
        <f>IF(Tabelle27[[#This Row],[initial_GLAN '[deg']]]="None",Tabelle27[[#This Row],[initial_GLAN '[deg']]],Tabelle27[[#This Row],[initial_GLAN '[deg']]]*PI()/180)</f>
        <v>None</v>
      </c>
      <c r="DA145" s="1" t="str">
        <f>'[1]Bearbeitete Datenbank'!$CJ147</f>
        <v>None</v>
      </c>
      <c r="DB145" s="1" t="str">
        <f>IF(Tabelle27[[#This Row],[tolerance_GLAN '[deg']]]="None",Tabelle27[[#This Row],[tolerance_GLAN '[deg']]],Tabelle27[[#This Row],[tolerance_GLAN '[deg']]]*PI()/180)</f>
        <v>None</v>
      </c>
      <c r="DC145" s="1" t="str">
        <f>'[1]Bearbeitete Datenbank'!$CK147</f>
        <v>GLONASS</v>
      </c>
      <c r="DD145" s="49" t="str">
        <f>'[1]Bearbeitete Datenbank'!$CL147</f>
        <v>None</v>
      </c>
      <c r="DE145" s="5">
        <f>'[1]Bearbeitete Datenbank'!$CM147</f>
        <v>2.8240875920547412</v>
      </c>
      <c r="DF145" s="49" t="str">
        <f>'[1]Bearbeitete Datenbank'!$CN147</f>
        <v>operational</v>
      </c>
      <c r="DG145" s="5">
        <f>'[1]Bearbeitete Datenbank'!$CO147</f>
        <v>2.879793265790644</v>
      </c>
      <c r="DH145" s="5" t="str">
        <f>'[1]Bearbeitete Datenbank'!$CP147</f>
        <v>None</v>
      </c>
    </row>
    <row r="146" spans="1:112" x14ac:dyDescent="0.25">
      <c r="A146" s="1" t="str">
        <f>'[1]Bearbeitete Datenbank'!$C148</f>
        <v>Cosmos 2456</v>
      </c>
      <c r="C146" s="1" t="str">
        <f>'[1]Bearbeitete Datenbank'!$C148</f>
        <v>Cosmos 2456</v>
      </c>
      <c r="D146" s="41">
        <f>'[1]Bearbeitete Datenbank'!$AB148</f>
        <v>36111</v>
      </c>
      <c r="G146" s="1" t="str">
        <f>'[1]Bearbeitete Datenbank'!$AV148</f>
        <v>Heavy Satellite</v>
      </c>
      <c r="H146" s="1">
        <f>'[1]Bearbeitete Datenbank'!$V148</f>
        <v>7</v>
      </c>
      <c r="J146" s="3"/>
      <c r="K146" s="1" t="str">
        <f>'[1]Bearbeitete Datenbank'!$BQ148</f>
        <v>none</v>
      </c>
      <c r="L146" s="1" t="str">
        <f>'[1]Bearbeitete Datenbank'!$BR148</f>
        <v>0</v>
      </c>
      <c r="M146" s="1"/>
      <c r="N146" s="1">
        <f>'[1]Bearbeitete Datenbank'!$BS148</f>
        <v>300</v>
      </c>
      <c r="P146" s="1" t="str">
        <f>'[1]Bearbeitete Datenbank'!$Y148</f>
        <v>Baikonur Cosmodrome</v>
      </c>
      <c r="Q146" s="1">
        <f>'[1]Bearbeitete Datenbank'!$AD148*PI()/180</f>
        <v>0.80224059067919362</v>
      </c>
      <c r="R146" s="1" t="str">
        <f>'[1]Bearbeitete Datenbank'!$D148</f>
        <v>Russia</v>
      </c>
      <c r="S146" s="1" t="str">
        <f>'[1]Bearbeitete Datenbank'!$E148</f>
        <v>Russia</v>
      </c>
      <c r="T146" s="1" t="str">
        <f>'[1]Bearbeitete Datenbank'!$F148</f>
        <v>Ministry of Defense</v>
      </c>
      <c r="U146" s="3">
        <f>'[1]Bearbeitete Datenbank'!$U148</f>
        <v>40161</v>
      </c>
      <c r="V146" s="1">
        <f>'[1]Bearbeitete Datenbank'!$AE148*PI()/180</f>
        <v>1.1048806829750102</v>
      </c>
      <c r="Y146" s="1">
        <f>'[1]Bearbeitete Datenbank'!$BK148</f>
        <v>1.5</v>
      </c>
      <c r="Z146" s="1">
        <f>'[1]Bearbeitete Datenbank'!$BL148</f>
        <v>4</v>
      </c>
      <c r="AA146" s="1">
        <f>'[1]Bearbeitete Datenbank'!$BM148</f>
        <v>7.8</v>
      </c>
      <c r="AB146" s="1">
        <f>'[1]Bearbeitete Datenbank'!BN148</f>
        <v>14.500342033256</v>
      </c>
      <c r="AC146" s="1">
        <f>'[1]Bearbeitete Datenbank'!BO148</f>
        <v>1.76714586764426</v>
      </c>
      <c r="AD146" s="1">
        <f>'[1]Bearbeitete Datenbank'!$BP148</f>
        <v>8.4666285808734791</v>
      </c>
      <c r="AH146" s="1">
        <f>'[1]Bearbeitete Datenbank'!$AL148</f>
        <v>1450</v>
      </c>
      <c r="AJ146" s="1">
        <f>'[1]Bearbeitete Datenbank'!$AN148</f>
        <v>1200</v>
      </c>
      <c r="AK146" s="1">
        <f>'[1]Bearbeitete Datenbank'!$AW148</f>
        <v>250</v>
      </c>
      <c r="AU146" s="1" t="str">
        <f>'[1]Bearbeitete Datenbank'!$AU148</f>
        <v>MEO</v>
      </c>
      <c r="AV146" s="1" t="str">
        <f>'[1]Bearbeitete Datenbank'!$J148</f>
        <v>MEO</v>
      </c>
      <c r="AY146" s="1" t="str">
        <f>'[1]Bearbeitete Datenbank'!$G148</f>
        <v>Military/Commercial</v>
      </c>
      <c r="AZ146" s="1"/>
      <c r="BA146" s="1" t="str">
        <f>'[1]Bearbeitete Datenbank'!$H148</f>
        <v>Navigation/Global Positioning</v>
      </c>
      <c r="BB146" s="1"/>
      <c r="BC146" s="42">
        <f>'[1]Bearbeitete Datenbank'!$AX148</f>
        <v>64.274000000000001</v>
      </c>
      <c r="BD146" s="1">
        <f>Tabelle27[[#This Row],[inclination '[degree']]]*PI()/180</f>
        <v>1.1217929234268353</v>
      </c>
      <c r="BE146" s="1">
        <f>'[1]Bearbeitete Datenbank'!$AY148</f>
        <v>134.5033</v>
      </c>
      <c r="BF146" s="1">
        <f>Tabelle27[[#This Row],[RAAN '[degree']]]*PI()/180</f>
        <v>2.3475254397976886</v>
      </c>
      <c r="BG146" s="1">
        <f>'[1]Bearbeitete Datenbank'!$BA148</f>
        <v>304.04079999999999</v>
      </c>
      <c r="BH146" s="1">
        <f>Tabelle27[[#This Row],[AoP '[degree']]]*PI()/180</f>
        <v>5.306513020397575</v>
      </c>
      <c r="BI146" s="1">
        <f>'[1]Bearbeitete Datenbank'!$BB148</f>
        <v>8.1029</v>
      </c>
      <c r="BK146" s="1">
        <f>Tabelle27[[#This Row],[mean_anomaly '[degree']]]*PI()/180</f>
        <v>0.14142228395984852</v>
      </c>
      <c r="BL146" s="1">
        <f>'[1]Bearbeitete Datenbank'!$AZ148</f>
        <v>6.2989999999999997E-4</v>
      </c>
      <c r="BM146" s="1">
        <f>'[1]Bearbeitete Datenbank'!$BE148</f>
        <v>25508.257316272655</v>
      </c>
      <c r="BN146" s="1">
        <f>'[1]Bearbeitete Datenbank'!$BF148</f>
        <v>19153.324967556178</v>
      </c>
      <c r="BO146" s="1">
        <f>'[1]Bearbeitete Datenbank'!$BG148</f>
        <v>19121.189664989135</v>
      </c>
      <c r="BP146" s="1">
        <f>'[1]Bearbeitete Datenbank'!$BH148</f>
        <v>675.74127445207762</v>
      </c>
      <c r="BQ146" s="1">
        <f>'[1]Bearbeitete Datenbank'!$BC148</f>
        <v>2.1309931099999999</v>
      </c>
      <c r="BY146" s="1" t="s">
        <v>115</v>
      </c>
      <c r="BZ146" s="1" t="s">
        <v>115</v>
      </c>
      <c r="CA146" s="1" t="s">
        <v>115</v>
      </c>
      <c r="CB146" s="1" t="s">
        <v>115</v>
      </c>
      <c r="CD146" s="47" t="str">
        <f>'[1]Bearbeitete Datenbank'!$BT148</f>
        <v>None</v>
      </c>
      <c r="CE14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6" s="1" t="str">
        <f>'[1]Bearbeitete Datenbank'!$BU148</f>
        <v>None</v>
      </c>
      <c r="CG14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6" s="1" t="str">
        <f>'[1]Bearbeitete Datenbank'!$BV148</f>
        <v>None</v>
      </c>
      <c r="CI146" s="1" t="str">
        <f>'[1]Bearbeitete Datenbank'!$BW148</f>
        <v>None</v>
      </c>
      <c r="CJ146" s="1" t="str">
        <f>'[1]Bearbeitete Datenbank'!$BX148</f>
        <v>None</v>
      </c>
      <c r="CK146" s="1" t="str">
        <f>'[1]Bearbeitete Datenbank'!$BY148</f>
        <v>None</v>
      </c>
      <c r="CL146" s="1" t="str">
        <f>'[1]Bearbeitete Datenbank'!$CA148</f>
        <v>None</v>
      </c>
      <c r="CM14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6" s="1" t="str">
        <f>'[1]Bearbeitete Datenbank'!$CB148</f>
        <v>None</v>
      </c>
      <c r="CO146" s="1" t="str">
        <f>'[1]Bearbeitete Datenbank'!$CC148</f>
        <v>None</v>
      </c>
      <c r="CP146" s="1" t="str">
        <f>'[1]Bearbeitete Datenbank'!$CD148</f>
        <v>None</v>
      </c>
      <c r="CQ146" s="1" t="str">
        <f>'[1]Bearbeitete Datenbank'!$CE148</f>
        <v>None</v>
      </c>
      <c r="CR146" s="1" t="str">
        <f>'[1]Bearbeitete Datenbank'!$CF148</f>
        <v>None</v>
      </c>
      <c r="CS146" s="1" t="str">
        <f>IF(Tabelle27[[#This Row],[synchronised_starting_longitude '[deg_E']]]="None","None",Tabelle27[[#This Row],[synchronised_starting_longitude '[deg_E']]]*PI()/180)</f>
        <v>None</v>
      </c>
      <c r="CT146" s="1" t="str">
        <f>'[1]Bearbeitete Datenbank'!$CG148</f>
        <v>None</v>
      </c>
      <c r="CU146" s="1" t="str">
        <f>IF(Tabelle27[[#This Row],[synchronised_initial_longitude '[deg_E']]]="None","None",Tabelle27[[#This Row],[synchronised_initial_longitude '[deg_E']]]*PI()/180)</f>
        <v>None</v>
      </c>
      <c r="CV146" s="1" t="str">
        <f>'[1]Bearbeitete Datenbank'!$CH148</f>
        <v>None</v>
      </c>
      <c r="CW146" s="1" t="str">
        <f>IF(Tabelle27[[#This Row],[synchronised_tolerance_longitude '[deg_E']]]="None","None",Tabelle27[[#This Row],[synchronised_tolerance_longitude '[deg_E']]]*PI()/180)</f>
        <v>None</v>
      </c>
      <c r="CY146" s="1" t="str">
        <f>'[1]Bearbeitete Datenbank'!$CI148</f>
        <v>None</v>
      </c>
      <c r="CZ146" s="1" t="str">
        <f>IF(Tabelle27[[#This Row],[initial_GLAN '[deg']]]="None",Tabelle27[[#This Row],[initial_GLAN '[deg']]],Tabelle27[[#This Row],[initial_GLAN '[deg']]]*PI()/180)</f>
        <v>None</v>
      </c>
      <c r="DA146" s="1" t="str">
        <f>'[1]Bearbeitete Datenbank'!$CJ148</f>
        <v>None</v>
      </c>
      <c r="DB146" s="1" t="str">
        <f>IF(Tabelle27[[#This Row],[tolerance_GLAN '[deg']]]="None",Tabelle27[[#This Row],[tolerance_GLAN '[deg']]],Tabelle27[[#This Row],[tolerance_GLAN '[deg']]]*PI()/180)</f>
        <v>None</v>
      </c>
      <c r="DC146" s="1" t="str">
        <f>'[1]Bearbeitete Datenbank'!$CK148</f>
        <v>GLONASS</v>
      </c>
      <c r="DD146" s="49" t="str">
        <f>'[1]Bearbeitete Datenbank'!$CL148</f>
        <v>None</v>
      </c>
      <c r="DE146" s="5">
        <f>'[1]Bearbeitete Datenbank'!$CM148</f>
        <v>2.4165689196773328</v>
      </c>
      <c r="DF146" s="49" t="str">
        <f>'[1]Bearbeitete Datenbank'!$CN148</f>
        <v>spare</v>
      </c>
      <c r="DG146" s="5">
        <f>'[1]Bearbeitete Datenbank'!$CO148</f>
        <v>1.4398966328953218</v>
      </c>
      <c r="DH146" s="5" t="str">
        <f>'[1]Bearbeitete Datenbank'!$CP148</f>
        <v>None</v>
      </c>
    </row>
    <row r="147" spans="1:112" x14ac:dyDescent="0.25">
      <c r="A147" s="1" t="str">
        <f>'[1]Bearbeitete Datenbank'!$C149</f>
        <v>Cosmos 2457</v>
      </c>
      <c r="C147" s="1" t="str">
        <f>'[1]Bearbeitete Datenbank'!$C149</f>
        <v>Cosmos 2457</v>
      </c>
      <c r="D147" s="41">
        <f>'[1]Bearbeitete Datenbank'!$AB149</f>
        <v>36112</v>
      </c>
      <c r="G147" s="1" t="str">
        <f>'[1]Bearbeitete Datenbank'!$AV149</f>
        <v>Heavy Satellite</v>
      </c>
      <c r="H147" s="1">
        <f>'[1]Bearbeitete Datenbank'!$V149</f>
        <v>7</v>
      </c>
      <c r="J147" s="3"/>
      <c r="K147" s="1" t="str">
        <f>'[1]Bearbeitete Datenbank'!$BQ149</f>
        <v>none</v>
      </c>
      <c r="L147" s="1" t="str">
        <f>'[1]Bearbeitete Datenbank'!$BR149</f>
        <v>0</v>
      </c>
      <c r="M147" s="1"/>
      <c r="N147" s="1">
        <f>'[1]Bearbeitete Datenbank'!$BS149</f>
        <v>300</v>
      </c>
      <c r="P147" s="1" t="str">
        <f>'[1]Bearbeitete Datenbank'!$Y149</f>
        <v>Baikonur Cosmodrome</v>
      </c>
      <c r="Q147" s="1">
        <f>'[1]Bearbeitete Datenbank'!$AD149*PI()/180</f>
        <v>0.80224059067919362</v>
      </c>
      <c r="R147" s="1" t="str">
        <f>'[1]Bearbeitete Datenbank'!$D149</f>
        <v>Russia</v>
      </c>
      <c r="S147" s="1" t="str">
        <f>'[1]Bearbeitete Datenbank'!$E149</f>
        <v>Russia</v>
      </c>
      <c r="T147" s="1" t="str">
        <f>'[1]Bearbeitete Datenbank'!$F149</f>
        <v>Ministry of Defense</v>
      </c>
      <c r="U147" s="3">
        <f>'[1]Bearbeitete Datenbank'!$U149</f>
        <v>40161</v>
      </c>
      <c r="V147" s="1">
        <f>'[1]Bearbeitete Datenbank'!$AE149*PI()/180</f>
        <v>1.1048806829750102</v>
      </c>
      <c r="Y147" s="1">
        <f>'[1]Bearbeitete Datenbank'!$BK149</f>
        <v>1.5</v>
      </c>
      <c r="Z147" s="1">
        <f>'[1]Bearbeitete Datenbank'!$BL149</f>
        <v>4</v>
      </c>
      <c r="AA147" s="1">
        <f>'[1]Bearbeitete Datenbank'!$BM149</f>
        <v>7.8</v>
      </c>
      <c r="AB147" s="1">
        <f>'[1]Bearbeitete Datenbank'!BN149</f>
        <v>14.500342033256</v>
      </c>
      <c r="AC147" s="1">
        <f>'[1]Bearbeitete Datenbank'!BO149</f>
        <v>1.76714586764426</v>
      </c>
      <c r="AD147" s="1">
        <f>'[1]Bearbeitete Datenbank'!$BP149</f>
        <v>8.4666285808734791</v>
      </c>
      <c r="AH147" s="1">
        <f>'[1]Bearbeitete Datenbank'!$AL149</f>
        <v>1450</v>
      </c>
      <c r="AJ147" s="1">
        <f>'[1]Bearbeitete Datenbank'!$AN149</f>
        <v>1200</v>
      </c>
      <c r="AK147" s="1">
        <f>'[1]Bearbeitete Datenbank'!$AW149</f>
        <v>250</v>
      </c>
      <c r="AU147" s="1" t="str">
        <f>'[1]Bearbeitete Datenbank'!$AU149</f>
        <v>MEO</v>
      </c>
      <c r="AV147" s="1" t="str">
        <f>'[1]Bearbeitete Datenbank'!$J149</f>
        <v>MEO</v>
      </c>
      <c r="AY147" s="1" t="str">
        <f>'[1]Bearbeitete Datenbank'!$G149</f>
        <v>Military/Commercial</v>
      </c>
      <c r="AZ147" s="1"/>
      <c r="BA147" s="1" t="str">
        <f>'[1]Bearbeitete Datenbank'!$H149</f>
        <v>Navigation/Global Positioning</v>
      </c>
      <c r="BB147" s="1"/>
      <c r="BC147" s="42">
        <f>'[1]Bearbeitete Datenbank'!$AX149</f>
        <v>64.256200000000007</v>
      </c>
      <c r="BD147" s="1">
        <f>Tabelle27[[#This Row],[inclination '[degree']]]*PI()/180</f>
        <v>1.1214822548199805</v>
      </c>
      <c r="BE147" s="1">
        <f>'[1]Bearbeitete Datenbank'!$AY149</f>
        <v>134.3879</v>
      </c>
      <c r="BF147" s="1">
        <f>Tabelle27[[#This Row],[RAAN '[degree']]]*PI()/180</f>
        <v>2.3455113298408876</v>
      </c>
      <c r="BG147" s="1">
        <f>'[1]Bearbeitete Datenbank'!$BA149</f>
        <v>198.13820000000001</v>
      </c>
      <c r="BH147" s="1">
        <f>Tabelle27[[#This Row],[AoP '[degree']]]*PI()/180</f>
        <v>3.4581639639750286</v>
      </c>
      <c r="BI147" s="1">
        <f>'[1]Bearbeitete Datenbank'!$BB149</f>
        <v>273.5752</v>
      </c>
      <c r="BK147" s="1">
        <f>Tabelle27[[#This Row],[mean_anomaly '[degree']]]*PI()/180</f>
        <v>4.7747879918019906</v>
      </c>
      <c r="BL147" s="1">
        <f>'[1]Bearbeitete Datenbank'!$AZ149</f>
        <v>4.4880000000000001E-4</v>
      </c>
      <c r="BM147" s="1">
        <f>'[1]Bearbeitete Datenbank'!$BE149</f>
        <v>25508.078164950639</v>
      </c>
      <c r="BN147" s="1">
        <f>'[1]Bearbeitete Datenbank'!$BF149</f>
        <v>19148.526190431068</v>
      </c>
      <c r="BO147" s="1">
        <f>'[1]Bearbeitete Datenbank'!$BG149</f>
        <v>19125.63013947021</v>
      </c>
      <c r="BP147" s="1">
        <f>'[1]Bearbeitete Datenbank'!$BH149</f>
        <v>675.73415559668513</v>
      </c>
      <c r="BQ147" s="1">
        <f>'[1]Bearbeitete Datenbank'!$BC149</f>
        <v>2.1310155599999998</v>
      </c>
      <c r="BY147" s="1" t="s">
        <v>115</v>
      </c>
      <c r="BZ147" s="1" t="s">
        <v>115</v>
      </c>
      <c r="CA147" s="1" t="s">
        <v>115</v>
      </c>
      <c r="CB147" s="1" t="s">
        <v>115</v>
      </c>
      <c r="CD147" s="47" t="str">
        <f>'[1]Bearbeitete Datenbank'!$BT149</f>
        <v>None</v>
      </c>
      <c r="CE14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7" s="1" t="str">
        <f>'[1]Bearbeitete Datenbank'!$BU149</f>
        <v>None</v>
      </c>
      <c r="CG14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7" s="1" t="str">
        <f>'[1]Bearbeitete Datenbank'!$BV149</f>
        <v>None</v>
      </c>
      <c r="CI147" s="1" t="str">
        <f>'[1]Bearbeitete Datenbank'!$BW149</f>
        <v>None</v>
      </c>
      <c r="CJ147" s="1" t="str">
        <f>'[1]Bearbeitete Datenbank'!$BX149</f>
        <v>None</v>
      </c>
      <c r="CK147" s="1" t="str">
        <f>'[1]Bearbeitete Datenbank'!$BY149</f>
        <v>None</v>
      </c>
      <c r="CL147" s="1" t="str">
        <f>'[1]Bearbeitete Datenbank'!$CA149</f>
        <v>None</v>
      </c>
      <c r="CM14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7" s="1" t="str">
        <f>'[1]Bearbeitete Datenbank'!$CB149</f>
        <v>None</v>
      </c>
      <c r="CO147" s="1" t="str">
        <f>'[1]Bearbeitete Datenbank'!$CC149</f>
        <v>None</v>
      </c>
      <c r="CP147" s="1" t="str">
        <f>'[1]Bearbeitete Datenbank'!$CD149</f>
        <v>None</v>
      </c>
      <c r="CQ147" s="1" t="str">
        <f>'[1]Bearbeitete Datenbank'!$CE149</f>
        <v>None</v>
      </c>
      <c r="CR147" s="1" t="str">
        <f>'[1]Bearbeitete Datenbank'!$CF149</f>
        <v>None</v>
      </c>
      <c r="CS147" s="1" t="str">
        <f>IF(Tabelle27[[#This Row],[synchronised_starting_longitude '[deg_E']]]="None","None",Tabelle27[[#This Row],[synchronised_starting_longitude '[deg_E']]]*PI()/180)</f>
        <v>None</v>
      </c>
      <c r="CT147" s="1" t="str">
        <f>'[1]Bearbeitete Datenbank'!$CG149</f>
        <v>None</v>
      </c>
      <c r="CU147" s="1" t="str">
        <f>IF(Tabelle27[[#This Row],[synchronised_initial_longitude '[deg_E']]]="None","None",Tabelle27[[#This Row],[synchronised_initial_longitude '[deg_E']]]*PI()/180)</f>
        <v>None</v>
      </c>
      <c r="CV147" s="1" t="str">
        <f>'[1]Bearbeitete Datenbank'!$CH149</f>
        <v>None</v>
      </c>
      <c r="CW147" s="1" t="str">
        <f>IF(Tabelle27[[#This Row],[synchronised_tolerance_longitude '[deg_E']]]="None","None",Tabelle27[[#This Row],[synchronised_tolerance_longitude '[deg_E']]]*PI()/180)</f>
        <v>None</v>
      </c>
      <c r="CY147" s="1" t="str">
        <f>'[1]Bearbeitete Datenbank'!$CI149</f>
        <v>None</v>
      </c>
      <c r="CZ147" s="1" t="str">
        <f>IF(Tabelle27[[#This Row],[initial_GLAN '[deg']]]="None",Tabelle27[[#This Row],[initial_GLAN '[deg']]],Tabelle27[[#This Row],[initial_GLAN '[deg']]]*PI()/180)</f>
        <v>None</v>
      </c>
      <c r="DA147" s="1" t="str">
        <f>'[1]Bearbeitete Datenbank'!$CJ149</f>
        <v>None</v>
      </c>
      <c r="DB147" s="1" t="str">
        <f>IF(Tabelle27[[#This Row],[tolerance_GLAN '[deg']]]="None",Tabelle27[[#This Row],[tolerance_GLAN '[deg']]],Tabelle27[[#This Row],[tolerance_GLAN '[deg']]]*PI()/180)</f>
        <v>None</v>
      </c>
      <c r="DC147" s="1" t="str">
        <f>'[1]Bearbeitete Datenbank'!$CK149</f>
        <v>GLONASS</v>
      </c>
      <c r="DD147" s="49" t="str">
        <f>'[1]Bearbeitete Datenbank'!$CL149</f>
        <v>None</v>
      </c>
      <c r="DE147" s="5">
        <f>'[1]Bearbeitete Datenbank'!$CM149</f>
        <v>3.0868207310037072</v>
      </c>
      <c r="DF147" s="49" t="str">
        <f>'[1]Bearbeitete Datenbank'!$CN149</f>
        <v>operational</v>
      </c>
      <c r="DG147" s="5">
        <f>'[1]Bearbeitete Datenbank'!$CO149</f>
        <v>0.26179938779914941</v>
      </c>
      <c r="DH147" s="5" t="str">
        <f>'[1]Bearbeitete Datenbank'!$CP149</f>
        <v>None</v>
      </c>
    </row>
    <row r="148" spans="1:112" x14ac:dyDescent="0.25">
      <c r="A148" s="1" t="str">
        <f>'[1]Bearbeitete Datenbank'!$C150</f>
        <v>Cosmos 2459</v>
      </c>
      <c r="C148" s="1" t="str">
        <f>'[1]Bearbeitete Datenbank'!$C150</f>
        <v>Cosmos 2459</v>
      </c>
      <c r="D148" s="41">
        <f>'[1]Bearbeitete Datenbank'!$AB150</f>
        <v>36400</v>
      </c>
      <c r="G148" s="1" t="str">
        <f>'[1]Bearbeitete Datenbank'!$AV150</f>
        <v>Heavy Satellite</v>
      </c>
      <c r="H148" s="1">
        <f>'[1]Bearbeitete Datenbank'!$V150</f>
        <v>7</v>
      </c>
      <c r="J148" s="3"/>
      <c r="K148" s="1" t="str">
        <f>'[1]Bearbeitete Datenbank'!$BQ150</f>
        <v>none</v>
      </c>
      <c r="L148" s="1" t="str">
        <f>'[1]Bearbeitete Datenbank'!$BR150</f>
        <v>0</v>
      </c>
      <c r="M148" s="1"/>
      <c r="N148" s="1">
        <f>'[1]Bearbeitete Datenbank'!$BS150</f>
        <v>300</v>
      </c>
      <c r="P148" s="1" t="str">
        <f>'[1]Bearbeitete Datenbank'!$Y150</f>
        <v>Baikonur Cosmodrome</v>
      </c>
      <c r="Q148" s="1">
        <f>'[1]Bearbeitete Datenbank'!$AD150*PI()/180</f>
        <v>0.80224059067919362</v>
      </c>
      <c r="R148" s="1" t="str">
        <f>'[1]Bearbeitete Datenbank'!$D150</f>
        <v>Russia</v>
      </c>
      <c r="S148" s="1" t="str">
        <f>'[1]Bearbeitete Datenbank'!$E150</f>
        <v>Russia</v>
      </c>
      <c r="T148" s="1" t="str">
        <f>'[1]Bearbeitete Datenbank'!$F150</f>
        <v>Ministry of Defense</v>
      </c>
      <c r="U148" s="3">
        <f>'[1]Bearbeitete Datenbank'!$U150</f>
        <v>40238</v>
      </c>
      <c r="V148" s="1">
        <f>'[1]Bearbeitete Datenbank'!$AE150*PI()/180</f>
        <v>1.1048806829750102</v>
      </c>
      <c r="Y148" s="1">
        <f>'[1]Bearbeitete Datenbank'!$BK150</f>
        <v>1.5</v>
      </c>
      <c r="Z148" s="1">
        <f>'[1]Bearbeitete Datenbank'!$BL150</f>
        <v>4</v>
      </c>
      <c r="AA148" s="1">
        <f>'[1]Bearbeitete Datenbank'!$BM150</f>
        <v>7.8</v>
      </c>
      <c r="AB148" s="1">
        <f>'[1]Bearbeitete Datenbank'!BN150</f>
        <v>14.500342033256</v>
      </c>
      <c r="AC148" s="1">
        <f>'[1]Bearbeitete Datenbank'!BO150</f>
        <v>1.76714586764426</v>
      </c>
      <c r="AD148" s="1">
        <f>'[1]Bearbeitete Datenbank'!$BP150</f>
        <v>8.4666285808734791</v>
      </c>
      <c r="AH148" s="1">
        <f>'[1]Bearbeitete Datenbank'!$AL150</f>
        <v>1450</v>
      </c>
      <c r="AJ148" s="1">
        <f>'[1]Bearbeitete Datenbank'!$AN150</f>
        <v>1200</v>
      </c>
      <c r="AK148" s="1">
        <f>'[1]Bearbeitete Datenbank'!$AW150</f>
        <v>250</v>
      </c>
      <c r="AU148" s="1" t="str">
        <f>'[1]Bearbeitete Datenbank'!$AU150</f>
        <v>MEO</v>
      </c>
      <c r="AV148" s="1" t="str">
        <f>'[1]Bearbeitete Datenbank'!$J150</f>
        <v>MEO</v>
      </c>
      <c r="AY148" s="1" t="str">
        <f>'[1]Bearbeitete Datenbank'!$G150</f>
        <v>Military/Commercial</v>
      </c>
      <c r="AZ148" s="1"/>
      <c r="BA148" s="1" t="str">
        <f>'[1]Bearbeitete Datenbank'!$H150</f>
        <v>Navigation/Global Positioning</v>
      </c>
      <c r="BB148" s="1"/>
      <c r="BC148" s="42">
        <f>'[1]Bearbeitete Datenbank'!$AX150</f>
        <v>65.955600000000004</v>
      </c>
      <c r="BD148" s="1">
        <f>Tabelle27[[#This Row],[inclination '[degree']]]*PI()/180</f>
        <v>1.151142380128372</v>
      </c>
      <c r="BE148" s="1">
        <f>'[1]Bearbeitete Datenbank'!$AY150</f>
        <v>16.595099999999999</v>
      </c>
      <c r="BF148" s="1">
        <f>Tabelle27[[#This Row],[RAAN '[degree']]]*PI()/180</f>
        <v>0.28963913469771096</v>
      </c>
      <c r="BG148" s="1">
        <f>'[1]Bearbeitete Datenbank'!$BA150</f>
        <v>351.46370000000002</v>
      </c>
      <c r="BH148" s="1">
        <f>Tabelle27[[#This Row],[AoP '[degree']]]*PI()/180</f>
        <v>6.1341987662415942</v>
      </c>
      <c r="BI148" s="1">
        <f>'[1]Bearbeitete Datenbank'!$BB150</f>
        <v>330.7774</v>
      </c>
      <c r="BK148" s="1">
        <f>Tabelle27[[#This Row],[mean_anomaly '[degree']]]*PI()/180</f>
        <v>5.7731547211862919</v>
      </c>
      <c r="BL148" s="1">
        <f>'[1]Bearbeitete Datenbank'!$AZ150</f>
        <v>2.6272999999999999E-3</v>
      </c>
      <c r="BM148" s="1">
        <f>'[1]Bearbeitete Datenbank'!$BE150</f>
        <v>25507.539692519396</v>
      </c>
      <c r="BN148" s="1">
        <f>'[1]Bearbeitete Datenbank'!$BF150</f>
        <v>19203.555651553554</v>
      </c>
      <c r="BO148" s="1">
        <f>'[1]Bearbeitete Datenbank'!$BG150</f>
        <v>19069.523733485239</v>
      </c>
      <c r="BP148" s="1">
        <f>'[1]Bearbeitete Datenbank'!$BH150</f>
        <v>675.71275871070668</v>
      </c>
      <c r="BQ148" s="1">
        <f>'[1]Bearbeitete Datenbank'!$BC150</f>
        <v>2.13108304</v>
      </c>
      <c r="BY148" s="1" t="s">
        <v>115</v>
      </c>
      <c r="BZ148" s="1" t="s">
        <v>115</v>
      </c>
      <c r="CA148" s="1" t="s">
        <v>115</v>
      </c>
      <c r="CB148" s="1" t="s">
        <v>115</v>
      </c>
      <c r="CD148" s="47" t="str">
        <f>'[1]Bearbeitete Datenbank'!$BT150</f>
        <v>None</v>
      </c>
      <c r="CE14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8" s="1" t="str">
        <f>'[1]Bearbeitete Datenbank'!$BU150</f>
        <v>None</v>
      </c>
      <c r="CG14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8" s="1" t="str">
        <f>'[1]Bearbeitete Datenbank'!$BV150</f>
        <v>None</v>
      </c>
      <c r="CI148" s="1" t="str">
        <f>'[1]Bearbeitete Datenbank'!$BW150</f>
        <v>None</v>
      </c>
      <c r="CJ148" s="1" t="str">
        <f>'[1]Bearbeitete Datenbank'!$BX150</f>
        <v>None</v>
      </c>
      <c r="CK148" s="1" t="str">
        <f>'[1]Bearbeitete Datenbank'!$BY150</f>
        <v>None</v>
      </c>
      <c r="CL148" s="1" t="str">
        <f>'[1]Bearbeitete Datenbank'!$CA150</f>
        <v>None</v>
      </c>
      <c r="CM14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8" s="1" t="str">
        <f>'[1]Bearbeitete Datenbank'!$CB150</f>
        <v>None</v>
      </c>
      <c r="CO148" s="1" t="str">
        <f>'[1]Bearbeitete Datenbank'!$CC150</f>
        <v>None</v>
      </c>
      <c r="CP148" s="1" t="str">
        <f>'[1]Bearbeitete Datenbank'!$CD150</f>
        <v>None</v>
      </c>
      <c r="CQ148" s="1" t="str">
        <f>'[1]Bearbeitete Datenbank'!$CE150</f>
        <v>None</v>
      </c>
      <c r="CR148" s="1" t="str">
        <f>'[1]Bearbeitete Datenbank'!$CF150</f>
        <v>None</v>
      </c>
      <c r="CS148" s="1" t="str">
        <f>IF(Tabelle27[[#This Row],[synchronised_starting_longitude '[deg_E']]]="None","None",Tabelle27[[#This Row],[synchronised_starting_longitude '[deg_E']]]*PI()/180)</f>
        <v>None</v>
      </c>
      <c r="CT148" s="1" t="str">
        <f>'[1]Bearbeitete Datenbank'!$CG150</f>
        <v>None</v>
      </c>
      <c r="CU148" s="1" t="str">
        <f>IF(Tabelle27[[#This Row],[synchronised_initial_longitude '[deg_E']]]="None","None",Tabelle27[[#This Row],[synchronised_initial_longitude '[deg_E']]]*PI()/180)</f>
        <v>None</v>
      </c>
      <c r="CV148" s="1" t="str">
        <f>'[1]Bearbeitete Datenbank'!$CH150</f>
        <v>None</v>
      </c>
      <c r="CW148" s="1" t="str">
        <f>IF(Tabelle27[[#This Row],[synchronised_tolerance_longitude '[deg_E']]]="None","None",Tabelle27[[#This Row],[synchronised_tolerance_longitude '[deg_E']]]*PI()/180)</f>
        <v>None</v>
      </c>
      <c r="CY148" s="1" t="str">
        <f>'[1]Bearbeitete Datenbank'!$CI150</f>
        <v>None</v>
      </c>
      <c r="CZ148" s="1" t="str">
        <f>IF(Tabelle27[[#This Row],[initial_GLAN '[deg']]]="None",Tabelle27[[#This Row],[initial_GLAN '[deg']]],Tabelle27[[#This Row],[initial_GLAN '[deg']]]*PI()/180)</f>
        <v>None</v>
      </c>
      <c r="DA148" s="1" t="str">
        <f>'[1]Bearbeitete Datenbank'!$CJ150</f>
        <v>None</v>
      </c>
      <c r="DB148" s="1" t="str">
        <f>IF(Tabelle27[[#This Row],[tolerance_GLAN '[deg']]]="None",Tabelle27[[#This Row],[tolerance_GLAN '[deg']]],Tabelle27[[#This Row],[tolerance_GLAN '[deg']]]*PI()/180)</f>
        <v>None</v>
      </c>
      <c r="DC148" s="1" t="str">
        <f>'[1]Bearbeitete Datenbank'!$CK150</f>
        <v>GLONASS</v>
      </c>
      <c r="DD148" s="49" t="str">
        <f>'[1]Bearbeitete Datenbank'!$CL150</f>
        <v>None</v>
      </c>
      <c r="DE148" s="5">
        <f>'[1]Bearbeitete Datenbank'!$CM150</f>
        <v>3.2905791945277847</v>
      </c>
      <c r="DF148" s="49" t="str">
        <f>'[1]Bearbeitete Datenbank'!$CN150</f>
        <v>operational</v>
      </c>
      <c r="DG148" s="5">
        <f>'[1]Bearbeitete Datenbank'!$CO150</f>
        <v>3.1415926535897931</v>
      </c>
      <c r="DH148" s="5" t="str">
        <f>'[1]Bearbeitete Datenbank'!$CP150</f>
        <v>None</v>
      </c>
    </row>
    <row r="149" spans="1:112" x14ac:dyDescent="0.25">
      <c r="A149" s="1" t="str">
        <f>'[1]Bearbeitete Datenbank'!$C151</f>
        <v>Cosmos 2460</v>
      </c>
      <c r="C149" s="1" t="str">
        <f>'[1]Bearbeitete Datenbank'!$C151</f>
        <v>Cosmos 2460</v>
      </c>
      <c r="D149" s="41">
        <f>'[1]Bearbeitete Datenbank'!$AB151</f>
        <v>36402</v>
      </c>
      <c r="G149" s="1" t="str">
        <f>'[1]Bearbeitete Datenbank'!$AV151</f>
        <v>Heavy Satellite</v>
      </c>
      <c r="H149" s="1">
        <f>'[1]Bearbeitete Datenbank'!$V151</f>
        <v>7</v>
      </c>
      <c r="J149" s="3"/>
      <c r="K149" s="1" t="str">
        <f>'[1]Bearbeitete Datenbank'!$BQ151</f>
        <v>none</v>
      </c>
      <c r="L149" s="1" t="str">
        <f>'[1]Bearbeitete Datenbank'!$BR151</f>
        <v>0</v>
      </c>
      <c r="M149" s="1"/>
      <c r="N149" s="1">
        <f>'[1]Bearbeitete Datenbank'!$BS151</f>
        <v>300</v>
      </c>
      <c r="P149" s="1" t="str">
        <f>'[1]Bearbeitete Datenbank'!$Y151</f>
        <v>Baikonur Cosmodrome</v>
      </c>
      <c r="Q149" s="1">
        <f>'[1]Bearbeitete Datenbank'!$AD151*PI()/180</f>
        <v>0.80224059067919362</v>
      </c>
      <c r="R149" s="1" t="str">
        <f>'[1]Bearbeitete Datenbank'!$D151</f>
        <v>Russia</v>
      </c>
      <c r="S149" s="1" t="str">
        <f>'[1]Bearbeitete Datenbank'!$E151</f>
        <v>Russia</v>
      </c>
      <c r="T149" s="1" t="str">
        <f>'[1]Bearbeitete Datenbank'!$F151</f>
        <v>Ministry of Defense</v>
      </c>
      <c r="U149" s="3">
        <f>'[1]Bearbeitete Datenbank'!$U151</f>
        <v>40238</v>
      </c>
      <c r="V149" s="1">
        <f>'[1]Bearbeitete Datenbank'!$AE151*PI()/180</f>
        <v>1.1048806829750102</v>
      </c>
      <c r="Y149" s="1">
        <f>'[1]Bearbeitete Datenbank'!$BK151</f>
        <v>1.5</v>
      </c>
      <c r="Z149" s="1">
        <f>'[1]Bearbeitete Datenbank'!$BL151</f>
        <v>4</v>
      </c>
      <c r="AA149" s="1">
        <f>'[1]Bearbeitete Datenbank'!$BM151</f>
        <v>7.8</v>
      </c>
      <c r="AB149" s="1">
        <f>'[1]Bearbeitete Datenbank'!BN151</f>
        <v>14.500342033256</v>
      </c>
      <c r="AC149" s="1">
        <f>'[1]Bearbeitete Datenbank'!BO151</f>
        <v>1.76714586764426</v>
      </c>
      <c r="AD149" s="1">
        <f>'[1]Bearbeitete Datenbank'!$BP151</f>
        <v>8.4666285808734791</v>
      </c>
      <c r="AH149" s="1">
        <f>'[1]Bearbeitete Datenbank'!$AL151</f>
        <v>1450</v>
      </c>
      <c r="AJ149" s="1">
        <f>'[1]Bearbeitete Datenbank'!$AN151</f>
        <v>1200</v>
      </c>
      <c r="AK149" s="1">
        <f>'[1]Bearbeitete Datenbank'!$AW151</f>
        <v>250</v>
      </c>
      <c r="AU149" s="1" t="str">
        <f>'[1]Bearbeitete Datenbank'!$AU151</f>
        <v>MEO</v>
      </c>
      <c r="AV149" s="1" t="str">
        <f>'[1]Bearbeitete Datenbank'!$J151</f>
        <v>MEO</v>
      </c>
      <c r="AY149" s="1" t="str">
        <f>'[1]Bearbeitete Datenbank'!$G151</f>
        <v>Military/Commercial</v>
      </c>
      <c r="AZ149" s="1"/>
      <c r="BA149" s="1" t="str">
        <f>'[1]Bearbeitete Datenbank'!$H151</f>
        <v>Navigation/Global Positioning</v>
      </c>
      <c r="BB149" s="1"/>
      <c r="BC149" s="42">
        <f>'[1]Bearbeitete Datenbank'!$AX151</f>
        <v>65.936499999999995</v>
      </c>
      <c r="BD149" s="1">
        <f>Tabelle27[[#This Row],[inclination '[degree']]]*PI()/180</f>
        <v>1.150809022241241</v>
      </c>
      <c r="BE149" s="1">
        <f>'[1]Bearbeitete Datenbank'!$AY151</f>
        <v>16.538599999999999</v>
      </c>
      <c r="BF149" s="1">
        <f>Tabelle27[[#This Row],[RAAN '[degree']]]*PI()/180</f>
        <v>0.28865302367033419</v>
      </c>
      <c r="BG149" s="1">
        <f>'[1]Bearbeitete Datenbank'!$BA151</f>
        <v>39.385100000000001</v>
      </c>
      <c r="BH149" s="1">
        <f>Tabelle27[[#This Row],[AoP '[degree']]]*PI()/180</f>
        <v>0.68739967122721868</v>
      </c>
      <c r="BI149" s="1">
        <f>'[1]Bearbeitete Datenbank'!$BB151</f>
        <v>84.628100000000003</v>
      </c>
      <c r="BK149" s="1">
        <f>Tabelle27[[#This Row],[mean_anomaly '[degree']]]*PI()/180</f>
        <v>1.4770389847070131</v>
      </c>
      <c r="BL149" s="1">
        <f>'[1]Bearbeitete Datenbank'!$AZ151</f>
        <v>2.042E-4</v>
      </c>
      <c r="BM149" s="1">
        <f>'[1]Bearbeitete Datenbank'!$BE151</f>
        <v>25507.679973500795</v>
      </c>
      <c r="BN149" s="1">
        <f>'[1]Bearbeitete Datenbank'!$BF151</f>
        <v>19141.888641751382</v>
      </c>
      <c r="BO149" s="1">
        <f>'[1]Bearbeitete Datenbank'!$BG151</f>
        <v>19131.471305250208</v>
      </c>
      <c r="BP149" s="1">
        <f>'[1]Bearbeitete Datenbank'!$BH151</f>
        <v>675.71833293192162</v>
      </c>
      <c r="BQ149" s="1">
        <f>'[1]Bearbeitete Datenbank'!$BC151</f>
        <v>2.1310654599999999</v>
      </c>
      <c r="BY149" s="1" t="s">
        <v>115</v>
      </c>
      <c r="BZ149" s="1" t="s">
        <v>115</v>
      </c>
      <c r="CA149" s="1" t="s">
        <v>115</v>
      </c>
      <c r="CB149" s="1" t="s">
        <v>115</v>
      </c>
      <c r="CD149" s="47" t="str">
        <f>'[1]Bearbeitete Datenbank'!$BT151</f>
        <v>None</v>
      </c>
      <c r="CE14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49" s="1" t="str">
        <f>'[1]Bearbeitete Datenbank'!$BU151</f>
        <v>None</v>
      </c>
      <c r="CG14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49" s="1" t="str">
        <f>'[1]Bearbeitete Datenbank'!$BV151</f>
        <v>None</v>
      </c>
      <c r="CI149" s="1" t="str">
        <f>'[1]Bearbeitete Datenbank'!$BW151</f>
        <v>None</v>
      </c>
      <c r="CJ149" s="1" t="str">
        <f>'[1]Bearbeitete Datenbank'!$BX151</f>
        <v>None</v>
      </c>
      <c r="CK149" s="1" t="str">
        <f>'[1]Bearbeitete Datenbank'!$BY151</f>
        <v>None</v>
      </c>
      <c r="CL149" s="1" t="str">
        <f>'[1]Bearbeitete Datenbank'!$CA151</f>
        <v>None</v>
      </c>
      <c r="CM14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49" s="1" t="str">
        <f>'[1]Bearbeitete Datenbank'!$CB151</f>
        <v>None</v>
      </c>
      <c r="CO149" s="1" t="str">
        <f>'[1]Bearbeitete Datenbank'!$CC151</f>
        <v>None</v>
      </c>
      <c r="CP149" s="1" t="str">
        <f>'[1]Bearbeitete Datenbank'!$CD151</f>
        <v>None</v>
      </c>
      <c r="CQ149" s="1" t="str">
        <f>'[1]Bearbeitete Datenbank'!$CE151</f>
        <v>None</v>
      </c>
      <c r="CR149" s="1" t="str">
        <f>'[1]Bearbeitete Datenbank'!$CF151</f>
        <v>None</v>
      </c>
      <c r="CS149" s="1" t="str">
        <f>IF(Tabelle27[[#This Row],[synchronised_starting_longitude '[deg_E']]]="None","None",Tabelle27[[#This Row],[synchronised_starting_longitude '[deg_E']]]*PI()/180)</f>
        <v>None</v>
      </c>
      <c r="CT149" s="1" t="str">
        <f>'[1]Bearbeitete Datenbank'!$CG151</f>
        <v>None</v>
      </c>
      <c r="CU149" s="1" t="str">
        <f>IF(Tabelle27[[#This Row],[synchronised_initial_longitude '[deg_E']]]="None","None",Tabelle27[[#This Row],[synchronised_initial_longitude '[deg_E']]]*PI()/180)</f>
        <v>None</v>
      </c>
      <c r="CV149" s="1" t="str">
        <f>'[1]Bearbeitete Datenbank'!$CH151</f>
        <v>None</v>
      </c>
      <c r="CW149" s="1" t="str">
        <f>IF(Tabelle27[[#This Row],[synchronised_tolerance_longitude '[deg_E']]]="None","None",Tabelle27[[#This Row],[synchronised_tolerance_longitude '[deg_E']]]*PI()/180)</f>
        <v>None</v>
      </c>
      <c r="CY149" s="1" t="str">
        <f>'[1]Bearbeitete Datenbank'!$CI151</f>
        <v>None</v>
      </c>
      <c r="CZ149" s="1" t="str">
        <f>IF(Tabelle27[[#This Row],[initial_GLAN '[deg']]]="None",Tabelle27[[#This Row],[initial_GLAN '[deg']]],Tabelle27[[#This Row],[initial_GLAN '[deg']]]*PI()/180)</f>
        <v>None</v>
      </c>
      <c r="DA149" s="1" t="str">
        <f>'[1]Bearbeitete Datenbank'!$CJ151</f>
        <v>None</v>
      </c>
      <c r="DB149" s="1" t="str">
        <f>IF(Tabelle27[[#This Row],[tolerance_GLAN '[deg']]]="None",Tabelle27[[#This Row],[tolerance_GLAN '[deg']]],Tabelle27[[#This Row],[tolerance_GLAN '[deg']]]*PI()/180)</f>
        <v>None</v>
      </c>
      <c r="DC149" s="1" t="str">
        <f>'[1]Bearbeitete Datenbank'!$CK151</f>
        <v>GLONASS</v>
      </c>
      <c r="DD149" s="49" t="str">
        <f>'[1]Bearbeitete Datenbank'!$CL151</f>
        <v>None</v>
      </c>
      <c r="DE149" s="5">
        <f>'[1]Bearbeitete Datenbank'!$CM151</f>
        <v>0.88339665556767755</v>
      </c>
      <c r="DF149" s="49" t="str">
        <f>'[1]Bearbeitete Datenbank'!$CN151</f>
        <v>operational</v>
      </c>
      <c r="DG149" s="5">
        <f>'[1]Bearbeitete Datenbank'!$CO151</f>
        <v>1.5707963267948959</v>
      </c>
      <c r="DH149" s="5" t="str">
        <f>'[1]Bearbeitete Datenbank'!$CP151</f>
        <v>None</v>
      </c>
    </row>
    <row r="150" spans="1:112" x14ac:dyDescent="0.25">
      <c r="A150" s="1" t="str">
        <f>'[1]Bearbeitete Datenbank'!$C152</f>
        <v>Cosmos 2461</v>
      </c>
      <c r="C150" s="1" t="str">
        <f>'[1]Bearbeitete Datenbank'!$C152</f>
        <v>Cosmos 2461</v>
      </c>
      <c r="D150" s="41">
        <f>'[1]Bearbeitete Datenbank'!$AB152</f>
        <v>36401</v>
      </c>
      <c r="G150" s="1" t="str">
        <f>'[1]Bearbeitete Datenbank'!$AV152</f>
        <v>Heavy Satellite</v>
      </c>
      <c r="H150" s="1">
        <f>'[1]Bearbeitete Datenbank'!$V152</f>
        <v>7</v>
      </c>
      <c r="J150" s="3"/>
      <c r="K150" s="1" t="str">
        <f>'[1]Bearbeitete Datenbank'!$BQ152</f>
        <v>none</v>
      </c>
      <c r="L150" s="1" t="str">
        <f>'[1]Bearbeitete Datenbank'!$BR152</f>
        <v>0</v>
      </c>
      <c r="M150" s="1"/>
      <c r="N150" s="1">
        <f>'[1]Bearbeitete Datenbank'!$BS152</f>
        <v>300</v>
      </c>
      <c r="P150" s="1" t="str">
        <f>'[1]Bearbeitete Datenbank'!$Y152</f>
        <v>Baikonur Cosmodrome</v>
      </c>
      <c r="Q150" s="1">
        <f>'[1]Bearbeitete Datenbank'!$AD152*PI()/180</f>
        <v>0.80224059067919362</v>
      </c>
      <c r="R150" s="1" t="str">
        <f>'[1]Bearbeitete Datenbank'!$D152</f>
        <v>Russia</v>
      </c>
      <c r="S150" s="1" t="str">
        <f>'[1]Bearbeitete Datenbank'!$E152</f>
        <v>Russia</v>
      </c>
      <c r="T150" s="1" t="str">
        <f>'[1]Bearbeitete Datenbank'!$F152</f>
        <v>Ministry of Defense</v>
      </c>
      <c r="U150" s="3">
        <f>'[1]Bearbeitete Datenbank'!$U152</f>
        <v>40238</v>
      </c>
      <c r="V150" s="1">
        <f>'[1]Bearbeitete Datenbank'!$AE152*PI()/180</f>
        <v>1.1048806829750102</v>
      </c>
      <c r="Y150" s="1">
        <f>'[1]Bearbeitete Datenbank'!$BK152</f>
        <v>1.5</v>
      </c>
      <c r="Z150" s="1">
        <f>'[1]Bearbeitete Datenbank'!$BL152</f>
        <v>4</v>
      </c>
      <c r="AA150" s="1">
        <f>'[1]Bearbeitete Datenbank'!$BM152</f>
        <v>7.8</v>
      </c>
      <c r="AB150" s="1">
        <f>'[1]Bearbeitete Datenbank'!BN152</f>
        <v>14.500342033256</v>
      </c>
      <c r="AC150" s="1">
        <f>'[1]Bearbeitete Datenbank'!BO152</f>
        <v>1.76714586764426</v>
      </c>
      <c r="AD150" s="1">
        <f>'[1]Bearbeitete Datenbank'!$BP152</f>
        <v>8.4666285808734791</v>
      </c>
      <c r="AH150" s="1">
        <f>'[1]Bearbeitete Datenbank'!$AL152</f>
        <v>1450</v>
      </c>
      <c r="AJ150" s="1">
        <f>'[1]Bearbeitete Datenbank'!$AN152</f>
        <v>1200</v>
      </c>
      <c r="AK150" s="1">
        <f>'[1]Bearbeitete Datenbank'!$AW152</f>
        <v>250</v>
      </c>
      <c r="AU150" s="1" t="str">
        <f>'[1]Bearbeitete Datenbank'!$AU152</f>
        <v>MEO</v>
      </c>
      <c r="AV150" s="1" t="str">
        <f>'[1]Bearbeitete Datenbank'!$J152</f>
        <v>MEO</v>
      </c>
      <c r="AY150" s="1" t="str">
        <f>'[1]Bearbeitete Datenbank'!$G152</f>
        <v>Military/Commercial</v>
      </c>
      <c r="AZ150" s="1"/>
      <c r="BA150" s="1" t="str">
        <f>'[1]Bearbeitete Datenbank'!$H152</f>
        <v>Navigation/Global Positioning</v>
      </c>
      <c r="BB150" s="1"/>
      <c r="BC150" s="42">
        <f>'[1]Bearbeitete Datenbank'!$AX152</f>
        <v>65.95</v>
      </c>
      <c r="BD150" s="1">
        <f>Tabelle27[[#This Row],[inclination '[degree']]]*PI()/180</f>
        <v>1.1510446416902604</v>
      </c>
      <c r="BE150" s="1">
        <f>'[1]Bearbeitete Datenbank'!$AY152</f>
        <v>16.566500000000001</v>
      </c>
      <c r="BF150" s="1">
        <f>Tabelle27[[#This Row],[RAAN '[degree']]]*PI()/180</f>
        <v>0.28913997053164064</v>
      </c>
      <c r="BG150" s="1">
        <f>'[1]Bearbeitete Datenbank'!$BA152</f>
        <v>9.9984999999999999</v>
      </c>
      <c r="BH150" s="1">
        <f>Tabelle27[[#This Row],[AoP '[degree']]]*PI()/180</f>
        <v>0.17450674526065305</v>
      </c>
      <c r="BI150" s="1">
        <f>'[1]Bearbeitete Datenbank'!$BB152</f>
        <v>161.5702</v>
      </c>
      <c r="BK150" s="1">
        <f>Tabelle27[[#This Row],[mean_anomaly '[degree']]]*PI()/180</f>
        <v>2.8199319631057422</v>
      </c>
      <c r="BL150" s="1">
        <f>'[1]Bearbeitete Datenbank'!$AZ152</f>
        <v>2.1584999999999998E-3</v>
      </c>
      <c r="BM150" s="1">
        <f>'[1]Bearbeitete Datenbank'!$BE152</f>
        <v>25507.890079397384</v>
      </c>
      <c r="BN150" s="1">
        <f>'[1]Bearbeitete Datenbank'!$BF152</f>
        <v>19191.948860133762</v>
      </c>
      <c r="BO150" s="1">
        <f>'[1]Bearbeitete Datenbank'!$BG152</f>
        <v>19081.831298661007</v>
      </c>
      <c r="BP150" s="1">
        <f>'[1]Bearbeitete Datenbank'!$BH152</f>
        <v>675.72668175267006</v>
      </c>
      <c r="BQ150" s="1">
        <f>'[1]Bearbeitete Datenbank'!$BC152</f>
        <v>2.13103913</v>
      </c>
      <c r="BY150" s="1" t="s">
        <v>115</v>
      </c>
      <c r="BZ150" s="1" t="s">
        <v>115</v>
      </c>
      <c r="CA150" s="1" t="s">
        <v>115</v>
      </c>
      <c r="CB150" s="1" t="s">
        <v>115</v>
      </c>
      <c r="CD150" s="47" t="str">
        <f>'[1]Bearbeitete Datenbank'!$BT152</f>
        <v>None</v>
      </c>
      <c r="CE15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0" s="1" t="str">
        <f>'[1]Bearbeitete Datenbank'!$BU152</f>
        <v>None</v>
      </c>
      <c r="CG15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0" s="1" t="str">
        <f>'[1]Bearbeitete Datenbank'!$BV152</f>
        <v>None</v>
      </c>
      <c r="CI150" s="1" t="str">
        <f>'[1]Bearbeitete Datenbank'!$BW152</f>
        <v>None</v>
      </c>
      <c r="CJ150" s="1" t="str">
        <f>'[1]Bearbeitete Datenbank'!$BX152</f>
        <v>None</v>
      </c>
      <c r="CK150" s="1" t="str">
        <f>'[1]Bearbeitete Datenbank'!$BY152</f>
        <v>None</v>
      </c>
      <c r="CL150" s="1" t="str">
        <f>'[1]Bearbeitete Datenbank'!$CA152</f>
        <v>None</v>
      </c>
      <c r="CM15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0" s="1" t="str">
        <f>'[1]Bearbeitete Datenbank'!$CB152</f>
        <v>None</v>
      </c>
      <c r="CO150" s="1" t="str">
        <f>'[1]Bearbeitete Datenbank'!$CC152</f>
        <v>None</v>
      </c>
      <c r="CP150" s="1" t="str">
        <f>'[1]Bearbeitete Datenbank'!$CD152</f>
        <v>None</v>
      </c>
      <c r="CQ150" s="1" t="str">
        <f>'[1]Bearbeitete Datenbank'!$CE152</f>
        <v>None</v>
      </c>
      <c r="CR150" s="1" t="str">
        <f>'[1]Bearbeitete Datenbank'!$CF152</f>
        <v>None</v>
      </c>
      <c r="CS150" s="1" t="str">
        <f>IF(Tabelle27[[#This Row],[synchronised_starting_longitude '[deg_E']]]="None","None",Tabelle27[[#This Row],[synchronised_starting_longitude '[deg_E']]]*PI()/180)</f>
        <v>None</v>
      </c>
      <c r="CT150" s="1" t="str">
        <f>'[1]Bearbeitete Datenbank'!$CG152</f>
        <v>None</v>
      </c>
      <c r="CU150" s="1" t="str">
        <f>IF(Tabelle27[[#This Row],[synchronised_initial_longitude '[deg_E']]]="None","None",Tabelle27[[#This Row],[synchronised_initial_longitude '[deg_E']]]*PI()/180)</f>
        <v>None</v>
      </c>
      <c r="CV150" s="1" t="str">
        <f>'[1]Bearbeitete Datenbank'!$CH152</f>
        <v>None</v>
      </c>
      <c r="CW150" s="1" t="str">
        <f>IF(Tabelle27[[#This Row],[synchronised_tolerance_longitude '[deg_E']]]="None","None",Tabelle27[[#This Row],[synchronised_tolerance_longitude '[deg_E']]]*PI()/180)</f>
        <v>None</v>
      </c>
      <c r="CY150" s="1" t="str">
        <f>'[1]Bearbeitete Datenbank'!$CI152</f>
        <v>None</v>
      </c>
      <c r="CZ150" s="1" t="str">
        <f>IF(Tabelle27[[#This Row],[initial_GLAN '[deg']]]="None",Tabelle27[[#This Row],[initial_GLAN '[deg']]],Tabelle27[[#This Row],[initial_GLAN '[deg']]]*PI()/180)</f>
        <v>None</v>
      </c>
      <c r="DA150" s="1" t="str">
        <f>'[1]Bearbeitete Datenbank'!$CJ152</f>
        <v>None</v>
      </c>
      <c r="DB150" s="1" t="str">
        <f>IF(Tabelle27[[#This Row],[tolerance_GLAN '[deg']]]="None",Tabelle27[[#This Row],[tolerance_GLAN '[deg']]],Tabelle27[[#This Row],[tolerance_GLAN '[deg']]]*PI()/180)</f>
        <v>None</v>
      </c>
      <c r="DC150" s="1" t="str">
        <f>'[1]Bearbeitete Datenbank'!$CK152</f>
        <v>GLONASS</v>
      </c>
      <c r="DD150" s="49" t="str">
        <f>'[1]Bearbeitete Datenbank'!$CL152</f>
        <v>None</v>
      </c>
      <c r="DE150" s="5">
        <f>'[1]Bearbeitete Datenbank'!$CM152</f>
        <v>2.1816877449316912</v>
      </c>
      <c r="DF150" s="49" t="str">
        <f>'[1]Bearbeitete Datenbank'!$CN152</f>
        <v>operational</v>
      </c>
      <c r="DG150" s="5">
        <f>'[1]Bearbeitete Datenbank'!$CO152</f>
        <v>2.3561944901923444</v>
      </c>
      <c r="DH150" s="5" t="str">
        <f>'[1]Bearbeitete Datenbank'!$CP152</f>
        <v>None</v>
      </c>
    </row>
    <row r="151" spans="1:112" x14ac:dyDescent="0.25">
      <c r="A151" s="1" t="str">
        <f>'[1]Bearbeitete Datenbank'!$C153</f>
        <v>Cosmos 2464</v>
      </c>
      <c r="C151" s="1" t="str">
        <f>'[1]Bearbeitete Datenbank'!$C153</f>
        <v>Cosmos 2464</v>
      </c>
      <c r="D151" s="41">
        <f>'[1]Bearbeitete Datenbank'!$AB153</f>
        <v>37139</v>
      </c>
      <c r="G151" s="1" t="str">
        <f>'[1]Bearbeitete Datenbank'!$AV153</f>
        <v>Heavy Satellite</v>
      </c>
      <c r="H151" s="1">
        <f>'[1]Bearbeitete Datenbank'!$V153</f>
        <v>7</v>
      </c>
      <c r="J151" s="3"/>
      <c r="K151" s="1" t="str">
        <f>'[1]Bearbeitete Datenbank'!$BQ153</f>
        <v>none</v>
      </c>
      <c r="L151" s="1" t="str">
        <f>'[1]Bearbeitete Datenbank'!$BR153</f>
        <v>0</v>
      </c>
      <c r="M151" s="1"/>
      <c r="N151" s="1">
        <f>'[1]Bearbeitete Datenbank'!$BS153</f>
        <v>300</v>
      </c>
      <c r="P151" s="1" t="str">
        <f>'[1]Bearbeitete Datenbank'!$Y153</f>
        <v>Baikonur Cosmodrome</v>
      </c>
      <c r="Q151" s="1">
        <f>'[1]Bearbeitete Datenbank'!$AD153*PI()/180</f>
        <v>0.80224059067919362</v>
      </c>
      <c r="R151" s="1" t="str">
        <f>'[1]Bearbeitete Datenbank'!$D153</f>
        <v>Russia</v>
      </c>
      <c r="S151" s="1" t="str">
        <f>'[1]Bearbeitete Datenbank'!$E153</f>
        <v>Russia</v>
      </c>
      <c r="T151" s="1" t="str">
        <f>'[1]Bearbeitete Datenbank'!$F153</f>
        <v>Ministry of Defense</v>
      </c>
      <c r="U151" s="3">
        <f>'[1]Bearbeitete Datenbank'!$U153</f>
        <v>40423</v>
      </c>
      <c r="V151" s="1">
        <f>'[1]Bearbeitete Datenbank'!$AE153*PI()/180</f>
        <v>1.1048806829750102</v>
      </c>
      <c r="Y151" s="1">
        <f>'[1]Bearbeitete Datenbank'!$BK153</f>
        <v>1.5</v>
      </c>
      <c r="Z151" s="1">
        <f>'[1]Bearbeitete Datenbank'!$BL153</f>
        <v>4</v>
      </c>
      <c r="AA151" s="1">
        <f>'[1]Bearbeitete Datenbank'!$BM153</f>
        <v>7.8</v>
      </c>
      <c r="AB151" s="1">
        <f>'[1]Bearbeitete Datenbank'!BN153</f>
        <v>14.500342033256</v>
      </c>
      <c r="AC151" s="1">
        <f>'[1]Bearbeitete Datenbank'!BO153</f>
        <v>1.76714586764426</v>
      </c>
      <c r="AD151" s="1">
        <f>'[1]Bearbeitete Datenbank'!$BP153</f>
        <v>8.4666285808734791</v>
      </c>
      <c r="AH151" s="1">
        <f>'[1]Bearbeitete Datenbank'!$AL153</f>
        <v>1450</v>
      </c>
      <c r="AJ151" s="1">
        <f>'[1]Bearbeitete Datenbank'!$AN153</f>
        <v>1200</v>
      </c>
      <c r="AK151" s="1">
        <f>'[1]Bearbeitete Datenbank'!$AW153</f>
        <v>250</v>
      </c>
      <c r="AU151" s="1" t="str">
        <f>'[1]Bearbeitete Datenbank'!$AU153</f>
        <v>MEO</v>
      </c>
      <c r="AV151" s="1" t="str">
        <f>'[1]Bearbeitete Datenbank'!$J153</f>
        <v>MEO</v>
      </c>
      <c r="AY151" s="1" t="str">
        <f>'[1]Bearbeitete Datenbank'!$G153</f>
        <v>Military/Commercial</v>
      </c>
      <c r="AZ151" s="1"/>
      <c r="BA151" s="1" t="str">
        <f>'[1]Bearbeitete Datenbank'!$H153</f>
        <v>Navigation/Global Positioning</v>
      </c>
      <c r="BB151" s="1"/>
      <c r="BC151" s="42">
        <f>'[1]Bearbeitete Datenbank'!$AX153</f>
        <v>64.067800000000005</v>
      </c>
      <c r="BD151" s="1">
        <f>Tabelle27[[#This Row],[inclination '[degree']]]*PI()/180</f>
        <v>1.1181940545092233</v>
      </c>
      <c r="BE151" s="1">
        <f>'[1]Bearbeitete Datenbank'!$AY153</f>
        <v>254.08330000000001</v>
      </c>
      <c r="BF151" s="1">
        <f>Tabelle27[[#This Row],[RAAN '[degree']]]*PI()/180</f>
        <v>4.4345901593325081</v>
      </c>
      <c r="BG151" s="1">
        <f>'[1]Bearbeitete Datenbank'!$BA153</f>
        <v>12.0724</v>
      </c>
      <c r="BH151" s="1">
        <f>Tabelle27[[#This Row],[AoP '[degree']]]*PI()/180</f>
        <v>0.21070312861776344</v>
      </c>
      <c r="BI151" s="1">
        <f>'[1]Bearbeitete Datenbank'!$BB153</f>
        <v>247.22790000000001</v>
      </c>
      <c r="BK151" s="1">
        <f>Tabelle27[[#This Row],[mean_anomaly '[degree']]]*PI()/180</f>
        <v>4.3149408577912896</v>
      </c>
      <c r="BL151" s="1">
        <f>'[1]Bearbeitete Datenbank'!$AZ153</f>
        <v>2.7732E-3</v>
      </c>
      <c r="BM151" s="1">
        <f>'[1]Bearbeitete Datenbank'!$BE153</f>
        <v>25508.141845104801</v>
      </c>
      <c r="BN151" s="1">
        <f>'[1]Bearbeitete Datenbank'!$BF153</f>
        <v>19207.881024069648</v>
      </c>
      <c r="BO151" s="1">
        <f>'[1]Bearbeitete Datenbank'!$BG153</f>
        <v>19066.402666139955</v>
      </c>
      <c r="BP151" s="1">
        <f>'[1]Bearbeitete Datenbank'!$BH153</f>
        <v>675.73668602342559</v>
      </c>
      <c r="BQ151" s="1">
        <f>'[1]Bearbeitete Datenbank'!$BC153</f>
        <v>2.1310075799999999</v>
      </c>
      <c r="BY151" s="1" t="s">
        <v>115</v>
      </c>
      <c r="BZ151" s="1" t="s">
        <v>115</v>
      </c>
      <c r="CA151" s="1" t="s">
        <v>115</v>
      </c>
      <c r="CB151" s="1" t="s">
        <v>115</v>
      </c>
      <c r="CD151" s="47" t="str">
        <f>'[1]Bearbeitete Datenbank'!$BT153</f>
        <v>None</v>
      </c>
      <c r="CE15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1" s="1" t="str">
        <f>'[1]Bearbeitete Datenbank'!$BU153</f>
        <v>None</v>
      </c>
      <c r="CG15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1" s="1" t="str">
        <f>'[1]Bearbeitete Datenbank'!$BV153</f>
        <v>None</v>
      </c>
      <c r="CI151" s="1" t="str">
        <f>'[1]Bearbeitete Datenbank'!$BW153</f>
        <v>None</v>
      </c>
      <c r="CJ151" s="1" t="str">
        <f>'[1]Bearbeitete Datenbank'!$BX153</f>
        <v>None</v>
      </c>
      <c r="CK151" s="1" t="str">
        <f>'[1]Bearbeitete Datenbank'!$BY153</f>
        <v>None</v>
      </c>
      <c r="CL151" s="1" t="str">
        <f>'[1]Bearbeitete Datenbank'!$CA153</f>
        <v>None</v>
      </c>
      <c r="CM15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1" s="1" t="str">
        <f>'[1]Bearbeitete Datenbank'!$CB153</f>
        <v>None</v>
      </c>
      <c r="CO151" s="1" t="str">
        <f>'[1]Bearbeitete Datenbank'!$CC153</f>
        <v>None</v>
      </c>
      <c r="CP151" s="1" t="str">
        <f>'[1]Bearbeitete Datenbank'!$CD153</f>
        <v>None</v>
      </c>
      <c r="CQ151" s="1" t="str">
        <f>'[1]Bearbeitete Datenbank'!$CE153</f>
        <v>None</v>
      </c>
      <c r="CR151" s="1" t="str">
        <f>'[1]Bearbeitete Datenbank'!$CF153</f>
        <v>None</v>
      </c>
      <c r="CS151" s="1" t="str">
        <f>IF(Tabelle27[[#This Row],[synchronised_starting_longitude '[deg_E']]]="None","None",Tabelle27[[#This Row],[synchronised_starting_longitude '[deg_E']]]*PI()/180)</f>
        <v>None</v>
      </c>
      <c r="CT151" s="1" t="str">
        <f>'[1]Bearbeitete Datenbank'!$CG153</f>
        <v>None</v>
      </c>
      <c r="CU151" s="1" t="str">
        <f>IF(Tabelle27[[#This Row],[synchronised_initial_longitude '[deg_E']]]="None","None",Tabelle27[[#This Row],[synchronised_initial_longitude '[deg_E']]]*PI()/180)</f>
        <v>None</v>
      </c>
      <c r="CV151" s="1" t="str">
        <f>'[1]Bearbeitete Datenbank'!$CH153</f>
        <v>None</v>
      </c>
      <c r="CW151" s="1" t="str">
        <f>IF(Tabelle27[[#This Row],[synchronised_tolerance_longitude '[deg_E']]]="None","None",Tabelle27[[#This Row],[synchronised_tolerance_longitude '[deg_E']]]*PI()/180)</f>
        <v>None</v>
      </c>
      <c r="CY151" s="1" t="str">
        <f>'[1]Bearbeitete Datenbank'!$CI153</f>
        <v>None</v>
      </c>
      <c r="CZ151" s="1" t="str">
        <f>IF(Tabelle27[[#This Row],[initial_GLAN '[deg']]]="None",Tabelle27[[#This Row],[initial_GLAN '[deg']]],Tabelle27[[#This Row],[initial_GLAN '[deg']]]*PI()/180)</f>
        <v>None</v>
      </c>
      <c r="DA151" s="1" t="str">
        <f>'[1]Bearbeitete Datenbank'!$CJ153</f>
        <v>None</v>
      </c>
      <c r="DB151" s="1" t="str">
        <f>IF(Tabelle27[[#This Row],[tolerance_GLAN '[deg']]]="None",Tabelle27[[#This Row],[tolerance_GLAN '[deg']]],Tabelle27[[#This Row],[tolerance_GLAN '[deg']]]*PI()/180)</f>
        <v>None</v>
      </c>
      <c r="DC151" s="1" t="str">
        <f>'[1]Bearbeitete Datenbank'!$CK153</f>
        <v>GLONASS</v>
      </c>
      <c r="DD151" s="49" t="str">
        <f>'[1]Bearbeitete Datenbank'!$CL153</f>
        <v>None</v>
      </c>
      <c r="DE151" s="5">
        <f>'[1]Bearbeitete Datenbank'!$CM153</f>
        <v>0.31289564698053512</v>
      </c>
      <c r="DF151" s="49" t="str">
        <f>'[1]Bearbeitete Datenbank'!$CN153</f>
        <v>operational</v>
      </c>
      <c r="DG151" s="5">
        <f>'[1]Bearbeitete Datenbank'!$CO153</f>
        <v>0.52359877559829859</v>
      </c>
      <c r="DH151" s="5" t="str">
        <f>'[1]Bearbeitete Datenbank'!$CP153</f>
        <v>None</v>
      </c>
    </row>
    <row r="152" spans="1:112" x14ac:dyDescent="0.25">
      <c r="A152" s="1" t="str">
        <f>'[1]Bearbeitete Datenbank'!$C154</f>
        <v>Cosmos 2471</v>
      </c>
      <c r="C152" s="1" t="str">
        <f>'[1]Bearbeitete Datenbank'!$C154</f>
        <v>Cosmos 2471</v>
      </c>
      <c r="D152" s="41">
        <f>'[1]Bearbeitete Datenbank'!$AB154</f>
        <v>37372</v>
      </c>
      <c r="G152" s="1" t="str">
        <f>'[1]Bearbeitete Datenbank'!$AV154</f>
        <v>Medium Satellite</v>
      </c>
      <c r="H152" s="1">
        <f>'[1]Bearbeitete Datenbank'!$V154</f>
        <v>10</v>
      </c>
      <c r="J152" s="3"/>
      <c r="K152" s="1" t="str">
        <f>'[1]Bearbeitete Datenbank'!$BQ154</f>
        <v>none</v>
      </c>
      <c r="L152" s="1" t="str">
        <f>'[1]Bearbeitete Datenbank'!$BR154</f>
        <v>0</v>
      </c>
      <c r="M152" s="1"/>
      <c r="N152" s="1">
        <f>'[1]Bearbeitete Datenbank'!$BS154</f>
        <v>300</v>
      </c>
      <c r="P152" s="1" t="str">
        <f>'[1]Bearbeitete Datenbank'!$Y154</f>
        <v>Plesetsk Cosmodrome</v>
      </c>
      <c r="Q152" s="1">
        <f>'[1]Bearbeitete Datenbank'!$AD154*PI()/180</f>
        <v>1.0982581280910539</v>
      </c>
      <c r="R152" s="1" t="str">
        <f>'[1]Bearbeitete Datenbank'!$D154</f>
        <v>Russia</v>
      </c>
      <c r="S152" s="1" t="str">
        <f>'[1]Bearbeitete Datenbank'!$E154</f>
        <v>Russia</v>
      </c>
      <c r="T152" s="1" t="str">
        <f>'[1]Bearbeitete Datenbank'!$F154</f>
        <v>Ministry of Defense</v>
      </c>
      <c r="U152" s="3">
        <f>'[1]Bearbeitete Datenbank'!$U154</f>
        <v>40600</v>
      </c>
      <c r="V152" s="1">
        <f>'[1]Bearbeitete Datenbank'!$AE154*PI()/180</f>
        <v>0.7082158253648102</v>
      </c>
      <c r="Y152" s="1">
        <f>'[1]Bearbeitete Datenbank'!$BK154</f>
        <v>1</v>
      </c>
      <c r="Z152" s="1">
        <f>'[1]Bearbeitete Datenbank'!$BL154</f>
        <v>2</v>
      </c>
      <c r="AA152" s="1">
        <f>'[1]Bearbeitete Datenbank'!$BM154</f>
        <v>5</v>
      </c>
      <c r="AB152" s="1">
        <f>'[1]Bearbeitete Datenbank'!BN154</f>
        <v>6.2002899868605699</v>
      </c>
      <c r="AC152" s="1">
        <f>'[1]Bearbeitete Datenbank'!BO154</f>
        <v>1</v>
      </c>
      <c r="AD152" s="1">
        <f>'[1]Bearbeitete Datenbank'!$BP154</f>
        <v>3.5853333333333302</v>
      </c>
      <c r="AH152" s="1">
        <f>'[1]Bearbeitete Datenbank'!$AL154</f>
        <v>935</v>
      </c>
      <c r="AJ152" s="1">
        <f>'[1]Bearbeitete Datenbank'!$AN154</f>
        <v>800</v>
      </c>
      <c r="AK152" s="1">
        <f>'[1]Bearbeitete Datenbank'!$AW154</f>
        <v>135</v>
      </c>
      <c r="AU152" s="1" t="str">
        <f>'[1]Bearbeitete Datenbank'!$AU154</f>
        <v>MEO</v>
      </c>
      <c r="AV152" s="1" t="str">
        <f>'[1]Bearbeitete Datenbank'!$J154</f>
        <v>MEO</v>
      </c>
      <c r="AY152" s="1" t="str">
        <f>'[1]Bearbeitete Datenbank'!$G154</f>
        <v>Military/Commercial</v>
      </c>
      <c r="AZ152" s="1"/>
      <c r="BA152" s="1" t="str">
        <f>'[1]Bearbeitete Datenbank'!$H154</f>
        <v>Navigation/Global Positioning</v>
      </c>
      <c r="BB152" s="1"/>
      <c r="BC152" s="42">
        <f>'[1]Bearbeitete Datenbank'!$AX154</f>
        <v>65.932299999999998</v>
      </c>
      <c r="BD152" s="1">
        <f>Tabelle27[[#This Row],[inclination '[degree']]]*PI()/180</f>
        <v>1.1507357184126572</v>
      </c>
      <c r="BE152" s="1">
        <f>'[1]Bearbeitete Datenbank'!$AY154</f>
        <v>16.499400000000001</v>
      </c>
      <c r="BF152" s="1">
        <f>Tabelle27[[#This Row],[RAAN '[degree']]]*PI()/180</f>
        <v>0.28796885460355243</v>
      </c>
      <c r="BG152" s="1">
        <f>'[1]Bearbeitete Datenbank'!$BA154</f>
        <v>228.51329999999999</v>
      </c>
      <c r="BH152" s="1">
        <f>Tabelle27[[#This Row],[AoP '[degree']]]*PI()/180</f>
        <v>3.9883094695975578</v>
      </c>
      <c r="BI152" s="1">
        <f>'[1]Bearbeitete Datenbank'!$BB154</f>
        <v>85.409400000000005</v>
      </c>
      <c r="BK152" s="1">
        <f>Tabelle27[[#This Row],[mean_anomaly '[degree']]]*PI()/180</f>
        <v>1.4906752421528451</v>
      </c>
      <c r="BL152" s="1">
        <f>'[1]Bearbeitete Datenbank'!$AZ154</f>
        <v>1.4444E-3</v>
      </c>
      <c r="BM152" s="1">
        <f>'[1]Bearbeitete Datenbank'!$BE154</f>
        <v>25512.052791615624</v>
      </c>
      <c r="BN152" s="1">
        <f>'[1]Bearbeitete Datenbank'!$BF154</f>
        <v>19177.902400667834</v>
      </c>
      <c r="BO152" s="1">
        <f>'[1]Bearbeitete Datenbank'!$BG154</f>
        <v>19104.203182563415</v>
      </c>
      <c r="BP152" s="1">
        <f>'[1]Bearbeitete Datenbank'!$BH154</f>
        <v>675.89209942121045</v>
      </c>
      <c r="BQ152" s="1">
        <f>'[1]Bearbeitete Datenbank'!$BC154</f>
        <v>2.1305175799999998</v>
      </c>
      <c r="BY152" s="1" t="s">
        <v>115</v>
      </c>
      <c r="BZ152" s="1" t="s">
        <v>115</v>
      </c>
      <c r="CA152" s="1" t="s">
        <v>115</v>
      </c>
      <c r="CB152" s="1" t="s">
        <v>115</v>
      </c>
      <c r="CD152" s="47" t="str">
        <f>'[1]Bearbeitete Datenbank'!$BT154</f>
        <v>None</v>
      </c>
      <c r="CE15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2" s="1" t="str">
        <f>'[1]Bearbeitete Datenbank'!$BU154</f>
        <v>None</v>
      </c>
      <c r="CG15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2" s="1" t="str">
        <f>'[1]Bearbeitete Datenbank'!$BV154</f>
        <v>None</v>
      </c>
      <c r="CI152" s="1" t="str">
        <f>'[1]Bearbeitete Datenbank'!$BW154</f>
        <v>None</v>
      </c>
      <c r="CJ152" s="1" t="str">
        <f>'[1]Bearbeitete Datenbank'!$BX154</f>
        <v>None</v>
      </c>
      <c r="CK152" s="1" t="str">
        <f>'[1]Bearbeitete Datenbank'!$BY154</f>
        <v>None</v>
      </c>
      <c r="CL152" s="1" t="str">
        <f>'[1]Bearbeitete Datenbank'!$CA154</f>
        <v>None</v>
      </c>
      <c r="CM15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2" s="1" t="str">
        <f>'[1]Bearbeitete Datenbank'!$CB154</f>
        <v>None</v>
      </c>
      <c r="CO152" s="1" t="str">
        <f>'[1]Bearbeitete Datenbank'!$CC154</f>
        <v>None</v>
      </c>
      <c r="CP152" s="1" t="str">
        <f>'[1]Bearbeitete Datenbank'!$CD154</f>
        <v>None</v>
      </c>
      <c r="CQ152" s="1" t="str">
        <f>'[1]Bearbeitete Datenbank'!$CE154</f>
        <v>None</v>
      </c>
      <c r="CR152" s="1" t="str">
        <f>'[1]Bearbeitete Datenbank'!$CF154</f>
        <v>None</v>
      </c>
      <c r="CS152" s="1" t="str">
        <f>IF(Tabelle27[[#This Row],[synchronised_starting_longitude '[deg_E']]]="None","None",Tabelle27[[#This Row],[synchronised_starting_longitude '[deg_E']]]*PI()/180)</f>
        <v>None</v>
      </c>
      <c r="CT152" s="1" t="str">
        <f>'[1]Bearbeitete Datenbank'!$CG154</f>
        <v>None</v>
      </c>
      <c r="CU152" s="1" t="str">
        <f>IF(Tabelle27[[#This Row],[synchronised_initial_longitude '[deg_E']]]="None","None",Tabelle27[[#This Row],[synchronised_initial_longitude '[deg_E']]]*PI()/180)</f>
        <v>None</v>
      </c>
      <c r="CV152" s="1" t="str">
        <f>'[1]Bearbeitete Datenbank'!$CH154</f>
        <v>None</v>
      </c>
      <c r="CW152" s="1" t="str">
        <f>IF(Tabelle27[[#This Row],[synchronised_tolerance_longitude '[deg_E']]]="None","None",Tabelle27[[#This Row],[synchronised_tolerance_longitude '[deg_E']]]*PI()/180)</f>
        <v>None</v>
      </c>
      <c r="CY152" s="1" t="str">
        <f>'[1]Bearbeitete Datenbank'!$CI154</f>
        <v>None</v>
      </c>
      <c r="CZ152" s="1" t="str">
        <f>IF(Tabelle27[[#This Row],[initial_GLAN '[deg']]]="None",Tabelle27[[#This Row],[initial_GLAN '[deg']]],Tabelle27[[#This Row],[initial_GLAN '[deg']]]*PI()/180)</f>
        <v>None</v>
      </c>
      <c r="DA152" s="1" t="str">
        <f>'[1]Bearbeitete Datenbank'!$CJ154</f>
        <v>None</v>
      </c>
      <c r="DB152" s="1" t="str">
        <f>IF(Tabelle27[[#This Row],[tolerance_GLAN '[deg']]]="None",Tabelle27[[#This Row],[tolerance_GLAN '[deg']]],Tabelle27[[#This Row],[tolerance_GLAN '[deg']]]*PI()/180)</f>
        <v>None</v>
      </c>
      <c r="DC152" s="1" t="str">
        <f>'[1]Bearbeitete Datenbank'!$CK154</f>
        <v>GLONASS</v>
      </c>
      <c r="DD152" s="49" t="str">
        <f>'[1]Bearbeitete Datenbank'!$CL154</f>
        <v>None</v>
      </c>
      <c r="DE152" s="5">
        <f>'[1]Bearbeitete Datenbank'!$CM154</f>
        <v>2.6875749192807525</v>
      </c>
      <c r="DF152" s="49" t="str">
        <f>'[1]Bearbeitete Datenbank'!$CN154</f>
        <v>spare</v>
      </c>
      <c r="DG152" s="5">
        <f>'[1]Bearbeitete Datenbank'!$CO154</f>
        <v>0.39269908169872414</v>
      </c>
      <c r="DH152" s="5" t="str">
        <f>'[1]Bearbeitete Datenbank'!$CP154</f>
        <v>None</v>
      </c>
    </row>
    <row r="153" spans="1:112" x14ac:dyDescent="0.25">
      <c r="A153" s="1" t="str">
        <f>'[1]Bearbeitete Datenbank'!$C155</f>
        <v>Cosmos 2473</v>
      </c>
      <c r="C153" s="1" t="str">
        <f>'[1]Bearbeitete Datenbank'!$C155</f>
        <v>Cosmos 2473</v>
      </c>
      <c r="D153" s="41">
        <f>'[1]Bearbeitete Datenbank'!$AB155</f>
        <v>37806</v>
      </c>
      <c r="G153" s="1" t="str">
        <f>'[1]Bearbeitete Datenbank'!$AV155</f>
        <v>Heavy Satellite</v>
      </c>
      <c r="H153" s="1">
        <f>'[1]Bearbeitete Datenbank'!$V155</f>
        <v>15</v>
      </c>
      <c r="J153" s="3"/>
      <c r="K153" s="1" t="str">
        <f>'[1]Bearbeitete Datenbank'!$BQ155</f>
        <v>none</v>
      </c>
      <c r="L153" s="1" t="str">
        <f>'[1]Bearbeitete Datenbank'!$BR155</f>
        <v>0</v>
      </c>
      <c r="M153" s="1"/>
      <c r="N153" s="1">
        <f>'[1]Bearbeitete Datenbank'!$BS155</f>
        <v>300</v>
      </c>
      <c r="P153" s="1" t="str">
        <f>'[1]Bearbeitete Datenbank'!$Y155</f>
        <v>Baikonur Cosmodrome</v>
      </c>
      <c r="Q153" s="1">
        <f>'[1]Bearbeitete Datenbank'!$AD155*PI()/180</f>
        <v>0.80224059067919362</v>
      </c>
      <c r="R153" s="1" t="str">
        <f>'[1]Bearbeitete Datenbank'!$D155</f>
        <v>Russia</v>
      </c>
      <c r="S153" s="1" t="str">
        <f>'[1]Bearbeitete Datenbank'!$E155</f>
        <v>Russia</v>
      </c>
      <c r="T153" s="1" t="str">
        <f>'[1]Bearbeitete Datenbank'!$F155</f>
        <v>Ministry of Defense</v>
      </c>
      <c r="U153" s="3">
        <f>'[1]Bearbeitete Datenbank'!$U155</f>
        <v>40806</v>
      </c>
      <c r="V153" s="1">
        <f>'[1]Bearbeitete Datenbank'!$AE155*PI()/180</f>
        <v>1.1048806829750102</v>
      </c>
      <c r="Y153" s="1">
        <f>'[1]Bearbeitete Datenbank'!$BK155</f>
        <v>2</v>
      </c>
      <c r="Z153" s="1">
        <f>'[1]Bearbeitete Datenbank'!$BL155</f>
        <v>6</v>
      </c>
      <c r="AA153" s="1">
        <f>'[1]Bearbeitete Datenbank'!$BM155</f>
        <v>27</v>
      </c>
      <c r="AB153" s="1">
        <f>'[1]Bearbeitete Datenbank'!BN155</f>
        <v>52.405212787109903</v>
      </c>
      <c r="AC153" s="1">
        <f>'[1]Bearbeitete Datenbank'!BO155</f>
        <v>3.14159265358979</v>
      </c>
      <c r="AD153" s="1">
        <f>'[1]Bearbeitete Datenbank'!$BP155</f>
        <v>24.4229076208976</v>
      </c>
      <c r="AH153" s="1">
        <f>'[1]Bearbeitete Datenbank'!$AL155</f>
        <v>2500</v>
      </c>
      <c r="AJ153" s="1">
        <f>'[1]Bearbeitete Datenbank'!$AN155</f>
        <v>1500</v>
      </c>
      <c r="AK153" s="1">
        <f>'[1]Bearbeitete Datenbank'!$AW155</f>
        <v>1000</v>
      </c>
      <c r="AU153" s="1" t="str">
        <f>'[1]Bearbeitete Datenbank'!$AU155</f>
        <v>GEO/S</v>
      </c>
      <c r="AV153" s="1" t="str">
        <f>'[1]Bearbeitete Datenbank'!$J155</f>
        <v>GEO</v>
      </c>
      <c r="AY153" s="1" t="str">
        <f>'[1]Bearbeitete Datenbank'!$G155</f>
        <v>Military</v>
      </c>
      <c r="AZ153" s="1"/>
      <c r="BA153" s="1" t="str">
        <f>'[1]Bearbeitete Datenbank'!$H155</f>
        <v>Communications</v>
      </c>
      <c r="BB153" s="1"/>
      <c r="BC153" s="42">
        <f>'[1]Bearbeitete Datenbank'!$AX155</f>
        <v>0.86880000000000002</v>
      </c>
      <c r="BD153" s="1">
        <f>Tabelle27[[#This Row],[inclination '[degree']]]*PI()/180</f>
        <v>1.5163420541326736E-2</v>
      </c>
      <c r="BE153" s="1">
        <f>'[1]Bearbeitete Datenbank'!$AY155</f>
        <v>95.593500000000006</v>
      </c>
      <c r="BF153" s="1">
        <f>Tabelle27[[#This Row],[RAAN '[degree']]]*PI()/180</f>
        <v>1.6684213185051995</v>
      </c>
      <c r="BG153" s="1">
        <f>'[1]Bearbeitete Datenbank'!$BA155</f>
        <v>357.4896</v>
      </c>
      <c r="BH153" s="1">
        <f>Tabelle27[[#This Row],[AoP '[degree']]]*PI()/180</f>
        <v>6.2393705616375197</v>
      </c>
      <c r="BI153" s="1">
        <f>'[1]Bearbeitete Datenbank'!$BB155</f>
        <v>92.974000000000004</v>
      </c>
      <c r="BK153" s="1">
        <f>Tabelle27[[#This Row],[mean_anomaly '[degree']]]*PI()/180</f>
        <v>1.6227024187492081</v>
      </c>
      <c r="BL153" s="1">
        <f>'[1]Bearbeitete Datenbank'!$AZ155</f>
        <v>3.4249999999999998E-4</v>
      </c>
      <c r="BM153" s="1">
        <f>'[1]Bearbeitete Datenbank'!$BE155</f>
        <v>42173.003044131779</v>
      </c>
      <c r="BN153" s="1">
        <f>'[1]Bearbeitete Datenbank'!$BF155</f>
        <v>35816.447297674393</v>
      </c>
      <c r="BO153" s="1">
        <f>'[1]Bearbeitete Datenbank'!$BG155</f>
        <v>35787.558790589166</v>
      </c>
      <c r="BP153" s="1">
        <f>'[1]Bearbeitete Datenbank'!$BH155</f>
        <v>1436.5179379790548</v>
      </c>
      <c r="BQ153" s="1">
        <f>'[1]Bearbeitete Datenbank'!$BC155</f>
        <v>1.00242396</v>
      </c>
      <c r="BY153" s="1" t="s">
        <v>115</v>
      </c>
      <c r="BZ153" s="1" t="s">
        <v>115</v>
      </c>
      <c r="CA153" s="1" t="s">
        <v>115</v>
      </c>
      <c r="CB153" s="1" t="s">
        <v>115</v>
      </c>
      <c r="CD153" s="47" t="str">
        <f>'[1]Bearbeitete Datenbank'!$BT155</f>
        <v>None</v>
      </c>
      <c r="CE15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3" s="1" t="str">
        <f>'[1]Bearbeitete Datenbank'!$BU155</f>
        <v>None</v>
      </c>
      <c r="CG15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3" s="1" t="str">
        <f>'[1]Bearbeitete Datenbank'!$BV155</f>
        <v>False</v>
      </c>
      <c r="CI153" s="1" t="str">
        <f>'[1]Bearbeitete Datenbank'!$BW155</f>
        <v>False</v>
      </c>
      <c r="CJ153" s="1" t="str">
        <f>'[1]Bearbeitete Datenbank'!$BX155</f>
        <v>None</v>
      </c>
      <c r="CK153" s="1" t="str">
        <f>'[1]Bearbeitete Datenbank'!$BY155</f>
        <v>None</v>
      </c>
      <c r="CL153" s="1" t="str">
        <f>'[1]Bearbeitete Datenbank'!$CA155</f>
        <v>None</v>
      </c>
      <c r="CM15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3" s="1">
        <f>'[1]Bearbeitete Datenbank'!$CB155</f>
        <v>0</v>
      </c>
      <c r="CO153" s="1">
        <f>'[1]Bearbeitete Datenbank'!$CC155</f>
        <v>0</v>
      </c>
      <c r="CP153" s="1" t="str">
        <f>'[1]Bearbeitete Datenbank'!$CD155</f>
        <v>None</v>
      </c>
      <c r="CQ153" s="1" t="str">
        <f>'[1]Bearbeitete Datenbank'!$CE155</f>
        <v>None</v>
      </c>
      <c r="CR153" s="1" t="str">
        <f>'[1]Bearbeitete Datenbank'!$CF155</f>
        <v>None</v>
      </c>
      <c r="CS153" s="1" t="str">
        <f>IF(Tabelle27[[#This Row],[synchronised_starting_longitude '[deg_E']]]="None","None",Tabelle27[[#This Row],[synchronised_starting_longitude '[deg_E']]]*PI()/180)</f>
        <v>None</v>
      </c>
      <c r="CT153" s="1" t="str">
        <f>'[1]Bearbeitete Datenbank'!$CG155</f>
        <v>None</v>
      </c>
      <c r="CU153" s="1" t="str">
        <f>IF(Tabelle27[[#This Row],[synchronised_initial_longitude '[deg_E']]]="None","None",Tabelle27[[#This Row],[synchronised_initial_longitude '[deg_E']]]*PI()/180)</f>
        <v>None</v>
      </c>
      <c r="CV153" s="1" t="str">
        <f>'[1]Bearbeitete Datenbank'!$CH155</f>
        <v>None</v>
      </c>
      <c r="CW153" s="1" t="str">
        <f>IF(Tabelle27[[#This Row],[synchronised_tolerance_longitude '[deg_E']]]="None","None",Tabelle27[[#This Row],[synchronised_tolerance_longitude '[deg_E']]]*PI()/180)</f>
        <v>None</v>
      </c>
      <c r="CY153" s="1" t="str">
        <f>'[1]Bearbeitete Datenbank'!$CI155</f>
        <v>None</v>
      </c>
      <c r="CZ153" s="1" t="str">
        <f>IF(Tabelle27[[#This Row],[initial_GLAN '[deg']]]="None",Tabelle27[[#This Row],[initial_GLAN '[deg']]],Tabelle27[[#This Row],[initial_GLAN '[deg']]]*PI()/180)</f>
        <v>None</v>
      </c>
      <c r="DA153" s="1" t="str">
        <f>'[1]Bearbeitete Datenbank'!$CJ155</f>
        <v>None</v>
      </c>
      <c r="DB153" s="1" t="str">
        <f>IF(Tabelle27[[#This Row],[tolerance_GLAN '[deg']]]="None",Tabelle27[[#This Row],[tolerance_GLAN '[deg']]],Tabelle27[[#This Row],[tolerance_GLAN '[deg']]]*PI()/180)</f>
        <v>None</v>
      </c>
      <c r="DC153" s="1" t="str">
        <f>'[1]Bearbeitete Datenbank'!$CK155</f>
        <v>None</v>
      </c>
      <c r="DD153" s="49" t="str">
        <f>'[1]Bearbeitete Datenbank'!$CL155</f>
        <v>None</v>
      </c>
      <c r="DE153" s="5" t="str">
        <f>'[1]Bearbeitete Datenbank'!$CM155</f>
        <v>None</v>
      </c>
      <c r="DF153" s="49" t="str">
        <f>'[1]Bearbeitete Datenbank'!$CN155</f>
        <v>None</v>
      </c>
      <c r="DG153" s="5" t="str">
        <f>'[1]Bearbeitete Datenbank'!$CO155</f>
        <v>None</v>
      </c>
      <c r="DH153" s="5" t="str">
        <f>'[1]Bearbeitete Datenbank'!$CP155</f>
        <v>None</v>
      </c>
    </row>
    <row r="154" spans="1:112" x14ac:dyDescent="0.25">
      <c r="A154" s="1" t="str">
        <f>'[1]Bearbeitete Datenbank'!$C156</f>
        <v>Cosmos 2474</v>
      </c>
      <c r="C154" s="1" t="str">
        <f>'[1]Bearbeitete Datenbank'!$C156</f>
        <v>Cosmos 2474</v>
      </c>
      <c r="D154" s="41">
        <f>'[1]Bearbeitete Datenbank'!$AB156</f>
        <v>37829</v>
      </c>
      <c r="G154" s="1" t="str">
        <f>'[1]Bearbeitete Datenbank'!$AV156</f>
        <v>Heavy Satellite</v>
      </c>
      <c r="H154" s="1">
        <f>'[1]Bearbeitete Datenbank'!$V156</f>
        <v>7</v>
      </c>
      <c r="J154" s="3"/>
      <c r="K154" s="1" t="str">
        <f>'[1]Bearbeitete Datenbank'!$BQ156</f>
        <v>none</v>
      </c>
      <c r="L154" s="1" t="str">
        <f>'[1]Bearbeitete Datenbank'!$BR156</f>
        <v>0</v>
      </c>
      <c r="M154" s="1"/>
      <c r="N154" s="1">
        <f>'[1]Bearbeitete Datenbank'!$BS156</f>
        <v>300</v>
      </c>
      <c r="P154" s="1" t="str">
        <f>'[1]Bearbeitete Datenbank'!$Y156</f>
        <v>Plesetsk Cosmodrome</v>
      </c>
      <c r="Q154" s="1">
        <f>'[1]Bearbeitete Datenbank'!$AD156*PI()/180</f>
        <v>1.0982581280910539</v>
      </c>
      <c r="R154" s="1" t="str">
        <f>'[1]Bearbeitete Datenbank'!$D156</f>
        <v>Russia</v>
      </c>
      <c r="S154" s="1" t="str">
        <f>'[1]Bearbeitete Datenbank'!$E156</f>
        <v>Russia</v>
      </c>
      <c r="T154" s="1" t="str">
        <f>'[1]Bearbeitete Datenbank'!$F156</f>
        <v>Ministry of Defense</v>
      </c>
      <c r="U154" s="3">
        <f>'[1]Bearbeitete Datenbank'!$U156</f>
        <v>40818</v>
      </c>
      <c r="V154" s="1">
        <f>'[1]Bearbeitete Datenbank'!$AE156*PI()/180</f>
        <v>0.7082158253648102</v>
      </c>
      <c r="Y154" s="1">
        <f>'[1]Bearbeitete Datenbank'!$BK156</f>
        <v>1.5</v>
      </c>
      <c r="Z154" s="1">
        <f>'[1]Bearbeitete Datenbank'!$BL156</f>
        <v>4</v>
      </c>
      <c r="AA154" s="1">
        <f>'[1]Bearbeitete Datenbank'!$BM156</f>
        <v>7.8</v>
      </c>
      <c r="AB154" s="1">
        <f>'[1]Bearbeitete Datenbank'!BN156</f>
        <v>14.500342033256</v>
      </c>
      <c r="AC154" s="1">
        <f>'[1]Bearbeitete Datenbank'!BO156</f>
        <v>1.76714586764426</v>
      </c>
      <c r="AD154" s="1">
        <f>'[1]Bearbeitete Datenbank'!$BP156</f>
        <v>8.4666285808734791</v>
      </c>
      <c r="AH154" s="1">
        <f>'[1]Bearbeitete Datenbank'!$AL156</f>
        <v>1450</v>
      </c>
      <c r="AJ154" s="1">
        <f>'[1]Bearbeitete Datenbank'!$AN156</f>
        <v>1200</v>
      </c>
      <c r="AK154" s="1">
        <f>'[1]Bearbeitete Datenbank'!$AW156</f>
        <v>250</v>
      </c>
      <c r="AU154" s="1" t="str">
        <f>'[1]Bearbeitete Datenbank'!$AU156</f>
        <v>MEO</v>
      </c>
      <c r="AV154" s="1" t="str">
        <f>'[1]Bearbeitete Datenbank'!$J156</f>
        <v>MEO</v>
      </c>
      <c r="AY154" s="1" t="str">
        <f>'[1]Bearbeitete Datenbank'!$G156</f>
        <v>Military/Commercial</v>
      </c>
      <c r="AZ154" s="1"/>
      <c r="BA154" s="1" t="str">
        <f>'[1]Bearbeitete Datenbank'!$H156</f>
        <v>Navigation/Global Positioning</v>
      </c>
      <c r="BB154" s="1"/>
      <c r="BC154" s="42">
        <f>'[1]Bearbeitete Datenbank'!$AX156</f>
        <v>64.587599999999995</v>
      </c>
      <c r="BD154" s="1">
        <f>Tabelle27[[#This Row],[inclination '[degree']]]*PI()/180</f>
        <v>1.1272662759610896</v>
      </c>
      <c r="BE154" s="1">
        <f>'[1]Bearbeitete Datenbank'!$AY156</f>
        <v>135.67859999999999</v>
      </c>
      <c r="BF154" s="1">
        <f>Tabelle27[[#This Row],[RAAN '[degree']]]*PI()/180</f>
        <v>2.3680382944963783</v>
      </c>
      <c r="BG154" s="1">
        <f>'[1]Bearbeitete Datenbank'!$BA156</f>
        <v>248.54689999999999</v>
      </c>
      <c r="BH154" s="1">
        <f>Tabelle27[[#This Row],[AoP '[degree']]]*PI()/180</f>
        <v>4.3379617506250936</v>
      </c>
      <c r="BI154" s="1">
        <f>'[1]Bearbeitete Datenbank'!$BB156</f>
        <v>109.95099999999999</v>
      </c>
      <c r="BK154" s="1">
        <f>Tabelle27[[#This Row],[mean_anomaly '[degree']]]*PI()/180</f>
        <v>1.9190069658602851</v>
      </c>
      <c r="BL154" s="1">
        <f>'[1]Bearbeitete Datenbank'!$AZ156</f>
        <v>1.0625000000000001E-3</v>
      </c>
      <c r="BM154" s="1">
        <f>'[1]Bearbeitete Datenbank'!$BE156</f>
        <v>25508.065955643222</v>
      </c>
      <c r="BN154" s="1">
        <f>'[1]Bearbeitete Datenbank'!$BF156</f>
        <v>19164.168275721091</v>
      </c>
      <c r="BO154" s="1">
        <f>'[1]Bearbeitete Datenbank'!$BG156</f>
        <v>19109.963635565353</v>
      </c>
      <c r="BP154" s="1">
        <f>'[1]Bearbeitete Datenbank'!$BH156</f>
        <v>675.73367044184533</v>
      </c>
      <c r="BQ154" s="1">
        <f>'[1]Bearbeitete Datenbank'!$BC156</f>
        <v>2.1310170899999998</v>
      </c>
      <c r="BY154" s="1" t="s">
        <v>115</v>
      </c>
      <c r="BZ154" s="1" t="s">
        <v>115</v>
      </c>
      <c r="CA154" s="1" t="s">
        <v>115</v>
      </c>
      <c r="CB154" s="1" t="s">
        <v>115</v>
      </c>
      <c r="CD154" s="47" t="str">
        <f>'[1]Bearbeitete Datenbank'!$BT156</f>
        <v>None</v>
      </c>
      <c r="CE15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4" s="1" t="str">
        <f>'[1]Bearbeitete Datenbank'!$BU156</f>
        <v>None</v>
      </c>
      <c r="CG15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4" s="1" t="str">
        <f>'[1]Bearbeitete Datenbank'!$BV156</f>
        <v>None</v>
      </c>
      <c r="CI154" s="1" t="str">
        <f>'[1]Bearbeitete Datenbank'!$BW156</f>
        <v>None</v>
      </c>
      <c r="CJ154" s="1" t="str">
        <f>'[1]Bearbeitete Datenbank'!$BX156</f>
        <v>None</v>
      </c>
      <c r="CK154" s="1" t="str">
        <f>'[1]Bearbeitete Datenbank'!$BY156</f>
        <v>None</v>
      </c>
      <c r="CL154" s="1" t="str">
        <f>'[1]Bearbeitete Datenbank'!$CA156</f>
        <v>None</v>
      </c>
      <c r="CM15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4" s="1" t="str">
        <f>'[1]Bearbeitete Datenbank'!$CB156</f>
        <v>None</v>
      </c>
      <c r="CO154" s="1" t="str">
        <f>'[1]Bearbeitete Datenbank'!$CC156</f>
        <v>None</v>
      </c>
      <c r="CP154" s="1" t="str">
        <f>'[1]Bearbeitete Datenbank'!$CD156</f>
        <v>None</v>
      </c>
      <c r="CQ154" s="1" t="str">
        <f>'[1]Bearbeitete Datenbank'!$CE156</f>
        <v>None</v>
      </c>
      <c r="CR154" s="1" t="str">
        <f>'[1]Bearbeitete Datenbank'!$CF156</f>
        <v>None</v>
      </c>
      <c r="CS154" s="1" t="str">
        <f>IF(Tabelle27[[#This Row],[synchronised_starting_longitude '[deg_E']]]="None","None",Tabelle27[[#This Row],[synchronised_starting_longitude '[deg_E']]]*PI()/180)</f>
        <v>None</v>
      </c>
      <c r="CT154" s="1" t="str">
        <f>'[1]Bearbeitete Datenbank'!$CG156</f>
        <v>None</v>
      </c>
      <c r="CU154" s="1" t="str">
        <f>IF(Tabelle27[[#This Row],[synchronised_initial_longitude '[deg_E']]]="None","None",Tabelle27[[#This Row],[synchronised_initial_longitude '[deg_E']]]*PI()/180)</f>
        <v>None</v>
      </c>
      <c r="CV154" s="1" t="str">
        <f>'[1]Bearbeitete Datenbank'!$CH156</f>
        <v>None</v>
      </c>
      <c r="CW154" s="1" t="str">
        <f>IF(Tabelle27[[#This Row],[synchronised_tolerance_longitude '[deg_E']]]="None","None",Tabelle27[[#This Row],[synchronised_tolerance_longitude '[deg_E']]]*PI()/180)</f>
        <v>None</v>
      </c>
      <c r="CY154" s="1" t="str">
        <f>'[1]Bearbeitete Datenbank'!$CI156</f>
        <v>None</v>
      </c>
      <c r="CZ154" s="1" t="str">
        <f>IF(Tabelle27[[#This Row],[initial_GLAN '[deg']]]="None",Tabelle27[[#This Row],[initial_GLAN '[deg']]],Tabelle27[[#This Row],[initial_GLAN '[deg']]]*PI()/180)</f>
        <v>None</v>
      </c>
      <c r="DA154" s="1" t="str">
        <f>'[1]Bearbeitete Datenbank'!$CJ156</f>
        <v>None</v>
      </c>
      <c r="DB154" s="1" t="str">
        <f>IF(Tabelle27[[#This Row],[tolerance_GLAN '[deg']]]="None",Tabelle27[[#This Row],[tolerance_GLAN '[deg']]],Tabelle27[[#This Row],[tolerance_GLAN '[deg']]]*PI()/180)</f>
        <v>None</v>
      </c>
      <c r="DC154" s="1" t="str">
        <f>'[1]Bearbeitete Datenbank'!$CK156</f>
        <v>GLONASS</v>
      </c>
      <c r="DD154" s="49" t="str">
        <f>'[1]Bearbeitete Datenbank'!$CL156</f>
        <v>None</v>
      </c>
      <c r="DE154" s="5">
        <f>'[1]Bearbeitete Datenbank'!$CM156</f>
        <v>2.9924211077510896</v>
      </c>
      <c r="DF154" s="49" t="str">
        <f>'[1]Bearbeitete Datenbank'!$CN156</f>
        <v>operational</v>
      </c>
      <c r="DG154" s="5">
        <f>'[1]Bearbeitete Datenbank'!$CO156</f>
        <v>1.0471975511965976</v>
      </c>
      <c r="DH154" s="5" t="str">
        <f>'[1]Bearbeitete Datenbank'!$CP156</f>
        <v>None</v>
      </c>
    </row>
    <row r="155" spans="1:112" x14ac:dyDescent="0.25">
      <c r="A155" s="1" t="str">
        <f>'[1]Bearbeitete Datenbank'!$C157</f>
        <v>Cosmos 2475</v>
      </c>
      <c r="C155" s="1" t="str">
        <f>'[1]Bearbeitete Datenbank'!$C157</f>
        <v>Cosmos 2475</v>
      </c>
      <c r="D155" s="41">
        <f>'[1]Bearbeitete Datenbank'!$AB157</f>
        <v>37869</v>
      </c>
      <c r="G155" s="1" t="str">
        <f>'[1]Bearbeitete Datenbank'!$AV157</f>
        <v>Heavy Satellite</v>
      </c>
      <c r="H155" s="1">
        <f>'[1]Bearbeitete Datenbank'!$V157</f>
        <v>7</v>
      </c>
      <c r="J155" s="3"/>
      <c r="K155" s="1" t="str">
        <f>'[1]Bearbeitete Datenbank'!$BQ157</f>
        <v>none</v>
      </c>
      <c r="L155" s="1" t="str">
        <f>'[1]Bearbeitete Datenbank'!$BR157</f>
        <v>0</v>
      </c>
      <c r="M155" s="1"/>
      <c r="N155" s="1">
        <f>'[1]Bearbeitete Datenbank'!$BS157</f>
        <v>300</v>
      </c>
      <c r="P155" s="1" t="str">
        <f>'[1]Bearbeitete Datenbank'!$Y157</f>
        <v>Baikonur Cosmodrome</v>
      </c>
      <c r="Q155" s="1">
        <f>'[1]Bearbeitete Datenbank'!$AD157*PI()/180</f>
        <v>0.80224059067919362</v>
      </c>
      <c r="R155" s="1" t="str">
        <f>'[1]Bearbeitete Datenbank'!$D157</f>
        <v>Russia</v>
      </c>
      <c r="S155" s="1" t="str">
        <f>'[1]Bearbeitete Datenbank'!$E157</f>
        <v>Russia</v>
      </c>
      <c r="T155" s="1" t="str">
        <f>'[1]Bearbeitete Datenbank'!$F157</f>
        <v>Ministry of Defense</v>
      </c>
      <c r="U155" s="3">
        <f>'[1]Bearbeitete Datenbank'!$U157</f>
        <v>40851</v>
      </c>
      <c r="V155" s="1">
        <f>'[1]Bearbeitete Datenbank'!$AE157*PI()/180</f>
        <v>1.1048806829750102</v>
      </c>
      <c r="Y155" s="1">
        <f>'[1]Bearbeitete Datenbank'!$BK157</f>
        <v>1.5</v>
      </c>
      <c r="Z155" s="1">
        <f>'[1]Bearbeitete Datenbank'!$BL157</f>
        <v>4</v>
      </c>
      <c r="AA155" s="1">
        <f>'[1]Bearbeitete Datenbank'!$BM157</f>
        <v>7.8</v>
      </c>
      <c r="AB155" s="1">
        <f>'[1]Bearbeitete Datenbank'!BN157</f>
        <v>14.500342033256</v>
      </c>
      <c r="AC155" s="1">
        <f>'[1]Bearbeitete Datenbank'!BO157</f>
        <v>1.76714586764426</v>
      </c>
      <c r="AD155" s="1">
        <f>'[1]Bearbeitete Datenbank'!$BP157</f>
        <v>8.4666285808734791</v>
      </c>
      <c r="AH155" s="1">
        <f>'[1]Bearbeitete Datenbank'!$AL157</f>
        <v>1450</v>
      </c>
      <c r="AJ155" s="1">
        <f>'[1]Bearbeitete Datenbank'!$AN157</f>
        <v>1200</v>
      </c>
      <c r="AK155" s="1">
        <f>'[1]Bearbeitete Datenbank'!$AW157</f>
        <v>250</v>
      </c>
      <c r="AU155" s="1" t="str">
        <f>'[1]Bearbeitete Datenbank'!$AU157</f>
        <v>MEO</v>
      </c>
      <c r="AV155" s="1" t="str">
        <f>'[1]Bearbeitete Datenbank'!$J157</f>
        <v>MEO</v>
      </c>
      <c r="AY155" s="1" t="str">
        <f>'[1]Bearbeitete Datenbank'!$G157</f>
        <v>Military/Commercial</v>
      </c>
      <c r="AZ155" s="1"/>
      <c r="BA155" s="1" t="str">
        <f>'[1]Bearbeitete Datenbank'!$H157</f>
        <v>Navigation/Global Positioning</v>
      </c>
      <c r="BB155" s="1"/>
      <c r="BC155" s="42">
        <f>'[1]Bearbeitete Datenbank'!$AX157</f>
        <v>64.581900000000005</v>
      </c>
      <c r="BD155" s="1">
        <f>Tabelle27[[#This Row],[inclination '[degree']]]*PI()/180</f>
        <v>1.1271667921937261</v>
      </c>
      <c r="BE155" s="1">
        <f>'[1]Bearbeitete Datenbank'!$AY157</f>
        <v>135.77600000000001</v>
      </c>
      <c r="BF155" s="1">
        <f>Tabelle27[[#This Row],[RAAN '[degree']]]*PI()/180</f>
        <v>2.3697382451878211</v>
      </c>
      <c r="BG155" s="1">
        <f>'[1]Bearbeitete Datenbank'!$BA157</f>
        <v>260.9905</v>
      </c>
      <c r="BH155" s="1">
        <f>Tabelle27[[#This Row],[AoP '[degree']]]*PI()/180</f>
        <v>4.5551435414262604</v>
      </c>
      <c r="BI155" s="1">
        <f>'[1]Bearbeitete Datenbank'!$BB157</f>
        <v>37.7059</v>
      </c>
      <c r="BK155" s="1">
        <f>Tabelle27[[#This Row],[mean_anomaly '[degree']]]*PI()/180</f>
        <v>0.65809210242772986</v>
      </c>
      <c r="BL155" s="1">
        <f>'[1]Bearbeitete Datenbank'!$AZ157</f>
        <v>2.4342999999999999E-3</v>
      </c>
      <c r="BM155" s="1">
        <f>'[1]Bearbeitete Datenbank'!$BE157</f>
        <v>25508.039621892563</v>
      </c>
      <c r="BN155" s="1">
        <f>'[1]Bearbeitete Datenbank'!$BF157</f>
        <v>19199.133842744137</v>
      </c>
      <c r="BO155" s="1">
        <f>'[1]Bearbeitete Datenbank'!$BG157</f>
        <v>19074.94540104099</v>
      </c>
      <c r="BP155" s="1">
        <f>'[1]Bearbeitete Datenbank'!$BH157</f>
        <v>675.73262403181411</v>
      </c>
      <c r="BQ155" s="1">
        <f>'[1]Bearbeitete Datenbank'!$BC157</f>
        <v>2.1310203900000002</v>
      </c>
      <c r="BY155" s="1" t="s">
        <v>115</v>
      </c>
      <c r="BZ155" s="1" t="s">
        <v>115</v>
      </c>
      <c r="CA155" s="1" t="s">
        <v>115</v>
      </c>
      <c r="CB155" s="1" t="s">
        <v>115</v>
      </c>
      <c r="CD155" s="47" t="str">
        <f>'[1]Bearbeitete Datenbank'!$BT157</f>
        <v>None</v>
      </c>
      <c r="CE15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5" s="1" t="str">
        <f>'[1]Bearbeitete Datenbank'!$BU157</f>
        <v>None</v>
      </c>
      <c r="CG15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5" s="1" t="str">
        <f>'[1]Bearbeitete Datenbank'!$BV157</f>
        <v>None</v>
      </c>
      <c r="CI155" s="1" t="str">
        <f>'[1]Bearbeitete Datenbank'!$BW157</f>
        <v>None</v>
      </c>
      <c r="CJ155" s="1" t="str">
        <f>'[1]Bearbeitete Datenbank'!$BX157</f>
        <v>None</v>
      </c>
      <c r="CK155" s="1" t="str">
        <f>'[1]Bearbeitete Datenbank'!$BY157</f>
        <v>None</v>
      </c>
      <c r="CL155" s="1" t="str">
        <f>'[1]Bearbeitete Datenbank'!$CA157</f>
        <v>None</v>
      </c>
      <c r="CM15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5" s="1" t="str">
        <f>'[1]Bearbeitete Datenbank'!$CB157</f>
        <v>None</v>
      </c>
      <c r="CO155" s="1" t="str">
        <f>'[1]Bearbeitete Datenbank'!$CC157</f>
        <v>None</v>
      </c>
      <c r="CP155" s="1" t="str">
        <f>'[1]Bearbeitete Datenbank'!$CD157</f>
        <v>None</v>
      </c>
      <c r="CQ155" s="1" t="str">
        <f>'[1]Bearbeitete Datenbank'!$CE157</f>
        <v>None</v>
      </c>
      <c r="CR155" s="1" t="str">
        <f>'[1]Bearbeitete Datenbank'!$CF157</f>
        <v>None</v>
      </c>
      <c r="CS155" s="1" t="str">
        <f>IF(Tabelle27[[#This Row],[synchronised_starting_longitude '[deg_E']]]="None","None",Tabelle27[[#This Row],[synchronised_starting_longitude '[deg_E']]]*PI()/180)</f>
        <v>None</v>
      </c>
      <c r="CT155" s="1" t="str">
        <f>'[1]Bearbeitete Datenbank'!$CG157</f>
        <v>None</v>
      </c>
      <c r="CU155" s="1" t="str">
        <f>IF(Tabelle27[[#This Row],[synchronised_initial_longitude '[deg_E']]]="None","None",Tabelle27[[#This Row],[synchronised_initial_longitude '[deg_E']]]*PI()/180)</f>
        <v>None</v>
      </c>
      <c r="CV155" s="1" t="str">
        <f>'[1]Bearbeitete Datenbank'!$CH157</f>
        <v>None</v>
      </c>
      <c r="CW155" s="1" t="str">
        <f>IF(Tabelle27[[#This Row],[synchronised_tolerance_longitude '[deg_E']]]="None","None",Tabelle27[[#This Row],[synchronised_tolerance_longitude '[deg_E']]]*PI()/180)</f>
        <v>None</v>
      </c>
      <c r="CY155" s="1" t="str">
        <f>'[1]Bearbeitete Datenbank'!$CI157</f>
        <v>None</v>
      </c>
      <c r="CZ155" s="1" t="str">
        <f>IF(Tabelle27[[#This Row],[initial_GLAN '[deg']]]="None",Tabelle27[[#This Row],[initial_GLAN '[deg']]],Tabelle27[[#This Row],[initial_GLAN '[deg']]]*PI()/180)</f>
        <v>None</v>
      </c>
      <c r="DA155" s="1" t="str">
        <f>'[1]Bearbeitete Datenbank'!$CJ157</f>
        <v>None</v>
      </c>
      <c r="DB155" s="1" t="str">
        <f>IF(Tabelle27[[#This Row],[tolerance_GLAN '[deg']]]="None",Tabelle27[[#This Row],[tolerance_GLAN '[deg']]],Tabelle27[[#This Row],[tolerance_GLAN '[deg']]]*PI()/180)</f>
        <v>None</v>
      </c>
      <c r="DC155" s="1" t="str">
        <f>'[1]Bearbeitete Datenbank'!$CK157</f>
        <v>GLONASS</v>
      </c>
      <c r="DD155" s="49" t="str">
        <f>'[1]Bearbeitete Datenbank'!$CL157</f>
        <v>None</v>
      </c>
      <c r="DE155" s="5">
        <f>'[1]Bearbeitete Datenbank'!$CM157</f>
        <v>5.131433807142268</v>
      </c>
      <c r="DF155" s="49" t="str">
        <f>'[1]Bearbeitete Datenbank'!$CN157</f>
        <v>operational</v>
      </c>
      <c r="DG155" s="5">
        <f>'[1]Bearbeitete Datenbank'!$CO157</f>
        <v>3.4033920413889422</v>
      </c>
      <c r="DH155" s="5" t="str">
        <f>'[1]Bearbeitete Datenbank'!$CP157</f>
        <v>None</v>
      </c>
    </row>
    <row r="156" spans="1:112" x14ac:dyDescent="0.25">
      <c r="A156" s="1" t="str">
        <f>'[1]Bearbeitete Datenbank'!$C158</f>
        <v>Cosmos 2476</v>
      </c>
      <c r="C156" s="1" t="str">
        <f>'[1]Bearbeitete Datenbank'!$C158</f>
        <v>Cosmos 2476</v>
      </c>
      <c r="D156" s="41">
        <f>'[1]Bearbeitete Datenbank'!$AB158</f>
        <v>37867</v>
      </c>
      <c r="G156" s="1" t="str">
        <f>'[1]Bearbeitete Datenbank'!$AV158</f>
        <v>Heavy Satellite</v>
      </c>
      <c r="H156" s="1">
        <f>'[1]Bearbeitete Datenbank'!$V158</f>
        <v>7</v>
      </c>
      <c r="J156" s="3"/>
      <c r="K156" s="1" t="str">
        <f>'[1]Bearbeitete Datenbank'!$BQ158</f>
        <v>none</v>
      </c>
      <c r="L156" s="1" t="str">
        <f>'[1]Bearbeitete Datenbank'!$BR158</f>
        <v>0</v>
      </c>
      <c r="M156" s="1"/>
      <c r="N156" s="1">
        <f>'[1]Bearbeitete Datenbank'!$BS158</f>
        <v>300</v>
      </c>
      <c r="P156" s="1" t="str">
        <f>'[1]Bearbeitete Datenbank'!$Y158</f>
        <v>Baikonur Cosmodrome</v>
      </c>
      <c r="Q156" s="1">
        <f>'[1]Bearbeitete Datenbank'!$AD158*PI()/180</f>
        <v>0.80224059067919362</v>
      </c>
      <c r="R156" s="1" t="str">
        <f>'[1]Bearbeitete Datenbank'!$D158</f>
        <v>Russia</v>
      </c>
      <c r="S156" s="1" t="str">
        <f>'[1]Bearbeitete Datenbank'!$E158</f>
        <v>Russia</v>
      </c>
      <c r="T156" s="1" t="str">
        <f>'[1]Bearbeitete Datenbank'!$F158</f>
        <v>Ministry of Defense</v>
      </c>
      <c r="U156" s="3">
        <f>'[1]Bearbeitete Datenbank'!$U158</f>
        <v>40851</v>
      </c>
      <c r="V156" s="1">
        <f>'[1]Bearbeitete Datenbank'!$AE158*PI()/180</f>
        <v>1.1048806829750102</v>
      </c>
      <c r="Y156" s="1">
        <f>'[1]Bearbeitete Datenbank'!$BK158</f>
        <v>1.5</v>
      </c>
      <c r="Z156" s="1">
        <f>'[1]Bearbeitete Datenbank'!$BL158</f>
        <v>4</v>
      </c>
      <c r="AA156" s="1">
        <f>'[1]Bearbeitete Datenbank'!$BM158</f>
        <v>7.8</v>
      </c>
      <c r="AB156" s="1">
        <f>'[1]Bearbeitete Datenbank'!BN158</f>
        <v>14.500342033256</v>
      </c>
      <c r="AC156" s="1">
        <f>'[1]Bearbeitete Datenbank'!BO158</f>
        <v>1.76714586764426</v>
      </c>
      <c r="AD156" s="1">
        <f>'[1]Bearbeitete Datenbank'!$BP158</f>
        <v>8.4666285808734791</v>
      </c>
      <c r="AH156" s="1">
        <f>'[1]Bearbeitete Datenbank'!$AL158</f>
        <v>1450</v>
      </c>
      <c r="AJ156" s="1">
        <f>'[1]Bearbeitete Datenbank'!$AN158</f>
        <v>1200</v>
      </c>
      <c r="AK156" s="1">
        <f>'[1]Bearbeitete Datenbank'!$AW158</f>
        <v>250</v>
      </c>
      <c r="AU156" s="1" t="str">
        <f>'[1]Bearbeitete Datenbank'!$AU158</f>
        <v>MEO</v>
      </c>
      <c r="AV156" s="1" t="str">
        <f>'[1]Bearbeitete Datenbank'!$J158</f>
        <v>MEO</v>
      </c>
      <c r="AY156" s="1" t="str">
        <f>'[1]Bearbeitete Datenbank'!$G158</f>
        <v>Military/Commercial</v>
      </c>
      <c r="AZ156" s="1"/>
      <c r="BA156" s="1" t="str">
        <f>'[1]Bearbeitete Datenbank'!$H158</f>
        <v>Navigation/Global Positioning</v>
      </c>
      <c r="BB156" s="1"/>
      <c r="BC156" s="42">
        <f>'[1]Bearbeitete Datenbank'!$AX158</f>
        <v>64.567700000000002</v>
      </c>
      <c r="BD156" s="1">
        <f>Tabelle27[[#This Row],[inclination '[degree']]]*PI()/180</f>
        <v>1.1269189554399428</v>
      </c>
      <c r="BE156" s="1">
        <f>'[1]Bearbeitete Datenbank'!$AY158</f>
        <v>135.70320000000001</v>
      </c>
      <c r="BF156" s="1">
        <f>Tabelle27[[#This Row],[RAAN '[degree']]]*PI()/180</f>
        <v>2.3684676454923692</v>
      </c>
      <c r="BG156" s="1">
        <f>'[1]Bearbeitete Datenbank'!$BA158</f>
        <v>242.18860000000001</v>
      </c>
      <c r="BH156" s="1">
        <f>Tabelle27[[#This Row],[AoP '[degree']]]*PI()/180</f>
        <v>4.2269884807955389</v>
      </c>
      <c r="BI156" s="1">
        <f>'[1]Bearbeitete Datenbank'!$BB158</f>
        <v>26.7971</v>
      </c>
      <c r="BK156" s="1">
        <f>Tabelle27[[#This Row],[mean_anomaly '[degree']]]*PI()/180</f>
        <v>0.46769762498617246</v>
      </c>
      <c r="BL156" s="1">
        <f>'[1]Bearbeitete Datenbank'!$AZ158</f>
        <v>2.2390999999999999E-3</v>
      </c>
      <c r="BM156" s="1">
        <f>'[1]Bearbeitete Datenbank'!$BE158</f>
        <v>25508.051272573823</v>
      </c>
      <c r="BN156" s="1">
        <f>'[1]Bearbeitete Datenbank'!$BF158</f>
        <v>19194.166350178242</v>
      </c>
      <c r="BO156" s="1">
        <f>'[1]Bearbeitete Datenbank'!$BG158</f>
        <v>19079.936194969403</v>
      </c>
      <c r="BP156" s="1">
        <f>'[1]Bearbeitete Datenbank'!$BH158</f>
        <v>675.73308698857795</v>
      </c>
      <c r="BQ156" s="1">
        <f>'[1]Bearbeitete Datenbank'!$BC158</f>
        <v>2.1310189300000002</v>
      </c>
      <c r="BY156" s="1" t="s">
        <v>115</v>
      </c>
      <c r="BZ156" s="1" t="s">
        <v>115</v>
      </c>
      <c r="CA156" s="1" t="s">
        <v>115</v>
      </c>
      <c r="CB156" s="1" t="s">
        <v>115</v>
      </c>
      <c r="CD156" s="47" t="str">
        <f>'[1]Bearbeitete Datenbank'!$BT158</f>
        <v>None</v>
      </c>
      <c r="CE15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6" s="1" t="str">
        <f>'[1]Bearbeitete Datenbank'!$BU158</f>
        <v>None</v>
      </c>
      <c r="CG15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6" s="1" t="str">
        <f>'[1]Bearbeitete Datenbank'!$BV158</f>
        <v>None</v>
      </c>
      <c r="CI156" s="1" t="str">
        <f>'[1]Bearbeitete Datenbank'!$BW158</f>
        <v>None</v>
      </c>
      <c r="CJ156" s="1" t="str">
        <f>'[1]Bearbeitete Datenbank'!$BX158</f>
        <v>None</v>
      </c>
      <c r="CK156" s="1" t="str">
        <f>'[1]Bearbeitete Datenbank'!$BY158</f>
        <v>None</v>
      </c>
      <c r="CL156" s="1" t="str">
        <f>'[1]Bearbeitete Datenbank'!$CA158</f>
        <v>None</v>
      </c>
      <c r="CM15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6" s="1" t="str">
        <f>'[1]Bearbeitete Datenbank'!$CB158</f>
        <v>None</v>
      </c>
      <c r="CO156" s="1" t="str">
        <f>'[1]Bearbeitete Datenbank'!$CC158</f>
        <v>None</v>
      </c>
      <c r="CP156" s="1" t="str">
        <f>'[1]Bearbeitete Datenbank'!$CD158</f>
        <v>None</v>
      </c>
      <c r="CQ156" s="1" t="str">
        <f>'[1]Bearbeitete Datenbank'!$CE158</f>
        <v>None</v>
      </c>
      <c r="CR156" s="1" t="str">
        <f>'[1]Bearbeitete Datenbank'!$CF158</f>
        <v>None</v>
      </c>
      <c r="CS156" s="1" t="str">
        <f>IF(Tabelle27[[#This Row],[synchronised_starting_longitude '[deg_E']]]="None","None",Tabelle27[[#This Row],[synchronised_starting_longitude '[deg_E']]]*PI()/180)</f>
        <v>None</v>
      </c>
      <c r="CT156" s="1" t="str">
        <f>'[1]Bearbeitete Datenbank'!$CG158</f>
        <v>None</v>
      </c>
      <c r="CU156" s="1" t="str">
        <f>IF(Tabelle27[[#This Row],[synchronised_initial_longitude '[deg_E']]]="None","None",Tabelle27[[#This Row],[synchronised_initial_longitude '[deg_E']]]*PI()/180)</f>
        <v>None</v>
      </c>
      <c r="CV156" s="1" t="str">
        <f>'[1]Bearbeitete Datenbank'!$CH158</f>
        <v>None</v>
      </c>
      <c r="CW156" s="1" t="str">
        <f>IF(Tabelle27[[#This Row],[synchronised_tolerance_longitude '[deg_E']]]="None","None",Tabelle27[[#This Row],[synchronised_tolerance_longitude '[deg_E']]]*PI()/180)</f>
        <v>None</v>
      </c>
      <c r="CY156" s="1" t="str">
        <f>'[1]Bearbeitete Datenbank'!$CI158</f>
        <v>None</v>
      </c>
      <c r="CZ156" s="1" t="str">
        <f>IF(Tabelle27[[#This Row],[initial_GLAN '[deg']]]="None",Tabelle27[[#This Row],[initial_GLAN '[deg']]],Tabelle27[[#This Row],[initial_GLAN '[deg']]]*PI()/180)</f>
        <v>None</v>
      </c>
      <c r="DA156" s="1" t="str">
        <f>'[1]Bearbeitete Datenbank'!$CJ158</f>
        <v>None</v>
      </c>
      <c r="DB156" s="1" t="str">
        <f>IF(Tabelle27[[#This Row],[tolerance_GLAN '[deg']]]="None",Tabelle27[[#This Row],[tolerance_GLAN '[deg']]],Tabelle27[[#This Row],[tolerance_GLAN '[deg']]]*PI()/180)</f>
        <v>None</v>
      </c>
      <c r="DC156" s="1" t="str">
        <f>'[1]Bearbeitete Datenbank'!$CK158</f>
        <v>GLONASS</v>
      </c>
      <c r="DD156" s="49" t="str">
        <f>'[1]Bearbeitete Datenbank'!$CL158</f>
        <v>None</v>
      </c>
      <c r="DE156" s="5">
        <f>'[1]Bearbeitete Datenbank'!$CM158</f>
        <v>3.888792540978093</v>
      </c>
      <c r="DF156" s="49" t="str">
        <f>'[1]Bearbeitete Datenbank'!$CN158</f>
        <v>operational</v>
      </c>
      <c r="DG156" s="5">
        <f>'[1]Bearbeitete Datenbank'!$CO158</f>
        <v>1.8325957145940461</v>
      </c>
      <c r="DH156" s="5" t="str">
        <f>'[1]Bearbeitete Datenbank'!$CP158</f>
        <v>None</v>
      </c>
    </row>
    <row r="157" spans="1:112" x14ac:dyDescent="0.25">
      <c r="A157" s="1" t="str">
        <f>'[1]Bearbeitete Datenbank'!$C159</f>
        <v>Cosmos 2477</v>
      </c>
      <c r="C157" s="1" t="str">
        <f>'[1]Bearbeitete Datenbank'!$C159</f>
        <v>Cosmos 2477</v>
      </c>
      <c r="D157" s="41">
        <f>'[1]Bearbeitete Datenbank'!$AB159</f>
        <v>37868</v>
      </c>
      <c r="G157" s="1" t="str">
        <f>'[1]Bearbeitete Datenbank'!$AV159</f>
        <v>Heavy Satellite</v>
      </c>
      <c r="H157" s="1">
        <f>'[1]Bearbeitete Datenbank'!$V159</f>
        <v>7</v>
      </c>
      <c r="J157" s="3"/>
      <c r="K157" s="1" t="str">
        <f>'[1]Bearbeitete Datenbank'!$BQ159</f>
        <v>none</v>
      </c>
      <c r="L157" s="1" t="str">
        <f>'[1]Bearbeitete Datenbank'!$BR159</f>
        <v>0</v>
      </c>
      <c r="M157" s="1"/>
      <c r="N157" s="1">
        <f>'[1]Bearbeitete Datenbank'!$BS159</f>
        <v>300</v>
      </c>
      <c r="P157" s="1" t="str">
        <f>'[1]Bearbeitete Datenbank'!$Y159</f>
        <v>Baikonur Cosmodrome</v>
      </c>
      <c r="Q157" s="1">
        <f>'[1]Bearbeitete Datenbank'!$AD159*PI()/180</f>
        <v>0.80224059067919362</v>
      </c>
      <c r="R157" s="1" t="str">
        <f>'[1]Bearbeitete Datenbank'!$D159</f>
        <v>Russia</v>
      </c>
      <c r="S157" s="1" t="str">
        <f>'[1]Bearbeitete Datenbank'!$E159</f>
        <v>Russia</v>
      </c>
      <c r="T157" s="1" t="str">
        <f>'[1]Bearbeitete Datenbank'!$F159</f>
        <v>Ministry of Defense</v>
      </c>
      <c r="U157" s="3">
        <f>'[1]Bearbeitete Datenbank'!$U159</f>
        <v>40851</v>
      </c>
      <c r="V157" s="1">
        <f>'[1]Bearbeitete Datenbank'!$AE159*PI()/180</f>
        <v>1.1048806829750102</v>
      </c>
      <c r="Y157" s="1">
        <f>'[1]Bearbeitete Datenbank'!$BK159</f>
        <v>1.5</v>
      </c>
      <c r="Z157" s="1">
        <f>'[1]Bearbeitete Datenbank'!$BL159</f>
        <v>4</v>
      </c>
      <c r="AA157" s="1">
        <f>'[1]Bearbeitete Datenbank'!$BM159</f>
        <v>7.8</v>
      </c>
      <c r="AB157" s="1">
        <f>'[1]Bearbeitete Datenbank'!BN159</f>
        <v>14.500342033256</v>
      </c>
      <c r="AC157" s="1">
        <f>'[1]Bearbeitete Datenbank'!BO159</f>
        <v>1.76714586764426</v>
      </c>
      <c r="AD157" s="1">
        <f>'[1]Bearbeitete Datenbank'!$BP159</f>
        <v>8.4666285808734791</v>
      </c>
      <c r="AH157" s="1">
        <f>'[1]Bearbeitete Datenbank'!$AL159</f>
        <v>1450</v>
      </c>
      <c r="AJ157" s="1">
        <f>'[1]Bearbeitete Datenbank'!$AN159</f>
        <v>1200</v>
      </c>
      <c r="AK157" s="1">
        <f>'[1]Bearbeitete Datenbank'!$AW159</f>
        <v>250</v>
      </c>
      <c r="AU157" s="1" t="str">
        <f>'[1]Bearbeitete Datenbank'!$AU159</f>
        <v>MEO</v>
      </c>
      <c r="AV157" s="1" t="str">
        <f>'[1]Bearbeitete Datenbank'!$J159</f>
        <v>MEO</v>
      </c>
      <c r="AY157" s="1" t="str">
        <f>'[1]Bearbeitete Datenbank'!$G159</f>
        <v>Military/Commercial</v>
      </c>
      <c r="AZ157" s="1"/>
      <c r="BA157" s="1" t="str">
        <f>'[1]Bearbeitete Datenbank'!$H159</f>
        <v>Navigation/Global Positioning</v>
      </c>
      <c r="BB157" s="1"/>
      <c r="BC157" s="42">
        <f>'[1]Bearbeitete Datenbank'!$AX159</f>
        <v>64.576499999999996</v>
      </c>
      <c r="BD157" s="1">
        <f>Tabelle27[[#This Row],[inclination '[degree']]]*PI()/180</f>
        <v>1.1270725444141181</v>
      </c>
      <c r="BE157" s="1">
        <f>'[1]Bearbeitete Datenbank'!$AY159</f>
        <v>135.75659999999999</v>
      </c>
      <c r="BF157" s="1">
        <f>Tabelle27[[#This Row],[RAAN '[degree']]]*PI()/180</f>
        <v>2.3693996513129338</v>
      </c>
      <c r="BG157" s="1">
        <f>'[1]Bearbeitete Datenbank'!$BA159</f>
        <v>243.85159999999999</v>
      </c>
      <c r="BH157" s="1">
        <f>Tabelle27[[#This Row],[AoP '[degree']]]*PI()/180</f>
        <v>4.2560133062562047</v>
      </c>
      <c r="BI157" s="1">
        <f>'[1]Bearbeitete Datenbank'!$BB159</f>
        <v>338.30970000000002</v>
      </c>
      <c r="BK157" s="1">
        <f>Tabelle27[[#This Row],[mean_anomaly '[degree']]]*PI()/180</f>
        <v>5.9046181564342612</v>
      </c>
      <c r="BL157" s="1">
        <f>'[1]Bearbeitete Datenbank'!$AZ159</f>
        <v>1.9889999999999999E-3</v>
      </c>
      <c r="BM157" s="1">
        <f>'[1]Bearbeitete Datenbank'!$BE159</f>
        <v>25508.058135310184</v>
      </c>
      <c r="BN157" s="1">
        <f>'[1]Bearbeitete Datenbank'!$BF159</f>
        <v>19187.793662941316</v>
      </c>
      <c r="BO157" s="1">
        <f>'[1]Bearbeitete Datenbank'!$BG159</f>
        <v>19086.322607679052</v>
      </c>
      <c r="BP157" s="1">
        <f>'[1]Bearbeitete Datenbank'!$BH159</f>
        <v>675.73335968943741</v>
      </c>
      <c r="BQ157" s="1">
        <f>'[1]Bearbeitete Datenbank'!$BC159</f>
        <v>2.1310180700000001</v>
      </c>
      <c r="BY157" s="1" t="s">
        <v>115</v>
      </c>
      <c r="BZ157" s="1" t="s">
        <v>115</v>
      </c>
      <c r="CA157" s="1" t="s">
        <v>115</v>
      </c>
      <c r="CB157" s="1" t="s">
        <v>115</v>
      </c>
      <c r="CD157" s="47" t="str">
        <f>'[1]Bearbeitete Datenbank'!$BT159</f>
        <v>None</v>
      </c>
      <c r="CE15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7" s="1" t="str">
        <f>'[1]Bearbeitete Datenbank'!$BU159</f>
        <v>None</v>
      </c>
      <c r="CG15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7" s="1" t="str">
        <f>'[1]Bearbeitete Datenbank'!$BV159</f>
        <v>None</v>
      </c>
      <c r="CI157" s="1" t="str">
        <f>'[1]Bearbeitete Datenbank'!$BW159</f>
        <v>None</v>
      </c>
      <c r="CJ157" s="1" t="str">
        <f>'[1]Bearbeitete Datenbank'!$BX159</f>
        <v>None</v>
      </c>
      <c r="CK157" s="1" t="str">
        <f>'[1]Bearbeitete Datenbank'!$BY159</f>
        <v>None</v>
      </c>
      <c r="CL157" s="1" t="str">
        <f>'[1]Bearbeitete Datenbank'!$CA159</f>
        <v>None</v>
      </c>
      <c r="CM15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7" s="1" t="str">
        <f>'[1]Bearbeitete Datenbank'!$CB159</f>
        <v>None</v>
      </c>
      <c r="CO157" s="1" t="str">
        <f>'[1]Bearbeitete Datenbank'!$CC159</f>
        <v>None</v>
      </c>
      <c r="CP157" s="1" t="str">
        <f>'[1]Bearbeitete Datenbank'!$CD159</f>
        <v>None</v>
      </c>
      <c r="CQ157" s="1" t="str">
        <f>'[1]Bearbeitete Datenbank'!$CE159</f>
        <v>None</v>
      </c>
      <c r="CR157" s="1" t="str">
        <f>'[1]Bearbeitete Datenbank'!$CF159</f>
        <v>None</v>
      </c>
      <c r="CS157" s="1" t="str">
        <f>IF(Tabelle27[[#This Row],[synchronised_starting_longitude '[deg_E']]]="None","None",Tabelle27[[#This Row],[synchronised_starting_longitude '[deg_E']]]*PI()/180)</f>
        <v>None</v>
      </c>
      <c r="CT157" s="1" t="str">
        <f>'[1]Bearbeitete Datenbank'!$CG159</f>
        <v>None</v>
      </c>
      <c r="CU157" s="1" t="str">
        <f>IF(Tabelle27[[#This Row],[synchronised_initial_longitude '[deg_E']]]="None","None",Tabelle27[[#This Row],[synchronised_initial_longitude '[deg_E']]]*PI()/180)</f>
        <v>None</v>
      </c>
      <c r="CV157" s="1" t="str">
        <f>'[1]Bearbeitete Datenbank'!$CH159</f>
        <v>None</v>
      </c>
      <c r="CW157" s="1" t="str">
        <f>IF(Tabelle27[[#This Row],[synchronised_tolerance_longitude '[deg_E']]]="None","None",Tabelle27[[#This Row],[synchronised_tolerance_longitude '[deg_E']]]*PI()/180)</f>
        <v>None</v>
      </c>
      <c r="CY157" s="1" t="str">
        <f>'[1]Bearbeitete Datenbank'!$CI159</f>
        <v>None</v>
      </c>
      <c r="CZ157" s="1" t="str">
        <f>IF(Tabelle27[[#This Row],[initial_GLAN '[deg']]]="None",Tabelle27[[#This Row],[initial_GLAN '[deg']]],Tabelle27[[#This Row],[initial_GLAN '[deg']]]*PI()/180)</f>
        <v>None</v>
      </c>
      <c r="DA157" s="1" t="str">
        <f>'[1]Bearbeitete Datenbank'!$CJ159</f>
        <v>None</v>
      </c>
      <c r="DB157" s="1" t="str">
        <f>IF(Tabelle27[[#This Row],[tolerance_GLAN '[deg']]]="None",Tabelle27[[#This Row],[tolerance_GLAN '[deg']]],Tabelle27[[#This Row],[tolerance_GLAN '[deg']]]*PI()/180)</f>
        <v>None</v>
      </c>
      <c r="DC157" s="1" t="str">
        <f>'[1]Bearbeitete Datenbank'!$CK159</f>
        <v>GLONASS</v>
      </c>
      <c r="DD157" s="49" t="str">
        <f>'[1]Bearbeitete Datenbank'!$CL159</f>
        <v>None</v>
      </c>
      <c r="DE157" s="5">
        <f>'[1]Bearbeitete Datenbank'!$CM159</f>
        <v>4.6451658789148764</v>
      </c>
      <c r="DF157" s="49" t="str">
        <f>'[1]Bearbeitete Datenbank'!$CN159</f>
        <v>operational</v>
      </c>
      <c r="DG157" s="5">
        <f>'[1]Bearbeitete Datenbank'!$CO159</f>
        <v>2.6179938779914944</v>
      </c>
      <c r="DH157" s="5" t="str">
        <f>'[1]Bearbeitete Datenbank'!$CP159</f>
        <v>None</v>
      </c>
    </row>
    <row r="158" spans="1:112" x14ac:dyDescent="0.25">
      <c r="A158" s="1" t="str">
        <f>'[1]Bearbeitete Datenbank'!$C160</f>
        <v>Cosmos 2485</v>
      </c>
      <c r="C158" s="1" t="str">
        <f>'[1]Bearbeitete Datenbank'!$C160</f>
        <v>Cosmos 2485</v>
      </c>
      <c r="D158" s="41">
        <f>'[1]Bearbeitete Datenbank'!$AB160</f>
        <v>39155</v>
      </c>
      <c r="G158" s="1" t="str">
        <f>'[1]Bearbeitete Datenbank'!$AV160</f>
        <v>Heavy Satellite</v>
      </c>
      <c r="H158" s="1">
        <f>'[1]Bearbeitete Datenbank'!$V160</f>
        <v>7</v>
      </c>
      <c r="J158" s="3"/>
      <c r="K158" s="1" t="str">
        <f>'[1]Bearbeitete Datenbank'!$BQ160</f>
        <v>none</v>
      </c>
      <c r="L158" s="1" t="str">
        <f>'[1]Bearbeitete Datenbank'!$BR160</f>
        <v>0</v>
      </c>
      <c r="M158" s="1"/>
      <c r="N158" s="1">
        <f>'[1]Bearbeitete Datenbank'!$BS160</f>
        <v>300</v>
      </c>
      <c r="P158" s="1" t="str">
        <f>'[1]Bearbeitete Datenbank'!$Y160</f>
        <v>Plesetsk Cosmodrome</v>
      </c>
      <c r="Q158" s="1">
        <f>'[1]Bearbeitete Datenbank'!$AD160*PI()/180</f>
        <v>1.0982581280910539</v>
      </c>
      <c r="R158" s="1" t="str">
        <f>'[1]Bearbeitete Datenbank'!$D160</f>
        <v>Russia</v>
      </c>
      <c r="S158" s="1" t="str">
        <f>'[1]Bearbeitete Datenbank'!$E160</f>
        <v>Russia</v>
      </c>
      <c r="T158" s="1" t="str">
        <f>'[1]Bearbeitete Datenbank'!$F160</f>
        <v>Ministry of Defense</v>
      </c>
      <c r="U158" s="3">
        <f>'[1]Bearbeitete Datenbank'!$U160</f>
        <v>41390</v>
      </c>
      <c r="V158" s="1">
        <f>'[1]Bearbeitete Datenbank'!$AE160*PI()/180</f>
        <v>0.7082158253648102</v>
      </c>
      <c r="Y158" s="1">
        <f>'[1]Bearbeitete Datenbank'!$BK160</f>
        <v>1.5</v>
      </c>
      <c r="Z158" s="1">
        <f>'[1]Bearbeitete Datenbank'!$BL160</f>
        <v>4</v>
      </c>
      <c r="AA158" s="1">
        <f>'[1]Bearbeitete Datenbank'!$BM160</f>
        <v>7.8</v>
      </c>
      <c r="AB158" s="1">
        <f>'[1]Bearbeitete Datenbank'!BN160</f>
        <v>14.500342033256</v>
      </c>
      <c r="AC158" s="1">
        <f>'[1]Bearbeitete Datenbank'!BO160</f>
        <v>1.76714586764426</v>
      </c>
      <c r="AD158" s="1">
        <f>'[1]Bearbeitete Datenbank'!$BP160</f>
        <v>8.4666285808734791</v>
      </c>
      <c r="AH158" s="1">
        <f>'[1]Bearbeitete Datenbank'!$AL160</f>
        <v>1450</v>
      </c>
      <c r="AJ158" s="1">
        <f>'[1]Bearbeitete Datenbank'!$AN160</f>
        <v>1200</v>
      </c>
      <c r="AK158" s="1">
        <f>'[1]Bearbeitete Datenbank'!$AW160</f>
        <v>250</v>
      </c>
      <c r="AU158" s="1" t="str">
        <f>'[1]Bearbeitete Datenbank'!$AU160</f>
        <v>MEO</v>
      </c>
      <c r="AV158" s="1" t="str">
        <f>'[1]Bearbeitete Datenbank'!$J160</f>
        <v>MEO</v>
      </c>
      <c r="AY158" s="1" t="str">
        <f>'[1]Bearbeitete Datenbank'!$G160</f>
        <v>Military/Commercial</v>
      </c>
      <c r="AZ158" s="1"/>
      <c r="BA158" s="1" t="str">
        <f>'[1]Bearbeitete Datenbank'!$H160</f>
        <v>Navigation/Global Positioning</v>
      </c>
      <c r="BB158" s="1"/>
      <c r="BC158" s="42">
        <f>'[1]Bearbeitete Datenbank'!$AX160</f>
        <v>64.733699999999999</v>
      </c>
      <c r="BD158" s="1">
        <f>Tabelle27[[#This Row],[inclination '[degree']]]*PI()/180</f>
        <v>1.1298162019982532</v>
      </c>
      <c r="BE158" s="1">
        <f>'[1]Bearbeitete Datenbank'!$AY160</f>
        <v>136.05279999999999</v>
      </c>
      <c r="BF158" s="1">
        <f>Tabelle27[[#This Row],[RAAN '[degree']]]*PI()/180</f>
        <v>2.3745693165573409</v>
      </c>
      <c r="BG158" s="1">
        <f>'[1]Bearbeitete Datenbank'!$BA160</f>
        <v>238.0641</v>
      </c>
      <c r="BH158" s="1">
        <f>Tabelle27[[#This Row],[AoP '[degree']]]*PI()/180</f>
        <v>4.1550023757970322</v>
      </c>
      <c r="BI158" s="1">
        <f>'[1]Bearbeitete Datenbank'!$BB160</f>
        <v>296.0523</v>
      </c>
      <c r="BK158" s="1">
        <f>Tabelle27[[#This Row],[mean_anomaly '[degree']]]*PI()/180</f>
        <v>5.1670873931020083</v>
      </c>
      <c r="BL158" s="1">
        <f>'[1]Bearbeitete Datenbank'!$AZ160</f>
        <v>2.2704000000000001E-3</v>
      </c>
      <c r="BM158" s="1">
        <f>'[1]Bearbeitete Datenbank'!$BE160</f>
        <v>25508.047202813825</v>
      </c>
      <c r="BN158" s="1">
        <f>'[1]Bearbeitete Datenbank'!$BF160</f>
        <v>19194.960673183094</v>
      </c>
      <c r="BO158" s="1">
        <f>'[1]Bearbeitete Datenbank'!$BG160</f>
        <v>19079.133732444556</v>
      </c>
      <c r="BP158" s="1">
        <f>'[1]Bearbeitete Datenbank'!$BH160</f>
        <v>675.73292527073363</v>
      </c>
      <c r="BQ158" s="1">
        <f>'[1]Bearbeitete Datenbank'!$BC160</f>
        <v>2.1310194400000002</v>
      </c>
      <c r="BY158" s="1" t="s">
        <v>115</v>
      </c>
      <c r="BZ158" s="1" t="s">
        <v>115</v>
      </c>
      <c r="CA158" s="1" t="s">
        <v>115</v>
      </c>
      <c r="CB158" s="1" t="s">
        <v>115</v>
      </c>
      <c r="CD158" s="47" t="str">
        <f>'[1]Bearbeitete Datenbank'!$BT160</f>
        <v>None</v>
      </c>
      <c r="CE15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8" s="1" t="str">
        <f>'[1]Bearbeitete Datenbank'!$BU160</f>
        <v>None</v>
      </c>
      <c r="CG15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8" s="1" t="str">
        <f>'[1]Bearbeitete Datenbank'!$BV160</f>
        <v>None</v>
      </c>
      <c r="CI158" s="1" t="str">
        <f>'[1]Bearbeitete Datenbank'!$BW160</f>
        <v>None</v>
      </c>
      <c r="CJ158" s="1" t="str">
        <f>'[1]Bearbeitete Datenbank'!$BX160</f>
        <v>None</v>
      </c>
      <c r="CK158" s="1" t="str">
        <f>'[1]Bearbeitete Datenbank'!$BY160</f>
        <v>None</v>
      </c>
      <c r="CL158" s="1" t="str">
        <f>'[1]Bearbeitete Datenbank'!$CA160</f>
        <v>None</v>
      </c>
      <c r="CM15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8" s="1" t="str">
        <f>'[1]Bearbeitete Datenbank'!$CB160</f>
        <v>None</v>
      </c>
      <c r="CO158" s="1" t="str">
        <f>'[1]Bearbeitete Datenbank'!$CC160</f>
        <v>None</v>
      </c>
      <c r="CP158" s="1" t="str">
        <f>'[1]Bearbeitete Datenbank'!$CD160</f>
        <v>None</v>
      </c>
      <c r="CQ158" s="1" t="str">
        <f>'[1]Bearbeitete Datenbank'!$CE160</f>
        <v>None</v>
      </c>
      <c r="CR158" s="1" t="str">
        <f>'[1]Bearbeitete Datenbank'!$CF160</f>
        <v>None</v>
      </c>
      <c r="CS158" s="1" t="str">
        <f>IF(Tabelle27[[#This Row],[synchronised_starting_longitude '[deg_E']]]="None","None",Tabelle27[[#This Row],[synchronised_starting_longitude '[deg_E']]]*PI()/180)</f>
        <v>None</v>
      </c>
      <c r="CT158" s="1" t="str">
        <f>'[1]Bearbeitete Datenbank'!$CG160</f>
        <v>None</v>
      </c>
      <c r="CU158" s="1" t="str">
        <f>IF(Tabelle27[[#This Row],[synchronised_initial_longitude '[deg_E']]]="None","None",Tabelle27[[#This Row],[synchronised_initial_longitude '[deg_E']]]*PI()/180)</f>
        <v>None</v>
      </c>
      <c r="CV158" s="1" t="str">
        <f>'[1]Bearbeitete Datenbank'!$CH160</f>
        <v>None</v>
      </c>
      <c r="CW158" s="1" t="str">
        <f>IF(Tabelle27[[#This Row],[synchronised_tolerance_longitude '[deg_E']]]="None","None",Tabelle27[[#This Row],[synchronised_tolerance_longitude '[deg_E']]]*PI()/180)</f>
        <v>None</v>
      </c>
      <c r="CY158" s="1" t="str">
        <f>'[1]Bearbeitete Datenbank'!$CI160</f>
        <v>None</v>
      </c>
      <c r="CZ158" s="1" t="str">
        <f>IF(Tabelle27[[#This Row],[initial_GLAN '[deg']]]="None",Tabelle27[[#This Row],[initial_GLAN '[deg']]],Tabelle27[[#This Row],[initial_GLAN '[deg']]]*PI()/180)</f>
        <v>None</v>
      </c>
      <c r="DA158" s="1" t="str">
        <f>'[1]Bearbeitete Datenbank'!$CJ160</f>
        <v>None</v>
      </c>
      <c r="DB158" s="1" t="str">
        <f>IF(Tabelle27[[#This Row],[tolerance_GLAN '[deg']]]="None",Tabelle27[[#This Row],[tolerance_GLAN '[deg']]],Tabelle27[[#This Row],[tolerance_GLAN '[deg']]]*PI()/180)</f>
        <v>None</v>
      </c>
      <c r="DC158" s="1" t="str">
        <f>'[1]Bearbeitete Datenbank'!$CK160</f>
        <v>GLONASS</v>
      </c>
      <c r="DD158" s="49" t="str">
        <f>'[1]Bearbeitete Datenbank'!$CL160</f>
        <v>None</v>
      </c>
      <c r="DE158" s="5">
        <f>'[1]Bearbeitete Datenbank'!$CM160</f>
        <v>1.6045841557842546</v>
      </c>
      <c r="DF158" s="49" t="str">
        <f>'[1]Bearbeitete Datenbank'!$CN160</f>
        <v>operational</v>
      </c>
      <c r="DG158" s="5">
        <f>'[1]Bearbeitete Datenbank'!$CO160</f>
        <v>5.7595865315812871</v>
      </c>
      <c r="DH158" s="5" t="str">
        <f>'[1]Bearbeitete Datenbank'!$CP160</f>
        <v>None</v>
      </c>
    </row>
    <row r="159" spans="1:112" x14ac:dyDescent="0.25">
      <c r="A159" s="1" t="str">
        <f>'[1]Bearbeitete Datenbank'!$C161</f>
        <v>Cosmos 2500</v>
      </c>
      <c r="C159" s="1" t="str">
        <f>'[1]Bearbeitete Datenbank'!$C161</f>
        <v>Cosmos 2500</v>
      </c>
      <c r="D159" s="41">
        <f>'[1]Bearbeitete Datenbank'!$AB161</f>
        <v>40001</v>
      </c>
      <c r="G159" s="1" t="str">
        <f>'[1]Bearbeitete Datenbank'!$AV161</f>
        <v>Heavy Satellite</v>
      </c>
      <c r="H159" s="1">
        <f>'[1]Bearbeitete Datenbank'!$V161</f>
        <v>7</v>
      </c>
      <c r="J159" s="3"/>
      <c r="K159" s="1" t="str">
        <f>'[1]Bearbeitete Datenbank'!$BQ161</f>
        <v>none</v>
      </c>
      <c r="L159" s="1" t="str">
        <f>'[1]Bearbeitete Datenbank'!$BR161</f>
        <v>0</v>
      </c>
      <c r="M159" s="1"/>
      <c r="N159" s="1">
        <f>'[1]Bearbeitete Datenbank'!$BS161</f>
        <v>300</v>
      </c>
      <c r="P159" s="1" t="str">
        <f>'[1]Bearbeitete Datenbank'!$Y161</f>
        <v>Plesetsk Cosmodrome</v>
      </c>
      <c r="Q159" s="1">
        <f>'[1]Bearbeitete Datenbank'!$AD161*PI()/180</f>
        <v>1.0982581280910539</v>
      </c>
      <c r="R159" s="1" t="str">
        <f>'[1]Bearbeitete Datenbank'!$D161</f>
        <v>Russia</v>
      </c>
      <c r="S159" s="1" t="str">
        <f>'[1]Bearbeitete Datenbank'!$E161</f>
        <v>Russia</v>
      </c>
      <c r="T159" s="1" t="str">
        <f>'[1]Bearbeitete Datenbank'!$F161</f>
        <v>Ministry of Defense</v>
      </c>
      <c r="U159" s="3">
        <f>'[1]Bearbeitete Datenbank'!$U161</f>
        <v>41804</v>
      </c>
      <c r="V159" s="1">
        <f>'[1]Bearbeitete Datenbank'!$AE161*PI()/180</f>
        <v>0.7082158253648102</v>
      </c>
      <c r="Y159" s="1">
        <f>'[1]Bearbeitete Datenbank'!$BK161</f>
        <v>1.5</v>
      </c>
      <c r="Z159" s="1">
        <f>'[1]Bearbeitete Datenbank'!$BL161</f>
        <v>4</v>
      </c>
      <c r="AA159" s="1">
        <f>'[1]Bearbeitete Datenbank'!$BM161</f>
        <v>7.8</v>
      </c>
      <c r="AB159" s="1">
        <f>'[1]Bearbeitete Datenbank'!BN161</f>
        <v>14.500342033256</v>
      </c>
      <c r="AC159" s="1">
        <f>'[1]Bearbeitete Datenbank'!BO161</f>
        <v>1.76714586764426</v>
      </c>
      <c r="AD159" s="1">
        <f>'[1]Bearbeitete Datenbank'!$BP161</f>
        <v>8.4666285808734791</v>
      </c>
      <c r="AH159" s="1">
        <f>'[1]Bearbeitete Datenbank'!$AL161</f>
        <v>1450</v>
      </c>
      <c r="AJ159" s="1">
        <f>'[1]Bearbeitete Datenbank'!$AN161</f>
        <v>1200</v>
      </c>
      <c r="AK159" s="1">
        <f>'[1]Bearbeitete Datenbank'!$AW161</f>
        <v>250</v>
      </c>
      <c r="AU159" s="1" t="str">
        <f>'[1]Bearbeitete Datenbank'!$AU161</f>
        <v>MEO</v>
      </c>
      <c r="AV159" s="1" t="str">
        <f>'[1]Bearbeitete Datenbank'!$J161</f>
        <v>MEO</v>
      </c>
      <c r="AY159" s="1" t="str">
        <f>'[1]Bearbeitete Datenbank'!$G161</f>
        <v>Military/Commercial</v>
      </c>
      <c r="AZ159" s="1"/>
      <c r="BA159" s="1" t="str">
        <f>'[1]Bearbeitete Datenbank'!$H161</f>
        <v>Navigation/Global Positioning</v>
      </c>
      <c r="BB159" s="1"/>
      <c r="BC159" s="42">
        <f>'[1]Bearbeitete Datenbank'!$AX161</f>
        <v>65.763400000000004</v>
      </c>
      <c r="BD159" s="1">
        <f>Tabelle27[[#This Row],[inclination '[degree']]]*PI()/180</f>
        <v>1.1477878573060389</v>
      </c>
      <c r="BE159" s="1">
        <f>'[1]Bearbeitete Datenbank'!$AY161</f>
        <v>16.144500000000001</v>
      </c>
      <c r="BF159" s="1">
        <f>Tabelle27[[#This Row],[RAAN '[degree']]]*PI()/180</f>
        <v>0.28177468108822451</v>
      </c>
      <c r="BG159" s="1">
        <f>'[1]Bearbeitete Datenbank'!$BA161</f>
        <v>197.41319999999999</v>
      </c>
      <c r="BH159" s="1">
        <f>Tabelle27[[#This Row],[AoP '[degree']]]*PI()/180</f>
        <v>3.4455103268980696</v>
      </c>
      <c r="BI159" s="1">
        <f>'[1]Bearbeitete Datenbank'!$BB161</f>
        <v>151.43889999999999</v>
      </c>
      <c r="BK159" s="1">
        <f>Tabelle27[[#This Row],[mean_anomaly '[degree']]]*PI()/180</f>
        <v>2.6431074205984406</v>
      </c>
      <c r="BL159" s="1">
        <f>'[1]Bearbeitete Datenbank'!$AZ161</f>
        <v>4.4279999999999998E-4</v>
      </c>
      <c r="BM159" s="1">
        <f>'[1]Bearbeitete Datenbank'!$BE161</f>
        <v>25507.997168837624</v>
      </c>
      <c r="BN159" s="1">
        <f>'[1]Bearbeitete Datenbank'!$BF161</f>
        <v>19148.292109983988</v>
      </c>
      <c r="BO159" s="1">
        <f>'[1]Bearbeitete Datenbank'!$BG161</f>
        <v>19125.702227691265</v>
      </c>
      <c r="BP159" s="1">
        <f>'[1]Bearbeitete Datenbank'!$BH161</f>
        <v>675.73093709882937</v>
      </c>
      <c r="BQ159" s="1">
        <f>'[1]Bearbeitete Datenbank'!$BC161</f>
        <v>2.1310257099999999</v>
      </c>
      <c r="BY159" s="1" t="s">
        <v>115</v>
      </c>
      <c r="BZ159" s="1" t="s">
        <v>115</v>
      </c>
      <c r="CA159" s="1" t="s">
        <v>115</v>
      </c>
      <c r="CB159" s="1" t="s">
        <v>115</v>
      </c>
      <c r="CD159" s="47" t="str">
        <f>'[1]Bearbeitete Datenbank'!$BT161</f>
        <v>None</v>
      </c>
      <c r="CE15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59" s="1" t="str">
        <f>'[1]Bearbeitete Datenbank'!$BU161</f>
        <v>None</v>
      </c>
      <c r="CG15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59" s="1" t="str">
        <f>'[1]Bearbeitete Datenbank'!$BV161</f>
        <v>None</v>
      </c>
      <c r="CI159" s="1" t="str">
        <f>'[1]Bearbeitete Datenbank'!$BW161</f>
        <v>None</v>
      </c>
      <c r="CJ159" s="1" t="str">
        <f>'[1]Bearbeitete Datenbank'!$BX161</f>
        <v>None</v>
      </c>
      <c r="CK159" s="1" t="str">
        <f>'[1]Bearbeitete Datenbank'!$BY161</f>
        <v>None</v>
      </c>
      <c r="CL159" s="1" t="str">
        <f>'[1]Bearbeitete Datenbank'!$CA161</f>
        <v>None</v>
      </c>
      <c r="CM15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59" s="1" t="str">
        <f>'[1]Bearbeitete Datenbank'!$CB161</f>
        <v>None</v>
      </c>
      <c r="CO159" s="1" t="str">
        <f>'[1]Bearbeitete Datenbank'!$CC161</f>
        <v>None</v>
      </c>
      <c r="CP159" s="1" t="str">
        <f>'[1]Bearbeitete Datenbank'!$CD161</f>
        <v>None</v>
      </c>
      <c r="CQ159" s="1" t="str">
        <f>'[1]Bearbeitete Datenbank'!$CE161</f>
        <v>None</v>
      </c>
      <c r="CR159" s="1" t="str">
        <f>'[1]Bearbeitete Datenbank'!$CF161</f>
        <v>None</v>
      </c>
      <c r="CS159" s="1" t="str">
        <f>IF(Tabelle27[[#This Row],[synchronised_starting_longitude '[deg_E']]]="None","None",Tabelle27[[#This Row],[synchronised_starting_longitude '[deg_E']]]*PI()/180)</f>
        <v>None</v>
      </c>
      <c r="CT159" s="1" t="str">
        <f>'[1]Bearbeitete Datenbank'!$CG161</f>
        <v>None</v>
      </c>
      <c r="CU159" s="1" t="str">
        <f>IF(Tabelle27[[#This Row],[synchronised_initial_longitude '[deg_E']]]="None","None",Tabelle27[[#This Row],[synchronised_initial_longitude '[deg_E']]]*PI()/180)</f>
        <v>None</v>
      </c>
      <c r="CV159" s="1" t="str">
        <f>'[1]Bearbeitete Datenbank'!$CH161</f>
        <v>None</v>
      </c>
      <c r="CW159" s="1" t="str">
        <f>IF(Tabelle27[[#This Row],[synchronised_tolerance_longitude '[deg_E']]]="None","None",Tabelle27[[#This Row],[synchronised_tolerance_longitude '[deg_E']]]*PI()/180)</f>
        <v>None</v>
      </c>
      <c r="CY159" s="1" t="str">
        <f>'[1]Bearbeitete Datenbank'!$CI161</f>
        <v>None</v>
      </c>
      <c r="CZ159" s="1" t="str">
        <f>IF(Tabelle27[[#This Row],[initial_GLAN '[deg']]]="None",Tabelle27[[#This Row],[initial_GLAN '[deg']]],Tabelle27[[#This Row],[initial_GLAN '[deg']]]*PI()/180)</f>
        <v>None</v>
      </c>
      <c r="DA159" s="1" t="str">
        <f>'[1]Bearbeitete Datenbank'!$CJ161</f>
        <v>None</v>
      </c>
      <c r="DB159" s="1" t="str">
        <f>IF(Tabelle27[[#This Row],[tolerance_GLAN '[deg']]]="None",Tabelle27[[#This Row],[tolerance_GLAN '[deg']]],Tabelle27[[#This Row],[tolerance_GLAN '[deg']]]*PI()/180)</f>
        <v>None</v>
      </c>
      <c r="DC159" s="1" t="str">
        <f>'[1]Bearbeitete Datenbank'!$CK161</f>
        <v>GLONASS</v>
      </c>
      <c r="DD159" s="49" t="str">
        <f>'[1]Bearbeitete Datenbank'!$CL161</f>
        <v>None</v>
      </c>
      <c r="DE159" s="5">
        <f>'[1]Bearbeitete Datenbank'!$CM161</f>
        <v>3.6230731436789649</v>
      </c>
      <c r="DF159" s="49" t="str">
        <f>'[1]Bearbeitete Datenbank'!$CN161</f>
        <v>operational</v>
      </c>
      <c r="DG159" s="5">
        <f>'[1]Bearbeitete Datenbank'!$CO161</f>
        <v>0.78539816339744828</v>
      </c>
      <c r="DH159" s="5" t="str">
        <f>'[1]Bearbeitete Datenbank'!$CP161</f>
        <v>None</v>
      </c>
    </row>
    <row r="160" spans="1:112" x14ac:dyDescent="0.25">
      <c r="A160" s="1" t="str">
        <f>'[1]Bearbeitete Datenbank'!$C162</f>
        <v>Cosmos 2501</v>
      </c>
      <c r="C160" s="1" t="str">
        <f>'[1]Bearbeitete Datenbank'!$C162</f>
        <v>Cosmos 2501</v>
      </c>
      <c r="D160" s="41">
        <f>'[1]Bearbeitete Datenbank'!$AB162</f>
        <v>40315</v>
      </c>
      <c r="G160" s="1" t="str">
        <f>'[1]Bearbeitete Datenbank'!$AV162</f>
        <v>Medium Satellite</v>
      </c>
      <c r="H160" s="1">
        <f>'[1]Bearbeitete Datenbank'!$V162</f>
        <v>10</v>
      </c>
      <c r="J160" s="3"/>
      <c r="K160" s="1" t="str">
        <f>'[1]Bearbeitete Datenbank'!$BQ162</f>
        <v>none</v>
      </c>
      <c r="L160" s="1" t="str">
        <f>'[1]Bearbeitete Datenbank'!$BR162</f>
        <v>0</v>
      </c>
      <c r="M160" s="1"/>
      <c r="N160" s="1">
        <f>'[1]Bearbeitete Datenbank'!$BS162</f>
        <v>300</v>
      </c>
      <c r="P160" s="1" t="str">
        <f>'[1]Bearbeitete Datenbank'!$Y162</f>
        <v>Plesetsk Cosmodrome</v>
      </c>
      <c r="Q160" s="1">
        <f>'[1]Bearbeitete Datenbank'!$AD162*PI()/180</f>
        <v>1.0982581280910539</v>
      </c>
      <c r="R160" s="1" t="str">
        <f>'[1]Bearbeitete Datenbank'!$D162</f>
        <v>Russia</v>
      </c>
      <c r="S160" s="1" t="str">
        <f>'[1]Bearbeitete Datenbank'!$E162</f>
        <v>Russia</v>
      </c>
      <c r="T160" s="1" t="str">
        <f>'[1]Bearbeitete Datenbank'!$F162</f>
        <v>Ministry of Defense</v>
      </c>
      <c r="U160" s="3">
        <f>'[1]Bearbeitete Datenbank'!$U162</f>
        <v>41974</v>
      </c>
      <c r="V160" s="1">
        <f>'[1]Bearbeitete Datenbank'!$AE162*PI()/180</f>
        <v>0.7082158253648102</v>
      </c>
      <c r="Y160" s="1">
        <f>'[1]Bearbeitete Datenbank'!$BK162</f>
        <v>1</v>
      </c>
      <c r="Z160" s="1">
        <f>'[1]Bearbeitete Datenbank'!$BL162</f>
        <v>2</v>
      </c>
      <c r="AA160" s="1">
        <f>'[1]Bearbeitete Datenbank'!$BM162</f>
        <v>5</v>
      </c>
      <c r="AB160" s="1">
        <f>'[1]Bearbeitete Datenbank'!BN162</f>
        <v>6.2002899868605699</v>
      </c>
      <c r="AC160" s="1">
        <f>'[1]Bearbeitete Datenbank'!BO162</f>
        <v>1</v>
      </c>
      <c r="AD160" s="1">
        <f>'[1]Bearbeitete Datenbank'!$BP162</f>
        <v>3.5853333333333302</v>
      </c>
      <c r="AH160" s="1">
        <f>'[1]Bearbeitete Datenbank'!$AL162</f>
        <v>974</v>
      </c>
      <c r="AJ160" s="1">
        <f>'[1]Bearbeitete Datenbank'!$AN162</f>
        <v>800</v>
      </c>
      <c r="AK160" s="1">
        <f>'[1]Bearbeitete Datenbank'!$AW162</f>
        <v>174</v>
      </c>
      <c r="AU160" s="1" t="str">
        <f>'[1]Bearbeitete Datenbank'!$AU162</f>
        <v>MEO</v>
      </c>
      <c r="AV160" s="1" t="str">
        <f>'[1]Bearbeitete Datenbank'!$J162</f>
        <v>MEO</v>
      </c>
      <c r="AY160" s="1" t="str">
        <f>'[1]Bearbeitete Datenbank'!$G162</f>
        <v>Military/Commercial</v>
      </c>
      <c r="AZ160" s="1"/>
      <c r="BA160" s="1" t="str">
        <f>'[1]Bearbeitete Datenbank'!$H162</f>
        <v>Navigation/Global Positioning</v>
      </c>
      <c r="BB160" s="1"/>
      <c r="BC160" s="42">
        <f>'[1]Bearbeitete Datenbank'!$AX162</f>
        <v>63.780999999999999</v>
      </c>
      <c r="BD160" s="1">
        <f>Tabelle27[[#This Row],[inclination '[degree']]]*PI()/180</f>
        <v>1.1131884502145033</v>
      </c>
      <c r="BE160" s="1">
        <f>'[1]Bearbeitete Datenbank'!$AY162</f>
        <v>254.90710000000001</v>
      </c>
      <c r="BF160" s="1">
        <f>Tabelle27[[#This Row],[RAAN '[degree']]]*PI()/180</f>
        <v>4.4489681817104376</v>
      </c>
      <c r="BG160" s="1">
        <f>'[1]Bearbeitete Datenbank'!$BA162</f>
        <v>207.88159999999999</v>
      </c>
      <c r="BH160" s="1">
        <f>Tabelle27[[#This Row],[AoP '[degree']]]*PI()/180</f>
        <v>3.6282183743138439</v>
      </c>
      <c r="BI160" s="1">
        <f>'[1]Bearbeitete Datenbank'!$BB162</f>
        <v>235.9042</v>
      </c>
      <c r="BK160" s="1">
        <f>Tabelle27[[#This Row],[mean_anomaly '[degree']]]*PI()/180</f>
        <v>4.1173050092832071</v>
      </c>
      <c r="BL160" s="1">
        <f>'[1]Bearbeitete Datenbank'!$AZ162</f>
        <v>1.7063E-3</v>
      </c>
      <c r="BM160" s="1">
        <f>'[1]Bearbeitete Datenbank'!$BE162</f>
        <v>25508.085825700036</v>
      </c>
      <c r="BN160" s="1">
        <f>'[1]Bearbeitete Datenbank'!$BF162</f>
        <v>19180.610272544425</v>
      </c>
      <c r="BO160" s="1">
        <f>'[1]Bearbeitete Datenbank'!$BG162</f>
        <v>19093.561378855644</v>
      </c>
      <c r="BP160" s="1">
        <f>'[1]Bearbeitete Datenbank'!$BH162</f>
        <v>675.73446000792183</v>
      </c>
      <c r="BQ160" s="1">
        <f>'[1]Bearbeitete Datenbank'!$BC162</f>
        <v>2.1310145999999999</v>
      </c>
      <c r="BY160" s="1" t="s">
        <v>115</v>
      </c>
      <c r="BZ160" s="1" t="s">
        <v>115</v>
      </c>
      <c r="CA160" s="1" t="s">
        <v>115</v>
      </c>
      <c r="CB160" s="1" t="s">
        <v>115</v>
      </c>
      <c r="CD160" s="47" t="str">
        <f>'[1]Bearbeitete Datenbank'!$BT162</f>
        <v>None</v>
      </c>
      <c r="CE16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60" s="1" t="str">
        <f>'[1]Bearbeitete Datenbank'!$BU162</f>
        <v>None</v>
      </c>
      <c r="CG16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60" s="1" t="str">
        <f>'[1]Bearbeitete Datenbank'!$BV162</f>
        <v>None</v>
      </c>
      <c r="CI160" s="1" t="str">
        <f>'[1]Bearbeitete Datenbank'!$BW162</f>
        <v>None</v>
      </c>
      <c r="CJ160" s="1" t="str">
        <f>'[1]Bearbeitete Datenbank'!$BX162</f>
        <v>None</v>
      </c>
      <c r="CK160" s="1" t="str">
        <f>'[1]Bearbeitete Datenbank'!$BY162</f>
        <v>None</v>
      </c>
      <c r="CL160" s="1" t="str">
        <f>'[1]Bearbeitete Datenbank'!$CA162</f>
        <v>None</v>
      </c>
      <c r="CM16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60" s="1" t="str">
        <f>'[1]Bearbeitete Datenbank'!$CB162</f>
        <v>None</v>
      </c>
      <c r="CO160" s="1" t="str">
        <f>'[1]Bearbeitete Datenbank'!$CC162</f>
        <v>None</v>
      </c>
      <c r="CP160" s="1" t="str">
        <f>'[1]Bearbeitete Datenbank'!$CD162</f>
        <v>None</v>
      </c>
      <c r="CQ160" s="1" t="str">
        <f>'[1]Bearbeitete Datenbank'!$CE162</f>
        <v>None</v>
      </c>
      <c r="CR160" s="1" t="str">
        <f>'[1]Bearbeitete Datenbank'!$CF162</f>
        <v>None</v>
      </c>
      <c r="CS160" s="1" t="str">
        <f>IF(Tabelle27[[#This Row],[synchronised_starting_longitude '[deg_E']]]="None","None",Tabelle27[[#This Row],[synchronised_starting_longitude '[deg_E']]]*PI()/180)</f>
        <v>None</v>
      </c>
      <c r="CT160" s="1" t="str">
        <f>'[1]Bearbeitete Datenbank'!$CG162</f>
        <v>None</v>
      </c>
      <c r="CU160" s="1" t="str">
        <f>IF(Tabelle27[[#This Row],[synchronised_initial_longitude '[deg_E']]]="None","None",Tabelle27[[#This Row],[synchronised_initial_longitude '[deg_E']]]*PI()/180)</f>
        <v>None</v>
      </c>
      <c r="CV160" s="1" t="str">
        <f>'[1]Bearbeitete Datenbank'!$CH162</f>
        <v>None</v>
      </c>
      <c r="CW160" s="1" t="str">
        <f>IF(Tabelle27[[#This Row],[synchronised_tolerance_longitude '[deg_E']]]="None","None",Tabelle27[[#This Row],[synchronised_tolerance_longitude '[deg_E']]]*PI()/180)</f>
        <v>None</v>
      </c>
      <c r="CY160" s="1" t="str">
        <f>'[1]Bearbeitete Datenbank'!$CI162</f>
        <v>None</v>
      </c>
      <c r="CZ160" s="1" t="str">
        <f>IF(Tabelle27[[#This Row],[initial_GLAN '[deg']]]="None",Tabelle27[[#This Row],[initial_GLAN '[deg']]],Tabelle27[[#This Row],[initial_GLAN '[deg']]]*PI()/180)</f>
        <v>None</v>
      </c>
      <c r="DA160" s="1" t="str">
        <f>'[1]Bearbeitete Datenbank'!$CJ162</f>
        <v>None</v>
      </c>
      <c r="DB160" s="1" t="str">
        <f>IF(Tabelle27[[#This Row],[tolerance_GLAN '[deg']]]="None",Tabelle27[[#This Row],[tolerance_GLAN '[deg']]],Tabelle27[[#This Row],[tolerance_GLAN '[deg']]]*PI()/180)</f>
        <v>None</v>
      </c>
      <c r="DC160" s="1" t="str">
        <f>'[1]Bearbeitete Datenbank'!$CK162</f>
        <v>GLONASS</v>
      </c>
      <c r="DD160" s="49" t="str">
        <f>'[1]Bearbeitete Datenbank'!$CL162</f>
        <v>None</v>
      </c>
      <c r="DE160" s="5">
        <f>'[1]Bearbeitete Datenbank'!$CM162</f>
        <v>5.1420611169576613</v>
      </c>
      <c r="DF160" s="49" t="str">
        <f>'[1]Bearbeitete Datenbank'!$CN162</f>
        <v>spare</v>
      </c>
      <c r="DG160" s="5">
        <f>'[1]Bearbeitete Datenbank'!$CO162</f>
        <v>2.4870941840919198</v>
      </c>
      <c r="DH160" s="5" t="str">
        <f>'[1]Bearbeitete Datenbank'!$CP162</f>
        <v>None</v>
      </c>
    </row>
    <row r="161" spans="1:112" x14ac:dyDescent="0.25">
      <c r="A161" s="1" t="str">
        <f>'[1]Bearbeitete Datenbank'!$C163</f>
        <v>Cosmos 2513</v>
      </c>
      <c r="C161" s="1" t="str">
        <f>'[1]Bearbeitete Datenbank'!$C163</f>
        <v>Cosmos 2513</v>
      </c>
      <c r="D161" s="41">
        <f>'[1]Bearbeitete Datenbank'!$AB163</f>
        <v>41121</v>
      </c>
      <c r="G161" s="1" t="str">
        <f>'[1]Bearbeitete Datenbank'!$AV163</f>
        <v>Heavy Satellite</v>
      </c>
      <c r="H161" s="1">
        <f>'[1]Bearbeitete Datenbank'!$V163</f>
        <v>15</v>
      </c>
      <c r="J161" s="3"/>
      <c r="K161" s="1" t="str">
        <f>'[1]Bearbeitete Datenbank'!$BQ163</f>
        <v>none</v>
      </c>
      <c r="L161" s="1" t="str">
        <f>'[1]Bearbeitete Datenbank'!$BR163</f>
        <v>0</v>
      </c>
      <c r="M161" s="1"/>
      <c r="N161" s="1">
        <f>'[1]Bearbeitete Datenbank'!$BS163</f>
        <v>3000</v>
      </c>
      <c r="P161" s="1" t="str">
        <f>'[1]Bearbeitete Datenbank'!$Y163</f>
        <v>Baikonur Cosmodrome</v>
      </c>
      <c r="Q161" s="1">
        <f>'[1]Bearbeitete Datenbank'!$AD163*PI()/180</f>
        <v>0.80224059067919362</v>
      </c>
      <c r="R161" s="1" t="str">
        <f>'[1]Bearbeitete Datenbank'!$D163</f>
        <v>Russia</v>
      </c>
      <c r="S161" s="1" t="str">
        <f>'[1]Bearbeitete Datenbank'!$E163</f>
        <v>Russia</v>
      </c>
      <c r="T161" s="1" t="str">
        <f>'[1]Bearbeitete Datenbank'!$F163</f>
        <v>Ministry of Defense</v>
      </c>
      <c r="U161" s="3">
        <f>'[1]Bearbeitete Datenbank'!$U163</f>
        <v>42348</v>
      </c>
      <c r="V161" s="1">
        <f>'[1]Bearbeitete Datenbank'!$AE163*PI()/180</f>
        <v>1.1048806829750102</v>
      </c>
      <c r="Y161" s="1">
        <f>'[1]Bearbeitete Datenbank'!$BK163</f>
        <v>2</v>
      </c>
      <c r="Z161" s="1">
        <f>'[1]Bearbeitete Datenbank'!$BL163</f>
        <v>6</v>
      </c>
      <c r="AA161" s="1">
        <f>'[1]Bearbeitete Datenbank'!$BM163</f>
        <v>27</v>
      </c>
      <c r="AB161" s="1">
        <f>'[1]Bearbeitete Datenbank'!BN163</f>
        <v>52.405212787109903</v>
      </c>
      <c r="AC161" s="1">
        <f>'[1]Bearbeitete Datenbank'!BO163</f>
        <v>3.14159265358979</v>
      </c>
      <c r="AD161" s="1">
        <f>'[1]Bearbeitete Datenbank'!$BP163</f>
        <v>24.4229076208976</v>
      </c>
      <c r="AH161" s="1">
        <f>'[1]Bearbeitete Datenbank'!$AL163</f>
        <v>2500</v>
      </c>
      <c r="AJ161" s="1">
        <f>'[1]Bearbeitete Datenbank'!$AN163</f>
        <v>1500</v>
      </c>
      <c r="AK161" s="1">
        <f>'[1]Bearbeitete Datenbank'!$AW163</f>
        <v>1000</v>
      </c>
      <c r="AU161" s="1" t="str">
        <f>'[1]Bearbeitete Datenbank'!$AU163</f>
        <v>GTO</v>
      </c>
      <c r="AV161" s="1" t="str">
        <f>'[1]Bearbeitete Datenbank'!$J163</f>
        <v>GEO</v>
      </c>
      <c r="AY161" s="1" t="str">
        <f>'[1]Bearbeitete Datenbank'!$G163</f>
        <v>Military</v>
      </c>
      <c r="AZ161" s="1"/>
      <c r="BA161" s="1" t="str">
        <f>'[1]Bearbeitete Datenbank'!$H163</f>
        <v>Communications</v>
      </c>
      <c r="BB161" s="1"/>
      <c r="BC161" s="42">
        <f>'[1]Bearbeitete Datenbank'!$AX163</f>
        <v>5.6599999999999998E-2</v>
      </c>
      <c r="BD161" s="1">
        <f>Tabelle27[[#This Row],[inclination '[degree']]]*PI()/180</f>
        <v>9.8785635662879036E-4</v>
      </c>
      <c r="BE161" s="1">
        <f>'[1]Bearbeitete Datenbank'!$AY163</f>
        <v>110.4802</v>
      </c>
      <c r="BF161" s="1">
        <f>Tabelle27[[#This Row],[RAAN '[degree']]]*PI()/180</f>
        <v>1.9282432482618392</v>
      </c>
      <c r="BG161" s="1">
        <f>'[1]Bearbeitete Datenbank'!$BA163</f>
        <v>331.58359999999999</v>
      </c>
      <c r="BH161" s="1">
        <f>Tabelle27[[#This Row],[AoP '[degree']]]*PI()/180</f>
        <v>5.78722556561587</v>
      </c>
      <c r="BI161" s="1">
        <f>'[1]Bearbeitete Datenbank'!$BB163</f>
        <v>293.45949999999999</v>
      </c>
      <c r="BK161" s="1">
        <f>Tabelle27[[#This Row],[mean_anomaly '[degree']]]*PI()/180</f>
        <v>5.1218344962562989</v>
      </c>
      <c r="BL161" s="1">
        <f>'[1]Bearbeitete Datenbank'!$AZ163</f>
        <v>3.2919999999999998E-4</v>
      </c>
      <c r="BM161" s="1">
        <f>'[1]Bearbeitete Datenbank'!$BE163</f>
        <v>42164.875197847556</v>
      </c>
      <c r="BN161" s="1">
        <f>'[1]Bearbeitete Datenbank'!$BF163</f>
        <v>35807.755874762683</v>
      </c>
      <c r="BO161" s="1">
        <f>'[1]Bearbeitete Datenbank'!$BG163</f>
        <v>35779.994520932421</v>
      </c>
      <c r="BP161" s="1">
        <f>'[1]Bearbeitete Datenbank'!$BH163</f>
        <v>1436.1026758362611</v>
      </c>
      <c r="BQ161" s="1">
        <f>'[1]Bearbeitete Datenbank'!$BC163</f>
        <v>1.0027138200000001</v>
      </c>
      <c r="BY161" s="1" t="s">
        <v>115</v>
      </c>
      <c r="BZ161" s="1" t="s">
        <v>115</v>
      </c>
      <c r="CA161" s="1" t="s">
        <v>115</v>
      </c>
      <c r="CB161" s="1" t="s">
        <v>115</v>
      </c>
      <c r="CD161" s="47">
        <f>'[1]Bearbeitete Datenbank'!$BT163</f>
        <v>3.1932114500001774E-2</v>
      </c>
      <c r="CE16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5.5732053514885387E-4</v>
      </c>
      <c r="CF161" s="1">
        <f>'[1]Bearbeitete Datenbank'!$BU163</f>
        <v>80.234826431500011</v>
      </c>
      <c r="CG16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1.4003618959958477</v>
      </c>
      <c r="CH161" s="1" t="str">
        <f>'[1]Bearbeitete Datenbank'!$BV163</f>
        <v>True</v>
      </c>
      <c r="CI161" s="1" t="str">
        <f>'[1]Bearbeitete Datenbank'!$BW163</f>
        <v>True</v>
      </c>
      <c r="CJ161" s="1">
        <f>'[1]Bearbeitete Datenbank'!$BX163</f>
        <v>2.7017799999999999E-4</v>
      </c>
      <c r="CK161" s="1">
        <f>'[1]Bearbeitete Datenbank'!$BY163</f>
        <v>1.12778E-4</v>
      </c>
      <c r="CL161" s="1">
        <f>'[1]Bearbeitete Datenbank'!$CA163</f>
        <v>7.3999999999999996E-2</v>
      </c>
      <c r="CM16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1.2915436464758039E-3</v>
      </c>
      <c r="CN161" s="1">
        <f>'[1]Bearbeitete Datenbank'!$CB163</f>
        <v>1</v>
      </c>
      <c r="CO161" s="1">
        <f>'[1]Bearbeitete Datenbank'!$CC163</f>
        <v>6</v>
      </c>
      <c r="CP161" s="1" t="str">
        <f>'[1]Bearbeitete Datenbank'!$CD163</f>
        <v>None</v>
      </c>
      <c r="CQ161" s="1" t="str">
        <f>'[1]Bearbeitete Datenbank'!$CE163</f>
        <v>None</v>
      </c>
      <c r="CR161" s="1" t="str">
        <f>'[1]Bearbeitete Datenbank'!$CF163</f>
        <v>None</v>
      </c>
      <c r="CS161" s="1" t="str">
        <f>IF(Tabelle27[[#This Row],[synchronised_starting_longitude '[deg_E']]]="None","None",Tabelle27[[#This Row],[synchronised_starting_longitude '[deg_E']]]*PI()/180)</f>
        <v>None</v>
      </c>
      <c r="CT161" s="1" t="str">
        <f>'[1]Bearbeitete Datenbank'!$CG163</f>
        <v>None</v>
      </c>
      <c r="CU161" s="1" t="str">
        <f>IF(Tabelle27[[#This Row],[synchronised_initial_longitude '[deg_E']]]="None","None",Tabelle27[[#This Row],[synchronised_initial_longitude '[deg_E']]]*PI()/180)</f>
        <v>None</v>
      </c>
      <c r="CV161" s="1" t="str">
        <f>'[1]Bearbeitete Datenbank'!$CH163</f>
        <v>None</v>
      </c>
      <c r="CW161" s="1" t="str">
        <f>IF(Tabelle27[[#This Row],[synchronised_tolerance_longitude '[deg_E']]]="None","None",Tabelle27[[#This Row],[synchronised_tolerance_longitude '[deg_E']]]*PI()/180)</f>
        <v>None</v>
      </c>
      <c r="CY161" s="1" t="str">
        <f>'[1]Bearbeitete Datenbank'!$CI163</f>
        <v>None</v>
      </c>
      <c r="CZ161" s="1" t="str">
        <f>IF(Tabelle27[[#This Row],[initial_GLAN '[deg']]]="None",Tabelle27[[#This Row],[initial_GLAN '[deg']]],Tabelle27[[#This Row],[initial_GLAN '[deg']]]*PI()/180)</f>
        <v>None</v>
      </c>
      <c r="DA161" s="1" t="str">
        <f>'[1]Bearbeitete Datenbank'!$CJ163</f>
        <v>None</v>
      </c>
      <c r="DB161" s="1" t="str">
        <f>IF(Tabelle27[[#This Row],[tolerance_GLAN '[deg']]]="None",Tabelle27[[#This Row],[tolerance_GLAN '[deg']]],Tabelle27[[#This Row],[tolerance_GLAN '[deg']]]*PI()/180)</f>
        <v>None</v>
      </c>
      <c r="DC161" s="1" t="str">
        <f>'[1]Bearbeitete Datenbank'!$CK163</f>
        <v>None</v>
      </c>
      <c r="DD161" s="49" t="str">
        <f>'[1]Bearbeitete Datenbank'!$CL163</f>
        <v>None</v>
      </c>
      <c r="DE161" s="5" t="str">
        <f>'[1]Bearbeitete Datenbank'!$CM163</f>
        <v>None</v>
      </c>
      <c r="DF161" s="49" t="str">
        <f>'[1]Bearbeitete Datenbank'!$CN163</f>
        <v>None</v>
      </c>
      <c r="DG161" s="5" t="str">
        <f>'[1]Bearbeitete Datenbank'!$CO163</f>
        <v>None</v>
      </c>
      <c r="DH161" s="5" t="str">
        <f>'[1]Bearbeitete Datenbank'!$CP163</f>
        <v>None</v>
      </c>
    </row>
    <row r="162" spans="1:112" x14ac:dyDescent="0.25">
      <c r="A162" s="1" t="str">
        <f>'[1]Bearbeitete Datenbank'!$C164</f>
        <v>Cosmos 2514</v>
      </c>
      <c r="C162" s="1" t="str">
        <f>'[1]Bearbeitete Datenbank'!$C164</f>
        <v>Cosmos 2514</v>
      </c>
      <c r="D162" s="41">
        <f>'[1]Bearbeitete Datenbank'!$AB164</f>
        <v>41330</v>
      </c>
      <c r="G162" s="1" t="str">
        <f>'[1]Bearbeitete Datenbank'!$AV164</f>
        <v>Heavy Satellite</v>
      </c>
      <c r="H162" s="1">
        <f>'[1]Bearbeitete Datenbank'!$V164</f>
        <v>7</v>
      </c>
      <c r="J162" s="3"/>
      <c r="K162" s="1" t="str">
        <f>'[1]Bearbeitete Datenbank'!$BQ164</f>
        <v>none</v>
      </c>
      <c r="L162" s="1" t="str">
        <f>'[1]Bearbeitete Datenbank'!$BR164</f>
        <v>0</v>
      </c>
      <c r="M162" s="1"/>
      <c r="N162" s="1">
        <f>'[1]Bearbeitete Datenbank'!$BS164</f>
        <v>300</v>
      </c>
      <c r="P162" s="1" t="str">
        <f>'[1]Bearbeitete Datenbank'!$Y164</f>
        <v>Plesetsk Cosmodrome</v>
      </c>
      <c r="Q162" s="1">
        <f>'[1]Bearbeitete Datenbank'!$AD164*PI()/180</f>
        <v>1.0982581280910539</v>
      </c>
      <c r="R162" s="1" t="str">
        <f>'[1]Bearbeitete Datenbank'!$D164</f>
        <v>Russia</v>
      </c>
      <c r="S162" s="1" t="str">
        <f>'[1]Bearbeitete Datenbank'!$E164</f>
        <v>Russia</v>
      </c>
      <c r="T162" s="1" t="str">
        <f>'[1]Bearbeitete Datenbank'!$F164</f>
        <v>Ministry of Defense</v>
      </c>
      <c r="U162" s="3">
        <f>'[1]Bearbeitete Datenbank'!$U164</f>
        <v>42407</v>
      </c>
      <c r="V162" s="1">
        <f>'[1]Bearbeitete Datenbank'!$AE164*PI()/180</f>
        <v>0.7082158253648102</v>
      </c>
      <c r="Y162" s="1">
        <f>'[1]Bearbeitete Datenbank'!$BK164</f>
        <v>1.5</v>
      </c>
      <c r="Z162" s="1">
        <f>'[1]Bearbeitete Datenbank'!$BL164</f>
        <v>4</v>
      </c>
      <c r="AA162" s="1">
        <f>'[1]Bearbeitete Datenbank'!$BM164</f>
        <v>7.8</v>
      </c>
      <c r="AB162" s="1">
        <f>'[1]Bearbeitete Datenbank'!BN164</f>
        <v>14.500342033256</v>
      </c>
      <c r="AC162" s="1">
        <f>'[1]Bearbeitete Datenbank'!BO164</f>
        <v>1.76714586764426</v>
      </c>
      <c r="AD162" s="1">
        <f>'[1]Bearbeitete Datenbank'!$BP164</f>
        <v>8.4666285808734791</v>
      </c>
      <c r="AH162" s="1">
        <f>'[1]Bearbeitete Datenbank'!$AL164</f>
        <v>1450</v>
      </c>
      <c r="AJ162" s="1">
        <f>'[1]Bearbeitete Datenbank'!$AN164</f>
        <v>1200</v>
      </c>
      <c r="AK162" s="1">
        <f>'[1]Bearbeitete Datenbank'!$AW164</f>
        <v>250</v>
      </c>
      <c r="AU162" s="1" t="str">
        <f>'[1]Bearbeitete Datenbank'!$AU164</f>
        <v>MEO</v>
      </c>
      <c r="AV162" s="1" t="str">
        <f>'[1]Bearbeitete Datenbank'!$J164</f>
        <v>MEO</v>
      </c>
      <c r="AY162" s="1" t="str">
        <f>'[1]Bearbeitete Datenbank'!$G164</f>
        <v>Military/Commercial</v>
      </c>
      <c r="AZ162" s="1"/>
      <c r="BA162" s="1" t="str">
        <f>'[1]Bearbeitete Datenbank'!$H164</f>
        <v>Navigation/Global Positioning</v>
      </c>
      <c r="BB162" s="1"/>
      <c r="BC162" s="42">
        <f>'[1]Bearbeitete Datenbank'!$AX164</f>
        <v>65.567700000000002</v>
      </c>
      <c r="BD162" s="1">
        <f>Tabelle27[[#This Row],[inclination '[degree']]]*PI()/180</f>
        <v>1.1443722479598859</v>
      </c>
      <c r="BE162" s="1">
        <f>'[1]Bearbeitete Datenbank'!$AY164</f>
        <v>15.947900000000001</v>
      </c>
      <c r="BF162" s="1">
        <f>Tabelle27[[#This Row],[RAAN '[degree']]]*PI()/180</f>
        <v>0.2783433637788037</v>
      </c>
      <c r="BG162" s="1">
        <f>'[1]Bearbeitete Datenbank'!$BA164</f>
        <v>212.85570000000001</v>
      </c>
      <c r="BH162" s="1">
        <f>Tabelle27[[#This Row],[AoP '[degree']]]*PI()/180</f>
        <v>3.7150327966372947</v>
      </c>
      <c r="BI162" s="1">
        <f>'[1]Bearbeitete Datenbank'!$BB164</f>
        <v>328.55930000000001</v>
      </c>
      <c r="BK162" s="1">
        <f>Tabelle27[[#This Row],[mean_anomaly '[degree']]]*PI()/180</f>
        <v>5.7344415730478051</v>
      </c>
      <c r="BL162" s="1">
        <f>'[1]Bearbeitete Datenbank'!$AZ164</f>
        <v>8.0519999999999995E-4</v>
      </c>
      <c r="BM162" s="1">
        <f>'[1]Bearbeitete Datenbank'!$BE164</f>
        <v>25507.967244327996</v>
      </c>
      <c r="BN162" s="1">
        <f>'[1]Bearbeitete Datenbank'!$BF164</f>
        <v>19157.506259553131</v>
      </c>
      <c r="BO162" s="1">
        <f>'[1]Bearbeitete Datenbank'!$BG164</f>
        <v>19116.428229102865</v>
      </c>
      <c r="BP162" s="1">
        <f>'[1]Bearbeitete Datenbank'!$BH164</f>
        <v>675.72974800639292</v>
      </c>
      <c r="BQ162" s="1">
        <f>'[1]Bearbeitete Datenbank'!$BC164</f>
        <v>2.1310294600000002</v>
      </c>
      <c r="BY162" s="1" t="s">
        <v>115</v>
      </c>
      <c r="BZ162" s="1" t="s">
        <v>115</v>
      </c>
      <c r="CA162" s="1" t="s">
        <v>115</v>
      </c>
      <c r="CB162" s="1" t="s">
        <v>115</v>
      </c>
      <c r="CD162" s="47" t="str">
        <f>'[1]Bearbeitete Datenbank'!$BT164</f>
        <v>None</v>
      </c>
      <c r="CE16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62" s="1" t="str">
        <f>'[1]Bearbeitete Datenbank'!$BU164</f>
        <v>None</v>
      </c>
      <c r="CG16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62" s="1" t="str">
        <f>'[1]Bearbeitete Datenbank'!$BV164</f>
        <v>None</v>
      </c>
      <c r="CI162" s="1" t="str">
        <f>'[1]Bearbeitete Datenbank'!$BW164</f>
        <v>None</v>
      </c>
      <c r="CJ162" s="1" t="str">
        <f>'[1]Bearbeitete Datenbank'!$BX164</f>
        <v>None</v>
      </c>
      <c r="CK162" s="1" t="str">
        <f>'[1]Bearbeitete Datenbank'!$BY164</f>
        <v>None</v>
      </c>
      <c r="CL162" s="1" t="str">
        <f>'[1]Bearbeitete Datenbank'!$CA164</f>
        <v>None</v>
      </c>
      <c r="CM16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62" s="1" t="str">
        <f>'[1]Bearbeitete Datenbank'!$CB164</f>
        <v>None</v>
      </c>
      <c r="CO162" s="1" t="str">
        <f>'[1]Bearbeitete Datenbank'!$CC164</f>
        <v>None</v>
      </c>
      <c r="CP162" s="1" t="str">
        <f>'[1]Bearbeitete Datenbank'!$CD164</f>
        <v>None</v>
      </c>
      <c r="CQ162" s="1" t="str">
        <f>'[1]Bearbeitete Datenbank'!$CE164</f>
        <v>None</v>
      </c>
      <c r="CR162" s="1" t="str">
        <f>'[1]Bearbeitete Datenbank'!$CF164</f>
        <v>None</v>
      </c>
      <c r="CS162" s="1" t="str">
        <f>IF(Tabelle27[[#This Row],[synchronised_starting_longitude '[deg_E']]]="None","None",Tabelle27[[#This Row],[synchronised_starting_longitude '[deg_E']]]*PI()/180)</f>
        <v>None</v>
      </c>
      <c r="CT162" s="1" t="str">
        <f>'[1]Bearbeitete Datenbank'!$CG164</f>
        <v>None</v>
      </c>
      <c r="CU162" s="1" t="str">
        <f>IF(Tabelle27[[#This Row],[synchronised_initial_longitude '[deg_E']]]="None","None",Tabelle27[[#This Row],[synchronised_initial_longitude '[deg_E']]]*PI()/180)</f>
        <v>None</v>
      </c>
      <c r="CV162" s="1" t="str">
        <f>'[1]Bearbeitete Datenbank'!$CH164</f>
        <v>None</v>
      </c>
      <c r="CW162" s="1" t="str">
        <f>IF(Tabelle27[[#This Row],[synchronised_tolerance_longitude '[deg_E']]]="None","None",Tabelle27[[#This Row],[synchronised_tolerance_longitude '[deg_E']]]*PI()/180)</f>
        <v>None</v>
      </c>
      <c r="CY162" s="1" t="str">
        <f>'[1]Bearbeitete Datenbank'!$CI164</f>
        <v>None</v>
      </c>
      <c r="CZ162" s="1" t="str">
        <f>IF(Tabelle27[[#This Row],[initial_GLAN '[deg']]]="None",Tabelle27[[#This Row],[initial_GLAN '[deg']]],Tabelle27[[#This Row],[initial_GLAN '[deg']]]*PI()/180)</f>
        <v>None</v>
      </c>
      <c r="DA162" s="1" t="str">
        <f>'[1]Bearbeitete Datenbank'!$CJ164</f>
        <v>None</v>
      </c>
      <c r="DB162" s="1" t="str">
        <f>IF(Tabelle27[[#This Row],[tolerance_GLAN '[deg']]]="None",Tabelle27[[#This Row],[tolerance_GLAN '[deg']]],Tabelle27[[#This Row],[tolerance_GLAN '[deg']]]*PI()/180)</f>
        <v>None</v>
      </c>
      <c r="DC162" s="1" t="str">
        <f>'[1]Bearbeitete Datenbank'!$CK164</f>
        <v>GLONASS</v>
      </c>
      <c r="DD162" s="49" t="str">
        <f>'[1]Bearbeitete Datenbank'!$CL164</f>
        <v>None</v>
      </c>
      <c r="DE162" s="5">
        <f>'[1]Bearbeitete Datenbank'!$CM164</f>
        <v>2.568152510542292</v>
      </c>
      <c r="DF162" s="49" t="str">
        <f>'[1]Bearbeitete Datenbank'!$CN164</f>
        <v>operational</v>
      </c>
      <c r="DG162" s="5">
        <f>'[1]Bearbeitete Datenbank'!$CO164</f>
        <v>0</v>
      </c>
      <c r="DH162" s="5" t="str">
        <f>'[1]Bearbeitete Datenbank'!$CP164</f>
        <v>GLONASS</v>
      </c>
    </row>
    <row r="163" spans="1:112" x14ac:dyDescent="0.25">
      <c r="A163" s="1" t="str">
        <f>'[1]Bearbeitete Datenbank'!$C165</f>
        <v>Cosmos 2516</v>
      </c>
      <c r="C163" s="1" t="str">
        <f>'[1]Bearbeitete Datenbank'!$C165</f>
        <v>Cosmos 2516</v>
      </c>
      <c r="D163" s="41">
        <f>'[1]Bearbeitete Datenbank'!$AB165</f>
        <v>41554</v>
      </c>
      <c r="G163" s="1" t="str">
        <f>'[1]Bearbeitete Datenbank'!$AV165</f>
        <v>Heavy Satellite</v>
      </c>
      <c r="H163" s="1">
        <f>'[1]Bearbeitete Datenbank'!$V165</f>
        <v>7</v>
      </c>
      <c r="J163" s="3"/>
      <c r="K163" s="1" t="str">
        <f>'[1]Bearbeitete Datenbank'!$BQ165</f>
        <v>none</v>
      </c>
      <c r="L163" s="1" t="str">
        <f>'[1]Bearbeitete Datenbank'!$BR165</f>
        <v>0</v>
      </c>
      <c r="M163" s="1"/>
      <c r="N163" s="1">
        <f>'[1]Bearbeitete Datenbank'!$BS165</f>
        <v>300</v>
      </c>
      <c r="P163" s="1" t="str">
        <f>'[1]Bearbeitete Datenbank'!$Y165</f>
        <v>Plesetsk Cosmodrome</v>
      </c>
      <c r="Q163" s="1">
        <f>'[1]Bearbeitete Datenbank'!$AD165*PI()/180</f>
        <v>1.0982581280910539</v>
      </c>
      <c r="R163" s="1" t="str">
        <f>'[1]Bearbeitete Datenbank'!$D165</f>
        <v>Russia</v>
      </c>
      <c r="S163" s="1" t="str">
        <f>'[1]Bearbeitete Datenbank'!$E165</f>
        <v>Russia</v>
      </c>
      <c r="T163" s="1" t="str">
        <f>'[1]Bearbeitete Datenbank'!$F165</f>
        <v>Ministry of Defense</v>
      </c>
      <c r="U163" s="3">
        <f>'[1]Bearbeitete Datenbank'!$U165</f>
        <v>42519</v>
      </c>
      <c r="V163" s="1">
        <f>'[1]Bearbeitete Datenbank'!$AE165*PI()/180</f>
        <v>0.7082158253648102</v>
      </c>
      <c r="Y163" s="1">
        <f>'[1]Bearbeitete Datenbank'!$BK165</f>
        <v>1.5</v>
      </c>
      <c r="Z163" s="1">
        <f>'[1]Bearbeitete Datenbank'!$BL165</f>
        <v>4</v>
      </c>
      <c r="AA163" s="1">
        <f>'[1]Bearbeitete Datenbank'!$BM165</f>
        <v>7.8</v>
      </c>
      <c r="AB163" s="1">
        <f>'[1]Bearbeitete Datenbank'!BN165</f>
        <v>14.500342033256</v>
      </c>
      <c r="AC163" s="1">
        <f>'[1]Bearbeitete Datenbank'!BO165</f>
        <v>1.76714586764426</v>
      </c>
      <c r="AD163" s="1">
        <f>'[1]Bearbeitete Datenbank'!$BP165</f>
        <v>8.4666285808734791</v>
      </c>
      <c r="AH163" s="1">
        <f>'[1]Bearbeitete Datenbank'!$AL165</f>
        <v>1450</v>
      </c>
      <c r="AJ163" s="1">
        <f>'[1]Bearbeitete Datenbank'!$AN165</f>
        <v>1200</v>
      </c>
      <c r="AK163" s="1">
        <f>'[1]Bearbeitete Datenbank'!$AW165</f>
        <v>250</v>
      </c>
      <c r="AU163" s="1" t="str">
        <f>'[1]Bearbeitete Datenbank'!$AU165</f>
        <v>MEO</v>
      </c>
      <c r="AV163" s="1" t="str">
        <f>'[1]Bearbeitete Datenbank'!$J165</f>
        <v>MEO</v>
      </c>
      <c r="AY163" s="1" t="str">
        <f>'[1]Bearbeitete Datenbank'!$G165</f>
        <v>Military/Commercial</v>
      </c>
      <c r="AZ163" s="1"/>
      <c r="BA163" s="1" t="str">
        <f>'[1]Bearbeitete Datenbank'!$H165</f>
        <v>Navigation/Global Positioning</v>
      </c>
      <c r="BB163" s="1"/>
      <c r="BC163" s="42">
        <f>'[1]Bearbeitete Datenbank'!$AX165</f>
        <v>64.005799999999994</v>
      </c>
      <c r="BD163" s="1">
        <f>Tabelle27[[#This Row],[inclination '[degree']]]*PI()/180</f>
        <v>1.1171119503729865</v>
      </c>
      <c r="BE163" s="1">
        <f>'[1]Bearbeitete Datenbank'!$AY165</f>
        <v>255.07859999999999</v>
      </c>
      <c r="BF163" s="1">
        <f>Tabelle27[[#This Row],[RAAN '[degree']]]*PI()/180</f>
        <v>4.4519614213776073</v>
      </c>
      <c r="BG163" s="1">
        <f>'[1]Bearbeitete Datenbank'!$BA165</f>
        <v>213.9547</v>
      </c>
      <c r="BH163" s="1">
        <f>Tabelle27[[#This Row],[AoP '[degree']]]*PI()/180</f>
        <v>3.7342139651167119</v>
      </c>
      <c r="BI163" s="1">
        <f>'[1]Bearbeitete Datenbank'!$BB165</f>
        <v>18.994199999999999</v>
      </c>
      <c r="BK163" s="1">
        <f>Tabelle27[[#This Row],[mean_anomaly '[degree']]]*PI()/180</f>
        <v>0.33151132878230694</v>
      </c>
      <c r="BL163" s="1">
        <f>'[1]Bearbeitete Datenbank'!$AZ165</f>
        <v>1.3236999999999999E-3</v>
      </c>
      <c r="BM163" s="1">
        <f>'[1]Bearbeitete Datenbank'!$BE165</f>
        <v>25507.642469295268</v>
      </c>
      <c r="BN163" s="1">
        <f>'[1]Bearbeitete Datenbank'!$BF165</f>
        <v>19170.406935631872</v>
      </c>
      <c r="BO163" s="1">
        <f>'[1]Bearbeitete Datenbank'!$BG165</f>
        <v>19102.87800295866</v>
      </c>
      <c r="BP163" s="1">
        <f>'[1]Bearbeitete Datenbank'!$BH165</f>
        <v>675.71684265899523</v>
      </c>
      <c r="BQ163" s="1">
        <f>'[1]Bearbeitete Datenbank'!$BC165</f>
        <v>2.1310701600000002</v>
      </c>
      <c r="BY163" s="1" t="s">
        <v>115</v>
      </c>
      <c r="BZ163" s="1" t="s">
        <v>115</v>
      </c>
      <c r="CA163" s="1" t="s">
        <v>115</v>
      </c>
      <c r="CB163" s="1" t="s">
        <v>115</v>
      </c>
      <c r="CD163" s="47" t="str">
        <f>'[1]Bearbeitete Datenbank'!$BT165</f>
        <v>None</v>
      </c>
      <c r="CE16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63" s="1" t="str">
        <f>'[1]Bearbeitete Datenbank'!$BU165</f>
        <v>None</v>
      </c>
      <c r="CG16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63" s="1" t="str">
        <f>'[1]Bearbeitete Datenbank'!$BV165</f>
        <v>None</v>
      </c>
      <c r="CI163" s="1" t="str">
        <f>'[1]Bearbeitete Datenbank'!$BW165</f>
        <v>None</v>
      </c>
      <c r="CJ163" s="1" t="str">
        <f>'[1]Bearbeitete Datenbank'!$BX165</f>
        <v>None</v>
      </c>
      <c r="CK163" s="1" t="str">
        <f>'[1]Bearbeitete Datenbank'!$BY165</f>
        <v>None</v>
      </c>
      <c r="CL163" s="1" t="str">
        <f>'[1]Bearbeitete Datenbank'!$CA165</f>
        <v>None</v>
      </c>
      <c r="CM16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63" s="1" t="str">
        <f>'[1]Bearbeitete Datenbank'!$CB165</f>
        <v>None</v>
      </c>
      <c r="CO163" s="1" t="str">
        <f>'[1]Bearbeitete Datenbank'!$CC165</f>
        <v>None</v>
      </c>
      <c r="CP163" s="1" t="str">
        <f>'[1]Bearbeitete Datenbank'!$CD165</f>
        <v>None</v>
      </c>
      <c r="CQ163" s="1" t="str">
        <f>'[1]Bearbeitete Datenbank'!$CE165</f>
        <v>None</v>
      </c>
      <c r="CR163" s="1" t="str">
        <f>'[1]Bearbeitete Datenbank'!$CF165</f>
        <v>None</v>
      </c>
      <c r="CS163" s="1" t="str">
        <f>IF(Tabelle27[[#This Row],[synchronised_starting_longitude '[deg_E']]]="None","None",Tabelle27[[#This Row],[synchronised_starting_longitude '[deg_E']]]*PI()/180)</f>
        <v>None</v>
      </c>
      <c r="CT163" s="1" t="str">
        <f>'[1]Bearbeitete Datenbank'!$CG165</f>
        <v>None</v>
      </c>
      <c r="CU163" s="1" t="str">
        <f>IF(Tabelle27[[#This Row],[synchronised_initial_longitude '[deg_E']]]="None","None",Tabelle27[[#This Row],[synchronised_initial_longitude '[deg_E']]]*PI()/180)</f>
        <v>None</v>
      </c>
      <c r="CV163" s="1" t="str">
        <f>'[1]Bearbeitete Datenbank'!$CH165</f>
        <v>None</v>
      </c>
      <c r="CW163" s="1" t="str">
        <f>IF(Tabelle27[[#This Row],[synchronised_tolerance_longitude '[deg_E']]]="None","None",Tabelle27[[#This Row],[synchronised_tolerance_longitude '[deg_E']]]*PI()/180)</f>
        <v>None</v>
      </c>
      <c r="CY163" s="1" t="str">
        <f>'[1]Bearbeitete Datenbank'!$CI165</f>
        <v>None</v>
      </c>
      <c r="CZ163" s="1" t="str">
        <f>IF(Tabelle27[[#This Row],[initial_GLAN '[deg']]]="None",Tabelle27[[#This Row],[initial_GLAN '[deg']]],Tabelle27[[#This Row],[initial_GLAN '[deg']]]*PI()/180)</f>
        <v>None</v>
      </c>
      <c r="DA163" s="1" t="str">
        <f>'[1]Bearbeitete Datenbank'!$CJ165</f>
        <v>None</v>
      </c>
      <c r="DB163" s="1" t="str">
        <f>IF(Tabelle27[[#This Row],[tolerance_GLAN '[deg']]]="None",Tabelle27[[#This Row],[tolerance_GLAN '[deg']]],Tabelle27[[#This Row],[tolerance_GLAN '[deg']]]*PI()/180)</f>
        <v>None</v>
      </c>
      <c r="DC163" s="1" t="str">
        <f>'[1]Bearbeitete Datenbank'!$CK165</f>
        <v>GLONASS</v>
      </c>
      <c r="DD163" s="49" t="str">
        <f>'[1]Bearbeitete Datenbank'!$CL165</f>
        <v>None</v>
      </c>
      <c r="DE163" s="5">
        <f>'[1]Bearbeitete Datenbank'!$CM165</f>
        <v>6.2141627712509671</v>
      </c>
      <c r="DF163" s="49" t="str">
        <f>'[1]Bearbeitete Datenbank'!$CN165</f>
        <v>operational</v>
      </c>
      <c r="DG163" s="5">
        <f>'[1]Bearbeitete Datenbank'!$CO165</f>
        <v>3.6651914291880923</v>
      </c>
      <c r="DH163" s="5" t="str">
        <f>'[1]Bearbeitete Datenbank'!$CP165</f>
        <v>None</v>
      </c>
    </row>
    <row r="164" spans="1:112" x14ac:dyDescent="0.25">
      <c r="A164" s="1" t="str">
        <f>'[1]Bearbeitete Datenbank'!$C166</f>
        <v>Cosmos 2520</v>
      </c>
      <c r="C164" s="1" t="str">
        <f>'[1]Bearbeitete Datenbank'!$C166</f>
        <v>Cosmos 2520</v>
      </c>
      <c r="D164" s="41">
        <f>'[1]Bearbeitete Datenbank'!$AB166</f>
        <v>42907</v>
      </c>
      <c r="G164" s="1" t="str">
        <f>'[1]Bearbeitete Datenbank'!$AV166</f>
        <v>Heavy Satellite</v>
      </c>
      <c r="H164" s="1">
        <f>'[1]Bearbeitete Datenbank'!$V166</f>
        <v>15</v>
      </c>
      <c r="J164" s="3"/>
      <c r="K164" s="1" t="str">
        <f>'[1]Bearbeitete Datenbank'!$BQ166</f>
        <v>none</v>
      </c>
      <c r="L164" s="1" t="str">
        <f>'[1]Bearbeitete Datenbank'!$BR166</f>
        <v>0</v>
      </c>
      <c r="M164" s="1"/>
      <c r="N164" s="1">
        <f>'[1]Bearbeitete Datenbank'!$BS166</f>
        <v>3000</v>
      </c>
      <c r="P164" s="1" t="str">
        <f>'[1]Bearbeitete Datenbank'!$Y166</f>
        <v>Baikonur Cosmodrome</v>
      </c>
      <c r="Q164" s="1">
        <f>'[1]Bearbeitete Datenbank'!$AD166*PI()/180</f>
        <v>0.80224059067919362</v>
      </c>
      <c r="R164" s="1" t="str">
        <f>'[1]Bearbeitete Datenbank'!$D166</f>
        <v>Russia</v>
      </c>
      <c r="S164" s="1" t="str">
        <f>'[1]Bearbeitete Datenbank'!$E166</f>
        <v>Russia</v>
      </c>
      <c r="T164" s="1" t="str">
        <f>'[1]Bearbeitete Datenbank'!$F166</f>
        <v>Ministry of Defense</v>
      </c>
      <c r="U164" s="3">
        <f>'[1]Bearbeitete Datenbank'!$U166</f>
        <v>42963</v>
      </c>
      <c r="V164" s="1">
        <f>'[1]Bearbeitete Datenbank'!$AE166*PI()/180</f>
        <v>1.1048806829750102</v>
      </c>
      <c r="Y164" s="1">
        <f>'[1]Bearbeitete Datenbank'!$BK166</f>
        <v>2</v>
      </c>
      <c r="Z164" s="1">
        <f>'[1]Bearbeitete Datenbank'!$BL166</f>
        <v>6</v>
      </c>
      <c r="AA164" s="1">
        <f>'[1]Bearbeitete Datenbank'!$BM166</f>
        <v>27</v>
      </c>
      <c r="AB164" s="1">
        <f>'[1]Bearbeitete Datenbank'!BN166</f>
        <v>52.405212787109903</v>
      </c>
      <c r="AC164" s="1">
        <f>'[1]Bearbeitete Datenbank'!BO166</f>
        <v>3.14159265358979</v>
      </c>
      <c r="AD164" s="1">
        <f>'[1]Bearbeitete Datenbank'!$BP166</f>
        <v>24.4229076208976</v>
      </c>
      <c r="AH164" s="1">
        <f>'[1]Bearbeitete Datenbank'!$AL166</f>
        <v>2500</v>
      </c>
      <c r="AJ164" s="1">
        <f>'[1]Bearbeitete Datenbank'!$AN166</f>
        <v>1500</v>
      </c>
      <c r="AK164" s="1">
        <f>'[1]Bearbeitete Datenbank'!$AW166</f>
        <v>1000</v>
      </c>
      <c r="AU164" s="1" t="str">
        <f>'[1]Bearbeitete Datenbank'!$AU166</f>
        <v>GEO/D</v>
      </c>
      <c r="AV164" s="1" t="str">
        <f>'[1]Bearbeitete Datenbank'!$J166</f>
        <v>GEO</v>
      </c>
      <c r="AY164" s="1" t="str">
        <f>'[1]Bearbeitete Datenbank'!$G166</f>
        <v>Military/Commercial</v>
      </c>
      <c r="AZ164" s="1"/>
      <c r="BA164" s="1" t="str">
        <f>'[1]Bearbeitete Datenbank'!$H166</f>
        <v>Communications</v>
      </c>
      <c r="BB164" s="1"/>
      <c r="BC164" s="42">
        <f>'[1]Bearbeitete Datenbank'!$AX166</f>
        <v>6.8999999999999999E-3</v>
      </c>
      <c r="BD164" s="1">
        <f>Tabelle27[[#This Row],[inclination '[degree']]]*PI()/180</f>
        <v>1.2042771838760874E-4</v>
      </c>
      <c r="BE164" s="1">
        <f>'[1]Bearbeitete Datenbank'!$AY166</f>
        <v>131.83240000000001</v>
      </c>
      <c r="BF164" s="1">
        <f>Tabelle27[[#This Row],[RAAN '[degree']]]*PI()/180</f>
        <v>2.3009094408061728</v>
      </c>
      <c r="BG164" s="1">
        <f>'[1]Bearbeitete Datenbank'!$BA166</f>
        <v>40.091500000000003</v>
      </c>
      <c r="BH164" s="1">
        <f>Tabelle27[[#This Row],[AoP '[degree']]]*PI()/180</f>
        <v>0.69972867706330666</v>
      </c>
      <c r="BI164" s="1">
        <f>'[1]Bearbeitete Datenbank'!$BB166</f>
        <v>346.79860000000002</v>
      </c>
      <c r="BK164" s="1">
        <f>Tabelle27[[#This Row],[mean_anomaly '[degree']]]*PI()/180</f>
        <v>6.0527774113068071</v>
      </c>
      <c r="BL164" s="1">
        <f>'[1]Bearbeitete Datenbank'!$AZ166</f>
        <v>3.1300000000000002E-5</v>
      </c>
      <c r="BM164" s="1">
        <f>'[1]Bearbeitete Datenbank'!$BE166</f>
        <v>42165.17768567217</v>
      </c>
      <c r="BN164" s="1">
        <f>'[1]Bearbeitete Datenbank'!$BF166</f>
        <v>35795.497455733734</v>
      </c>
      <c r="BO164" s="1">
        <f>'[1]Bearbeitete Datenbank'!$BG166</f>
        <v>35792.857915610613</v>
      </c>
      <c r="BP164" s="1">
        <f>'[1]Bearbeitete Datenbank'!$BH166</f>
        <v>1436.1181296121135</v>
      </c>
      <c r="BQ164" s="1">
        <f>'[1]Bearbeitete Datenbank'!$BC166</f>
        <v>1.0027030299999999</v>
      </c>
      <c r="BY164" s="1" t="s">
        <v>115</v>
      </c>
      <c r="BZ164" s="1" t="s">
        <v>115</v>
      </c>
      <c r="CA164" s="1" t="s">
        <v>115</v>
      </c>
      <c r="CB164" s="1" t="s">
        <v>115</v>
      </c>
      <c r="CD164" s="47">
        <f>'[1]Bearbeitete Datenbank'!$BT166</f>
        <v>4.2116564499998788E-2</v>
      </c>
      <c r="CE16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7.3507272015353828E-4</v>
      </c>
      <c r="CF164" s="1">
        <f>'[1]Bearbeitete Datenbank'!$BU166</f>
        <v>44.997639907500002</v>
      </c>
      <c r="CG16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0.78535697201267174</v>
      </c>
      <c r="CH164" s="1" t="str">
        <f>'[1]Bearbeitete Datenbank'!$BV166</f>
        <v>True</v>
      </c>
      <c r="CI164" s="1" t="str">
        <f>'[1]Bearbeitete Datenbank'!$BW166</f>
        <v>True</v>
      </c>
      <c r="CJ164" s="1">
        <f>'[1]Bearbeitete Datenbank'!$BX166</f>
        <v>6.9826000000000005E-5</v>
      </c>
      <c r="CK164" s="1">
        <f>'[1]Bearbeitete Datenbank'!$BY166</f>
        <v>6.6575000000000005E-5</v>
      </c>
      <c r="CL164" s="1">
        <f>'[1]Bearbeitete Datenbank'!$CA166</f>
        <v>5.1687999999999998E-2</v>
      </c>
      <c r="CM16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9.0212578377082899E-4</v>
      </c>
      <c r="CN164" s="1">
        <f>'[1]Bearbeitete Datenbank'!$CB166</f>
        <v>1</v>
      </c>
      <c r="CO164" s="1">
        <f>'[1]Bearbeitete Datenbank'!$CC166</f>
        <v>8</v>
      </c>
      <c r="CP164" s="1" t="str">
        <f>'[1]Bearbeitete Datenbank'!$CD166</f>
        <v>None</v>
      </c>
      <c r="CQ164" s="1" t="str">
        <f>'[1]Bearbeitete Datenbank'!$CE166</f>
        <v>None</v>
      </c>
      <c r="CR164" s="1" t="str">
        <f>'[1]Bearbeitete Datenbank'!$CF166</f>
        <v>None</v>
      </c>
      <c r="CS164" s="1" t="str">
        <f>IF(Tabelle27[[#This Row],[synchronised_starting_longitude '[deg_E']]]="None","None",Tabelle27[[#This Row],[synchronised_starting_longitude '[deg_E']]]*PI()/180)</f>
        <v>None</v>
      </c>
      <c r="CT164" s="1" t="str">
        <f>'[1]Bearbeitete Datenbank'!$CG166</f>
        <v>None</v>
      </c>
      <c r="CU164" s="1" t="str">
        <f>IF(Tabelle27[[#This Row],[synchronised_initial_longitude '[deg_E']]]="None","None",Tabelle27[[#This Row],[synchronised_initial_longitude '[deg_E']]]*PI()/180)</f>
        <v>None</v>
      </c>
      <c r="CV164" s="1" t="str">
        <f>'[1]Bearbeitete Datenbank'!$CH166</f>
        <v>None</v>
      </c>
      <c r="CW164" s="1" t="str">
        <f>IF(Tabelle27[[#This Row],[synchronised_tolerance_longitude '[deg_E']]]="None","None",Tabelle27[[#This Row],[synchronised_tolerance_longitude '[deg_E']]]*PI()/180)</f>
        <v>None</v>
      </c>
      <c r="CY164" s="1" t="str">
        <f>'[1]Bearbeitete Datenbank'!$CI166</f>
        <v>None</v>
      </c>
      <c r="CZ164" s="1" t="str">
        <f>IF(Tabelle27[[#This Row],[initial_GLAN '[deg']]]="None",Tabelle27[[#This Row],[initial_GLAN '[deg']]],Tabelle27[[#This Row],[initial_GLAN '[deg']]]*PI()/180)</f>
        <v>None</v>
      </c>
      <c r="DA164" s="1" t="str">
        <f>'[1]Bearbeitete Datenbank'!$CJ166</f>
        <v>None</v>
      </c>
      <c r="DB164" s="1" t="str">
        <f>IF(Tabelle27[[#This Row],[tolerance_GLAN '[deg']]]="None",Tabelle27[[#This Row],[tolerance_GLAN '[deg']]],Tabelle27[[#This Row],[tolerance_GLAN '[deg']]]*PI()/180)</f>
        <v>None</v>
      </c>
      <c r="DC164" s="1" t="str">
        <f>'[1]Bearbeitete Datenbank'!$CK166</f>
        <v>None</v>
      </c>
      <c r="DD164" s="49" t="str">
        <f>'[1]Bearbeitete Datenbank'!$CL166</f>
        <v>None</v>
      </c>
      <c r="DE164" s="5" t="str">
        <f>'[1]Bearbeitete Datenbank'!$CM166</f>
        <v>None</v>
      </c>
      <c r="DF164" s="49" t="str">
        <f>'[1]Bearbeitete Datenbank'!$CN166</f>
        <v>None</v>
      </c>
      <c r="DG164" s="5" t="str">
        <f>'[1]Bearbeitete Datenbank'!$CO166</f>
        <v>None</v>
      </c>
      <c r="DH164" s="5" t="str">
        <f>'[1]Bearbeitete Datenbank'!$CP166</f>
        <v>None</v>
      </c>
    </row>
    <row r="165" spans="1:112" x14ac:dyDescent="0.25">
      <c r="A165" s="1" t="str">
        <f>'[1]Bearbeitete Datenbank'!$C167</f>
        <v>Cosmos 2522</v>
      </c>
      <c r="C165" s="1" t="str">
        <f>'[1]Bearbeitete Datenbank'!$C167</f>
        <v>Cosmos 2522</v>
      </c>
      <c r="D165" s="41">
        <f>'[1]Bearbeitete Datenbank'!$AB167</f>
        <v>42939</v>
      </c>
      <c r="G165" s="1" t="str">
        <f>'[1]Bearbeitete Datenbank'!$AV167</f>
        <v>Heavy Satellite</v>
      </c>
      <c r="H165" s="1">
        <f>'[1]Bearbeitete Datenbank'!$V167</f>
        <v>7</v>
      </c>
      <c r="J165" s="3"/>
      <c r="K165" s="1" t="str">
        <f>'[1]Bearbeitete Datenbank'!$BQ167</f>
        <v>none</v>
      </c>
      <c r="L165" s="1" t="str">
        <f>'[1]Bearbeitete Datenbank'!$BR167</f>
        <v>0</v>
      </c>
      <c r="M165" s="1"/>
      <c r="N165" s="1">
        <f>'[1]Bearbeitete Datenbank'!$BS167</f>
        <v>300</v>
      </c>
      <c r="P165" s="1" t="str">
        <f>'[1]Bearbeitete Datenbank'!$Y167</f>
        <v>Plesetsk Cosmodrome</v>
      </c>
      <c r="Q165" s="1">
        <f>'[1]Bearbeitete Datenbank'!$AD167*PI()/180</f>
        <v>1.0982581280910539</v>
      </c>
      <c r="R165" s="1" t="str">
        <f>'[1]Bearbeitete Datenbank'!$D167</f>
        <v>Russia</v>
      </c>
      <c r="S165" s="1" t="str">
        <f>'[1]Bearbeitete Datenbank'!$E167</f>
        <v>Russia</v>
      </c>
      <c r="T165" s="1" t="str">
        <f>'[1]Bearbeitete Datenbank'!$F167</f>
        <v>Ministry of Defense</v>
      </c>
      <c r="U165" s="3">
        <f>'[1]Bearbeitete Datenbank'!$U167</f>
        <v>43000</v>
      </c>
      <c r="V165" s="1">
        <f>'[1]Bearbeitete Datenbank'!$AE167*PI()/180</f>
        <v>0.7082158253648102</v>
      </c>
      <c r="Y165" s="1">
        <f>'[1]Bearbeitete Datenbank'!$BK167</f>
        <v>1.5</v>
      </c>
      <c r="Z165" s="1">
        <f>'[1]Bearbeitete Datenbank'!$BL167</f>
        <v>4</v>
      </c>
      <c r="AA165" s="1">
        <f>'[1]Bearbeitete Datenbank'!$BM167</f>
        <v>7.8</v>
      </c>
      <c r="AB165" s="1">
        <f>'[1]Bearbeitete Datenbank'!BN167</f>
        <v>14.500342033256</v>
      </c>
      <c r="AC165" s="1">
        <f>'[1]Bearbeitete Datenbank'!BO167</f>
        <v>1.76714586764426</v>
      </c>
      <c r="AD165" s="1">
        <f>'[1]Bearbeitete Datenbank'!$BP167</f>
        <v>8.4666285808734791</v>
      </c>
      <c r="AH165" s="1">
        <f>'[1]Bearbeitete Datenbank'!$AL167</f>
        <v>1450</v>
      </c>
      <c r="AJ165" s="1">
        <f>'[1]Bearbeitete Datenbank'!$AN167</f>
        <v>1200</v>
      </c>
      <c r="AK165" s="1">
        <f>'[1]Bearbeitete Datenbank'!$AW167</f>
        <v>250</v>
      </c>
      <c r="AU165" s="1" t="str">
        <f>'[1]Bearbeitete Datenbank'!$AU167</f>
        <v>MEO</v>
      </c>
      <c r="AV165" s="1" t="str">
        <f>'[1]Bearbeitete Datenbank'!$J167</f>
        <v>MEO</v>
      </c>
      <c r="AY165" s="1" t="str">
        <f>'[1]Bearbeitete Datenbank'!$G167</f>
        <v>Military/Commercial</v>
      </c>
      <c r="AZ165" s="1"/>
      <c r="BA165" s="1" t="str">
        <f>'[1]Bearbeitete Datenbank'!$H167</f>
        <v>Navigation/Global Positioning</v>
      </c>
      <c r="BB165" s="1"/>
      <c r="BC165" s="42">
        <f>'[1]Bearbeitete Datenbank'!$AX167</f>
        <v>64.238</v>
      </c>
      <c r="BD165" s="1">
        <f>Tabelle27[[#This Row],[inclination '[degree']]]*PI()/180</f>
        <v>1.1211646048961175</v>
      </c>
      <c r="BE165" s="1">
        <f>'[1]Bearbeitete Datenbank'!$AY167</f>
        <v>255.363</v>
      </c>
      <c r="BF165" s="1">
        <f>Tabelle27[[#This Row],[RAAN '[degree']]]*PI()/180</f>
        <v>4.4569251377702797</v>
      </c>
      <c r="BG165" s="1">
        <f>'[1]Bearbeitete Datenbank'!$BA167</f>
        <v>241.82759999999999</v>
      </c>
      <c r="BH165" s="1">
        <f>Tabelle27[[#This Row],[AoP '[degree']]]*PI()/180</f>
        <v>4.2206878421958391</v>
      </c>
      <c r="BI165" s="1">
        <f>'[1]Bearbeitete Datenbank'!$BB167</f>
        <v>115.0568</v>
      </c>
      <c r="BK165" s="1">
        <f>Tabelle27[[#This Row],[mean_anomaly '[degree']]]*PI()/180</f>
        <v>2.0081199868086115</v>
      </c>
      <c r="BL165" s="1">
        <f>'[1]Bearbeitete Datenbank'!$AZ167</f>
        <v>6.7120000000000005E-4</v>
      </c>
      <c r="BM165" s="1">
        <f>'[1]Bearbeitete Datenbank'!$BE167</f>
        <v>25508.048798797943</v>
      </c>
      <c r="BN165" s="1">
        <f>'[1]Bearbeitete Datenbank'!$BF167</f>
        <v>19154.169801151696</v>
      </c>
      <c r="BO165" s="1">
        <f>'[1]Bearbeitete Datenbank'!$BG167</f>
        <v>19119.92779644419</v>
      </c>
      <c r="BP165" s="1">
        <f>'[1]Bearbeitete Datenbank'!$BH167</f>
        <v>675.73298868948689</v>
      </c>
      <c r="BQ165" s="1">
        <f>'[1]Bearbeitete Datenbank'!$BC167</f>
        <v>2.1310192400000001</v>
      </c>
      <c r="BY165" s="1" t="s">
        <v>115</v>
      </c>
      <c r="BZ165" s="1" t="s">
        <v>115</v>
      </c>
      <c r="CA165" s="1" t="s">
        <v>115</v>
      </c>
      <c r="CB165" s="1" t="s">
        <v>115</v>
      </c>
      <c r="CD165" s="47" t="str">
        <f>'[1]Bearbeitete Datenbank'!$BT167</f>
        <v>None</v>
      </c>
      <c r="CE16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65" s="1" t="str">
        <f>'[1]Bearbeitete Datenbank'!$BU167</f>
        <v>None</v>
      </c>
      <c r="CG16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65" s="1" t="str">
        <f>'[1]Bearbeitete Datenbank'!$BV167</f>
        <v>None</v>
      </c>
      <c r="CI165" s="1" t="str">
        <f>'[1]Bearbeitete Datenbank'!$BW167</f>
        <v>None</v>
      </c>
      <c r="CJ165" s="1" t="str">
        <f>'[1]Bearbeitete Datenbank'!$BX167</f>
        <v>None</v>
      </c>
      <c r="CK165" s="1" t="str">
        <f>'[1]Bearbeitete Datenbank'!$BY167</f>
        <v>None</v>
      </c>
      <c r="CL165" s="1" t="str">
        <f>'[1]Bearbeitete Datenbank'!$CA167</f>
        <v>None</v>
      </c>
      <c r="CM16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65" s="1" t="str">
        <f>'[1]Bearbeitete Datenbank'!$CB167</f>
        <v>None</v>
      </c>
      <c r="CO165" s="1" t="str">
        <f>'[1]Bearbeitete Datenbank'!$CC167</f>
        <v>None</v>
      </c>
      <c r="CP165" s="1" t="str">
        <f>'[1]Bearbeitete Datenbank'!$CD167</f>
        <v>None</v>
      </c>
      <c r="CQ165" s="1" t="str">
        <f>'[1]Bearbeitete Datenbank'!$CE167</f>
        <v>None</v>
      </c>
      <c r="CR165" s="1" t="str">
        <f>'[1]Bearbeitete Datenbank'!$CF167</f>
        <v>None</v>
      </c>
      <c r="CS165" s="1" t="str">
        <f>IF(Tabelle27[[#This Row],[synchronised_starting_longitude '[deg_E']]]="None","None",Tabelle27[[#This Row],[synchronised_starting_longitude '[deg_E']]]*PI()/180)</f>
        <v>None</v>
      </c>
      <c r="CT165" s="1" t="str">
        <f>'[1]Bearbeitete Datenbank'!$CG167</f>
        <v>None</v>
      </c>
      <c r="CU165" s="1" t="str">
        <f>IF(Tabelle27[[#This Row],[synchronised_initial_longitude '[deg_E']]]="None","None",Tabelle27[[#This Row],[synchronised_initial_longitude '[deg_E']]]*PI()/180)</f>
        <v>None</v>
      </c>
      <c r="CV165" s="1" t="str">
        <f>'[1]Bearbeitete Datenbank'!$CH167</f>
        <v>None</v>
      </c>
      <c r="CW165" s="1" t="str">
        <f>IF(Tabelle27[[#This Row],[synchronised_tolerance_longitude '[deg_E']]]="None","None",Tabelle27[[#This Row],[synchronised_tolerance_longitude '[deg_E']]]*PI()/180)</f>
        <v>None</v>
      </c>
      <c r="CY165" s="1" t="str">
        <f>'[1]Bearbeitete Datenbank'!$CI167</f>
        <v>None</v>
      </c>
      <c r="CZ165" s="1" t="str">
        <f>IF(Tabelle27[[#This Row],[initial_GLAN '[deg']]]="None",Tabelle27[[#This Row],[initial_GLAN '[deg']]],Tabelle27[[#This Row],[initial_GLAN '[deg']]]*PI()/180)</f>
        <v>None</v>
      </c>
      <c r="DA165" s="1" t="str">
        <f>'[1]Bearbeitete Datenbank'!$CJ167</f>
        <v>None</v>
      </c>
      <c r="DB165" s="1" t="str">
        <f>IF(Tabelle27[[#This Row],[tolerance_GLAN '[deg']]]="None",Tabelle27[[#This Row],[tolerance_GLAN '[deg']]],Tabelle27[[#This Row],[tolerance_GLAN '[deg']]]*PI()/180)</f>
        <v>None</v>
      </c>
      <c r="DC165" s="1" t="str">
        <f>'[1]Bearbeitete Datenbank'!$CK167</f>
        <v>GLONASS</v>
      </c>
      <c r="DD165" s="49" t="str">
        <f>'[1]Bearbeitete Datenbank'!$CL167</f>
        <v>None</v>
      </c>
      <c r="DE165" s="5">
        <f>'[1]Bearbeitete Datenbank'!$CM167</f>
        <v>0.22990175038970173</v>
      </c>
      <c r="DF165" s="49" t="str">
        <f>'[1]Bearbeitete Datenbank'!$CN167</f>
        <v>operational</v>
      </c>
      <c r="DG165" s="5">
        <f>'[1]Bearbeitete Datenbank'!$CO167</f>
        <v>4.4505895925855405</v>
      </c>
      <c r="DH165" s="5" t="str">
        <f>'[1]Bearbeitete Datenbank'!$CP167</f>
        <v>None</v>
      </c>
    </row>
    <row r="166" spans="1:112" x14ac:dyDescent="0.25">
      <c r="A166" s="1" t="str">
        <f>'[1]Bearbeitete Datenbank'!$C168</f>
        <v>Cosmos 2526</v>
      </c>
      <c r="C166" s="1" t="str">
        <f>'[1]Bearbeitete Datenbank'!$C168</f>
        <v>Cosmos 2526</v>
      </c>
      <c r="D166" s="41">
        <f>'[1]Bearbeitete Datenbank'!$AB168</f>
        <v>43432</v>
      </c>
      <c r="G166" s="1" t="str">
        <f>'[1]Bearbeitete Datenbank'!$AV168</f>
        <v>Heavy Satellite</v>
      </c>
      <c r="H166" s="1">
        <f>'[1]Bearbeitete Datenbank'!$V168</f>
        <v>15</v>
      </c>
      <c r="J166" s="3"/>
      <c r="K166" s="1" t="str">
        <f>'[1]Bearbeitete Datenbank'!$BQ168</f>
        <v>none</v>
      </c>
      <c r="L166" s="1" t="str">
        <f>'[1]Bearbeitete Datenbank'!$BR168</f>
        <v>0</v>
      </c>
      <c r="M166" s="1"/>
      <c r="N166" s="1">
        <f>'[1]Bearbeitete Datenbank'!$BS168</f>
        <v>3000</v>
      </c>
      <c r="P166" s="1" t="str">
        <f>'[1]Bearbeitete Datenbank'!$Y168</f>
        <v>Baikonur Cosmodrome</v>
      </c>
      <c r="Q166" s="1">
        <f>'[1]Bearbeitete Datenbank'!$AD168*PI()/180</f>
        <v>0.80224059067919362</v>
      </c>
      <c r="R166" s="1" t="str">
        <f>'[1]Bearbeitete Datenbank'!$D168</f>
        <v>Russia</v>
      </c>
      <c r="S166" s="1" t="str">
        <f>'[1]Bearbeitete Datenbank'!$E168</f>
        <v>Russia</v>
      </c>
      <c r="T166" s="1" t="str">
        <f>'[1]Bearbeitete Datenbank'!$F168</f>
        <v>Ministry of Defense</v>
      </c>
      <c r="U166" s="3">
        <f>'[1]Bearbeitete Datenbank'!$U168</f>
        <v>43208</v>
      </c>
      <c r="V166" s="1">
        <f>'[1]Bearbeitete Datenbank'!$AE168*PI()/180</f>
        <v>1.1048806829750102</v>
      </c>
      <c r="Y166" s="1">
        <f>'[1]Bearbeitete Datenbank'!$BK168</f>
        <v>2</v>
      </c>
      <c r="Z166" s="1">
        <f>'[1]Bearbeitete Datenbank'!$BL168</f>
        <v>6</v>
      </c>
      <c r="AA166" s="1">
        <f>'[1]Bearbeitete Datenbank'!$BM168</f>
        <v>27</v>
      </c>
      <c r="AB166" s="1">
        <f>'[1]Bearbeitete Datenbank'!BN168</f>
        <v>52.405212787109903</v>
      </c>
      <c r="AC166" s="1">
        <f>'[1]Bearbeitete Datenbank'!BO168</f>
        <v>3.14159265358979</v>
      </c>
      <c r="AD166" s="1">
        <f>'[1]Bearbeitete Datenbank'!$BP168</f>
        <v>24.4229076208976</v>
      </c>
      <c r="AH166" s="1">
        <f>'[1]Bearbeitete Datenbank'!$AL168</f>
        <v>3162</v>
      </c>
      <c r="AJ166" s="1">
        <f>'[1]Bearbeitete Datenbank'!$AN168</f>
        <v>2000</v>
      </c>
      <c r="AK166" s="1">
        <f>'[1]Bearbeitete Datenbank'!$AW168</f>
        <v>1162</v>
      </c>
      <c r="AU166" s="1" t="str">
        <f>'[1]Bearbeitete Datenbank'!$AU168</f>
        <v>GEO/D</v>
      </c>
      <c r="AV166" s="1" t="str">
        <f>'[1]Bearbeitete Datenbank'!$J168</f>
        <v>GEO</v>
      </c>
      <c r="AY166" s="1" t="str">
        <f>'[1]Bearbeitete Datenbank'!$G168</f>
        <v>Military/Commercial</v>
      </c>
      <c r="AZ166" s="1"/>
      <c r="BA166" s="1" t="str">
        <f>'[1]Bearbeitete Datenbank'!$H168</f>
        <v>Communications</v>
      </c>
      <c r="BB166" s="1"/>
      <c r="BC166" s="42">
        <f>'[1]Bearbeitete Datenbank'!$AX168</f>
        <v>1.54E-2</v>
      </c>
      <c r="BD166" s="1">
        <f>Tabelle27[[#This Row],[inclination '[degree']]]*PI()/180</f>
        <v>2.6878070480712676E-4</v>
      </c>
      <c r="BE166" s="1">
        <f>'[1]Bearbeitete Datenbank'!$AY168</f>
        <v>137.62029999999999</v>
      </c>
      <c r="BF166" s="1">
        <f>Tabelle27[[#This Row],[RAAN '[degree']]]*PI()/180</f>
        <v>2.4019273525823519</v>
      </c>
      <c r="BG166" s="1">
        <f>'[1]Bearbeitete Datenbank'!$BA168</f>
        <v>337.37169999999998</v>
      </c>
      <c r="BH166" s="1">
        <f>Tabelle27[[#This Row],[AoP '[degree']]]*PI()/180</f>
        <v>5.8882469680505523</v>
      </c>
      <c r="BI166" s="1">
        <f>'[1]Bearbeitete Datenbank'!$BB168</f>
        <v>198.7107</v>
      </c>
      <c r="BK166" s="1">
        <f>Tabelle27[[#This Row],[mean_anomaly '[degree']]]*PI()/180</f>
        <v>3.4681559739426961</v>
      </c>
      <c r="BL166" s="1">
        <f>'[1]Bearbeitete Datenbank'!$AZ168</f>
        <v>3.5500000000000002E-5</v>
      </c>
      <c r="BM166" s="1">
        <f>'[1]Bearbeitete Datenbank'!$BE168</f>
        <v>42164.105966874668</v>
      </c>
      <c r="BN166" s="1">
        <f>'[1]Bearbeitete Datenbank'!$BF168</f>
        <v>35794.602792636491</v>
      </c>
      <c r="BO166" s="1">
        <f>'[1]Bearbeitete Datenbank'!$BG168</f>
        <v>35791.609141112844</v>
      </c>
      <c r="BP166" s="1">
        <f>'[1]Bearbeitete Datenbank'!$BH168</f>
        <v>1436.0633769074152</v>
      </c>
      <c r="BQ166" s="1">
        <f>'[1]Bearbeitete Datenbank'!$BC168</f>
        <v>1.0027412600000001</v>
      </c>
      <c r="BY166" s="1" t="s">
        <v>115</v>
      </c>
      <c r="BZ166" s="1" t="s">
        <v>115</v>
      </c>
      <c r="CA166" s="1" t="s">
        <v>115</v>
      </c>
      <c r="CB166" s="1" t="s">
        <v>115</v>
      </c>
      <c r="CD166" s="47">
        <f>'[1]Bearbeitete Datenbank'!$BT168</f>
        <v>4.3663990500000693E-2</v>
      </c>
      <c r="CE16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7.6208039878453723E-4</v>
      </c>
      <c r="CF166" s="1">
        <f>'[1]Bearbeitete Datenbank'!$BU168</f>
        <v>128.03743912050001</v>
      </c>
      <c r="CG16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2.2346748784745176</v>
      </c>
      <c r="CH166" s="1" t="str">
        <f>'[1]Bearbeitete Datenbank'!$BV168</f>
        <v>True</v>
      </c>
      <c r="CI166" s="1" t="str">
        <f>'[1]Bearbeitete Datenbank'!$BW168</f>
        <v>True</v>
      </c>
      <c r="CJ166" s="1">
        <f>'[1]Bearbeitete Datenbank'!$BX168</f>
        <v>5.6201500000000001E-5</v>
      </c>
      <c r="CK166" s="1">
        <f>'[1]Bearbeitete Datenbank'!$BY168</f>
        <v>5.0002500000000001E-5</v>
      </c>
      <c r="CL166" s="1">
        <f>'[1]Bearbeitete Datenbank'!$CA168</f>
        <v>5.1568000000000003E-2</v>
      </c>
      <c r="CM16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9.000313886684359E-4</v>
      </c>
      <c r="CN166" s="1">
        <f>'[1]Bearbeitete Datenbank'!$CB168</f>
        <v>1</v>
      </c>
      <c r="CO166" s="1">
        <f>'[1]Bearbeitete Datenbank'!$CC168</f>
        <v>8</v>
      </c>
      <c r="CP166" s="1" t="str">
        <f>'[1]Bearbeitete Datenbank'!$CD168</f>
        <v>None</v>
      </c>
      <c r="CQ166" s="1" t="str">
        <f>'[1]Bearbeitete Datenbank'!$CE168</f>
        <v>None</v>
      </c>
      <c r="CR166" s="1" t="str">
        <f>'[1]Bearbeitete Datenbank'!$CF168</f>
        <v>None</v>
      </c>
      <c r="CS166" s="1" t="str">
        <f>IF(Tabelle27[[#This Row],[synchronised_starting_longitude '[deg_E']]]="None","None",Tabelle27[[#This Row],[synchronised_starting_longitude '[deg_E']]]*PI()/180)</f>
        <v>None</v>
      </c>
      <c r="CT166" s="1" t="str">
        <f>'[1]Bearbeitete Datenbank'!$CG168</f>
        <v>None</v>
      </c>
      <c r="CU166" s="1" t="str">
        <f>IF(Tabelle27[[#This Row],[synchronised_initial_longitude '[deg_E']]]="None","None",Tabelle27[[#This Row],[synchronised_initial_longitude '[deg_E']]]*PI()/180)</f>
        <v>None</v>
      </c>
      <c r="CV166" s="1" t="str">
        <f>'[1]Bearbeitete Datenbank'!$CH168</f>
        <v>None</v>
      </c>
      <c r="CW166" s="1" t="str">
        <f>IF(Tabelle27[[#This Row],[synchronised_tolerance_longitude '[deg_E']]]="None","None",Tabelle27[[#This Row],[synchronised_tolerance_longitude '[deg_E']]]*PI()/180)</f>
        <v>None</v>
      </c>
      <c r="CY166" s="1" t="str">
        <f>'[1]Bearbeitete Datenbank'!$CI168</f>
        <v>None</v>
      </c>
      <c r="CZ166" s="1" t="str">
        <f>IF(Tabelle27[[#This Row],[initial_GLAN '[deg']]]="None",Tabelle27[[#This Row],[initial_GLAN '[deg']]],Tabelle27[[#This Row],[initial_GLAN '[deg']]]*PI()/180)</f>
        <v>None</v>
      </c>
      <c r="DA166" s="1" t="str">
        <f>'[1]Bearbeitete Datenbank'!$CJ168</f>
        <v>None</v>
      </c>
      <c r="DB166" s="1" t="str">
        <f>IF(Tabelle27[[#This Row],[tolerance_GLAN '[deg']]]="None",Tabelle27[[#This Row],[tolerance_GLAN '[deg']]],Tabelle27[[#This Row],[tolerance_GLAN '[deg']]]*PI()/180)</f>
        <v>None</v>
      </c>
      <c r="DC166" s="1" t="str">
        <f>'[1]Bearbeitete Datenbank'!$CK168</f>
        <v>None</v>
      </c>
      <c r="DD166" s="49" t="str">
        <f>'[1]Bearbeitete Datenbank'!$CL168</f>
        <v>None</v>
      </c>
      <c r="DE166" s="5" t="str">
        <f>'[1]Bearbeitete Datenbank'!$CM168</f>
        <v>None</v>
      </c>
      <c r="DF166" s="49" t="str">
        <f>'[1]Bearbeitete Datenbank'!$CN168</f>
        <v>None</v>
      </c>
      <c r="DG166" s="5" t="str">
        <f>'[1]Bearbeitete Datenbank'!$CO168</f>
        <v>None</v>
      </c>
      <c r="DH166" s="5" t="str">
        <f>'[1]Bearbeitete Datenbank'!$CP168</f>
        <v>None</v>
      </c>
    </row>
    <row r="167" spans="1:112" x14ac:dyDescent="0.25">
      <c r="A167" s="1" t="str">
        <f>'[1]Bearbeitete Datenbank'!$C169</f>
        <v>Cosmos 2527</v>
      </c>
      <c r="C167" s="1" t="str">
        <f>'[1]Bearbeitete Datenbank'!$C169</f>
        <v>Cosmos 2527</v>
      </c>
      <c r="D167" s="41">
        <f>'[1]Bearbeitete Datenbank'!$AB169</f>
        <v>43508</v>
      </c>
      <c r="G167" s="1" t="str">
        <f>'[1]Bearbeitete Datenbank'!$AV169</f>
        <v>Heavy Satellite</v>
      </c>
      <c r="H167" s="1">
        <f>'[1]Bearbeitete Datenbank'!$V169</f>
        <v>7</v>
      </c>
      <c r="J167" s="3"/>
      <c r="K167" s="1" t="str">
        <f>'[1]Bearbeitete Datenbank'!$BQ169</f>
        <v>none</v>
      </c>
      <c r="L167" s="1" t="str">
        <f>'[1]Bearbeitete Datenbank'!$BR169</f>
        <v>0</v>
      </c>
      <c r="M167" s="1"/>
      <c r="N167" s="1">
        <f>'[1]Bearbeitete Datenbank'!$BS169</f>
        <v>300</v>
      </c>
      <c r="P167" s="1" t="str">
        <f>'[1]Bearbeitete Datenbank'!$Y169</f>
        <v>Plesetsk Cosmodrome</v>
      </c>
      <c r="Q167" s="1">
        <f>'[1]Bearbeitete Datenbank'!$AD169*PI()/180</f>
        <v>1.0982581280910539</v>
      </c>
      <c r="R167" s="1" t="str">
        <f>'[1]Bearbeitete Datenbank'!$D169</f>
        <v>Russia</v>
      </c>
      <c r="S167" s="1" t="str">
        <f>'[1]Bearbeitete Datenbank'!$E169</f>
        <v>Russia</v>
      </c>
      <c r="T167" s="1" t="str">
        <f>'[1]Bearbeitete Datenbank'!$F169</f>
        <v>Ministry of Defense</v>
      </c>
      <c r="U167" s="3">
        <f>'[1]Bearbeitete Datenbank'!$U169</f>
        <v>43269</v>
      </c>
      <c r="V167" s="1">
        <f>'[1]Bearbeitete Datenbank'!$AE169*PI()/180</f>
        <v>0.7082158253648102</v>
      </c>
      <c r="Y167" s="1">
        <f>'[1]Bearbeitete Datenbank'!$BK169</f>
        <v>1.5</v>
      </c>
      <c r="Z167" s="1">
        <f>'[1]Bearbeitete Datenbank'!$BL169</f>
        <v>4</v>
      </c>
      <c r="AA167" s="1">
        <f>'[1]Bearbeitete Datenbank'!$BM169</f>
        <v>7.8</v>
      </c>
      <c r="AB167" s="1">
        <f>'[1]Bearbeitete Datenbank'!BN169</f>
        <v>14.5003420332561</v>
      </c>
      <c r="AC167" s="1">
        <f>'[1]Bearbeitete Datenbank'!BO169</f>
        <v>1.76714586764426</v>
      </c>
      <c r="AD167" s="1">
        <f>'[1]Bearbeitete Datenbank'!$BP169</f>
        <v>8.4666285808734898</v>
      </c>
      <c r="AH167" s="1">
        <f>'[1]Bearbeitete Datenbank'!$AL169</f>
        <v>1450</v>
      </c>
      <c r="AJ167" s="1">
        <f>'[1]Bearbeitete Datenbank'!$AN169</f>
        <v>1200</v>
      </c>
      <c r="AK167" s="1">
        <f>'[1]Bearbeitete Datenbank'!$AW169</f>
        <v>250</v>
      </c>
      <c r="AU167" s="1" t="str">
        <f>'[1]Bearbeitete Datenbank'!$AU169</f>
        <v>MEO</v>
      </c>
      <c r="AV167" s="1" t="str">
        <f>'[1]Bearbeitete Datenbank'!$J169</f>
        <v>MEO</v>
      </c>
      <c r="AY167" s="1" t="str">
        <f>'[1]Bearbeitete Datenbank'!$G169</f>
        <v>Military/Commercial</v>
      </c>
      <c r="AZ167" s="1"/>
      <c r="BA167" s="1" t="str">
        <f>'[1]Bearbeitete Datenbank'!$H169</f>
        <v>Navigation/Global Positioning</v>
      </c>
      <c r="BB167" s="1"/>
      <c r="BC167" s="42">
        <f>'[1]Bearbeitete Datenbank'!$AX169</f>
        <v>64.899600000000007</v>
      </c>
      <c r="BD167" s="1">
        <f>Tabelle27[[#This Row],[inclination '[degree']]]*PI()/180</f>
        <v>1.132711703227312</v>
      </c>
      <c r="BE167" s="1">
        <f>'[1]Bearbeitete Datenbank'!$AY169</f>
        <v>135.9649</v>
      </c>
      <c r="BF167" s="1">
        <f>Tabelle27[[#This Row],[RAAN '[degree']]]*PI()/180</f>
        <v>2.3730351721448382</v>
      </c>
      <c r="BG167" s="1">
        <f>'[1]Bearbeitete Datenbank'!$BA169</f>
        <v>243.82730000000001</v>
      </c>
      <c r="BH167" s="1">
        <f>Tabelle27[[#This Row],[AoP '[degree']]]*PI()/180</f>
        <v>4.25558919124797</v>
      </c>
      <c r="BI167" s="1">
        <f>'[1]Bearbeitete Datenbank'!$BB169</f>
        <v>296.41520000000003</v>
      </c>
      <c r="BK167" s="1">
        <f>Tabelle27[[#This Row],[mean_anomaly '[degree']]]*PI()/180</f>
        <v>5.1734211929574965</v>
      </c>
      <c r="BL167" s="1">
        <f>'[1]Bearbeitete Datenbank'!$AZ169</f>
        <v>9.477E-4</v>
      </c>
      <c r="BM167" s="1">
        <f>'[1]Bearbeitete Datenbank'!$BE169</f>
        <v>25507.993657690651</v>
      </c>
      <c r="BN167" s="1">
        <f>'[1]Bearbeitete Datenbank'!$BF169</f>
        <v>19161.167583280043</v>
      </c>
      <c r="BO167" s="1">
        <f>'[1]Bearbeitete Datenbank'!$BG169</f>
        <v>19112.819732101259</v>
      </c>
      <c r="BP167" s="1">
        <f>'[1]Bearbeitete Datenbank'!$BH169</f>
        <v>675.73079757843482</v>
      </c>
      <c r="BQ167" s="1">
        <f>'[1]Bearbeitete Datenbank'!$BC169</f>
        <v>2.1310261499999998</v>
      </c>
      <c r="BY167" s="1" t="s">
        <v>115</v>
      </c>
      <c r="BZ167" s="1" t="s">
        <v>115</v>
      </c>
      <c r="CA167" s="1" t="s">
        <v>115</v>
      </c>
      <c r="CB167" s="1" t="s">
        <v>115</v>
      </c>
      <c r="CD167" s="47" t="str">
        <f>'[1]Bearbeitete Datenbank'!$BT169</f>
        <v>None</v>
      </c>
      <c r="CE16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67" s="1" t="str">
        <f>'[1]Bearbeitete Datenbank'!$BU169</f>
        <v>None</v>
      </c>
      <c r="CG16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67" s="1" t="str">
        <f>'[1]Bearbeitete Datenbank'!$BV169</f>
        <v>None</v>
      </c>
      <c r="CI167" s="1" t="str">
        <f>'[1]Bearbeitete Datenbank'!$BW169</f>
        <v>None</v>
      </c>
      <c r="CJ167" s="1" t="str">
        <f>'[1]Bearbeitete Datenbank'!$BX169</f>
        <v>None</v>
      </c>
      <c r="CK167" s="1" t="str">
        <f>'[1]Bearbeitete Datenbank'!$BY169</f>
        <v>None</v>
      </c>
      <c r="CL167" s="1" t="str">
        <f>'[1]Bearbeitete Datenbank'!$CA169</f>
        <v>None</v>
      </c>
      <c r="CM16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67" s="1" t="str">
        <f>'[1]Bearbeitete Datenbank'!$CB169</f>
        <v>None</v>
      </c>
      <c r="CO167" s="1" t="str">
        <f>'[1]Bearbeitete Datenbank'!$CC169</f>
        <v>None</v>
      </c>
      <c r="CP167" s="1" t="str">
        <f>'[1]Bearbeitete Datenbank'!$CD169</f>
        <v>None</v>
      </c>
      <c r="CQ167" s="1" t="str">
        <f>'[1]Bearbeitete Datenbank'!$CE169</f>
        <v>None</v>
      </c>
      <c r="CR167" s="1" t="str">
        <f>'[1]Bearbeitete Datenbank'!$CF169</f>
        <v>None</v>
      </c>
      <c r="CS167" s="1" t="str">
        <f>IF(Tabelle27[[#This Row],[synchronised_starting_longitude '[deg_E']]]="None","None",Tabelle27[[#This Row],[synchronised_starting_longitude '[deg_E']]]*PI()/180)</f>
        <v>None</v>
      </c>
      <c r="CT167" s="1" t="str">
        <f>'[1]Bearbeitete Datenbank'!$CG169</f>
        <v>None</v>
      </c>
      <c r="CU167" s="1" t="str">
        <f>IF(Tabelle27[[#This Row],[synchronised_initial_longitude '[deg_E']]]="None","None",Tabelle27[[#This Row],[synchronised_initial_longitude '[deg_E']]]*PI()/180)</f>
        <v>None</v>
      </c>
      <c r="CV167" s="1" t="str">
        <f>'[1]Bearbeitete Datenbank'!$CH169</f>
        <v>None</v>
      </c>
      <c r="CW167" s="1" t="str">
        <f>IF(Tabelle27[[#This Row],[synchronised_tolerance_longitude '[deg_E']]]="None","None",Tabelle27[[#This Row],[synchronised_tolerance_longitude '[deg_E']]]*PI()/180)</f>
        <v>None</v>
      </c>
      <c r="CY167" s="1" t="str">
        <f>'[1]Bearbeitete Datenbank'!$CI169</f>
        <v>None</v>
      </c>
      <c r="CZ167" s="1" t="str">
        <f>IF(Tabelle27[[#This Row],[initial_GLAN '[deg']]]="None",Tabelle27[[#This Row],[initial_GLAN '[deg']]],Tabelle27[[#This Row],[initial_GLAN '[deg']]]*PI()/180)</f>
        <v>None</v>
      </c>
      <c r="DA167" s="1" t="str">
        <f>'[1]Bearbeitete Datenbank'!$CJ169</f>
        <v>None</v>
      </c>
      <c r="DB167" s="1" t="str">
        <f>IF(Tabelle27[[#This Row],[tolerance_GLAN '[deg']]]="None",Tabelle27[[#This Row],[tolerance_GLAN '[deg']]],Tabelle27[[#This Row],[tolerance_GLAN '[deg']]]*PI()/180)</f>
        <v>None</v>
      </c>
      <c r="DC167" s="1" t="str">
        <f>'[1]Bearbeitete Datenbank'!$CK169</f>
        <v>GLONASS</v>
      </c>
      <c r="DD167" s="49" t="str">
        <f>'[1]Bearbeitete Datenbank'!$CL169</f>
        <v>None</v>
      </c>
      <c r="DE167" s="5">
        <f>'[1]Bearbeitete Datenbank'!$CM169</f>
        <v>0.71859917693586872</v>
      </c>
      <c r="DF167" s="49" t="str">
        <f>'[1]Bearbeitete Datenbank'!$CN169</f>
        <v>operational</v>
      </c>
      <c r="DG167" s="5">
        <f>'[1]Bearbeitete Datenbank'!$CO169</f>
        <v>4.9741883681838397</v>
      </c>
      <c r="DH167" s="5" t="str">
        <f>'[1]Bearbeitete Datenbank'!$CP169</f>
        <v>None</v>
      </c>
    </row>
    <row r="168" spans="1:112" x14ac:dyDescent="0.25">
      <c r="A168" s="1" t="str">
        <f>'[1]Bearbeitete Datenbank'!$C170</f>
        <v>Cosmos 2529</v>
      </c>
      <c r="C168" s="1" t="str">
        <f>'[1]Bearbeitete Datenbank'!$C170</f>
        <v>Cosmos 2529</v>
      </c>
      <c r="D168" s="41">
        <f>'[1]Bearbeitete Datenbank'!$AB170</f>
        <v>43687</v>
      </c>
      <c r="G168" s="1" t="str">
        <f>'[1]Bearbeitete Datenbank'!$AV170</f>
        <v>Heavy Satellite</v>
      </c>
      <c r="H168" s="1">
        <f>'[1]Bearbeitete Datenbank'!$V170</f>
        <v>7</v>
      </c>
      <c r="J168" s="3"/>
      <c r="K168" s="1" t="str">
        <f>'[1]Bearbeitete Datenbank'!$BQ170</f>
        <v>none</v>
      </c>
      <c r="L168" s="1" t="str">
        <f>'[1]Bearbeitete Datenbank'!$BR170</f>
        <v>0</v>
      </c>
      <c r="M168" s="1"/>
      <c r="N168" s="1">
        <f>'[1]Bearbeitete Datenbank'!$BS170</f>
        <v>300</v>
      </c>
      <c r="P168" s="1" t="str">
        <f>'[1]Bearbeitete Datenbank'!$Y170</f>
        <v>Plesetsk Cosmodrome</v>
      </c>
      <c r="Q168" s="1">
        <f>'[1]Bearbeitete Datenbank'!$AD170*PI()/180</f>
        <v>1.0982581280910539</v>
      </c>
      <c r="R168" s="1" t="str">
        <f>'[1]Bearbeitete Datenbank'!$D170</f>
        <v>Russia</v>
      </c>
      <c r="S168" s="1" t="str">
        <f>'[1]Bearbeitete Datenbank'!$E170</f>
        <v>Russia</v>
      </c>
      <c r="T168" s="1" t="str">
        <f>'[1]Bearbeitete Datenbank'!$F170</f>
        <v>Ministry of Defense</v>
      </c>
      <c r="U168" s="3">
        <f>'[1]Bearbeitete Datenbank'!$U170</f>
        <v>43407</v>
      </c>
      <c r="V168" s="1">
        <f>'[1]Bearbeitete Datenbank'!$AE170*PI()/180</f>
        <v>0.7082158253648102</v>
      </c>
      <c r="Y168" s="1">
        <f>'[1]Bearbeitete Datenbank'!$BK170</f>
        <v>1.5</v>
      </c>
      <c r="Z168" s="1">
        <f>'[1]Bearbeitete Datenbank'!$BL170</f>
        <v>4</v>
      </c>
      <c r="AA168" s="1">
        <f>'[1]Bearbeitete Datenbank'!$BM170</f>
        <v>7.8</v>
      </c>
      <c r="AB168" s="1">
        <f>'[1]Bearbeitete Datenbank'!BN170</f>
        <v>14.500342033256</v>
      </c>
      <c r="AC168" s="1">
        <f>'[1]Bearbeitete Datenbank'!BO170</f>
        <v>1.76714586764426</v>
      </c>
      <c r="AD168" s="1">
        <f>'[1]Bearbeitete Datenbank'!$BP170</f>
        <v>8.4666285808734791</v>
      </c>
      <c r="AH168" s="1">
        <f>'[1]Bearbeitete Datenbank'!$AL170</f>
        <v>1450</v>
      </c>
      <c r="AJ168" s="1">
        <f>'[1]Bearbeitete Datenbank'!$AN170</f>
        <v>1200</v>
      </c>
      <c r="AK168" s="1">
        <f>'[1]Bearbeitete Datenbank'!$AW170</f>
        <v>250</v>
      </c>
      <c r="AU168" s="1" t="str">
        <f>'[1]Bearbeitete Datenbank'!$AU170</f>
        <v>MEO</v>
      </c>
      <c r="AV168" s="1" t="str">
        <f>'[1]Bearbeitete Datenbank'!$J170</f>
        <v>MEO</v>
      </c>
      <c r="AY168" s="1" t="str">
        <f>'[1]Bearbeitete Datenbank'!$G170</f>
        <v>Military/Commercial</v>
      </c>
      <c r="AZ168" s="1"/>
      <c r="BA168" s="1" t="str">
        <f>'[1]Bearbeitete Datenbank'!$H170</f>
        <v>Navigation/Global Positioning</v>
      </c>
      <c r="BB168" s="1"/>
      <c r="BC168" s="42">
        <f>'[1]Bearbeitete Datenbank'!$AX170</f>
        <v>64.4529</v>
      </c>
      <c r="BD168" s="1">
        <f>Tabelle27[[#This Row],[inclination '[degree']]]*PI()/180</f>
        <v>1.1249153174586533</v>
      </c>
      <c r="BE168" s="1">
        <f>'[1]Bearbeitete Datenbank'!$AY170</f>
        <v>255.5686</v>
      </c>
      <c r="BF168" s="1">
        <f>Tabelle27[[#This Row],[RAAN '[degree']]]*PI()/180</f>
        <v>4.4605135347123799</v>
      </c>
      <c r="BG168" s="1">
        <f>'[1]Bearbeitete Datenbank'!$BA170</f>
        <v>267.41359999999997</v>
      </c>
      <c r="BH168" s="1">
        <f>Tabelle27[[#This Row],[AoP '[degree']]]*PI()/180</f>
        <v>4.6672477846111073</v>
      </c>
      <c r="BI168" s="1">
        <f>'[1]Bearbeitete Datenbank'!$BB170</f>
        <v>172.62729999999999</v>
      </c>
      <c r="BK168" s="1">
        <f>Tabelle27[[#This Row],[mean_anomaly '[degree']]]*PI()/180</f>
        <v>3.0129147638280069</v>
      </c>
      <c r="BL168" s="1">
        <f>'[1]Bearbeitete Datenbank'!$AZ170</f>
        <v>9.0569999999999995E-4</v>
      </c>
      <c r="BM168" s="1">
        <f>'[1]Bearbeitete Datenbank'!$BE170</f>
        <v>25508.017278157415</v>
      </c>
      <c r="BN168" s="1">
        <f>'[1]Bearbeitete Datenbank'!$BF170</f>
        <v>19160.11988940624</v>
      </c>
      <c r="BO168" s="1">
        <f>'[1]Bearbeitete Datenbank'!$BG170</f>
        <v>19113.914666908586</v>
      </c>
      <c r="BP168" s="1">
        <f>'[1]Bearbeitete Datenbank'!$BH170</f>
        <v>675.73173617129828</v>
      </c>
      <c r="BQ168" s="1">
        <f>'[1]Bearbeitete Datenbank'!$BC170</f>
        <v>2.1310231900000001</v>
      </c>
      <c r="BY168" s="1" t="s">
        <v>115</v>
      </c>
      <c r="BZ168" s="1" t="s">
        <v>115</v>
      </c>
      <c r="CA168" s="1" t="s">
        <v>115</v>
      </c>
      <c r="CB168" s="1" t="s">
        <v>115</v>
      </c>
      <c r="CD168" s="47" t="str">
        <f>'[1]Bearbeitete Datenbank'!$BT170</f>
        <v>None</v>
      </c>
      <c r="CE16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68" s="1" t="str">
        <f>'[1]Bearbeitete Datenbank'!$BU170</f>
        <v>None</v>
      </c>
      <c r="CG16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68" s="1" t="str">
        <f>'[1]Bearbeitete Datenbank'!$BV170</f>
        <v>None</v>
      </c>
      <c r="CI168" s="1" t="str">
        <f>'[1]Bearbeitete Datenbank'!$BW170</f>
        <v>None</v>
      </c>
      <c r="CJ168" s="1" t="str">
        <f>'[1]Bearbeitete Datenbank'!$BX170</f>
        <v>None</v>
      </c>
      <c r="CK168" s="1" t="str">
        <f>'[1]Bearbeitete Datenbank'!$BY170</f>
        <v>None</v>
      </c>
      <c r="CL168" s="1" t="str">
        <f>'[1]Bearbeitete Datenbank'!$CA170</f>
        <v>None</v>
      </c>
      <c r="CM16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68" s="1" t="str">
        <f>'[1]Bearbeitete Datenbank'!$CB170</f>
        <v>None</v>
      </c>
      <c r="CO168" s="1" t="str">
        <f>'[1]Bearbeitete Datenbank'!$CC170</f>
        <v>None</v>
      </c>
      <c r="CP168" s="1" t="str">
        <f>'[1]Bearbeitete Datenbank'!$CD170</f>
        <v>None</v>
      </c>
      <c r="CQ168" s="1" t="str">
        <f>'[1]Bearbeitete Datenbank'!$CE170</f>
        <v>None</v>
      </c>
      <c r="CR168" s="1" t="str">
        <f>'[1]Bearbeitete Datenbank'!$CF170</f>
        <v>None</v>
      </c>
      <c r="CS168" s="1" t="str">
        <f>IF(Tabelle27[[#This Row],[synchronised_starting_longitude '[deg_E']]]="None","None",Tabelle27[[#This Row],[synchronised_starting_longitude '[deg_E']]]*PI()/180)</f>
        <v>None</v>
      </c>
      <c r="CT168" s="1" t="str">
        <f>'[1]Bearbeitete Datenbank'!$CG170</f>
        <v>None</v>
      </c>
      <c r="CU168" s="1" t="str">
        <f>IF(Tabelle27[[#This Row],[synchronised_initial_longitude '[deg_E']]]="None","None",Tabelle27[[#This Row],[synchronised_initial_longitude '[deg_E']]]*PI()/180)</f>
        <v>None</v>
      </c>
      <c r="CV168" s="1" t="str">
        <f>'[1]Bearbeitete Datenbank'!$CH170</f>
        <v>None</v>
      </c>
      <c r="CW168" s="1" t="str">
        <f>IF(Tabelle27[[#This Row],[synchronised_tolerance_longitude '[deg_E']]]="None","None",Tabelle27[[#This Row],[synchronised_tolerance_longitude '[deg_E']]]*PI()/180)</f>
        <v>None</v>
      </c>
      <c r="CY168" s="1" t="str">
        <f>'[1]Bearbeitete Datenbank'!$CI170</f>
        <v>None</v>
      </c>
      <c r="CZ168" s="1" t="str">
        <f>IF(Tabelle27[[#This Row],[initial_GLAN '[deg']]]="None",Tabelle27[[#This Row],[initial_GLAN '[deg']]],Tabelle27[[#This Row],[initial_GLAN '[deg']]]*PI()/180)</f>
        <v>None</v>
      </c>
      <c r="DA168" s="1" t="str">
        <f>'[1]Bearbeitete Datenbank'!$CJ170</f>
        <v>None</v>
      </c>
      <c r="DB168" s="1" t="str">
        <f>IF(Tabelle27[[#This Row],[tolerance_GLAN '[deg']]]="None",Tabelle27[[#This Row],[tolerance_GLAN '[deg']]],Tabelle27[[#This Row],[tolerance_GLAN '[deg']]]*PI()/180)</f>
        <v>None</v>
      </c>
      <c r="DC168" s="1" t="str">
        <f>'[1]Bearbeitete Datenbank'!$CK170</f>
        <v>GLONASS</v>
      </c>
      <c r="DD168" s="49" t="str">
        <f>'[1]Bearbeitete Datenbank'!$CL170</f>
        <v>None</v>
      </c>
      <c r="DE168" s="5">
        <f>'[1]Bearbeitete Datenbank'!$CM170</f>
        <v>1.3541381347693289</v>
      </c>
      <c r="DF168" s="49" t="str">
        <f>'[1]Bearbeitete Datenbank'!$CN170</f>
        <v>operational</v>
      </c>
      <c r="DG168" s="5">
        <f>'[1]Bearbeitete Datenbank'!$CO170</f>
        <v>6.0213859193804371</v>
      </c>
      <c r="DH168" s="5" t="str">
        <f>'[1]Bearbeitete Datenbank'!$CP170</f>
        <v>None</v>
      </c>
    </row>
    <row r="169" spans="1:112" x14ac:dyDescent="0.25">
      <c r="A169" s="1" t="str">
        <f>'[1]Bearbeitete Datenbank'!$C171</f>
        <v>Cosmos 2533</v>
      </c>
      <c r="C169" s="1" t="str">
        <f>'[1]Bearbeitete Datenbank'!$C171</f>
        <v>Cosmos 2533</v>
      </c>
      <c r="D169" s="41">
        <f>'[1]Bearbeitete Datenbank'!$AB171</f>
        <v>43867</v>
      </c>
      <c r="G169" s="1" t="str">
        <f>'[1]Bearbeitete Datenbank'!$AV171</f>
        <v>Heavy Satellite</v>
      </c>
      <c r="H169" s="1">
        <f>'[1]Bearbeitete Datenbank'!$V171</f>
        <v>15</v>
      </c>
      <c r="J169" s="3"/>
      <c r="K169" s="1" t="str">
        <f>'[1]Bearbeitete Datenbank'!$BQ171</f>
        <v>none</v>
      </c>
      <c r="L169" s="1" t="str">
        <f>'[1]Bearbeitete Datenbank'!$BR171</f>
        <v>0</v>
      </c>
      <c r="M169" s="1"/>
      <c r="N169" s="1">
        <f>'[1]Bearbeitete Datenbank'!$BS171</f>
        <v>3000</v>
      </c>
      <c r="P169" s="1" t="str">
        <f>'[1]Bearbeitete Datenbank'!$Y171</f>
        <v>Baikonur Cosmodrome</v>
      </c>
      <c r="Q169" s="1">
        <f>'[1]Bearbeitete Datenbank'!$AD171*PI()/180</f>
        <v>0.80224059067919362</v>
      </c>
      <c r="R169" s="1" t="str">
        <f>'[1]Bearbeitete Datenbank'!$D171</f>
        <v>Russia</v>
      </c>
      <c r="S169" s="1" t="str">
        <f>'[1]Bearbeitete Datenbank'!$E171</f>
        <v>Russia</v>
      </c>
      <c r="T169" s="1" t="str">
        <f>'[1]Bearbeitete Datenbank'!$F171</f>
        <v>Ministry of Defense</v>
      </c>
      <c r="U169" s="3">
        <f>'[1]Bearbeitete Datenbank'!$U171</f>
        <v>43454</v>
      </c>
      <c r="V169" s="1">
        <f>'[1]Bearbeitete Datenbank'!$AE171*PI()/180</f>
        <v>1.1048806829750102</v>
      </c>
      <c r="Y169" s="1">
        <f>'[1]Bearbeitete Datenbank'!$BK171</f>
        <v>2</v>
      </c>
      <c r="Z169" s="1">
        <f>'[1]Bearbeitete Datenbank'!$BL171</f>
        <v>6</v>
      </c>
      <c r="AA169" s="1">
        <f>'[1]Bearbeitete Datenbank'!$BM171</f>
        <v>27</v>
      </c>
      <c r="AB169" s="1">
        <f>'[1]Bearbeitete Datenbank'!BN171</f>
        <v>52.405212787109903</v>
      </c>
      <c r="AC169" s="1">
        <f>'[1]Bearbeitete Datenbank'!BO171</f>
        <v>3.14159265358979</v>
      </c>
      <c r="AD169" s="1">
        <f>'[1]Bearbeitete Datenbank'!$BP171</f>
        <v>24.4229076208976</v>
      </c>
      <c r="AH169" s="1">
        <f>'[1]Bearbeitete Datenbank'!$AL171</f>
        <v>3162</v>
      </c>
      <c r="AJ169" s="1">
        <f>'[1]Bearbeitete Datenbank'!$AN171</f>
        <v>2000</v>
      </c>
      <c r="AK169" s="1">
        <f>'[1]Bearbeitete Datenbank'!$AW171</f>
        <v>1162</v>
      </c>
      <c r="AU169" s="1" t="str">
        <f>'[1]Bearbeitete Datenbank'!$AU171</f>
        <v>GEO/D</v>
      </c>
      <c r="AV169" s="1" t="str">
        <f>'[1]Bearbeitete Datenbank'!$J171</f>
        <v>GEO</v>
      </c>
      <c r="AY169" s="1" t="str">
        <f>'[1]Bearbeitete Datenbank'!$G171</f>
        <v>Military/Commercial</v>
      </c>
      <c r="AZ169" s="1"/>
      <c r="BA169" s="1" t="str">
        <f>'[1]Bearbeitete Datenbank'!$H171</f>
        <v>Communications</v>
      </c>
      <c r="BB169" s="1"/>
      <c r="BC169" s="42">
        <f>'[1]Bearbeitete Datenbank'!$AX171</f>
        <v>3.0499999999999999E-2</v>
      </c>
      <c r="BD169" s="1">
        <f>Tabelle27[[#This Row],[inclination '[degree']]]*PI()/180</f>
        <v>5.3232542185827048E-4</v>
      </c>
      <c r="BE169" s="1">
        <f>'[1]Bearbeitete Datenbank'!$AY171</f>
        <v>105.4928</v>
      </c>
      <c r="BF169" s="1">
        <f>Tabelle27[[#This Row],[RAAN '[degree']]]*PI()/180</f>
        <v>1.8411966971478739</v>
      </c>
      <c r="BG169" s="1">
        <f>'[1]Bearbeitete Datenbank'!$BA171</f>
        <v>151.9589</v>
      </c>
      <c r="BH169" s="1">
        <f>Tabelle27[[#This Row],[AoP '[degree']]]*PI()/180</f>
        <v>2.652183132708811</v>
      </c>
      <c r="BI169" s="1">
        <f>'[1]Bearbeitete Datenbank'!$BB171</f>
        <v>184.80080000000001</v>
      </c>
      <c r="BK169" s="1">
        <f>Tabelle27[[#This Row],[mean_anomaly '[degree']]]*PI()/180</f>
        <v>3.2253824203195367</v>
      </c>
      <c r="BL169" s="1">
        <f>'[1]Bearbeitete Datenbank'!$AZ171</f>
        <v>8.3000000000000002E-6</v>
      </c>
      <c r="BM169" s="1">
        <f>'[1]Bearbeitete Datenbank'!$BE171</f>
        <v>42165.24328615718</v>
      </c>
      <c r="BN169" s="1">
        <f>'[1]Bearbeitete Datenbank'!$BF171</f>
        <v>35794.593257676454</v>
      </c>
      <c r="BO169" s="1">
        <f>'[1]Bearbeitete Datenbank'!$BG171</f>
        <v>35793.893314637906</v>
      </c>
      <c r="BP169" s="1">
        <f>'[1]Bearbeitete Datenbank'!$BH171</f>
        <v>1436.1214810772669</v>
      </c>
      <c r="BQ169" s="1">
        <f>'[1]Bearbeitete Datenbank'!$BC171</f>
        <v>1.00270069</v>
      </c>
      <c r="BY169" s="1" t="s">
        <v>115</v>
      </c>
      <c r="BZ169" s="1" t="s">
        <v>115</v>
      </c>
      <c r="CA169" s="1" t="s">
        <v>115</v>
      </c>
      <c r="CB169" s="1" t="s">
        <v>115</v>
      </c>
      <c r="CD169" s="47">
        <f>'[1]Bearbeitete Datenbank'!$BT171</f>
        <v>3.8120577999997352E-2</v>
      </c>
      <c r="CE16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6.6532959886326875E-4</v>
      </c>
      <c r="CF169" s="1">
        <f>'[1]Bearbeitete Datenbank'!$BU171</f>
        <v>69.979391918000005</v>
      </c>
      <c r="CG16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1.2213707975126096</v>
      </c>
      <c r="CH169" s="1" t="str">
        <f>'[1]Bearbeitete Datenbank'!$BV171</f>
        <v>True</v>
      </c>
      <c r="CI169" s="1" t="str">
        <f>'[1]Bearbeitete Datenbank'!$BW171</f>
        <v>True</v>
      </c>
      <c r="CJ169" s="1">
        <f>'[1]Bearbeitete Datenbank'!$BX171</f>
        <v>5.4693E-5</v>
      </c>
      <c r="CK169" s="1">
        <f>'[1]Bearbeitete Datenbank'!$BY171</f>
        <v>4.7058999999999998E-5</v>
      </c>
      <c r="CL169" s="1">
        <f>'[1]Bearbeitete Datenbank'!$CA171</f>
        <v>5.3400000000000003E-2</v>
      </c>
      <c r="CM16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9.3200582056497195E-4</v>
      </c>
      <c r="CN169" s="1">
        <f>'[1]Bearbeitete Datenbank'!$CB171</f>
        <v>1</v>
      </c>
      <c r="CO169" s="1">
        <f>'[1]Bearbeitete Datenbank'!$CC171</f>
        <v>8</v>
      </c>
      <c r="CP169" s="1" t="str">
        <f>'[1]Bearbeitete Datenbank'!$CD171</f>
        <v>None</v>
      </c>
      <c r="CQ169" s="1" t="str">
        <f>'[1]Bearbeitete Datenbank'!$CE171</f>
        <v>None</v>
      </c>
      <c r="CR169" s="1" t="str">
        <f>'[1]Bearbeitete Datenbank'!$CF171</f>
        <v>None</v>
      </c>
      <c r="CS169" s="1" t="str">
        <f>IF(Tabelle27[[#This Row],[synchronised_starting_longitude '[deg_E']]]="None","None",Tabelle27[[#This Row],[synchronised_starting_longitude '[deg_E']]]*PI()/180)</f>
        <v>None</v>
      </c>
      <c r="CT169" s="1" t="str">
        <f>'[1]Bearbeitete Datenbank'!$CG171</f>
        <v>None</v>
      </c>
      <c r="CU169" s="1" t="str">
        <f>IF(Tabelle27[[#This Row],[synchronised_initial_longitude '[deg_E']]]="None","None",Tabelle27[[#This Row],[synchronised_initial_longitude '[deg_E']]]*PI()/180)</f>
        <v>None</v>
      </c>
      <c r="CV169" s="1" t="str">
        <f>'[1]Bearbeitete Datenbank'!$CH171</f>
        <v>None</v>
      </c>
      <c r="CW169" s="1" t="str">
        <f>IF(Tabelle27[[#This Row],[synchronised_tolerance_longitude '[deg_E']]]="None","None",Tabelle27[[#This Row],[synchronised_tolerance_longitude '[deg_E']]]*PI()/180)</f>
        <v>None</v>
      </c>
      <c r="CY169" s="1" t="str">
        <f>'[1]Bearbeitete Datenbank'!$CI171</f>
        <v>None</v>
      </c>
      <c r="CZ169" s="1" t="str">
        <f>IF(Tabelle27[[#This Row],[initial_GLAN '[deg']]]="None",Tabelle27[[#This Row],[initial_GLAN '[deg']]],Tabelle27[[#This Row],[initial_GLAN '[deg']]]*PI()/180)</f>
        <v>None</v>
      </c>
      <c r="DA169" s="1" t="str">
        <f>'[1]Bearbeitete Datenbank'!$CJ171</f>
        <v>None</v>
      </c>
      <c r="DB169" s="1" t="str">
        <f>IF(Tabelle27[[#This Row],[tolerance_GLAN '[deg']]]="None",Tabelle27[[#This Row],[tolerance_GLAN '[deg']]],Tabelle27[[#This Row],[tolerance_GLAN '[deg']]]*PI()/180)</f>
        <v>None</v>
      </c>
      <c r="DC169" s="1" t="str">
        <f>'[1]Bearbeitete Datenbank'!$CK171</f>
        <v>None</v>
      </c>
      <c r="DD169" s="49" t="str">
        <f>'[1]Bearbeitete Datenbank'!$CL171</f>
        <v>None</v>
      </c>
      <c r="DE169" s="5" t="str">
        <f>'[1]Bearbeitete Datenbank'!$CM171</f>
        <v>None</v>
      </c>
      <c r="DF169" s="49" t="str">
        <f>'[1]Bearbeitete Datenbank'!$CN171</f>
        <v>None</v>
      </c>
      <c r="DG169" s="5" t="str">
        <f>'[1]Bearbeitete Datenbank'!$CO171</f>
        <v>None</v>
      </c>
      <c r="DH169" s="5" t="str">
        <f>'[1]Bearbeitete Datenbank'!$CP171</f>
        <v>None</v>
      </c>
    </row>
    <row r="170" spans="1:112" x14ac:dyDescent="0.25">
      <c r="A170" s="1" t="str">
        <f>'[1]Bearbeitete Datenbank'!$C172</f>
        <v>Cosmos 2534</v>
      </c>
      <c r="C170" s="1" t="str">
        <f>'[1]Bearbeitete Datenbank'!$C172</f>
        <v>Cosmos 2534</v>
      </c>
      <c r="D170" s="41">
        <f>'[1]Bearbeitete Datenbank'!$AB172</f>
        <v>44299</v>
      </c>
      <c r="G170" s="1" t="str">
        <f>'[1]Bearbeitete Datenbank'!$AV172</f>
        <v>Heavy Satellite</v>
      </c>
      <c r="H170" s="1">
        <f>'[1]Bearbeitete Datenbank'!$V172</f>
        <v>7</v>
      </c>
      <c r="J170" s="3"/>
      <c r="K170" s="1" t="str">
        <f>'[1]Bearbeitete Datenbank'!$BQ172</f>
        <v>none</v>
      </c>
      <c r="L170" s="1" t="str">
        <f>'[1]Bearbeitete Datenbank'!$BR172</f>
        <v>0</v>
      </c>
      <c r="M170" s="1"/>
      <c r="N170" s="1">
        <f>'[1]Bearbeitete Datenbank'!$BS172</f>
        <v>300</v>
      </c>
      <c r="P170" s="1" t="str">
        <f>'[1]Bearbeitete Datenbank'!$Y172</f>
        <v>Plesetsk Cosmodrome</v>
      </c>
      <c r="Q170" s="1">
        <f>'[1]Bearbeitete Datenbank'!$AD172*PI()/180</f>
        <v>1.0982581280910539</v>
      </c>
      <c r="R170" s="1" t="str">
        <f>'[1]Bearbeitete Datenbank'!$D172</f>
        <v>Russia</v>
      </c>
      <c r="S170" s="1" t="str">
        <f>'[1]Bearbeitete Datenbank'!$E172</f>
        <v>Russia</v>
      </c>
      <c r="T170" s="1" t="str">
        <f>'[1]Bearbeitete Datenbank'!$F172</f>
        <v>Ministry of Defense</v>
      </c>
      <c r="U170" s="3">
        <f>'[1]Bearbeitete Datenbank'!$U172</f>
        <v>43612</v>
      </c>
      <c r="V170" s="1">
        <f>'[1]Bearbeitete Datenbank'!$AE172*PI()/180</f>
        <v>0.7082158253648102</v>
      </c>
      <c r="Y170" s="1">
        <f>'[1]Bearbeitete Datenbank'!$BK172</f>
        <v>1.5</v>
      </c>
      <c r="Z170" s="1">
        <f>'[1]Bearbeitete Datenbank'!$BL172</f>
        <v>4</v>
      </c>
      <c r="AA170" s="1">
        <f>'[1]Bearbeitete Datenbank'!$BM172</f>
        <v>7.8</v>
      </c>
      <c r="AB170" s="1">
        <f>'[1]Bearbeitete Datenbank'!BN172</f>
        <v>14.500342033256</v>
      </c>
      <c r="AC170" s="1">
        <f>'[1]Bearbeitete Datenbank'!BO172</f>
        <v>1.76714586764426</v>
      </c>
      <c r="AD170" s="1">
        <f>'[1]Bearbeitete Datenbank'!$BP172</f>
        <v>8.4666285808734791</v>
      </c>
      <c r="AH170" s="1">
        <f>'[1]Bearbeitete Datenbank'!$AL172</f>
        <v>1450</v>
      </c>
      <c r="AJ170" s="1">
        <f>'[1]Bearbeitete Datenbank'!$AN172</f>
        <v>1200</v>
      </c>
      <c r="AK170" s="1">
        <f>'[1]Bearbeitete Datenbank'!$AW172</f>
        <v>250</v>
      </c>
      <c r="AU170" s="1" t="str">
        <f>'[1]Bearbeitete Datenbank'!$AU172</f>
        <v>MEO</v>
      </c>
      <c r="AV170" s="1" t="str">
        <f>'[1]Bearbeitete Datenbank'!$J172</f>
        <v>MEO</v>
      </c>
      <c r="AY170" s="1" t="str">
        <f>'[1]Bearbeitete Datenbank'!$G172</f>
        <v>Military/Commercial</v>
      </c>
      <c r="AZ170" s="1"/>
      <c r="BA170" s="1" t="str">
        <f>'[1]Bearbeitete Datenbank'!$H172</f>
        <v>Navigation/Global Positioning</v>
      </c>
      <c r="BB170" s="1"/>
      <c r="BC170" s="42">
        <f>'[1]Bearbeitete Datenbank'!$AX172</f>
        <v>64.526399999999995</v>
      </c>
      <c r="BD170" s="1">
        <f>Tabelle27[[#This Row],[inclination '[degree']]]*PI()/180</f>
        <v>1.126198134458869</v>
      </c>
      <c r="BE170" s="1">
        <f>'[1]Bearbeitete Datenbank'!$AY172</f>
        <v>255.4162</v>
      </c>
      <c r="BF170" s="1">
        <f>Tabelle27[[#This Row],[RAAN '[degree']]]*PI()/180</f>
        <v>4.4578536529323411</v>
      </c>
      <c r="BG170" s="1">
        <f>'[1]Bearbeitete Datenbank'!$BA172</f>
        <v>290.08569999999997</v>
      </c>
      <c r="BH170" s="1">
        <f>Tabelle27[[#This Row],[AoP '[degree']]]*PI()/180</f>
        <v>5.0629505779525141</v>
      </c>
      <c r="BI170" s="1">
        <f>'[1]Bearbeitete Datenbank'!$BB172</f>
        <v>308.2756</v>
      </c>
      <c r="BK170" s="1">
        <f>Tabelle27[[#This Row],[mean_anomaly '[degree']]]*PI()/180</f>
        <v>5.3804242235610316</v>
      </c>
      <c r="BL170" s="1">
        <f>'[1]Bearbeitete Datenbank'!$AZ172</f>
        <v>1.1663999999999999E-3</v>
      </c>
      <c r="BM170" s="1">
        <f>'[1]Bearbeitete Datenbank'!$BE172</f>
        <v>25508.039143097722</v>
      </c>
      <c r="BN170" s="1">
        <f>'[1]Bearbeitete Datenbank'!$BF172</f>
        <v>19166.791719954232</v>
      </c>
      <c r="BO170" s="1">
        <f>'[1]Bearbeitete Datenbank'!$BG172</f>
        <v>19107.286566241211</v>
      </c>
      <c r="BP170" s="1">
        <f>'[1]Bearbeitete Datenbank'!$BH172</f>
        <v>675.732605006207</v>
      </c>
      <c r="BQ170" s="1">
        <f>'[1]Bearbeitete Datenbank'!$BC172</f>
        <v>2.1310204499999998</v>
      </c>
      <c r="BY170" s="1" t="s">
        <v>115</v>
      </c>
      <c r="BZ170" s="1" t="s">
        <v>115</v>
      </c>
      <c r="CA170" s="1" t="s">
        <v>115</v>
      </c>
      <c r="CB170" s="1" t="s">
        <v>115</v>
      </c>
      <c r="CD170" s="47" t="str">
        <f>'[1]Bearbeitete Datenbank'!$BT172</f>
        <v>None</v>
      </c>
      <c r="CE17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70" s="1" t="str">
        <f>'[1]Bearbeitete Datenbank'!$BU172</f>
        <v>None</v>
      </c>
      <c r="CG17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70" s="1" t="str">
        <f>'[1]Bearbeitete Datenbank'!$BV172</f>
        <v>None</v>
      </c>
      <c r="CI170" s="1" t="str">
        <f>'[1]Bearbeitete Datenbank'!$BW172</f>
        <v>None</v>
      </c>
      <c r="CJ170" s="1" t="str">
        <f>'[1]Bearbeitete Datenbank'!$BX172</f>
        <v>None</v>
      </c>
      <c r="CK170" s="1" t="str">
        <f>'[1]Bearbeitete Datenbank'!$BY172</f>
        <v>None</v>
      </c>
      <c r="CL170" s="1" t="str">
        <f>'[1]Bearbeitete Datenbank'!$CA172</f>
        <v>None</v>
      </c>
      <c r="CM17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70" s="1" t="str">
        <f>'[1]Bearbeitete Datenbank'!$CB172</f>
        <v>None</v>
      </c>
      <c r="CO170" s="1" t="str">
        <f>'[1]Bearbeitete Datenbank'!$CC172</f>
        <v>None</v>
      </c>
      <c r="CP170" s="1" t="str">
        <f>'[1]Bearbeitete Datenbank'!$CD172</f>
        <v>None</v>
      </c>
      <c r="CQ170" s="1" t="str">
        <f>'[1]Bearbeitete Datenbank'!$CE172</f>
        <v>None</v>
      </c>
      <c r="CR170" s="1" t="str">
        <f>'[1]Bearbeitete Datenbank'!$CF172</f>
        <v>None</v>
      </c>
      <c r="CS170" s="1" t="str">
        <f>IF(Tabelle27[[#This Row],[synchronised_starting_longitude '[deg_E']]]="None","None",Tabelle27[[#This Row],[synchronised_starting_longitude '[deg_E']]]*PI()/180)</f>
        <v>None</v>
      </c>
      <c r="CT170" s="1" t="str">
        <f>'[1]Bearbeitete Datenbank'!$CG172</f>
        <v>None</v>
      </c>
      <c r="CU170" s="1" t="str">
        <f>IF(Tabelle27[[#This Row],[synchronised_initial_longitude '[deg_E']]]="None","None",Tabelle27[[#This Row],[synchronised_initial_longitude '[deg_E']]]*PI()/180)</f>
        <v>None</v>
      </c>
      <c r="CV170" s="1" t="str">
        <f>'[1]Bearbeitete Datenbank'!$CH172</f>
        <v>None</v>
      </c>
      <c r="CW170" s="1" t="str">
        <f>IF(Tabelle27[[#This Row],[synchronised_tolerance_longitude '[deg_E']]]="None","None",Tabelle27[[#This Row],[synchronised_tolerance_longitude '[deg_E']]]*PI()/180)</f>
        <v>None</v>
      </c>
      <c r="CY170" s="1" t="str">
        <f>'[1]Bearbeitete Datenbank'!$CI172</f>
        <v>None</v>
      </c>
      <c r="CZ170" s="1" t="str">
        <f>IF(Tabelle27[[#This Row],[initial_GLAN '[deg']]]="None",Tabelle27[[#This Row],[initial_GLAN '[deg']]],Tabelle27[[#This Row],[initial_GLAN '[deg']]]*PI()/180)</f>
        <v>None</v>
      </c>
      <c r="DA170" s="1" t="str">
        <f>'[1]Bearbeitete Datenbank'!$CJ172</f>
        <v>None</v>
      </c>
      <c r="DB170" s="1" t="str">
        <f>IF(Tabelle27[[#This Row],[tolerance_GLAN '[deg']]]="None",Tabelle27[[#This Row],[tolerance_GLAN '[deg']]],Tabelle27[[#This Row],[tolerance_GLAN '[deg']]]*PI()/180)</f>
        <v>None</v>
      </c>
      <c r="DC170" s="1" t="str">
        <f>'[1]Bearbeitete Datenbank'!$CK172</f>
        <v>GLONASS</v>
      </c>
      <c r="DD170" s="49" t="str">
        <f>'[1]Bearbeitete Datenbank'!$CL172</f>
        <v>None</v>
      </c>
      <c r="DE170" s="5">
        <f>'[1]Bearbeitete Datenbank'!$CM172</f>
        <v>0.17303717803047425</v>
      </c>
      <c r="DF170" s="49" t="str">
        <f>'[1]Bearbeitete Datenbank'!$CN172</f>
        <v>operational</v>
      </c>
      <c r="DG170" s="5">
        <f>'[1]Bearbeitete Datenbank'!$CO172</f>
        <v>5.2359877559829888</v>
      </c>
      <c r="DH170" s="5" t="str">
        <f>'[1]Bearbeitete Datenbank'!$CP172</f>
        <v>None</v>
      </c>
    </row>
    <row r="171" spans="1:112" x14ac:dyDescent="0.25">
      <c r="A171" s="1" t="str">
        <f>'[1]Bearbeitete Datenbank'!$C173</f>
        <v>Cosmos 2539</v>
      </c>
      <c r="C171" s="1" t="str">
        <f>'[1]Bearbeitete Datenbank'!$C173</f>
        <v>Cosmos 2539</v>
      </c>
      <c r="D171" s="41">
        <f>'[1]Bearbeitete Datenbank'!$AB173</f>
        <v>44457</v>
      </c>
      <c r="G171" s="1" t="str">
        <f>'[1]Bearbeitete Datenbank'!$AV173</f>
        <v>Heavy Satellite</v>
      </c>
      <c r="H171" s="1">
        <f>'[1]Bearbeitete Datenbank'!$V173</f>
        <v>15</v>
      </c>
      <c r="J171" s="3"/>
      <c r="K171" s="1" t="str">
        <f>'[1]Bearbeitete Datenbank'!$BQ173</f>
        <v>none</v>
      </c>
      <c r="L171" s="1" t="str">
        <f>'[1]Bearbeitete Datenbank'!$BR173</f>
        <v>0</v>
      </c>
      <c r="M171" s="1"/>
      <c r="N171" s="1">
        <f>'[1]Bearbeitete Datenbank'!$BS173</f>
        <v>3000</v>
      </c>
      <c r="P171" s="1" t="str">
        <f>'[1]Bearbeitete Datenbank'!$Y173</f>
        <v>Baikonur Cosmodrome</v>
      </c>
      <c r="Q171" s="1">
        <f>'[1]Bearbeitete Datenbank'!$AD173*PI()/180</f>
        <v>0.80224059067919362</v>
      </c>
      <c r="R171" s="1" t="str">
        <f>'[1]Bearbeitete Datenbank'!$D173</f>
        <v>Russia</v>
      </c>
      <c r="S171" s="1" t="str">
        <f>'[1]Bearbeitete Datenbank'!$E173</f>
        <v>Russia</v>
      </c>
      <c r="T171" s="1" t="str">
        <f>'[1]Bearbeitete Datenbank'!$F173</f>
        <v>Ministry of Defense</v>
      </c>
      <c r="U171" s="3">
        <f>'[1]Bearbeitete Datenbank'!$U173</f>
        <v>43682</v>
      </c>
      <c r="V171" s="1">
        <f>'[1]Bearbeitete Datenbank'!$AE173*PI()/180</f>
        <v>1.1048806829750102</v>
      </c>
      <c r="Y171" s="1">
        <f>'[1]Bearbeitete Datenbank'!$BK173</f>
        <v>2</v>
      </c>
      <c r="Z171" s="1">
        <f>'[1]Bearbeitete Datenbank'!$BL173</f>
        <v>6</v>
      </c>
      <c r="AA171" s="1">
        <f>'[1]Bearbeitete Datenbank'!$BM173</f>
        <v>27</v>
      </c>
      <c r="AB171" s="1">
        <f>'[1]Bearbeitete Datenbank'!BN173</f>
        <v>52.405212787109903</v>
      </c>
      <c r="AC171" s="1">
        <f>'[1]Bearbeitete Datenbank'!BO173</f>
        <v>3.14159265358979</v>
      </c>
      <c r="AD171" s="1">
        <f>'[1]Bearbeitete Datenbank'!$BP173</f>
        <v>24.4229076208976</v>
      </c>
      <c r="AH171" s="1">
        <f>'[1]Bearbeitete Datenbank'!$AL173</f>
        <v>3162</v>
      </c>
      <c r="AJ171" s="1">
        <f>'[1]Bearbeitete Datenbank'!$AN173</f>
        <v>2000</v>
      </c>
      <c r="AK171" s="1">
        <f>'[1]Bearbeitete Datenbank'!$AW173</f>
        <v>1162</v>
      </c>
      <c r="AU171" s="1" t="str">
        <f>'[1]Bearbeitete Datenbank'!$AU173</f>
        <v>GEO/S</v>
      </c>
      <c r="AV171" s="1" t="str">
        <f>'[1]Bearbeitete Datenbank'!$J173</f>
        <v>GEO</v>
      </c>
      <c r="AY171" s="1" t="str">
        <f>'[1]Bearbeitete Datenbank'!$G173</f>
        <v>Military/Commercial</v>
      </c>
      <c r="AZ171" s="1"/>
      <c r="BA171" s="1" t="str">
        <f>'[1]Bearbeitete Datenbank'!$H173</f>
        <v>Communications</v>
      </c>
      <c r="BB171" s="1"/>
      <c r="BC171" s="42">
        <f>'[1]Bearbeitete Datenbank'!$AX173</f>
        <v>4.2000000000000003E-2</v>
      </c>
      <c r="BD171" s="1">
        <f>Tabelle27[[#This Row],[inclination '[degree']]]*PI()/180</f>
        <v>7.3303828583761842E-4</v>
      </c>
      <c r="BE171" s="1">
        <f>'[1]Bearbeitete Datenbank'!$AY173</f>
        <v>105.38890000000001</v>
      </c>
      <c r="BF171" s="1">
        <f>Tabelle27[[#This Row],[RAAN '[degree']]]*PI()/180</f>
        <v>1.8393833000550519</v>
      </c>
      <c r="BG171" s="1">
        <f>'[1]Bearbeitete Datenbank'!$BA173</f>
        <v>137.01070000000001</v>
      </c>
      <c r="BH171" s="1">
        <f>Tabelle27[[#This Row],[AoP '[degree']]]*PI()/180</f>
        <v>2.3912878254621952</v>
      </c>
      <c r="BI171" s="1">
        <f>'[1]Bearbeitete Datenbank'!$BB173</f>
        <v>261.774</v>
      </c>
      <c r="BK171" s="1">
        <f>Tabelle27[[#This Row],[mean_anomaly '[degree']]]*PI()/180</f>
        <v>4.568818196115636</v>
      </c>
      <c r="BL171" s="1">
        <f>'[1]Bearbeitete Datenbank'!$AZ173</f>
        <v>5.3100000000000003E-5</v>
      </c>
      <c r="BM171" s="1">
        <f>'[1]Bearbeitete Datenbank'!$BE173</f>
        <v>42164.116338924876</v>
      </c>
      <c r="BN171" s="1">
        <f>'[1]Bearbeitete Datenbank'!$BF173</f>
        <v>35795.355253502472</v>
      </c>
      <c r="BO171" s="1">
        <f>'[1]Bearbeitete Datenbank'!$BG173</f>
        <v>35790.87742434728</v>
      </c>
      <c r="BP171" s="1">
        <f>'[1]Bearbeitete Datenbank'!$BH173</f>
        <v>1436.0639067984926</v>
      </c>
      <c r="BQ171" s="1">
        <f>'[1]Bearbeitete Datenbank'!$BC173</f>
        <v>1.0027408900000001</v>
      </c>
      <c r="BY171" s="1" t="s">
        <v>115</v>
      </c>
      <c r="BZ171" s="1" t="s">
        <v>115</v>
      </c>
      <c r="CA171" s="1" t="s">
        <v>115</v>
      </c>
      <c r="CB171" s="1" t="s">
        <v>115</v>
      </c>
      <c r="CD171" s="47">
        <f>'[1]Bearbeitete Datenbank'!$BT173</f>
        <v>3.7763323000000071E-2</v>
      </c>
      <c r="CE17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6.5909432284410382E-4</v>
      </c>
      <c r="CF171" s="1">
        <f>'[1]Bearbeitete Datenbank'!$BU173</f>
        <v>11.982544295</v>
      </c>
      <c r="CG17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0.20913485071381271</v>
      </c>
      <c r="CH171" s="1" t="str">
        <f>'[1]Bearbeitete Datenbank'!$BV173</f>
        <v>True</v>
      </c>
      <c r="CI171" s="1" t="str">
        <f>'[1]Bearbeitete Datenbank'!$BW173</f>
        <v>True</v>
      </c>
      <c r="CJ171" s="1">
        <f>'[1]Bearbeitete Datenbank'!$BX173</f>
        <v>6.2466000000000008E-5</v>
      </c>
      <c r="CK171" s="1">
        <f>'[1]Bearbeitete Datenbank'!$BY173</f>
        <v>5.2214000000000005E-5</v>
      </c>
      <c r="CL171" s="1">
        <f>'[1]Bearbeitete Datenbank'!$CA173</f>
        <v>4.5027999999999999E-2</v>
      </c>
      <c r="CM17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7.8588685558800666E-4</v>
      </c>
      <c r="CN171" s="1">
        <f>'[1]Bearbeitete Datenbank'!$CB173</f>
        <v>1</v>
      </c>
      <c r="CO171" s="1">
        <f>'[1]Bearbeitete Datenbank'!$CC173</f>
        <v>8</v>
      </c>
      <c r="CP171" s="1" t="str">
        <f>'[1]Bearbeitete Datenbank'!$CD173</f>
        <v>None</v>
      </c>
      <c r="CQ171" s="1" t="str">
        <f>'[1]Bearbeitete Datenbank'!$CE173</f>
        <v>None</v>
      </c>
      <c r="CR171" s="1" t="str">
        <f>'[1]Bearbeitete Datenbank'!$CF173</f>
        <v>None</v>
      </c>
      <c r="CS171" s="1" t="str">
        <f>IF(Tabelle27[[#This Row],[synchronised_starting_longitude '[deg_E']]]="None","None",Tabelle27[[#This Row],[synchronised_starting_longitude '[deg_E']]]*PI()/180)</f>
        <v>None</v>
      </c>
      <c r="CT171" s="1" t="str">
        <f>'[1]Bearbeitete Datenbank'!$CG173</f>
        <v>None</v>
      </c>
      <c r="CU171" s="1" t="str">
        <f>IF(Tabelle27[[#This Row],[synchronised_initial_longitude '[deg_E']]]="None","None",Tabelle27[[#This Row],[synchronised_initial_longitude '[deg_E']]]*PI()/180)</f>
        <v>None</v>
      </c>
      <c r="CV171" s="1" t="str">
        <f>'[1]Bearbeitete Datenbank'!$CH173</f>
        <v>None</v>
      </c>
      <c r="CW171" s="1" t="str">
        <f>IF(Tabelle27[[#This Row],[synchronised_tolerance_longitude '[deg_E']]]="None","None",Tabelle27[[#This Row],[synchronised_tolerance_longitude '[deg_E']]]*PI()/180)</f>
        <v>None</v>
      </c>
      <c r="CY171" s="1" t="str">
        <f>'[1]Bearbeitete Datenbank'!$CI173</f>
        <v>None</v>
      </c>
      <c r="CZ171" s="1" t="str">
        <f>IF(Tabelle27[[#This Row],[initial_GLAN '[deg']]]="None",Tabelle27[[#This Row],[initial_GLAN '[deg']]],Tabelle27[[#This Row],[initial_GLAN '[deg']]]*PI()/180)</f>
        <v>None</v>
      </c>
      <c r="DA171" s="1" t="str">
        <f>'[1]Bearbeitete Datenbank'!$CJ173</f>
        <v>None</v>
      </c>
      <c r="DB171" s="1" t="str">
        <f>IF(Tabelle27[[#This Row],[tolerance_GLAN '[deg']]]="None",Tabelle27[[#This Row],[tolerance_GLAN '[deg']]],Tabelle27[[#This Row],[tolerance_GLAN '[deg']]]*PI()/180)</f>
        <v>None</v>
      </c>
      <c r="DC171" s="1" t="str">
        <f>'[1]Bearbeitete Datenbank'!$CK173</f>
        <v>None</v>
      </c>
      <c r="DD171" s="49" t="str">
        <f>'[1]Bearbeitete Datenbank'!$CL173</f>
        <v>None</v>
      </c>
      <c r="DE171" s="5" t="str">
        <f>'[1]Bearbeitete Datenbank'!$CM173</f>
        <v>None</v>
      </c>
      <c r="DF171" s="49" t="str">
        <f>'[1]Bearbeitete Datenbank'!$CN173</f>
        <v>None</v>
      </c>
      <c r="DG171" s="5" t="str">
        <f>'[1]Bearbeitete Datenbank'!$CO173</f>
        <v>None</v>
      </c>
      <c r="DH171" s="5" t="str">
        <f>'[1]Bearbeitete Datenbank'!$CP173</f>
        <v>None</v>
      </c>
    </row>
    <row r="172" spans="1:112" x14ac:dyDescent="0.25">
      <c r="A172" s="1" t="str">
        <f>'[1]Bearbeitete Datenbank'!$C174</f>
        <v>Cosmos 2544</v>
      </c>
      <c r="C172" s="1" t="str">
        <f>'[1]Bearbeitete Datenbank'!$C174</f>
        <v>Cosmos 2544</v>
      </c>
      <c r="D172" s="41">
        <f>'[1]Bearbeitete Datenbank'!$AB174</f>
        <v>44850</v>
      </c>
      <c r="G172" s="1" t="str">
        <f>'[1]Bearbeitete Datenbank'!$AV174</f>
        <v>Heavy Satellite</v>
      </c>
      <c r="H172" s="1">
        <f>'[1]Bearbeitete Datenbank'!$V174</f>
        <v>7</v>
      </c>
      <c r="J172" s="3"/>
      <c r="K172" s="1" t="str">
        <f>'[1]Bearbeitete Datenbank'!$BQ174</f>
        <v>none</v>
      </c>
      <c r="L172" s="1" t="str">
        <f>'[1]Bearbeitete Datenbank'!$BR174</f>
        <v>0</v>
      </c>
      <c r="M172" s="1"/>
      <c r="N172" s="1">
        <f>'[1]Bearbeitete Datenbank'!$BS174</f>
        <v>300</v>
      </c>
      <c r="P172" s="1" t="str">
        <f>'[1]Bearbeitete Datenbank'!$Y174</f>
        <v>Plesetsk Cosmodrome</v>
      </c>
      <c r="Q172" s="1">
        <f>'[1]Bearbeitete Datenbank'!$AD174*PI()/180</f>
        <v>1.0982581280910539</v>
      </c>
      <c r="R172" s="1" t="str">
        <f>'[1]Bearbeitete Datenbank'!$D174</f>
        <v>Russia</v>
      </c>
      <c r="S172" s="1" t="str">
        <f>'[1]Bearbeitete Datenbank'!$E174</f>
        <v>Russia</v>
      </c>
      <c r="T172" s="1" t="str">
        <f>'[1]Bearbeitete Datenbank'!$F174</f>
        <v>Ministry of Defense</v>
      </c>
      <c r="U172" s="3">
        <f>'[1]Bearbeitete Datenbank'!$U174</f>
        <v>43810</v>
      </c>
      <c r="V172" s="1">
        <f>'[1]Bearbeitete Datenbank'!$AE174*PI()/180</f>
        <v>0.7082158253648102</v>
      </c>
      <c r="Y172" s="1">
        <f>'[1]Bearbeitete Datenbank'!$BK174</f>
        <v>1.5</v>
      </c>
      <c r="Z172" s="1">
        <f>'[1]Bearbeitete Datenbank'!$BL174</f>
        <v>4</v>
      </c>
      <c r="AA172" s="1">
        <f>'[1]Bearbeitete Datenbank'!$BM174</f>
        <v>7.8</v>
      </c>
      <c r="AB172" s="1">
        <f>'[1]Bearbeitete Datenbank'!BN174</f>
        <v>14.500299999999999</v>
      </c>
      <c r="AC172" s="1">
        <f>'[1]Bearbeitete Datenbank'!BO174</f>
        <v>1.7670999999999999</v>
      </c>
      <c r="AD172" s="1">
        <f>'[1]Bearbeitete Datenbank'!$BP174</f>
        <v>8.4665999999999997</v>
      </c>
      <c r="AH172" s="1">
        <f>'[1]Bearbeitete Datenbank'!$AL174</f>
        <v>1450</v>
      </c>
      <c r="AJ172" s="1">
        <f>'[1]Bearbeitete Datenbank'!$AN174</f>
        <v>1200</v>
      </c>
      <c r="AK172" s="1">
        <f>'[1]Bearbeitete Datenbank'!$AW174</f>
        <v>250</v>
      </c>
      <c r="AU172" s="1" t="str">
        <f>'[1]Bearbeitete Datenbank'!$AU174</f>
        <v>MEO</v>
      </c>
      <c r="AV172" s="1" t="str">
        <f>'[1]Bearbeitete Datenbank'!$J174</f>
        <v>MEO</v>
      </c>
      <c r="AY172" s="1" t="str">
        <f>'[1]Bearbeitete Datenbank'!$G174</f>
        <v>Military/Commercial</v>
      </c>
      <c r="AZ172" s="1"/>
      <c r="BA172" s="1" t="str">
        <f>'[1]Bearbeitete Datenbank'!$H174</f>
        <v>Navigation/Global Positioning</v>
      </c>
      <c r="BB172" s="1"/>
      <c r="BC172" s="42">
        <f>'[1]Bearbeitete Datenbank'!$AX174</f>
        <v>64.882499999999993</v>
      </c>
      <c r="BD172" s="1">
        <f>Tabelle27[[#This Row],[inclination '[degree']]]*PI()/180</f>
        <v>1.1324132519252208</v>
      </c>
      <c r="BE172" s="1">
        <f>'[1]Bearbeitete Datenbank'!$AY174</f>
        <v>135.8235</v>
      </c>
      <c r="BF172" s="1">
        <f>Tabelle27[[#This Row],[RAAN '[degree']]]*PI()/180</f>
        <v>2.3705672765825181</v>
      </c>
      <c r="BG172" s="1">
        <f>'[1]Bearbeitete Datenbank'!$BA174</f>
        <v>266.67250000000001</v>
      </c>
      <c r="BH172" s="1">
        <f>Tabelle27[[#This Row],[AoP '[degree']]]*PI()/180</f>
        <v>4.6543131495245786</v>
      </c>
      <c r="BI172" s="1">
        <f>'[1]Bearbeitete Datenbank'!$BB174</f>
        <v>8.1306999999999992</v>
      </c>
      <c r="BK172" s="1">
        <f>Tabelle27[[#This Row],[mean_anomaly '[degree']]]*PI()/180</f>
        <v>0.14190748549190293</v>
      </c>
      <c r="BL172" s="1">
        <f>'[1]Bearbeitete Datenbank'!$AZ174</f>
        <v>1.4285000000000001E-3</v>
      </c>
      <c r="BM172" s="1">
        <f>'[1]Bearbeitete Datenbank'!$BE174</f>
        <v>25508.013767003504</v>
      </c>
      <c r="BN172" s="1">
        <f>'[1]Bearbeitete Datenbank'!$BF174</f>
        <v>19173.451964669668</v>
      </c>
      <c r="BO172" s="1">
        <f>'[1]Bearbeitete Datenbank'!$BG174</f>
        <v>19100.575569337339</v>
      </c>
      <c r="BP172" s="1">
        <f>'[1]Bearbeitete Datenbank'!$BH174</f>
        <v>675.73159665057312</v>
      </c>
      <c r="BQ172" s="1">
        <f>'[1]Bearbeitete Datenbank'!$BC174</f>
        <v>2.1310236300000001</v>
      </c>
      <c r="BY172" s="1" t="s">
        <v>115</v>
      </c>
      <c r="BZ172" s="1" t="s">
        <v>115</v>
      </c>
      <c r="CA172" s="1" t="s">
        <v>115</v>
      </c>
      <c r="CB172" s="1" t="s">
        <v>115</v>
      </c>
      <c r="CD172" s="47" t="str">
        <f>'[1]Bearbeitete Datenbank'!$BT174</f>
        <v>None</v>
      </c>
      <c r="CE17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72" s="1" t="str">
        <f>'[1]Bearbeitete Datenbank'!$BU174</f>
        <v>None</v>
      </c>
      <c r="CG17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72" s="1" t="str">
        <f>'[1]Bearbeitete Datenbank'!$BV174</f>
        <v>None</v>
      </c>
      <c r="CI172" s="1" t="str">
        <f>'[1]Bearbeitete Datenbank'!$BW174</f>
        <v>None</v>
      </c>
      <c r="CJ172" s="1" t="str">
        <f>'[1]Bearbeitete Datenbank'!$BX174</f>
        <v>None</v>
      </c>
      <c r="CK172" s="1" t="str">
        <f>'[1]Bearbeitete Datenbank'!$BY174</f>
        <v>None</v>
      </c>
      <c r="CL172" s="1" t="str">
        <f>'[1]Bearbeitete Datenbank'!$CA174</f>
        <v>None</v>
      </c>
      <c r="CM17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72" s="1" t="str">
        <f>'[1]Bearbeitete Datenbank'!$CB174</f>
        <v>None</v>
      </c>
      <c r="CO172" s="1" t="str">
        <f>'[1]Bearbeitete Datenbank'!$CC174</f>
        <v>None</v>
      </c>
      <c r="CP172" s="1" t="str">
        <f>'[1]Bearbeitete Datenbank'!$CD174</f>
        <v>None</v>
      </c>
      <c r="CQ172" s="1" t="str">
        <f>'[1]Bearbeitete Datenbank'!$CE174</f>
        <v>None</v>
      </c>
      <c r="CR172" s="1" t="str">
        <f>'[1]Bearbeitete Datenbank'!$CF174</f>
        <v>None</v>
      </c>
      <c r="CS172" s="1" t="str">
        <f>IF(Tabelle27[[#This Row],[synchronised_starting_longitude '[deg_E']]]="None","None",Tabelle27[[#This Row],[synchronised_starting_longitude '[deg_E']]]*PI()/180)</f>
        <v>None</v>
      </c>
      <c r="CT172" s="1" t="str">
        <f>'[1]Bearbeitete Datenbank'!$CG174</f>
        <v>None</v>
      </c>
      <c r="CU172" s="1" t="str">
        <f>IF(Tabelle27[[#This Row],[synchronised_initial_longitude '[deg_E']]]="None","None",Tabelle27[[#This Row],[synchronised_initial_longitude '[deg_E']]]*PI()/180)</f>
        <v>None</v>
      </c>
      <c r="CV172" s="1" t="str">
        <f>'[1]Bearbeitete Datenbank'!$CH174</f>
        <v>None</v>
      </c>
      <c r="CW172" s="1" t="str">
        <f>IF(Tabelle27[[#This Row],[synchronised_tolerance_longitude '[deg_E']]]="None","None",Tabelle27[[#This Row],[synchronised_tolerance_longitude '[deg_E']]]*PI()/180)</f>
        <v>None</v>
      </c>
      <c r="CY172" s="1" t="str">
        <f>'[1]Bearbeitete Datenbank'!$CI174</f>
        <v>None</v>
      </c>
      <c r="CZ172" s="1" t="str">
        <f>IF(Tabelle27[[#This Row],[initial_GLAN '[deg']]]="None",Tabelle27[[#This Row],[initial_GLAN '[deg']]],Tabelle27[[#This Row],[initial_GLAN '[deg']]]*PI()/180)</f>
        <v>None</v>
      </c>
      <c r="DA172" s="1" t="str">
        <f>'[1]Bearbeitete Datenbank'!$CJ174</f>
        <v>None</v>
      </c>
      <c r="DB172" s="1" t="str">
        <f>IF(Tabelle27[[#This Row],[tolerance_GLAN '[deg']]]="None",Tabelle27[[#This Row],[tolerance_GLAN '[deg']]],Tabelle27[[#This Row],[tolerance_GLAN '[deg']]]*PI()/180)</f>
        <v>None</v>
      </c>
      <c r="DC172" s="1" t="str">
        <f>'[1]Bearbeitete Datenbank'!$CK174</f>
        <v>GLONASS</v>
      </c>
      <c r="DD172" s="49" t="str">
        <f>'[1]Bearbeitete Datenbank'!$CL174</f>
        <v>None</v>
      </c>
      <c r="DE172" s="5">
        <f>'[1]Bearbeitete Datenbank'!$CM174</f>
        <v>5.8176623624413981</v>
      </c>
      <c r="DF172" s="49" t="str">
        <f>'[1]Bearbeitete Datenbank'!$CN174</f>
        <v>operational</v>
      </c>
      <c r="DG172" s="5">
        <f>'[1]Bearbeitete Datenbank'!$CO174</f>
        <v>4.1887902047863905</v>
      </c>
      <c r="DH172" s="5" t="str">
        <f>'[1]Bearbeitete Datenbank'!$CP174</f>
        <v>None</v>
      </c>
    </row>
    <row r="173" spans="1:112" x14ac:dyDescent="0.25">
      <c r="A173" s="1" t="str">
        <f>'[1]Bearbeitete Datenbank'!$C175</f>
        <v>Cosmos 2545</v>
      </c>
      <c r="C173" s="1" t="str">
        <f>'[1]Bearbeitete Datenbank'!$C175</f>
        <v>Cosmos 2545</v>
      </c>
      <c r="D173" s="41">
        <f>'[1]Bearbeitete Datenbank'!$AB175</f>
        <v>45358</v>
      </c>
      <c r="G173" s="1" t="str">
        <f>'[1]Bearbeitete Datenbank'!$AV175</f>
        <v>Heavy Satellite</v>
      </c>
      <c r="H173" s="1">
        <f>'[1]Bearbeitete Datenbank'!$V175</f>
        <v>7</v>
      </c>
      <c r="J173" s="3"/>
      <c r="K173" s="1" t="str">
        <f>'[1]Bearbeitete Datenbank'!$BQ175</f>
        <v>none</v>
      </c>
      <c r="L173" s="1" t="str">
        <f>'[1]Bearbeitete Datenbank'!$BR175</f>
        <v>0</v>
      </c>
      <c r="M173" s="1"/>
      <c r="N173" s="1">
        <f>'[1]Bearbeitete Datenbank'!$BS175</f>
        <v>300</v>
      </c>
      <c r="P173" s="1" t="str">
        <f>'[1]Bearbeitete Datenbank'!$Y175</f>
        <v>Plesetsk Cosmodrome</v>
      </c>
      <c r="Q173" s="1">
        <f>'[1]Bearbeitete Datenbank'!$AD175*PI()/180</f>
        <v>1.0982581280910539</v>
      </c>
      <c r="R173" s="1" t="str">
        <f>'[1]Bearbeitete Datenbank'!$D175</f>
        <v>Russia</v>
      </c>
      <c r="S173" s="1" t="str">
        <f>'[1]Bearbeitete Datenbank'!$E175</f>
        <v>Russia</v>
      </c>
      <c r="T173" s="1" t="str">
        <f>'[1]Bearbeitete Datenbank'!$F175</f>
        <v>Ministry of Defense</v>
      </c>
      <c r="U173" s="3">
        <f>'[1]Bearbeitete Datenbank'!$U175</f>
        <v>43877</v>
      </c>
      <c r="V173" s="1">
        <f>'[1]Bearbeitete Datenbank'!$AE175*PI()/180</f>
        <v>0.7082158253648102</v>
      </c>
      <c r="Y173" s="1">
        <f>'[1]Bearbeitete Datenbank'!$BK175</f>
        <v>1.5</v>
      </c>
      <c r="Z173" s="1">
        <f>'[1]Bearbeitete Datenbank'!$BL175</f>
        <v>4</v>
      </c>
      <c r="AA173" s="1">
        <f>'[1]Bearbeitete Datenbank'!$BM175</f>
        <v>7.8</v>
      </c>
      <c r="AB173" s="1">
        <f>'[1]Bearbeitete Datenbank'!BN175</f>
        <v>14.500299999999999</v>
      </c>
      <c r="AC173" s="1">
        <f>'[1]Bearbeitete Datenbank'!BO175</f>
        <v>1.7670999999999999</v>
      </c>
      <c r="AD173" s="1">
        <f>'[1]Bearbeitete Datenbank'!$BP175</f>
        <v>8.4665999999999997</v>
      </c>
      <c r="AH173" s="1">
        <f>'[1]Bearbeitete Datenbank'!$AL175</f>
        <v>1450</v>
      </c>
      <c r="AJ173" s="1">
        <f>'[1]Bearbeitete Datenbank'!$AN175</f>
        <v>1200</v>
      </c>
      <c r="AK173" s="1">
        <f>'[1]Bearbeitete Datenbank'!$AW175</f>
        <v>250</v>
      </c>
      <c r="AU173" s="1" t="str">
        <f>'[1]Bearbeitete Datenbank'!$AU175</f>
        <v>MEO</v>
      </c>
      <c r="AV173" s="1" t="str">
        <f>'[1]Bearbeitete Datenbank'!$J175</f>
        <v>MEO</v>
      </c>
      <c r="AY173" s="1" t="str">
        <f>'[1]Bearbeitete Datenbank'!$G175</f>
        <v>Military/Commercial</v>
      </c>
      <c r="AZ173" s="1"/>
      <c r="BA173" s="1" t="str">
        <f>'[1]Bearbeitete Datenbank'!$H175</f>
        <v>Navigation/Global Positioning</v>
      </c>
      <c r="BB173" s="1"/>
      <c r="BC173" s="42">
        <f>'[1]Bearbeitete Datenbank'!$AX175</f>
        <v>64.899299999999997</v>
      </c>
      <c r="BD173" s="1">
        <f>Tabelle27[[#This Row],[inclination '[degree']]]*PI()/180</f>
        <v>1.1327064672395559</v>
      </c>
      <c r="BE173" s="1">
        <f>'[1]Bearbeitete Datenbank'!$AY175</f>
        <v>16.8794</v>
      </c>
      <c r="BF173" s="1">
        <f>Tabelle27[[#This Row],[RAAN '[degree']]]*PI()/180</f>
        <v>0.29460110576113085</v>
      </c>
      <c r="BG173" s="1">
        <f>'[1]Bearbeitete Datenbank'!$BA175</f>
        <v>257.53919999999999</v>
      </c>
      <c r="BH173" s="1">
        <f>Tabelle27[[#This Row],[AoP '[degree']]]*PI()/180</f>
        <v>4.4949069929521803</v>
      </c>
      <c r="BI173" s="1">
        <f>'[1]Bearbeitete Datenbank'!$BB175</f>
        <v>319.44889999999998</v>
      </c>
      <c r="BK173" s="1">
        <f>Tabelle27[[#This Row],[mean_anomaly '[degree']]]*PI()/180</f>
        <v>5.5754350968741129</v>
      </c>
      <c r="BL173" s="1">
        <f>'[1]Bearbeitete Datenbank'!$AZ175</f>
        <v>7.2380000000000003E-4</v>
      </c>
      <c r="BM173" s="1">
        <f>'[1]Bearbeitete Datenbank'!$BE175</f>
        <v>25507.979932309387</v>
      </c>
      <c r="BN173" s="1">
        <f>'[1]Bearbeitete Datenbank'!$BF175</f>
        <v>19155.442608184392</v>
      </c>
      <c r="BO173" s="1">
        <f>'[1]Bearbeitete Datenbank'!$BG175</f>
        <v>19118.517256434381</v>
      </c>
      <c r="BP173" s="1">
        <f>'[1]Bearbeitete Datenbank'!$BH175</f>
        <v>675.73025218107591</v>
      </c>
      <c r="BQ173" s="1">
        <f>'[1]Bearbeitete Datenbank'!$BC175</f>
        <v>2.13102787</v>
      </c>
      <c r="BY173" s="1" t="s">
        <v>115</v>
      </c>
      <c r="BZ173" s="1" t="s">
        <v>115</v>
      </c>
      <c r="CA173" s="1" t="s">
        <v>115</v>
      </c>
      <c r="CB173" s="1" t="s">
        <v>115</v>
      </c>
      <c r="CD173" s="47" t="str">
        <f>'[1]Bearbeitete Datenbank'!$BT175</f>
        <v>None</v>
      </c>
      <c r="CE17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73" s="1" t="str">
        <f>'[1]Bearbeitete Datenbank'!$BU175</f>
        <v>None</v>
      </c>
      <c r="CG17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73" s="1" t="str">
        <f>'[1]Bearbeitete Datenbank'!$BV175</f>
        <v>None</v>
      </c>
      <c r="CI173" s="1" t="str">
        <f>'[1]Bearbeitete Datenbank'!$BW175</f>
        <v>None</v>
      </c>
      <c r="CJ173" s="1" t="str">
        <f>'[1]Bearbeitete Datenbank'!$BX175</f>
        <v>None</v>
      </c>
      <c r="CK173" s="1" t="str">
        <f>'[1]Bearbeitete Datenbank'!$BY175</f>
        <v>None</v>
      </c>
      <c r="CL173" s="1" t="str">
        <f>'[1]Bearbeitete Datenbank'!$CA175</f>
        <v>None</v>
      </c>
      <c r="CM17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73" s="1" t="str">
        <f>'[1]Bearbeitete Datenbank'!$CB175</f>
        <v>None</v>
      </c>
      <c r="CO173" s="1" t="str">
        <f>'[1]Bearbeitete Datenbank'!$CC175</f>
        <v>None</v>
      </c>
      <c r="CP173" s="1" t="str">
        <f>'[1]Bearbeitete Datenbank'!$CD175</f>
        <v>None</v>
      </c>
      <c r="CQ173" s="1" t="str">
        <f>'[1]Bearbeitete Datenbank'!$CE175</f>
        <v>None</v>
      </c>
      <c r="CR173" s="1" t="str">
        <f>'[1]Bearbeitete Datenbank'!$CF175</f>
        <v>None</v>
      </c>
      <c r="CS173" s="1" t="str">
        <f>IF(Tabelle27[[#This Row],[synchronised_starting_longitude '[deg_E']]]="None","None",Tabelle27[[#This Row],[synchronised_starting_longitude '[deg_E']]]*PI()/180)</f>
        <v>None</v>
      </c>
      <c r="CT173" s="1" t="str">
        <f>'[1]Bearbeitete Datenbank'!$CG175</f>
        <v>None</v>
      </c>
      <c r="CU173" s="1" t="str">
        <f>IF(Tabelle27[[#This Row],[synchronised_initial_longitude '[deg_E']]]="None","None",Tabelle27[[#This Row],[synchronised_initial_longitude '[deg_E']]]*PI()/180)</f>
        <v>None</v>
      </c>
      <c r="CV173" s="1" t="str">
        <f>'[1]Bearbeitete Datenbank'!$CH175</f>
        <v>None</v>
      </c>
      <c r="CW173" s="1" t="str">
        <f>IF(Tabelle27[[#This Row],[synchronised_tolerance_longitude '[deg_E']]]="None","None",Tabelle27[[#This Row],[synchronised_tolerance_longitude '[deg_E']]]*PI()/180)</f>
        <v>None</v>
      </c>
      <c r="CY173" s="1" t="str">
        <f>'[1]Bearbeitete Datenbank'!$CI175</f>
        <v>None</v>
      </c>
      <c r="CZ173" s="1" t="str">
        <f>IF(Tabelle27[[#This Row],[initial_GLAN '[deg']]]="None",Tabelle27[[#This Row],[initial_GLAN '[deg']]],Tabelle27[[#This Row],[initial_GLAN '[deg']]]*PI()/180)</f>
        <v>None</v>
      </c>
      <c r="DA173" s="1" t="str">
        <f>'[1]Bearbeitete Datenbank'!$CJ175</f>
        <v>None</v>
      </c>
      <c r="DB173" s="1" t="str">
        <f>IF(Tabelle27[[#This Row],[tolerance_GLAN '[deg']]]="None",Tabelle27[[#This Row],[tolerance_GLAN '[deg']]],Tabelle27[[#This Row],[tolerance_GLAN '[deg']]]*PI()/180)</f>
        <v>None</v>
      </c>
      <c r="DC173" s="1" t="str">
        <f>'[1]Bearbeitete Datenbank'!$CK175</f>
        <v>GLONASS</v>
      </c>
      <c r="DD173" s="49" t="str">
        <f>'[1]Bearbeitete Datenbank'!$CL175</f>
        <v>None</v>
      </c>
      <c r="DE173" s="5">
        <f>'[1]Bearbeitete Datenbank'!$CM175</f>
        <v>5.7152691312146482</v>
      </c>
      <c r="DF173" s="49" t="str">
        <f>'[1]Bearbeitete Datenbank'!$CN175</f>
        <v>operational</v>
      </c>
      <c r="DG173" s="5">
        <f>'[1]Bearbeitete Datenbank'!$CO175</f>
        <v>3.9269908169872414</v>
      </c>
      <c r="DH173" s="5" t="str">
        <f>'[1]Bearbeitete Datenbank'!$CP175</f>
        <v>None</v>
      </c>
    </row>
    <row r="174" spans="1:112" x14ac:dyDescent="0.25">
      <c r="A174" s="1" t="str">
        <f>'[1]Bearbeitete Datenbank'!$C176</f>
        <v>Cosmos 2547</v>
      </c>
      <c r="C174" s="1" t="str">
        <f>'[1]Bearbeitete Datenbank'!$C176</f>
        <v>Cosmos 2547</v>
      </c>
      <c r="D174" s="41">
        <f>'[1]Bearbeitete Datenbank'!$AB176</f>
        <v>46805</v>
      </c>
      <c r="G174" s="1" t="str">
        <f>'[1]Bearbeitete Datenbank'!$AV176</f>
        <v>Medium Satellite</v>
      </c>
      <c r="H174" s="1">
        <f>'[1]Bearbeitete Datenbank'!$V176</f>
        <v>7</v>
      </c>
      <c r="J174" s="3"/>
      <c r="K174" s="1" t="str">
        <f>'[1]Bearbeitete Datenbank'!$BQ176</f>
        <v>none</v>
      </c>
      <c r="L174" s="1" t="str">
        <f>'[1]Bearbeitete Datenbank'!$BR176</f>
        <v>0</v>
      </c>
      <c r="M174" s="1"/>
      <c r="N174" s="1">
        <f>'[1]Bearbeitete Datenbank'!$BS176</f>
        <v>300</v>
      </c>
      <c r="P174" s="1" t="str">
        <f>'[1]Bearbeitete Datenbank'!$Y176</f>
        <v>Plesetsk Cosmodrome</v>
      </c>
      <c r="Q174" s="1">
        <f>'[1]Bearbeitete Datenbank'!$AD176*PI()/180</f>
        <v>1.0982581280910539</v>
      </c>
      <c r="R174" s="1" t="str">
        <f>'[1]Bearbeitete Datenbank'!$D176</f>
        <v>NR (12/20)</v>
      </c>
      <c r="S174" s="1" t="str">
        <f>'[1]Bearbeitete Datenbank'!$E176</f>
        <v>Russia</v>
      </c>
      <c r="T174" s="1" t="str">
        <f>'[1]Bearbeitete Datenbank'!$F176</f>
        <v>Ministry of Defense</v>
      </c>
      <c r="U174" s="3">
        <f>'[1]Bearbeitete Datenbank'!$U176</f>
        <v>44129</v>
      </c>
      <c r="V174" s="1">
        <f>'[1]Bearbeitete Datenbank'!$AE176*PI()/180</f>
        <v>0.7082158253648102</v>
      </c>
      <c r="Y174" s="1">
        <f>'[1]Bearbeitete Datenbank'!$BK176</f>
        <v>1</v>
      </c>
      <c r="Z174" s="1">
        <f>'[1]Bearbeitete Datenbank'!$BL176</f>
        <v>2</v>
      </c>
      <c r="AA174" s="1">
        <f>'[1]Bearbeitete Datenbank'!$BM176</f>
        <v>5</v>
      </c>
      <c r="AB174" s="1">
        <f>'[1]Bearbeitete Datenbank'!BN176</f>
        <v>6.2003000000000004</v>
      </c>
      <c r="AC174" s="1">
        <f>'[1]Bearbeitete Datenbank'!BO176</f>
        <v>1</v>
      </c>
      <c r="AD174" s="1">
        <f>'[1]Bearbeitete Datenbank'!$BP176</f>
        <v>3.5853000000000002</v>
      </c>
      <c r="AH174" s="1">
        <f>'[1]Bearbeitete Datenbank'!$AL176</f>
        <v>974</v>
      </c>
      <c r="AJ174" s="1">
        <f>'[1]Bearbeitete Datenbank'!$AN176</f>
        <v>800</v>
      </c>
      <c r="AK174" s="1">
        <f>'[1]Bearbeitete Datenbank'!$AW176</f>
        <v>174</v>
      </c>
      <c r="AU174" s="1" t="str">
        <f>'[1]Bearbeitete Datenbank'!$AU176</f>
        <v>MEO</v>
      </c>
      <c r="AV174" s="1" t="str">
        <f>'[1]Bearbeitete Datenbank'!$J176</f>
        <v>MEO</v>
      </c>
      <c r="AY174" s="1" t="str">
        <f>'[1]Bearbeitete Datenbank'!$G176</f>
        <v>Military/Commercial</v>
      </c>
      <c r="AZ174" s="1"/>
      <c r="BA174" s="1" t="str">
        <f>'[1]Bearbeitete Datenbank'!$H176</f>
        <v>Navigation/Global Positioning</v>
      </c>
      <c r="BB174" s="1"/>
      <c r="BC174" s="42">
        <f>'[1]Bearbeitete Datenbank'!$AX176</f>
        <v>64.743899999999996</v>
      </c>
      <c r="BD174" s="1">
        <f>Tabelle27[[#This Row],[inclination '[degree']]]*PI()/180</f>
        <v>1.1299942255819566</v>
      </c>
      <c r="BE174" s="1">
        <f>'[1]Bearbeitete Datenbank'!$AY176</f>
        <v>254.7276</v>
      </c>
      <c r="BF174" s="1">
        <f>Tabelle27[[#This Row],[RAAN '[degree']]]*PI()/180</f>
        <v>4.4458353157031079</v>
      </c>
      <c r="BG174" s="1">
        <f>'[1]Bearbeitete Datenbank'!$BA176</f>
        <v>245.42590000000001</v>
      </c>
      <c r="BH174" s="1">
        <f>Tabelle27[[#This Row],[AoP '[degree']]]*PI()/180</f>
        <v>4.2834900246703516</v>
      </c>
      <c r="BI174" s="1">
        <f>'[1]Bearbeitete Datenbank'!$BB176</f>
        <v>347.911</v>
      </c>
      <c r="BK174" s="1">
        <f>Tabelle27[[#This Row],[mean_anomaly '[degree']]]*PI()/180</f>
        <v>6.0721924539059922</v>
      </c>
      <c r="BL174" s="1">
        <f>'[1]Bearbeitete Datenbank'!$AZ176</f>
        <v>6.4130000000000003E-4</v>
      </c>
      <c r="BM174" s="1">
        <f>'[1]Bearbeitete Datenbank'!$BE176</f>
        <v>25507.94035224352</v>
      </c>
      <c r="BN174" s="1">
        <f>'[1]Bearbeitete Datenbank'!$BF176</f>
        <v>19153.298594391417</v>
      </c>
      <c r="BO174" s="1">
        <f>'[1]Bearbeitete Datenbank'!$BG176</f>
        <v>19120.582110095627</v>
      </c>
      <c r="BP174" s="1">
        <f>'[1]Bearbeitete Datenbank'!$BH176</f>
        <v>675.72867941222569</v>
      </c>
      <c r="BQ174" s="1">
        <f>'[1]Bearbeitete Datenbank'!$BC176</f>
        <v>2.1310328300000001</v>
      </c>
      <c r="BY174" s="1" t="s">
        <v>115</v>
      </c>
      <c r="BZ174" s="1" t="s">
        <v>115</v>
      </c>
      <c r="CA174" s="1" t="s">
        <v>115</v>
      </c>
      <c r="CB174" s="1" t="s">
        <v>115</v>
      </c>
      <c r="CD174" s="47" t="str">
        <f>'[1]Bearbeitete Datenbank'!$BT176</f>
        <v>None</v>
      </c>
      <c r="CE17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74" s="1" t="str">
        <f>'[1]Bearbeitete Datenbank'!$BU176</f>
        <v>None</v>
      </c>
      <c r="CG17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74" s="1" t="str">
        <f>'[1]Bearbeitete Datenbank'!$BV176</f>
        <v>None</v>
      </c>
      <c r="CI174" s="1" t="str">
        <f>'[1]Bearbeitete Datenbank'!$BW176</f>
        <v>None</v>
      </c>
      <c r="CJ174" s="1" t="str">
        <f>'[1]Bearbeitete Datenbank'!$BX176</f>
        <v>None</v>
      </c>
      <c r="CK174" s="1" t="str">
        <f>'[1]Bearbeitete Datenbank'!$BY176</f>
        <v>None</v>
      </c>
      <c r="CL174" s="1" t="str">
        <f>'[1]Bearbeitete Datenbank'!$CA176</f>
        <v>None</v>
      </c>
      <c r="CM17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74" s="1" t="str">
        <f>'[1]Bearbeitete Datenbank'!$CB176</f>
        <v>None</v>
      </c>
      <c r="CO174" s="1" t="str">
        <f>'[1]Bearbeitete Datenbank'!$CC176</f>
        <v>None</v>
      </c>
      <c r="CP174" s="1" t="str">
        <f>'[1]Bearbeitete Datenbank'!$CD176</f>
        <v>None</v>
      </c>
      <c r="CQ174" s="1" t="str">
        <f>'[1]Bearbeitete Datenbank'!$CE176</f>
        <v>None</v>
      </c>
      <c r="CR174" s="1" t="str">
        <f>'[1]Bearbeitete Datenbank'!$CF176</f>
        <v>None</v>
      </c>
      <c r="CS174" s="1" t="str">
        <f>IF(Tabelle27[[#This Row],[synchronised_starting_longitude '[deg_E']]]="None","None",Tabelle27[[#This Row],[synchronised_starting_longitude '[deg_E']]]*PI()/180)</f>
        <v>None</v>
      </c>
      <c r="CT174" s="1" t="str">
        <f>'[1]Bearbeitete Datenbank'!$CG176</f>
        <v>None</v>
      </c>
      <c r="CU174" s="1" t="str">
        <f>IF(Tabelle27[[#This Row],[synchronised_initial_longitude '[deg_E']]]="None","None",Tabelle27[[#This Row],[synchronised_initial_longitude '[deg_E']]]*PI()/180)</f>
        <v>None</v>
      </c>
      <c r="CV174" s="1" t="str">
        <f>'[1]Bearbeitete Datenbank'!$CH176</f>
        <v>None</v>
      </c>
      <c r="CW174" s="1" t="str">
        <f>IF(Tabelle27[[#This Row],[synchronised_tolerance_longitude '[deg_E']]]="None","None",Tabelle27[[#This Row],[synchronised_tolerance_longitude '[deg_E']]]*PI()/180)</f>
        <v>None</v>
      </c>
      <c r="CY174" s="1" t="str">
        <f>'[1]Bearbeitete Datenbank'!$CI176</f>
        <v>None</v>
      </c>
      <c r="CZ174" s="1" t="str">
        <f>IF(Tabelle27[[#This Row],[initial_GLAN '[deg']]]="None",Tabelle27[[#This Row],[initial_GLAN '[deg']]],Tabelle27[[#This Row],[initial_GLAN '[deg']]]*PI()/180)</f>
        <v>None</v>
      </c>
      <c r="DA174" s="1" t="str">
        <f>'[1]Bearbeitete Datenbank'!$CJ176</f>
        <v>None</v>
      </c>
      <c r="DB174" s="1" t="str">
        <f>IF(Tabelle27[[#This Row],[tolerance_GLAN '[deg']]]="None",Tabelle27[[#This Row],[tolerance_GLAN '[deg']]],Tabelle27[[#This Row],[tolerance_GLAN '[deg']]]*PI()/180)</f>
        <v>None</v>
      </c>
      <c r="DC174" s="1" t="str">
        <f>'[1]Bearbeitete Datenbank'!$CK176</f>
        <v>GLONASS</v>
      </c>
      <c r="DD174" s="49" t="str">
        <f>'[1]Bearbeitete Datenbank'!$CL176</f>
        <v>None</v>
      </c>
      <c r="DE174" s="5">
        <f>'[1]Bearbeitete Datenbank'!$CM176</f>
        <v>3.3086922215049821</v>
      </c>
      <c r="DF174" s="49" t="str">
        <f>'[1]Bearbeitete Datenbank'!$CN176</f>
        <v>operational</v>
      </c>
      <c r="DG174" s="5">
        <f>'[1]Bearbeitete Datenbank'!$CO176</f>
        <v>1.3089969389957472</v>
      </c>
      <c r="DH174" s="5" t="str">
        <f>'[1]Bearbeitete Datenbank'!$CP176</f>
        <v>None</v>
      </c>
    </row>
    <row r="175" spans="1:112" x14ac:dyDescent="0.25">
      <c r="A175" s="1" t="str">
        <f>'[1]Bearbeitete Datenbank'!$C177</f>
        <v>DirecTV-10</v>
      </c>
      <c r="C175" s="1" t="str">
        <f>'[1]Bearbeitete Datenbank'!$C177</f>
        <v>DirecTV-10</v>
      </c>
      <c r="D175" s="41">
        <f>'[1]Bearbeitete Datenbank'!$AB177</f>
        <v>31862</v>
      </c>
      <c r="G175" s="1" t="str">
        <f>'[1]Bearbeitete Datenbank'!$AV177</f>
        <v>Heavy Satellite</v>
      </c>
      <c r="H175" s="1">
        <f>'[1]Bearbeitete Datenbank'!$V177</f>
        <v>15</v>
      </c>
      <c r="J175" s="3"/>
      <c r="K175" s="1" t="str">
        <f>'[1]Bearbeitete Datenbank'!$BQ177</f>
        <v>mono/duo-propellant</v>
      </c>
      <c r="L175" s="1" t="str">
        <f>'[1]Bearbeitete Datenbank'!$BR177</f>
        <v>1</v>
      </c>
      <c r="M175" s="1"/>
      <c r="N175" s="1">
        <f>'[1]Bearbeitete Datenbank'!$BS177</f>
        <v>300</v>
      </c>
      <c r="P175" s="1" t="str">
        <f>'[1]Bearbeitete Datenbank'!$Y177</f>
        <v>Baikonur Cosmodrome</v>
      </c>
      <c r="Q175" s="1">
        <f>'[1]Bearbeitete Datenbank'!$AD177*PI()/180</f>
        <v>0.80224059067919362</v>
      </c>
      <c r="R175" s="1" t="str">
        <f>'[1]Bearbeitete Datenbank'!$D177</f>
        <v>USA</v>
      </c>
      <c r="S175" s="1" t="str">
        <f>'[1]Bearbeitete Datenbank'!$E177</f>
        <v>USA</v>
      </c>
      <c r="T175" s="1" t="str">
        <f>'[1]Bearbeitete Datenbank'!$F177</f>
        <v>DirecTV, Inc.</v>
      </c>
      <c r="U175" s="3">
        <f>'[1]Bearbeitete Datenbank'!$U177</f>
        <v>39270</v>
      </c>
      <c r="V175" s="1">
        <f>'[1]Bearbeitete Datenbank'!$AE177*PI()/180</f>
        <v>1.1048806829750102</v>
      </c>
      <c r="Y175" s="1">
        <f>'[1]Bearbeitete Datenbank'!$BK177</f>
        <v>3.3</v>
      </c>
      <c r="Z175" s="1">
        <f>'[1]Bearbeitete Datenbank'!$BL177</f>
        <v>8</v>
      </c>
      <c r="AA175" s="1">
        <f>'[1]Bearbeitete Datenbank'!$BM177</f>
        <v>48.1</v>
      </c>
      <c r="AB175" s="1">
        <f>'[1]Bearbeitete Datenbank'!BN177</f>
        <v>157.16388879587501</v>
      </c>
      <c r="AC175" s="1">
        <f>'[1]Bearbeitete Datenbank'!BO177</f>
        <v>10.89</v>
      </c>
      <c r="AD175" s="1">
        <f>'[1]Bearbeitete Datenbank'!$BP177</f>
        <v>71.435933333333296</v>
      </c>
      <c r="AH175" s="1">
        <f>'[1]Bearbeitete Datenbank'!$AL177</f>
        <v>5893</v>
      </c>
      <c r="AJ175" s="1">
        <f>'[1]Bearbeitete Datenbank'!$AN177</f>
        <v>2500</v>
      </c>
      <c r="AK175" s="1">
        <f>'[1]Bearbeitete Datenbank'!$AW177</f>
        <v>3393</v>
      </c>
      <c r="AU175" s="1" t="str">
        <f>'[1]Bearbeitete Datenbank'!$AU177</f>
        <v>GEO/S</v>
      </c>
      <c r="AV175" s="1" t="str">
        <f>'[1]Bearbeitete Datenbank'!$J177</f>
        <v>GEO</v>
      </c>
      <c r="AY175" s="1" t="str">
        <f>'[1]Bearbeitete Datenbank'!$G177</f>
        <v>Commercial</v>
      </c>
      <c r="AZ175" s="1"/>
      <c r="BA175" s="1" t="str">
        <f>'[1]Bearbeitete Datenbank'!$H177</f>
        <v>Communications</v>
      </c>
      <c r="BB175" s="1"/>
      <c r="BC175" s="42">
        <f>'[1]Bearbeitete Datenbank'!$AX177</f>
        <v>2E-3</v>
      </c>
      <c r="BD175" s="1">
        <f>Tabelle27[[#This Row],[inclination '[degree']]]*PI()/180</f>
        <v>3.4906585039886593E-5</v>
      </c>
      <c r="BE175" s="1">
        <f>'[1]Bearbeitete Datenbank'!$AY177</f>
        <v>127.16970000000001</v>
      </c>
      <c r="BF175" s="1">
        <f>Tabelle27[[#This Row],[RAAN '[degree']]]*PI()/180</f>
        <v>2.2195299737734331</v>
      </c>
      <c r="BG175" s="1">
        <f>'[1]Bearbeitete Datenbank'!$BA177</f>
        <v>333.64339999999999</v>
      </c>
      <c r="BH175" s="1">
        <f>Tabelle27[[#This Row],[AoP '[degree']]]*PI()/180</f>
        <v>5.8231758575484491</v>
      </c>
      <c r="BI175" s="1">
        <f>'[1]Bearbeitete Datenbank'!$BB177</f>
        <v>259.86399999999998</v>
      </c>
      <c r="BK175" s="1">
        <f>Tabelle27[[#This Row],[mean_anomaly '[degree']]]*PI()/180</f>
        <v>4.5354824074025446</v>
      </c>
      <c r="BL175" s="1">
        <f>'[1]Bearbeitete Datenbank'!$AZ177</f>
        <v>3.1699999999999998E-5</v>
      </c>
      <c r="BM175" s="1">
        <f>'[1]Bearbeitete Datenbank'!$BE177</f>
        <v>42163.796209937434</v>
      </c>
      <c r="BN175" s="1">
        <f>'[1]Bearbeitete Datenbank'!$BF177</f>
        <v>35794.132802277294</v>
      </c>
      <c r="BO175" s="1">
        <f>'[1]Bearbeitete Datenbank'!$BG177</f>
        <v>35791.459617597582</v>
      </c>
      <c r="BP175" s="1">
        <f>'[1]Bearbeitete Datenbank'!$BH177</f>
        <v>1436.0475519622591</v>
      </c>
      <c r="BQ175" s="1">
        <f>'[1]Bearbeitete Datenbank'!$BC177</f>
        <v>1.00275231</v>
      </c>
      <c r="BY175" s="1" t="s">
        <v>115</v>
      </c>
      <c r="BZ175" s="1" t="s">
        <v>115</v>
      </c>
      <c r="CA175" s="1" t="s">
        <v>115</v>
      </c>
      <c r="CB175" s="1" t="s">
        <v>115</v>
      </c>
      <c r="CD175" s="47">
        <f>'[1]Bearbeitete Datenbank'!$BT177</f>
        <v>2.8323069999999007E-2</v>
      </c>
      <c r="CE17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4.9433082577281305E-4</v>
      </c>
      <c r="CF175" s="1">
        <f>'[1]Bearbeitete Datenbank'!$BU177</f>
        <v>257.19239499700001</v>
      </c>
      <c r="CG17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4.4888541037874417</v>
      </c>
      <c r="CH175" s="1" t="str">
        <f>'[1]Bearbeitete Datenbank'!$BV177</f>
        <v>True</v>
      </c>
      <c r="CI175" s="1" t="str">
        <f>'[1]Bearbeitete Datenbank'!$BW177</f>
        <v>True</v>
      </c>
      <c r="CJ175" s="1">
        <f>'[1]Bearbeitete Datenbank'!$BX177</f>
        <v>2.1647499999999999E-5</v>
      </c>
      <c r="CK175" s="1">
        <f>'[1]Bearbeitete Datenbank'!$BY177</f>
        <v>1.9626499999999999E-5</v>
      </c>
      <c r="CL175" s="1">
        <f>'[1]Bearbeitete Datenbank'!$CA177</f>
        <v>5.21E-2</v>
      </c>
      <c r="CM17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9.0931654028904578E-4</v>
      </c>
      <c r="CN175" s="1">
        <f>'[1]Bearbeitete Datenbank'!$CB177</f>
        <v>1</v>
      </c>
      <c r="CO175" s="1">
        <f>'[1]Bearbeitete Datenbank'!$CC177</f>
        <v>1</v>
      </c>
      <c r="CP175" s="1" t="str">
        <f>'[1]Bearbeitete Datenbank'!$CD177</f>
        <v>None</v>
      </c>
      <c r="CQ175" s="1" t="str">
        <f>'[1]Bearbeitete Datenbank'!$CE177</f>
        <v>None</v>
      </c>
      <c r="CR175" s="1" t="str">
        <f>'[1]Bearbeitete Datenbank'!$CF177</f>
        <v>None</v>
      </c>
      <c r="CS175" s="1" t="str">
        <f>IF(Tabelle27[[#This Row],[synchronised_starting_longitude '[deg_E']]]="None","None",Tabelle27[[#This Row],[synchronised_starting_longitude '[deg_E']]]*PI()/180)</f>
        <v>None</v>
      </c>
      <c r="CT175" s="1" t="str">
        <f>'[1]Bearbeitete Datenbank'!$CG177</f>
        <v>None</v>
      </c>
      <c r="CU175" s="1" t="str">
        <f>IF(Tabelle27[[#This Row],[synchronised_initial_longitude '[deg_E']]]="None","None",Tabelle27[[#This Row],[synchronised_initial_longitude '[deg_E']]]*PI()/180)</f>
        <v>None</v>
      </c>
      <c r="CV175" s="1" t="str">
        <f>'[1]Bearbeitete Datenbank'!$CH177</f>
        <v>None</v>
      </c>
      <c r="CW175" s="1" t="str">
        <f>IF(Tabelle27[[#This Row],[synchronised_tolerance_longitude '[deg_E']]]="None","None",Tabelle27[[#This Row],[synchronised_tolerance_longitude '[deg_E']]]*PI()/180)</f>
        <v>None</v>
      </c>
      <c r="CY175" s="1" t="str">
        <f>'[1]Bearbeitete Datenbank'!$CI177</f>
        <v>None</v>
      </c>
      <c r="CZ175" s="1" t="str">
        <f>IF(Tabelle27[[#This Row],[initial_GLAN '[deg']]]="None",Tabelle27[[#This Row],[initial_GLAN '[deg']]],Tabelle27[[#This Row],[initial_GLAN '[deg']]]*PI()/180)</f>
        <v>None</v>
      </c>
      <c r="DA175" s="1" t="str">
        <f>'[1]Bearbeitete Datenbank'!$CJ177</f>
        <v>None</v>
      </c>
      <c r="DB175" s="1" t="str">
        <f>IF(Tabelle27[[#This Row],[tolerance_GLAN '[deg']]]="None",Tabelle27[[#This Row],[tolerance_GLAN '[deg']]],Tabelle27[[#This Row],[tolerance_GLAN '[deg']]]*PI()/180)</f>
        <v>None</v>
      </c>
      <c r="DC175" s="1" t="str">
        <f>'[1]Bearbeitete Datenbank'!$CK177</f>
        <v>None</v>
      </c>
      <c r="DD175" s="49" t="str">
        <f>'[1]Bearbeitete Datenbank'!$CL177</f>
        <v>None</v>
      </c>
      <c r="DE175" s="5" t="str">
        <f>'[1]Bearbeitete Datenbank'!$CM177</f>
        <v>None</v>
      </c>
      <c r="DF175" s="49" t="str">
        <f>'[1]Bearbeitete Datenbank'!$CN177</f>
        <v>None</v>
      </c>
      <c r="DG175" s="5" t="str">
        <f>'[1]Bearbeitete Datenbank'!$CO177</f>
        <v>None</v>
      </c>
      <c r="DH175" s="5" t="str">
        <f>'[1]Bearbeitete Datenbank'!$CP177</f>
        <v>None</v>
      </c>
    </row>
    <row r="176" spans="1:112" x14ac:dyDescent="0.25">
      <c r="A176" s="1" t="str">
        <f>'[1]Bearbeitete Datenbank'!$C178</f>
        <v>DirecTV-11</v>
      </c>
      <c r="C176" s="1" t="str">
        <f>'[1]Bearbeitete Datenbank'!$C178</f>
        <v>DirecTV-11</v>
      </c>
      <c r="D176" s="41">
        <f>'[1]Bearbeitete Datenbank'!$AB178</f>
        <v>32729</v>
      </c>
      <c r="G176" s="1" t="str">
        <f>'[1]Bearbeitete Datenbank'!$AV178</f>
        <v>Heavy Satellite</v>
      </c>
      <c r="H176" s="1">
        <f>'[1]Bearbeitete Datenbank'!$V178</f>
        <v>15</v>
      </c>
      <c r="J176" s="3"/>
      <c r="K176" s="1" t="str">
        <f>'[1]Bearbeitete Datenbank'!$BQ178</f>
        <v>none</v>
      </c>
      <c r="L176" s="1" t="str">
        <f>'[1]Bearbeitete Datenbank'!$BR178</f>
        <v>0</v>
      </c>
      <c r="M176" s="1"/>
      <c r="N176" s="1">
        <f>'[1]Bearbeitete Datenbank'!$BS178</f>
        <v>300</v>
      </c>
      <c r="P176" s="1" t="str">
        <f>'[1]Bearbeitete Datenbank'!$Y178</f>
        <v>Sea Launch Odyssey</v>
      </c>
      <c r="Q176" s="1">
        <f>'[1]Bearbeitete Datenbank'!$AD178*PI()/180</f>
        <v>1.7453292519943296E-5</v>
      </c>
      <c r="R176" s="1" t="str">
        <f>'[1]Bearbeitete Datenbank'!$D178</f>
        <v>USA</v>
      </c>
      <c r="S176" s="1" t="str">
        <f>'[1]Bearbeitete Datenbank'!$E178</f>
        <v>USA</v>
      </c>
      <c r="T176" s="1" t="str">
        <f>'[1]Bearbeitete Datenbank'!$F178</f>
        <v>DirecTV, Inc.</v>
      </c>
      <c r="U176" s="3">
        <f>'[1]Bearbeitete Datenbank'!$U178</f>
        <v>39526</v>
      </c>
      <c r="V176" s="1">
        <f>'[1]Bearbeitete Datenbank'!$AE178*PI()/180</f>
        <v>3.5953782591083185</v>
      </c>
      <c r="Y176" s="1">
        <f>'[1]Bearbeitete Datenbank'!$BK178</f>
        <v>3.3</v>
      </c>
      <c r="Z176" s="1">
        <f>'[1]Bearbeitete Datenbank'!$BL178</f>
        <v>8</v>
      </c>
      <c r="AA176" s="1">
        <f>'[1]Bearbeitete Datenbank'!$BM178</f>
        <v>48.1</v>
      </c>
      <c r="AB176" s="1">
        <f>'[1]Bearbeitete Datenbank'!BN178</f>
        <v>157.16388879587501</v>
      </c>
      <c r="AC176" s="1">
        <f>'[1]Bearbeitete Datenbank'!BO178</f>
        <v>10.89</v>
      </c>
      <c r="AD176" s="1">
        <f>'[1]Bearbeitete Datenbank'!$BP178</f>
        <v>71.435933333333296</v>
      </c>
      <c r="AH176" s="1">
        <f>'[1]Bearbeitete Datenbank'!$AL178</f>
        <v>6060</v>
      </c>
      <c r="AJ176" s="1">
        <f>'[1]Bearbeitete Datenbank'!$AN178</f>
        <v>3000</v>
      </c>
      <c r="AK176" s="1">
        <f>'[1]Bearbeitete Datenbank'!$AW178</f>
        <v>3060</v>
      </c>
      <c r="AU176" s="1" t="str">
        <f>'[1]Bearbeitete Datenbank'!$AU178</f>
        <v>GEO/NS</v>
      </c>
      <c r="AV176" s="1" t="str">
        <f>'[1]Bearbeitete Datenbank'!$J178</f>
        <v>GEO</v>
      </c>
      <c r="AY176" s="1" t="str">
        <f>'[1]Bearbeitete Datenbank'!$G178</f>
        <v>Commercial</v>
      </c>
      <c r="AZ176" s="1"/>
      <c r="BA176" s="1" t="str">
        <f>'[1]Bearbeitete Datenbank'!$H178</f>
        <v>Communications</v>
      </c>
      <c r="BB176" s="1"/>
      <c r="BC176" s="42">
        <f>'[1]Bearbeitete Datenbank'!$AX178</f>
        <v>1.7600000000000001E-2</v>
      </c>
      <c r="BD176" s="1">
        <f>Tabelle27[[#This Row],[inclination '[degree']]]*PI()/180</f>
        <v>3.0717794835100201E-4</v>
      </c>
      <c r="BE176" s="1">
        <f>'[1]Bearbeitete Datenbank'!$AY178</f>
        <v>72.501999999999995</v>
      </c>
      <c r="BF176" s="1">
        <f>Tabelle27[[#This Row],[RAAN '[degree']]]*PI()/180</f>
        <v>1.2653986142809288</v>
      </c>
      <c r="BG176" s="1">
        <f>'[1]Bearbeitete Datenbank'!$BA178</f>
        <v>356.85419999999999</v>
      </c>
      <c r="BH176" s="1">
        <f>Tabelle27[[#This Row],[AoP '[degree']]]*PI()/180</f>
        <v>6.2282807395703479</v>
      </c>
      <c r="BI176" s="1">
        <f>'[1]Bearbeitete Datenbank'!$BB178</f>
        <v>225.86869999999999</v>
      </c>
      <c r="BK176" s="1">
        <f>Tabelle27[[#This Row],[mean_anomaly '[degree']]]*PI()/180</f>
        <v>3.9421524921993156</v>
      </c>
      <c r="BL176" s="1">
        <f>'[1]Bearbeitete Datenbank'!$AZ178</f>
        <v>1.95E-5</v>
      </c>
      <c r="BM176" s="1">
        <f>'[1]Bearbeitete Datenbank'!$BE178</f>
        <v>42164.887532740802</v>
      </c>
      <c r="BN176" s="1">
        <f>'[1]Bearbeitete Datenbank'!$BF178</f>
        <v>35794.709748047695</v>
      </c>
      <c r="BO176" s="1">
        <f>'[1]Bearbeitete Datenbank'!$BG178</f>
        <v>35793.065317433917</v>
      </c>
      <c r="BP176" s="1">
        <f>'[1]Bearbeitete Datenbank'!$BH178</f>
        <v>1436.103306011534</v>
      </c>
      <c r="BQ176" s="1">
        <f>'[1]Bearbeitete Datenbank'!$BC178</f>
        <v>1.0027133800000001</v>
      </c>
      <c r="BY176" s="1" t="s">
        <v>115</v>
      </c>
      <c r="BZ176" s="1" t="s">
        <v>115</v>
      </c>
      <c r="CA176" s="1" t="s">
        <v>115</v>
      </c>
      <c r="CB176" s="1" t="s">
        <v>115</v>
      </c>
      <c r="CD176" s="47">
        <f>'[1]Bearbeitete Datenbank'!$BT178</f>
        <v>2.3794578500002217E-2</v>
      </c>
      <c r="CE17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4.1529373894929223E-4</v>
      </c>
      <c r="CF176" s="1">
        <f>'[1]Bearbeitete Datenbank'!$BU178</f>
        <v>260.8117785375</v>
      </c>
      <c r="CG17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4.5520242634616563</v>
      </c>
      <c r="CH176" s="1" t="str">
        <f>'[1]Bearbeitete Datenbank'!$BV178</f>
        <v>True</v>
      </c>
      <c r="CI176" s="1" t="str">
        <f>'[1]Bearbeitete Datenbank'!$BW178</f>
        <v>True</v>
      </c>
      <c r="CJ176" s="1">
        <f>'[1]Bearbeitete Datenbank'!$BX178</f>
        <v>3.7925E-5</v>
      </c>
      <c r="CK176" s="1">
        <f>'[1]Bearbeitete Datenbank'!$BY178</f>
        <v>3.4625000000000001E-5</v>
      </c>
      <c r="CL176" s="1">
        <f>'[1]Bearbeitete Datenbank'!$CA178</f>
        <v>4.3999999999999997E-2</v>
      </c>
      <c r="CM17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7.6794487087750488E-4</v>
      </c>
      <c r="CN176" s="1">
        <f>'[1]Bearbeitete Datenbank'!$CB178</f>
        <v>1</v>
      </c>
      <c r="CO176" s="1">
        <f>'[1]Bearbeitete Datenbank'!$CC178</f>
        <v>12</v>
      </c>
      <c r="CP176" s="1" t="str">
        <f>'[1]Bearbeitete Datenbank'!$CD178</f>
        <v>None</v>
      </c>
      <c r="CQ176" s="1" t="str">
        <f>'[1]Bearbeitete Datenbank'!$CE178</f>
        <v>None</v>
      </c>
      <c r="CR176" s="1" t="str">
        <f>'[1]Bearbeitete Datenbank'!$CF178</f>
        <v>None</v>
      </c>
      <c r="CS176" s="1" t="str">
        <f>IF(Tabelle27[[#This Row],[synchronised_starting_longitude '[deg_E']]]="None","None",Tabelle27[[#This Row],[synchronised_starting_longitude '[deg_E']]]*PI()/180)</f>
        <v>None</v>
      </c>
      <c r="CT176" s="1" t="str">
        <f>'[1]Bearbeitete Datenbank'!$CG178</f>
        <v>None</v>
      </c>
      <c r="CU176" s="1" t="str">
        <f>IF(Tabelle27[[#This Row],[synchronised_initial_longitude '[deg_E']]]="None","None",Tabelle27[[#This Row],[synchronised_initial_longitude '[deg_E']]]*PI()/180)</f>
        <v>None</v>
      </c>
      <c r="CV176" s="1" t="str">
        <f>'[1]Bearbeitete Datenbank'!$CH178</f>
        <v>None</v>
      </c>
      <c r="CW176" s="1" t="str">
        <f>IF(Tabelle27[[#This Row],[synchronised_tolerance_longitude '[deg_E']]]="None","None",Tabelle27[[#This Row],[synchronised_tolerance_longitude '[deg_E']]]*PI()/180)</f>
        <v>None</v>
      </c>
      <c r="CY176" s="1" t="str">
        <f>'[1]Bearbeitete Datenbank'!$CI178</f>
        <v>None</v>
      </c>
      <c r="CZ176" s="1" t="str">
        <f>IF(Tabelle27[[#This Row],[initial_GLAN '[deg']]]="None",Tabelle27[[#This Row],[initial_GLAN '[deg']]],Tabelle27[[#This Row],[initial_GLAN '[deg']]]*PI()/180)</f>
        <v>None</v>
      </c>
      <c r="DA176" s="1" t="str">
        <f>'[1]Bearbeitete Datenbank'!$CJ178</f>
        <v>None</v>
      </c>
      <c r="DB176" s="1" t="str">
        <f>IF(Tabelle27[[#This Row],[tolerance_GLAN '[deg']]]="None",Tabelle27[[#This Row],[tolerance_GLAN '[deg']]],Tabelle27[[#This Row],[tolerance_GLAN '[deg']]]*PI()/180)</f>
        <v>None</v>
      </c>
      <c r="DC176" s="1" t="str">
        <f>'[1]Bearbeitete Datenbank'!$CK178</f>
        <v>None</v>
      </c>
      <c r="DD176" s="49" t="str">
        <f>'[1]Bearbeitete Datenbank'!$CL178</f>
        <v>None</v>
      </c>
      <c r="DE176" s="5" t="str">
        <f>'[1]Bearbeitete Datenbank'!$CM178</f>
        <v>None</v>
      </c>
      <c r="DF176" s="49" t="str">
        <f>'[1]Bearbeitete Datenbank'!$CN178</f>
        <v>None</v>
      </c>
      <c r="DG176" s="5" t="str">
        <f>'[1]Bearbeitete Datenbank'!$CO178</f>
        <v>None</v>
      </c>
      <c r="DH176" s="5" t="str">
        <f>'[1]Bearbeitete Datenbank'!$CP178</f>
        <v>None</v>
      </c>
    </row>
    <row r="177" spans="1:112" x14ac:dyDescent="0.25">
      <c r="A177" s="1" t="str">
        <f>'[1]Bearbeitete Datenbank'!$C179</f>
        <v>DirecTV-12</v>
      </c>
      <c r="C177" s="1" t="str">
        <f>'[1]Bearbeitete Datenbank'!$C179</f>
        <v>DirecTV-12</v>
      </c>
      <c r="D177" s="41">
        <f>'[1]Bearbeitete Datenbank'!$AB179</f>
        <v>36131</v>
      </c>
      <c r="G177" s="1" t="str">
        <f>'[1]Bearbeitete Datenbank'!$AV179</f>
        <v>Heavy Satellite</v>
      </c>
      <c r="H177" s="1">
        <f>'[1]Bearbeitete Datenbank'!$V179</f>
        <v>15</v>
      </c>
      <c r="J177" s="3"/>
      <c r="K177" s="1" t="str">
        <f>'[1]Bearbeitete Datenbank'!$BQ179</f>
        <v>none</v>
      </c>
      <c r="L177" s="1" t="str">
        <f>'[1]Bearbeitete Datenbank'!$BR179</f>
        <v>0</v>
      </c>
      <c r="M177" s="1"/>
      <c r="N177" s="1">
        <f>'[1]Bearbeitete Datenbank'!$BS179</f>
        <v>300</v>
      </c>
      <c r="P177" s="1" t="str">
        <f>'[1]Bearbeitete Datenbank'!$Y179</f>
        <v>Baikonur Cosmodrome</v>
      </c>
      <c r="Q177" s="1">
        <f>'[1]Bearbeitete Datenbank'!$AD179*PI()/180</f>
        <v>0.80224059067919362</v>
      </c>
      <c r="R177" s="1" t="str">
        <f>'[1]Bearbeitete Datenbank'!$D179</f>
        <v>USA</v>
      </c>
      <c r="S177" s="1" t="str">
        <f>'[1]Bearbeitete Datenbank'!$E179</f>
        <v>USA</v>
      </c>
      <c r="T177" s="1" t="str">
        <f>'[1]Bearbeitete Datenbank'!$F179</f>
        <v>DirecTV, Inc.</v>
      </c>
      <c r="U177" s="3">
        <f>'[1]Bearbeitete Datenbank'!$U179</f>
        <v>40176</v>
      </c>
      <c r="V177" s="1">
        <f>'[1]Bearbeitete Datenbank'!$AE179*PI()/180</f>
        <v>1.1048806829750102</v>
      </c>
      <c r="Y177" s="1">
        <f>'[1]Bearbeitete Datenbank'!$BK179</f>
        <v>3.3</v>
      </c>
      <c r="Z177" s="1">
        <f>'[1]Bearbeitete Datenbank'!$BL179</f>
        <v>8</v>
      </c>
      <c r="AA177" s="1">
        <f>'[1]Bearbeitete Datenbank'!$BM179</f>
        <v>48.1</v>
      </c>
      <c r="AB177" s="1">
        <f>'[1]Bearbeitete Datenbank'!BN179</f>
        <v>157.16388879587501</v>
      </c>
      <c r="AC177" s="1">
        <f>'[1]Bearbeitete Datenbank'!BO179</f>
        <v>10.89</v>
      </c>
      <c r="AD177" s="1">
        <f>'[1]Bearbeitete Datenbank'!$BP179</f>
        <v>71.435933333333296</v>
      </c>
      <c r="AH177" s="1">
        <f>'[1]Bearbeitete Datenbank'!$AL179</f>
        <v>5900</v>
      </c>
      <c r="AJ177" s="1">
        <f>'[1]Bearbeitete Datenbank'!$AN179</f>
        <v>3000</v>
      </c>
      <c r="AK177" s="1">
        <f>'[1]Bearbeitete Datenbank'!$AW179</f>
        <v>2900</v>
      </c>
      <c r="AU177" s="1" t="str">
        <f>'[1]Bearbeitete Datenbank'!$AU179</f>
        <v>GEO/NS</v>
      </c>
      <c r="AV177" s="1" t="str">
        <f>'[1]Bearbeitete Datenbank'!$J179</f>
        <v>GEO</v>
      </c>
      <c r="AY177" s="1" t="str">
        <f>'[1]Bearbeitete Datenbank'!$G179</f>
        <v>Commercial</v>
      </c>
      <c r="AZ177" s="1"/>
      <c r="BA177" s="1" t="str">
        <f>'[1]Bearbeitete Datenbank'!$H179</f>
        <v>Communications</v>
      </c>
      <c r="BB177" s="1"/>
      <c r="BC177" s="42">
        <f>'[1]Bearbeitete Datenbank'!$AX179</f>
        <v>4.1099999999999998E-2</v>
      </c>
      <c r="BD177" s="1">
        <f>Tabelle27[[#This Row],[inclination '[degree']]]*PI()/180</f>
        <v>7.173303225696694E-4</v>
      </c>
      <c r="BE177" s="1">
        <f>'[1]Bearbeitete Datenbank'!$AY179</f>
        <v>129.554</v>
      </c>
      <c r="BF177" s="1">
        <f>Tabelle27[[#This Row],[RAAN '[degree']]]*PI()/180</f>
        <v>2.2611438591287336</v>
      </c>
      <c r="BG177" s="1">
        <f>'[1]Bearbeitete Datenbank'!$BA179</f>
        <v>226.43</v>
      </c>
      <c r="BH177" s="1">
        <f>Tabelle27[[#This Row],[AoP '[degree']]]*PI()/180</f>
        <v>3.9519490252907605</v>
      </c>
      <c r="BI177" s="1">
        <f>'[1]Bearbeitete Datenbank'!$BB179</f>
        <v>279.85570000000001</v>
      </c>
      <c r="BK177" s="1">
        <f>Tabelle27[[#This Row],[mean_anomaly '[degree']]]*PI()/180</f>
        <v>4.8844033954734947</v>
      </c>
      <c r="BL177" s="1">
        <f>'[1]Bearbeitete Datenbank'!$AZ179</f>
        <v>2.37E-5</v>
      </c>
      <c r="BM177" s="1">
        <f>'[1]Bearbeitete Datenbank'!$BE179</f>
        <v>42164.855854510432</v>
      </c>
      <c r="BN177" s="1">
        <f>'[1]Bearbeitete Datenbank'!$BF179</f>
        <v>35794.855161594183</v>
      </c>
      <c r="BO177" s="1">
        <f>'[1]Bearbeitete Datenbank'!$BG179</f>
        <v>35792.85654742668</v>
      </c>
      <c r="BP177" s="1">
        <f>'[1]Bearbeitete Datenbank'!$BH179</f>
        <v>1436.1016876079707</v>
      </c>
      <c r="BQ177" s="1">
        <f>'[1]Bearbeitete Datenbank'!$BC179</f>
        <v>1.0027145099999999</v>
      </c>
      <c r="BY177" s="1" t="s">
        <v>115</v>
      </c>
      <c r="BZ177" s="1" t="s">
        <v>115</v>
      </c>
      <c r="CA177" s="1" t="s">
        <v>115</v>
      </c>
      <c r="CB177" s="1" t="s">
        <v>115</v>
      </c>
      <c r="CD177" s="47">
        <f>'[1]Bearbeitete Datenbank'!$BT179</f>
        <v>2.6225318000001607E-2</v>
      </c>
      <c r="CE17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4.5771814648256227E-4</v>
      </c>
      <c r="CF177" s="1">
        <f>'[1]Bearbeitete Datenbank'!$BU179</f>
        <v>257.27536212400003</v>
      </c>
      <c r="CG17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4.490302153324512</v>
      </c>
      <c r="CH177" s="1" t="str">
        <f>'[1]Bearbeitete Datenbank'!$BV179</f>
        <v>True</v>
      </c>
      <c r="CI177" s="1" t="str">
        <f>'[1]Bearbeitete Datenbank'!$BW179</f>
        <v>True</v>
      </c>
      <c r="CJ177" s="1">
        <f>'[1]Bearbeitete Datenbank'!$BX179</f>
        <v>3.5113500000000002E-5</v>
      </c>
      <c r="CK177" s="1">
        <f>'[1]Bearbeitete Datenbank'!$BY179</f>
        <v>3.2003499999999999E-5</v>
      </c>
      <c r="CL177" s="1">
        <f>'[1]Bearbeitete Datenbank'!$CA179</f>
        <v>5.5278000000000001E-2</v>
      </c>
      <c r="CM17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9.6478310391742554E-4</v>
      </c>
      <c r="CN177" s="1">
        <f>'[1]Bearbeitete Datenbank'!$CB179</f>
        <v>1</v>
      </c>
      <c r="CO177" s="1">
        <f>'[1]Bearbeitete Datenbank'!$CC179</f>
        <v>5</v>
      </c>
      <c r="CP177" s="1" t="str">
        <f>'[1]Bearbeitete Datenbank'!$CD179</f>
        <v>None</v>
      </c>
      <c r="CQ177" s="1" t="str">
        <f>'[1]Bearbeitete Datenbank'!$CE179</f>
        <v>None</v>
      </c>
      <c r="CR177" s="1" t="str">
        <f>'[1]Bearbeitete Datenbank'!$CF179</f>
        <v>None</v>
      </c>
      <c r="CS177" s="1" t="str">
        <f>IF(Tabelle27[[#This Row],[synchronised_starting_longitude '[deg_E']]]="None","None",Tabelle27[[#This Row],[synchronised_starting_longitude '[deg_E']]]*PI()/180)</f>
        <v>None</v>
      </c>
      <c r="CT177" s="1" t="str">
        <f>'[1]Bearbeitete Datenbank'!$CG179</f>
        <v>None</v>
      </c>
      <c r="CU177" s="1" t="str">
        <f>IF(Tabelle27[[#This Row],[synchronised_initial_longitude '[deg_E']]]="None","None",Tabelle27[[#This Row],[synchronised_initial_longitude '[deg_E']]]*PI()/180)</f>
        <v>None</v>
      </c>
      <c r="CV177" s="1" t="str">
        <f>'[1]Bearbeitete Datenbank'!$CH179</f>
        <v>None</v>
      </c>
      <c r="CW177" s="1" t="str">
        <f>IF(Tabelle27[[#This Row],[synchronised_tolerance_longitude '[deg_E']]]="None","None",Tabelle27[[#This Row],[synchronised_tolerance_longitude '[deg_E']]]*PI()/180)</f>
        <v>None</v>
      </c>
      <c r="CY177" s="1" t="str">
        <f>'[1]Bearbeitete Datenbank'!$CI179</f>
        <v>None</v>
      </c>
      <c r="CZ177" s="1" t="str">
        <f>IF(Tabelle27[[#This Row],[initial_GLAN '[deg']]]="None",Tabelle27[[#This Row],[initial_GLAN '[deg']]],Tabelle27[[#This Row],[initial_GLAN '[deg']]]*PI()/180)</f>
        <v>None</v>
      </c>
      <c r="DA177" s="1" t="str">
        <f>'[1]Bearbeitete Datenbank'!$CJ179</f>
        <v>None</v>
      </c>
      <c r="DB177" s="1" t="str">
        <f>IF(Tabelle27[[#This Row],[tolerance_GLAN '[deg']]]="None",Tabelle27[[#This Row],[tolerance_GLAN '[deg']]],Tabelle27[[#This Row],[tolerance_GLAN '[deg']]]*PI()/180)</f>
        <v>None</v>
      </c>
      <c r="DC177" s="1" t="str">
        <f>'[1]Bearbeitete Datenbank'!$CK179</f>
        <v>None</v>
      </c>
      <c r="DD177" s="49" t="str">
        <f>'[1]Bearbeitete Datenbank'!$CL179</f>
        <v>None</v>
      </c>
      <c r="DE177" s="5" t="str">
        <f>'[1]Bearbeitete Datenbank'!$CM179</f>
        <v>None</v>
      </c>
      <c r="DF177" s="49" t="str">
        <f>'[1]Bearbeitete Datenbank'!$CN179</f>
        <v>None</v>
      </c>
      <c r="DG177" s="5" t="str">
        <f>'[1]Bearbeitete Datenbank'!$CO179</f>
        <v>None</v>
      </c>
      <c r="DH177" s="5" t="str">
        <f>'[1]Bearbeitete Datenbank'!$CP179</f>
        <v>None</v>
      </c>
    </row>
    <row r="178" spans="1:112" x14ac:dyDescent="0.25">
      <c r="A178" s="1" t="str">
        <f>'[1]Bearbeitete Datenbank'!$C180</f>
        <v>DirecTV-14</v>
      </c>
      <c r="C178" s="1" t="str">
        <f>'[1]Bearbeitete Datenbank'!$C180</f>
        <v>DirecTV-14</v>
      </c>
      <c r="D178" s="41">
        <f>'[1]Bearbeitete Datenbank'!$AB180</f>
        <v>40333</v>
      </c>
      <c r="G178" s="1" t="str">
        <f>'[1]Bearbeitete Datenbank'!$AV180</f>
        <v>Heavy Satellite</v>
      </c>
      <c r="H178" s="1">
        <f>'[1]Bearbeitete Datenbank'!$V180</f>
        <v>15</v>
      </c>
      <c r="J178" s="3"/>
      <c r="K178" s="1" t="str">
        <f>'[1]Bearbeitete Datenbank'!$BQ180</f>
        <v>mono/duo-propellant</v>
      </c>
      <c r="L178" s="1" t="str">
        <f>'[1]Bearbeitete Datenbank'!$BR180</f>
        <v>1</v>
      </c>
      <c r="M178" s="1"/>
      <c r="N178" s="1">
        <f>'[1]Bearbeitete Datenbank'!$BS180</f>
        <v>3000</v>
      </c>
      <c r="P178" s="1" t="str">
        <f>'[1]Bearbeitete Datenbank'!$Y180</f>
        <v>Guiana Space Center</v>
      </c>
      <c r="Q178" s="1">
        <f>'[1]Bearbeitete Datenbank'!$AD180*PI()/180</f>
        <v>9.1437799511982928E-2</v>
      </c>
      <c r="R178" s="1" t="str">
        <f>'[1]Bearbeitete Datenbank'!$D180</f>
        <v>USA</v>
      </c>
      <c r="S178" s="1" t="str">
        <f>'[1]Bearbeitete Datenbank'!$E180</f>
        <v>USA</v>
      </c>
      <c r="T178" s="1" t="str">
        <f>'[1]Bearbeitete Datenbank'!$F180</f>
        <v>DirecTV, Inc.</v>
      </c>
      <c r="U178" s="3">
        <f>'[1]Bearbeitete Datenbank'!$U180</f>
        <v>41979</v>
      </c>
      <c r="V178" s="1">
        <f>'[1]Bearbeitete Datenbank'!$AE180*PI()/180</f>
        <v>5.3622099674872183</v>
      </c>
      <c r="Y178" s="1">
        <f>'[1]Bearbeitete Datenbank'!$BK180</f>
        <v>2.2000000000000002</v>
      </c>
      <c r="Z178" s="1">
        <f>'[1]Bearbeitete Datenbank'!$BL180</f>
        <v>5</v>
      </c>
      <c r="AA178" s="1">
        <f>'[1]Bearbeitete Datenbank'!$BM180</f>
        <v>32.5</v>
      </c>
      <c r="AB178" s="1">
        <f>'[1]Bearbeitete Datenbank'!BN180</f>
        <v>69.620759957265093</v>
      </c>
      <c r="AC178" s="33">
        <f>'[1]Bearbeitete Datenbank'!BO180</f>
        <v>4.84</v>
      </c>
      <c r="AD178" s="1">
        <f>'[1]Bearbeitete Datenbank'!$BP180</f>
        <v>31.308733333333301</v>
      </c>
      <c r="AH178" s="1">
        <f>'[1]Bearbeitete Datenbank'!$AL180</f>
        <v>6300</v>
      </c>
      <c r="AJ178" s="1">
        <f>'[1]Bearbeitete Datenbank'!$AN180</f>
        <v>4500</v>
      </c>
      <c r="AK178" s="1">
        <f>'[1]Bearbeitete Datenbank'!$AW180</f>
        <v>1800</v>
      </c>
      <c r="AU178" s="1" t="str">
        <f>'[1]Bearbeitete Datenbank'!$AU180</f>
        <v>GEO/D</v>
      </c>
      <c r="AV178" s="1" t="str">
        <f>'[1]Bearbeitete Datenbank'!$J180</f>
        <v>GEO</v>
      </c>
      <c r="AY178" s="1" t="str">
        <f>'[1]Bearbeitete Datenbank'!$G180</f>
        <v>Commercial</v>
      </c>
      <c r="AZ178" s="1"/>
      <c r="BA178" s="1" t="str">
        <f>'[1]Bearbeitete Datenbank'!$H180</f>
        <v>Communications</v>
      </c>
      <c r="BB178" s="1"/>
      <c r="BC178" s="42">
        <f>'[1]Bearbeitete Datenbank'!$AX180</f>
        <v>4.1000000000000003E-3</v>
      </c>
      <c r="BD178" s="1">
        <f>Tabelle27[[#This Row],[inclination '[degree']]]*PI()/180</f>
        <v>7.1558499331767511E-5</v>
      </c>
      <c r="BE178" s="1">
        <f>'[1]Bearbeitete Datenbank'!$AY180</f>
        <v>134.40860000000001</v>
      </c>
      <c r="BF178" s="1">
        <f>Tabelle27[[#This Row],[RAAN '[degree']]]*PI()/180</f>
        <v>2.3458726129960508</v>
      </c>
      <c r="BG178" s="1">
        <f>'[1]Bearbeitete Datenbank'!$BA180</f>
        <v>192.9915</v>
      </c>
      <c r="BH178" s="1">
        <f>Tabelle27[[#This Row],[AoP '[degree']]]*PI()/180</f>
        <v>3.3683371033626366</v>
      </c>
      <c r="BI178" s="1">
        <f>'[1]Bearbeitete Datenbank'!$BB180</f>
        <v>37.095100000000002</v>
      </c>
      <c r="BK178" s="1">
        <f>Tabelle27[[#This Row],[mean_anomaly '[degree']]]*PI()/180</f>
        <v>0.64743163135654858</v>
      </c>
      <c r="BL178" s="1">
        <f>'[1]Bearbeitete Datenbank'!$AZ180</f>
        <v>2.9200000000000002E-5</v>
      </c>
      <c r="BM178" s="1">
        <f>'[1]Bearbeitete Datenbank'!$BE180</f>
        <v>42164.732786551685</v>
      </c>
      <c r="BN178" s="1">
        <f>'[1]Bearbeitete Datenbank'!$BF180</f>
        <v>35794.963996749051</v>
      </c>
      <c r="BO178" s="1">
        <f>'[1]Bearbeitete Datenbank'!$BG180</f>
        <v>35792.50157635432</v>
      </c>
      <c r="BP178" s="1">
        <f>'[1]Bearbeitete Datenbank'!$BH180</f>
        <v>1436.0954002163492</v>
      </c>
      <c r="BQ178" s="1">
        <f>'[1]Bearbeitete Datenbank'!$BC180</f>
        <v>1.0027189000000001</v>
      </c>
      <c r="BY178" s="1" t="s">
        <v>115</v>
      </c>
      <c r="BZ178" s="1" t="s">
        <v>115</v>
      </c>
      <c r="CA178" s="1" t="s">
        <v>115</v>
      </c>
      <c r="CB178" s="1" t="s">
        <v>115</v>
      </c>
      <c r="CD178" s="47">
        <f>'[1]Bearbeitete Datenbank'!$BT180</f>
        <v>1.8458116999994445E-2</v>
      </c>
      <c r="CE17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3.2215491536824123E-4</v>
      </c>
      <c r="CF178" s="1">
        <f>'[1]Bearbeitete Datenbank'!$BU180</f>
        <v>260.73338218799995</v>
      </c>
      <c r="CG17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4.5506559890413358</v>
      </c>
      <c r="CH178" s="1" t="str">
        <f>'[1]Bearbeitete Datenbank'!$BV180</f>
        <v>True</v>
      </c>
      <c r="CI178" s="1" t="str">
        <f>'[1]Bearbeitete Datenbank'!$BW180</f>
        <v>True</v>
      </c>
      <c r="CJ178" s="1">
        <f>'[1]Bearbeitete Datenbank'!$BX180</f>
        <v>3.3623E-5</v>
      </c>
      <c r="CK178" s="1">
        <f>'[1]Bearbeitete Datenbank'!$BY180</f>
        <v>2.8946E-5</v>
      </c>
      <c r="CL178" s="1">
        <f>'[1]Bearbeitete Datenbank'!$CA180</f>
        <v>4.0869000000000003E-2</v>
      </c>
      <c r="CM17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7.1329861199756256E-4</v>
      </c>
      <c r="CN178" s="1">
        <f>'[1]Bearbeitete Datenbank'!$CB180</f>
        <v>1</v>
      </c>
      <c r="CO178" s="1">
        <f>'[1]Bearbeitete Datenbank'!$CC180</f>
        <v>8</v>
      </c>
      <c r="CP178" s="1" t="str">
        <f>'[1]Bearbeitete Datenbank'!$CD180</f>
        <v>None</v>
      </c>
      <c r="CQ178" s="1" t="str">
        <f>'[1]Bearbeitete Datenbank'!$CE180</f>
        <v>None</v>
      </c>
      <c r="CR178" s="1" t="str">
        <f>'[1]Bearbeitete Datenbank'!$CF180</f>
        <v>None</v>
      </c>
      <c r="CS178" s="1" t="str">
        <f>IF(Tabelle27[[#This Row],[synchronised_starting_longitude '[deg_E']]]="None","None",Tabelle27[[#This Row],[synchronised_starting_longitude '[deg_E']]]*PI()/180)</f>
        <v>None</v>
      </c>
      <c r="CT178" s="1" t="str">
        <f>'[1]Bearbeitete Datenbank'!$CG180</f>
        <v>None</v>
      </c>
      <c r="CU178" s="1" t="str">
        <f>IF(Tabelle27[[#This Row],[synchronised_initial_longitude '[deg_E']]]="None","None",Tabelle27[[#This Row],[synchronised_initial_longitude '[deg_E']]]*PI()/180)</f>
        <v>None</v>
      </c>
      <c r="CV178" s="1" t="str">
        <f>'[1]Bearbeitete Datenbank'!$CH180</f>
        <v>None</v>
      </c>
      <c r="CW178" s="1" t="str">
        <f>IF(Tabelle27[[#This Row],[synchronised_tolerance_longitude '[deg_E']]]="None","None",Tabelle27[[#This Row],[synchronised_tolerance_longitude '[deg_E']]]*PI()/180)</f>
        <v>None</v>
      </c>
      <c r="CY178" s="1" t="str">
        <f>'[1]Bearbeitete Datenbank'!$CI180</f>
        <v>None</v>
      </c>
      <c r="CZ178" s="1" t="str">
        <f>IF(Tabelle27[[#This Row],[initial_GLAN '[deg']]]="None",Tabelle27[[#This Row],[initial_GLAN '[deg']]],Tabelle27[[#This Row],[initial_GLAN '[deg']]]*PI()/180)</f>
        <v>None</v>
      </c>
      <c r="DA178" s="1" t="str">
        <f>'[1]Bearbeitete Datenbank'!$CJ180</f>
        <v>None</v>
      </c>
      <c r="DB178" s="1" t="str">
        <f>IF(Tabelle27[[#This Row],[tolerance_GLAN '[deg']]]="None",Tabelle27[[#This Row],[tolerance_GLAN '[deg']]],Tabelle27[[#This Row],[tolerance_GLAN '[deg']]]*PI()/180)</f>
        <v>None</v>
      </c>
      <c r="DC178" s="1" t="str">
        <f>'[1]Bearbeitete Datenbank'!$CK180</f>
        <v>None</v>
      </c>
      <c r="DD178" s="49" t="str">
        <f>'[1]Bearbeitete Datenbank'!$CL180</f>
        <v>None</v>
      </c>
      <c r="DE178" s="5" t="str">
        <f>'[1]Bearbeitete Datenbank'!$CM180</f>
        <v>None</v>
      </c>
      <c r="DF178" s="49" t="str">
        <f>'[1]Bearbeitete Datenbank'!$CN180</f>
        <v>None</v>
      </c>
      <c r="DG178" s="5" t="str">
        <f>'[1]Bearbeitete Datenbank'!$CO180</f>
        <v>None</v>
      </c>
      <c r="DH178" s="5" t="str">
        <f>'[1]Bearbeitete Datenbank'!$CP180</f>
        <v>None</v>
      </c>
    </row>
    <row r="179" spans="1:112" x14ac:dyDescent="0.25">
      <c r="A179" s="1" t="str">
        <f>'[1]Bearbeitete Datenbank'!$C181</f>
        <v>DirecTV-15</v>
      </c>
      <c r="C179" s="1" t="str">
        <f>'[1]Bearbeitete Datenbank'!$C181</f>
        <v>DirecTV-15</v>
      </c>
      <c r="D179" s="41">
        <f>'[1]Bearbeitete Datenbank'!$AB181</f>
        <v>40663</v>
      </c>
      <c r="G179" s="1" t="str">
        <f>'[1]Bearbeitete Datenbank'!$AV181</f>
        <v>Heavy Satellite</v>
      </c>
      <c r="H179" s="1">
        <f>'[1]Bearbeitete Datenbank'!$V181</f>
        <v>15</v>
      </c>
      <c r="J179" s="3"/>
      <c r="K179" s="1" t="str">
        <f>'[1]Bearbeitete Datenbank'!$BQ181</f>
        <v>mono/duo-propellant</v>
      </c>
      <c r="L179" s="1" t="str">
        <f>'[1]Bearbeitete Datenbank'!$BR181</f>
        <v>1</v>
      </c>
      <c r="M179" s="1"/>
      <c r="N179" s="1">
        <f>'[1]Bearbeitete Datenbank'!$BS181</f>
        <v>3000</v>
      </c>
      <c r="P179" s="1" t="str">
        <f>'[1]Bearbeitete Datenbank'!$Y181</f>
        <v>Guiana Space Center</v>
      </c>
      <c r="Q179" s="1">
        <f>'[1]Bearbeitete Datenbank'!$AD181*PI()/180</f>
        <v>9.1437799511982928E-2</v>
      </c>
      <c r="R179" s="1" t="str">
        <f>'[1]Bearbeitete Datenbank'!$D181</f>
        <v>NR</v>
      </c>
      <c r="S179" s="1" t="str">
        <f>'[1]Bearbeitete Datenbank'!$E181</f>
        <v>USA</v>
      </c>
      <c r="T179" s="1" t="str">
        <f>'[1]Bearbeitete Datenbank'!$F181</f>
        <v>DirecTV, Inc.</v>
      </c>
      <c r="U179" s="3">
        <f>'[1]Bearbeitete Datenbank'!$U181</f>
        <v>42151</v>
      </c>
      <c r="V179" s="1">
        <f>'[1]Bearbeitete Datenbank'!$AE181*PI()/180</f>
        <v>5.3622099674872183</v>
      </c>
      <c r="Y179" s="1">
        <f>'[1]Bearbeitete Datenbank'!$BK181</f>
        <v>2.6</v>
      </c>
      <c r="Z179" s="1">
        <f>'[1]Bearbeitete Datenbank'!$BL181</f>
        <v>6.2</v>
      </c>
      <c r="AA179" s="1">
        <f>'[1]Bearbeitete Datenbank'!$BM181</f>
        <v>45</v>
      </c>
      <c r="AB179" s="1">
        <f>'[1]Bearbeitete Datenbank'!BN181</f>
        <v>111.971304835648</v>
      </c>
      <c r="AC179" s="1">
        <f>'[1]Bearbeitete Datenbank'!BO181</f>
        <v>6.76</v>
      </c>
      <c r="AD179" s="1">
        <f>'[1]Bearbeitete Datenbank'!$BP181</f>
        <v>49.052533333333301</v>
      </c>
      <c r="AH179" s="1">
        <f>'[1]Bearbeitete Datenbank'!$AL181</f>
        <v>6205</v>
      </c>
      <c r="AJ179" s="1">
        <f>'[1]Bearbeitete Datenbank'!$AN181</f>
        <v>3381</v>
      </c>
      <c r="AK179" s="1">
        <f>'[1]Bearbeitete Datenbank'!$AW181</f>
        <v>2824</v>
      </c>
      <c r="AU179" s="1" t="str">
        <f>'[1]Bearbeitete Datenbank'!$AU181</f>
        <v>GEO/D</v>
      </c>
      <c r="AV179" s="1" t="str">
        <f>'[1]Bearbeitete Datenbank'!$J181</f>
        <v>GEO</v>
      </c>
      <c r="AY179" s="1" t="str">
        <f>'[1]Bearbeitete Datenbank'!$G181</f>
        <v>Commercial</v>
      </c>
      <c r="AZ179" s="1"/>
      <c r="BA179" s="1" t="str">
        <f>'[1]Bearbeitete Datenbank'!$H181</f>
        <v>Communications</v>
      </c>
      <c r="BB179" s="1"/>
      <c r="BC179" s="42">
        <f>'[1]Bearbeitete Datenbank'!$AX181</f>
        <v>2.5399999999999999E-2</v>
      </c>
      <c r="BD179" s="1">
        <f>Tabelle27[[#This Row],[inclination '[degree']]]*PI()/180</f>
        <v>4.433136300065597E-4</v>
      </c>
      <c r="BE179" s="1">
        <f>'[1]Bearbeitete Datenbank'!$AY181</f>
        <v>96.759</v>
      </c>
      <c r="BF179" s="1">
        <f>Tabelle27[[#This Row],[RAAN '[degree']]]*PI()/180</f>
        <v>1.6887631309371933</v>
      </c>
      <c r="BG179" s="1">
        <f>'[1]Bearbeitete Datenbank'!$BA181</f>
        <v>96.119299999999996</v>
      </c>
      <c r="BH179" s="1">
        <f>Tabelle27[[#This Row],[AoP '[degree']]]*PI()/180</f>
        <v>1.6775982597121855</v>
      </c>
      <c r="BI179" s="1">
        <f>'[1]Bearbeitete Datenbank'!$BB181</f>
        <v>245.46180000000001</v>
      </c>
      <c r="BK179" s="1">
        <f>Tabelle27[[#This Row],[mean_anomaly '[degree']]]*PI()/180</f>
        <v>4.284116597871817</v>
      </c>
      <c r="BL179" s="1">
        <f>'[1]Bearbeitete Datenbank'!$AZ181</f>
        <v>6.9900000000000005E-5</v>
      </c>
      <c r="BM179" s="1">
        <f>'[1]Bearbeitete Datenbank'!$BE181</f>
        <v>42164.83903423528</v>
      </c>
      <c r="BN179" s="1">
        <f>'[1]Bearbeitete Datenbank'!$BF181</f>
        <v>35796.786356483768</v>
      </c>
      <c r="BO179" s="1">
        <f>'[1]Bearbeitete Datenbank'!$BG181</f>
        <v>35790.891711986791</v>
      </c>
      <c r="BP179" s="1">
        <f>'[1]Bearbeitete Datenbank'!$BH181</f>
        <v>1436.1008282801267</v>
      </c>
      <c r="BQ179" s="1">
        <f>'[1]Bearbeitete Datenbank'!$BC181</f>
        <v>1.00271511</v>
      </c>
      <c r="BY179" s="1" t="s">
        <v>115</v>
      </c>
      <c r="BZ179" s="1" t="s">
        <v>115</v>
      </c>
      <c r="CA179" s="1" t="s">
        <v>115</v>
      </c>
      <c r="CB179" s="1" t="s">
        <v>115</v>
      </c>
      <c r="CD179" s="47">
        <f>'[1]Bearbeitete Datenbank'!$BT181</f>
        <v>3.2343808000007357E-2</v>
      </c>
      <c r="CE17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5.6450594223301056E-4</v>
      </c>
      <c r="CF179" s="1">
        <f>'[1]Bearbeitete Datenbank'!$BU181</f>
        <v>257.12546605</v>
      </c>
      <c r="CG17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4.487685973297399</v>
      </c>
      <c r="CH179" s="1" t="str">
        <f>'[1]Bearbeitete Datenbank'!$BV181</f>
        <v>True</v>
      </c>
      <c r="CI179" s="1" t="str">
        <f>'[1]Bearbeitete Datenbank'!$BW181</f>
        <v>True</v>
      </c>
      <c r="CJ179" s="1">
        <f>'[1]Bearbeitete Datenbank'!$BX181</f>
        <v>7.7944499999999992E-5</v>
      </c>
      <c r="CK179" s="1">
        <f>'[1]Bearbeitete Datenbank'!$BY181</f>
        <v>6.2155499999999998E-5</v>
      </c>
      <c r="CL179" s="1">
        <f>'[1]Bearbeitete Datenbank'!$CA181</f>
        <v>4.3401000000000002E-2</v>
      </c>
      <c r="CM17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7.574903486580589E-4</v>
      </c>
      <c r="CN179" s="1">
        <f>'[1]Bearbeitete Datenbank'!$CB181</f>
        <v>1</v>
      </c>
      <c r="CO179" s="1">
        <f>'[1]Bearbeitete Datenbank'!$CC181</f>
        <v>8</v>
      </c>
      <c r="CP179" s="1" t="str">
        <f>'[1]Bearbeitete Datenbank'!$CD181</f>
        <v>None</v>
      </c>
      <c r="CQ179" s="1" t="str">
        <f>'[1]Bearbeitete Datenbank'!$CE181</f>
        <v>None</v>
      </c>
      <c r="CR179" s="1" t="str">
        <f>'[1]Bearbeitete Datenbank'!$CF181</f>
        <v>None</v>
      </c>
      <c r="CS179" s="1" t="str">
        <f>IF(Tabelle27[[#This Row],[synchronised_starting_longitude '[deg_E']]]="None","None",Tabelle27[[#This Row],[synchronised_starting_longitude '[deg_E']]]*PI()/180)</f>
        <v>None</v>
      </c>
      <c r="CT179" s="1" t="str">
        <f>'[1]Bearbeitete Datenbank'!$CG181</f>
        <v>None</v>
      </c>
      <c r="CU179" s="1" t="str">
        <f>IF(Tabelle27[[#This Row],[synchronised_initial_longitude '[deg_E']]]="None","None",Tabelle27[[#This Row],[synchronised_initial_longitude '[deg_E']]]*PI()/180)</f>
        <v>None</v>
      </c>
      <c r="CV179" s="1" t="str">
        <f>'[1]Bearbeitete Datenbank'!$CH181</f>
        <v>None</v>
      </c>
      <c r="CW179" s="1" t="str">
        <f>IF(Tabelle27[[#This Row],[synchronised_tolerance_longitude '[deg_E']]]="None","None",Tabelle27[[#This Row],[synchronised_tolerance_longitude '[deg_E']]]*PI()/180)</f>
        <v>None</v>
      </c>
      <c r="CY179" s="1" t="str">
        <f>'[1]Bearbeitete Datenbank'!$CI181</f>
        <v>None</v>
      </c>
      <c r="CZ179" s="1" t="str">
        <f>IF(Tabelle27[[#This Row],[initial_GLAN '[deg']]]="None",Tabelle27[[#This Row],[initial_GLAN '[deg']]],Tabelle27[[#This Row],[initial_GLAN '[deg']]]*PI()/180)</f>
        <v>None</v>
      </c>
      <c r="DA179" s="1" t="str">
        <f>'[1]Bearbeitete Datenbank'!$CJ181</f>
        <v>None</v>
      </c>
      <c r="DB179" s="1" t="str">
        <f>IF(Tabelle27[[#This Row],[tolerance_GLAN '[deg']]]="None",Tabelle27[[#This Row],[tolerance_GLAN '[deg']]],Tabelle27[[#This Row],[tolerance_GLAN '[deg']]]*PI()/180)</f>
        <v>None</v>
      </c>
      <c r="DC179" s="1" t="str">
        <f>'[1]Bearbeitete Datenbank'!$CK181</f>
        <v>None</v>
      </c>
      <c r="DD179" s="49" t="str">
        <f>'[1]Bearbeitete Datenbank'!$CL181</f>
        <v>None</v>
      </c>
      <c r="DE179" s="5" t="str">
        <f>'[1]Bearbeitete Datenbank'!$CM181</f>
        <v>None</v>
      </c>
      <c r="DF179" s="49" t="str">
        <f>'[1]Bearbeitete Datenbank'!$CN181</f>
        <v>None</v>
      </c>
      <c r="DG179" s="5" t="str">
        <f>'[1]Bearbeitete Datenbank'!$CO181</f>
        <v>None</v>
      </c>
      <c r="DH179" s="5" t="str">
        <f>'[1]Bearbeitete Datenbank'!$CP181</f>
        <v>None</v>
      </c>
    </row>
    <row r="180" spans="1:112" x14ac:dyDescent="0.25">
      <c r="A180" s="1" t="str">
        <f>'[1]Bearbeitete Datenbank'!$C182</f>
        <v>DirecTV-5</v>
      </c>
      <c r="C180" s="1" t="str">
        <f>'[1]Bearbeitete Datenbank'!$C182</f>
        <v>DirecTV-5</v>
      </c>
      <c r="D180" s="41">
        <f>'[1]Bearbeitete Datenbank'!$AB182</f>
        <v>27426</v>
      </c>
      <c r="G180" s="1" t="str">
        <f>'[1]Bearbeitete Datenbank'!$AV182</f>
        <v>Heavy Satellite</v>
      </c>
      <c r="H180" s="1">
        <f>'[1]Bearbeitete Datenbank'!$V182</f>
        <v>15</v>
      </c>
      <c r="J180" s="3"/>
      <c r="K180" s="1" t="str">
        <f>'[1]Bearbeitete Datenbank'!$BQ182</f>
        <v>mono/duo-propellant</v>
      </c>
      <c r="L180" s="1" t="str">
        <f>'[1]Bearbeitete Datenbank'!$BR182</f>
        <v>1</v>
      </c>
      <c r="M180" s="1"/>
      <c r="N180" s="1">
        <f>'[1]Bearbeitete Datenbank'!$BS182</f>
        <v>3000</v>
      </c>
      <c r="P180" s="1" t="str">
        <f>'[1]Bearbeitete Datenbank'!$Y182</f>
        <v>Baikonur Cosmodrome</v>
      </c>
      <c r="Q180" s="1">
        <f>'[1]Bearbeitete Datenbank'!$AD182*PI()/180</f>
        <v>0.80224059067919362</v>
      </c>
      <c r="R180" s="1" t="str">
        <f>'[1]Bearbeitete Datenbank'!$D182</f>
        <v>USA</v>
      </c>
      <c r="S180" s="1" t="str">
        <f>'[1]Bearbeitete Datenbank'!$E182</f>
        <v>USA</v>
      </c>
      <c r="T180" s="1" t="str">
        <f>'[1]Bearbeitete Datenbank'!$F182</f>
        <v>DirecTV, Inc.</v>
      </c>
      <c r="U180" s="3">
        <f>'[1]Bearbeitete Datenbank'!$U182</f>
        <v>37383</v>
      </c>
      <c r="V180" s="1">
        <f>'[1]Bearbeitete Datenbank'!$AE182*PI()/180</f>
        <v>1.1048806829750102</v>
      </c>
      <c r="Y180" s="1">
        <f>'[1]Bearbeitete Datenbank'!$BK182</f>
        <v>2.8</v>
      </c>
      <c r="Z180" s="1">
        <f>'[1]Bearbeitete Datenbank'!$BL182</f>
        <v>5.6</v>
      </c>
      <c r="AA180" s="1">
        <f>'[1]Bearbeitete Datenbank'!$BM182</f>
        <v>31</v>
      </c>
      <c r="AB180" s="1">
        <f>'[1]Bearbeitete Datenbank'!BN182</f>
        <v>86.688645347513997</v>
      </c>
      <c r="AC180" s="1">
        <f>'[1]Bearbeitete Datenbank'!BO182</f>
        <v>7.84</v>
      </c>
      <c r="AD180" s="1">
        <f>'[1]Bearbeitete Datenbank'!$BP182</f>
        <v>40.764933333333303</v>
      </c>
      <c r="AH180" s="1">
        <f>'[1]Bearbeitete Datenbank'!$AL182</f>
        <v>3640</v>
      </c>
      <c r="AJ180" s="1">
        <f>'[1]Bearbeitete Datenbank'!$AN182</f>
        <v>2000</v>
      </c>
      <c r="AK180" s="1">
        <f>'[1]Bearbeitete Datenbank'!$AW182</f>
        <v>1640</v>
      </c>
      <c r="AU180" s="1" t="str">
        <f>'[1]Bearbeitete Datenbank'!$AU182</f>
        <v>GEO/S</v>
      </c>
      <c r="AV180" s="1" t="str">
        <f>'[1]Bearbeitete Datenbank'!$J182</f>
        <v>GEO</v>
      </c>
      <c r="AY180" s="1" t="str">
        <f>'[1]Bearbeitete Datenbank'!$G182</f>
        <v>Commercial</v>
      </c>
      <c r="AZ180" s="1"/>
      <c r="BA180" s="1" t="str">
        <f>'[1]Bearbeitete Datenbank'!$H182</f>
        <v>Communications</v>
      </c>
      <c r="BB180" s="1"/>
      <c r="BC180" s="42">
        <f>'[1]Bearbeitete Datenbank'!$AX182</f>
        <v>0.15190000000000001</v>
      </c>
      <c r="BD180" s="1">
        <f>Tabelle27[[#This Row],[inclination '[degree']]]*PI()/180</f>
        <v>2.6511551337793865E-3</v>
      </c>
      <c r="BE180" s="1">
        <f>'[1]Bearbeitete Datenbank'!$AY182</f>
        <v>97.784099999999995</v>
      </c>
      <c r="BF180" s="1">
        <f>Tabelle27[[#This Row],[RAAN '[degree']]]*PI()/180</f>
        <v>1.7066545010993872</v>
      </c>
      <c r="BG180" s="1">
        <f>'[1]Bearbeitete Datenbank'!$BA182</f>
        <v>323.02699999999999</v>
      </c>
      <c r="BH180" s="1">
        <f>Tabelle27[[#This Row],[AoP '[degree']]]*PI()/180</f>
        <v>5.6378847228397229</v>
      </c>
      <c r="BI180" s="1">
        <f>'[1]Bearbeitete Datenbank'!$BB182</f>
        <v>317.92669999999998</v>
      </c>
      <c r="BK180" s="1">
        <f>Tabelle27[[#This Row],[mean_anomaly '[degree']]]*PI()/180</f>
        <v>5.548867695000256</v>
      </c>
      <c r="BL180" s="1">
        <f>'[1]Bearbeitete Datenbank'!$AZ182</f>
        <v>3.3389999999999998E-4</v>
      </c>
      <c r="BM180" s="1">
        <f>'[1]Bearbeitete Datenbank'!$BE182</f>
        <v>42164.870151757481</v>
      </c>
      <c r="BN180" s="1">
        <f>'[1]Bearbeitete Datenbank'!$BF182</f>
        <v>35807.94900190115</v>
      </c>
      <c r="BO180" s="1">
        <f>'[1]Bearbeitete Datenbank'!$BG182</f>
        <v>35779.791301613812</v>
      </c>
      <c r="BP180" s="1">
        <f>'[1]Bearbeitete Datenbank'!$BH182</f>
        <v>1436.1024180374459</v>
      </c>
      <c r="BQ180" s="1">
        <f>'[1]Bearbeitete Datenbank'!$BC182</f>
        <v>1.0027140000000001</v>
      </c>
      <c r="BY180" s="1" t="s">
        <v>115</v>
      </c>
      <c r="BZ180" s="1" t="s">
        <v>115</v>
      </c>
      <c r="CA180" s="1" t="s">
        <v>115</v>
      </c>
      <c r="CB180" s="1" t="s">
        <v>115</v>
      </c>
      <c r="CD180" s="47">
        <f>'[1]Bearbeitete Datenbank'!$BT182</f>
        <v>2.3987591000008024E-2</v>
      </c>
      <c r="CE18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4.1866244257189914E-4</v>
      </c>
      <c r="CF180" s="1">
        <f>'[1]Bearbeitete Datenbank'!$BU182</f>
        <v>249.87283400699999</v>
      </c>
      <c r="CG18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4.3611036647114059</v>
      </c>
      <c r="CH180" s="1" t="str">
        <f>'[1]Bearbeitete Datenbank'!$BV182</f>
        <v>True</v>
      </c>
      <c r="CI180" s="1" t="str">
        <f>'[1]Bearbeitete Datenbank'!$BW182</f>
        <v>True</v>
      </c>
      <c r="CJ180" s="1">
        <f>'[1]Bearbeitete Datenbank'!$BX182</f>
        <v>3.2806900000000001E-4</v>
      </c>
      <c r="CK180" s="1">
        <f>'[1]Bearbeitete Datenbank'!$BY182</f>
        <v>3.4581E-5</v>
      </c>
      <c r="CL180" s="1">
        <f>'[1]Bearbeitete Datenbank'!$CA182</f>
        <v>0.219246</v>
      </c>
      <c r="CM18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3.8265645718274875E-3</v>
      </c>
      <c r="CN180" s="1">
        <f>'[1]Bearbeitete Datenbank'!$CB182</f>
        <v>1</v>
      </c>
      <c r="CO180" s="1">
        <f>'[1]Bearbeitete Datenbank'!$CC182</f>
        <v>12</v>
      </c>
      <c r="CP180" s="1" t="str">
        <f>'[1]Bearbeitete Datenbank'!$CD182</f>
        <v>None</v>
      </c>
      <c r="CQ180" s="1" t="str">
        <f>'[1]Bearbeitete Datenbank'!$CE182</f>
        <v>None</v>
      </c>
      <c r="CR180" s="1" t="str">
        <f>'[1]Bearbeitete Datenbank'!$CF182</f>
        <v>None</v>
      </c>
      <c r="CS180" s="1" t="str">
        <f>IF(Tabelle27[[#This Row],[synchronised_starting_longitude '[deg_E']]]="None","None",Tabelle27[[#This Row],[synchronised_starting_longitude '[deg_E']]]*PI()/180)</f>
        <v>None</v>
      </c>
      <c r="CT180" s="1" t="str">
        <f>'[1]Bearbeitete Datenbank'!$CG182</f>
        <v>None</v>
      </c>
      <c r="CU180" s="1" t="str">
        <f>IF(Tabelle27[[#This Row],[synchronised_initial_longitude '[deg_E']]]="None","None",Tabelle27[[#This Row],[synchronised_initial_longitude '[deg_E']]]*PI()/180)</f>
        <v>None</v>
      </c>
      <c r="CV180" s="1" t="str">
        <f>'[1]Bearbeitete Datenbank'!$CH182</f>
        <v>None</v>
      </c>
      <c r="CW180" s="1" t="str">
        <f>IF(Tabelle27[[#This Row],[synchronised_tolerance_longitude '[deg_E']]]="None","None",Tabelle27[[#This Row],[synchronised_tolerance_longitude '[deg_E']]]*PI()/180)</f>
        <v>None</v>
      </c>
      <c r="CY180" s="1" t="str">
        <f>'[1]Bearbeitete Datenbank'!$CI182</f>
        <v>None</v>
      </c>
      <c r="CZ180" s="1" t="str">
        <f>IF(Tabelle27[[#This Row],[initial_GLAN '[deg']]]="None",Tabelle27[[#This Row],[initial_GLAN '[deg']]],Tabelle27[[#This Row],[initial_GLAN '[deg']]]*PI()/180)</f>
        <v>None</v>
      </c>
      <c r="DA180" s="1" t="str">
        <f>'[1]Bearbeitete Datenbank'!$CJ182</f>
        <v>None</v>
      </c>
      <c r="DB180" s="1" t="str">
        <f>IF(Tabelle27[[#This Row],[tolerance_GLAN '[deg']]]="None",Tabelle27[[#This Row],[tolerance_GLAN '[deg']]],Tabelle27[[#This Row],[tolerance_GLAN '[deg']]]*PI()/180)</f>
        <v>None</v>
      </c>
      <c r="DC180" s="1" t="str">
        <f>'[1]Bearbeitete Datenbank'!$CK182</f>
        <v>None</v>
      </c>
      <c r="DD180" s="49" t="str">
        <f>'[1]Bearbeitete Datenbank'!$CL182</f>
        <v>None</v>
      </c>
      <c r="DE180" s="5" t="str">
        <f>'[1]Bearbeitete Datenbank'!$CM182</f>
        <v>None</v>
      </c>
      <c r="DF180" s="49" t="str">
        <f>'[1]Bearbeitete Datenbank'!$CN182</f>
        <v>None</v>
      </c>
      <c r="DG180" s="5" t="str">
        <f>'[1]Bearbeitete Datenbank'!$CO182</f>
        <v>None</v>
      </c>
      <c r="DH180" s="5" t="str">
        <f>'[1]Bearbeitete Datenbank'!$CP182</f>
        <v>None</v>
      </c>
    </row>
    <row r="181" spans="1:112" x14ac:dyDescent="0.25">
      <c r="A181" s="1" t="str">
        <f>'[1]Bearbeitete Datenbank'!$C183</f>
        <v>DirecTV-7S</v>
      </c>
      <c r="C181" s="1" t="str">
        <f>'[1]Bearbeitete Datenbank'!$C183</f>
        <v>DirecTV-7S</v>
      </c>
      <c r="D181" s="41">
        <f>'[1]Bearbeitete Datenbank'!$AB183</f>
        <v>28238</v>
      </c>
      <c r="G181" s="1" t="str">
        <f>'[1]Bearbeitete Datenbank'!$AV183</f>
        <v>Heavy Satellite</v>
      </c>
      <c r="H181" s="1">
        <f>'[1]Bearbeitete Datenbank'!$V183</f>
        <v>15</v>
      </c>
      <c r="J181" s="3"/>
      <c r="K181" s="1" t="str">
        <f>'[1]Bearbeitete Datenbank'!$BQ183</f>
        <v>mono/duo-propellant</v>
      </c>
      <c r="L181" s="1" t="str">
        <f>'[1]Bearbeitete Datenbank'!$BR183</f>
        <v>1</v>
      </c>
      <c r="M181" s="1"/>
      <c r="N181" s="1">
        <f>'[1]Bearbeitete Datenbank'!$BS183</f>
        <v>300</v>
      </c>
      <c r="P181" s="1" t="str">
        <f>'[1]Bearbeitete Datenbank'!$Y183</f>
        <v>Sea Launch Odyssey</v>
      </c>
      <c r="Q181" s="1">
        <f>'[1]Bearbeitete Datenbank'!$AD183*PI()/180</f>
        <v>1.7453292519943296E-5</v>
      </c>
      <c r="R181" s="1" t="str">
        <f>'[1]Bearbeitete Datenbank'!$D183</f>
        <v>USA</v>
      </c>
      <c r="S181" s="1" t="str">
        <f>'[1]Bearbeitete Datenbank'!$E183</f>
        <v>USA</v>
      </c>
      <c r="T181" s="1" t="str">
        <f>'[1]Bearbeitete Datenbank'!$F183</f>
        <v>DirecTV, Inc.</v>
      </c>
      <c r="U181" s="3">
        <f>'[1]Bearbeitete Datenbank'!$U183</f>
        <v>38111</v>
      </c>
      <c r="V181" s="1">
        <f>'[1]Bearbeitete Datenbank'!$AE183*PI()/180</f>
        <v>3.5953782591083185</v>
      </c>
      <c r="Y181" s="1">
        <f>'[1]Bearbeitete Datenbank'!$BK183</f>
        <v>2.8</v>
      </c>
      <c r="Z181" s="1">
        <f>'[1]Bearbeitete Datenbank'!$BL183</f>
        <v>5.6</v>
      </c>
      <c r="AA181" s="1">
        <f>'[1]Bearbeitete Datenbank'!$BM183</f>
        <v>31</v>
      </c>
      <c r="AB181" s="1">
        <f>'[1]Bearbeitete Datenbank'!BN183</f>
        <v>86.688645347513997</v>
      </c>
      <c r="AC181" s="1">
        <f>'[1]Bearbeitete Datenbank'!BO183</f>
        <v>7.84</v>
      </c>
      <c r="AD181" s="1">
        <f>'[1]Bearbeitete Datenbank'!$BP183</f>
        <v>40.764933333333303</v>
      </c>
      <c r="AH181" s="1">
        <f>'[1]Bearbeitete Datenbank'!$AL183</f>
        <v>5483</v>
      </c>
      <c r="AJ181" s="1">
        <f>'[1]Bearbeitete Datenbank'!$AN183</f>
        <v>2500</v>
      </c>
      <c r="AK181" s="1">
        <f>'[1]Bearbeitete Datenbank'!$AW183</f>
        <v>2983</v>
      </c>
      <c r="AU181" s="1" t="str">
        <f>'[1]Bearbeitete Datenbank'!$AU183</f>
        <v>GEO/S</v>
      </c>
      <c r="AV181" s="1" t="str">
        <f>'[1]Bearbeitete Datenbank'!$J183</f>
        <v>GEO</v>
      </c>
      <c r="AY181" s="1" t="str">
        <f>'[1]Bearbeitete Datenbank'!$G183</f>
        <v>Commercial</v>
      </c>
      <c r="AZ181" s="1"/>
      <c r="BA181" s="1" t="str">
        <f>'[1]Bearbeitete Datenbank'!$H183</f>
        <v>Communications</v>
      </c>
      <c r="BB181" s="1"/>
      <c r="BC181" s="42">
        <f>'[1]Bearbeitete Datenbank'!$AX183</f>
        <v>0.35070000000000001</v>
      </c>
      <c r="BD181" s="1">
        <f>Tabelle27[[#This Row],[inclination '[degree']]]*PI()/180</f>
        <v>6.120869686744114E-3</v>
      </c>
      <c r="BE181" s="1">
        <f>'[1]Bearbeitete Datenbank'!$AY183</f>
        <v>94.101299999999995</v>
      </c>
      <c r="BF181" s="1">
        <f>Tabelle27[[#This Row],[RAAN '[degree']]]*PI()/180</f>
        <v>1.64237751540694</v>
      </c>
      <c r="BG181" s="1">
        <f>'[1]Bearbeitete Datenbank'!$BA183</f>
        <v>15.059200000000001</v>
      </c>
      <c r="BH181" s="1">
        <f>Tabelle27[[#This Row],[AoP '[degree']]]*PI()/180</f>
        <v>0.26283262271633007</v>
      </c>
      <c r="BI181" s="1">
        <f>'[1]Bearbeitete Datenbank'!$BB183</f>
        <v>210.6088</v>
      </c>
      <c r="BK181" s="1">
        <f>Tabelle27[[#This Row],[mean_anomaly '[degree']]]*PI()/180</f>
        <v>3.6758169936742333</v>
      </c>
      <c r="BL181" s="1">
        <f>'[1]Bearbeitete Datenbank'!$AZ183</f>
        <v>7.6429999999999998E-4</v>
      </c>
      <c r="BM181" s="1">
        <f>'[1]Bearbeitete Datenbank'!$BE183</f>
        <v>42548.905061441474</v>
      </c>
      <c r="BN181" s="1">
        <f>'[1]Bearbeitete Datenbank'!$BF183</f>
        <v>36210.425189579932</v>
      </c>
      <c r="BO181" s="1">
        <f>'[1]Bearbeitete Datenbank'!$BG183</f>
        <v>36145.384933303008</v>
      </c>
      <c r="BP181" s="1">
        <f>'[1]Bearbeitete Datenbank'!$BH183</f>
        <v>1455.766916511988</v>
      </c>
      <c r="BQ181" s="1">
        <f>'[1]Bearbeitete Datenbank'!$BC183</f>
        <v>0.98916934000000001</v>
      </c>
      <c r="BY181" s="1" t="s">
        <v>115</v>
      </c>
      <c r="BZ181" s="1" t="s">
        <v>115</v>
      </c>
      <c r="CA181" s="1" t="s">
        <v>115</v>
      </c>
      <c r="CB181" s="1" t="s">
        <v>115</v>
      </c>
      <c r="CD181" s="47">
        <f>'[1]Bearbeitete Datenbank'!$BT183</f>
        <v>1.0949524E-2</v>
      </c>
      <c r="CE18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1.9110524532613959E-4</v>
      </c>
      <c r="CF181" s="1">
        <f>'[1]Bearbeitete Datenbank'!$BU183</f>
        <v>240.91847809399999</v>
      </c>
      <c r="CG18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4.204820671634133</v>
      </c>
      <c r="CH181" s="1" t="str">
        <f>'[1]Bearbeitete Datenbank'!$BV183</f>
        <v>False</v>
      </c>
      <c r="CI181" s="1" t="str">
        <f>'[1]Bearbeitete Datenbank'!$BW183</f>
        <v>True</v>
      </c>
      <c r="CJ181" s="1">
        <f>'[1]Bearbeitete Datenbank'!$BX183</f>
        <v>2.9560649999999997E-4</v>
      </c>
      <c r="CK181" s="1">
        <f>'[1]Bearbeitete Datenbank'!$BY183</f>
        <v>7.56675E-5</v>
      </c>
      <c r="CL181" s="1" t="str">
        <f>'[1]Bearbeitete Datenbank'!$CA183</f>
        <v>None</v>
      </c>
      <c r="CM18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81" s="1">
        <f>'[1]Bearbeitete Datenbank'!$CB183</f>
        <v>0</v>
      </c>
      <c r="CO181" s="1">
        <f>'[1]Bearbeitete Datenbank'!$CC183</f>
        <v>0</v>
      </c>
      <c r="CP181" s="1" t="str">
        <f>'[1]Bearbeitete Datenbank'!$CD183</f>
        <v>None</v>
      </c>
      <c r="CQ181" s="1" t="str">
        <f>'[1]Bearbeitete Datenbank'!$CE183</f>
        <v>None</v>
      </c>
      <c r="CR181" s="1" t="str">
        <f>'[1]Bearbeitete Datenbank'!$CF183</f>
        <v>None</v>
      </c>
      <c r="CS181" s="1" t="str">
        <f>IF(Tabelle27[[#This Row],[synchronised_starting_longitude '[deg_E']]]="None","None",Tabelle27[[#This Row],[synchronised_starting_longitude '[deg_E']]]*PI()/180)</f>
        <v>None</v>
      </c>
      <c r="CT181" s="1" t="str">
        <f>'[1]Bearbeitete Datenbank'!$CG183</f>
        <v>None</v>
      </c>
      <c r="CU181" s="1" t="str">
        <f>IF(Tabelle27[[#This Row],[synchronised_initial_longitude '[deg_E']]]="None","None",Tabelle27[[#This Row],[synchronised_initial_longitude '[deg_E']]]*PI()/180)</f>
        <v>None</v>
      </c>
      <c r="CV181" s="1" t="str">
        <f>'[1]Bearbeitete Datenbank'!$CH183</f>
        <v>None</v>
      </c>
      <c r="CW181" s="1" t="str">
        <f>IF(Tabelle27[[#This Row],[synchronised_tolerance_longitude '[deg_E']]]="None","None",Tabelle27[[#This Row],[synchronised_tolerance_longitude '[deg_E']]]*PI()/180)</f>
        <v>None</v>
      </c>
      <c r="CY181" s="1" t="str">
        <f>'[1]Bearbeitete Datenbank'!$CI183</f>
        <v>None</v>
      </c>
      <c r="CZ181" s="1" t="str">
        <f>IF(Tabelle27[[#This Row],[initial_GLAN '[deg']]]="None",Tabelle27[[#This Row],[initial_GLAN '[deg']]],Tabelle27[[#This Row],[initial_GLAN '[deg']]]*PI()/180)</f>
        <v>None</v>
      </c>
      <c r="DA181" s="1" t="str">
        <f>'[1]Bearbeitete Datenbank'!$CJ183</f>
        <v>None</v>
      </c>
      <c r="DB181" s="1" t="str">
        <f>IF(Tabelle27[[#This Row],[tolerance_GLAN '[deg']]]="None",Tabelle27[[#This Row],[tolerance_GLAN '[deg']]],Tabelle27[[#This Row],[tolerance_GLAN '[deg']]]*PI()/180)</f>
        <v>None</v>
      </c>
      <c r="DC181" s="1" t="str">
        <f>'[1]Bearbeitete Datenbank'!$CK183</f>
        <v>None</v>
      </c>
      <c r="DD181" s="49" t="str">
        <f>'[1]Bearbeitete Datenbank'!$CL183</f>
        <v>None</v>
      </c>
      <c r="DE181" s="5" t="str">
        <f>'[1]Bearbeitete Datenbank'!$CM183</f>
        <v>None</v>
      </c>
      <c r="DF181" s="49" t="str">
        <f>'[1]Bearbeitete Datenbank'!$CN183</f>
        <v>None</v>
      </c>
      <c r="DG181" s="5" t="str">
        <f>'[1]Bearbeitete Datenbank'!$CO183</f>
        <v>None</v>
      </c>
      <c r="DH181" s="5" t="str">
        <f>'[1]Bearbeitete Datenbank'!$CP183</f>
        <v>None</v>
      </c>
    </row>
    <row r="182" spans="1:112" x14ac:dyDescent="0.25">
      <c r="A182" s="1" t="str">
        <f>'[1]Bearbeitete Datenbank'!$C184</f>
        <v>DirecTV-8</v>
      </c>
      <c r="C182" s="1" t="str">
        <f>'[1]Bearbeitete Datenbank'!$C184</f>
        <v>DirecTV-8</v>
      </c>
      <c r="D182" s="41">
        <f>'[1]Bearbeitete Datenbank'!$AB184</f>
        <v>28659</v>
      </c>
      <c r="G182" s="1" t="str">
        <f>'[1]Bearbeitete Datenbank'!$AV184</f>
        <v>Heavy Satellite</v>
      </c>
      <c r="H182" s="1">
        <f>'[1]Bearbeitete Datenbank'!$V184</f>
        <v>12</v>
      </c>
      <c r="J182" s="3"/>
      <c r="K182" s="1" t="str">
        <f>'[1]Bearbeitete Datenbank'!$BQ184</f>
        <v>mono/duo-propellant</v>
      </c>
      <c r="L182" s="1" t="str">
        <f>'[1]Bearbeitete Datenbank'!$BR184</f>
        <v>1</v>
      </c>
      <c r="M182" s="1"/>
      <c r="N182" s="1">
        <f>'[1]Bearbeitete Datenbank'!$BS184</f>
        <v>300</v>
      </c>
      <c r="P182" s="1" t="str">
        <f>'[1]Bearbeitete Datenbank'!$Y184</f>
        <v>Baikonur Cosmodrome</v>
      </c>
      <c r="Q182" s="1">
        <f>'[1]Bearbeitete Datenbank'!$AD184*PI()/180</f>
        <v>0.80224059067919362</v>
      </c>
      <c r="R182" s="1" t="str">
        <f>'[1]Bearbeitete Datenbank'!$D184</f>
        <v>USA</v>
      </c>
      <c r="S182" s="1" t="str">
        <f>'[1]Bearbeitete Datenbank'!$E184</f>
        <v>USA</v>
      </c>
      <c r="T182" s="1" t="str">
        <f>'[1]Bearbeitete Datenbank'!$F184</f>
        <v>DirecTV, Inc.</v>
      </c>
      <c r="U182" s="3">
        <f>'[1]Bearbeitete Datenbank'!$U184</f>
        <v>38494</v>
      </c>
      <c r="V182" s="1">
        <f>'[1]Bearbeitete Datenbank'!$AE184*PI()/180</f>
        <v>1.1048806829750102</v>
      </c>
      <c r="Y182" s="1">
        <f>'[1]Bearbeitete Datenbank'!$BK184</f>
        <v>2.8</v>
      </c>
      <c r="Z182" s="1">
        <f>'[1]Bearbeitete Datenbank'!$BL184</f>
        <v>5.6</v>
      </c>
      <c r="AA182" s="1">
        <f>'[1]Bearbeitete Datenbank'!$BM184</f>
        <v>31</v>
      </c>
      <c r="AB182" s="1">
        <f>'[1]Bearbeitete Datenbank'!BN184</f>
        <v>86.688645347513997</v>
      </c>
      <c r="AC182" s="1">
        <f>'[1]Bearbeitete Datenbank'!BO184</f>
        <v>7.84</v>
      </c>
      <c r="AD182" s="1">
        <f>'[1]Bearbeitete Datenbank'!$BP184</f>
        <v>40.764933333333303</v>
      </c>
      <c r="AH182" s="1">
        <f>'[1]Bearbeitete Datenbank'!$AL184</f>
        <v>3711</v>
      </c>
      <c r="AJ182" s="1">
        <f>'[1]Bearbeitete Datenbank'!$AN184</f>
        <v>2000</v>
      </c>
      <c r="AK182" s="1">
        <f>'[1]Bearbeitete Datenbank'!$AW184</f>
        <v>1711</v>
      </c>
      <c r="AU182" s="1" t="str">
        <f>'[1]Bearbeitete Datenbank'!$AU184</f>
        <v>GEO/S</v>
      </c>
      <c r="AV182" s="1" t="str">
        <f>'[1]Bearbeitete Datenbank'!$J184</f>
        <v>GEO</v>
      </c>
      <c r="AY182" s="1" t="str">
        <f>'[1]Bearbeitete Datenbank'!$G184</f>
        <v>Commercial</v>
      </c>
      <c r="AZ182" s="1"/>
      <c r="BA182" s="1" t="str">
        <f>'[1]Bearbeitete Datenbank'!$H184</f>
        <v>Communications</v>
      </c>
      <c r="BB182" s="1"/>
      <c r="BC182" s="42">
        <f>'[1]Bearbeitete Datenbank'!$AX184</f>
        <v>1.7500000000000002E-2</v>
      </c>
      <c r="BD182" s="1">
        <f>Tabelle27[[#This Row],[inclination '[degree']]]*PI()/180</f>
        <v>3.0543261909900769E-4</v>
      </c>
      <c r="BE182" s="1">
        <f>'[1]Bearbeitete Datenbank'!$AY184</f>
        <v>293.22489999999999</v>
      </c>
      <c r="BF182" s="1">
        <f>Tabelle27[[#This Row],[RAAN '[degree']]]*PI()/180</f>
        <v>5.1177399538311201</v>
      </c>
      <c r="BG182" s="1">
        <f>'[1]Bearbeitete Datenbank'!$BA184</f>
        <v>119.1019</v>
      </c>
      <c r="BH182" s="1">
        <f>Tabelle27[[#This Row],[AoP '[degree']]]*PI()/180</f>
        <v>2.0787203003810344</v>
      </c>
      <c r="BI182" s="1">
        <f>'[1]Bearbeitete Datenbank'!$BB184</f>
        <v>290.9228</v>
      </c>
      <c r="BK182" s="1">
        <f>Tabelle27[[#This Row],[mean_anomaly '[degree']]]*PI()/180</f>
        <v>5.0775607291209592</v>
      </c>
      <c r="BL182" s="1">
        <f>'[1]Bearbeitete Datenbank'!$AZ184</f>
        <v>2.743E-4</v>
      </c>
      <c r="BM182" s="1">
        <f>'[1]Bearbeitete Datenbank'!$BE184</f>
        <v>42165.449340622159</v>
      </c>
      <c r="BN182" s="1">
        <f>'[1]Bearbeitete Datenbank'!$BF184</f>
        <v>35806.015323376298</v>
      </c>
      <c r="BO182" s="1">
        <f>'[1]Bearbeitete Datenbank'!$BG184</f>
        <v>35782.883357868028</v>
      </c>
      <c r="BP182" s="1">
        <f>'[1]Bearbeitete Datenbank'!$BH184</f>
        <v>1436.132008216988</v>
      </c>
      <c r="BQ182" s="1">
        <f>'[1]Bearbeitete Datenbank'!$BC184</f>
        <v>1.00269334</v>
      </c>
      <c r="BY182" s="1" t="s">
        <v>115</v>
      </c>
      <c r="BZ182" s="1" t="s">
        <v>115</v>
      </c>
      <c r="CA182" s="1" t="s">
        <v>115</v>
      </c>
      <c r="CB182" s="1" t="s">
        <v>115</v>
      </c>
      <c r="CD182" s="47">
        <f>'[1]Bearbeitete Datenbank'!$BT184</f>
        <v>3.3000617499993723E-2</v>
      </c>
      <c r="CE18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5.7596943056615029E-4</v>
      </c>
      <c r="CF182" s="1">
        <f>'[1]Bearbeitete Datenbank'!$BU184</f>
        <v>240.9402990525</v>
      </c>
      <c r="CG18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4.2052015192058994</v>
      </c>
      <c r="CH182" s="1" t="str">
        <f>'[1]Bearbeitete Datenbank'!$BV184</f>
        <v>True</v>
      </c>
      <c r="CI182" s="1" t="str">
        <f>'[1]Bearbeitete Datenbank'!$BW184</f>
        <v>True</v>
      </c>
      <c r="CJ182" s="1">
        <f>'[1]Bearbeitete Datenbank'!$BX184</f>
        <v>3.0033749999999998E-4</v>
      </c>
      <c r="CK182" s="1">
        <f>'[1]Bearbeitete Datenbank'!$BY184</f>
        <v>3.5137500000000007E-5</v>
      </c>
      <c r="CL182" s="1">
        <f>'[1]Bearbeitete Datenbank'!$CA184</f>
        <v>4.9924999999999997E-2</v>
      </c>
      <c r="CM18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8.7135562905816903E-4</v>
      </c>
      <c r="CN182" s="1">
        <f>'[1]Bearbeitete Datenbank'!$CB184</f>
        <v>1</v>
      </c>
      <c r="CO182" s="1">
        <f>'[1]Bearbeitete Datenbank'!$CC184</f>
        <v>3</v>
      </c>
      <c r="CP182" s="1" t="str">
        <f>'[1]Bearbeitete Datenbank'!$CD184</f>
        <v>None</v>
      </c>
      <c r="CQ182" s="1" t="str">
        <f>'[1]Bearbeitete Datenbank'!$CE184</f>
        <v>None</v>
      </c>
      <c r="CR182" s="1" t="str">
        <f>'[1]Bearbeitete Datenbank'!$CF184</f>
        <v>None</v>
      </c>
      <c r="CS182" s="1" t="str">
        <f>IF(Tabelle27[[#This Row],[synchronised_starting_longitude '[deg_E']]]="None","None",Tabelle27[[#This Row],[synchronised_starting_longitude '[deg_E']]]*PI()/180)</f>
        <v>None</v>
      </c>
      <c r="CT182" s="1" t="str">
        <f>'[1]Bearbeitete Datenbank'!$CG184</f>
        <v>None</v>
      </c>
      <c r="CU182" s="1" t="str">
        <f>IF(Tabelle27[[#This Row],[synchronised_initial_longitude '[deg_E']]]="None","None",Tabelle27[[#This Row],[synchronised_initial_longitude '[deg_E']]]*PI()/180)</f>
        <v>None</v>
      </c>
      <c r="CV182" s="1" t="str">
        <f>'[1]Bearbeitete Datenbank'!$CH184</f>
        <v>None</v>
      </c>
      <c r="CW182" s="1" t="str">
        <f>IF(Tabelle27[[#This Row],[synchronised_tolerance_longitude '[deg_E']]]="None","None",Tabelle27[[#This Row],[synchronised_tolerance_longitude '[deg_E']]]*PI()/180)</f>
        <v>None</v>
      </c>
      <c r="CY182" s="1" t="str">
        <f>'[1]Bearbeitete Datenbank'!$CI184</f>
        <v>None</v>
      </c>
      <c r="CZ182" s="1" t="str">
        <f>IF(Tabelle27[[#This Row],[initial_GLAN '[deg']]]="None",Tabelle27[[#This Row],[initial_GLAN '[deg']]],Tabelle27[[#This Row],[initial_GLAN '[deg']]]*PI()/180)</f>
        <v>None</v>
      </c>
      <c r="DA182" s="1" t="str">
        <f>'[1]Bearbeitete Datenbank'!$CJ184</f>
        <v>None</v>
      </c>
      <c r="DB182" s="1" t="str">
        <f>IF(Tabelle27[[#This Row],[tolerance_GLAN '[deg']]]="None",Tabelle27[[#This Row],[tolerance_GLAN '[deg']]],Tabelle27[[#This Row],[tolerance_GLAN '[deg']]]*PI()/180)</f>
        <v>None</v>
      </c>
      <c r="DC182" s="1" t="str">
        <f>'[1]Bearbeitete Datenbank'!$CK184</f>
        <v>None</v>
      </c>
      <c r="DD182" s="49" t="str">
        <f>'[1]Bearbeitete Datenbank'!$CL184</f>
        <v>None</v>
      </c>
      <c r="DE182" s="5" t="str">
        <f>'[1]Bearbeitete Datenbank'!$CM184</f>
        <v>None</v>
      </c>
      <c r="DF182" s="49" t="str">
        <f>'[1]Bearbeitete Datenbank'!$CN184</f>
        <v>None</v>
      </c>
      <c r="DG182" s="5" t="str">
        <f>'[1]Bearbeitete Datenbank'!$CO184</f>
        <v>None</v>
      </c>
      <c r="DH182" s="5" t="str">
        <f>'[1]Bearbeitete Datenbank'!$CP184</f>
        <v>None</v>
      </c>
    </row>
    <row r="183" spans="1:112" x14ac:dyDescent="0.25">
      <c r="A183" s="1" t="str">
        <f>'[1]Bearbeitete Datenbank'!$C185</f>
        <v>DirecTV-9S</v>
      </c>
      <c r="C183" s="1" t="str">
        <f>'[1]Bearbeitete Datenbank'!$C185</f>
        <v>DirecTV-9S</v>
      </c>
      <c r="D183" s="41">
        <f>'[1]Bearbeitete Datenbank'!$AB185</f>
        <v>29494</v>
      </c>
      <c r="G183" s="1" t="str">
        <f>'[1]Bearbeitete Datenbank'!$AV185</f>
        <v>Heavy Satellite</v>
      </c>
      <c r="H183" s="1">
        <f>'[1]Bearbeitete Datenbank'!$V185</f>
        <v>15</v>
      </c>
      <c r="J183" s="3"/>
      <c r="K183" s="1" t="str">
        <f>'[1]Bearbeitete Datenbank'!$BQ185</f>
        <v>mono/duo-propellant</v>
      </c>
      <c r="L183" s="1" t="str">
        <f>'[1]Bearbeitete Datenbank'!$BR185</f>
        <v>1</v>
      </c>
      <c r="M183" s="1"/>
      <c r="N183" s="1">
        <f>'[1]Bearbeitete Datenbank'!$BS185</f>
        <v>300</v>
      </c>
      <c r="P183" s="1" t="str">
        <f>'[1]Bearbeitete Datenbank'!$Y185</f>
        <v>Guiana Space Center</v>
      </c>
      <c r="Q183" s="1">
        <f>'[1]Bearbeitete Datenbank'!$AD185*PI()/180</f>
        <v>9.1437799511982928E-2</v>
      </c>
      <c r="R183" s="1" t="str">
        <f>'[1]Bearbeitete Datenbank'!$D185</f>
        <v>USA</v>
      </c>
      <c r="S183" s="1" t="str">
        <f>'[1]Bearbeitete Datenbank'!$E185</f>
        <v>USA</v>
      </c>
      <c r="T183" s="1" t="str">
        <f>'[1]Bearbeitete Datenbank'!$F185</f>
        <v>DirecTV, Inc.</v>
      </c>
      <c r="U183" s="3">
        <f>'[1]Bearbeitete Datenbank'!$U185</f>
        <v>39003</v>
      </c>
      <c r="V183" s="1">
        <f>'[1]Bearbeitete Datenbank'!$AE185*PI()/180</f>
        <v>5.3622099674872183</v>
      </c>
      <c r="Y183" s="1">
        <f>'[1]Bearbeitete Datenbank'!$BK185</f>
        <v>2.9</v>
      </c>
      <c r="Z183" s="1">
        <f>'[1]Bearbeitete Datenbank'!$BL185</f>
        <v>7.5</v>
      </c>
      <c r="AA183" s="1">
        <f>'[1]Bearbeitete Datenbank'!$BM185</f>
        <v>31.3</v>
      </c>
      <c r="AB183" s="1">
        <f>'[1]Bearbeitete Datenbank'!BN185</f>
        <v>97.776762560764496</v>
      </c>
      <c r="AC183" s="1">
        <f>'[1]Bearbeitete Datenbank'!BO185</f>
        <v>8.41</v>
      </c>
      <c r="AD183" s="1">
        <f>'[1]Bearbeitete Datenbank'!$BP185</f>
        <v>48.027799999999999</v>
      </c>
      <c r="AH183" s="1">
        <f>'[1]Bearbeitete Datenbank'!$AL185</f>
        <v>5505</v>
      </c>
      <c r="AJ183" s="1">
        <f>'[1]Bearbeitete Datenbank'!$AN185</f>
        <v>2346</v>
      </c>
      <c r="AK183" s="1">
        <f>'[1]Bearbeitete Datenbank'!$AW185</f>
        <v>3159</v>
      </c>
      <c r="AU183" s="1" t="str">
        <f>'[1]Bearbeitete Datenbank'!$AU185</f>
        <v>GEO/D</v>
      </c>
      <c r="AV183" s="1" t="str">
        <f>'[1]Bearbeitete Datenbank'!$J185</f>
        <v>GEO</v>
      </c>
      <c r="AY183" s="1" t="str">
        <f>'[1]Bearbeitete Datenbank'!$G185</f>
        <v>Commercial</v>
      </c>
      <c r="AZ183" s="1"/>
      <c r="BA183" s="1" t="str">
        <f>'[1]Bearbeitete Datenbank'!$H185</f>
        <v>Communications</v>
      </c>
      <c r="BB183" s="1"/>
      <c r="BC183" s="42">
        <f>'[1]Bearbeitete Datenbank'!$AX185</f>
        <v>2.5899999999999999E-2</v>
      </c>
      <c r="BD183" s="1">
        <f>Tabelle27[[#This Row],[inclination '[degree']]]*PI()/180</f>
        <v>4.5204027626653131E-4</v>
      </c>
      <c r="BE183" s="1">
        <f>'[1]Bearbeitete Datenbank'!$AY185</f>
        <v>175.47669999999999</v>
      </c>
      <c r="BF183" s="1">
        <f>Tabelle27[[#This Row],[RAAN '[degree']]]*PI()/180</f>
        <v>3.0626461755343333</v>
      </c>
      <c r="BG183" s="1">
        <f>'[1]Bearbeitete Datenbank'!$BA185</f>
        <v>241.88810000000001</v>
      </c>
      <c r="BH183" s="1">
        <f>Tabelle27[[#This Row],[AoP '[degree']]]*PI()/180</f>
        <v>4.2217437663932955</v>
      </c>
      <c r="BI183" s="1">
        <f>'[1]Bearbeitete Datenbank'!$BB185</f>
        <v>22.761700000000001</v>
      </c>
      <c r="BK183" s="1">
        <f>Tabelle27[[#This Row],[mean_anomaly '[degree']]]*PI()/180</f>
        <v>0.39726660835119332</v>
      </c>
      <c r="BL183" s="1">
        <f>'[1]Bearbeitete Datenbank'!$AZ185</f>
        <v>3.0170000000000002E-4</v>
      </c>
      <c r="BM183" s="1">
        <f>'[1]Bearbeitete Datenbank'!$BE185</f>
        <v>42164.859498905556</v>
      </c>
      <c r="BN183" s="1">
        <f>'[1]Bearbeitete Datenbank'!$BF185</f>
        <v>35806.580637016377</v>
      </c>
      <c r="BO183" s="1">
        <f>'[1]Bearbeitete Datenbank'!$BG185</f>
        <v>35781.138360794735</v>
      </c>
      <c r="BP183" s="1">
        <f>'[1]Bearbeitete Datenbank'!$BH185</f>
        <v>1436.1018737958043</v>
      </c>
      <c r="BQ183" s="1">
        <f>'[1]Bearbeitete Datenbank'!$BC185</f>
        <v>1.00271438</v>
      </c>
      <c r="BY183" s="1" t="s">
        <v>115</v>
      </c>
      <c r="BZ183" s="1" t="s">
        <v>115</v>
      </c>
      <c r="CA183" s="1" t="s">
        <v>115</v>
      </c>
      <c r="CB183" s="1" t="s">
        <v>115</v>
      </c>
      <c r="CD183" s="47">
        <f>'[1]Bearbeitete Datenbank'!$BT185</f>
        <v>3.0034029000006512E-2</v>
      </c>
      <c r="CE18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5.241926936895736E-4</v>
      </c>
      <c r="CF183" s="1">
        <f>'[1]Bearbeitete Datenbank'!$BU185</f>
        <v>258.78474458699998</v>
      </c>
      <c r="CG18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4.5166458469757229</v>
      </c>
      <c r="CH183" s="1" t="str">
        <f>'[1]Bearbeitete Datenbank'!$BV185</f>
        <v>True</v>
      </c>
      <c r="CI183" s="1" t="str">
        <f>'[1]Bearbeitete Datenbank'!$BW185</f>
        <v>True</v>
      </c>
      <c r="CJ183" s="1">
        <f>'[1]Bearbeitete Datenbank'!$BX185</f>
        <v>2.9772199999999999E-4</v>
      </c>
      <c r="CK183" s="1">
        <f>'[1]Bearbeitete Datenbank'!$BY185</f>
        <v>3.8376000000000013E-5</v>
      </c>
      <c r="CL183" s="1">
        <f>'[1]Bearbeitete Datenbank'!$CA185</f>
        <v>4.1287999999999998E-2</v>
      </c>
      <c r="CM18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7.206115415634188E-4</v>
      </c>
      <c r="CN183" s="1">
        <f>'[1]Bearbeitete Datenbank'!$CB185</f>
        <v>1</v>
      </c>
      <c r="CO183" s="1">
        <f>'[1]Bearbeitete Datenbank'!$CC185</f>
        <v>5</v>
      </c>
      <c r="CP183" s="1" t="str">
        <f>'[1]Bearbeitete Datenbank'!$CD185</f>
        <v>None</v>
      </c>
      <c r="CQ183" s="1" t="str">
        <f>'[1]Bearbeitete Datenbank'!$CE185</f>
        <v>None</v>
      </c>
      <c r="CR183" s="1" t="str">
        <f>'[1]Bearbeitete Datenbank'!$CF185</f>
        <v>None</v>
      </c>
      <c r="CS183" s="1" t="str">
        <f>IF(Tabelle27[[#This Row],[synchronised_starting_longitude '[deg_E']]]="None","None",Tabelle27[[#This Row],[synchronised_starting_longitude '[deg_E']]]*PI()/180)</f>
        <v>None</v>
      </c>
      <c r="CT183" s="1" t="str">
        <f>'[1]Bearbeitete Datenbank'!$CG185</f>
        <v>None</v>
      </c>
      <c r="CU183" s="1" t="str">
        <f>IF(Tabelle27[[#This Row],[synchronised_initial_longitude '[deg_E']]]="None","None",Tabelle27[[#This Row],[synchronised_initial_longitude '[deg_E']]]*PI()/180)</f>
        <v>None</v>
      </c>
      <c r="CV183" s="1" t="str">
        <f>'[1]Bearbeitete Datenbank'!$CH185</f>
        <v>None</v>
      </c>
      <c r="CW183" s="1" t="str">
        <f>IF(Tabelle27[[#This Row],[synchronised_tolerance_longitude '[deg_E']]]="None","None",Tabelle27[[#This Row],[synchronised_tolerance_longitude '[deg_E']]]*PI()/180)</f>
        <v>None</v>
      </c>
      <c r="CY183" s="1" t="str">
        <f>'[1]Bearbeitete Datenbank'!$CI185</f>
        <v>None</v>
      </c>
      <c r="CZ183" s="1" t="str">
        <f>IF(Tabelle27[[#This Row],[initial_GLAN '[deg']]]="None",Tabelle27[[#This Row],[initial_GLAN '[deg']]],Tabelle27[[#This Row],[initial_GLAN '[deg']]]*PI()/180)</f>
        <v>None</v>
      </c>
      <c r="DA183" s="1" t="str">
        <f>'[1]Bearbeitete Datenbank'!$CJ185</f>
        <v>None</v>
      </c>
      <c r="DB183" s="1" t="str">
        <f>IF(Tabelle27[[#This Row],[tolerance_GLAN '[deg']]]="None",Tabelle27[[#This Row],[tolerance_GLAN '[deg']]],Tabelle27[[#This Row],[tolerance_GLAN '[deg']]]*PI()/180)</f>
        <v>None</v>
      </c>
      <c r="DC183" s="1" t="str">
        <f>'[1]Bearbeitete Datenbank'!$CK185</f>
        <v>None</v>
      </c>
      <c r="DD183" s="49" t="str">
        <f>'[1]Bearbeitete Datenbank'!$CL185</f>
        <v>None</v>
      </c>
      <c r="DE183" s="5" t="str">
        <f>'[1]Bearbeitete Datenbank'!$CM185</f>
        <v>None</v>
      </c>
      <c r="DF183" s="49" t="str">
        <f>'[1]Bearbeitete Datenbank'!$CN185</f>
        <v>None</v>
      </c>
      <c r="DG183" s="5" t="str">
        <f>'[1]Bearbeitete Datenbank'!$CO185</f>
        <v>None</v>
      </c>
      <c r="DH183" s="5" t="str">
        <f>'[1]Bearbeitete Datenbank'!$CP185</f>
        <v>None</v>
      </c>
    </row>
    <row r="184" spans="1:112" x14ac:dyDescent="0.25">
      <c r="A184" s="1" t="str">
        <f>'[1]Bearbeitete Datenbank'!$C186</f>
        <v>DSX</v>
      </c>
      <c r="C184" s="1" t="str">
        <f>'[1]Bearbeitete Datenbank'!$C186</f>
        <v>DSX</v>
      </c>
      <c r="D184" s="41">
        <f>'[1]Bearbeitete Datenbank'!$AB186</f>
        <v>44344</v>
      </c>
      <c r="G184" s="1" t="str">
        <f>'[1]Bearbeitete Datenbank'!$AV186</f>
        <v>Medium Satellite</v>
      </c>
      <c r="H184" s="1">
        <f>'[1]Bearbeitete Datenbank'!$V186</f>
        <v>1</v>
      </c>
      <c r="J184" s="3"/>
      <c r="K184" s="1" t="str">
        <f>'[1]Bearbeitete Datenbank'!$BQ186</f>
        <v>none</v>
      </c>
      <c r="L184" s="1" t="str">
        <f>'[1]Bearbeitete Datenbank'!$BR186</f>
        <v>0</v>
      </c>
      <c r="M184" s="1"/>
      <c r="N184" s="1">
        <f>'[1]Bearbeitete Datenbank'!$BS186</f>
        <v>300</v>
      </c>
      <c r="P184" s="1" t="str">
        <f>'[1]Bearbeitete Datenbank'!$Y186</f>
        <v>Cape Canaveral</v>
      </c>
      <c r="Q184" s="1">
        <f>'[1]Bearbeitete Datenbank'!$AD186*PI()/180</f>
        <v>0.49683706040105241</v>
      </c>
      <c r="R184" s="1" t="str">
        <f>'[1]Bearbeitete Datenbank'!$D186</f>
        <v>USA</v>
      </c>
      <c r="S184" s="1" t="str">
        <f>'[1]Bearbeitete Datenbank'!$E186</f>
        <v>USA</v>
      </c>
      <c r="T184" s="1" t="str">
        <f>'[1]Bearbeitete Datenbank'!$F186</f>
        <v>Air Force Research Laboratory</v>
      </c>
      <c r="U184" s="3">
        <f>'[1]Bearbeitete Datenbank'!$U186</f>
        <v>43641</v>
      </c>
      <c r="V184" s="1">
        <f>'[1]Bearbeitete Datenbank'!$AE186*PI()/180</f>
        <v>4.8776134829068196</v>
      </c>
      <c r="Y184" s="1">
        <f>'[1]Bearbeitete Datenbank'!$BK186</f>
        <v>2.6</v>
      </c>
      <c r="Z184" s="1">
        <f>'[1]Bearbeitete Datenbank'!$BL186</f>
        <v>0.6</v>
      </c>
      <c r="AA184" s="1">
        <f>'[1]Bearbeitete Datenbank'!$BM186</f>
        <v>80</v>
      </c>
      <c r="AB184" s="1">
        <f>'[1]Bearbeitete Datenbank'!BN186</f>
        <v>21.9864344541243</v>
      </c>
      <c r="AC184" s="1">
        <f>'[1]Bearbeitete Datenbank'!BO186</f>
        <v>1.56</v>
      </c>
      <c r="AD184" s="1">
        <f>'[1]Bearbeitete Datenbank'!$BP186</f>
        <v>11.356666666666699</v>
      </c>
      <c r="AH184" s="1">
        <f>'[1]Bearbeitete Datenbank'!$AL186</f>
        <v>668</v>
      </c>
      <c r="AJ184" s="1">
        <f>'[1]Bearbeitete Datenbank'!$AN186</f>
        <v>668</v>
      </c>
      <c r="AK184" s="1">
        <f>'[1]Bearbeitete Datenbank'!$AW186</f>
        <v>0</v>
      </c>
      <c r="AU184" s="1" t="str">
        <f>'[1]Bearbeitete Datenbank'!$AU186</f>
        <v>MEO</v>
      </c>
      <c r="AV184" s="1" t="str">
        <f>'[1]Bearbeitete Datenbank'!$J186</f>
        <v>MEO</v>
      </c>
      <c r="AY184" s="1" t="str">
        <f>'[1]Bearbeitete Datenbank'!$G186</f>
        <v>Military</v>
      </c>
      <c r="AZ184" s="1"/>
      <c r="BA184" s="1" t="str">
        <f>'[1]Bearbeitete Datenbank'!$H186</f>
        <v>Technology Development</v>
      </c>
      <c r="BB184" s="1"/>
      <c r="BC184" s="42">
        <f>'[1]Bearbeitete Datenbank'!$AX186</f>
        <v>42.2926</v>
      </c>
      <c r="BD184" s="1">
        <f>Tabelle27[[#This Row],[inclination '[degree']]]*PI()/180</f>
        <v>0.73814511922895387</v>
      </c>
      <c r="BE184" s="1">
        <f>'[1]Bearbeitete Datenbank'!$AY186</f>
        <v>308.98669999999998</v>
      </c>
      <c r="BF184" s="1">
        <f>Tabelle27[[#This Row],[RAAN '[degree']]]*PI()/180</f>
        <v>5.3928352598719629</v>
      </c>
      <c r="BG184" s="1">
        <f>'[1]Bearbeitete Datenbank'!$BA186</f>
        <v>299.16340000000002</v>
      </c>
      <c r="BH184" s="1">
        <f>Tabelle27[[#This Row],[AoP '[degree']]]*PI()/180</f>
        <v>5.2213863314608044</v>
      </c>
      <c r="BI184" s="1">
        <f>'[1]Bearbeitete Datenbank'!$BB186</f>
        <v>42.55</v>
      </c>
      <c r="BK184" s="1">
        <f>Tabelle27[[#This Row],[mean_anomaly '[degree']]]*PI()/180</f>
        <v>0.7426375967235872</v>
      </c>
      <c r="BL184" s="1">
        <f>'[1]Bearbeitete Datenbank'!$AZ186</f>
        <v>0.1969716</v>
      </c>
      <c r="BM184" s="1">
        <f>'[1]Bearbeitete Datenbank'!$BE186</f>
        <v>15397.920039043136</v>
      </c>
      <c r="BN184" s="1">
        <f>'[1]Bearbeitete Datenbank'!$BF186</f>
        <v>12059.872985805523</v>
      </c>
      <c r="BO184" s="1">
        <f>'[1]Bearbeitete Datenbank'!$BG186</f>
        <v>5993.9670922807472</v>
      </c>
      <c r="BP184" s="1">
        <f>'[1]Bearbeitete Datenbank'!$BH186</f>
        <v>316.92197420390289</v>
      </c>
      <c r="BQ184" s="1">
        <f>'[1]Bearbeitete Datenbank'!$BC186</f>
        <v>4.5437051300000002</v>
      </c>
      <c r="BY184" s="1" t="s">
        <v>115</v>
      </c>
      <c r="BZ184" s="1" t="s">
        <v>115</v>
      </c>
      <c r="CA184" s="1" t="s">
        <v>115</v>
      </c>
      <c r="CB184" s="1" t="s">
        <v>115</v>
      </c>
      <c r="CD184" s="47" t="str">
        <f>'[1]Bearbeitete Datenbank'!$BT186</f>
        <v>None</v>
      </c>
      <c r="CE18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184" s="1" t="str">
        <f>'[1]Bearbeitete Datenbank'!$BU186</f>
        <v>None</v>
      </c>
      <c r="CG18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184" s="1" t="str">
        <f>'[1]Bearbeitete Datenbank'!$BV186</f>
        <v>None</v>
      </c>
      <c r="CI184" s="1" t="str">
        <f>'[1]Bearbeitete Datenbank'!$BW186</f>
        <v>None</v>
      </c>
      <c r="CJ184" s="1" t="str">
        <f>'[1]Bearbeitete Datenbank'!$BX186</f>
        <v>None</v>
      </c>
      <c r="CK184" s="1" t="str">
        <f>'[1]Bearbeitete Datenbank'!$BY186</f>
        <v>None</v>
      </c>
      <c r="CL184" s="1" t="str">
        <f>'[1]Bearbeitete Datenbank'!$CA186</f>
        <v>None</v>
      </c>
      <c r="CM18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84" s="1" t="str">
        <f>'[1]Bearbeitete Datenbank'!$CB186</f>
        <v>None</v>
      </c>
      <c r="CO184" s="1" t="str">
        <f>'[1]Bearbeitete Datenbank'!$CC186</f>
        <v>None</v>
      </c>
      <c r="CP184" s="1" t="str">
        <f>'[1]Bearbeitete Datenbank'!$CD186</f>
        <v>None</v>
      </c>
      <c r="CQ184" s="1" t="str">
        <f>'[1]Bearbeitete Datenbank'!$CE186</f>
        <v>None</v>
      </c>
      <c r="CR184" s="1" t="str">
        <f>'[1]Bearbeitete Datenbank'!$CF186</f>
        <v>None</v>
      </c>
      <c r="CS184" s="1" t="str">
        <f>IF(Tabelle27[[#This Row],[synchronised_starting_longitude '[deg_E']]]="None","None",Tabelle27[[#This Row],[synchronised_starting_longitude '[deg_E']]]*PI()/180)</f>
        <v>None</v>
      </c>
      <c r="CT184" s="1" t="str">
        <f>'[1]Bearbeitete Datenbank'!$CG186</f>
        <v>None</v>
      </c>
      <c r="CU184" s="1" t="str">
        <f>IF(Tabelle27[[#This Row],[synchronised_initial_longitude '[deg_E']]]="None","None",Tabelle27[[#This Row],[synchronised_initial_longitude '[deg_E']]]*PI()/180)</f>
        <v>None</v>
      </c>
      <c r="CV184" s="1" t="str">
        <f>'[1]Bearbeitete Datenbank'!$CH186</f>
        <v>None</v>
      </c>
      <c r="CW184" s="1" t="str">
        <f>IF(Tabelle27[[#This Row],[synchronised_tolerance_longitude '[deg_E']]]="None","None",Tabelle27[[#This Row],[synchronised_tolerance_longitude '[deg_E']]]*PI()/180)</f>
        <v>None</v>
      </c>
      <c r="CY184" s="1" t="str">
        <f>'[1]Bearbeitete Datenbank'!$CI186</f>
        <v>None</v>
      </c>
      <c r="CZ184" s="1" t="str">
        <f>IF(Tabelle27[[#This Row],[initial_GLAN '[deg']]]="None",Tabelle27[[#This Row],[initial_GLAN '[deg']]],Tabelle27[[#This Row],[initial_GLAN '[deg']]]*PI()/180)</f>
        <v>None</v>
      </c>
      <c r="DA184" s="1" t="str">
        <f>'[1]Bearbeitete Datenbank'!$CJ186</f>
        <v>None</v>
      </c>
      <c r="DB184" s="1" t="str">
        <f>IF(Tabelle27[[#This Row],[tolerance_GLAN '[deg']]]="None",Tabelle27[[#This Row],[tolerance_GLAN '[deg']]],Tabelle27[[#This Row],[tolerance_GLAN '[deg']]]*PI()/180)</f>
        <v>None</v>
      </c>
      <c r="DC184" s="1" t="str">
        <f>'[1]Bearbeitete Datenbank'!$CK186</f>
        <v>None</v>
      </c>
      <c r="DD184" s="49" t="str">
        <f>'[1]Bearbeitete Datenbank'!$CL186</f>
        <v>None</v>
      </c>
      <c r="DE184" s="5" t="str">
        <f>'[1]Bearbeitete Datenbank'!$CM186</f>
        <v>None</v>
      </c>
      <c r="DF184" s="49" t="str">
        <f>'[1]Bearbeitete Datenbank'!$CN186</f>
        <v>None</v>
      </c>
      <c r="DG184" s="5" t="str">
        <f>'[1]Bearbeitete Datenbank'!$CO186</f>
        <v>None</v>
      </c>
      <c r="DH184" s="5" t="str">
        <f>'[1]Bearbeitete Datenbank'!$CP186</f>
        <v>None</v>
      </c>
    </row>
    <row r="185" spans="1:112" x14ac:dyDescent="0.25">
      <c r="A185" s="1" t="str">
        <f>'[1]Bearbeitete Datenbank'!$C187</f>
        <v>Eagle-1</v>
      </c>
      <c r="C185" s="1" t="str">
        <f>'[1]Bearbeitete Datenbank'!$C187</f>
        <v>Eagle-1</v>
      </c>
      <c r="D185" s="41">
        <f>'[1]Bearbeitete Datenbank'!$AB187</f>
        <v>24936</v>
      </c>
      <c r="G185" s="1" t="str">
        <f>'[1]Bearbeitete Datenbank'!$AV187</f>
        <v>Heavy Satellite</v>
      </c>
      <c r="H185" s="1">
        <f>'[1]Bearbeitete Datenbank'!$V187</f>
        <v>15</v>
      </c>
      <c r="J185" s="3"/>
      <c r="K185" s="1" t="str">
        <f>'[1]Bearbeitete Datenbank'!$BQ187</f>
        <v>mono/duo-propellant</v>
      </c>
      <c r="L185" s="1" t="str">
        <f>'[1]Bearbeitete Datenbank'!$BR187</f>
        <v>1</v>
      </c>
      <c r="M185" s="1"/>
      <c r="N185" s="1">
        <f>'[1]Bearbeitete Datenbank'!$BS187</f>
        <v>300</v>
      </c>
      <c r="P185" s="1" t="str">
        <f>'[1]Bearbeitete Datenbank'!$Y187</f>
        <v>Cape Canaveral</v>
      </c>
      <c r="Q185" s="1">
        <f>'[1]Bearbeitete Datenbank'!$AD187*PI()/180</f>
        <v>0.49683706040105241</v>
      </c>
      <c r="R185" s="1" t="str">
        <f>'[1]Bearbeitete Datenbank'!$D187</f>
        <v>USA</v>
      </c>
      <c r="S185" s="1" t="str">
        <f>'[1]Bearbeitete Datenbank'!$E187</f>
        <v>USA</v>
      </c>
      <c r="T185" s="1" t="str">
        <f>'[1]Bearbeitete Datenbank'!$F187</f>
        <v>Global Eagle Entertainment</v>
      </c>
      <c r="U185" s="3">
        <f>'[1]Bearbeitete Datenbank'!$U187</f>
        <v>35677</v>
      </c>
      <c r="V185" s="1">
        <f>'[1]Bearbeitete Datenbank'!$AE187*PI()/180</f>
        <v>4.8776134829068196</v>
      </c>
      <c r="Y185" s="1">
        <f>'[1]Bearbeitete Datenbank'!$BK187</f>
        <v>1.8</v>
      </c>
      <c r="Z185" s="1">
        <f>'[1]Bearbeitete Datenbank'!$BL187</f>
        <v>2.6</v>
      </c>
      <c r="AA185" s="1">
        <f>'[1]Bearbeitete Datenbank'!$BM187</f>
        <v>22</v>
      </c>
      <c r="AB185" s="1">
        <f>'[1]Bearbeitete Datenbank'!BN187</f>
        <v>36.457731854076499</v>
      </c>
      <c r="AC185" s="1">
        <f>'[1]Bearbeitete Datenbank'!BO187</f>
        <v>3.24</v>
      </c>
      <c r="AD185" s="1">
        <f>'[1]Bearbeitete Datenbank'!$BP187</f>
        <v>16.0729333333333</v>
      </c>
      <c r="AH185" s="1">
        <f>'[1]Bearbeitete Datenbank'!$AL187</f>
        <v>2845</v>
      </c>
      <c r="AJ185" s="1">
        <f>'[1]Bearbeitete Datenbank'!$AN187</f>
        <v>1300</v>
      </c>
      <c r="AK185" s="1">
        <f>'[1]Bearbeitete Datenbank'!$AW187</f>
        <v>1545</v>
      </c>
      <c r="AU185" s="1" t="str">
        <f>'[1]Bearbeitete Datenbank'!$AU187</f>
        <v>GEO/S</v>
      </c>
      <c r="AV185" s="1" t="str">
        <f>'[1]Bearbeitete Datenbank'!$J187</f>
        <v>GEO</v>
      </c>
      <c r="AY185" s="1" t="str">
        <f>'[1]Bearbeitete Datenbank'!$G187</f>
        <v>Commercial</v>
      </c>
      <c r="AZ185" s="1"/>
      <c r="BA185" s="1" t="str">
        <f>'[1]Bearbeitete Datenbank'!$H187</f>
        <v>Communications</v>
      </c>
      <c r="BB185" s="1"/>
      <c r="BC185" s="42">
        <f>'[1]Bearbeitete Datenbank'!$AX187</f>
        <v>3.6006999999999998</v>
      </c>
      <c r="BD185" s="1">
        <f>Tabelle27[[#This Row],[inclination '[degree']]]*PI()/180</f>
        <v>6.2844070376559827E-2</v>
      </c>
      <c r="BE185" s="1">
        <f>'[1]Bearbeitete Datenbank'!$AY187</f>
        <v>82.967399999999998</v>
      </c>
      <c r="BF185" s="1">
        <f>Tabelle27[[#This Row],[RAAN '[degree']]]*PI()/180</f>
        <v>1.4480543018191434</v>
      </c>
      <c r="BG185" s="1">
        <f>'[1]Bearbeitete Datenbank'!$BA187</f>
        <v>342.61680000000001</v>
      </c>
      <c r="BH185" s="1">
        <f>Tabelle27[[#This Row],[AoP '[degree']]]*PI()/180</f>
        <v>5.9797912326469085</v>
      </c>
      <c r="BI185" s="1">
        <f>'[1]Bearbeitete Datenbank'!$BB187</f>
        <v>19.930599999999998</v>
      </c>
      <c r="BK185" s="1">
        <f>Tabelle27[[#This Row],[mean_anomaly '[degree']]]*PI()/180</f>
        <v>0.34785459189798179</v>
      </c>
      <c r="BL185" s="1">
        <f>'[1]Bearbeitete Datenbank'!$AZ187</f>
        <v>3.1550000000000003E-4</v>
      </c>
      <c r="BM185" s="1">
        <f>'[1]Bearbeitete Datenbank'!$BE187</f>
        <v>42164.92257510034</v>
      </c>
      <c r="BN185" s="1">
        <f>'[1]Bearbeitete Datenbank'!$BF187</f>
        <v>35807.225608172783</v>
      </c>
      <c r="BO185" s="1">
        <f>'[1]Bearbeitete Datenbank'!$BG187</f>
        <v>35780.619542027896</v>
      </c>
      <c r="BP185" s="1">
        <f>'[1]Bearbeitete Datenbank'!$BH187</f>
        <v>1436.1050962852116</v>
      </c>
      <c r="BQ185" s="1">
        <f>'[1]Bearbeitete Datenbank'!$BC187</f>
        <v>1.0027121299999999</v>
      </c>
      <c r="BY185" s="1" t="s">
        <v>115</v>
      </c>
      <c r="BZ185" s="1" t="s">
        <v>115</v>
      </c>
      <c r="CA185" s="1" t="s">
        <v>115</v>
      </c>
      <c r="CB185" s="1" t="s">
        <v>115</v>
      </c>
      <c r="CD185" s="47">
        <f>'[1]Bearbeitete Datenbank'!$BT187</f>
        <v>2.3737212000014551E-2</v>
      </c>
      <c r="CE18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4.1429250464416215E-4</v>
      </c>
      <c r="CF185" s="1">
        <f>'[1]Bearbeitete Datenbank'!$BU187</f>
        <v>287.985141559</v>
      </c>
      <c r="CG18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5.0262889170265055</v>
      </c>
      <c r="CH185" s="1" t="str">
        <f>'[1]Bearbeitete Datenbank'!$BV187</f>
        <v>False</v>
      </c>
      <c r="CI185" s="1" t="str">
        <f>'[1]Bearbeitete Datenbank'!$BW187</f>
        <v>True</v>
      </c>
      <c r="CJ185" s="1">
        <f>'[1]Bearbeitete Datenbank'!$BX187</f>
        <v>3.1606899999999999E-4</v>
      </c>
      <c r="CK185" s="1">
        <f>'[1]Bearbeitete Datenbank'!$BY187</f>
        <v>4.1106999999999998E-5</v>
      </c>
      <c r="CL185" s="1" t="str">
        <f>'[1]Bearbeitete Datenbank'!$CA187</f>
        <v>None</v>
      </c>
      <c r="CM18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85" s="1">
        <f>'[1]Bearbeitete Datenbank'!$CB187</f>
        <v>0</v>
      </c>
      <c r="CO185" s="1">
        <f>'[1]Bearbeitete Datenbank'!$CC187</f>
        <v>0</v>
      </c>
      <c r="CP185" s="1" t="str">
        <f>'[1]Bearbeitete Datenbank'!$CD187</f>
        <v>None</v>
      </c>
      <c r="CQ185" s="1" t="str">
        <f>'[1]Bearbeitete Datenbank'!$CE187</f>
        <v>None</v>
      </c>
      <c r="CR185" s="1" t="str">
        <f>'[1]Bearbeitete Datenbank'!$CF187</f>
        <v>None</v>
      </c>
      <c r="CS185" s="1" t="str">
        <f>IF(Tabelle27[[#This Row],[synchronised_starting_longitude '[deg_E']]]="None","None",Tabelle27[[#This Row],[synchronised_starting_longitude '[deg_E']]]*PI()/180)</f>
        <v>None</v>
      </c>
      <c r="CT185" s="1" t="str">
        <f>'[1]Bearbeitete Datenbank'!$CG187</f>
        <v>None</v>
      </c>
      <c r="CU185" s="1" t="str">
        <f>IF(Tabelle27[[#This Row],[synchronised_initial_longitude '[deg_E']]]="None","None",Tabelle27[[#This Row],[synchronised_initial_longitude '[deg_E']]]*PI()/180)</f>
        <v>None</v>
      </c>
      <c r="CV185" s="1" t="str">
        <f>'[1]Bearbeitete Datenbank'!$CH187</f>
        <v>None</v>
      </c>
      <c r="CW185" s="1" t="str">
        <f>IF(Tabelle27[[#This Row],[synchronised_tolerance_longitude '[deg_E']]]="None","None",Tabelle27[[#This Row],[synchronised_tolerance_longitude '[deg_E']]]*PI()/180)</f>
        <v>None</v>
      </c>
      <c r="CY185" s="1" t="str">
        <f>'[1]Bearbeitete Datenbank'!$CI187</f>
        <v>None</v>
      </c>
      <c r="CZ185" s="1" t="str">
        <f>IF(Tabelle27[[#This Row],[initial_GLAN '[deg']]]="None",Tabelle27[[#This Row],[initial_GLAN '[deg']]],Tabelle27[[#This Row],[initial_GLAN '[deg']]]*PI()/180)</f>
        <v>None</v>
      </c>
      <c r="DA185" s="1" t="str">
        <f>'[1]Bearbeitete Datenbank'!$CJ187</f>
        <v>None</v>
      </c>
      <c r="DB185" s="1" t="str">
        <f>IF(Tabelle27[[#This Row],[tolerance_GLAN '[deg']]]="None",Tabelle27[[#This Row],[tolerance_GLAN '[deg']]],Tabelle27[[#This Row],[tolerance_GLAN '[deg']]]*PI()/180)</f>
        <v>None</v>
      </c>
      <c r="DC185" s="1" t="str">
        <f>'[1]Bearbeitete Datenbank'!$CK187</f>
        <v>None</v>
      </c>
      <c r="DD185" s="49" t="str">
        <f>'[1]Bearbeitete Datenbank'!$CL187</f>
        <v>None</v>
      </c>
      <c r="DE185" s="5" t="str">
        <f>'[1]Bearbeitete Datenbank'!$CM187</f>
        <v>None</v>
      </c>
      <c r="DF185" s="49" t="str">
        <f>'[1]Bearbeitete Datenbank'!$CN187</f>
        <v>None</v>
      </c>
      <c r="DG185" s="5" t="str">
        <f>'[1]Bearbeitete Datenbank'!$CO187</f>
        <v>None</v>
      </c>
      <c r="DH185" s="5" t="str">
        <f>'[1]Bearbeitete Datenbank'!$CP187</f>
        <v>None</v>
      </c>
    </row>
    <row r="186" spans="1:112" x14ac:dyDescent="0.25">
      <c r="A186" s="1" t="str">
        <f>'[1]Bearbeitete Datenbank'!$C188</f>
        <v>Echostar 10</v>
      </c>
      <c r="C186" s="1" t="str">
        <f>'[1]Bearbeitete Datenbank'!$C188</f>
        <v>Echostar 10</v>
      </c>
      <c r="D186" s="41">
        <f>'[1]Bearbeitete Datenbank'!$AB188</f>
        <v>28935</v>
      </c>
      <c r="G186" s="1" t="str">
        <f>'[1]Bearbeitete Datenbank'!$AV188</f>
        <v>Heavy Satellite</v>
      </c>
      <c r="H186" s="1">
        <f>'[1]Bearbeitete Datenbank'!$V188</f>
        <v>15</v>
      </c>
      <c r="J186" s="3"/>
      <c r="K186" s="1" t="str">
        <f>'[1]Bearbeitete Datenbank'!$BQ188</f>
        <v>mono/duo-propellant</v>
      </c>
      <c r="L186" s="1" t="str">
        <f>'[1]Bearbeitete Datenbank'!$BR188</f>
        <v>1</v>
      </c>
      <c r="M186" s="1"/>
      <c r="N186" s="1">
        <f>'[1]Bearbeitete Datenbank'!$BS188</f>
        <v>300</v>
      </c>
      <c r="P186" s="1" t="str">
        <f>'[1]Bearbeitete Datenbank'!$Y188</f>
        <v>Sea Launch Odyssey</v>
      </c>
      <c r="Q186" s="1">
        <f>'[1]Bearbeitete Datenbank'!$AD188*PI()/180</f>
        <v>1.7453292519943296E-5</v>
      </c>
      <c r="R186" s="1" t="str">
        <f>'[1]Bearbeitete Datenbank'!$D188</f>
        <v>USA</v>
      </c>
      <c r="S186" s="1" t="str">
        <f>'[1]Bearbeitete Datenbank'!$E188</f>
        <v>USA</v>
      </c>
      <c r="T186" s="1" t="str">
        <f>'[1]Bearbeitete Datenbank'!$F188</f>
        <v>Echostar Satellite Services, LLC</v>
      </c>
      <c r="U186" s="3">
        <f>'[1]Bearbeitete Datenbank'!$U188</f>
        <v>38763</v>
      </c>
      <c r="V186" s="1">
        <f>'[1]Bearbeitete Datenbank'!$AE188*PI()/180</f>
        <v>3.5953782591083185</v>
      </c>
      <c r="Y186" s="1">
        <f>'[1]Bearbeitete Datenbank'!$BK188</f>
        <v>3.6</v>
      </c>
      <c r="Z186" s="1">
        <f>'[1]Bearbeitete Datenbank'!$BL188</f>
        <v>6</v>
      </c>
      <c r="AA186" s="1">
        <f>'[1]Bearbeitete Datenbank'!$BM188</f>
        <v>26</v>
      </c>
      <c r="AB186" s="1">
        <f>'[1]Bearbeitete Datenbank'!BN188</f>
        <v>97.694964232634703</v>
      </c>
      <c r="AC186" s="1">
        <f>'[1]Bearbeitete Datenbank'!BO188</f>
        <v>12.96</v>
      </c>
      <c r="AD186" s="1">
        <f>'[1]Bearbeitete Datenbank'!$BP188</f>
        <v>49.677866666666702</v>
      </c>
      <c r="AH186" s="1">
        <f>'[1]Bearbeitete Datenbank'!$AL188</f>
        <v>4333</v>
      </c>
      <c r="AJ186" s="1">
        <f>'[1]Bearbeitete Datenbank'!$AN188</f>
        <v>2000</v>
      </c>
      <c r="AK186" s="1">
        <f>'[1]Bearbeitete Datenbank'!$AW188</f>
        <v>2333</v>
      </c>
      <c r="AU186" s="1" t="str">
        <f>'[1]Bearbeitete Datenbank'!$AU188</f>
        <v>GEO/S</v>
      </c>
      <c r="AV186" s="1" t="str">
        <f>'[1]Bearbeitete Datenbank'!$J188</f>
        <v>GEO</v>
      </c>
      <c r="AY186" s="1" t="str">
        <f>'[1]Bearbeitete Datenbank'!$G188</f>
        <v>Commercial</v>
      </c>
      <c r="AZ186" s="1"/>
      <c r="BA186" s="1" t="str">
        <f>'[1]Bearbeitete Datenbank'!$H188</f>
        <v>Communications</v>
      </c>
      <c r="BB186" s="1"/>
      <c r="BC186" s="42">
        <f>'[1]Bearbeitete Datenbank'!$AX188</f>
        <v>1.8700000000000001E-2</v>
      </c>
      <c r="BD186" s="1">
        <f>Tabelle27[[#This Row],[inclination '[degree']]]*PI()/180</f>
        <v>3.2637657012293966E-4</v>
      </c>
      <c r="BE186" s="1">
        <f>'[1]Bearbeitete Datenbank'!$AY188</f>
        <v>267.06470000000002</v>
      </c>
      <c r="BF186" s="1">
        <f>Tabelle27[[#This Row],[RAAN '[degree']]]*PI()/180</f>
        <v>4.6611583308509008</v>
      </c>
      <c r="BG186" s="1">
        <f>'[1]Bearbeitete Datenbank'!$BA188</f>
        <v>160.25909999999999</v>
      </c>
      <c r="BH186" s="1">
        <f>Tabelle27[[#This Row],[AoP '[degree']]]*PI()/180</f>
        <v>2.7970489512828443</v>
      </c>
      <c r="BI186" s="1">
        <f>'[1]Bearbeitete Datenbank'!$BB188</f>
        <v>311.33859999999999</v>
      </c>
      <c r="BK186" s="1">
        <f>Tabelle27[[#This Row],[mean_anomaly '[degree']]]*PI()/180</f>
        <v>5.4338836585496173</v>
      </c>
      <c r="BL186" s="1">
        <f>'[1]Bearbeitete Datenbank'!$AZ188</f>
        <v>1.1959999999999999E-4</v>
      </c>
      <c r="BM186" s="1">
        <f>'[1]Bearbeitete Datenbank'!$BE188</f>
        <v>42164.967429426768</v>
      </c>
      <c r="BN186" s="1">
        <f>'[1]Bearbeitete Datenbank'!$BF188</f>
        <v>35799.010359531334</v>
      </c>
      <c r="BO186" s="1">
        <f>'[1]Bearbeitete Datenbank'!$BG188</f>
        <v>35788.924499322209</v>
      </c>
      <c r="BP186" s="1">
        <f>'[1]Bearbeitete Datenbank'!$BH188</f>
        <v>1436.1073878420309</v>
      </c>
      <c r="BQ186" s="1">
        <f>'[1]Bearbeitete Datenbank'!$BC188</f>
        <v>1.0027105300000001</v>
      </c>
      <c r="BY186" s="1" t="s">
        <v>115</v>
      </c>
      <c r="BZ186" s="1" t="s">
        <v>115</v>
      </c>
      <c r="CA186" s="1" t="s">
        <v>115</v>
      </c>
      <c r="CB186" s="1" t="s">
        <v>115</v>
      </c>
      <c r="CD186" s="47">
        <f>'[1]Bearbeitete Datenbank'!$BT188</f>
        <v>3.6360987500003716E-2</v>
      </c>
      <c r="CE18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6.3461895115156657E-4</v>
      </c>
      <c r="CF186" s="1">
        <f>'[1]Bearbeitete Datenbank'!$BU188</f>
        <v>249.80190603350002</v>
      </c>
      <c r="CG18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4.359865738042064</v>
      </c>
      <c r="CH186" s="1" t="str">
        <f>'[1]Bearbeitete Datenbank'!$BV188</f>
        <v>True</v>
      </c>
      <c r="CI186" s="1" t="str">
        <f>'[1]Bearbeitete Datenbank'!$BW188</f>
        <v>True</v>
      </c>
      <c r="CJ186" s="1">
        <f>'[1]Bearbeitete Datenbank'!$BX188</f>
        <v>1.5066500000000002E-4</v>
      </c>
      <c r="CK186" s="1">
        <f>'[1]Bearbeitete Datenbank'!$BY188</f>
        <v>6.8120000000000005E-5</v>
      </c>
      <c r="CL186" s="1">
        <f>'[1]Bearbeitete Datenbank'!$CA188</f>
        <v>6.5453999999999998E-2</v>
      </c>
      <c r="CM18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1.1423878086003684E-3</v>
      </c>
      <c r="CN186" s="1">
        <f>'[1]Bearbeitete Datenbank'!$CB188</f>
        <v>1</v>
      </c>
      <c r="CO186" s="1">
        <f>'[1]Bearbeitete Datenbank'!$CC188</f>
        <v>7</v>
      </c>
      <c r="CP186" s="1" t="str">
        <f>'[1]Bearbeitete Datenbank'!$CD188</f>
        <v>None</v>
      </c>
      <c r="CQ186" s="1" t="str">
        <f>'[1]Bearbeitete Datenbank'!$CE188</f>
        <v>None</v>
      </c>
      <c r="CR186" s="1" t="str">
        <f>'[1]Bearbeitete Datenbank'!$CF188</f>
        <v>None</v>
      </c>
      <c r="CS186" s="1" t="str">
        <f>IF(Tabelle27[[#This Row],[synchronised_starting_longitude '[deg_E']]]="None","None",Tabelle27[[#This Row],[synchronised_starting_longitude '[deg_E']]]*PI()/180)</f>
        <v>None</v>
      </c>
      <c r="CT186" s="1" t="str">
        <f>'[1]Bearbeitete Datenbank'!$CG188</f>
        <v>None</v>
      </c>
      <c r="CU186" s="1" t="str">
        <f>IF(Tabelle27[[#This Row],[synchronised_initial_longitude '[deg_E']]]="None","None",Tabelle27[[#This Row],[synchronised_initial_longitude '[deg_E']]]*PI()/180)</f>
        <v>None</v>
      </c>
      <c r="CV186" s="1" t="str">
        <f>'[1]Bearbeitete Datenbank'!$CH188</f>
        <v>None</v>
      </c>
      <c r="CW186" s="1" t="str">
        <f>IF(Tabelle27[[#This Row],[synchronised_tolerance_longitude '[deg_E']]]="None","None",Tabelle27[[#This Row],[synchronised_tolerance_longitude '[deg_E']]]*PI()/180)</f>
        <v>None</v>
      </c>
      <c r="CY186" s="1" t="str">
        <f>'[1]Bearbeitete Datenbank'!$CI188</f>
        <v>None</v>
      </c>
      <c r="CZ186" s="1" t="str">
        <f>IF(Tabelle27[[#This Row],[initial_GLAN '[deg']]]="None",Tabelle27[[#This Row],[initial_GLAN '[deg']]],Tabelle27[[#This Row],[initial_GLAN '[deg']]]*PI()/180)</f>
        <v>None</v>
      </c>
      <c r="DA186" s="1" t="str">
        <f>'[1]Bearbeitete Datenbank'!$CJ188</f>
        <v>None</v>
      </c>
      <c r="DB186" s="1" t="str">
        <f>IF(Tabelle27[[#This Row],[tolerance_GLAN '[deg']]]="None",Tabelle27[[#This Row],[tolerance_GLAN '[deg']]],Tabelle27[[#This Row],[tolerance_GLAN '[deg']]]*PI()/180)</f>
        <v>None</v>
      </c>
      <c r="DC186" s="1" t="str">
        <f>'[1]Bearbeitete Datenbank'!$CK188</f>
        <v>None</v>
      </c>
      <c r="DD186" s="49" t="str">
        <f>'[1]Bearbeitete Datenbank'!$CL188</f>
        <v>None</v>
      </c>
      <c r="DE186" s="5" t="str">
        <f>'[1]Bearbeitete Datenbank'!$CM188</f>
        <v>None</v>
      </c>
      <c r="DF186" s="49" t="str">
        <f>'[1]Bearbeitete Datenbank'!$CN188</f>
        <v>None</v>
      </c>
      <c r="DG186" s="5" t="str">
        <f>'[1]Bearbeitete Datenbank'!$CO188</f>
        <v>None</v>
      </c>
      <c r="DH186" s="5" t="str">
        <f>'[1]Bearbeitete Datenbank'!$CP188</f>
        <v>None</v>
      </c>
    </row>
    <row r="187" spans="1:112" x14ac:dyDescent="0.25">
      <c r="A187" s="1" t="str">
        <f>'[1]Bearbeitete Datenbank'!$C189</f>
        <v>Echostar 11</v>
      </c>
      <c r="C187" s="1" t="str">
        <f>'[1]Bearbeitete Datenbank'!$C189</f>
        <v>Echostar 11</v>
      </c>
      <c r="D187" s="41">
        <f>'[1]Bearbeitete Datenbank'!$AB189</f>
        <v>33207</v>
      </c>
      <c r="G187" s="1" t="str">
        <f>'[1]Bearbeitete Datenbank'!$AV189</f>
        <v>Heavy Satellite</v>
      </c>
      <c r="H187" s="1">
        <f>'[1]Bearbeitete Datenbank'!$V189</f>
        <v>15</v>
      </c>
      <c r="J187" s="3"/>
      <c r="K187" s="1" t="str">
        <f>'[1]Bearbeitete Datenbank'!$BQ189</f>
        <v>mono/duo-propellant</v>
      </c>
      <c r="L187" s="1" t="str">
        <f>'[1]Bearbeitete Datenbank'!$BR189</f>
        <v>1</v>
      </c>
      <c r="M187" s="1"/>
      <c r="N187" s="1">
        <f>'[1]Bearbeitete Datenbank'!$BS189</f>
        <v>300</v>
      </c>
      <c r="P187" s="1" t="str">
        <f>'[1]Bearbeitete Datenbank'!$Y189</f>
        <v>Sea Launch Odyssey</v>
      </c>
      <c r="Q187" s="1">
        <f>'[1]Bearbeitete Datenbank'!$AD189*PI()/180</f>
        <v>1.7453292519943296E-5</v>
      </c>
      <c r="R187" s="1" t="str">
        <f>'[1]Bearbeitete Datenbank'!$D189</f>
        <v>USA</v>
      </c>
      <c r="S187" s="1" t="str">
        <f>'[1]Bearbeitete Datenbank'!$E189</f>
        <v>USA</v>
      </c>
      <c r="T187" s="1" t="str">
        <f>'[1]Bearbeitete Datenbank'!$F189</f>
        <v>Echostar Satellite Services, LLC</v>
      </c>
      <c r="U187" s="3">
        <f>'[1]Bearbeitete Datenbank'!$U189</f>
        <v>39645</v>
      </c>
      <c r="V187" s="1">
        <f>'[1]Bearbeitete Datenbank'!$AE189*PI()/180</f>
        <v>3.5953782591083185</v>
      </c>
      <c r="Y187" s="1">
        <f>'[1]Bearbeitete Datenbank'!$BK189</f>
        <v>2.8</v>
      </c>
      <c r="Z187" s="1">
        <f>'[1]Bearbeitete Datenbank'!$BL189</f>
        <v>5.6</v>
      </c>
      <c r="AA187" s="1">
        <f>'[1]Bearbeitete Datenbank'!$BM189</f>
        <v>31</v>
      </c>
      <c r="AB187" s="1">
        <f>'[1]Bearbeitete Datenbank'!BN189</f>
        <v>86.688645347513997</v>
      </c>
      <c r="AC187" s="1">
        <f>'[1]Bearbeitete Datenbank'!BO189</f>
        <v>7.84</v>
      </c>
      <c r="AD187" s="1">
        <f>'[1]Bearbeitete Datenbank'!$BP189</f>
        <v>40.764933333333303</v>
      </c>
      <c r="AH187" s="1">
        <f>'[1]Bearbeitete Datenbank'!$AL189</f>
        <v>5525</v>
      </c>
      <c r="AJ187" s="1">
        <f>'[1]Bearbeitete Datenbank'!$AN189</f>
        <v>2000</v>
      </c>
      <c r="AK187" s="1">
        <f>'[1]Bearbeitete Datenbank'!$AW189</f>
        <v>3525</v>
      </c>
      <c r="AU187" s="1" t="str">
        <f>'[1]Bearbeitete Datenbank'!$AU189</f>
        <v>GEO/D</v>
      </c>
      <c r="AV187" s="1" t="str">
        <f>'[1]Bearbeitete Datenbank'!$J189</f>
        <v>GEO</v>
      </c>
      <c r="AY187" s="1" t="str">
        <f>'[1]Bearbeitete Datenbank'!$G189</f>
        <v>Commercial</v>
      </c>
      <c r="AZ187" s="1"/>
      <c r="BA187" s="1" t="str">
        <f>'[1]Bearbeitete Datenbank'!$H189</f>
        <v>Communications</v>
      </c>
      <c r="BB187" s="1"/>
      <c r="BC187" s="42">
        <f>'[1]Bearbeitete Datenbank'!$AX189</f>
        <v>4.2500000000000003E-2</v>
      </c>
      <c r="BD187" s="1">
        <f>Tabelle27[[#This Row],[inclination '[degree']]]*PI()/180</f>
        <v>7.417649320975902E-4</v>
      </c>
      <c r="BE187" s="1">
        <f>'[1]Bearbeitete Datenbank'!$AY189</f>
        <v>111.0329</v>
      </c>
      <c r="BF187" s="1">
        <f>Tabelle27[[#This Row],[RAAN '[degree']]]*PI()/180</f>
        <v>1.937889683037612</v>
      </c>
      <c r="BG187" s="1">
        <f>'[1]Bearbeitete Datenbank'!$BA189</f>
        <v>287.67660000000001</v>
      </c>
      <c r="BH187" s="1">
        <f>Tabelle27[[#This Row],[AoP '[degree']]]*PI()/180</f>
        <v>5.0209038509427195</v>
      </c>
      <c r="BI187" s="1">
        <f>'[1]Bearbeitete Datenbank'!$BB189</f>
        <v>304.52030000000002</v>
      </c>
      <c r="BK187" s="1">
        <f>Tabelle27[[#This Row],[mean_anomaly '[degree']]]*PI()/180</f>
        <v>5.3148818741608883</v>
      </c>
      <c r="BL187" s="1">
        <f>'[1]Bearbeitete Datenbank'!$AZ189</f>
        <v>2.5030000000000001E-4</v>
      </c>
      <c r="BM187" s="1">
        <f>'[1]Bearbeitete Datenbank'!$BE189</f>
        <v>42164.966588407013</v>
      </c>
      <c r="BN187" s="1">
        <f>'[1]Bearbeitete Datenbank'!$BF189</f>
        <v>35804.520479544095</v>
      </c>
      <c r="BO187" s="1">
        <f>'[1]Bearbeitete Datenbank'!$BG189</f>
        <v>35783.412697269931</v>
      </c>
      <c r="BP187" s="1">
        <f>'[1]Bearbeitete Datenbank'!$BH189</f>
        <v>1436.1073448752711</v>
      </c>
      <c r="BQ187" s="1">
        <f>'[1]Bearbeitete Datenbank'!$BC189</f>
        <v>1.0027105599999999</v>
      </c>
      <c r="BY187" s="1" t="s">
        <v>115</v>
      </c>
      <c r="BZ187" s="1" t="s">
        <v>115</v>
      </c>
      <c r="CA187" s="1" t="s">
        <v>115</v>
      </c>
      <c r="CB187" s="1" t="s">
        <v>115</v>
      </c>
      <c r="CD187" s="47">
        <f>'[1]Bearbeitete Datenbank'!$BT189</f>
        <v>2.8004030999994711E-2</v>
      </c>
      <c r="CE18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4.8876254478046792E-4</v>
      </c>
      <c r="CF187" s="1">
        <f>'[1]Bearbeitete Datenbank'!$BU189</f>
        <v>249.99564503799999</v>
      </c>
      <c r="CG18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4.3632471215601241</v>
      </c>
      <c r="CH187" s="1" t="str">
        <f>'[1]Bearbeitete Datenbank'!$BV189</f>
        <v>True</v>
      </c>
      <c r="CI187" s="1" t="str">
        <f>'[1]Bearbeitete Datenbank'!$BW189</f>
        <v>True</v>
      </c>
      <c r="CJ187" s="1">
        <f>'[1]Bearbeitete Datenbank'!$BX189</f>
        <v>2.4405949999999998E-4</v>
      </c>
      <c r="CK187" s="1">
        <f>'[1]Bearbeitete Datenbank'!$BY189</f>
        <v>3.1867499999999993E-5</v>
      </c>
      <c r="CL187" s="1">
        <f>'[1]Bearbeitete Datenbank'!$CA189</f>
        <v>6.9653999999999994E-2</v>
      </c>
      <c r="CM18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1.2156916371841302E-3</v>
      </c>
      <c r="CN187" s="1">
        <f>'[1]Bearbeitete Datenbank'!$CB189</f>
        <v>1</v>
      </c>
      <c r="CO187" s="1">
        <f>'[1]Bearbeitete Datenbank'!$CC189</f>
        <v>7</v>
      </c>
      <c r="CP187" s="1" t="str">
        <f>'[1]Bearbeitete Datenbank'!$CD189</f>
        <v>None</v>
      </c>
      <c r="CQ187" s="1" t="str">
        <f>'[1]Bearbeitete Datenbank'!$CE189</f>
        <v>None</v>
      </c>
      <c r="CR187" s="1" t="str">
        <f>'[1]Bearbeitete Datenbank'!$CF189</f>
        <v>None</v>
      </c>
      <c r="CS187" s="1" t="str">
        <f>IF(Tabelle27[[#This Row],[synchronised_starting_longitude '[deg_E']]]="None","None",Tabelle27[[#This Row],[synchronised_starting_longitude '[deg_E']]]*PI()/180)</f>
        <v>None</v>
      </c>
      <c r="CT187" s="1" t="str">
        <f>'[1]Bearbeitete Datenbank'!$CG189</f>
        <v>None</v>
      </c>
      <c r="CU187" s="1" t="str">
        <f>IF(Tabelle27[[#This Row],[synchronised_initial_longitude '[deg_E']]]="None","None",Tabelle27[[#This Row],[synchronised_initial_longitude '[deg_E']]]*PI()/180)</f>
        <v>None</v>
      </c>
      <c r="CV187" s="1" t="str">
        <f>'[1]Bearbeitete Datenbank'!$CH189</f>
        <v>None</v>
      </c>
      <c r="CW187" s="1" t="str">
        <f>IF(Tabelle27[[#This Row],[synchronised_tolerance_longitude '[deg_E']]]="None","None",Tabelle27[[#This Row],[synchronised_tolerance_longitude '[deg_E']]]*PI()/180)</f>
        <v>None</v>
      </c>
      <c r="CY187" s="1" t="str">
        <f>'[1]Bearbeitete Datenbank'!$CI189</f>
        <v>None</v>
      </c>
      <c r="CZ187" s="1" t="str">
        <f>IF(Tabelle27[[#This Row],[initial_GLAN '[deg']]]="None",Tabelle27[[#This Row],[initial_GLAN '[deg']]],Tabelle27[[#This Row],[initial_GLAN '[deg']]]*PI()/180)</f>
        <v>None</v>
      </c>
      <c r="DA187" s="1" t="str">
        <f>'[1]Bearbeitete Datenbank'!$CJ189</f>
        <v>None</v>
      </c>
      <c r="DB187" s="1" t="str">
        <f>IF(Tabelle27[[#This Row],[tolerance_GLAN '[deg']]]="None",Tabelle27[[#This Row],[tolerance_GLAN '[deg']]],Tabelle27[[#This Row],[tolerance_GLAN '[deg']]]*PI()/180)</f>
        <v>None</v>
      </c>
      <c r="DC187" s="1" t="str">
        <f>'[1]Bearbeitete Datenbank'!$CK189</f>
        <v>None</v>
      </c>
      <c r="DD187" s="49" t="str">
        <f>'[1]Bearbeitete Datenbank'!$CL189</f>
        <v>None</v>
      </c>
      <c r="DE187" s="5" t="str">
        <f>'[1]Bearbeitete Datenbank'!$CM189</f>
        <v>None</v>
      </c>
      <c r="DF187" s="49" t="str">
        <f>'[1]Bearbeitete Datenbank'!$CN189</f>
        <v>None</v>
      </c>
      <c r="DG187" s="5" t="str">
        <f>'[1]Bearbeitete Datenbank'!$CO189</f>
        <v>None</v>
      </c>
      <c r="DH187" s="5" t="str">
        <f>'[1]Bearbeitete Datenbank'!$CP189</f>
        <v>None</v>
      </c>
    </row>
    <row r="188" spans="1:112" x14ac:dyDescent="0.25">
      <c r="A188" s="1" t="str">
        <f>'[1]Bearbeitete Datenbank'!$C190</f>
        <v>Echostar 14</v>
      </c>
      <c r="C188" s="1" t="str">
        <f>'[1]Bearbeitete Datenbank'!$C190</f>
        <v>Echostar 14</v>
      </c>
      <c r="D188" s="41">
        <f>'[1]Bearbeitete Datenbank'!$AB190</f>
        <v>36499</v>
      </c>
      <c r="G188" s="1" t="str">
        <f>'[1]Bearbeitete Datenbank'!$AV190</f>
        <v>Heavy Satellite</v>
      </c>
      <c r="H188" s="1">
        <f>'[1]Bearbeitete Datenbank'!$V190</f>
        <v>15</v>
      </c>
      <c r="J188" s="3"/>
      <c r="K188" s="1" t="str">
        <f>'[1]Bearbeitete Datenbank'!$BQ190</f>
        <v>mono/duo-propellant</v>
      </c>
      <c r="L188" s="1" t="str">
        <f>'[1]Bearbeitete Datenbank'!$BR190</f>
        <v>1</v>
      </c>
      <c r="M188" s="1"/>
      <c r="N188" s="1">
        <f>'[1]Bearbeitete Datenbank'!$BS190</f>
        <v>300</v>
      </c>
      <c r="P188" s="1" t="str">
        <f>'[1]Bearbeitete Datenbank'!$Y190</f>
        <v>Baikonur Cosmodrome</v>
      </c>
      <c r="Q188" s="1">
        <f>'[1]Bearbeitete Datenbank'!$AD190*PI()/180</f>
        <v>0.80224059067919362</v>
      </c>
      <c r="R188" s="1" t="str">
        <f>'[1]Bearbeitete Datenbank'!$D190</f>
        <v>USA</v>
      </c>
      <c r="S188" s="1" t="str">
        <f>'[1]Bearbeitete Datenbank'!$E190</f>
        <v>USA</v>
      </c>
      <c r="T188" s="1" t="str">
        <f>'[1]Bearbeitete Datenbank'!$F190</f>
        <v>Echostar Satellite Services, LLC</v>
      </c>
      <c r="U188" s="3">
        <f>'[1]Bearbeitete Datenbank'!$U190</f>
        <v>40257</v>
      </c>
      <c r="V188" s="1">
        <f>'[1]Bearbeitete Datenbank'!$AE190*PI()/180</f>
        <v>1.1048806829750102</v>
      </c>
      <c r="Y188" s="1">
        <f>'[1]Bearbeitete Datenbank'!$BK190</f>
        <v>2.8</v>
      </c>
      <c r="Z188" s="1">
        <f>'[1]Bearbeitete Datenbank'!$BL190</f>
        <v>5.6</v>
      </c>
      <c r="AA188" s="1">
        <f>'[1]Bearbeitete Datenbank'!$BM190</f>
        <v>31</v>
      </c>
      <c r="AB188" s="1">
        <f>'[1]Bearbeitete Datenbank'!BN190</f>
        <v>86.688645347513997</v>
      </c>
      <c r="AC188" s="1">
        <f>'[1]Bearbeitete Datenbank'!BO190</f>
        <v>7.84</v>
      </c>
      <c r="AD188" s="1">
        <f>'[1]Bearbeitete Datenbank'!$BP190</f>
        <v>40.764933333333303</v>
      </c>
      <c r="AH188" s="1">
        <f>'[1]Bearbeitete Datenbank'!$AL190</f>
        <v>6379</v>
      </c>
      <c r="AJ188" s="1">
        <f>'[1]Bearbeitete Datenbank'!$AN190</f>
        <v>3223</v>
      </c>
      <c r="AK188" s="1">
        <f>'[1]Bearbeitete Datenbank'!$AW190</f>
        <v>3156</v>
      </c>
      <c r="AU188" s="1" t="str">
        <f>'[1]Bearbeitete Datenbank'!$AU190</f>
        <v>GEO/D</v>
      </c>
      <c r="AV188" s="1" t="str">
        <f>'[1]Bearbeitete Datenbank'!$J190</f>
        <v>GEO</v>
      </c>
      <c r="AY188" s="1" t="str">
        <f>'[1]Bearbeitete Datenbank'!$G190</f>
        <v>Commercial</v>
      </c>
      <c r="AZ188" s="1"/>
      <c r="BA188" s="1" t="str">
        <f>'[1]Bearbeitete Datenbank'!$H190</f>
        <v>Communications</v>
      </c>
      <c r="BB188" s="1"/>
      <c r="BC188" s="42">
        <f>'[1]Bearbeitete Datenbank'!$AX190</f>
        <v>1.4200000000000001E-2</v>
      </c>
      <c r="BD188" s="1">
        <f>Tabelle27[[#This Row],[inclination '[degree']]]*PI()/180</f>
        <v>2.478367537831948E-4</v>
      </c>
      <c r="BE188" s="1">
        <f>'[1]Bearbeitete Datenbank'!$AY190</f>
        <v>282.49040000000002</v>
      </c>
      <c r="BF188" s="1">
        <f>Tabelle27[[#This Row],[RAAN '[degree']]]*PI()/180</f>
        <v>4.9303875852757901</v>
      </c>
      <c r="BG188" s="1">
        <f>'[1]Bearbeitete Datenbank'!$BA190</f>
        <v>140.85509999999999</v>
      </c>
      <c r="BH188" s="1">
        <f>Tabelle27[[#This Row],[AoP '[degree']]]*PI()/180</f>
        <v>2.4583852632258645</v>
      </c>
      <c r="BI188" s="1">
        <f>'[1]Bearbeitete Datenbank'!$BB190</f>
        <v>305.9957</v>
      </c>
      <c r="BK188" s="1">
        <f>Tabelle27[[#This Row],[mean_anomaly '[degree']]]*PI()/180</f>
        <v>5.3406324619448124</v>
      </c>
      <c r="BL188" s="1">
        <f>'[1]Bearbeitete Datenbank'!$AZ190</f>
        <v>2.8850000000000002E-4</v>
      </c>
      <c r="BM188" s="1">
        <f>'[1]Bearbeitete Datenbank'!$BE190</f>
        <v>42164.7473640307</v>
      </c>
      <c r="BN188" s="1">
        <f>'[1]Bearbeitete Datenbank'!$BF190</f>
        <v>35805.911893645221</v>
      </c>
      <c r="BO188" s="1">
        <f>'[1]Bearbeitete Datenbank'!$BG190</f>
        <v>35781.582834416178</v>
      </c>
      <c r="BP188" s="1">
        <f>'[1]Bearbeitete Datenbank'!$BH190</f>
        <v>1436.0961449614592</v>
      </c>
      <c r="BQ188" s="1">
        <f>'[1]Bearbeitete Datenbank'!$BC190</f>
        <v>1.0027183799999999</v>
      </c>
      <c r="BY188" s="1" t="s">
        <v>115</v>
      </c>
      <c r="BZ188" s="1" t="s">
        <v>115</v>
      </c>
      <c r="CA188" s="1" t="s">
        <v>115</v>
      </c>
      <c r="CB188" s="1" t="s">
        <v>115</v>
      </c>
      <c r="CD188" s="47">
        <f>'[1]Bearbeitete Datenbank'!$BT190</f>
        <v>2.4772863999999117E-2</v>
      </c>
      <c r="CE18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4.3236804194875716E-4</v>
      </c>
      <c r="CF188" s="1">
        <f>'[1]Bearbeitete Datenbank'!$BU190</f>
        <v>241.09748019200001</v>
      </c>
      <c r="CG18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4.207944847612211</v>
      </c>
      <c r="CH188" s="1" t="str">
        <f>'[1]Bearbeitete Datenbank'!$BV190</f>
        <v>True</v>
      </c>
      <c r="CI188" s="1" t="str">
        <f>'[1]Bearbeitete Datenbank'!$BW190</f>
        <v>True</v>
      </c>
      <c r="CJ188" s="1">
        <f>'[1]Bearbeitete Datenbank'!$BX190</f>
        <v>2.7707000000000003E-4</v>
      </c>
      <c r="CK188" s="1">
        <f>'[1]Bearbeitete Datenbank'!$BY190</f>
        <v>3.1145999999999989E-5</v>
      </c>
      <c r="CL188" s="1">
        <f>'[1]Bearbeitete Datenbank'!$CA190</f>
        <v>2.6032E-2</v>
      </c>
      <c r="CM18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4.5434411087916384E-4</v>
      </c>
      <c r="CN188" s="1">
        <f>'[1]Bearbeitete Datenbank'!$CB190</f>
        <v>1</v>
      </c>
      <c r="CO188" s="1">
        <f>'[1]Bearbeitete Datenbank'!$CC190</f>
        <v>3</v>
      </c>
      <c r="CP188" s="1" t="str">
        <f>'[1]Bearbeitete Datenbank'!$CD190</f>
        <v>None</v>
      </c>
      <c r="CQ188" s="1" t="str">
        <f>'[1]Bearbeitete Datenbank'!$CE190</f>
        <v>None</v>
      </c>
      <c r="CR188" s="1" t="str">
        <f>'[1]Bearbeitete Datenbank'!$CF190</f>
        <v>None</v>
      </c>
      <c r="CS188" s="1" t="str">
        <f>IF(Tabelle27[[#This Row],[synchronised_starting_longitude '[deg_E']]]="None","None",Tabelle27[[#This Row],[synchronised_starting_longitude '[deg_E']]]*PI()/180)</f>
        <v>None</v>
      </c>
      <c r="CT188" s="1" t="str">
        <f>'[1]Bearbeitete Datenbank'!$CG190</f>
        <v>None</v>
      </c>
      <c r="CU188" s="1" t="str">
        <f>IF(Tabelle27[[#This Row],[synchronised_initial_longitude '[deg_E']]]="None","None",Tabelle27[[#This Row],[synchronised_initial_longitude '[deg_E']]]*PI()/180)</f>
        <v>None</v>
      </c>
      <c r="CV188" s="1" t="str">
        <f>'[1]Bearbeitete Datenbank'!$CH190</f>
        <v>None</v>
      </c>
      <c r="CW188" s="1" t="str">
        <f>IF(Tabelle27[[#This Row],[synchronised_tolerance_longitude '[deg_E']]]="None","None",Tabelle27[[#This Row],[synchronised_tolerance_longitude '[deg_E']]]*PI()/180)</f>
        <v>None</v>
      </c>
      <c r="CY188" s="1" t="str">
        <f>'[1]Bearbeitete Datenbank'!$CI190</f>
        <v>None</v>
      </c>
      <c r="CZ188" s="1" t="str">
        <f>IF(Tabelle27[[#This Row],[initial_GLAN '[deg']]]="None",Tabelle27[[#This Row],[initial_GLAN '[deg']]],Tabelle27[[#This Row],[initial_GLAN '[deg']]]*PI()/180)</f>
        <v>None</v>
      </c>
      <c r="DA188" s="1" t="str">
        <f>'[1]Bearbeitete Datenbank'!$CJ190</f>
        <v>None</v>
      </c>
      <c r="DB188" s="1" t="str">
        <f>IF(Tabelle27[[#This Row],[tolerance_GLAN '[deg']]]="None",Tabelle27[[#This Row],[tolerance_GLAN '[deg']]],Tabelle27[[#This Row],[tolerance_GLAN '[deg']]]*PI()/180)</f>
        <v>None</v>
      </c>
      <c r="DC188" s="1" t="str">
        <f>'[1]Bearbeitete Datenbank'!$CK190</f>
        <v>None</v>
      </c>
      <c r="DD188" s="49" t="str">
        <f>'[1]Bearbeitete Datenbank'!$CL190</f>
        <v>None</v>
      </c>
      <c r="DE188" s="5" t="str">
        <f>'[1]Bearbeitete Datenbank'!$CM190</f>
        <v>None</v>
      </c>
      <c r="DF188" s="49" t="str">
        <f>'[1]Bearbeitete Datenbank'!$CN190</f>
        <v>None</v>
      </c>
      <c r="DG188" s="5" t="str">
        <f>'[1]Bearbeitete Datenbank'!$CO190</f>
        <v>None</v>
      </c>
      <c r="DH188" s="5" t="str">
        <f>'[1]Bearbeitete Datenbank'!$CP190</f>
        <v>None</v>
      </c>
    </row>
    <row r="189" spans="1:112" x14ac:dyDescent="0.25">
      <c r="A189" s="1" t="str">
        <f>'[1]Bearbeitete Datenbank'!$C191</f>
        <v>Echostar 15</v>
      </c>
      <c r="C189" s="1" t="str">
        <f>'[1]Bearbeitete Datenbank'!$C191</f>
        <v>Echostar 15</v>
      </c>
      <c r="D189" s="41">
        <f>'[1]Bearbeitete Datenbank'!$AB191</f>
        <v>36792</v>
      </c>
      <c r="G189" s="1" t="str">
        <f>'[1]Bearbeitete Datenbank'!$AV191</f>
        <v>Heavy Satellite</v>
      </c>
      <c r="H189" s="1">
        <f>'[1]Bearbeitete Datenbank'!$V191</f>
        <v>15</v>
      </c>
      <c r="J189" s="3"/>
      <c r="K189" s="1" t="str">
        <f>'[1]Bearbeitete Datenbank'!$BQ191</f>
        <v>mono/duo-propellant</v>
      </c>
      <c r="L189" s="1" t="str">
        <f>'[1]Bearbeitete Datenbank'!$BR191</f>
        <v>1</v>
      </c>
      <c r="M189" s="1"/>
      <c r="N189" s="1">
        <f>'[1]Bearbeitete Datenbank'!$BS191</f>
        <v>3000</v>
      </c>
      <c r="P189" s="1" t="str">
        <f>'[1]Bearbeitete Datenbank'!$Y191</f>
        <v>Baikonur Cosmodrome</v>
      </c>
      <c r="Q189" s="1">
        <f>'[1]Bearbeitete Datenbank'!$AD191*PI()/180</f>
        <v>0.80224059067919362</v>
      </c>
      <c r="R189" s="1" t="str">
        <f>'[1]Bearbeitete Datenbank'!$D191</f>
        <v>USA</v>
      </c>
      <c r="S189" s="1" t="str">
        <f>'[1]Bearbeitete Datenbank'!$E191</f>
        <v>USA</v>
      </c>
      <c r="T189" s="1" t="str">
        <f>'[1]Bearbeitete Datenbank'!$F191</f>
        <v>Echostar Satellite Services, LLC</v>
      </c>
      <c r="U189" s="3">
        <f>'[1]Bearbeitete Datenbank'!$U191</f>
        <v>40369</v>
      </c>
      <c r="V189" s="1">
        <f>'[1]Bearbeitete Datenbank'!$AE191*PI()/180</f>
        <v>1.1048806829750102</v>
      </c>
      <c r="Y189" s="1">
        <f>'[1]Bearbeitete Datenbank'!$BK191</f>
        <v>2.8</v>
      </c>
      <c r="Z189" s="1">
        <f>'[1]Bearbeitete Datenbank'!$BL191</f>
        <v>5.6</v>
      </c>
      <c r="AA189" s="1">
        <f>'[1]Bearbeitete Datenbank'!$BM191</f>
        <v>31</v>
      </c>
      <c r="AB189" s="1">
        <f>'[1]Bearbeitete Datenbank'!BN191</f>
        <v>86.688645347513997</v>
      </c>
      <c r="AC189" s="1">
        <f>'[1]Bearbeitete Datenbank'!BO191</f>
        <v>7.84</v>
      </c>
      <c r="AD189" s="1">
        <f>'[1]Bearbeitete Datenbank'!$BP191</f>
        <v>40.764933333333303</v>
      </c>
      <c r="AH189" s="1">
        <f>'[1]Bearbeitete Datenbank'!$AL191</f>
        <v>5521</v>
      </c>
      <c r="AJ189" s="1">
        <f>'[1]Bearbeitete Datenbank'!$AN191</f>
        <v>3000</v>
      </c>
      <c r="AK189" s="1">
        <f>'[1]Bearbeitete Datenbank'!$AW191</f>
        <v>2521</v>
      </c>
      <c r="AU189" s="1" t="str">
        <f>'[1]Bearbeitete Datenbank'!$AU191</f>
        <v>GEO/D</v>
      </c>
      <c r="AV189" s="1" t="str">
        <f>'[1]Bearbeitete Datenbank'!$J191</f>
        <v>GEO</v>
      </c>
      <c r="AY189" s="1" t="str">
        <f>'[1]Bearbeitete Datenbank'!$G191</f>
        <v>Commercial</v>
      </c>
      <c r="AZ189" s="1"/>
      <c r="BA189" s="1" t="str">
        <f>'[1]Bearbeitete Datenbank'!$H191</f>
        <v>Communications</v>
      </c>
      <c r="BB189" s="1"/>
      <c r="BC189" s="42">
        <f>'[1]Bearbeitete Datenbank'!$AX191</f>
        <v>1.46E-2</v>
      </c>
      <c r="BD189" s="1">
        <f>Tabelle27[[#This Row],[inclination '[degree']]]*PI()/180</f>
        <v>2.548180707911721E-4</v>
      </c>
      <c r="BE189" s="1">
        <f>'[1]Bearbeitete Datenbank'!$AY191</f>
        <v>306.23500000000001</v>
      </c>
      <c r="BF189" s="1">
        <f>Tabelle27[[#This Row],[RAAN '[degree']]]*PI()/180</f>
        <v>5.3448090348448352</v>
      </c>
      <c r="BG189" s="1">
        <f>'[1]Bearbeitete Datenbank'!$BA191</f>
        <v>88.940299999999993</v>
      </c>
      <c r="BH189" s="1">
        <f>Tabelle27[[#This Row],[AoP '[degree']]]*PI()/180</f>
        <v>1.5523010727115125</v>
      </c>
      <c r="BI189" s="1">
        <f>'[1]Bearbeitete Datenbank'!$BB191</f>
        <v>87.321899999999999</v>
      </c>
      <c r="BK189" s="1">
        <f>Tabelle27[[#This Row],[mean_anomaly '[degree']]]*PI()/180</f>
        <v>1.5240546640972363</v>
      </c>
      <c r="BL189" s="1">
        <f>'[1]Bearbeitete Datenbank'!$AZ191</f>
        <v>2.153E-4</v>
      </c>
      <c r="BM189" s="1">
        <f>'[1]Bearbeitete Datenbank'!$BE191</f>
        <v>42165.054895706489</v>
      </c>
      <c r="BN189" s="1">
        <f>'[1]Bearbeitete Datenbank'!$BF191</f>
        <v>35803.133032025537</v>
      </c>
      <c r="BO189" s="1">
        <f>'[1]Bearbeitete Datenbank'!$BG191</f>
        <v>35784.976759387442</v>
      </c>
      <c r="BP189" s="1">
        <f>'[1]Bearbeitete Datenbank'!$BH191</f>
        <v>1436.1118563988671</v>
      </c>
      <c r="BQ189" s="1">
        <f>'[1]Bearbeitete Datenbank'!$BC191</f>
        <v>1.00270741</v>
      </c>
      <c r="BY189" s="1" t="s">
        <v>115</v>
      </c>
      <c r="BZ189" s="1" t="s">
        <v>115</v>
      </c>
      <c r="CA189" s="1" t="s">
        <v>115</v>
      </c>
      <c r="CB189" s="1" t="s">
        <v>115</v>
      </c>
      <c r="CD189" s="47">
        <f>'[1]Bearbeitete Datenbank'!$BT191</f>
        <v>3.7770505499992169E-2</v>
      </c>
      <c r="CE18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6.5921968111749038E-4</v>
      </c>
      <c r="CF189" s="1">
        <f>'[1]Bearbeitete Datenbank'!$BU191</f>
        <v>298.33818591349996</v>
      </c>
      <c r="CG18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5.2069836286175413</v>
      </c>
      <c r="CH189" s="1" t="str">
        <f>'[1]Bearbeitete Datenbank'!$BV191</f>
        <v>True</v>
      </c>
      <c r="CI189" s="1" t="str">
        <f>'[1]Bearbeitete Datenbank'!$BW191</f>
        <v>True</v>
      </c>
      <c r="CJ189" s="1">
        <f>'[1]Bearbeitete Datenbank'!$BX191</f>
        <v>1.7069200000000001E-4</v>
      </c>
      <c r="CK189" s="1">
        <f>'[1]Bearbeitete Datenbank'!$BY191</f>
        <v>5.5824000000000006E-5</v>
      </c>
      <c r="CL189" s="1">
        <f>'[1]Bearbeitete Datenbank'!$CA191</f>
        <v>6.8680000000000005E-2</v>
      </c>
      <c r="CM18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1.1986921302697057E-3</v>
      </c>
      <c r="CN189" s="1">
        <f>'[1]Bearbeitete Datenbank'!$CB191</f>
        <v>1</v>
      </c>
      <c r="CO189" s="1">
        <f>'[1]Bearbeitete Datenbank'!$CC191</f>
        <v>7</v>
      </c>
      <c r="CP189" s="1" t="str">
        <f>'[1]Bearbeitete Datenbank'!$CD191</f>
        <v>None</v>
      </c>
      <c r="CQ189" s="1" t="str">
        <f>'[1]Bearbeitete Datenbank'!$CE191</f>
        <v>None</v>
      </c>
      <c r="CR189" s="1" t="str">
        <f>'[1]Bearbeitete Datenbank'!$CF191</f>
        <v>None</v>
      </c>
      <c r="CS189" s="1" t="str">
        <f>IF(Tabelle27[[#This Row],[synchronised_starting_longitude '[deg_E']]]="None","None",Tabelle27[[#This Row],[synchronised_starting_longitude '[deg_E']]]*PI()/180)</f>
        <v>None</v>
      </c>
      <c r="CT189" s="1" t="str">
        <f>'[1]Bearbeitete Datenbank'!$CG191</f>
        <v>None</v>
      </c>
      <c r="CU189" s="1" t="str">
        <f>IF(Tabelle27[[#This Row],[synchronised_initial_longitude '[deg_E']]]="None","None",Tabelle27[[#This Row],[synchronised_initial_longitude '[deg_E']]]*PI()/180)</f>
        <v>None</v>
      </c>
      <c r="CV189" s="1" t="str">
        <f>'[1]Bearbeitete Datenbank'!$CH191</f>
        <v>None</v>
      </c>
      <c r="CW189" s="1" t="str">
        <f>IF(Tabelle27[[#This Row],[synchronised_tolerance_longitude '[deg_E']]]="None","None",Tabelle27[[#This Row],[synchronised_tolerance_longitude '[deg_E']]]*PI()/180)</f>
        <v>None</v>
      </c>
      <c r="CY189" s="1" t="str">
        <f>'[1]Bearbeitete Datenbank'!$CI191</f>
        <v>None</v>
      </c>
      <c r="CZ189" s="1" t="str">
        <f>IF(Tabelle27[[#This Row],[initial_GLAN '[deg']]]="None",Tabelle27[[#This Row],[initial_GLAN '[deg']]],Tabelle27[[#This Row],[initial_GLAN '[deg']]]*PI()/180)</f>
        <v>None</v>
      </c>
      <c r="DA189" s="1" t="str">
        <f>'[1]Bearbeitete Datenbank'!$CJ191</f>
        <v>None</v>
      </c>
      <c r="DB189" s="1" t="str">
        <f>IF(Tabelle27[[#This Row],[tolerance_GLAN '[deg']]]="None",Tabelle27[[#This Row],[tolerance_GLAN '[deg']]],Tabelle27[[#This Row],[tolerance_GLAN '[deg']]]*PI()/180)</f>
        <v>None</v>
      </c>
      <c r="DC189" s="1" t="str">
        <f>'[1]Bearbeitete Datenbank'!$CK191</f>
        <v>None</v>
      </c>
      <c r="DD189" s="49" t="str">
        <f>'[1]Bearbeitete Datenbank'!$CL191</f>
        <v>None</v>
      </c>
      <c r="DE189" s="5" t="str">
        <f>'[1]Bearbeitete Datenbank'!$CM191</f>
        <v>None</v>
      </c>
      <c r="DF189" s="49" t="str">
        <f>'[1]Bearbeitete Datenbank'!$CN191</f>
        <v>None</v>
      </c>
      <c r="DG189" s="5" t="str">
        <f>'[1]Bearbeitete Datenbank'!$CO191</f>
        <v>None</v>
      </c>
      <c r="DH189" s="5" t="str">
        <f>'[1]Bearbeitete Datenbank'!$CP191</f>
        <v>None</v>
      </c>
    </row>
    <row r="190" spans="1:112" x14ac:dyDescent="0.25">
      <c r="A190" s="1" t="str">
        <f>'[1]Bearbeitete Datenbank'!$C192</f>
        <v>Echostar 16</v>
      </c>
      <c r="C190" s="1" t="str">
        <f>'[1]Bearbeitete Datenbank'!$C192</f>
        <v>Echostar 16</v>
      </c>
      <c r="D190" s="41">
        <f>'[1]Bearbeitete Datenbank'!$AB192</f>
        <v>39008</v>
      </c>
      <c r="G190" s="1" t="str">
        <f>'[1]Bearbeitete Datenbank'!$AV192</f>
        <v>Heavy Satellite</v>
      </c>
      <c r="H190" s="1">
        <f>'[1]Bearbeitete Datenbank'!$V192</f>
        <v>15</v>
      </c>
      <c r="J190" s="3"/>
      <c r="K190" s="1" t="str">
        <f>'[1]Bearbeitete Datenbank'!$BQ192</f>
        <v>mono/duo-propellant</v>
      </c>
      <c r="L190" s="1" t="str">
        <f>'[1]Bearbeitete Datenbank'!$BR192</f>
        <v>1</v>
      </c>
      <c r="M190" s="1"/>
      <c r="N190" s="1">
        <f>'[1]Bearbeitete Datenbank'!$BS192</f>
        <v>3000</v>
      </c>
      <c r="P190" s="1" t="str">
        <f>'[1]Bearbeitete Datenbank'!$Y192</f>
        <v>Baikonur Cosmodrome</v>
      </c>
      <c r="Q190" s="1">
        <f>'[1]Bearbeitete Datenbank'!$AD192*PI()/180</f>
        <v>0.80224059067919362</v>
      </c>
      <c r="R190" s="1" t="str">
        <f>'[1]Bearbeitete Datenbank'!$D192</f>
        <v>USA</v>
      </c>
      <c r="S190" s="1" t="str">
        <f>'[1]Bearbeitete Datenbank'!$E192</f>
        <v>USA</v>
      </c>
      <c r="T190" s="1" t="str">
        <f>'[1]Bearbeitete Datenbank'!$F192</f>
        <v>Echostar Satellite Services, LLC</v>
      </c>
      <c r="U190" s="3">
        <f>'[1]Bearbeitete Datenbank'!$U192</f>
        <v>41233</v>
      </c>
      <c r="V190" s="1">
        <f>'[1]Bearbeitete Datenbank'!$AE192*PI()/180</f>
        <v>1.1048806829750102</v>
      </c>
      <c r="Y190" s="1">
        <f>'[1]Bearbeitete Datenbank'!$BK192</f>
        <v>2.8</v>
      </c>
      <c r="Z190" s="1">
        <f>'[1]Bearbeitete Datenbank'!$BL192</f>
        <v>5.6</v>
      </c>
      <c r="AA190" s="1">
        <f>'[1]Bearbeitete Datenbank'!$BM192</f>
        <v>31</v>
      </c>
      <c r="AB190" s="1">
        <f>'[1]Bearbeitete Datenbank'!BN192</f>
        <v>86.688645347513997</v>
      </c>
      <c r="AC190" s="1">
        <f>'[1]Bearbeitete Datenbank'!BO192</f>
        <v>7.84</v>
      </c>
      <c r="AD190" s="1">
        <f>'[1]Bearbeitete Datenbank'!$BP192</f>
        <v>40.764933333333303</v>
      </c>
      <c r="AH190" s="1">
        <f>'[1]Bearbeitete Datenbank'!$AL192</f>
        <v>6650</v>
      </c>
      <c r="AJ190" s="1">
        <f>'[1]Bearbeitete Datenbank'!$AN192</f>
        <v>3520</v>
      </c>
      <c r="AK190" s="1">
        <f>'[1]Bearbeitete Datenbank'!$AW192</f>
        <v>3130</v>
      </c>
      <c r="AU190" s="1" t="str">
        <f>'[1]Bearbeitete Datenbank'!$AU192</f>
        <v>GEO/S</v>
      </c>
      <c r="AV190" s="1" t="str">
        <f>'[1]Bearbeitete Datenbank'!$J192</f>
        <v>GEO</v>
      </c>
      <c r="AY190" s="1" t="str">
        <f>'[1]Bearbeitete Datenbank'!$G192</f>
        <v>Commercial</v>
      </c>
      <c r="AZ190" s="1"/>
      <c r="BA190" s="1" t="str">
        <f>'[1]Bearbeitete Datenbank'!$H192</f>
        <v>Communications</v>
      </c>
      <c r="BB190" s="1"/>
      <c r="BC190" s="42">
        <f>'[1]Bearbeitete Datenbank'!$AX192</f>
        <v>1.3599999999999999E-2</v>
      </c>
      <c r="BD190" s="1">
        <f>Tabelle27[[#This Row],[inclination '[degree']]]*PI()/180</f>
        <v>2.3736477827122879E-4</v>
      </c>
      <c r="BE190" s="1">
        <f>'[1]Bearbeitete Datenbank'!$AY192</f>
        <v>289.08409999999998</v>
      </c>
      <c r="BF190" s="1">
        <f>Tabelle27[[#This Row],[RAAN '[degree']]]*PI()/180</f>
        <v>5.0454693601645397</v>
      </c>
      <c r="BG190" s="1">
        <f>'[1]Bearbeitete Datenbank'!$BA192</f>
        <v>127.01349999999999</v>
      </c>
      <c r="BH190" s="1">
        <f>Tabelle27[[#This Row],[AoP '[degree']]]*PI()/180</f>
        <v>2.2168037694818179</v>
      </c>
      <c r="BI190" s="1">
        <f>'[1]Bearbeitete Datenbank'!$BB192</f>
        <v>297.00490000000002</v>
      </c>
      <c r="BK190" s="1">
        <f>Tabelle27[[#This Row],[mean_anomaly '[degree']]]*PI()/180</f>
        <v>5.183713399556507</v>
      </c>
      <c r="BL190" s="1">
        <f>'[1]Bearbeitete Datenbank'!$AZ192</f>
        <v>2.0540000000000001E-4</v>
      </c>
      <c r="BM190" s="1">
        <f>'[1]Bearbeitete Datenbank'!$BE192</f>
        <v>42164.87127311065</v>
      </c>
      <c r="BN190" s="1">
        <f>'[1]Bearbeitete Datenbank'!$BF192</f>
        <v>35802.531937670145</v>
      </c>
      <c r="BO190" s="1">
        <f>'[1]Bearbeitete Datenbank'!$BG192</f>
        <v>35785.210608551155</v>
      </c>
      <c r="BP190" s="1">
        <f>'[1]Bearbeitete Datenbank'!$BH192</f>
        <v>1436.102475326061</v>
      </c>
      <c r="BQ190" s="1">
        <f>'[1]Bearbeitete Datenbank'!$BC192</f>
        <v>1.0027139599999999</v>
      </c>
      <c r="BY190" s="1" t="s">
        <v>115</v>
      </c>
      <c r="BZ190" s="1" t="s">
        <v>115</v>
      </c>
      <c r="CA190" s="1" t="s">
        <v>115</v>
      </c>
      <c r="CB190" s="1" t="s">
        <v>115</v>
      </c>
      <c r="CD190" s="47">
        <f>'[1]Bearbeitete Datenbank'!$BT192</f>
        <v>2.2761454499999445E-2</v>
      </c>
      <c r="CE19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3.9726232356786993E-4</v>
      </c>
      <c r="CF190" s="1">
        <f>'[1]Bearbeitete Datenbank'!$BU192</f>
        <v>298.48765587449998</v>
      </c>
      <c r="CG19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5.2095923715698191</v>
      </c>
      <c r="CH190" s="1" t="str">
        <f>'[1]Bearbeitete Datenbank'!$BV192</f>
        <v>True</v>
      </c>
      <c r="CI190" s="1" t="str">
        <f>'[1]Bearbeitete Datenbank'!$BW192</f>
        <v>True</v>
      </c>
      <c r="CJ190" s="1">
        <f>'[1]Bearbeitete Datenbank'!$BX192</f>
        <v>1.986685E-4</v>
      </c>
      <c r="CK190" s="1">
        <f>'[1]Bearbeitete Datenbank'!$BY192</f>
        <v>4.5641500000000014E-5</v>
      </c>
      <c r="CL190" s="1">
        <f>'[1]Bearbeitete Datenbank'!$CA192</f>
        <v>2.5721000000000001E-2</v>
      </c>
      <c r="CM19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4.4891613690546146E-4</v>
      </c>
      <c r="CN190" s="1">
        <f>'[1]Bearbeitete Datenbank'!$CB192</f>
        <v>1</v>
      </c>
      <c r="CO190" s="1">
        <f>'[1]Bearbeitete Datenbank'!$CC192</f>
        <v>3</v>
      </c>
      <c r="CP190" s="1" t="str">
        <f>'[1]Bearbeitete Datenbank'!$CD192</f>
        <v>None</v>
      </c>
      <c r="CQ190" s="1" t="str">
        <f>'[1]Bearbeitete Datenbank'!$CE192</f>
        <v>None</v>
      </c>
      <c r="CR190" s="1" t="str">
        <f>'[1]Bearbeitete Datenbank'!$CF192</f>
        <v>None</v>
      </c>
      <c r="CS190" s="1" t="str">
        <f>IF(Tabelle27[[#This Row],[synchronised_starting_longitude '[deg_E']]]="None","None",Tabelle27[[#This Row],[synchronised_starting_longitude '[deg_E']]]*PI()/180)</f>
        <v>None</v>
      </c>
      <c r="CT190" s="1" t="str">
        <f>'[1]Bearbeitete Datenbank'!$CG192</f>
        <v>None</v>
      </c>
      <c r="CU190" s="1" t="str">
        <f>IF(Tabelle27[[#This Row],[synchronised_initial_longitude '[deg_E']]]="None","None",Tabelle27[[#This Row],[synchronised_initial_longitude '[deg_E']]]*PI()/180)</f>
        <v>None</v>
      </c>
      <c r="CV190" s="1" t="str">
        <f>'[1]Bearbeitete Datenbank'!$CH192</f>
        <v>None</v>
      </c>
      <c r="CW190" s="1" t="str">
        <f>IF(Tabelle27[[#This Row],[synchronised_tolerance_longitude '[deg_E']]]="None","None",Tabelle27[[#This Row],[synchronised_tolerance_longitude '[deg_E']]]*PI()/180)</f>
        <v>None</v>
      </c>
      <c r="CY190" s="1" t="str">
        <f>'[1]Bearbeitete Datenbank'!$CI192</f>
        <v>None</v>
      </c>
      <c r="CZ190" s="1" t="str">
        <f>IF(Tabelle27[[#This Row],[initial_GLAN '[deg']]]="None",Tabelle27[[#This Row],[initial_GLAN '[deg']]],Tabelle27[[#This Row],[initial_GLAN '[deg']]]*PI()/180)</f>
        <v>None</v>
      </c>
      <c r="DA190" s="1" t="str">
        <f>'[1]Bearbeitete Datenbank'!$CJ192</f>
        <v>None</v>
      </c>
      <c r="DB190" s="1" t="str">
        <f>IF(Tabelle27[[#This Row],[tolerance_GLAN '[deg']]]="None",Tabelle27[[#This Row],[tolerance_GLAN '[deg']]],Tabelle27[[#This Row],[tolerance_GLAN '[deg']]]*PI()/180)</f>
        <v>None</v>
      </c>
      <c r="DC190" s="1" t="str">
        <f>'[1]Bearbeitete Datenbank'!$CK192</f>
        <v>None</v>
      </c>
      <c r="DD190" s="49" t="str">
        <f>'[1]Bearbeitete Datenbank'!$CL192</f>
        <v>None</v>
      </c>
      <c r="DE190" s="5" t="str">
        <f>'[1]Bearbeitete Datenbank'!$CM192</f>
        <v>None</v>
      </c>
      <c r="DF190" s="49" t="str">
        <f>'[1]Bearbeitete Datenbank'!$CN192</f>
        <v>None</v>
      </c>
      <c r="DG190" s="5" t="str">
        <f>'[1]Bearbeitete Datenbank'!$CO192</f>
        <v>None</v>
      </c>
      <c r="DH190" s="5" t="str">
        <f>'[1]Bearbeitete Datenbank'!$CP192</f>
        <v>None</v>
      </c>
    </row>
    <row r="191" spans="1:112" x14ac:dyDescent="0.25">
      <c r="A191" s="1" t="str">
        <f>'[1]Bearbeitete Datenbank'!$C193</f>
        <v>Echostar 17</v>
      </c>
      <c r="C191" s="1" t="str">
        <f>'[1]Bearbeitete Datenbank'!$C193</f>
        <v>Echostar 17</v>
      </c>
      <c r="D191" s="41">
        <f>'[1]Bearbeitete Datenbank'!$AB193</f>
        <v>38551</v>
      </c>
      <c r="G191" s="1" t="str">
        <f>'[1]Bearbeitete Datenbank'!$AV193</f>
        <v>Heavy Satellite</v>
      </c>
      <c r="H191" s="1">
        <f>'[1]Bearbeitete Datenbank'!$V193</f>
        <v>15</v>
      </c>
      <c r="J191" s="3"/>
      <c r="K191" s="1" t="str">
        <f>'[1]Bearbeitete Datenbank'!$BQ193</f>
        <v>mono/duo-propellant</v>
      </c>
      <c r="L191" s="1" t="str">
        <f>'[1]Bearbeitete Datenbank'!$BR193</f>
        <v>1</v>
      </c>
      <c r="M191" s="1"/>
      <c r="N191" s="1">
        <f>'[1]Bearbeitete Datenbank'!$BS193</f>
        <v>3000</v>
      </c>
      <c r="P191" s="1" t="str">
        <f>'[1]Bearbeitete Datenbank'!$Y193</f>
        <v>Guiana Space Center</v>
      </c>
      <c r="Q191" s="1">
        <f>'[1]Bearbeitete Datenbank'!$AD193*PI()/180</f>
        <v>9.1437799511982928E-2</v>
      </c>
      <c r="R191" s="1" t="str">
        <f>'[1]Bearbeitete Datenbank'!$D193</f>
        <v>USA</v>
      </c>
      <c r="S191" s="1" t="str">
        <f>'[1]Bearbeitete Datenbank'!$E193</f>
        <v>USA</v>
      </c>
      <c r="T191" s="1" t="str">
        <f>'[1]Bearbeitete Datenbank'!$F193</f>
        <v>Echostar Satellite Services, LLC</v>
      </c>
      <c r="U191" s="3">
        <f>'[1]Bearbeitete Datenbank'!$U193</f>
        <v>41095</v>
      </c>
      <c r="V191" s="1">
        <f>'[1]Bearbeitete Datenbank'!$AE193*PI()/180</f>
        <v>5.3622099674872183</v>
      </c>
      <c r="Y191" s="1">
        <f>'[1]Bearbeitete Datenbank'!$BK193</f>
        <v>3.1</v>
      </c>
      <c r="Z191" s="1">
        <f>'[1]Bearbeitete Datenbank'!$BL193</f>
        <v>8</v>
      </c>
      <c r="AA191" s="1">
        <f>'[1]Bearbeitete Datenbank'!$BM193</f>
        <v>26.1</v>
      </c>
      <c r="AB191" s="1">
        <f>'[1]Bearbeitete Datenbank'!BN193</f>
        <v>93.4057447934225</v>
      </c>
      <c r="AC191" s="1">
        <f>'[1]Bearbeitete Datenbank'!BO193</f>
        <v>9.61</v>
      </c>
      <c r="AD191" s="1">
        <f>'[1]Bearbeitete Datenbank'!$BP193</f>
        <v>48.7115333333333</v>
      </c>
      <c r="AH191" s="1">
        <f>'[1]Bearbeitete Datenbank'!$AL193</f>
        <v>6100</v>
      </c>
      <c r="AJ191" s="1">
        <f>'[1]Bearbeitete Datenbank'!$AN193</f>
        <v>4500</v>
      </c>
      <c r="AK191" s="1">
        <f>'[1]Bearbeitete Datenbank'!$AW193</f>
        <v>1600</v>
      </c>
      <c r="AU191" s="1" t="str">
        <f>'[1]Bearbeitete Datenbank'!$AU193</f>
        <v>GEO/D</v>
      </c>
      <c r="AV191" s="1" t="str">
        <f>'[1]Bearbeitete Datenbank'!$J193</f>
        <v>GEO</v>
      </c>
      <c r="AY191" s="1" t="str">
        <f>'[1]Bearbeitete Datenbank'!$G193</f>
        <v>Commercial</v>
      </c>
      <c r="AZ191" s="1"/>
      <c r="BA191" s="1" t="str">
        <f>'[1]Bearbeitete Datenbank'!$H193</f>
        <v>Communications</v>
      </c>
      <c r="BB191" s="1"/>
      <c r="BC191" s="42">
        <f>'[1]Bearbeitete Datenbank'!$AX193</f>
        <v>1.3599999999999999E-2</v>
      </c>
      <c r="BD191" s="1">
        <f>Tabelle27[[#This Row],[inclination '[degree']]]*PI()/180</f>
        <v>2.3736477827122879E-4</v>
      </c>
      <c r="BE191" s="1">
        <f>'[1]Bearbeitete Datenbank'!$AY193</f>
        <v>301.27210000000002</v>
      </c>
      <c r="BF191" s="1">
        <f>Tabelle27[[#This Row],[RAAN '[degree']]]*PI()/180</f>
        <v>5.2581900893976092</v>
      </c>
      <c r="BG191" s="1">
        <f>'[1]Bearbeitete Datenbank'!$BA193</f>
        <v>121.01560000000001</v>
      </c>
      <c r="BH191" s="1">
        <f>Tabelle27[[#This Row],[AoP '[degree']]]*PI()/180</f>
        <v>2.11212066627645</v>
      </c>
      <c r="BI191" s="1">
        <f>'[1]Bearbeitete Datenbank'!$BB193</f>
        <v>175.27950000000001</v>
      </c>
      <c r="BK191" s="1">
        <f>Tabelle27[[#This Row],[mean_anomaly '[degree']]]*PI()/180</f>
        <v>3.0592043862494007</v>
      </c>
      <c r="BL191" s="1">
        <f>'[1]Bearbeitete Datenbank'!$AZ193</f>
        <v>2.232E-4</v>
      </c>
      <c r="BM191" s="1">
        <f>'[1]Bearbeitete Datenbank'!$BE193</f>
        <v>42165.247210980619</v>
      </c>
      <c r="BN191" s="1">
        <f>'[1]Bearbeitete Datenbank'!$BF193</f>
        <v>35803.65849415811</v>
      </c>
      <c r="BO191" s="1">
        <f>'[1]Bearbeitete Datenbank'!$BG193</f>
        <v>35784.835927803128</v>
      </c>
      <c r="BP191" s="1">
        <f>'[1]Bearbeitete Datenbank'!$BH193</f>
        <v>1436.1216815927728</v>
      </c>
      <c r="BQ191" s="1">
        <f>'[1]Bearbeitete Datenbank'!$BC193</f>
        <v>1.0027005499999999</v>
      </c>
      <c r="BY191" s="1" t="s">
        <v>115</v>
      </c>
      <c r="BZ191" s="1" t="s">
        <v>115</v>
      </c>
      <c r="CA191" s="1" t="s">
        <v>115</v>
      </c>
      <c r="CB191" s="1" t="s">
        <v>115</v>
      </c>
      <c r="CD191" s="47">
        <f>'[1]Bearbeitete Datenbank'!$BT193</f>
        <v>2.4620308999999452E-2</v>
      </c>
      <c r="CE19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4.29705454908383E-4</v>
      </c>
      <c r="CF191" s="1">
        <f>'[1]Bearbeitete Datenbank'!$BU193</f>
        <v>252.88616321399999</v>
      </c>
      <c r="CG19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4.4136961808200654</v>
      </c>
      <c r="CH191" s="1" t="str">
        <f>'[1]Bearbeitete Datenbank'!$BV193</f>
        <v>True</v>
      </c>
      <c r="CI191" s="1" t="str">
        <f>'[1]Bearbeitete Datenbank'!$BW193</f>
        <v>True</v>
      </c>
      <c r="CJ191" s="1">
        <f>'[1]Bearbeitete Datenbank'!$BX193</f>
        <v>1.9894300000000001E-4</v>
      </c>
      <c r="CK191" s="1">
        <f>'[1]Bearbeitete Datenbank'!$BY193</f>
        <v>2.8179000000000002E-5</v>
      </c>
      <c r="CL191" s="1">
        <f>'[1]Bearbeitete Datenbank'!$CA193</f>
        <v>2.7904000000000002E-2</v>
      </c>
      <c r="CM19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4.8701667447649771E-4</v>
      </c>
      <c r="CN191" s="1">
        <f>'[1]Bearbeitete Datenbank'!$CB193</f>
        <v>1</v>
      </c>
      <c r="CO191" s="1">
        <f>'[1]Bearbeitete Datenbank'!$CC193</f>
        <v>3</v>
      </c>
      <c r="CP191" s="1" t="str">
        <f>'[1]Bearbeitete Datenbank'!$CD193</f>
        <v>None</v>
      </c>
      <c r="CQ191" s="1" t="str">
        <f>'[1]Bearbeitete Datenbank'!$CE193</f>
        <v>None</v>
      </c>
      <c r="CR191" s="1" t="str">
        <f>'[1]Bearbeitete Datenbank'!$CF193</f>
        <v>None</v>
      </c>
      <c r="CS191" s="1" t="str">
        <f>IF(Tabelle27[[#This Row],[synchronised_starting_longitude '[deg_E']]]="None","None",Tabelle27[[#This Row],[synchronised_starting_longitude '[deg_E']]]*PI()/180)</f>
        <v>None</v>
      </c>
      <c r="CT191" s="1" t="str">
        <f>'[1]Bearbeitete Datenbank'!$CG193</f>
        <v>None</v>
      </c>
      <c r="CU191" s="1" t="str">
        <f>IF(Tabelle27[[#This Row],[synchronised_initial_longitude '[deg_E']]]="None","None",Tabelle27[[#This Row],[synchronised_initial_longitude '[deg_E']]]*PI()/180)</f>
        <v>None</v>
      </c>
      <c r="CV191" s="1" t="str">
        <f>'[1]Bearbeitete Datenbank'!$CH193</f>
        <v>None</v>
      </c>
      <c r="CW191" s="1" t="str">
        <f>IF(Tabelle27[[#This Row],[synchronised_tolerance_longitude '[deg_E']]]="None","None",Tabelle27[[#This Row],[synchronised_tolerance_longitude '[deg_E']]]*PI()/180)</f>
        <v>None</v>
      </c>
      <c r="CY191" s="1" t="str">
        <f>'[1]Bearbeitete Datenbank'!$CI193</f>
        <v>None</v>
      </c>
      <c r="CZ191" s="1" t="str">
        <f>IF(Tabelle27[[#This Row],[initial_GLAN '[deg']]]="None",Tabelle27[[#This Row],[initial_GLAN '[deg']]],Tabelle27[[#This Row],[initial_GLAN '[deg']]]*PI()/180)</f>
        <v>None</v>
      </c>
      <c r="DA191" s="1" t="str">
        <f>'[1]Bearbeitete Datenbank'!$CJ193</f>
        <v>None</v>
      </c>
      <c r="DB191" s="1" t="str">
        <f>IF(Tabelle27[[#This Row],[tolerance_GLAN '[deg']]]="None",Tabelle27[[#This Row],[tolerance_GLAN '[deg']]],Tabelle27[[#This Row],[tolerance_GLAN '[deg']]]*PI()/180)</f>
        <v>None</v>
      </c>
      <c r="DC191" s="1" t="str">
        <f>'[1]Bearbeitete Datenbank'!$CK193</f>
        <v>None</v>
      </c>
      <c r="DD191" s="49" t="str">
        <f>'[1]Bearbeitete Datenbank'!$CL193</f>
        <v>None</v>
      </c>
      <c r="DE191" s="5" t="str">
        <f>'[1]Bearbeitete Datenbank'!$CM193</f>
        <v>None</v>
      </c>
      <c r="DF191" s="49" t="str">
        <f>'[1]Bearbeitete Datenbank'!$CN193</f>
        <v>None</v>
      </c>
      <c r="DG191" s="5" t="str">
        <f>'[1]Bearbeitete Datenbank'!$CO193</f>
        <v>None</v>
      </c>
      <c r="DH191" s="5" t="str">
        <f>'[1]Bearbeitete Datenbank'!$CP193</f>
        <v>None</v>
      </c>
    </row>
    <row r="192" spans="1:112" x14ac:dyDescent="0.25">
      <c r="A192" s="1" t="str">
        <f>'[1]Bearbeitete Datenbank'!$C194</f>
        <v>Echostar 18</v>
      </c>
      <c r="C192" s="1" t="str">
        <f>'[1]Bearbeitete Datenbank'!$C194</f>
        <v>Echostar 18</v>
      </c>
      <c r="D192" s="41">
        <f>'[1]Bearbeitete Datenbank'!$AB194</f>
        <v>41592</v>
      </c>
      <c r="G192" s="1" t="str">
        <f>'[1]Bearbeitete Datenbank'!$AV194</f>
        <v>Heavy Satellite</v>
      </c>
      <c r="H192" s="1">
        <f>'[1]Bearbeitete Datenbank'!$V194</f>
        <v>15</v>
      </c>
      <c r="J192" s="3"/>
      <c r="K192" s="1" t="str">
        <f>'[1]Bearbeitete Datenbank'!$BQ194</f>
        <v>mono/duo-propellant</v>
      </c>
      <c r="L192" s="1" t="str">
        <f>'[1]Bearbeitete Datenbank'!$BR194</f>
        <v>1</v>
      </c>
      <c r="M192" s="1"/>
      <c r="N192" s="1">
        <f>'[1]Bearbeitete Datenbank'!$BS194</f>
        <v>3000</v>
      </c>
      <c r="P192" s="1" t="str">
        <f>'[1]Bearbeitete Datenbank'!$Y194</f>
        <v>Guiana Space Center</v>
      </c>
      <c r="Q192" s="1">
        <f>'[1]Bearbeitete Datenbank'!$AD194*PI()/180</f>
        <v>9.1437799511982928E-2</v>
      </c>
      <c r="R192" s="1" t="str">
        <f>'[1]Bearbeitete Datenbank'!$D194</f>
        <v>USA</v>
      </c>
      <c r="S192" s="1" t="str">
        <f>'[1]Bearbeitete Datenbank'!$E194</f>
        <v>USA</v>
      </c>
      <c r="T192" s="1" t="str">
        <f>'[1]Bearbeitete Datenbank'!$F194</f>
        <v>Echostar Satellite Services, LLC</v>
      </c>
      <c r="U192" s="3">
        <f>'[1]Bearbeitete Datenbank'!$U194</f>
        <v>42540</v>
      </c>
      <c r="V192" s="1">
        <f>'[1]Bearbeitete Datenbank'!$AE194*PI()/180</f>
        <v>5.3622099674872183</v>
      </c>
      <c r="Y192" s="1">
        <f>'[1]Bearbeitete Datenbank'!$BK194</f>
        <v>2.8</v>
      </c>
      <c r="Z192" s="1">
        <f>'[1]Bearbeitete Datenbank'!$BL194</f>
        <v>5.6</v>
      </c>
      <c r="AA192" s="1">
        <f>'[1]Bearbeitete Datenbank'!$BM194</f>
        <v>31</v>
      </c>
      <c r="AB192" s="1">
        <f>'[1]Bearbeitete Datenbank'!BN194</f>
        <v>86.688645347513997</v>
      </c>
      <c r="AC192" s="1">
        <f>'[1]Bearbeitete Datenbank'!BO194</f>
        <v>7.84</v>
      </c>
      <c r="AD192" s="1">
        <f>'[1]Bearbeitete Datenbank'!$BP194</f>
        <v>40.764933333333303</v>
      </c>
      <c r="AH192" s="1">
        <f>'[1]Bearbeitete Datenbank'!$AL194</f>
        <v>6300</v>
      </c>
      <c r="AJ192" s="1">
        <f>'[1]Bearbeitete Datenbank'!$AN194</f>
        <v>3500</v>
      </c>
      <c r="AK192" s="1">
        <f>'[1]Bearbeitete Datenbank'!$AW194</f>
        <v>2800</v>
      </c>
      <c r="AU192" s="1" t="str">
        <f>'[1]Bearbeitete Datenbank'!$AU194</f>
        <v>GEO/S</v>
      </c>
      <c r="AV192" s="1" t="str">
        <f>'[1]Bearbeitete Datenbank'!$J194</f>
        <v>GEO</v>
      </c>
      <c r="AY192" s="1" t="str">
        <f>'[1]Bearbeitete Datenbank'!$G194</f>
        <v>Commercial</v>
      </c>
      <c r="AZ192" s="1"/>
      <c r="BA192" s="1" t="str">
        <f>'[1]Bearbeitete Datenbank'!$H194</f>
        <v>Communications</v>
      </c>
      <c r="BB192" s="1"/>
      <c r="BC192" s="42">
        <f>'[1]Bearbeitete Datenbank'!$AX194</f>
        <v>1.6199999999999999E-2</v>
      </c>
      <c r="BD192" s="1">
        <f>Tabelle27[[#This Row],[inclination '[degree']]]*PI()/180</f>
        <v>2.8274333882308137E-4</v>
      </c>
      <c r="BE192" s="1">
        <f>'[1]Bearbeitete Datenbank'!$AY194</f>
        <v>300.30450000000002</v>
      </c>
      <c r="BF192" s="1">
        <f>Tabelle27[[#This Row],[RAAN '[degree']]]*PI()/180</f>
        <v>5.2413022835553118</v>
      </c>
      <c r="BG192" s="1">
        <f>'[1]Bearbeitete Datenbank'!$BA194</f>
        <v>121.6016</v>
      </c>
      <c r="BH192" s="1">
        <f>Tabelle27[[#This Row],[AoP '[degree']]]*PI()/180</f>
        <v>2.1223482956931368</v>
      </c>
      <c r="BI192" s="1">
        <f>'[1]Bearbeitete Datenbank'!$BB194</f>
        <v>213.64099999999999</v>
      </c>
      <c r="BK192" s="1">
        <f>Tabelle27[[#This Row],[mean_anomaly '[degree']]]*PI()/180</f>
        <v>3.7287388672532056</v>
      </c>
      <c r="BL192" s="1">
        <f>'[1]Bearbeitete Datenbank'!$AZ194</f>
        <v>1.6009999999999999E-4</v>
      </c>
      <c r="BM192" s="1">
        <f>'[1]Bearbeitete Datenbank'!$BE194</f>
        <v>42165.336360787442</v>
      </c>
      <c r="BN192" s="1">
        <f>'[1]Bearbeitete Datenbank'!$BF194</f>
        <v>35801.087031138806</v>
      </c>
      <c r="BO192" s="1">
        <f>'[1]Bearbeitete Datenbank'!$BG194</f>
        <v>35787.585690436077</v>
      </c>
      <c r="BP192" s="1">
        <f>'[1]Bearbeitete Datenbank'!$BH194</f>
        <v>1436.1262361743284</v>
      </c>
      <c r="BQ192" s="1">
        <f>'[1]Bearbeitete Datenbank'!$BC194</f>
        <v>1.0026973699999999</v>
      </c>
      <c r="BY192" s="1" t="s">
        <v>115</v>
      </c>
      <c r="BZ192" s="1" t="s">
        <v>115</v>
      </c>
      <c r="CA192" s="1" t="s">
        <v>115</v>
      </c>
      <c r="CB192" s="1" t="s">
        <v>115</v>
      </c>
      <c r="CD192" s="47">
        <f>'[1]Bearbeitete Datenbank'!$BT194</f>
        <v>3.0176679500016235E-2</v>
      </c>
      <c r="CE19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5.2668241459435949E-4</v>
      </c>
      <c r="CF192" s="1">
        <f>'[1]Bearbeitete Datenbank'!$BU194</f>
        <v>298.63867257449999</v>
      </c>
      <c r="CG19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5.2122281102103161</v>
      </c>
      <c r="CH192" s="1" t="str">
        <f>'[1]Bearbeitete Datenbank'!$BV194</f>
        <v>True</v>
      </c>
      <c r="CI192" s="1" t="str">
        <f>'[1]Bearbeitete Datenbank'!$BW194</f>
        <v>True</v>
      </c>
      <c r="CJ192" s="1">
        <f>'[1]Bearbeitete Datenbank'!$BX194</f>
        <v>1.4856200000000001E-4</v>
      </c>
      <c r="CK192" s="1">
        <f>'[1]Bearbeitete Datenbank'!$BY194</f>
        <v>3.5723999999999999E-5</v>
      </c>
      <c r="CL192" s="1">
        <f>'[1]Bearbeitete Datenbank'!$CA194</f>
        <v>2.5961999999999999E-2</v>
      </c>
      <c r="CM19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4.531223804027678E-4</v>
      </c>
      <c r="CN192" s="1">
        <f>'[1]Bearbeitete Datenbank'!$CB194</f>
        <v>1</v>
      </c>
      <c r="CO192" s="1">
        <f>'[1]Bearbeitete Datenbank'!$CC194</f>
        <v>3</v>
      </c>
      <c r="CP192" s="1" t="str">
        <f>'[1]Bearbeitete Datenbank'!$CD194</f>
        <v>None</v>
      </c>
      <c r="CQ192" s="1" t="str">
        <f>'[1]Bearbeitete Datenbank'!$CE194</f>
        <v>None</v>
      </c>
      <c r="CR192" s="1" t="str">
        <f>'[1]Bearbeitete Datenbank'!$CF194</f>
        <v>None</v>
      </c>
      <c r="CS192" s="1" t="str">
        <f>IF(Tabelle27[[#This Row],[synchronised_starting_longitude '[deg_E']]]="None","None",Tabelle27[[#This Row],[synchronised_starting_longitude '[deg_E']]]*PI()/180)</f>
        <v>None</v>
      </c>
      <c r="CT192" s="1" t="str">
        <f>'[1]Bearbeitete Datenbank'!$CG194</f>
        <v>None</v>
      </c>
      <c r="CU192" s="1" t="str">
        <f>IF(Tabelle27[[#This Row],[synchronised_initial_longitude '[deg_E']]]="None","None",Tabelle27[[#This Row],[synchronised_initial_longitude '[deg_E']]]*PI()/180)</f>
        <v>None</v>
      </c>
      <c r="CV192" s="1" t="str">
        <f>'[1]Bearbeitete Datenbank'!$CH194</f>
        <v>None</v>
      </c>
      <c r="CW192" s="1" t="str">
        <f>IF(Tabelle27[[#This Row],[synchronised_tolerance_longitude '[deg_E']]]="None","None",Tabelle27[[#This Row],[synchronised_tolerance_longitude '[deg_E']]]*PI()/180)</f>
        <v>None</v>
      </c>
      <c r="CY192" s="1" t="str">
        <f>'[1]Bearbeitete Datenbank'!$CI194</f>
        <v>None</v>
      </c>
      <c r="CZ192" s="1" t="str">
        <f>IF(Tabelle27[[#This Row],[initial_GLAN '[deg']]]="None",Tabelle27[[#This Row],[initial_GLAN '[deg']]],Tabelle27[[#This Row],[initial_GLAN '[deg']]]*PI()/180)</f>
        <v>None</v>
      </c>
      <c r="DA192" s="1" t="str">
        <f>'[1]Bearbeitete Datenbank'!$CJ194</f>
        <v>None</v>
      </c>
      <c r="DB192" s="1" t="str">
        <f>IF(Tabelle27[[#This Row],[tolerance_GLAN '[deg']]]="None",Tabelle27[[#This Row],[tolerance_GLAN '[deg']]],Tabelle27[[#This Row],[tolerance_GLAN '[deg']]]*PI()/180)</f>
        <v>None</v>
      </c>
      <c r="DC192" s="1" t="str">
        <f>'[1]Bearbeitete Datenbank'!$CK194</f>
        <v>None</v>
      </c>
      <c r="DD192" s="49" t="str">
        <f>'[1]Bearbeitete Datenbank'!$CL194</f>
        <v>None</v>
      </c>
      <c r="DE192" s="5" t="str">
        <f>'[1]Bearbeitete Datenbank'!$CM194</f>
        <v>None</v>
      </c>
      <c r="DF192" s="49" t="str">
        <f>'[1]Bearbeitete Datenbank'!$CN194</f>
        <v>None</v>
      </c>
      <c r="DG192" s="5" t="str">
        <f>'[1]Bearbeitete Datenbank'!$CO194</f>
        <v>None</v>
      </c>
      <c r="DH192" s="5" t="str">
        <f>'[1]Bearbeitete Datenbank'!$CP194</f>
        <v>None</v>
      </c>
    </row>
    <row r="193" spans="1:112" x14ac:dyDescent="0.25">
      <c r="A193" s="1" t="str">
        <f>'[1]Bearbeitete Datenbank'!$C195</f>
        <v>Echostar 19</v>
      </c>
      <c r="C193" s="1" t="str">
        <f>'[1]Bearbeitete Datenbank'!$C195</f>
        <v>Echostar 19</v>
      </c>
      <c r="D193" s="41">
        <f>'[1]Bearbeitete Datenbank'!$AB195</f>
        <v>41893</v>
      </c>
      <c r="G193" s="1" t="str">
        <f>'[1]Bearbeitete Datenbank'!$AV195</f>
        <v>Heavy Satellite</v>
      </c>
      <c r="H193" s="1">
        <f>'[1]Bearbeitete Datenbank'!$V195</f>
        <v>15</v>
      </c>
      <c r="J193" s="3"/>
      <c r="K193" s="1" t="str">
        <f>'[1]Bearbeitete Datenbank'!$BQ195</f>
        <v>mono/duo-propellant</v>
      </c>
      <c r="L193" s="1" t="str">
        <f>'[1]Bearbeitete Datenbank'!$BR195</f>
        <v>1</v>
      </c>
      <c r="M193" s="1"/>
      <c r="N193" s="1">
        <f>'[1]Bearbeitete Datenbank'!$BS195</f>
        <v>3000</v>
      </c>
      <c r="P193" s="1" t="str">
        <f>'[1]Bearbeitete Datenbank'!$Y195</f>
        <v>Cape Canaveral</v>
      </c>
      <c r="Q193" s="1">
        <f>'[1]Bearbeitete Datenbank'!$AD195*PI()/180</f>
        <v>0.49683706040105241</v>
      </c>
      <c r="R193" s="1" t="str">
        <f>'[1]Bearbeitete Datenbank'!$D195</f>
        <v>USA</v>
      </c>
      <c r="S193" s="1" t="str">
        <f>'[1]Bearbeitete Datenbank'!$E195</f>
        <v>USA</v>
      </c>
      <c r="T193" s="1" t="str">
        <f>'[1]Bearbeitete Datenbank'!$F195</f>
        <v>HughesNet leased from Echostar Technologies, LLC</v>
      </c>
      <c r="U193" s="3">
        <f>'[1]Bearbeitete Datenbank'!$U195</f>
        <v>42722</v>
      </c>
      <c r="V193" s="1">
        <f>'[1]Bearbeitete Datenbank'!$AE195*PI()/180</f>
        <v>4.8776134829068196</v>
      </c>
      <c r="Y193" s="1">
        <f>'[1]Bearbeitete Datenbank'!$BK195</f>
        <v>3.1</v>
      </c>
      <c r="Z193" s="1">
        <f>'[1]Bearbeitete Datenbank'!$BL195</f>
        <v>8</v>
      </c>
      <c r="AA193" s="1">
        <f>'[1]Bearbeitete Datenbank'!$BM195</f>
        <v>26.1</v>
      </c>
      <c r="AB193" s="1">
        <f>'[1]Bearbeitete Datenbank'!BN195</f>
        <v>93.4057447934225</v>
      </c>
      <c r="AC193" s="1">
        <f>'[1]Bearbeitete Datenbank'!BO195</f>
        <v>9.61</v>
      </c>
      <c r="AD193" s="1">
        <f>'[1]Bearbeitete Datenbank'!$BP195</f>
        <v>48.7115333333333</v>
      </c>
      <c r="AH193" s="1">
        <f>'[1]Bearbeitete Datenbank'!$AL195</f>
        <v>6765</v>
      </c>
      <c r="AJ193" s="1">
        <f>'[1]Bearbeitete Datenbank'!$AN195</f>
        <v>4500</v>
      </c>
      <c r="AK193" s="1">
        <f>'[1]Bearbeitete Datenbank'!$AW195</f>
        <v>2265</v>
      </c>
      <c r="AU193" s="1" t="str">
        <f>'[1]Bearbeitete Datenbank'!$AU195</f>
        <v>VHEO</v>
      </c>
      <c r="AV193" s="1" t="str">
        <f>'[1]Bearbeitete Datenbank'!$J195</f>
        <v>GEO</v>
      </c>
      <c r="AY193" s="1" t="str">
        <f>'[1]Bearbeitete Datenbank'!$G195</f>
        <v>Commercial</v>
      </c>
      <c r="AZ193" s="1"/>
      <c r="BA193" s="1" t="str">
        <f>'[1]Bearbeitete Datenbank'!$H195</f>
        <v>Communications</v>
      </c>
      <c r="BB193" s="1"/>
      <c r="BC193" s="42">
        <f>'[1]Bearbeitete Datenbank'!$AX195</f>
        <v>1.55E-2</v>
      </c>
      <c r="BD193" s="1">
        <f>Tabelle27[[#This Row],[inclination '[degree']]]*PI()/180</f>
        <v>2.7052603405912107E-4</v>
      </c>
      <c r="BE193" s="1">
        <f>'[1]Bearbeitete Datenbank'!$AY195</f>
        <v>301.25670000000002</v>
      </c>
      <c r="BF193" s="1">
        <f>Tabelle27[[#This Row],[RAAN '[degree']]]*PI()/180</f>
        <v>5.2579213086928016</v>
      </c>
      <c r="BG193" s="1">
        <f>'[1]Bearbeitete Datenbank'!$BA195</f>
        <v>115.8646</v>
      </c>
      <c r="BH193" s="1">
        <f>Tabelle27[[#This Row],[AoP '[degree']]]*PI()/180</f>
        <v>2.0222187565062217</v>
      </c>
      <c r="BI193" s="1">
        <f>'[1]Bearbeitete Datenbank'!$BB195</f>
        <v>161.5138</v>
      </c>
      <c r="BK193" s="1">
        <f>Tabelle27[[#This Row],[mean_anomaly '[degree']]]*PI()/180</f>
        <v>2.8189475974076172</v>
      </c>
      <c r="BL193" s="1">
        <f>'[1]Bearbeitete Datenbank'!$AZ195</f>
        <v>1.474E-4</v>
      </c>
      <c r="BM193" s="1">
        <f>'[1]Bearbeitete Datenbank'!$BE195</f>
        <v>42165.717635718705</v>
      </c>
      <c r="BN193" s="1">
        <f>'[1]Bearbeitete Datenbank'!$BF195</f>
        <v>35800.932862498208</v>
      </c>
      <c r="BO193" s="1">
        <f>'[1]Bearbeitete Datenbank'!$BG195</f>
        <v>35788.502408939203</v>
      </c>
      <c r="BP193" s="1">
        <f>'[1]Bearbeitete Datenbank'!$BH195</f>
        <v>1436.1457152138801</v>
      </c>
      <c r="BQ193" s="1">
        <f>'[1]Bearbeitete Datenbank'!$BC195</f>
        <v>1.00268377</v>
      </c>
      <c r="BY193" s="1" t="s">
        <v>115</v>
      </c>
      <c r="BZ193" s="1" t="s">
        <v>115</v>
      </c>
      <c r="CA193" s="1" t="s">
        <v>115</v>
      </c>
      <c r="CB193" s="1" t="s">
        <v>115</v>
      </c>
      <c r="CD193" s="47">
        <f>'[1]Bearbeitete Datenbank'!$BT195</f>
        <v>2.5570767000004935E-2</v>
      </c>
      <c r="CE19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4.4629407641039902E-4</v>
      </c>
      <c r="CF193" s="1">
        <f>'[1]Bearbeitete Datenbank'!$BU195</f>
        <v>262.89234528700001</v>
      </c>
      <c r="CG19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4.5883370035479469</v>
      </c>
      <c r="CH193" s="1" t="str">
        <f>'[1]Bearbeitete Datenbank'!$BV195</f>
        <v>True</v>
      </c>
      <c r="CI193" s="1" t="str">
        <f>'[1]Bearbeitete Datenbank'!$BW195</f>
        <v>True</v>
      </c>
      <c r="CJ193" s="1">
        <f>'[1]Bearbeitete Datenbank'!$BX195</f>
        <v>1.3139200000000001E-4</v>
      </c>
      <c r="CK193" s="1">
        <f>'[1]Bearbeitete Datenbank'!$BY195</f>
        <v>4.0152000000000005E-5</v>
      </c>
      <c r="CL193" s="1">
        <f>'[1]Bearbeitete Datenbank'!$CA195</f>
        <v>2.6720000000000001E-2</v>
      </c>
      <c r="CM19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4.663519761328848E-4</v>
      </c>
      <c r="CN193" s="1">
        <f>'[1]Bearbeitete Datenbank'!$CB195</f>
        <v>1</v>
      </c>
      <c r="CO193" s="1">
        <f>'[1]Bearbeitete Datenbank'!$CC195</f>
        <v>3</v>
      </c>
      <c r="CP193" s="1" t="str">
        <f>'[1]Bearbeitete Datenbank'!$CD195</f>
        <v>None</v>
      </c>
      <c r="CQ193" s="1" t="str">
        <f>'[1]Bearbeitete Datenbank'!$CE195</f>
        <v>None</v>
      </c>
      <c r="CR193" s="1" t="str">
        <f>'[1]Bearbeitete Datenbank'!$CF195</f>
        <v>None</v>
      </c>
      <c r="CS193" s="1" t="str">
        <f>IF(Tabelle27[[#This Row],[synchronised_starting_longitude '[deg_E']]]="None","None",Tabelle27[[#This Row],[synchronised_starting_longitude '[deg_E']]]*PI()/180)</f>
        <v>None</v>
      </c>
      <c r="CT193" s="1" t="str">
        <f>'[1]Bearbeitete Datenbank'!$CG195</f>
        <v>None</v>
      </c>
      <c r="CU193" s="1" t="str">
        <f>IF(Tabelle27[[#This Row],[synchronised_initial_longitude '[deg_E']]]="None","None",Tabelle27[[#This Row],[synchronised_initial_longitude '[deg_E']]]*PI()/180)</f>
        <v>None</v>
      </c>
      <c r="CV193" s="1" t="str">
        <f>'[1]Bearbeitete Datenbank'!$CH195</f>
        <v>None</v>
      </c>
      <c r="CW193" s="1" t="str">
        <f>IF(Tabelle27[[#This Row],[synchronised_tolerance_longitude '[deg_E']]]="None","None",Tabelle27[[#This Row],[synchronised_tolerance_longitude '[deg_E']]]*PI()/180)</f>
        <v>None</v>
      </c>
      <c r="CY193" s="1" t="str">
        <f>'[1]Bearbeitete Datenbank'!$CI195</f>
        <v>None</v>
      </c>
      <c r="CZ193" s="1" t="str">
        <f>IF(Tabelle27[[#This Row],[initial_GLAN '[deg']]]="None",Tabelle27[[#This Row],[initial_GLAN '[deg']]],Tabelle27[[#This Row],[initial_GLAN '[deg']]]*PI()/180)</f>
        <v>None</v>
      </c>
      <c r="DA193" s="1" t="str">
        <f>'[1]Bearbeitete Datenbank'!$CJ195</f>
        <v>None</v>
      </c>
      <c r="DB193" s="1" t="str">
        <f>IF(Tabelle27[[#This Row],[tolerance_GLAN '[deg']]]="None",Tabelle27[[#This Row],[tolerance_GLAN '[deg']]],Tabelle27[[#This Row],[tolerance_GLAN '[deg']]]*PI()/180)</f>
        <v>None</v>
      </c>
      <c r="DC193" s="1" t="str">
        <f>'[1]Bearbeitete Datenbank'!$CK195</f>
        <v>None</v>
      </c>
      <c r="DD193" s="49" t="str">
        <f>'[1]Bearbeitete Datenbank'!$CL195</f>
        <v>None</v>
      </c>
      <c r="DE193" s="5" t="str">
        <f>'[1]Bearbeitete Datenbank'!$CM195</f>
        <v>None</v>
      </c>
      <c r="DF193" s="49" t="str">
        <f>'[1]Bearbeitete Datenbank'!$CN195</f>
        <v>None</v>
      </c>
      <c r="DG193" s="5" t="str">
        <f>'[1]Bearbeitete Datenbank'!$CO195</f>
        <v>None</v>
      </c>
      <c r="DH193" s="5" t="str">
        <f>'[1]Bearbeitete Datenbank'!$CP195</f>
        <v>None</v>
      </c>
    </row>
    <row r="194" spans="1:112" x14ac:dyDescent="0.25">
      <c r="A194" s="1" t="str">
        <f>'[1]Bearbeitete Datenbank'!$C196</f>
        <v>Echostar 21</v>
      </c>
      <c r="C194" s="1" t="str">
        <f>'[1]Bearbeitete Datenbank'!$C196</f>
        <v>Echostar 21</v>
      </c>
      <c r="D194" s="41">
        <f>'[1]Bearbeitete Datenbank'!$AB196</f>
        <v>42749</v>
      </c>
      <c r="G194" s="1" t="str">
        <f>'[1]Bearbeitete Datenbank'!$AV196</f>
        <v>Heavy Satellite</v>
      </c>
      <c r="H194" s="1">
        <f>'[1]Bearbeitete Datenbank'!$V196</f>
        <v>15</v>
      </c>
      <c r="J194" s="3"/>
      <c r="K194" s="1" t="str">
        <f>'[1]Bearbeitete Datenbank'!$BQ196</f>
        <v>mono/duo-propellant</v>
      </c>
      <c r="L194" s="1" t="str">
        <f>'[1]Bearbeitete Datenbank'!$BR196</f>
        <v>1</v>
      </c>
      <c r="M194" s="1"/>
      <c r="N194" s="1">
        <f>'[1]Bearbeitete Datenbank'!$BS196</f>
        <v>300</v>
      </c>
      <c r="P194" s="1" t="str">
        <f>'[1]Bearbeitete Datenbank'!$Y196</f>
        <v>Baikonur Cosmodrome</v>
      </c>
      <c r="Q194" s="1">
        <f>'[1]Bearbeitete Datenbank'!$AD196*PI()/180</f>
        <v>0.80224059067919362</v>
      </c>
      <c r="R194" s="1" t="str">
        <f>'[1]Bearbeitete Datenbank'!$D196</f>
        <v>United Kingdom</v>
      </c>
      <c r="S194" s="1" t="str">
        <f>'[1]Bearbeitete Datenbank'!$E196</f>
        <v>USA</v>
      </c>
      <c r="T194" s="1" t="str">
        <f>'[1]Bearbeitete Datenbank'!$F196</f>
        <v>Echostar Satellite Services, LLC</v>
      </c>
      <c r="U194" s="3">
        <f>'[1]Bearbeitete Datenbank'!$U196</f>
        <v>42893</v>
      </c>
      <c r="V194" s="1">
        <f>'[1]Bearbeitete Datenbank'!$AE196*PI()/180</f>
        <v>1.1048806829750102</v>
      </c>
      <c r="Y194" s="1">
        <f>'[1]Bearbeitete Datenbank'!$BK196</f>
        <v>2.8</v>
      </c>
      <c r="Z194" s="1">
        <f>'[1]Bearbeitete Datenbank'!$BL196</f>
        <v>7.6</v>
      </c>
      <c r="AA194" s="1">
        <f>'[1]Bearbeitete Datenbank'!$BM196</f>
        <v>32.4</v>
      </c>
      <c r="AB194" s="1">
        <f>'[1]Bearbeitete Datenbank'!BN196</f>
        <v>97.403589010265506</v>
      </c>
      <c r="AC194" s="1">
        <f>'[1]Bearbeitete Datenbank'!BO196</f>
        <v>7.84</v>
      </c>
      <c r="AD194" s="1">
        <f>'[1]Bearbeitete Datenbank'!$BP196</f>
        <v>47.414933333333302</v>
      </c>
      <c r="AH194" s="1">
        <f>'[1]Bearbeitete Datenbank'!$AL196</f>
        <v>6871</v>
      </c>
      <c r="AJ194" s="1">
        <f>'[1]Bearbeitete Datenbank'!$AN196</f>
        <v>3000</v>
      </c>
      <c r="AK194" s="1">
        <f>'[1]Bearbeitete Datenbank'!$AW196</f>
        <v>3871</v>
      </c>
      <c r="AU194" s="1" t="str">
        <f>'[1]Bearbeitete Datenbank'!$AU196</f>
        <v>MEO</v>
      </c>
      <c r="AV194" s="1" t="str">
        <f>'[1]Bearbeitete Datenbank'!$J196</f>
        <v>GEO</v>
      </c>
      <c r="AY194" s="1" t="str">
        <f>'[1]Bearbeitete Datenbank'!$G196</f>
        <v>Commercial</v>
      </c>
      <c r="AZ194" s="1"/>
      <c r="BA194" s="1" t="str">
        <f>'[1]Bearbeitete Datenbank'!$H196</f>
        <v>Communications</v>
      </c>
      <c r="BB194" s="1"/>
      <c r="BC194" s="42">
        <f>'[1]Bearbeitete Datenbank'!$AX196</f>
        <v>4.8070000000000004</v>
      </c>
      <c r="BD194" s="1">
        <f>Tabelle27[[#This Row],[inclination '[degree']]]*PI()/180</f>
        <v>8.3897977143367428E-2</v>
      </c>
      <c r="BE194" s="1">
        <f>'[1]Bearbeitete Datenbank'!$AY196</f>
        <v>311.4359</v>
      </c>
      <c r="BF194" s="1">
        <f>Tabelle27[[#This Row],[RAAN '[degree']]]*PI()/180</f>
        <v>5.4355818639118079</v>
      </c>
      <c r="BG194" s="1">
        <f>'[1]Bearbeitete Datenbank'!$BA196</f>
        <v>102.6391</v>
      </c>
      <c r="BH194" s="1">
        <f>Tabelle27[[#This Row],[AoP '[degree']]]*PI()/180</f>
        <v>1.7913902362837117</v>
      </c>
      <c r="BI194" s="1">
        <f>'[1]Bearbeitete Datenbank'!$BB196</f>
        <v>157.3725</v>
      </c>
      <c r="BK194" s="1">
        <f>Tabelle27[[#This Row],[mean_anomaly '[degree']]]*PI()/180</f>
        <v>2.7466682770947761</v>
      </c>
      <c r="BL194" s="1">
        <f>'[1]Bearbeitete Datenbank'!$AZ196</f>
        <v>2.253E-4</v>
      </c>
      <c r="BM194" s="1">
        <f>'[1]Bearbeitete Datenbank'!$BE196</f>
        <v>42164.549447795704</v>
      </c>
      <c r="BN194" s="1">
        <f>'[1]Bearbeitete Datenbank'!$BF196</f>
        <v>35803.049120786294</v>
      </c>
      <c r="BO194" s="1">
        <f>'[1]Bearbeitete Datenbank'!$BG196</f>
        <v>35784.049774805113</v>
      </c>
      <c r="BP194" s="1">
        <f>'[1]Bearbeitete Datenbank'!$BH196</f>
        <v>1436.0860336803651</v>
      </c>
      <c r="BQ194" s="1">
        <f>'[1]Bearbeitete Datenbank'!$BC196</f>
        <v>1.0027254400000001</v>
      </c>
      <c r="BY194" s="1" t="s">
        <v>115</v>
      </c>
      <c r="BZ194" s="1" t="s">
        <v>115</v>
      </c>
      <c r="CA194" s="1" t="s">
        <v>115</v>
      </c>
      <c r="CB194" s="1" t="s">
        <v>115</v>
      </c>
      <c r="CD194" s="47">
        <f>'[1]Bearbeitete Datenbank'!$BT196</f>
        <v>4.2768832499999299E-2</v>
      </c>
      <c r="CE19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7.4645694435894548E-4</v>
      </c>
      <c r="CF194" s="1">
        <f>'[1]Bearbeitete Datenbank'!$BU196</f>
        <v>10.248768975499999</v>
      </c>
      <c r="CG19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0.17887476289872106</v>
      </c>
      <c r="CH194" s="1" t="str">
        <f>'[1]Bearbeitete Datenbank'!$BV196</f>
        <v>False</v>
      </c>
      <c r="CI194" s="1" t="str">
        <f>'[1]Bearbeitete Datenbank'!$BW196</f>
        <v>True</v>
      </c>
      <c r="CJ194" s="1">
        <f>'[1]Bearbeitete Datenbank'!$BX196</f>
        <v>1.99567E-4</v>
      </c>
      <c r="CK194" s="1">
        <f>'[1]Bearbeitete Datenbank'!$BY196</f>
        <v>4.0633000000000002E-5</v>
      </c>
      <c r="CL194" s="1" t="str">
        <f>'[1]Bearbeitete Datenbank'!$CA196</f>
        <v>None</v>
      </c>
      <c r="CM19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94" s="1">
        <f>'[1]Bearbeitete Datenbank'!$CB196</f>
        <v>0</v>
      </c>
      <c r="CO194" s="1">
        <f>'[1]Bearbeitete Datenbank'!$CC196</f>
        <v>0</v>
      </c>
      <c r="CP194" s="1" t="str">
        <f>'[1]Bearbeitete Datenbank'!$CD196</f>
        <v>None</v>
      </c>
      <c r="CQ194" s="1" t="str">
        <f>'[1]Bearbeitete Datenbank'!$CE196</f>
        <v>None</v>
      </c>
      <c r="CR194" s="1" t="str">
        <f>'[1]Bearbeitete Datenbank'!$CF196</f>
        <v>None</v>
      </c>
      <c r="CS194" s="1" t="str">
        <f>IF(Tabelle27[[#This Row],[synchronised_starting_longitude '[deg_E']]]="None","None",Tabelle27[[#This Row],[synchronised_starting_longitude '[deg_E']]]*PI()/180)</f>
        <v>None</v>
      </c>
      <c r="CT194" s="1" t="str">
        <f>'[1]Bearbeitete Datenbank'!$CG196</f>
        <v>None</v>
      </c>
      <c r="CU194" s="1" t="str">
        <f>IF(Tabelle27[[#This Row],[synchronised_initial_longitude '[deg_E']]]="None","None",Tabelle27[[#This Row],[synchronised_initial_longitude '[deg_E']]]*PI()/180)</f>
        <v>None</v>
      </c>
      <c r="CV194" s="1" t="str">
        <f>'[1]Bearbeitete Datenbank'!$CH196</f>
        <v>None</v>
      </c>
      <c r="CW194" s="1" t="str">
        <f>IF(Tabelle27[[#This Row],[synchronised_tolerance_longitude '[deg_E']]]="None","None",Tabelle27[[#This Row],[synchronised_tolerance_longitude '[deg_E']]]*PI()/180)</f>
        <v>None</v>
      </c>
      <c r="CY194" s="1" t="str">
        <f>'[1]Bearbeitete Datenbank'!$CI196</f>
        <v>None</v>
      </c>
      <c r="CZ194" s="1" t="str">
        <f>IF(Tabelle27[[#This Row],[initial_GLAN '[deg']]]="None",Tabelle27[[#This Row],[initial_GLAN '[deg']]],Tabelle27[[#This Row],[initial_GLAN '[deg']]]*PI()/180)</f>
        <v>None</v>
      </c>
      <c r="DA194" s="1" t="str">
        <f>'[1]Bearbeitete Datenbank'!$CJ196</f>
        <v>None</v>
      </c>
      <c r="DB194" s="1" t="str">
        <f>IF(Tabelle27[[#This Row],[tolerance_GLAN '[deg']]]="None",Tabelle27[[#This Row],[tolerance_GLAN '[deg']]],Tabelle27[[#This Row],[tolerance_GLAN '[deg']]]*PI()/180)</f>
        <v>None</v>
      </c>
      <c r="DC194" s="1" t="str">
        <f>'[1]Bearbeitete Datenbank'!$CK196</f>
        <v>None</v>
      </c>
      <c r="DD194" s="49" t="str">
        <f>'[1]Bearbeitete Datenbank'!$CL196</f>
        <v>None</v>
      </c>
      <c r="DE194" s="5" t="str">
        <f>'[1]Bearbeitete Datenbank'!$CM196</f>
        <v>None</v>
      </c>
      <c r="DF194" s="49" t="str">
        <f>'[1]Bearbeitete Datenbank'!$CN196</f>
        <v>None</v>
      </c>
      <c r="DG194" s="5" t="str">
        <f>'[1]Bearbeitete Datenbank'!$CO196</f>
        <v>None</v>
      </c>
      <c r="DH194" s="5" t="str">
        <f>'[1]Bearbeitete Datenbank'!$CP196</f>
        <v>None</v>
      </c>
    </row>
    <row r="195" spans="1:112" x14ac:dyDescent="0.25">
      <c r="A195" s="1" t="str">
        <f>'[1]Bearbeitete Datenbank'!$C197</f>
        <v>Echostar 23</v>
      </c>
      <c r="C195" s="1" t="str">
        <f>'[1]Bearbeitete Datenbank'!$C197</f>
        <v>Echostar 23</v>
      </c>
      <c r="D195" s="41">
        <f>'[1]Bearbeitete Datenbank'!$AB197</f>
        <v>42070</v>
      </c>
      <c r="G195" s="1" t="str">
        <f>'[1]Bearbeitete Datenbank'!$AV197</f>
        <v>Heavy Satellite</v>
      </c>
      <c r="H195" s="1">
        <f>'[1]Bearbeitete Datenbank'!$V197</f>
        <v>15</v>
      </c>
      <c r="J195" s="3"/>
      <c r="K195" s="1" t="str">
        <f>'[1]Bearbeitete Datenbank'!$BQ197</f>
        <v>mono/duo-propellant</v>
      </c>
      <c r="L195" s="1" t="str">
        <f>'[1]Bearbeitete Datenbank'!$BR197</f>
        <v>1</v>
      </c>
      <c r="M195" s="1"/>
      <c r="N195" s="1">
        <f>'[1]Bearbeitete Datenbank'!$BS197</f>
        <v>3000</v>
      </c>
      <c r="P195" s="1" t="str">
        <f>'[1]Bearbeitete Datenbank'!$Y197</f>
        <v>Cape Canaveral</v>
      </c>
      <c r="Q195" s="1">
        <f>'[1]Bearbeitete Datenbank'!$AD197*PI()/180</f>
        <v>0.49683706040105241</v>
      </c>
      <c r="R195" s="1" t="str">
        <f>'[1]Bearbeitete Datenbank'!$D197</f>
        <v>USA</v>
      </c>
      <c r="S195" s="1" t="str">
        <f>'[1]Bearbeitete Datenbank'!$E197</f>
        <v>USA</v>
      </c>
      <c r="T195" s="1" t="str">
        <f>'[1]Bearbeitete Datenbank'!$F197</f>
        <v>Echostar Satellite Services, LLC</v>
      </c>
      <c r="U195" s="3">
        <f>'[1]Bearbeitete Datenbank'!$U197</f>
        <v>42810</v>
      </c>
      <c r="V195" s="1">
        <f>'[1]Bearbeitete Datenbank'!$AE197*PI()/180</f>
        <v>4.8776134829068196</v>
      </c>
      <c r="Y195" s="1">
        <f>'[1]Bearbeitete Datenbank'!$BK197</f>
        <v>2.8</v>
      </c>
      <c r="Z195" s="1">
        <f>'[1]Bearbeitete Datenbank'!$BL197</f>
        <v>5.6</v>
      </c>
      <c r="AA195" s="1">
        <f>'[1]Bearbeitete Datenbank'!$BM197</f>
        <v>31</v>
      </c>
      <c r="AB195" s="1">
        <f>'[1]Bearbeitete Datenbank'!BN197</f>
        <v>86.688645347513997</v>
      </c>
      <c r="AC195" s="1">
        <f>'[1]Bearbeitete Datenbank'!BO197</f>
        <v>7.84</v>
      </c>
      <c r="AD195" s="1">
        <f>'[1]Bearbeitete Datenbank'!$BP197</f>
        <v>40.764933333333303</v>
      </c>
      <c r="AH195" s="1">
        <f>'[1]Bearbeitete Datenbank'!$AL197</f>
        <v>5600</v>
      </c>
      <c r="AJ195" s="1">
        <f>'[1]Bearbeitete Datenbank'!$AN197</f>
        <v>3500</v>
      </c>
      <c r="AK195" s="1">
        <f>'[1]Bearbeitete Datenbank'!$AW197</f>
        <v>2100</v>
      </c>
      <c r="AU195" s="1" t="str">
        <f>'[1]Bearbeitete Datenbank'!$AU197</f>
        <v>GTO</v>
      </c>
      <c r="AV195" s="1" t="str">
        <f>'[1]Bearbeitete Datenbank'!$J197</f>
        <v>GEO</v>
      </c>
      <c r="AY195" s="1" t="str">
        <f>'[1]Bearbeitete Datenbank'!$G197</f>
        <v>Commercial</v>
      </c>
      <c r="AZ195" s="1"/>
      <c r="BA195" s="1" t="str">
        <f>'[1]Bearbeitete Datenbank'!$H197</f>
        <v>Communications</v>
      </c>
      <c r="BB195" s="1"/>
      <c r="BC195" s="42">
        <f>'[1]Bearbeitete Datenbank'!$AX197</f>
        <v>1.5299999999999999E-2</v>
      </c>
      <c r="BD195" s="1">
        <f>Tabelle27[[#This Row],[inclination '[degree']]]*PI()/180</f>
        <v>2.670353755551324E-4</v>
      </c>
      <c r="BE195" s="1">
        <f>'[1]Bearbeitete Datenbank'!$AY197</f>
        <v>298.28070000000002</v>
      </c>
      <c r="BF195" s="1">
        <f>Tabelle27[[#This Row],[RAAN '[degree']]]*PI()/180</f>
        <v>5.2059803101534508</v>
      </c>
      <c r="BG195" s="1">
        <f>'[1]Bearbeitete Datenbank'!$BA197</f>
        <v>129.8126</v>
      </c>
      <c r="BH195" s="1">
        <f>Tabelle27[[#This Row],[AoP '[degree']]]*PI()/180</f>
        <v>2.2656572805743909</v>
      </c>
      <c r="BI195" s="1">
        <f>'[1]Bearbeitete Datenbank'!$BB197</f>
        <v>252.2535</v>
      </c>
      <c r="BK195" s="1">
        <f>Tabelle27[[#This Row],[mean_anomaly '[degree']]]*PI()/180</f>
        <v>4.4026541246795157</v>
      </c>
      <c r="BL195" s="1">
        <f>'[1]Bearbeitete Datenbank'!$AZ197</f>
        <v>2.2100000000000001E-4</v>
      </c>
      <c r="BM195" s="1">
        <f>'[1]Bearbeitete Datenbank'!$BE197</f>
        <v>42165.71735536636</v>
      </c>
      <c r="BN195" s="1">
        <f>'[1]Bearbeitete Datenbank'!$BF197</f>
        <v>35804.035978901898</v>
      </c>
      <c r="BO195" s="1">
        <f>'[1]Bearbeitete Datenbank'!$BG197</f>
        <v>35785.398731830821</v>
      </c>
      <c r="BP195" s="1">
        <f>'[1]Bearbeitete Datenbank'!$BH197</f>
        <v>1436.1457008908646</v>
      </c>
      <c r="BQ195" s="1">
        <f>'[1]Bearbeitete Datenbank'!$BC197</f>
        <v>1.0026837799999999</v>
      </c>
      <c r="BY195" s="1" t="s">
        <v>115</v>
      </c>
      <c r="BZ195" s="1" t="s">
        <v>115</v>
      </c>
      <c r="CA195" s="1" t="s">
        <v>115</v>
      </c>
      <c r="CB195" s="1" t="s">
        <v>115</v>
      </c>
      <c r="CD195" s="47">
        <f>'[1]Bearbeitete Datenbank'!$BT197</f>
        <v>2.5852455999995527E-2</v>
      </c>
      <c r="CE19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4.5121047692688504E-4</v>
      </c>
      <c r="CF195" s="1">
        <f>'[1]Bearbeitete Datenbank'!$BU197</f>
        <v>292.08839478800002</v>
      </c>
      <c r="CG19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5.0979041959156453</v>
      </c>
      <c r="CH195" s="1" t="str">
        <f>'[1]Bearbeitete Datenbank'!$BV197</f>
        <v>True</v>
      </c>
      <c r="CI195" s="1" t="str">
        <f>'[1]Bearbeitete Datenbank'!$BW197</f>
        <v>True</v>
      </c>
      <c r="CJ195" s="1">
        <f>'[1]Bearbeitete Datenbank'!$BX197</f>
        <v>1.998E-4</v>
      </c>
      <c r="CK195" s="1">
        <f>'[1]Bearbeitete Datenbank'!$BY197</f>
        <v>2.6699999999999998E-5</v>
      </c>
      <c r="CL195" s="1">
        <f>'[1]Bearbeitete Datenbank'!$CA197</f>
        <v>2.8639999999999999E-2</v>
      </c>
      <c r="CM19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4.9986229777117589E-4</v>
      </c>
      <c r="CN195" s="1">
        <f>'[1]Bearbeitete Datenbank'!$CB197</f>
        <v>1</v>
      </c>
      <c r="CO195" s="1">
        <f>'[1]Bearbeitete Datenbank'!$CC197</f>
        <v>3</v>
      </c>
      <c r="CP195" s="1" t="str">
        <f>'[1]Bearbeitete Datenbank'!$CD197</f>
        <v>None</v>
      </c>
      <c r="CQ195" s="1" t="str">
        <f>'[1]Bearbeitete Datenbank'!$CE197</f>
        <v>None</v>
      </c>
      <c r="CR195" s="1" t="str">
        <f>'[1]Bearbeitete Datenbank'!$CF197</f>
        <v>None</v>
      </c>
      <c r="CS195" s="1" t="str">
        <f>IF(Tabelle27[[#This Row],[synchronised_starting_longitude '[deg_E']]]="None","None",Tabelle27[[#This Row],[synchronised_starting_longitude '[deg_E']]]*PI()/180)</f>
        <v>None</v>
      </c>
      <c r="CT195" s="1" t="str">
        <f>'[1]Bearbeitete Datenbank'!$CG197</f>
        <v>None</v>
      </c>
      <c r="CU195" s="1" t="str">
        <f>IF(Tabelle27[[#This Row],[synchronised_initial_longitude '[deg_E']]]="None","None",Tabelle27[[#This Row],[synchronised_initial_longitude '[deg_E']]]*PI()/180)</f>
        <v>None</v>
      </c>
      <c r="CV195" s="1" t="str">
        <f>'[1]Bearbeitete Datenbank'!$CH197</f>
        <v>None</v>
      </c>
      <c r="CW195" s="1" t="str">
        <f>IF(Tabelle27[[#This Row],[synchronised_tolerance_longitude '[deg_E']]]="None","None",Tabelle27[[#This Row],[synchronised_tolerance_longitude '[deg_E']]]*PI()/180)</f>
        <v>None</v>
      </c>
      <c r="CY195" s="1" t="str">
        <f>'[1]Bearbeitete Datenbank'!$CI197</f>
        <v>None</v>
      </c>
      <c r="CZ195" s="1" t="str">
        <f>IF(Tabelle27[[#This Row],[initial_GLAN '[deg']]]="None",Tabelle27[[#This Row],[initial_GLAN '[deg']]],Tabelle27[[#This Row],[initial_GLAN '[deg']]]*PI()/180)</f>
        <v>None</v>
      </c>
      <c r="DA195" s="1" t="str">
        <f>'[1]Bearbeitete Datenbank'!$CJ197</f>
        <v>None</v>
      </c>
      <c r="DB195" s="1" t="str">
        <f>IF(Tabelle27[[#This Row],[tolerance_GLAN '[deg']]]="None",Tabelle27[[#This Row],[tolerance_GLAN '[deg']]],Tabelle27[[#This Row],[tolerance_GLAN '[deg']]]*PI()/180)</f>
        <v>None</v>
      </c>
      <c r="DC195" s="1" t="str">
        <f>'[1]Bearbeitete Datenbank'!$CK197</f>
        <v>None</v>
      </c>
      <c r="DD195" s="49" t="str">
        <f>'[1]Bearbeitete Datenbank'!$CL197</f>
        <v>None</v>
      </c>
      <c r="DE195" s="5" t="str">
        <f>'[1]Bearbeitete Datenbank'!$CM197</f>
        <v>None</v>
      </c>
      <c r="DF195" s="49" t="str">
        <f>'[1]Bearbeitete Datenbank'!$CN197</f>
        <v>None</v>
      </c>
      <c r="DG195" s="5" t="str">
        <f>'[1]Bearbeitete Datenbank'!$CO197</f>
        <v>None</v>
      </c>
      <c r="DH195" s="5" t="str">
        <f>'[1]Bearbeitete Datenbank'!$CP197</f>
        <v>None</v>
      </c>
    </row>
    <row r="196" spans="1:112" x14ac:dyDescent="0.25">
      <c r="A196" s="1" t="str">
        <f>'[1]Bearbeitete Datenbank'!$C198</f>
        <v xml:space="preserve">Echostar 7 </v>
      </c>
      <c r="C196" s="1" t="str">
        <f>'[1]Bearbeitete Datenbank'!$C198</f>
        <v xml:space="preserve">Echostar 7 </v>
      </c>
      <c r="D196" s="41">
        <f>'[1]Bearbeitete Datenbank'!$AB198</f>
        <v>27378</v>
      </c>
      <c r="G196" s="1" t="str">
        <f>'[1]Bearbeitete Datenbank'!$AV198</f>
        <v>Heavy Satellite</v>
      </c>
      <c r="H196" s="1">
        <f>'[1]Bearbeitete Datenbank'!$V198</f>
        <v>12</v>
      </c>
      <c r="J196" s="3"/>
      <c r="K196" s="1" t="str">
        <f>'[1]Bearbeitete Datenbank'!$BQ198</f>
        <v>mono/duo-propellant</v>
      </c>
      <c r="L196" s="1" t="str">
        <f>'[1]Bearbeitete Datenbank'!$BR198</f>
        <v>1</v>
      </c>
      <c r="M196" s="1"/>
      <c r="N196" s="1">
        <f>'[1]Bearbeitete Datenbank'!$BS198</f>
        <v>300</v>
      </c>
      <c r="P196" s="1" t="str">
        <f>'[1]Bearbeitete Datenbank'!$Y198</f>
        <v>Cape Canaveral</v>
      </c>
      <c r="Q196" s="1">
        <f>'[1]Bearbeitete Datenbank'!$AD198*PI()/180</f>
        <v>0.49683706040105241</v>
      </c>
      <c r="R196" s="1" t="str">
        <f>'[1]Bearbeitete Datenbank'!$D198</f>
        <v>USA</v>
      </c>
      <c r="S196" s="1" t="str">
        <f>'[1]Bearbeitete Datenbank'!$E198</f>
        <v>USA</v>
      </c>
      <c r="T196" s="1" t="str">
        <f>'[1]Bearbeitete Datenbank'!$F198</f>
        <v>Echostar Satellite Services, LLC</v>
      </c>
      <c r="U196" s="3">
        <f>'[1]Bearbeitete Datenbank'!$U198</f>
        <v>37308</v>
      </c>
      <c r="V196" s="1">
        <f>'[1]Bearbeitete Datenbank'!$AE198*PI()/180</f>
        <v>4.8776134829068196</v>
      </c>
      <c r="Y196" s="1">
        <f>'[1]Bearbeitete Datenbank'!$BK198</f>
        <v>3.6</v>
      </c>
      <c r="Z196" s="1">
        <f>'[1]Bearbeitete Datenbank'!$BL198</f>
        <v>6</v>
      </c>
      <c r="AA196" s="1">
        <f>'[1]Bearbeitete Datenbank'!$BM198</f>
        <v>24</v>
      </c>
      <c r="AB196" s="1">
        <f>'[1]Bearbeitete Datenbank'!BN198</f>
        <v>91.934932031508694</v>
      </c>
      <c r="AC196" s="1">
        <f>'[1]Bearbeitete Datenbank'!BO198</f>
        <v>12.96</v>
      </c>
      <c r="AD196" s="1">
        <f>'[1]Bearbeitete Datenbank'!$BP198</f>
        <v>47.751199999999997</v>
      </c>
      <c r="AH196" s="1">
        <f>'[1]Bearbeitete Datenbank'!$AL198</f>
        <v>4026</v>
      </c>
      <c r="AJ196" s="1">
        <f>'[1]Bearbeitete Datenbank'!$AN198</f>
        <v>2000</v>
      </c>
      <c r="AK196" s="1">
        <f>'[1]Bearbeitete Datenbank'!$AW198</f>
        <v>2026</v>
      </c>
      <c r="AU196" s="1" t="str">
        <f>'[1]Bearbeitete Datenbank'!$AU198</f>
        <v>GEO/S</v>
      </c>
      <c r="AV196" s="1" t="str">
        <f>'[1]Bearbeitete Datenbank'!$J198</f>
        <v>GEO</v>
      </c>
      <c r="AY196" s="1" t="str">
        <f>'[1]Bearbeitete Datenbank'!$G198</f>
        <v>Commercial</v>
      </c>
      <c r="AZ196" s="1"/>
      <c r="BA196" s="1" t="str">
        <f>'[1]Bearbeitete Datenbank'!$H198</f>
        <v>Communications</v>
      </c>
      <c r="BB196" s="1"/>
      <c r="BC196" s="42">
        <f>'[1]Bearbeitete Datenbank'!$AX198</f>
        <v>1.03E-2</v>
      </c>
      <c r="BD196" s="1">
        <f>Tabelle27[[#This Row],[inclination '[degree']]]*PI()/180</f>
        <v>1.7976891295541595E-4</v>
      </c>
      <c r="BE196" s="1">
        <f>'[1]Bearbeitete Datenbank'!$AY198</f>
        <v>294.21870000000001</v>
      </c>
      <c r="BF196" s="1">
        <f>Tabelle27[[#This Row],[RAAN '[degree']]]*PI()/180</f>
        <v>5.1350850359374407</v>
      </c>
      <c r="BG196" s="1">
        <f>'[1]Bearbeitete Datenbank'!$BA198</f>
        <v>75.273499999999999</v>
      </c>
      <c r="BH196" s="1">
        <f>Tabelle27[[#This Row],[AoP '[degree']]]*PI()/180</f>
        <v>1.3137704144999516</v>
      </c>
      <c r="BI196" s="1">
        <f>'[1]Bearbeitete Datenbank'!$BB198</f>
        <v>334.04840000000002</v>
      </c>
      <c r="BK196" s="1">
        <f>Tabelle27[[#This Row],[mean_anomaly '[degree']]]*PI()/180</f>
        <v>5.8302444410190253</v>
      </c>
      <c r="BL196" s="1">
        <f>'[1]Bearbeitete Datenbank'!$AZ198</f>
        <v>2.7710000000000001E-4</v>
      </c>
      <c r="BM196" s="1">
        <f>'[1]Bearbeitete Datenbank'!$BE198</f>
        <v>42165.036393186412</v>
      </c>
      <c r="BN196" s="1">
        <f>'[1]Bearbeitete Datenbank'!$BF198</f>
        <v>35805.720324770962</v>
      </c>
      <c r="BO196" s="1">
        <f>'[1]Bearbeitete Datenbank'!$BG198</f>
        <v>35782.352461601862</v>
      </c>
      <c r="BP196" s="1">
        <f>'[1]Bearbeitete Datenbank'!$BH198</f>
        <v>1436.1109111249095</v>
      </c>
      <c r="BQ196" s="1">
        <f>'[1]Bearbeitete Datenbank'!$BC198</f>
        <v>1.00270807</v>
      </c>
      <c r="BY196" s="1" t="s">
        <v>115</v>
      </c>
      <c r="BZ196" s="1" t="s">
        <v>115</v>
      </c>
      <c r="CA196" s="1" t="s">
        <v>115</v>
      </c>
      <c r="CB196" s="1" t="s">
        <v>115</v>
      </c>
      <c r="CD196" s="47">
        <f>'[1]Bearbeitete Datenbank'!$BT198</f>
        <v>3.8958127499995499E-2</v>
      </c>
      <c r="CE19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6.7994759528666856E-4</v>
      </c>
      <c r="CF196" s="1">
        <f>'[1]Bearbeitete Datenbank'!$BU198</f>
        <v>241.19472024949999</v>
      </c>
      <c r="CG19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4.2096420067804141</v>
      </c>
      <c r="CH196" s="1" t="str">
        <f>'[1]Bearbeitete Datenbank'!$BV198</f>
        <v>True</v>
      </c>
      <c r="CI196" s="1" t="str">
        <f>'[1]Bearbeitete Datenbank'!$BW198</f>
        <v>True</v>
      </c>
      <c r="CJ196" s="1">
        <f>'[1]Bearbeitete Datenbank'!$BX198</f>
        <v>2.1316E-4</v>
      </c>
      <c r="CK196" s="1">
        <f>'[1]Bearbeitete Datenbank'!$BY198</f>
        <v>8.1317999999999996E-5</v>
      </c>
      <c r="CL196" s="1">
        <f>'[1]Bearbeitete Datenbank'!$CA198</f>
        <v>6.8900000000000003E-2</v>
      </c>
      <c r="CM19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1.2025318546240932E-3</v>
      </c>
      <c r="CN196" s="1">
        <f>'[1]Bearbeitete Datenbank'!$CB198</f>
        <v>1</v>
      </c>
      <c r="CO196" s="1">
        <f>'[1]Bearbeitete Datenbank'!$CC198</f>
        <v>7</v>
      </c>
      <c r="CP196" s="1" t="str">
        <f>'[1]Bearbeitete Datenbank'!$CD198</f>
        <v>None</v>
      </c>
      <c r="CQ196" s="1" t="str">
        <f>'[1]Bearbeitete Datenbank'!$CE198</f>
        <v>None</v>
      </c>
      <c r="CR196" s="1" t="str">
        <f>'[1]Bearbeitete Datenbank'!$CF198</f>
        <v>None</v>
      </c>
      <c r="CS196" s="1" t="str">
        <f>IF(Tabelle27[[#This Row],[synchronised_starting_longitude '[deg_E']]]="None","None",Tabelle27[[#This Row],[synchronised_starting_longitude '[deg_E']]]*PI()/180)</f>
        <v>None</v>
      </c>
      <c r="CT196" s="1" t="str">
        <f>'[1]Bearbeitete Datenbank'!$CG198</f>
        <v>None</v>
      </c>
      <c r="CU196" s="1" t="str">
        <f>IF(Tabelle27[[#This Row],[synchronised_initial_longitude '[deg_E']]]="None","None",Tabelle27[[#This Row],[synchronised_initial_longitude '[deg_E']]]*PI()/180)</f>
        <v>None</v>
      </c>
      <c r="CV196" s="1" t="str">
        <f>'[1]Bearbeitete Datenbank'!$CH198</f>
        <v>None</v>
      </c>
      <c r="CW196" s="1" t="str">
        <f>IF(Tabelle27[[#This Row],[synchronised_tolerance_longitude '[deg_E']]]="None","None",Tabelle27[[#This Row],[synchronised_tolerance_longitude '[deg_E']]]*PI()/180)</f>
        <v>None</v>
      </c>
      <c r="CY196" s="1" t="str">
        <f>'[1]Bearbeitete Datenbank'!$CI198</f>
        <v>None</v>
      </c>
      <c r="CZ196" s="1" t="str">
        <f>IF(Tabelle27[[#This Row],[initial_GLAN '[deg']]]="None",Tabelle27[[#This Row],[initial_GLAN '[deg']]],Tabelle27[[#This Row],[initial_GLAN '[deg']]]*PI()/180)</f>
        <v>None</v>
      </c>
      <c r="DA196" s="1" t="str">
        <f>'[1]Bearbeitete Datenbank'!$CJ198</f>
        <v>None</v>
      </c>
      <c r="DB196" s="1" t="str">
        <f>IF(Tabelle27[[#This Row],[tolerance_GLAN '[deg']]]="None",Tabelle27[[#This Row],[tolerance_GLAN '[deg']]],Tabelle27[[#This Row],[tolerance_GLAN '[deg']]]*PI()/180)</f>
        <v>None</v>
      </c>
      <c r="DC196" s="1" t="str">
        <f>'[1]Bearbeitete Datenbank'!$CK198</f>
        <v>None</v>
      </c>
      <c r="DD196" s="49" t="str">
        <f>'[1]Bearbeitete Datenbank'!$CL198</f>
        <v>None</v>
      </c>
      <c r="DE196" s="5" t="str">
        <f>'[1]Bearbeitete Datenbank'!$CM198</f>
        <v>None</v>
      </c>
      <c r="DF196" s="49" t="str">
        <f>'[1]Bearbeitete Datenbank'!$CN198</f>
        <v>None</v>
      </c>
      <c r="DG196" s="5" t="str">
        <f>'[1]Bearbeitete Datenbank'!$CO198</f>
        <v>None</v>
      </c>
      <c r="DH196" s="5" t="str">
        <f>'[1]Bearbeitete Datenbank'!$CP198</f>
        <v>None</v>
      </c>
    </row>
    <row r="197" spans="1:112" x14ac:dyDescent="0.25">
      <c r="A197" s="1" t="str">
        <f>'[1]Bearbeitete Datenbank'!$C199</f>
        <v>Echostar 9/Galaxy 23</v>
      </c>
      <c r="C197" s="1" t="str">
        <f>'[1]Bearbeitete Datenbank'!$C199</f>
        <v>Echostar 9/Galaxy 23</v>
      </c>
      <c r="D197" s="41">
        <f>'[1]Bearbeitete Datenbank'!$AB199</f>
        <v>27854</v>
      </c>
      <c r="G197" s="1" t="str">
        <f>'[1]Bearbeitete Datenbank'!$AV199</f>
        <v>Heavy Satellite</v>
      </c>
      <c r="H197" s="1">
        <f>'[1]Bearbeitete Datenbank'!$V199</f>
        <v>13</v>
      </c>
      <c r="J197" s="3"/>
      <c r="K197" s="1" t="str">
        <f>'[1]Bearbeitete Datenbank'!$BQ199</f>
        <v>mono/duo-propellant</v>
      </c>
      <c r="L197" s="1" t="str">
        <f>'[1]Bearbeitete Datenbank'!$BR199</f>
        <v>1</v>
      </c>
      <c r="M197" s="1"/>
      <c r="N197" s="1">
        <f>'[1]Bearbeitete Datenbank'!$BS199</f>
        <v>300</v>
      </c>
      <c r="P197" s="1" t="str">
        <f>'[1]Bearbeitete Datenbank'!$Y199</f>
        <v>Sea Launch Odyssey</v>
      </c>
      <c r="Q197" s="1">
        <f>'[1]Bearbeitete Datenbank'!$AD199*PI()/180</f>
        <v>1.7453292519943296E-5</v>
      </c>
      <c r="R197" s="1" t="str">
        <f>'[1]Bearbeitete Datenbank'!$D199</f>
        <v>USA</v>
      </c>
      <c r="S197" s="1" t="str">
        <f>'[1]Bearbeitete Datenbank'!$E199</f>
        <v>USA</v>
      </c>
      <c r="T197" s="1" t="str">
        <f>'[1]Bearbeitete Datenbank'!$F199</f>
        <v xml:space="preserve">Echostar Satellite Services, LLC/Intelsat </v>
      </c>
      <c r="U197" s="3">
        <f>'[1]Bearbeitete Datenbank'!$U199</f>
        <v>37841</v>
      </c>
      <c r="V197" s="1">
        <f>'[1]Bearbeitete Datenbank'!$AE199*PI()/180</f>
        <v>3.5953782591083185</v>
      </c>
      <c r="Y197" s="1">
        <f>'[1]Bearbeitete Datenbank'!$BK199</f>
        <v>2.8</v>
      </c>
      <c r="Z197" s="1">
        <f>'[1]Bearbeitete Datenbank'!$BL199</f>
        <v>5.6</v>
      </c>
      <c r="AA197" s="1">
        <f>'[1]Bearbeitete Datenbank'!$BM199</f>
        <v>31</v>
      </c>
      <c r="AB197" s="1">
        <f>'[1]Bearbeitete Datenbank'!BN199</f>
        <v>86.688645347513997</v>
      </c>
      <c r="AC197" s="1">
        <f>'[1]Bearbeitete Datenbank'!BO199</f>
        <v>7.84</v>
      </c>
      <c r="AD197" s="1">
        <f>'[1]Bearbeitete Datenbank'!$BP199</f>
        <v>40.764933333333303</v>
      </c>
      <c r="AH197" s="1">
        <f>'[1]Bearbeitete Datenbank'!$AL199</f>
        <v>4737</v>
      </c>
      <c r="AJ197" s="1">
        <f>'[1]Bearbeitete Datenbank'!$AN199</f>
        <v>2000</v>
      </c>
      <c r="AK197" s="1">
        <f>'[1]Bearbeitete Datenbank'!$AW199</f>
        <v>2737</v>
      </c>
      <c r="AU197" s="1" t="str">
        <f>'[1]Bearbeitete Datenbank'!$AU199</f>
        <v>GEO/D</v>
      </c>
      <c r="AV197" s="1" t="str">
        <f>'[1]Bearbeitete Datenbank'!$J199</f>
        <v>GEO</v>
      </c>
      <c r="AY197" s="1" t="str">
        <f>'[1]Bearbeitete Datenbank'!$G199</f>
        <v>Commercial</v>
      </c>
      <c r="AZ197" s="1"/>
      <c r="BA197" s="1" t="str">
        <f>'[1]Bearbeitete Datenbank'!$H199</f>
        <v>Communications</v>
      </c>
      <c r="BB197" s="1"/>
      <c r="BC197" s="42">
        <f>'[1]Bearbeitete Datenbank'!$AX199</f>
        <v>1.5100000000000001E-2</v>
      </c>
      <c r="BD197" s="1">
        <f>Tabelle27[[#This Row],[inclination '[degree']]]*PI()/180</f>
        <v>2.6354471705114377E-4</v>
      </c>
      <c r="BE197" s="1">
        <f>'[1]Bearbeitete Datenbank'!$AY199</f>
        <v>291.62979999999999</v>
      </c>
      <c r="BF197" s="1">
        <f>Tabelle27[[#This Row],[RAAN '[degree']]]*PI()/180</f>
        <v>5.0899002069325592</v>
      </c>
      <c r="BG197" s="1">
        <f>'[1]Bearbeitete Datenbank'!$BA199</f>
        <v>139.19540000000001</v>
      </c>
      <c r="BH197" s="1">
        <f>Tabelle27[[#This Row],[AoP '[degree']]]*PI()/180</f>
        <v>2.4294180336305149</v>
      </c>
      <c r="BI197" s="1">
        <f>'[1]Bearbeitete Datenbank'!$BB199</f>
        <v>274.88810000000001</v>
      </c>
      <c r="BK197" s="1">
        <f>Tabelle27[[#This Row],[mean_anomaly '[degree']]]*PI()/180</f>
        <v>4.797702419551424</v>
      </c>
      <c r="BL197" s="1">
        <f>'[1]Bearbeitete Datenbank'!$AZ199</f>
        <v>3.2239999999999998E-4</v>
      </c>
      <c r="BM197" s="1">
        <f>'[1]Bearbeitete Datenbank'!$BE199</f>
        <v>42164.731945543652</v>
      </c>
      <c r="BN197" s="1">
        <f>'[1]Bearbeitete Datenbank'!$BF199</f>
        <v>35807.325855122894</v>
      </c>
      <c r="BO197" s="1">
        <f>'[1]Bearbeitete Datenbank'!$BG199</f>
        <v>35780.13803596441</v>
      </c>
      <c r="BP197" s="1">
        <f>'[1]Bearbeitete Datenbank'!$BH199</f>
        <v>1436.0953572503081</v>
      </c>
      <c r="BQ197" s="1">
        <f>'[1]Bearbeitete Datenbank'!$BC199</f>
        <v>1.0027189299999999</v>
      </c>
      <c r="BY197" s="1" t="s">
        <v>115</v>
      </c>
      <c r="BZ197" s="1" t="s">
        <v>115</v>
      </c>
      <c r="CA197" s="1" t="s">
        <v>115</v>
      </c>
      <c r="CB197" s="1" t="s">
        <v>115</v>
      </c>
      <c r="CD197" s="47">
        <f>'[1]Bearbeitete Datenbank'!$BT199</f>
        <v>2.5337441499999613E-2</v>
      </c>
      <c r="CE19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4.4222177820644408E-4</v>
      </c>
      <c r="CF197" s="1">
        <f>'[1]Bearbeitete Datenbank'!$BU199</f>
        <v>239.00155160450001</v>
      </c>
      <c r="CG19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4.1713639928736619</v>
      </c>
      <c r="CH197" s="1" t="str">
        <f>'[1]Bearbeitete Datenbank'!$BV199</f>
        <v>True</v>
      </c>
      <c r="CI197" s="1" t="str">
        <f>'[1]Bearbeitete Datenbank'!$BW199</f>
        <v>True</v>
      </c>
      <c r="CJ197" s="1">
        <f>'[1]Bearbeitete Datenbank'!$BX199</f>
        <v>3.0706E-4</v>
      </c>
      <c r="CK197" s="1">
        <f>'[1]Bearbeitete Datenbank'!$BY199</f>
        <v>2.5695000000000004E-5</v>
      </c>
      <c r="CL197" s="1">
        <f>'[1]Bearbeitete Datenbank'!$CA199</f>
        <v>6.5079999999999999E-2</v>
      </c>
      <c r="CM19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1.1358602771979096E-3</v>
      </c>
      <c r="CN197" s="1">
        <f>'[1]Bearbeitete Datenbank'!$CB199</f>
        <v>1</v>
      </c>
      <c r="CO197" s="1">
        <f>'[1]Bearbeitete Datenbank'!$CC199</f>
        <v>9</v>
      </c>
      <c r="CP197" s="1" t="str">
        <f>'[1]Bearbeitete Datenbank'!$CD199</f>
        <v>None</v>
      </c>
      <c r="CQ197" s="1" t="str">
        <f>'[1]Bearbeitete Datenbank'!$CE199</f>
        <v>None</v>
      </c>
      <c r="CR197" s="1" t="str">
        <f>'[1]Bearbeitete Datenbank'!$CF199</f>
        <v>None</v>
      </c>
      <c r="CS197" s="1" t="str">
        <f>IF(Tabelle27[[#This Row],[synchronised_starting_longitude '[deg_E']]]="None","None",Tabelle27[[#This Row],[synchronised_starting_longitude '[deg_E']]]*PI()/180)</f>
        <v>None</v>
      </c>
      <c r="CT197" s="1" t="str">
        <f>'[1]Bearbeitete Datenbank'!$CG199</f>
        <v>None</v>
      </c>
      <c r="CU197" s="1" t="str">
        <f>IF(Tabelle27[[#This Row],[synchronised_initial_longitude '[deg_E']]]="None","None",Tabelle27[[#This Row],[synchronised_initial_longitude '[deg_E']]]*PI()/180)</f>
        <v>None</v>
      </c>
      <c r="CV197" s="1" t="str">
        <f>'[1]Bearbeitete Datenbank'!$CH199</f>
        <v>None</v>
      </c>
      <c r="CW197" s="1" t="str">
        <f>IF(Tabelle27[[#This Row],[synchronised_tolerance_longitude '[deg_E']]]="None","None",Tabelle27[[#This Row],[synchronised_tolerance_longitude '[deg_E']]]*PI()/180)</f>
        <v>None</v>
      </c>
      <c r="CY197" s="1" t="str">
        <f>'[1]Bearbeitete Datenbank'!$CI199</f>
        <v>None</v>
      </c>
      <c r="CZ197" s="1" t="str">
        <f>IF(Tabelle27[[#This Row],[initial_GLAN '[deg']]]="None",Tabelle27[[#This Row],[initial_GLAN '[deg']]],Tabelle27[[#This Row],[initial_GLAN '[deg']]]*PI()/180)</f>
        <v>None</v>
      </c>
      <c r="DA197" s="1" t="str">
        <f>'[1]Bearbeitete Datenbank'!$CJ199</f>
        <v>None</v>
      </c>
      <c r="DB197" s="1" t="str">
        <f>IF(Tabelle27[[#This Row],[tolerance_GLAN '[deg']]]="None",Tabelle27[[#This Row],[tolerance_GLAN '[deg']]],Tabelle27[[#This Row],[tolerance_GLAN '[deg']]]*PI()/180)</f>
        <v>None</v>
      </c>
      <c r="DC197" s="1" t="str">
        <f>'[1]Bearbeitete Datenbank'!$CK199</f>
        <v>None</v>
      </c>
      <c r="DD197" s="49" t="str">
        <f>'[1]Bearbeitete Datenbank'!$CL199</f>
        <v>None</v>
      </c>
      <c r="DE197" s="5" t="str">
        <f>'[1]Bearbeitete Datenbank'!$CM199</f>
        <v>None</v>
      </c>
      <c r="DF197" s="49" t="str">
        <f>'[1]Bearbeitete Datenbank'!$CN199</f>
        <v>None</v>
      </c>
      <c r="DG197" s="5" t="str">
        <f>'[1]Bearbeitete Datenbank'!$CO199</f>
        <v>None</v>
      </c>
      <c r="DH197" s="5" t="str">
        <f>'[1]Bearbeitete Datenbank'!$CP199</f>
        <v>None</v>
      </c>
    </row>
    <row r="198" spans="1:112" x14ac:dyDescent="0.25">
      <c r="A198" s="1" t="str">
        <f>'[1]Bearbeitete Datenbank'!$C200</f>
        <v>Echostar G1</v>
      </c>
      <c r="C198" s="1" t="str">
        <f>'[1]Bearbeitete Datenbank'!$C200</f>
        <v>Echostar G1</v>
      </c>
      <c r="D198" s="41">
        <f>'[1]Bearbeitete Datenbank'!$AB200</f>
        <v>32763</v>
      </c>
      <c r="G198" s="1" t="str">
        <f>'[1]Bearbeitete Datenbank'!$AV200</f>
        <v>Heavy Satellite</v>
      </c>
      <c r="H198" s="1">
        <f>'[1]Bearbeitete Datenbank'!$V200</f>
        <v>15</v>
      </c>
      <c r="J198" s="3"/>
      <c r="K198" s="1" t="str">
        <f>'[1]Bearbeitete Datenbank'!$BQ200</f>
        <v>mono/duo-propellant</v>
      </c>
      <c r="L198" s="1" t="str">
        <f>'[1]Bearbeitete Datenbank'!$BR200</f>
        <v>1</v>
      </c>
      <c r="M198" s="1"/>
      <c r="N198" s="1">
        <f>'[1]Bearbeitete Datenbank'!$BS200</f>
        <v>300</v>
      </c>
      <c r="P198" s="5" t="str">
        <f>'[1]Bearbeitete Datenbank'!$Y200</f>
        <v>Cape Canaveral</v>
      </c>
      <c r="Q198" s="1">
        <f>'[1]Bearbeitete Datenbank'!$AD200*PI()/180</f>
        <v>0.49683706040105241</v>
      </c>
      <c r="R198" s="1" t="str">
        <f>'[1]Bearbeitete Datenbank'!$D200</f>
        <v>USA</v>
      </c>
      <c r="S198" s="1" t="str">
        <f>'[1]Bearbeitete Datenbank'!$E200</f>
        <v>USA</v>
      </c>
      <c r="T198" s="1" t="str">
        <f>'[1]Bearbeitete Datenbank'!$F200</f>
        <v>Echostar Satellite Services, LLC</v>
      </c>
      <c r="U198" s="3">
        <f>'[1]Bearbeitete Datenbank'!$U200</f>
        <v>39552</v>
      </c>
      <c r="V198" s="34">
        <f>'[1]Bearbeitete Datenbank'!$AE200*PI()/180</f>
        <v>4.8776134829068196</v>
      </c>
      <c r="Y198" s="1">
        <f>'[1]Bearbeitete Datenbank'!$BK200</f>
        <v>3</v>
      </c>
      <c r="Z198" s="1">
        <f>'[1]Bearbeitete Datenbank'!$BL200</f>
        <v>8.1999999999999993</v>
      </c>
      <c r="AA198" s="1">
        <f>'[1]Bearbeitete Datenbank'!$BM200</f>
        <v>30</v>
      </c>
      <c r="AB198" s="1">
        <f>'[1]Bearbeitete Datenbank'!BN200</f>
        <v>100.73552148843299</v>
      </c>
      <c r="AC198" s="33">
        <f>'[1]Bearbeitete Datenbank'!BO200</f>
        <v>9</v>
      </c>
      <c r="AD198" s="1">
        <f>'[1]Bearbeitete Datenbank'!$BP200</f>
        <v>50.805999999999997</v>
      </c>
      <c r="AH198" s="1">
        <f>'[1]Bearbeitete Datenbank'!$AL200</f>
        <v>6600</v>
      </c>
      <c r="AJ198" s="1">
        <f>'[1]Bearbeitete Datenbank'!$AN200</f>
        <v>3000</v>
      </c>
      <c r="AK198" s="1">
        <f>'[1]Bearbeitete Datenbank'!$AW200</f>
        <v>3600</v>
      </c>
      <c r="AU198" s="1" t="str">
        <f>'[1]Bearbeitete Datenbank'!$AU200</f>
        <v>GEO/I</v>
      </c>
      <c r="AV198" s="1" t="str">
        <f>'[1]Bearbeitete Datenbank'!$J200</f>
        <v>GEO</v>
      </c>
      <c r="AY198" s="1" t="str">
        <f>'[1]Bearbeitete Datenbank'!$G200</f>
        <v>Commercial</v>
      </c>
      <c r="AZ198" s="1"/>
      <c r="BA198" s="1" t="str">
        <f>'[1]Bearbeitete Datenbank'!$H200</f>
        <v>Communications</v>
      </c>
      <c r="BB198" s="1"/>
      <c r="BC198" s="42">
        <f>'[1]Bearbeitete Datenbank'!$AX200</f>
        <v>3.7534999999999998</v>
      </c>
      <c r="BD198" s="1">
        <f>Tabelle27[[#This Row],[inclination '[degree']]]*PI()/180</f>
        <v>6.5510933473607161E-2</v>
      </c>
      <c r="BE198" s="1">
        <f>'[1]Bearbeitete Datenbank'!$AY200</f>
        <v>19.492899999999999</v>
      </c>
      <c r="BF198" s="1">
        <f>Tabelle27[[#This Row],[RAAN '[degree']]]*PI()/180</f>
        <v>0.34021528576200261</v>
      </c>
      <c r="BG198" s="1">
        <f>'[1]Bearbeitete Datenbank'!$BA200</f>
        <v>44.5182</v>
      </c>
      <c r="BH198" s="1">
        <f>Tabelle27[[#This Row],[AoP '[degree']]]*PI()/180</f>
        <v>0.77698916706133958</v>
      </c>
      <c r="BI198" s="1">
        <f>'[1]Bearbeitete Datenbank'!$BB200</f>
        <v>307.3184</v>
      </c>
      <c r="BK198" s="1">
        <f>Tabelle27[[#This Row],[mean_anomaly '[degree']]]*PI()/180</f>
        <v>5.3637179319609416</v>
      </c>
      <c r="BL198" s="1">
        <f>'[1]Bearbeitete Datenbank'!$AZ200</f>
        <v>1.9349999999999999E-4</v>
      </c>
      <c r="BM198" s="1">
        <f>'[1]Bearbeitete Datenbank'!$BE200</f>
        <v>42164.476281050418</v>
      </c>
      <c r="BN198" s="1">
        <f>'[1]Bearbeitete Datenbank'!$BF200</f>
        <v>35801.635107210801</v>
      </c>
      <c r="BO198" s="1">
        <f>'[1]Bearbeitete Datenbank'!$BG200</f>
        <v>35785.317454890035</v>
      </c>
      <c r="BP198" s="1">
        <f>'[1]Bearbeitete Datenbank'!$BH200</f>
        <v>1436.0822956932352</v>
      </c>
      <c r="BQ198" s="1">
        <f>'[1]Bearbeitete Datenbank'!$BC200</f>
        <v>1.00272805</v>
      </c>
      <c r="BS198" s="5"/>
      <c r="BT198" s="5"/>
      <c r="BU198" s="5"/>
      <c r="BV198" s="5"/>
      <c r="BW198" s="5"/>
      <c r="BY198" s="1" t="s">
        <v>115</v>
      </c>
      <c r="BZ198" s="1" t="s">
        <v>115</v>
      </c>
      <c r="CA198" s="1" t="s">
        <v>115</v>
      </c>
      <c r="CB198" s="1" t="s">
        <v>115</v>
      </c>
      <c r="CD198" s="47">
        <f>'[1]Bearbeitete Datenbank'!$BT200</f>
        <v>1.8062032500012037E-2</v>
      </c>
      <c r="CE19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3.1524193672743278E-4</v>
      </c>
      <c r="CF198" s="1">
        <f>'[1]Bearbeitete Datenbank'!$BU200</f>
        <v>267.13757676750004</v>
      </c>
      <c r="CG19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4.6624302703919858</v>
      </c>
      <c r="CH198" s="1" t="str">
        <f>'[1]Bearbeitete Datenbank'!$BV200</f>
        <v>False</v>
      </c>
      <c r="CI198" s="1" t="str">
        <f>'[1]Bearbeitete Datenbank'!$BW200</f>
        <v>True</v>
      </c>
      <c r="CJ198" s="1">
        <f>'[1]Bearbeitete Datenbank'!$BX200</f>
        <v>2.1581000000000001E-4</v>
      </c>
      <c r="CK198" s="1">
        <f>'[1]Bearbeitete Datenbank'!$BY200</f>
        <v>3.0114000000000003E-5</v>
      </c>
      <c r="CL198" s="1" t="str">
        <f>'[1]Bearbeitete Datenbank'!$CA200</f>
        <v>None</v>
      </c>
      <c r="CM19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198" s="1">
        <f>'[1]Bearbeitete Datenbank'!$CB200</f>
        <v>0</v>
      </c>
      <c r="CO198" s="1">
        <f>'[1]Bearbeitete Datenbank'!$CC200</f>
        <v>0</v>
      </c>
      <c r="CP198" s="1" t="str">
        <f>'[1]Bearbeitete Datenbank'!$CD200</f>
        <v>None</v>
      </c>
      <c r="CQ198" s="1" t="str">
        <f>'[1]Bearbeitete Datenbank'!$CE200</f>
        <v>None</v>
      </c>
      <c r="CR198" s="1" t="str">
        <f>'[1]Bearbeitete Datenbank'!$CF200</f>
        <v>None</v>
      </c>
      <c r="CS198" s="1" t="str">
        <f>IF(Tabelle27[[#This Row],[synchronised_starting_longitude '[deg_E']]]="None","None",Tabelle27[[#This Row],[synchronised_starting_longitude '[deg_E']]]*PI()/180)</f>
        <v>None</v>
      </c>
      <c r="CT198" s="1" t="str">
        <f>'[1]Bearbeitete Datenbank'!$CG200</f>
        <v>None</v>
      </c>
      <c r="CU198" s="1" t="str">
        <f>IF(Tabelle27[[#This Row],[synchronised_initial_longitude '[deg_E']]]="None","None",Tabelle27[[#This Row],[synchronised_initial_longitude '[deg_E']]]*PI()/180)</f>
        <v>None</v>
      </c>
      <c r="CV198" s="1" t="str">
        <f>'[1]Bearbeitete Datenbank'!$CH200</f>
        <v>None</v>
      </c>
      <c r="CW198" s="1" t="str">
        <f>IF(Tabelle27[[#This Row],[synchronised_tolerance_longitude '[deg_E']]]="None","None",Tabelle27[[#This Row],[synchronised_tolerance_longitude '[deg_E']]]*PI()/180)</f>
        <v>None</v>
      </c>
      <c r="CY198" s="1" t="str">
        <f>'[1]Bearbeitete Datenbank'!$CI200</f>
        <v>None</v>
      </c>
      <c r="CZ198" s="1" t="str">
        <f>IF(Tabelle27[[#This Row],[initial_GLAN '[deg']]]="None",Tabelle27[[#This Row],[initial_GLAN '[deg']]],Tabelle27[[#This Row],[initial_GLAN '[deg']]]*PI()/180)</f>
        <v>None</v>
      </c>
      <c r="DA198" s="1" t="str">
        <f>'[1]Bearbeitete Datenbank'!$CJ200</f>
        <v>None</v>
      </c>
      <c r="DB198" s="1" t="str">
        <f>IF(Tabelle27[[#This Row],[tolerance_GLAN '[deg']]]="None",Tabelle27[[#This Row],[tolerance_GLAN '[deg']]],Tabelle27[[#This Row],[tolerance_GLAN '[deg']]]*PI()/180)</f>
        <v>None</v>
      </c>
      <c r="DC198" s="1" t="str">
        <f>'[1]Bearbeitete Datenbank'!$CK200</f>
        <v>None</v>
      </c>
      <c r="DD198" s="49" t="str">
        <f>'[1]Bearbeitete Datenbank'!$CL200</f>
        <v>None</v>
      </c>
      <c r="DE198" s="5" t="str">
        <f>'[1]Bearbeitete Datenbank'!$CM200</f>
        <v>None</v>
      </c>
      <c r="DF198" s="49" t="str">
        <f>'[1]Bearbeitete Datenbank'!$CN200</f>
        <v>None</v>
      </c>
      <c r="DG198" s="5" t="str">
        <f>'[1]Bearbeitete Datenbank'!$CO200</f>
        <v>None</v>
      </c>
      <c r="DH198" s="5" t="str">
        <f>'[1]Bearbeitete Datenbank'!$CP200</f>
        <v>None</v>
      </c>
    </row>
    <row r="199" spans="1:112" x14ac:dyDescent="0.25">
      <c r="A199" s="1" t="str">
        <f>'[1]Bearbeitete Datenbank'!$C201</f>
        <v>EDRS-C</v>
      </c>
      <c r="C199" s="1" t="str">
        <f>'[1]Bearbeitete Datenbank'!$C201</f>
        <v>EDRS-C</v>
      </c>
      <c r="D199" s="41">
        <f>'[1]Bearbeitete Datenbank'!$AB201</f>
        <v>44475</v>
      </c>
      <c r="G199" s="1" t="str">
        <f>'[1]Bearbeitete Datenbank'!$AV201</f>
        <v>Heavy Satellite</v>
      </c>
      <c r="H199" s="1">
        <f>'[1]Bearbeitete Datenbank'!$V201</f>
        <v>15</v>
      </c>
      <c r="J199" s="3"/>
      <c r="K199" s="1" t="str">
        <f>'[1]Bearbeitete Datenbank'!$BQ201</f>
        <v>none</v>
      </c>
      <c r="L199" s="1" t="str">
        <f>'[1]Bearbeitete Datenbank'!$BR201</f>
        <v>0</v>
      </c>
      <c r="M199" s="1"/>
      <c r="N199" s="1">
        <f>'[1]Bearbeitete Datenbank'!$BS201</f>
        <v>3000</v>
      </c>
      <c r="P199" s="1" t="str">
        <f>'[1]Bearbeitete Datenbank'!$Y201</f>
        <v>Guiana Space Center</v>
      </c>
      <c r="Q199" s="1">
        <f>'[1]Bearbeitete Datenbank'!$AD201*PI()/180</f>
        <v>9.1437799511982928E-2</v>
      </c>
      <c r="R199" s="1" t="str">
        <f>'[1]Bearbeitete Datenbank'!$D201</f>
        <v>NR (12/20)</v>
      </c>
      <c r="S199" s="1" t="str">
        <f>'[1]Bearbeitete Datenbank'!$E201</f>
        <v>ESA</v>
      </c>
      <c r="T199" s="1" t="str">
        <f>'[1]Bearbeitete Datenbank'!$F201</f>
        <v>Airbus</v>
      </c>
      <c r="U199" s="3">
        <f>'[1]Bearbeitete Datenbank'!$U201</f>
        <v>43683</v>
      </c>
      <c r="V199" s="1">
        <f>'[1]Bearbeitete Datenbank'!$AE201*PI()/180</f>
        <v>5.3622099674872183</v>
      </c>
      <c r="Y199" s="1">
        <f>'[1]Bearbeitete Datenbank'!$BK201</f>
        <v>2.5</v>
      </c>
      <c r="Z199" s="1">
        <f>'[1]Bearbeitete Datenbank'!$BL201</f>
        <v>3</v>
      </c>
      <c r="AA199" s="1">
        <f>'[1]Bearbeitete Datenbank'!$BM201</f>
        <v>20.8</v>
      </c>
      <c r="AB199" s="1">
        <f>'[1]Bearbeitete Datenbank'!BN201</f>
        <v>48.911551607029502</v>
      </c>
      <c r="AC199" s="1">
        <f>'[1]Bearbeitete Datenbank'!BO201</f>
        <v>6.25</v>
      </c>
      <c r="AD199" s="1">
        <f>'[1]Bearbeitete Datenbank'!$BP201</f>
        <v>22.899333333333299</v>
      </c>
      <c r="AH199" s="1">
        <f>'[1]Bearbeitete Datenbank'!$AL201</f>
        <v>3186</v>
      </c>
      <c r="AJ199" s="1">
        <f>'[1]Bearbeitete Datenbank'!$AN201</f>
        <v>1700</v>
      </c>
      <c r="AK199" s="1">
        <f>'[1]Bearbeitete Datenbank'!$AW201</f>
        <v>1486</v>
      </c>
      <c r="AU199" s="1" t="str">
        <f>'[1]Bearbeitete Datenbank'!$AU201</f>
        <v>GEO/S</v>
      </c>
      <c r="AV199" s="1" t="str">
        <f>'[1]Bearbeitete Datenbank'!$J201</f>
        <v>GEO</v>
      </c>
      <c r="AY199" s="1" t="str">
        <f>'[1]Bearbeitete Datenbank'!$G201</f>
        <v>Commercial</v>
      </c>
      <c r="AZ199" s="1"/>
      <c r="BA199" s="1" t="str">
        <f>'[1]Bearbeitete Datenbank'!$H201</f>
        <v>Communications</v>
      </c>
      <c r="BB199" s="1"/>
      <c r="BC199" s="42">
        <f>'[1]Bearbeitete Datenbank'!$AX201</f>
        <v>7.4899999999999994E-2</v>
      </c>
      <c r="BD199" s="1">
        <f>Tabelle27[[#This Row],[inclination '[degree']]]*PI()/180</f>
        <v>1.3072516097437528E-3</v>
      </c>
      <c r="BE199" s="1">
        <f>'[1]Bearbeitete Datenbank'!$AY201</f>
        <v>281.6927</v>
      </c>
      <c r="BF199" s="1">
        <f>Tabelle27[[#This Row],[RAAN '[degree']]]*PI()/180</f>
        <v>4.9164650938326302</v>
      </c>
      <c r="BG199" s="1">
        <f>'[1]Bearbeitete Datenbank'!$BA201</f>
        <v>101.4033</v>
      </c>
      <c r="BH199" s="1">
        <f>Tabelle27[[#This Row],[AoP '[degree']]]*PI()/180</f>
        <v>1.7698214573875659</v>
      </c>
      <c r="BI199" s="1">
        <f>'[1]Bearbeitete Datenbank'!$BB201</f>
        <v>336.91899999999998</v>
      </c>
      <c r="BK199" s="1">
        <f>Tabelle27[[#This Row],[mean_anomaly '[degree']]]*PI()/180</f>
        <v>5.8803458625267746</v>
      </c>
      <c r="BL199" s="1">
        <f>'[1]Bearbeitete Datenbank'!$AZ201</f>
        <v>8.4599999999999996E-5</v>
      </c>
      <c r="BM199" s="1">
        <f>'[1]Bearbeitete Datenbank'!$BE201</f>
        <v>42165.555873169469</v>
      </c>
      <c r="BN199" s="1">
        <f>'[1]Bearbeitete Datenbank'!$BF201</f>
        <v>35798.123079196346</v>
      </c>
      <c r="BO199" s="1">
        <f>'[1]Bearbeitete Datenbank'!$BG201</f>
        <v>35790.988667142599</v>
      </c>
      <c r="BP199" s="1">
        <f>'[1]Bearbeitete Datenbank'!$BH201</f>
        <v>1436.1374508803581</v>
      </c>
      <c r="BQ199" s="1">
        <f>'[1]Bearbeitete Datenbank'!$BC201</f>
        <v>1.00268954</v>
      </c>
      <c r="BY199" s="1" t="s">
        <v>115</v>
      </c>
      <c r="BZ199" s="1" t="s">
        <v>115</v>
      </c>
      <c r="CA199" s="1" t="s">
        <v>115</v>
      </c>
      <c r="CB199" s="1" t="s">
        <v>115</v>
      </c>
      <c r="CD199" s="47">
        <f>'[1]Bearbeitete Datenbank'!$BT201</f>
        <v>4.5745235000000051E-2</v>
      </c>
      <c r="CE19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7.9840496784854909E-4</v>
      </c>
      <c r="CF199" s="1">
        <f>'[1]Bearbeitete Datenbank'!$BU201</f>
        <v>31.186971186000001</v>
      </c>
      <c r="CG19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0.54431533092030093</v>
      </c>
      <c r="CH199" s="1" t="str">
        <f>'[1]Bearbeitete Datenbank'!$BV201</f>
        <v>True</v>
      </c>
      <c r="CI199" s="1" t="str">
        <f>'[1]Bearbeitete Datenbank'!$BW201</f>
        <v>True</v>
      </c>
      <c r="CJ199" s="1">
        <f>'[1]Bearbeitete Datenbank'!$BX201</f>
        <v>1.007555E-4</v>
      </c>
      <c r="CK199" s="1">
        <f>'[1]Bearbeitete Datenbank'!$BY201</f>
        <v>7.35785E-5</v>
      </c>
      <c r="CL199" s="1">
        <f>'[1]Bearbeitete Datenbank'!$CA201</f>
        <v>0.100282</v>
      </c>
      <c r="CM19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1.7502510804849535E-3</v>
      </c>
      <c r="CN199" s="1">
        <f>'[1]Bearbeitete Datenbank'!$CB201</f>
        <v>1</v>
      </c>
      <c r="CO199" s="1">
        <f>'[1]Bearbeitete Datenbank'!$CC201</f>
        <v>9</v>
      </c>
      <c r="CP199" s="1" t="str">
        <f>'[1]Bearbeitete Datenbank'!$CD201</f>
        <v>None</v>
      </c>
      <c r="CQ199" s="1" t="str">
        <f>'[1]Bearbeitete Datenbank'!$CE201</f>
        <v>None</v>
      </c>
      <c r="CR199" s="1" t="str">
        <f>'[1]Bearbeitete Datenbank'!$CF201</f>
        <v>None</v>
      </c>
      <c r="CS199" s="1" t="str">
        <f>IF(Tabelle27[[#This Row],[synchronised_starting_longitude '[deg_E']]]="None","None",Tabelle27[[#This Row],[synchronised_starting_longitude '[deg_E']]]*PI()/180)</f>
        <v>None</v>
      </c>
      <c r="CT199" s="1" t="str">
        <f>'[1]Bearbeitete Datenbank'!$CG201</f>
        <v>None</v>
      </c>
      <c r="CU199" s="1" t="str">
        <f>IF(Tabelle27[[#This Row],[synchronised_initial_longitude '[deg_E']]]="None","None",Tabelle27[[#This Row],[synchronised_initial_longitude '[deg_E']]]*PI()/180)</f>
        <v>None</v>
      </c>
      <c r="CV199" s="1" t="str">
        <f>'[1]Bearbeitete Datenbank'!$CH201</f>
        <v>None</v>
      </c>
      <c r="CW199" s="1" t="str">
        <f>IF(Tabelle27[[#This Row],[synchronised_tolerance_longitude '[deg_E']]]="None","None",Tabelle27[[#This Row],[synchronised_tolerance_longitude '[deg_E']]]*PI()/180)</f>
        <v>None</v>
      </c>
      <c r="CY199" s="1" t="str">
        <f>'[1]Bearbeitete Datenbank'!$CI201</f>
        <v>None</v>
      </c>
      <c r="CZ199" s="1" t="str">
        <f>IF(Tabelle27[[#This Row],[initial_GLAN '[deg']]]="None",Tabelle27[[#This Row],[initial_GLAN '[deg']]],Tabelle27[[#This Row],[initial_GLAN '[deg']]]*PI()/180)</f>
        <v>None</v>
      </c>
      <c r="DA199" s="1" t="str">
        <f>'[1]Bearbeitete Datenbank'!$CJ201</f>
        <v>None</v>
      </c>
      <c r="DB199" s="1" t="str">
        <f>IF(Tabelle27[[#This Row],[tolerance_GLAN '[deg']]]="None",Tabelle27[[#This Row],[tolerance_GLAN '[deg']]],Tabelle27[[#This Row],[tolerance_GLAN '[deg']]]*PI()/180)</f>
        <v>None</v>
      </c>
      <c r="DC199" s="1" t="str">
        <f>'[1]Bearbeitete Datenbank'!$CK201</f>
        <v>None</v>
      </c>
      <c r="DD199" s="49" t="str">
        <f>'[1]Bearbeitete Datenbank'!$CL201</f>
        <v>None</v>
      </c>
      <c r="DE199" s="5" t="str">
        <f>'[1]Bearbeitete Datenbank'!$CM201</f>
        <v>None</v>
      </c>
      <c r="DF199" s="49" t="str">
        <f>'[1]Bearbeitete Datenbank'!$CN201</f>
        <v>None</v>
      </c>
      <c r="DG199" s="5" t="str">
        <f>'[1]Bearbeitete Datenbank'!$CO201</f>
        <v>None</v>
      </c>
      <c r="DH199" s="5" t="str">
        <f>'[1]Bearbeitete Datenbank'!$CP201</f>
        <v>None</v>
      </c>
    </row>
    <row r="200" spans="1:112" x14ac:dyDescent="0.25">
      <c r="A200" s="1" t="str">
        <f>'[1]Bearbeitete Datenbank'!$C202</f>
        <v>Electro-L1</v>
      </c>
      <c r="C200" s="1" t="str">
        <f>'[1]Bearbeitete Datenbank'!$C202</f>
        <v>Electro-L1</v>
      </c>
      <c r="D200" s="41">
        <f>'[1]Bearbeitete Datenbank'!$AB202</f>
        <v>37344</v>
      </c>
      <c r="G200" s="1" t="str">
        <f>'[1]Bearbeitete Datenbank'!$AV202</f>
        <v>Heavy Satellite</v>
      </c>
      <c r="H200" s="1">
        <f>'[1]Bearbeitete Datenbank'!$V202</f>
        <v>10</v>
      </c>
      <c r="J200" s="3"/>
      <c r="K200" s="1" t="str">
        <f>'[1]Bearbeitete Datenbank'!$BQ202</f>
        <v>none</v>
      </c>
      <c r="L200" s="1" t="str">
        <f>'[1]Bearbeitete Datenbank'!$BR202</f>
        <v>0</v>
      </c>
      <c r="M200" s="1"/>
      <c r="N200" s="1">
        <f>'[1]Bearbeitete Datenbank'!$BS202</f>
        <v>300</v>
      </c>
      <c r="P200" s="1" t="str">
        <f>'[1]Bearbeitete Datenbank'!$Y202</f>
        <v>Baikonur Cosmodrome</v>
      </c>
      <c r="Q200" s="1">
        <f>'[1]Bearbeitete Datenbank'!$AD202*PI()/180</f>
        <v>0.80224059067919362</v>
      </c>
      <c r="R200" s="1" t="str">
        <f>'[1]Bearbeitete Datenbank'!$D202</f>
        <v>Russia</v>
      </c>
      <c r="S200" s="1" t="str">
        <f>'[1]Bearbeitete Datenbank'!$E202</f>
        <v>Russia</v>
      </c>
      <c r="T200" s="1" t="str">
        <f>'[1]Bearbeitete Datenbank'!$F202</f>
        <v>Roshydromet - Planeta</v>
      </c>
      <c r="U200" s="3">
        <f>'[1]Bearbeitete Datenbank'!$U202</f>
        <v>40563</v>
      </c>
      <c r="V200" s="1">
        <f>'[1]Bearbeitete Datenbank'!$AE202*PI()/180</f>
        <v>1.1048806829750102</v>
      </c>
      <c r="Y200" s="1">
        <f>'[1]Bearbeitete Datenbank'!$BK202</f>
        <v>2</v>
      </c>
      <c r="Z200" s="1">
        <f>'[1]Bearbeitete Datenbank'!$BL202</f>
        <v>2</v>
      </c>
      <c r="AA200" s="1">
        <f>'[1]Bearbeitete Datenbank'!$BM202</f>
        <v>10</v>
      </c>
      <c r="AB200" s="1">
        <f>'[1]Bearbeitete Datenbank'!BN202</f>
        <v>21.51742940954</v>
      </c>
      <c r="AC200" s="1">
        <f>'[1]Bearbeitete Datenbank'!BO202</f>
        <v>4</v>
      </c>
      <c r="AD200" s="1">
        <f>'[1]Bearbeitete Datenbank'!$BP202</f>
        <v>11.1053333333333</v>
      </c>
      <c r="AH200" s="1">
        <f>'[1]Bearbeitete Datenbank'!$AL202</f>
        <v>1620</v>
      </c>
      <c r="AJ200" s="1">
        <f>'[1]Bearbeitete Datenbank'!$AN202</f>
        <v>1180</v>
      </c>
      <c r="AK200" s="1">
        <f>'[1]Bearbeitete Datenbank'!$AW202</f>
        <v>440</v>
      </c>
      <c r="AU200" s="1" t="str">
        <f>'[1]Bearbeitete Datenbank'!$AU202</f>
        <v>GEO/D</v>
      </c>
      <c r="AV200" s="1" t="str">
        <f>'[1]Bearbeitete Datenbank'!$J202</f>
        <v>GEO</v>
      </c>
      <c r="AY200" s="1" t="str">
        <f>'[1]Bearbeitete Datenbank'!$G202</f>
        <v>Government</v>
      </c>
      <c r="AZ200" s="1"/>
      <c r="BA200" s="1" t="str">
        <f>'[1]Bearbeitete Datenbank'!$H202</f>
        <v>Earth Observation</v>
      </c>
      <c r="BB200" s="1"/>
      <c r="BC200" s="42">
        <f>'[1]Bearbeitete Datenbank'!$AX202</f>
        <v>5.4635999999999996</v>
      </c>
      <c r="BD200" s="1">
        <f>Tabelle27[[#This Row],[inclination '[degree']]]*PI()/180</f>
        <v>9.5357809011962183E-2</v>
      </c>
      <c r="BE200" s="1">
        <f>'[1]Bearbeitete Datenbank'!$AY202</f>
        <v>70.425200000000004</v>
      </c>
      <c r="BF200" s="1">
        <f>Tabelle27[[#This Row],[RAAN '[degree']]]*PI()/180</f>
        <v>1.2291516163755107</v>
      </c>
      <c r="BG200" s="1">
        <f>'[1]Bearbeitete Datenbank'!$BA202</f>
        <v>345.21539999999999</v>
      </c>
      <c r="BH200" s="1">
        <f>Tabelle27[[#This Row],[AoP '[degree']]]*PI()/180</f>
        <v>6.0251453585892323</v>
      </c>
      <c r="BI200" s="1">
        <f>'[1]Bearbeitete Datenbank'!$BB202</f>
        <v>51.270800000000001</v>
      </c>
      <c r="BK200" s="1">
        <f>Tabelle27[[#This Row],[mean_anomaly '[degree']]]*PI()/180</f>
        <v>0.8948442701315088</v>
      </c>
      <c r="BL200" s="1">
        <f>'[1]Bearbeitete Datenbank'!$AZ202</f>
        <v>8.9159999999999999E-4</v>
      </c>
      <c r="BM200" s="1">
        <f>'[1]Bearbeitete Datenbank'!$BE202</f>
        <v>42158.205024287432</v>
      </c>
      <c r="BN200" s="1">
        <f>'[1]Bearbeitete Datenbank'!$BF202</f>
        <v>35824.79327988709</v>
      </c>
      <c r="BO200" s="1">
        <f>'[1]Bearbeitete Datenbank'!$BG202</f>
        <v>35749.616768687774</v>
      </c>
      <c r="BP200" s="1">
        <f>'[1]Bearbeitete Datenbank'!$BH202</f>
        <v>1435.7619179705357</v>
      </c>
      <c r="BQ200" s="1">
        <f>'[1]Bearbeitete Datenbank'!$BC202</f>
        <v>1.0029517999999999</v>
      </c>
      <c r="BY200" s="1" t="s">
        <v>115</v>
      </c>
      <c r="BZ200" s="1" t="s">
        <v>115</v>
      </c>
      <c r="CA200" s="1" t="s">
        <v>115</v>
      </c>
      <c r="CB200" s="1" t="s">
        <v>115</v>
      </c>
      <c r="CD200" s="47" t="str">
        <f>'[1]Bearbeitete Datenbank'!$BT202</f>
        <v>None</v>
      </c>
      <c r="CE20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00" s="1" t="str">
        <f>'[1]Bearbeitete Datenbank'!$BU202</f>
        <v>None</v>
      </c>
      <c r="CG20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00" s="1" t="str">
        <f>'[1]Bearbeitete Datenbank'!$BV202</f>
        <v>False</v>
      </c>
      <c r="CI200" s="1" t="str">
        <f>'[1]Bearbeitete Datenbank'!$BW202</f>
        <v>False</v>
      </c>
      <c r="CJ200" s="1" t="str">
        <f>'[1]Bearbeitete Datenbank'!$BX202</f>
        <v>None</v>
      </c>
      <c r="CK200" s="1" t="str">
        <f>'[1]Bearbeitete Datenbank'!$BY202</f>
        <v>None</v>
      </c>
      <c r="CL200" s="1" t="str">
        <f>'[1]Bearbeitete Datenbank'!$CA202</f>
        <v>None</v>
      </c>
      <c r="CM20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00" s="1">
        <f>'[1]Bearbeitete Datenbank'!$CB202</f>
        <v>0</v>
      </c>
      <c r="CO200" s="1">
        <f>'[1]Bearbeitete Datenbank'!$CC202</f>
        <v>0</v>
      </c>
      <c r="CP200" s="1" t="str">
        <f>'[1]Bearbeitete Datenbank'!$CD202</f>
        <v>None</v>
      </c>
      <c r="CQ200" s="1" t="str">
        <f>'[1]Bearbeitete Datenbank'!$CE202</f>
        <v>None</v>
      </c>
      <c r="CR200" s="1" t="str">
        <f>'[1]Bearbeitete Datenbank'!$CF202</f>
        <v>None</v>
      </c>
      <c r="CS200" s="1" t="str">
        <f>IF(Tabelle27[[#This Row],[synchronised_starting_longitude '[deg_E']]]="None","None",Tabelle27[[#This Row],[synchronised_starting_longitude '[deg_E']]]*PI()/180)</f>
        <v>None</v>
      </c>
      <c r="CT200" s="1" t="str">
        <f>'[1]Bearbeitete Datenbank'!$CG202</f>
        <v>None</v>
      </c>
      <c r="CU200" s="1" t="str">
        <f>IF(Tabelle27[[#This Row],[synchronised_initial_longitude '[deg_E']]]="None","None",Tabelle27[[#This Row],[synchronised_initial_longitude '[deg_E']]]*PI()/180)</f>
        <v>None</v>
      </c>
      <c r="CV200" s="1" t="str">
        <f>'[1]Bearbeitete Datenbank'!$CH202</f>
        <v>None</v>
      </c>
      <c r="CW200" s="1" t="str">
        <f>IF(Tabelle27[[#This Row],[synchronised_tolerance_longitude '[deg_E']]]="None","None",Tabelle27[[#This Row],[synchronised_tolerance_longitude '[deg_E']]]*PI()/180)</f>
        <v>None</v>
      </c>
      <c r="CY200" s="1" t="str">
        <f>'[1]Bearbeitete Datenbank'!$CI202</f>
        <v>None</v>
      </c>
      <c r="CZ200" s="1" t="str">
        <f>IF(Tabelle27[[#This Row],[initial_GLAN '[deg']]]="None",Tabelle27[[#This Row],[initial_GLAN '[deg']]],Tabelle27[[#This Row],[initial_GLAN '[deg']]]*PI()/180)</f>
        <v>None</v>
      </c>
      <c r="DA200" s="1" t="str">
        <f>'[1]Bearbeitete Datenbank'!$CJ202</f>
        <v>None</v>
      </c>
      <c r="DB200" s="1" t="str">
        <f>IF(Tabelle27[[#This Row],[tolerance_GLAN '[deg']]]="None",Tabelle27[[#This Row],[tolerance_GLAN '[deg']]],Tabelle27[[#This Row],[tolerance_GLAN '[deg']]]*PI()/180)</f>
        <v>None</v>
      </c>
      <c r="DC200" s="1" t="str">
        <f>'[1]Bearbeitete Datenbank'!$CK202</f>
        <v>None</v>
      </c>
      <c r="DD200" s="49" t="str">
        <f>'[1]Bearbeitete Datenbank'!$CL202</f>
        <v>None</v>
      </c>
      <c r="DE200" s="5" t="str">
        <f>'[1]Bearbeitete Datenbank'!$CM202</f>
        <v>None</v>
      </c>
      <c r="DF200" s="49" t="str">
        <f>'[1]Bearbeitete Datenbank'!$CN202</f>
        <v>None</v>
      </c>
      <c r="DG200" s="5" t="str">
        <f>'[1]Bearbeitete Datenbank'!$CO202</f>
        <v>None</v>
      </c>
      <c r="DH200" s="5" t="str">
        <f>'[1]Bearbeitete Datenbank'!$CP202</f>
        <v>None</v>
      </c>
    </row>
    <row r="201" spans="1:112" x14ac:dyDescent="0.25">
      <c r="A201" s="1" t="str">
        <f>'[1]Bearbeitete Datenbank'!$C203</f>
        <v>Electro-L2</v>
      </c>
      <c r="C201" s="1" t="str">
        <f>'[1]Bearbeitete Datenbank'!$C203</f>
        <v>Electro-L2</v>
      </c>
      <c r="D201" s="41">
        <f>'[1]Bearbeitete Datenbank'!$AB203</f>
        <v>41105</v>
      </c>
      <c r="G201" s="1" t="str">
        <f>'[1]Bearbeitete Datenbank'!$AV203</f>
        <v>Heavy Satellite</v>
      </c>
      <c r="H201" s="1">
        <f>'[1]Bearbeitete Datenbank'!$V203</f>
        <v>10</v>
      </c>
      <c r="J201" s="3"/>
      <c r="K201" s="1" t="str">
        <f>'[1]Bearbeitete Datenbank'!$BQ203</f>
        <v>none</v>
      </c>
      <c r="L201" s="1" t="str">
        <f>'[1]Bearbeitete Datenbank'!$BR203</f>
        <v>0</v>
      </c>
      <c r="M201" s="1"/>
      <c r="N201" s="1">
        <f>'[1]Bearbeitete Datenbank'!$BS203</f>
        <v>300</v>
      </c>
      <c r="P201" s="1" t="str">
        <f>'[1]Bearbeitete Datenbank'!$Y203</f>
        <v>Baikonur Cosmodrome</v>
      </c>
      <c r="Q201" s="1">
        <f>'[1]Bearbeitete Datenbank'!$AD203*PI()/180</f>
        <v>0.80224059067919362</v>
      </c>
      <c r="R201" s="1" t="str">
        <f>'[1]Bearbeitete Datenbank'!$D203</f>
        <v>Russia</v>
      </c>
      <c r="S201" s="1" t="str">
        <f>'[1]Bearbeitete Datenbank'!$E203</f>
        <v>Russia</v>
      </c>
      <c r="T201" s="1" t="str">
        <f>'[1]Bearbeitete Datenbank'!$F203</f>
        <v>Roshydromet - Planeta</v>
      </c>
      <c r="U201" s="3">
        <f>'[1]Bearbeitete Datenbank'!$U203</f>
        <v>42349</v>
      </c>
      <c r="V201" s="1">
        <f>'[1]Bearbeitete Datenbank'!$AE203*PI()/180</f>
        <v>1.1048806829750102</v>
      </c>
      <c r="Y201" s="1">
        <f>'[1]Bearbeitete Datenbank'!$BK203</f>
        <v>2</v>
      </c>
      <c r="Z201" s="1">
        <f>'[1]Bearbeitete Datenbank'!$BL203</f>
        <v>2</v>
      </c>
      <c r="AA201" s="1">
        <f>'[1]Bearbeitete Datenbank'!$BM203</f>
        <v>10</v>
      </c>
      <c r="AB201" s="1">
        <f>'[1]Bearbeitete Datenbank'!BN203</f>
        <v>21.51742940954</v>
      </c>
      <c r="AC201" s="1">
        <f>'[1]Bearbeitete Datenbank'!BO203</f>
        <v>4</v>
      </c>
      <c r="AD201" s="1">
        <f>'[1]Bearbeitete Datenbank'!$BP203</f>
        <v>11.1053333333333</v>
      </c>
      <c r="AH201" s="1">
        <f>'[1]Bearbeitete Datenbank'!$AL203</f>
        <v>1855</v>
      </c>
      <c r="AJ201" s="1">
        <f>'[1]Bearbeitete Datenbank'!$AN203</f>
        <v>1591</v>
      </c>
      <c r="AK201" s="1">
        <f>'[1]Bearbeitete Datenbank'!$AW203</f>
        <v>264</v>
      </c>
      <c r="AU201" s="1" t="str">
        <f>'[1]Bearbeitete Datenbank'!$AU203</f>
        <v>GEO/D</v>
      </c>
      <c r="AV201" s="1" t="str">
        <f>'[1]Bearbeitete Datenbank'!$J203</f>
        <v>GEO</v>
      </c>
      <c r="AY201" s="1" t="str">
        <f>'[1]Bearbeitete Datenbank'!$G203</f>
        <v>Government</v>
      </c>
      <c r="AZ201" s="1"/>
      <c r="BA201" s="1" t="str">
        <f>'[1]Bearbeitete Datenbank'!$H203</f>
        <v>Earth Observation</v>
      </c>
      <c r="BB201" s="1"/>
      <c r="BC201" s="42">
        <f>'[1]Bearbeitete Datenbank'!$AX203</f>
        <v>2.0179999999999998</v>
      </c>
      <c r="BD201" s="1">
        <f>Tabelle27[[#This Row],[inclination '[degree']]]*PI()/180</f>
        <v>3.5220744305245563E-2</v>
      </c>
      <c r="BE201" s="1">
        <f>'[1]Bearbeitete Datenbank'!$AY203</f>
        <v>92.769099999999995</v>
      </c>
      <c r="BF201" s="1">
        <f>Tabelle27[[#This Row],[RAAN '[degree']]]*PI()/180</f>
        <v>1.6191262391118715</v>
      </c>
      <c r="BG201" s="1">
        <f>'[1]Bearbeitete Datenbank'!$BA203</f>
        <v>30.321300000000001</v>
      </c>
      <c r="BH201" s="1">
        <f>Tabelle27[[#This Row],[AoP '[degree']]]*PI()/180</f>
        <v>0.52920651848495659</v>
      </c>
      <c r="BI201" s="1">
        <f>'[1]Bearbeitete Datenbank'!$BB203</f>
        <v>75.901899999999998</v>
      </c>
      <c r="BK201" s="1">
        <f>Tabelle27[[#This Row],[mean_anomaly '[degree']]]*PI()/180</f>
        <v>1.3247380635194839</v>
      </c>
      <c r="BL201" s="1">
        <f>'[1]Bearbeitete Datenbank'!$AZ203</f>
        <v>1.349E-4</v>
      </c>
      <c r="BM201" s="1">
        <f>'[1]Bearbeitete Datenbank'!$BE203</f>
        <v>42165.03695386857</v>
      </c>
      <c r="BN201" s="1">
        <f>'[1]Bearbeitete Datenbank'!$BF203</f>
        <v>35799.725017353645</v>
      </c>
      <c r="BO201" s="1">
        <f>'[1]Bearbeitete Datenbank'!$BG203</f>
        <v>35788.348890383488</v>
      </c>
      <c r="BP201" s="1">
        <f>'[1]Bearbeitete Datenbank'!$BH203</f>
        <v>1436.1109397695579</v>
      </c>
      <c r="BQ201" s="1">
        <f>'[1]Bearbeitete Datenbank'!$BC203</f>
        <v>1.0027080500000001</v>
      </c>
      <c r="BY201" s="1" t="s">
        <v>115</v>
      </c>
      <c r="BZ201" s="1" t="s">
        <v>115</v>
      </c>
      <c r="CA201" s="1" t="s">
        <v>115</v>
      </c>
      <c r="CB201" s="1" t="s">
        <v>115</v>
      </c>
      <c r="CD201" s="47">
        <f>'[1]Bearbeitete Datenbank'!$BT203</f>
        <v>8.9573097999988249E-2</v>
      </c>
      <c r="CE20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1.5633454813113426E-3</v>
      </c>
      <c r="CF201" s="1">
        <f>'[1]Bearbeitete Datenbank'!$BU203</f>
        <v>345.49718296100002</v>
      </c>
      <c r="CG20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6.0300633990347023</v>
      </c>
      <c r="CH201" s="1" t="str">
        <f>'[1]Bearbeitete Datenbank'!$BV203</f>
        <v>False</v>
      </c>
      <c r="CI201" s="1" t="str">
        <f>'[1]Bearbeitete Datenbank'!$BW203</f>
        <v>True</v>
      </c>
      <c r="CJ201" s="1">
        <f>'[1]Bearbeitete Datenbank'!$BX203</f>
        <v>1.205025E-4</v>
      </c>
      <c r="CK201" s="1">
        <f>'[1]Bearbeitete Datenbank'!$BY203</f>
        <v>9.4797500000000002E-5</v>
      </c>
      <c r="CL201" s="1" t="str">
        <f>'[1]Bearbeitete Datenbank'!$CA203</f>
        <v>None</v>
      </c>
      <c r="CM20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01" s="1">
        <f>'[1]Bearbeitete Datenbank'!$CB203</f>
        <v>0</v>
      </c>
      <c r="CO201" s="1">
        <f>'[1]Bearbeitete Datenbank'!$CC203</f>
        <v>0</v>
      </c>
      <c r="CP201" s="1" t="str">
        <f>'[1]Bearbeitete Datenbank'!$CD203</f>
        <v>None</v>
      </c>
      <c r="CQ201" s="1" t="str">
        <f>'[1]Bearbeitete Datenbank'!$CE203</f>
        <v>None</v>
      </c>
      <c r="CR201" s="1" t="str">
        <f>'[1]Bearbeitete Datenbank'!$CF203</f>
        <v>None</v>
      </c>
      <c r="CS201" s="1" t="str">
        <f>IF(Tabelle27[[#This Row],[synchronised_starting_longitude '[deg_E']]]="None","None",Tabelle27[[#This Row],[synchronised_starting_longitude '[deg_E']]]*PI()/180)</f>
        <v>None</v>
      </c>
      <c r="CT201" s="1" t="str">
        <f>'[1]Bearbeitete Datenbank'!$CG203</f>
        <v>None</v>
      </c>
      <c r="CU201" s="1" t="str">
        <f>IF(Tabelle27[[#This Row],[synchronised_initial_longitude '[deg_E']]]="None","None",Tabelle27[[#This Row],[synchronised_initial_longitude '[deg_E']]]*PI()/180)</f>
        <v>None</v>
      </c>
      <c r="CV201" s="1" t="str">
        <f>'[1]Bearbeitete Datenbank'!$CH203</f>
        <v>None</v>
      </c>
      <c r="CW201" s="1" t="str">
        <f>IF(Tabelle27[[#This Row],[synchronised_tolerance_longitude '[deg_E']]]="None","None",Tabelle27[[#This Row],[synchronised_tolerance_longitude '[deg_E']]]*PI()/180)</f>
        <v>None</v>
      </c>
      <c r="CY201" s="1" t="str">
        <f>'[1]Bearbeitete Datenbank'!$CI203</f>
        <v>None</v>
      </c>
      <c r="CZ201" s="1" t="str">
        <f>IF(Tabelle27[[#This Row],[initial_GLAN '[deg']]]="None",Tabelle27[[#This Row],[initial_GLAN '[deg']]],Tabelle27[[#This Row],[initial_GLAN '[deg']]]*PI()/180)</f>
        <v>None</v>
      </c>
      <c r="DA201" s="1" t="str">
        <f>'[1]Bearbeitete Datenbank'!$CJ203</f>
        <v>None</v>
      </c>
      <c r="DB201" s="1" t="str">
        <f>IF(Tabelle27[[#This Row],[tolerance_GLAN '[deg']]]="None",Tabelle27[[#This Row],[tolerance_GLAN '[deg']]],Tabelle27[[#This Row],[tolerance_GLAN '[deg']]]*PI()/180)</f>
        <v>None</v>
      </c>
      <c r="DC201" s="1" t="str">
        <f>'[1]Bearbeitete Datenbank'!$CK203</f>
        <v>None</v>
      </c>
      <c r="DD201" s="49" t="str">
        <f>'[1]Bearbeitete Datenbank'!$CL203</f>
        <v>None</v>
      </c>
      <c r="DE201" s="5" t="str">
        <f>'[1]Bearbeitete Datenbank'!$CM203</f>
        <v>None</v>
      </c>
      <c r="DF201" s="49" t="str">
        <f>'[1]Bearbeitete Datenbank'!$CN203</f>
        <v>None</v>
      </c>
      <c r="DG201" s="5" t="str">
        <f>'[1]Bearbeitete Datenbank'!$CO203</f>
        <v>None</v>
      </c>
      <c r="DH201" s="5" t="str">
        <f>'[1]Bearbeitete Datenbank'!$CP203</f>
        <v>None</v>
      </c>
    </row>
    <row r="202" spans="1:112" x14ac:dyDescent="0.25">
      <c r="A202" s="1" t="str">
        <f>'[1]Bearbeitete Datenbank'!$C204</f>
        <v>Electro-L3</v>
      </c>
      <c r="C202" s="1" t="str">
        <f>'[1]Bearbeitete Datenbank'!$C204</f>
        <v>Electro-L3</v>
      </c>
      <c r="D202" s="41">
        <f>'[1]Bearbeitete Datenbank'!$AB204</f>
        <v>44903</v>
      </c>
      <c r="G202" s="1" t="str">
        <f>'[1]Bearbeitete Datenbank'!$AV204</f>
        <v>Heavy Satellite</v>
      </c>
      <c r="H202" s="1">
        <f>'[1]Bearbeitete Datenbank'!$V204</f>
        <v>10</v>
      </c>
      <c r="J202" s="3"/>
      <c r="K202" s="1" t="str">
        <f>'[1]Bearbeitete Datenbank'!$BQ204</f>
        <v>none</v>
      </c>
      <c r="L202" s="1" t="str">
        <f>'[1]Bearbeitete Datenbank'!$BR204</f>
        <v>0</v>
      </c>
      <c r="M202" s="1"/>
      <c r="N202" s="1">
        <f>'[1]Bearbeitete Datenbank'!$BS204</f>
        <v>3000</v>
      </c>
      <c r="P202" s="1" t="str">
        <f>'[1]Bearbeitete Datenbank'!$Y204</f>
        <v>Baikonur Cosmodrome</v>
      </c>
      <c r="Q202" s="1">
        <f>'[1]Bearbeitete Datenbank'!$AD204*PI()/180</f>
        <v>0.80224059067919362</v>
      </c>
      <c r="R202" s="1" t="str">
        <f>'[1]Bearbeitete Datenbank'!$D204</f>
        <v>Russia</v>
      </c>
      <c r="S202" s="1" t="str">
        <f>'[1]Bearbeitete Datenbank'!$E204</f>
        <v>Russia</v>
      </c>
      <c r="T202" s="1" t="str">
        <f>'[1]Bearbeitete Datenbank'!$F204</f>
        <v>Roshydromet - Planeta</v>
      </c>
      <c r="U202" s="3">
        <f>'[1]Bearbeitete Datenbank'!$U204</f>
        <v>43823</v>
      </c>
      <c r="V202" s="1">
        <f>'[1]Bearbeitete Datenbank'!$AE204*PI()/180</f>
        <v>1.1048806829750102</v>
      </c>
      <c r="Y202" s="1">
        <f>'[1]Bearbeitete Datenbank'!$BK204</f>
        <v>2</v>
      </c>
      <c r="Z202" s="1">
        <f>'[1]Bearbeitete Datenbank'!$BL204</f>
        <v>2</v>
      </c>
      <c r="AA202" s="1">
        <f>'[1]Bearbeitete Datenbank'!$BM204</f>
        <v>10</v>
      </c>
      <c r="AB202" s="1">
        <f>'[1]Bearbeitete Datenbank'!BN204</f>
        <v>21.517399999999999</v>
      </c>
      <c r="AC202" s="1">
        <f>'[1]Bearbeitete Datenbank'!BO204</f>
        <v>4</v>
      </c>
      <c r="AD202" s="1">
        <f>'[1]Bearbeitete Datenbank'!$BP204</f>
        <v>11.1053</v>
      </c>
      <c r="AH202" s="1">
        <f>'[1]Bearbeitete Datenbank'!$AL204</f>
        <v>2283</v>
      </c>
      <c r="AJ202" s="1">
        <f>'[1]Bearbeitete Datenbank'!$AN204</f>
        <v>1589</v>
      </c>
      <c r="AK202" s="1">
        <f>'[1]Bearbeitete Datenbank'!$AW204</f>
        <v>694</v>
      </c>
      <c r="AU202" s="1" t="str">
        <f>'[1]Bearbeitete Datenbank'!$AU204</f>
        <v>GEO/D</v>
      </c>
      <c r="AV202" s="1" t="str">
        <f>'[1]Bearbeitete Datenbank'!$J204</f>
        <v>GEO</v>
      </c>
      <c r="AY202" s="1" t="str">
        <f>'[1]Bearbeitete Datenbank'!$G204</f>
        <v>Government</v>
      </c>
      <c r="AZ202" s="1"/>
      <c r="BA202" s="1" t="str">
        <f>'[1]Bearbeitete Datenbank'!$H204</f>
        <v>Earth Observation</v>
      </c>
      <c r="BB202" s="1"/>
      <c r="BC202" s="42">
        <f>'[1]Bearbeitete Datenbank'!$AX204</f>
        <v>4.0399999999999998E-2</v>
      </c>
      <c r="BD202" s="1">
        <f>Tabelle27[[#This Row],[inclination '[degree']]]*PI()/180</f>
        <v>7.05113017805709E-4</v>
      </c>
      <c r="BE202" s="1">
        <f>'[1]Bearbeitete Datenbank'!$AY204</f>
        <v>262.04790000000003</v>
      </c>
      <c r="BF202" s="1">
        <f>Tabelle27[[#This Row],[RAAN '[degree']]]*PI()/180</f>
        <v>4.5735986529368491</v>
      </c>
      <c r="BG202" s="1">
        <f>'[1]Bearbeitete Datenbank'!$BA204</f>
        <v>200.30770000000001</v>
      </c>
      <c r="BH202" s="1">
        <f>Tabelle27[[#This Row],[AoP '[degree']]]*PI()/180</f>
        <v>3.496028882097046</v>
      </c>
      <c r="BI202" s="1">
        <f>'[1]Bearbeitete Datenbank'!$BB204</f>
        <v>165.2422</v>
      </c>
      <c r="BK202" s="1">
        <f>Tabelle27[[#This Row],[mean_anomaly '[degree']]]*PI()/180</f>
        <v>2.8840204532389744</v>
      </c>
      <c r="BL202" s="1">
        <f>'[1]Bearbeitete Datenbank'!$AZ204</f>
        <v>2.5670000000000001E-4</v>
      </c>
      <c r="BM202" s="1">
        <f>'[1]Bearbeitete Datenbank'!$BE204</f>
        <v>42164.512724217158</v>
      </c>
      <c r="BN202" s="1">
        <f>'[1]Bearbeitete Datenbank'!$BF204</f>
        <v>35804.336354633466</v>
      </c>
      <c r="BO202" s="1">
        <f>'[1]Bearbeitete Datenbank'!$BG204</f>
        <v>35782.689093800851</v>
      </c>
      <c r="BP202" s="1">
        <f>'[1]Bearbeitete Datenbank'!$BH204</f>
        <v>1436.0841575234706</v>
      </c>
      <c r="BQ202" s="1">
        <f>'[1]Bearbeitete Datenbank'!$BC204</f>
        <v>1.0027267499999999</v>
      </c>
      <c r="BY202" s="1" t="s">
        <v>115</v>
      </c>
      <c r="BZ202" s="1" t="s">
        <v>115</v>
      </c>
      <c r="CA202" s="1" t="s">
        <v>115</v>
      </c>
      <c r="CB202" s="1" t="s">
        <v>115</v>
      </c>
      <c r="CD202" s="47">
        <f>'[1]Bearbeitete Datenbank'!$BT204</f>
        <v>8.1153369500000849E-2</v>
      </c>
      <c r="CE20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1.4163934968625591E-3</v>
      </c>
      <c r="CF202" s="1">
        <f>'[1]Bearbeitete Datenbank'!$BU204</f>
        <v>75.999871435499998</v>
      </c>
      <c r="CG20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1.3264479876418642</v>
      </c>
      <c r="CH202" s="1" t="str">
        <f>'[1]Bearbeitete Datenbank'!$BV204</f>
        <v>True</v>
      </c>
      <c r="CI202" s="1" t="str">
        <f>'[1]Bearbeitete Datenbank'!$BW204</f>
        <v>True</v>
      </c>
      <c r="CJ202" s="1">
        <f>'[1]Bearbeitete Datenbank'!$BX204</f>
        <v>1.5772449999999999E-4</v>
      </c>
      <c r="CK202" s="1">
        <f>'[1]Bearbeitete Datenbank'!$BY204</f>
        <v>1.4727349999999999E-4</v>
      </c>
      <c r="CL202" s="1">
        <f>'[1]Bearbeitete Datenbank'!$CA204</f>
        <v>0.111149</v>
      </c>
      <c r="CM20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1.9399160102991772E-3</v>
      </c>
      <c r="CN202" s="1">
        <f>'[1]Bearbeitete Datenbank'!$CB204</f>
        <v>1</v>
      </c>
      <c r="CO202" s="1">
        <f>'[1]Bearbeitete Datenbank'!$CC204</f>
        <v>7</v>
      </c>
      <c r="CP202" s="1" t="str">
        <f>'[1]Bearbeitete Datenbank'!$CD204</f>
        <v>None</v>
      </c>
      <c r="CQ202" s="1" t="str">
        <f>'[1]Bearbeitete Datenbank'!$CE204</f>
        <v>None</v>
      </c>
      <c r="CR202" s="1" t="str">
        <f>'[1]Bearbeitete Datenbank'!$CF204</f>
        <v>None</v>
      </c>
      <c r="CS202" s="1" t="str">
        <f>IF(Tabelle27[[#This Row],[synchronised_starting_longitude '[deg_E']]]="None","None",Tabelle27[[#This Row],[synchronised_starting_longitude '[deg_E']]]*PI()/180)</f>
        <v>None</v>
      </c>
      <c r="CT202" s="1" t="str">
        <f>'[1]Bearbeitete Datenbank'!$CG204</f>
        <v>None</v>
      </c>
      <c r="CU202" s="1" t="str">
        <f>IF(Tabelle27[[#This Row],[synchronised_initial_longitude '[deg_E']]]="None","None",Tabelle27[[#This Row],[synchronised_initial_longitude '[deg_E']]]*PI()/180)</f>
        <v>None</v>
      </c>
      <c r="CV202" s="1" t="str">
        <f>'[1]Bearbeitete Datenbank'!$CH204</f>
        <v>None</v>
      </c>
      <c r="CW202" s="1" t="str">
        <f>IF(Tabelle27[[#This Row],[synchronised_tolerance_longitude '[deg_E']]]="None","None",Tabelle27[[#This Row],[synchronised_tolerance_longitude '[deg_E']]]*PI()/180)</f>
        <v>None</v>
      </c>
      <c r="CY202" s="1" t="str">
        <f>'[1]Bearbeitete Datenbank'!$CI204</f>
        <v>None</v>
      </c>
      <c r="CZ202" s="1" t="str">
        <f>IF(Tabelle27[[#This Row],[initial_GLAN '[deg']]]="None",Tabelle27[[#This Row],[initial_GLAN '[deg']]],Tabelle27[[#This Row],[initial_GLAN '[deg']]]*PI()/180)</f>
        <v>None</v>
      </c>
      <c r="DA202" s="1" t="str">
        <f>'[1]Bearbeitete Datenbank'!$CJ204</f>
        <v>None</v>
      </c>
      <c r="DB202" s="1" t="str">
        <f>IF(Tabelle27[[#This Row],[tolerance_GLAN '[deg']]]="None",Tabelle27[[#This Row],[tolerance_GLAN '[deg']]],Tabelle27[[#This Row],[tolerance_GLAN '[deg']]]*PI()/180)</f>
        <v>None</v>
      </c>
      <c r="DC202" s="1" t="str">
        <f>'[1]Bearbeitete Datenbank'!$CK204</f>
        <v>None</v>
      </c>
      <c r="DD202" s="49" t="str">
        <f>'[1]Bearbeitete Datenbank'!$CL204</f>
        <v>None</v>
      </c>
      <c r="DE202" s="5" t="str">
        <f>'[1]Bearbeitete Datenbank'!$CM204</f>
        <v>None</v>
      </c>
      <c r="DF202" s="49" t="str">
        <f>'[1]Bearbeitete Datenbank'!$CN204</f>
        <v>None</v>
      </c>
      <c r="DG202" s="5" t="str">
        <f>'[1]Bearbeitete Datenbank'!$CO204</f>
        <v>None</v>
      </c>
      <c r="DH202" s="5" t="str">
        <f>'[1]Bearbeitete Datenbank'!$CP204</f>
        <v>None</v>
      </c>
    </row>
    <row r="203" spans="1:112" x14ac:dyDescent="0.25">
      <c r="A203" s="1" t="str">
        <f>'[1]Bearbeitete Datenbank'!$C205</f>
        <v>Es'hail-1</v>
      </c>
      <c r="C203" s="1" t="str">
        <f>'[1]Bearbeitete Datenbank'!$C205</f>
        <v>Es'hail-1</v>
      </c>
      <c r="D203" s="41">
        <f>'[1]Bearbeitete Datenbank'!$AB205</f>
        <v>39233</v>
      </c>
      <c r="G203" s="1" t="str">
        <f>'[1]Bearbeitete Datenbank'!$AV205</f>
        <v>Heavy Satellite</v>
      </c>
      <c r="H203" s="1">
        <f>'[1]Bearbeitete Datenbank'!$V205</f>
        <v>15</v>
      </c>
      <c r="J203" s="3"/>
      <c r="K203" s="1" t="str">
        <f>'[1]Bearbeitete Datenbank'!$BQ205</f>
        <v>none</v>
      </c>
      <c r="L203" s="1" t="str">
        <f>'[1]Bearbeitete Datenbank'!$BR205</f>
        <v>0</v>
      </c>
      <c r="M203" s="1"/>
      <c r="N203" s="1">
        <f>'[1]Bearbeitete Datenbank'!$BS205</f>
        <v>3000</v>
      </c>
      <c r="P203" s="1" t="str">
        <f>'[1]Bearbeitete Datenbank'!$Y205</f>
        <v>Guiana Space Center</v>
      </c>
      <c r="Q203" s="1">
        <f>'[1]Bearbeitete Datenbank'!$AD205*PI()/180</f>
        <v>9.1437799511982928E-2</v>
      </c>
      <c r="R203" s="1" t="str">
        <f>'[1]Bearbeitete Datenbank'!$D205</f>
        <v>France</v>
      </c>
      <c r="S203" s="1" t="str">
        <f>'[1]Bearbeitete Datenbank'!$E205</f>
        <v>Multinational</v>
      </c>
      <c r="T203" s="1" t="str">
        <f>'[1]Bearbeitete Datenbank'!$F205</f>
        <v>EUTELSAT S.A./Es'hailSat</v>
      </c>
      <c r="U203" s="3">
        <f>'[1]Bearbeitete Datenbank'!$U205</f>
        <v>41515</v>
      </c>
      <c r="V203" s="1">
        <f>'[1]Bearbeitete Datenbank'!$AE205*PI()/180</f>
        <v>5.3622099674872183</v>
      </c>
      <c r="Y203" s="1">
        <f>'[1]Bearbeitete Datenbank'!$BK205</f>
        <v>2.2000000000000002</v>
      </c>
      <c r="Z203" s="1">
        <f>'[1]Bearbeitete Datenbank'!$BL205</f>
        <v>7.2</v>
      </c>
      <c r="AA203" s="1">
        <f>'[1]Bearbeitete Datenbank'!$BM205</f>
        <v>25.5</v>
      </c>
      <c r="AB203" s="1">
        <f>'[1]Bearbeitete Datenbank'!BN205</f>
        <v>63.926722325390998</v>
      </c>
      <c r="AC203" s="1">
        <f>'[1]Bearbeitete Datenbank'!BO205</f>
        <v>4.84</v>
      </c>
      <c r="AD203" s="1">
        <f>'[1]Bearbeitete Datenbank'!$BP205</f>
        <v>32.018733333333302</v>
      </c>
      <c r="AH203" s="1">
        <f>'[1]Bearbeitete Datenbank'!$AL205</f>
        <v>6310</v>
      </c>
      <c r="AJ203" s="1">
        <f>'[1]Bearbeitete Datenbank'!$AN205</f>
        <v>3500</v>
      </c>
      <c r="AK203" s="1">
        <f>'[1]Bearbeitete Datenbank'!$AW205</f>
        <v>2810</v>
      </c>
      <c r="AU203" s="1" t="str">
        <f>'[1]Bearbeitete Datenbank'!$AU205</f>
        <v>GTO</v>
      </c>
      <c r="AV203" s="1" t="str">
        <f>'[1]Bearbeitete Datenbank'!$J205</f>
        <v>GEO</v>
      </c>
      <c r="AY203" s="1" t="str">
        <f>'[1]Bearbeitete Datenbank'!$G205</f>
        <v>Commercial</v>
      </c>
      <c r="AZ203" s="1"/>
      <c r="BA203" s="1" t="str">
        <f>'[1]Bearbeitete Datenbank'!$H205</f>
        <v>Communications</v>
      </c>
      <c r="BB203" s="1"/>
      <c r="BC203" s="42">
        <f>'[1]Bearbeitete Datenbank'!$AX205</f>
        <v>5.8200000000000002E-2</v>
      </c>
      <c r="BD203" s="1">
        <f>Tabelle27[[#This Row],[inclination '[degree']]]*PI()/180</f>
        <v>1.0157816246606998E-3</v>
      </c>
      <c r="BE203" s="1">
        <f>'[1]Bearbeitete Datenbank'!$AY205</f>
        <v>33.274900000000002</v>
      </c>
      <c r="BF203" s="1">
        <f>Tabelle27[[#This Row],[RAAN '[degree']]]*PI()/180</f>
        <v>0.5807565632718612</v>
      </c>
      <c r="BG203" s="1">
        <f>'[1]Bearbeitete Datenbank'!$BA205</f>
        <v>26.526900000000001</v>
      </c>
      <c r="BH203" s="1">
        <f>Tabelle27[[#This Row],[AoP '[degree']]]*PI()/180</f>
        <v>0.46298174534728381</v>
      </c>
      <c r="BI203" s="1">
        <f>'[1]Bearbeitete Datenbank'!$BB205</f>
        <v>162.84479999999999</v>
      </c>
      <c r="BK203" s="1">
        <f>Tabelle27[[#This Row],[mean_anomaly '[degree']]]*PI()/180</f>
        <v>2.8421779297516618</v>
      </c>
      <c r="BL203" s="1">
        <f>'[1]Bearbeitete Datenbank'!$AZ205</f>
        <v>1.975E-4</v>
      </c>
      <c r="BM203" s="1">
        <f>'[1]Bearbeitete Datenbank'!$BE205</f>
        <v>42164.56150211754</v>
      </c>
      <c r="BN203" s="1">
        <f>'[1]Bearbeitete Datenbank'!$BF205</f>
        <v>35801.889003014214</v>
      </c>
      <c r="BO203" s="1">
        <f>'[1]Bearbeitete Datenbank'!$BG205</f>
        <v>35785.234001220873</v>
      </c>
      <c r="BP203" s="1">
        <f>'[1]Bearbeitete Datenbank'!$BH205</f>
        <v>1436.0866495191929</v>
      </c>
      <c r="BQ203" s="1">
        <f>'[1]Bearbeitete Datenbank'!$BC205</f>
        <v>1.00272501</v>
      </c>
      <c r="BY203" s="1" t="s">
        <v>115</v>
      </c>
      <c r="BZ203" s="1" t="s">
        <v>115</v>
      </c>
      <c r="CA203" s="1" t="s">
        <v>115</v>
      </c>
      <c r="CB203" s="1" t="s">
        <v>115</v>
      </c>
      <c r="CD203" s="47">
        <f>'[1]Bearbeitete Datenbank'!$BT205</f>
        <v>5.5614042500000238E-2</v>
      </c>
      <c r="CE20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9.7064815196906272E-4</v>
      </c>
      <c r="CF203" s="1">
        <f>'[1]Bearbeitete Datenbank'!$BU205</f>
        <v>25.485331286499999</v>
      </c>
      <c r="CG20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0.44480294191094727</v>
      </c>
      <c r="CH203" s="1" t="str">
        <f>'[1]Bearbeitete Datenbank'!$BV205</f>
        <v>True</v>
      </c>
      <c r="CI203" s="1" t="str">
        <f>'[1]Bearbeitete Datenbank'!$BW205</f>
        <v>True</v>
      </c>
      <c r="CJ203" s="1">
        <f>'[1]Bearbeitete Datenbank'!$BX205</f>
        <v>2.2258900000000001E-4</v>
      </c>
      <c r="CK203" s="1">
        <f>'[1]Bearbeitete Datenbank'!$BY205</f>
        <v>6.4666999999999996E-5</v>
      </c>
      <c r="CL203" s="1">
        <f>'[1]Bearbeitete Datenbank'!$CA205</f>
        <v>8.0378000000000005E-2</v>
      </c>
      <c r="CM20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1.4028607461680023E-3</v>
      </c>
      <c r="CN203" s="1">
        <f>'[1]Bearbeitete Datenbank'!$CB205</f>
        <v>1</v>
      </c>
      <c r="CO203" s="1">
        <f>'[1]Bearbeitete Datenbank'!$CC205</f>
        <v>2</v>
      </c>
      <c r="CP203" s="1" t="str">
        <f>'[1]Bearbeitete Datenbank'!$CD205</f>
        <v>None</v>
      </c>
      <c r="CQ203" s="1" t="str">
        <f>'[1]Bearbeitete Datenbank'!$CE205</f>
        <v>None</v>
      </c>
      <c r="CR203" s="1" t="str">
        <f>'[1]Bearbeitete Datenbank'!$CF205</f>
        <v>None</v>
      </c>
      <c r="CS203" s="1" t="str">
        <f>IF(Tabelle27[[#This Row],[synchronised_starting_longitude '[deg_E']]]="None","None",Tabelle27[[#This Row],[synchronised_starting_longitude '[deg_E']]]*PI()/180)</f>
        <v>None</v>
      </c>
      <c r="CT203" s="1" t="str">
        <f>'[1]Bearbeitete Datenbank'!$CG205</f>
        <v>None</v>
      </c>
      <c r="CU203" s="1" t="str">
        <f>IF(Tabelle27[[#This Row],[synchronised_initial_longitude '[deg_E']]]="None","None",Tabelle27[[#This Row],[synchronised_initial_longitude '[deg_E']]]*PI()/180)</f>
        <v>None</v>
      </c>
      <c r="CV203" s="1" t="str">
        <f>'[1]Bearbeitete Datenbank'!$CH205</f>
        <v>None</v>
      </c>
      <c r="CW203" s="1" t="str">
        <f>IF(Tabelle27[[#This Row],[synchronised_tolerance_longitude '[deg_E']]]="None","None",Tabelle27[[#This Row],[synchronised_tolerance_longitude '[deg_E']]]*PI()/180)</f>
        <v>None</v>
      </c>
      <c r="CY203" s="1" t="str">
        <f>'[1]Bearbeitete Datenbank'!$CI205</f>
        <v>None</v>
      </c>
      <c r="CZ203" s="1" t="str">
        <f>IF(Tabelle27[[#This Row],[initial_GLAN '[deg']]]="None",Tabelle27[[#This Row],[initial_GLAN '[deg']]],Tabelle27[[#This Row],[initial_GLAN '[deg']]]*PI()/180)</f>
        <v>None</v>
      </c>
      <c r="DA203" s="1" t="str">
        <f>'[1]Bearbeitete Datenbank'!$CJ205</f>
        <v>None</v>
      </c>
      <c r="DB203" s="1" t="str">
        <f>IF(Tabelle27[[#This Row],[tolerance_GLAN '[deg']]]="None",Tabelle27[[#This Row],[tolerance_GLAN '[deg']]],Tabelle27[[#This Row],[tolerance_GLAN '[deg']]]*PI()/180)</f>
        <v>None</v>
      </c>
      <c r="DC203" s="1" t="str">
        <f>'[1]Bearbeitete Datenbank'!$CK205</f>
        <v>None</v>
      </c>
      <c r="DD203" s="49" t="str">
        <f>'[1]Bearbeitete Datenbank'!$CL205</f>
        <v>None</v>
      </c>
      <c r="DE203" s="5" t="str">
        <f>'[1]Bearbeitete Datenbank'!$CM205</f>
        <v>None</v>
      </c>
      <c r="DF203" s="49" t="str">
        <f>'[1]Bearbeitete Datenbank'!$CN205</f>
        <v>None</v>
      </c>
      <c r="DG203" s="5" t="str">
        <f>'[1]Bearbeitete Datenbank'!$CO205</f>
        <v>None</v>
      </c>
      <c r="DH203" s="5" t="str">
        <f>'[1]Bearbeitete Datenbank'!$CP205</f>
        <v>None</v>
      </c>
    </row>
    <row r="204" spans="1:112" x14ac:dyDescent="0.25">
      <c r="A204" s="1" t="str">
        <f>'[1]Bearbeitete Datenbank'!$C206</f>
        <v>Es'hail-2</v>
      </c>
      <c r="C204" s="1" t="str">
        <f>'[1]Bearbeitete Datenbank'!$C206</f>
        <v>Es'hail-2</v>
      </c>
      <c r="D204" s="41">
        <f>'[1]Bearbeitete Datenbank'!$AB206</f>
        <v>43700</v>
      </c>
      <c r="G204" s="1" t="str">
        <f>'[1]Bearbeitete Datenbank'!$AV206</f>
        <v>Heavy Satellite</v>
      </c>
      <c r="H204" s="1">
        <f>'[1]Bearbeitete Datenbank'!$V206</f>
        <v>15</v>
      </c>
      <c r="J204" s="3"/>
      <c r="K204" s="1" t="str">
        <f>'[1]Bearbeitete Datenbank'!$BQ206</f>
        <v>mono/duo-propellant</v>
      </c>
      <c r="L204" s="1" t="str">
        <f>'[1]Bearbeitete Datenbank'!$BR206</f>
        <v>1</v>
      </c>
      <c r="M204" s="1"/>
      <c r="N204" s="1">
        <f>'[1]Bearbeitete Datenbank'!$BS206</f>
        <v>300</v>
      </c>
      <c r="P204" s="1" t="str">
        <f>'[1]Bearbeitete Datenbank'!$Y206</f>
        <v>Cape Canaveral</v>
      </c>
      <c r="Q204" s="1">
        <f>'[1]Bearbeitete Datenbank'!$AD206*PI()/180</f>
        <v>0.49683706040105241</v>
      </c>
      <c r="R204" s="1" t="str">
        <f>'[1]Bearbeitete Datenbank'!$D206</f>
        <v>NR</v>
      </c>
      <c r="S204" s="1" t="str">
        <f>'[1]Bearbeitete Datenbank'!$E206</f>
        <v>Qatar</v>
      </c>
      <c r="T204" s="1" t="str">
        <f>'[1]Bearbeitete Datenbank'!$F206</f>
        <v>Es’hailSat</v>
      </c>
      <c r="U204" s="3">
        <f>'[1]Bearbeitete Datenbank'!$U206</f>
        <v>43419</v>
      </c>
      <c r="V204" s="1">
        <f>'[1]Bearbeitete Datenbank'!$AE206*PI()/180</f>
        <v>4.8776134829068196</v>
      </c>
      <c r="Y204" s="1">
        <f>'[1]Bearbeitete Datenbank'!$BK206</f>
        <v>3.8</v>
      </c>
      <c r="Z204" s="1">
        <f>'[1]Bearbeitete Datenbank'!$BL206</f>
        <v>6.2</v>
      </c>
      <c r="AA204" s="1">
        <f>'[1]Bearbeitete Datenbank'!$BM206</f>
        <v>25.3</v>
      </c>
      <c r="AB204" s="1">
        <f>'[1]Bearbeitete Datenbank'!BN206</f>
        <v>101.67375133519199</v>
      </c>
      <c r="AC204" s="1">
        <f>'[1]Bearbeitete Datenbank'!BO206</f>
        <v>14.44</v>
      </c>
      <c r="AD204" s="1">
        <f>'[1]Bearbeitete Datenbank'!$BP206</f>
        <v>52.6586</v>
      </c>
      <c r="AH204" s="1">
        <f>'[1]Bearbeitete Datenbank'!$AL206</f>
        <v>5300</v>
      </c>
      <c r="AJ204" s="1">
        <f>'[1]Bearbeitete Datenbank'!$AN206</f>
        <v>2000</v>
      </c>
      <c r="AK204" s="1">
        <f>'[1]Bearbeitete Datenbank'!$AW206</f>
        <v>3300</v>
      </c>
      <c r="AU204" s="1" t="str">
        <f>'[1]Bearbeitete Datenbank'!$AU206</f>
        <v>GEO/S</v>
      </c>
      <c r="AV204" s="1" t="str">
        <f>'[1]Bearbeitete Datenbank'!$J206</f>
        <v>GEO</v>
      </c>
      <c r="AY204" s="1" t="str">
        <f>'[1]Bearbeitete Datenbank'!$G206</f>
        <v>Military/Commercial</v>
      </c>
      <c r="AZ204" s="1"/>
      <c r="BA204" s="1" t="str">
        <f>'[1]Bearbeitete Datenbank'!$H206</f>
        <v>Communications</v>
      </c>
      <c r="BB204" s="1"/>
      <c r="BC204" s="42">
        <f>'[1]Bearbeitete Datenbank'!$AX206</f>
        <v>1.8100000000000002E-2</v>
      </c>
      <c r="BD204" s="1">
        <f>Tabelle27[[#This Row],[inclination '[degree']]]*PI()/180</f>
        <v>3.1590459461097368E-4</v>
      </c>
      <c r="BE204" s="1">
        <f>'[1]Bearbeitete Datenbank'!$AY206</f>
        <v>295.03379999999999</v>
      </c>
      <c r="BF204" s="1">
        <f>Tabelle27[[#This Row],[RAAN '[degree']]]*PI()/180</f>
        <v>5.1493112146704458</v>
      </c>
      <c r="BG204" s="1">
        <f>'[1]Bearbeitete Datenbank'!$BA206</f>
        <v>119.1118</v>
      </c>
      <c r="BH204" s="1">
        <f>Tabelle27[[#This Row],[AoP '[degree']]]*PI()/180</f>
        <v>2.078893087976982</v>
      </c>
      <c r="BI204" s="1">
        <f>'[1]Bearbeitete Datenbank'!$BB206</f>
        <v>162.1182</v>
      </c>
      <c r="BK204" s="1">
        <f>Tabelle27[[#This Row],[mean_anomaly '[degree']]]*PI()/180</f>
        <v>2.8294963674066711</v>
      </c>
      <c r="BL204" s="1">
        <f>'[1]Bearbeitete Datenbank'!$AZ206</f>
        <v>1.17E-4</v>
      </c>
      <c r="BM204" s="1">
        <f>'[1]Bearbeitete Datenbank'!$BE206</f>
        <v>42165.474291605758</v>
      </c>
      <c r="BN204" s="1">
        <f>'[1]Bearbeitete Datenbank'!$BF206</f>
        <v>35799.407652097871</v>
      </c>
      <c r="BO204" s="1">
        <f>'[1]Bearbeitete Datenbank'!$BG206</f>
        <v>35789.540931113639</v>
      </c>
      <c r="BP204" s="1">
        <f>'[1]Bearbeitete Datenbank'!$BH206</f>
        <v>1436.1332829423395</v>
      </c>
      <c r="BQ204" s="1">
        <f>'[1]Bearbeitete Datenbank'!$BC206</f>
        <v>1.0026924500000001</v>
      </c>
      <c r="BY204" s="1" t="s">
        <v>115</v>
      </c>
      <c r="BZ204" s="1" t="s">
        <v>115</v>
      </c>
      <c r="CA204" s="1" t="s">
        <v>115</v>
      </c>
      <c r="CB204" s="1" t="s">
        <v>115</v>
      </c>
      <c r="CD204" s="47">
        <f>'[1]Bearbeitete Datenbank'!$BT206</f>
        <v>4.5937268999999503E-2</v>
      </c>
      <c r="CE20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8.0175659342431439E-4</v>
      </c>
      <c r="CF204" s="1">
        <f>'[1]Bearbeitete Datenbank'!$BU206</f>
        <v>25.792063901999999</v>
      </c>
      <c r="CG20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0.45015643597467603</v>
      </c>
      <c r="CH204" s="1" t="str">
        <f>'[1]Bearbeitete Datenbank'!$BV206</f>
        <v>True</v>
      </c>
      <c r="CI204" s="1" t="str">
        <f>'[1]Bearbeitete Datenbank'!$BW206</f>
        <v>True</v>
      </c>
      <c r="CJ204" s="1">
        <f>'[1]Bearbeitete Datenbank'!$BX206</f>
        <v>1.8650000000000001E-4</v>
      </c>
      <c r="CK204" s="1">
        <f>'[1]Bearbeitete Datenbank'!$BY206</f>
        <v>9.4160000000000006E-5</v>
      </c>
      <c r="CL204" s="1">
        <f>'[1]Bearbeitete Datenbank'!$CA206</f>
        <v>3.1320000000000001E-2</v>
      </c>
      <c r="CM20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5.4663712172462408E-4</v>
      </c>
      <c r="CN204" s="1">
        <f>'[1]Bearbeitete Datenbank'!$CB206</f>
        <v>1</v>
      </c>
      <c r="CO204" s="1">
        <f>'[1]Bearbeitete Datenbank'!$CC206</f>
        <v>3</v>
      </c>
      <c r="CP204" s="1" t="str">
        <f>'[1]Bearbeitete Datenbank'!$CD206</f>
        <v>None</v>
      </c>
      <c r="CQ204" s="1" t="str">
        <f>'[1]Bearbeitete Datenbank'!$CE206</f>
        <v>None</v>
      </c>
      <c r="CR204" s="1" t="str">
        <f>'[1]Bearbeitete Datenbank'!$CF206</f>
        <v>None</v>
      </c>
      <c r="CS204" s="1" t="str">
        <f>IF(Tabelle27[[#This Row],[synchronised_starting_longitude '[deg_E']]]="None","None",Tabelle27[[#This Row],[synchronised_starting_longitude '[deg_E']]]*PI()/180)</f>
        <v>None</v>
      </c>
      <c r="CT204" s="1" t="str">
        <f>'[1]Bearbeitete Datenbank'!$CG206</f>
        <v>None</v>
      </c>
      <c r="CU204" s="1" t="str">
        <f>IF(Tabelle27[[#This Row],[synchronised_initial_longitude '[deg_E']]]="None","None",Tabelle27[[#This Row],[synchronised_initial_longitude '[deg_E']]]*PI()/180)</f>
        <v>None</v>
      </c>
      <c r="CV204" s="1" t="str">
        <f>'[1]Bearbeitete Datenbank'!$CH206</f>
        <v>None</v>
      </c>
      <c r="CW204" s="1" t="str">
        <f>IF(Tabelle27[[#This Row],[synchronised_tolerance_longitude '[deg_E']]]="None","None",Tabelle27[[#This Row],[synchronised_tolerance_longitude '[deg_E']]]*PI()/180)</f>
        <v>None</v>
      </c>
      <c r="CY204" s="1" t="str">
        <f>'[1]Bearbeitete Datenbank'!$CI206</f>
        <v>None</v>
      </c>
      <c r="CZ204" s="1" t="str">
        <f>IF(Tabelle27[[#This Row],[initial_GLAN '[deg']]]="None",Tabelle27[[#This Row],[initial_GLAN '[deg']]],Tabelle27[[#This Row],[initial_GLAN '[deg']]]*PI()/180)</f>
        <v>None</v>
      </c>
      <c r="DA204" s="1" t="str">
        <f>'[1]Bearbeitete Datenbank'!$CJ206</f>
        <v>None</v>
      </c>
      <c r="DB204" s="1" t="str">
        <f>IF(Tabelle27[[#This Row],[tolerance_GLAN '[deg']]]="None",Tabelle27[[#This Row],[tolerance_GLAN '[deg']]],Tabelle27[[#This Row],[tolerance_GLAN '[deg']]]*PI()/180)</f>
        <v>None</v>
      </c>
      <c r="DC204" s="1" t="str">
        <f>'[1]Bearbeitete Datenbank'!$CK206</f>
        <v>None</v>
      </c>
      <c r="DD204" s="49" t="str">
        <f>'[1]Bearbeitete Datenbank'!$CL206</f>
        <v>None</v>
      </c>
      <c r="DE204" s="5" t="str">
        <f>'[1]Bearbeitete Datenbank'!$CM206</f>
        <v>None</v>
      </c>
      <c r="DF204" s="49" t="str">
        <f>'[1]Bearbeitete Datenbank'!$CN206</f>
        <v>None</v>
      </c>
      <c r="DG204" s="5" t="str">
        <f>'[1]Bearbeitete Datenbank'!$CO206</f>
        <v>None</v>
      </c>
      <c r="DH204" s="5" t="str">
        <f>'[1]Bearbeitete Datenbank'!$CP206</f>
        <v>None</v>
      </c>
    </row>
    <row r="205" spans="1:112" x14ac:dyDescent="0.25">
      <c r="A205" s="1" t="str">
        <f>'[1]Bearbeitete Datenbank'!$C207</f>
        <v>Eutelsat 10A</v>
      </c>
      <c r="C205" s="1" t="str">
        <f>'[1]Bearbeitete Datenbank'!$C207</f>
        <v>Eutelsat 10A</v>
      </c>
      <c r="D205" s="41">
        <f>'[1]Bearbeitete Datenbank'!$AB207</f>
        <v>34710</v>
      </c>
      <c r="G205" s="1" t="str">
        <f>'[1]Bearbeitete Datenbank'!$AV207</f>
        <v>Heavy Satellite</v>
      </c>
      <c r="H205" s="1">
        <f>'[1]Bearbeitete Datenbank'!$V207</f>
        <v>15</v>
      </c>
      <c r="J205" s="3"/>
      <c r="K205" s="1" t="str">
        <f>'[1]Bearbeitete Datenbank'!$BQ207</f>
        <v>none</v>
      </c>
      <c r="L205" s="1" t="str">
        <f>'[1]Bearbeitete Datenbank'!$BR207</f>
        <v>0</v>
      </c>
      <c r="M205" s="1"/>
      <c r="N205" s="1">
        <f>'[1]Bearbeitete Datenbank'!$BS207</f>
        <v>300</v>
      </c>
      <c r="P205" s="1" t="str">
        <f>'[1]Bearbeitete Datenbank'!$Y207</f>
        <v>Baikonur Cosmodrome</v>
      </c>
      <c r="Q205" s="1">
        <f>'[1]Bearbeitete Datenbank'!$AD207*PI()/180</f>
        <v>0.80224059067919362</v>
      </c>
      <c r="R205" s="1" t="str">
        <f>'[1]Bearbeitete Datenbank'!$D207</f>
        <v>France</v>
      </c>
      <c r="S205" s="1" t="str">
        <f>'[1]Bearbeitete Datenbank'!$E207</f>
        <v>Multinational</v>
      </c>
      <c r="T205" s="1" t="str">
        <f>'[1]Bearbeitete Datenbank'!$F207</f>
        <v>EUTELSAT S.A.</v>
      </c>
      <c r="U205" s="3">
        <f>'[1]Bearbeitete Datenbank'!$U207</f>
        <v>39906</v>
      </c>
      <c r="V205" s="1">
        <f>'[1]Bearbeitete Datenbank'!$AE207*PI()/180</f>
        <v>1.1048806829750102</v>
      </c>
      <c r="Y205" s="1">
        <f>'[1]Bearbeitete Datenbank'!$BK207</f>
        <v>2.6</v>
      </c>
      <c r="Z205" s="1">
        <f>'[1]Bearbeitete Datenbank'!$BL207</f>
        <v>7.5</v>
      </c>
      <c r="AA205" s="1">
        <f>'[1]Bearbeitete Datenbank'!$BM207</f>
        <v>34</v>
      </c>
      <c r="AB205" s="1">
        <f>'[1]Bearbeitete Datenbank'!BN207</f>
        <v>93.706387053042704</v>
      </c>
      <c r="AC205" s="1">
        <f>'[1]Bearbeitete Datenbank'!BO207</f>
        <v>6.76</v>
      </c>
      <c r="AD205" s="1">
        <f>'[1]Bearbeitete Datenbank'!$BP207</f>
        <v>44.769199999999998</v>
      </c>
      <c r="AH205" s="1">
        <f>'[1]Bearbeitete Datenbank'!$AL207</f>
        <v>5922</v>
      </c>
      <c r="AJ205" s="1">
        <f>'[1]Bearbeitete Datenbank'!$AN207</f>
        <v>2828</v>
      </c>
      <c r="AK205" s="1">
        <f>'[1]Bearbeitete Datenbank'!$AW207</f>
        <v>3094</v>
      </c>
      <c r="AU205" s="1" t="str">
        <f>'[1]Bearbeitete Datenbank'!$AU207</f>
        <v>GEO/S</v>
      </c>
      <c r="AV205" s="1" t="str">
        <f>'[1]Bearbeitete Datenbank'!$J207</f>
        <v>GEO</v>
      </c>
      <c r="AY205" s="1" t="str">
        <f>'[1]Bearbeitete Datenbank'!$G207</f>
        <v>Commercial</v>
      </c>
      <c r="AZ205" s="1"/>
      <c r="BA205" s="1" t="str">
        <f>'[1]Bearbeitete Datenbank'!$H207</f>
        <v>Communications</v>
      </c>
      <c r="BB205" s="1"/>
      <c r="BC205" s="42">
        <f>'[1]Bearbeitete Datenbank'!$AX207</f>
        <v>7.0300000000000001E-2</v>
      </c>
      <c r="BD205" s="1">
        <f>Tabelle27[[#This Row],[inclination '[degree']]]*PI()/180</f>
        <v>1.2269664641520136E-3</v>
      </c>
      <c r="BE205" s="1">
        <f>'[1]Bearbeitete Datenbank'!$AY207</f>
        <v>21.0212</v>
      </c>
      <c r="BF205" s="1">
        <f>Tabelle27[[#This Row],[RAAN '[degree']]]*PI()/180</f>
        <v>0.36688915272023204</v>
      </c>
      <c r="BG205" s="1">
        <f>'[1]Bearbeitete Datenbank'!$BA207</f>
        <v>35.105699999999999</v>
      </c>
      <c r="BH205" s="1">
        <f>Tabelle27[[#This Row],[AoP '[degree']]]*PI()/180</f>
        <v>0.61271005121737332</v>
      </c>
      <c r="BI205" s="1">
        <f>'[1]Bearbeitete Datenbank'!$BB207</f>
        <v>143.178</v>
      </c>
      <c r="BK205" s="1">
        <f>Tabelle27[[#This Row],[mean_anomaly '[degree']]]*PI()/180</f>
        <v>2.4989275164204412</v>
      </c>
      <c r="BL205" s="1">
        <f>'[1]Bearbeitete Datenbank'!$AZ207</f>
        <v>5.3070000000000005E-4</v>
      </c>
      <c r="BM205" s="1">
        <f>'[1]Bearbeitete Datenbank'!$BE207</f>
        <v>42164.602150475606</v>
      </c>
      <c r="BN205" s="1">
        <f>'[1]Bearbeitete Datenbank'!$BF207</f>
        <v>35815.978904836869</v>
      </c>
      <c r="BO205" s="1">
        <f>'[1]Bearbeitete Datenbank'!$BG207</f>
        <v>35771.225396114351</v>
      </c>
      <c r="BP205" s="1">
        <f>'[1]Bearbeitete Datenbank'!$BH207</f>
        <v>1436.0887261889011</v>
      </c>
      <c r="BQ205" s="1">
        <f>'[1]Bearbeitete Datenbank'!$BC207</f>
        <v>1.00272356</v>
      </c>
      <c r="BS205" s="5"/>
      <c r="BY205" s="1" t="s">
        <v>115</v>
      </c>
      <c r="BZ205" s="1" t="s">
        <v>115</v>
      </c>
      <c r="CA205" s="1" t="s">
        <v>115</v>
      </c>
      <c r="CB205" s="1" t="s">
        <v>115</v>
      </c>
      <c r="CD205" s="47">
        <f>'[1]Bearbeitete Datenbank'!$BT207</f>
        <v>3.3059670000000096E-2</v>
      </c>
      <c r="CE20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5.7700009112279544E-4</v>
      </c>
      <c r="CF205" s="1">
        <f>'[1]Bearbeitete Datenbank'!$BU207</f>
        <v>9.9921091089999994</v>
      </c>
      <c r="CG20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0.17439520317056695</v>
      </c>
      <c r="CH205" s="1" t="str">
        <f>'[1]Bearbeitete Datenbank'!$BV207</f>
        <v>True</v>
      </c>
      <c r="CI205" s="1" t="str">
        <f>'[1]Bearbeitete Datenbank'!$BW207</f>
        <v>True</v>
      </c>
      <c r="CJ205" s="1">
        <f>'[1]Bearbeitete Datenbank'!$BX207</f>
        <v>5.4655049999999998E-4</v>
      </c>
      <c r="CK205" s="1">
        <f>'[1]Bearbeitete Datenbank'!$BY207</f>
        <v>2.5639499999999997E-5</v>
      </c>
      <c r="CL205" s="1">
        <f>'[1]Bearbeitete Datenbank'!$CA207</f>
        <v>9.2312000000000005E-2</v>
      </c>
      <c r="CM20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1.6111483391010055E-3</v>
      </c>
      <c r="CN205" s="1">
        <f>'[1]Bearbeitete Datenbank'!$CB207</f>
        <v>1</v>
      </c>
      <c r="CO205" s="1">
        <f>'[1]Bearbeitete Datenbank'!$CC207</f>
        <v>2</v>
      </c>
      <c r="CP205" s="1" t="str">
        <f>'[1]Bearbeitete Datenbank'!$CD207</f>
        <v>None</v>
      </c>
      <c r="CQ205" s="1" t="str">
        <f>'[1]Bearbeitete Datenbank'!$CE207</f>
        <v>None</v>
      </c>
      <c r="CR205" s="1" t="str">
        <f>'[1]Bearbeitete Datenbank'!$CF207</f>
        <v>None</v>
      </c>
      <c r="CS205" s="1" t="str">
        <f>IF(Tabelle27[[#This Row],[synchronised_starting_longitude '[deg_E']]]="None","None",Tabelle27[[#This Row],[synchronised_starting_longitude '[deg_E']]]*PI()/180)</f>
        <v>None</v>
      </c>
      <c r="CT205" s="1" t="str">
        <f>'[1]Bearbeitete Datenbank'!$CG207</f>
        <v>None</v>
      </c>
      <c r="CU205" s="1" t="str">
        <f>IF(Tabelle27[[#This Row],[synchronised_initial_longitude '[deg_E']]]="None","None",Tabelle27[[#This Row],[synchronised_initial_longitude '[deg_E']]]*PI()/180)</f>
        <v>None</v>
      </c>
      <c r="CV205" s="1" t="str">
        <f>'[1]Bearbeitete Datenbank'!$CH207</f>
        <v>None</v>
      </c>
      <c r="CW205" s="1" t="str">
        <f>IF(Tabelle27[[#This Row],[synchronised_tolerance_longitude '[deg_E']]]="None","None",Tabelle27[[#This Row],[synchronised_tolerance_longitude '[deg_E']]]*PI()/180)</f>
        <v>None</v>
      </c>
      <c r="CY205" s="1" t="str">
        <f>'[1]Bearbeitete Datenbank'!$CI207</f>
        <v>None</v>
      </c>
      <c r="CZ205" s="1" t="str">
        <f>IF(Tabelle27[[#This Row],[initial_GLAN '[deg']]]="None",Tabelle27[[#This Row],[initial_GLAN '[deg']]],Tabelle27[[#This Row],[initial_GLAN '[deg']]]*PI()/180)</f>
        <v>None</v>
      </c>
      <c r="DA205" s="1" t="str">
        <f>'[1]Bearbeitete Datenbank'!$CJ207</f>
        <v>None</v>
      </c>
      <c r="DB205" s="1" t="str">
        <f>IF(Tabelle27[[#This Row],[tolerance_GLAN '[deg']]]="None",Tabelle27[[#This Row],[tolerance_GLAN '[deg']]],Tabelle27[[#This Row],[tolerance_GLAN '[deg']]]*PI()/180)</f>
        <v>None</v>
      </c>
      <c r="DC205" s="1" t="str">
        <f>'[1]Bearbeitete Datenbank'!$CK207</f>
        <v>None</v>
      </c>
      <c r="DD205" s="49" t="str">
        <f>'[1]Bearbeitete Datenbank'!$CL207</f>
        <v>None</v>
      </c>
      <c r="DE205" s="5" t="str">
        <f>'[1]Bearbeitete Datenbank'!$CM207</f>
        <v>None</v>
      </c>
      <c r="DF205" s="49" t="str">
        <f>'[1]Bearbeitete Datenbank'!$CN207</f>
        <v>None</v>
      </c>
      <c r="DG205" s="5" t="str">
        <f>'[1]Bearbeitete Datenbank'!$CO207</f>
        <v>None</v>
      </c>
      <c r="DH205" s="5" t="str">
        <f>'[1]Bearbeitete Datenbank'!$CP207</f>
        <v>None</v>
      </c>
    </row>
    <row r="206" spans="1:112" x14ac:dyDescent="0.25">
      <c r="A206" s="1" t="str">
        <f>'[1]Bearbeitete Datenbank'!$C208</f>
        <v>Eutelsat 113 West A</v>
      </c>
      <c r="C206" s="1" t="str">
        <f>'[1]Bearbeitete Datenbank'!$C208</f>
        <v>Eutelsat 113 West A</v>
      </c>
      <c r="D206" s="41">
        <f>'[1]Bearbeitete Datenbank'!$AB208</f>
        <v>29162</v>
      </c>
      <c r="G206" s="1" t="str">
        <f>'[1]Bearbeitete Datenbank'!$AV208</f>
        <v>Heavy Satellite</v>
      </c>
      <c r="H206" s="1">
        <f>'[1]Bearbeitete Datenbank'!$V208</f>
        <v>15</v>
      </c>
      <c r="J206" s="3"/>
      <c r="K206" s="1" t="str">
        <f>'[1]Bearbeitete Datenbank'!$BQ208</f>
        <v>mono/duo-propellant</v>
      </c>
      <c r="L206" s="1" t="str">
        <f>'[1]Bearbeitete Datenbank'!$BR208</f>
        <v>1</v>
      </c>
      <c r="M206" s="1"/>
      <c r="N206" s="1">
        <f>'[1]Bearbeitete Datenbank'!$BS208</f>
        <v>300</v>
      </c>
      <c r="P206" s="1" t="str">
        <f>'[1]Bearbeitete Datenbank'!$Y208</f>
        <v>Guiana Space Center</v>
      </c>
      <c r="Q206" s="1">
        <f>'[1]Bearbeitete Datenbank'!$AD208*PI()/180</f>
        <v>9.1437799511982928E-2</v>
      </c>
      <c r="R206" s="1" t="str">
        <f>'[1]Bearbeitete Datenbank'!$D208</f>
        <v>Mexico</v>
      </c>
      <c r="S206" s="1" t="str">
        <f>'[1]Bearbeitete Datenbank'!$E208</f>
        <v>Multinational</v>
      </c>
      <c r="T206" s="1" t="str">
        <f>'[1]Bearbeitete Datenbank'!$F208</f>
        <v>EUTELSAT Americas</v>
      </c>
      <c r="U206" s="3">
        <f>'[1]Bearbeitete Datenbank'!$U208</f>
        <v>38864</v>
      </c>
      <c r="V206" s="1">
        <f>'[1]Bearbeitete Datenbank'!$AE208*PI()/180</f>
        <v>5.3622099674872183</v>
      </c>
      <c r="Y206" s="1">
        <f>'[1]Bearbeitete Datenbank'!$BK208</f>
        <v>2.8</v>
      </c>
      <c r="Z206" s="1">
        <f>'[1]Bearbeitete Datenbank'!$BL208</f>
        <v>7.4</v>
      </c>
      <c r="AA206" s="1">
        <f>'[1]Bearbeitete Datenbank'!$BM208</f>
        <v>31.4</v>
      </c>
      <c r="AB206" s="1">
        <f>'[1]Bearbeitete Datenbank'!BN208</f>
        <v>94.397843797103903</v>
      </c>
      <c r="AC206" s="1">
        <f>'[1]Bearbeitete Datenbank'!BO208</f>
        <v>7.84</v>
      </c>
      <c r="AD206" s="1">
        <f>'[1]Bearbeitete Datenbank'!$BP208</f>
        <v>46.1049333333333</v>
      </c>
      <c r="AH206" s="1">
        <f>'[1]Bearbeitete Datenbank'!$AL208</f>
        <v>5456</v>
      </c>
      <c r="AJ206" s="1">
        <f>'[1]Bearbeitete Datenbank'!$AN208</f>
        <v>2310</v>
      </c>
      <c r="AK206" s="1">
        <f>'[1]Bearbeitete Datenbank'!$AW208</f>
        <v>3146</v>
      </c>
      <c r="AU206" s="1" t="str">
        <f>'[1]Bearbeitete Datenbank'!$AU208</f>
        <v>GEO/S</v>
      </c>
      <c r="AV206" s="1" t="str">
        <f>'[1]Bearbeitete Datenbank'!$J208</f>
        <v>GEO</v>
      </c>
      <c r="AY206" s="1" t="str">
        <f>'[1]Bearbeitete Datenbank'!$G208</f>
        <v>Commercial</v>
      </c>
      <c r="AZ206" s="1"/>
      <c r="BA206" s="1" t="str">
        <f>'[1]Bearbeitete Datenbank'!$H208</f>
        <v>Communications</v>
      </c>
      <c r="BB206" s="1"/>
      <c r="BC206" s="42">
        <f>'[1]Bearbeitete Datenbank'!$AX208</f>
        <v>1.6400000000000001E-2</v>
      </c>
      <c r="BD206" s="1">
        <f>Tabelle27[[#This Row],[inclination '[degree']]]*PI()/180</f>
        <v>2.8623399732707005E-4</v>
      </c>
      <c r="BE206" s="1">
        <f>'[1]Bearbeitete Datenbank'!$AY208</f>
        <v>259.28899999999999</v>
      </c>
      <c r="BF206" s="1">
        <f>Tabelle27[[#This Row],[RAAN '[degree']]]*PI()/180</f>
        <v>4.5254467642035774</v>
      </c>
      <c r="BG206" s="1">
        <f>'[1]Bearbeitete Datenbank'!$BA208</f>
        <v>160.34630000000001</v>
      </c>
      <c r="BH206" s="1">
        <f>Tabelle27[[#This Row],[AoP '[degree']]]*PI()/180</f>
        <v>2.798570878390584</v>
      </c>
      <c r="BI206" s="1">
        <f>'[1]Bearbeitete Datenbank'!$BB208</f>
        <v>279.23289999999997</v>
      </c>
      <c r="BK206" s="1">
        <f>Tabelle27[[#This Row],[mean_anomaly '[degree']]]*PI()/180</f>
        <v>4.8735334848920733</v>
      </c>
      <c r="BL206" s="1">
        <f>'[1]Bearbeitete Datenbank'!$AZ208</f>
        <v>3.0160000000000001E-4</v>
      </c>
      <c r="BM206" s="1">
        <f>'[1]Bearbeitete Datenbank'!$BE208</f>
        <v>42164.64167759355</v>
      </c>
      <c r="BN206" s="1">
        <f>'[1]Bearbeitete Datenbank'!$BF208</f>
        <v>35806.358533523511</v>
      </c>
      <c r="BO206" s="1">
        <f>'[1]Bearbeitete Datenbank'!$BG208</f>
        <v>35780.92482166359</v>
      </c>
      <c r="BP206" s="1">
        <f>'[1]Bearbeitete Datenbank'!$BH208</f>
        <v>1436.0907455769257</v>
      </c>
      <c r="BQ206" s="1">
        <f>'[1]Bearbeitete Datenbank'!$BC208</f>
        <v>1.0027221500000001</v>
      </c>
      <c r="BY206" s="1" t="s">
        <v>115</v>
      </c>
      <c r="BZ206" s="1" t="s">
        <v>115</v>
      </c>
      <c r="CA206" s="1" t="s">
        <v>115</v>
      </c>
      <c r="CB206" s="1" t="s">
        <v>115</v>
      </c>
      <c r="CD206" s="47">
        <f>'[1]Bearbeitete Datenbank'!$BT208</f>
        <v>2.5405329000008692E-2</v>
      </c>
      <c r="CE20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4.4340663860255021E-4</v>
      </c>
      <c r="CF206" s="1">
        <f>'[1]Bearbeitete Datenbank'!$BU208</f>
        <v>246.99157600000001</v>
      </c>
      <c r="CG20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4.3108162258898064</v>
      </c>
      <c r="CH206" s="1" t="str">
        <f>'[1]Bearbeitete Datenbank'!$BV208</f>
        <v>True</v>
      </c>
      <c r="CI206" s="1" t="str">
        <f>'[1]Bearbeitete Datenbank'!$BW208</f>
        <v>True</v>
      </c>
      <c r="CJ206" s="1">
        <f>'[1]Bearbeitete Datenbank'!$BX208</f>
        <v>3.0089750000000001E-4</v>
      </c>
      <c r="CK206" s="1">
        <f>'[1]Bearbeitete Datenbank'!$BY208</f>
        <v>1.8402499999999999E-5</v>
      </c>
      <c r="CL206" s="1">
        <f>'[1]Bearbeitete Datenbank'!$CA208</f>
        <v>6.948E-2</v>
      </c>
      <c r="CM20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1.21265476428566E-3</v>
      </c>
      <c r="CN206" s="1">
        <f>'[1]Bearbeitete Datenbank'!$CB208</f>
        <v>1</v>
      </c>
      <c r="CO206" s="1">
        <f>'[1]Bearbeitete Datenbank'!$CC208</f>
        <v>7</v>
      </c>
      <c r="CP206" s="1" t="str">
        <f>'[1]Bearbeitete Datenbank'!$CD208</f>
        <v>None</v>
      </c>
      <c r="CQ206" s="1" t="str">
        <f>'[1]Bearbeitete Datenbank'!$CE208</f>
        <v>None</v>
      </c>
      <c r="CR206" s="1" t="str">
        <f>'[1]Bearbeitete Datenbank'!$CF208</f>
        <v>None</v>
      </c>
      <c r="CS206" s="1" t="str">
        <f>IF(Tabelle27[[#This Row],[synchronised_starting_longitude '[deg_E']]]="None","None",Tabelle27[[#This Row],[synchronised_starting_longitude '[deg_E']]]*PI()/180)</f>
        <v>None</v>
      </c>
      <c r="CT206" s="1" t="str">
        <f>'[1]Bearbeitete Datenbank'!$CG208</f>
        <v>None</v>
      </c>
      <c r="CU206" s="1" t="str">
        <f>IF(Tabelle27[[#This Row],[synchronised_initial_longitude '[deg_E']]]="None","None",Tabelle27[[#This Row],[synchronised_initial_longitude '[deg_E']]]*PI()/180)</f>
        <v>None</v>
      </c>
      <c r="CV206" s="1" t="str">
        <f>'[1]Bearbeitete Datenbank'!$CH208</f>
        <v>None</v>
      </c>
      <c r="CW206" s="1" t="str">
        <f>IF(Tabelle27[[#This Row],[synchronised_tolerance_longitude '[deg_E']]]="None","None",Tabelle27[[#This Row],[synchronised_tolerance_longitude '[deg_E']]]*PI()/180)</f>
        <v>None</v>
      </c>
      <c r="CY206" s="1" t="str">
        <f>'[1]Bearbeitete Datenbank'!$CI208</f>
        <v>None</v>
      </c>
      <c r="CZ206" s="1" t="str">
        <f>IF(Tabelle27[[#This Row],[initial_GLAN '[deg']]]="None",Tabelle27[[#This Row],[initial_GLAN '[deg']]],Tabelle27[[#This Row],[initial_GLAN '[deg']]]*PI()/180)</f>
        <v>None</v>
      </c>
      <c r="DA206" s="1" t="str">
        <f>'[1]Bearbeitete Datenbank'!$CJ208</f>
        <v>None</v>
      </c>
      <c r="DB206" s="1" t="str">
        <f>IF(Tabelle27[[#This Row],[tolerance_GLAN '[deg']]]="None",Tabelle27[[#This Row],[tolerance_GLAN '[deg']]],Tabelle27[[#This Row],[tolerance_GLAN '[deg']]]*PI()/180)</f>
        <v>None</v>
      </c>
      <c r="DC206" s="1" t="str">
        <f>'[1]Bearbeitete Datenbank'!$CK208</f>
        <v>None</v>
      </c>
      <c r="DD206" s="49" t="str">
        <f>'[1]Bearbeitete Datenbank'!$CL208</f>
        <v>None</v>
      </c>
      <c r="DE206" s="5" t="str">
        <f>'[1]Bearbeitete Datenbank'!$CM208</f>
        <v>None</v>
      </c>
      <c r="DF206" s="49" t="str">
        <f>'[1]Bearbeitete Datenbank'!$CN208</f>
        <v>None</v>
      </c>
      <c r="DG206" s="5" t="str">
        <f>'[1]Bearbeitete Datenbank'!$CO208</f>
        <v>None</v>
      </c>
      <c r="DH206" s="5" t="str">
        <f>'[1]Bearbeitete Datenbank'!$CP208</f>
        <v>None</v>
      </c>
    </row>
    <row r="207" spans="1:112" x14ac:dyDescent="0.25">
      <c r="A207" s="1" t="str">
        <f>'[1]Bearbeitete Datenbank'!$C209</f>
        <v>Eutelsat 115 West B</v>
      </c>
      <c r="C207" s="1" t="str">
        <f>'[1]Bearbeitete Datenbank'!$C209</f>
        <v>Eutelsat 115 West B</v>
      </c>
      <c r="D207" s="41">
        <f>'[1]Bearbeitete Datenbank'!$AB209</f>
        <v>40425</v>
      </c>
      <c r="G207" s="1" t="str">
        <f>'[1]Bearbeitete Datenbank'!$AV209</f>
        <v>Heavy Satellite</v>
      </c>
      <c r="H207" s="1">
        <f>'[1]Bearbeitete Datenbank'!$V209</f>
        <v>15</v>
      </c>
      <c r="J207" s="3"/>
      <c r="K207" s="1" t="str">
        <f>'[1]Bearbeitete Datenbank'!$BQ209</f>
        <v>none</v>
      </c>
      <c r="L207" s="1" t="str">
        <f>'[1]Bearbeitete Datenbank'!$BR209</f>
        <v>0</v>
      </c>
      <c r="M207" s="1"/>
      <c r="N207" s="1">
        <f>'[1]Bearbeitete Datenbank'!$BS209</f>
        <v>3000</v>
      </c>
      <c r="P207" s="1" t="str">
        <f>'[1]Bearbeitete Datenbank'!$Y209</f>
        <v>Cape Canaveral</v>
      </c>
      <c r="Q207" s="1">
        <f>'[1]Bearbeitete Datenbank'!$AD209*PI()/180</f>
        <v>0.49683706040105241</v>
      </c>
      <c r="R207" s="1" t="str">
        <f>'[1]Bearbeitete Datenbank'!$D209</f>
        <v>NR</v>
      </c>
      <c r="S207" s="1" t="str">
        <f>'[1]Bearbeitete Datenbank'!$E209</f>
        <v>Multinational</v>
      </c>
      <c r="T207" s="1" t="str">
        <f>'[1]Bearbeitete Datenbank'!$F209</f>
        <v>EUTELSAT S.A.</v>
      </c>
      <c r="U207" s="3">
        <f>'[1]Bearbeitete Datenbank'!$U209</f>
        <v>42065</v>
      </c>
      <c r="V207" s="1">
        <f>'[1]Bearbeitete Datenbank'!$AE209*PI()/180</f>
        <v>4.8776134829068196</v>
      </c>
      <c r="Y207" s="1">
        <f>'[1]Bearbeitete Datenbank'!$BK209</f>
        <v>2.1</v>
      </c>
      <c r="Z207" s="1">
        <f>'[1]Bearbeitete Datenbank'!$BL209</f>
        <v>4.5999999999999996</v>
      </c>
      <c r="AA207" s="1">
        <f>'[1]Bearbeitete Datenbank'!$BM209</f>
        <v>40</v>
      </c>
      <c r="AB207" s="1">
        <f>'[1]Bearbeitete Datenbank'!BN209</f>
        <v>78.028599206475604</v>
      </c>
      <c r="AC207" s="1">
        <f>'[1]Bearbeitete Datenbank'!BO209</f>
        <v>4.41</v>
      </c>
      <c r="AD207" s="1">
        <f>'[1]Bearbeitete Datenbank'!$BP209</f>
        <v>33.2265333333333</v>
      </c>
      <c r="AH207" s="1">
        <f>'[1]Bearbeitete Datenbank'!$AL209</f>
        <v>2205</v>
      </c>
      <c r="AJ207" s="1">
        <f>'[1]Bearbeitete Datenbank'!$AN209</f>
        <v>1500</v>
      </c>
      <c r="AK207" s="1">
        <f>'[1]Bearbeitete Datenbank'!$AW209</f>
        <v>705</v>
      </c>
      <c r="AU207" s="1" t="str">
        <f>'[1]Bearbeitete Datenbank'!$AU209</f>
        <v>HEO</v>
      </c>
      <c r="AV207" s="1" t="str">
        <f>'[1]Bearbeitete Datenbank'!$J209</f>
        <v>GEO</v>
      </c>
      <c r="AY207" s="1" t="str">
        <f>'[1]Bearbeitete Datenbank'!$G209</f>
        <v>Commercial</v>
      </c>
      <c r="AZ207" s="1"/>
      <c r="BA207" s="1" t="str">
        <f>'[1]Bearbeitete Datenbank'!$H209</f>
        <v>Communications</v>
      </c>
      <c r="BB207" s="1"/>
      <c r="BC207" s="42">
        <f>'[1]Bearbeitete Datenbank'!$AX209</f>
        <v>1.2500000000000001E-2</v>
      </c>
      <c r="BD207" s="1">
        <f>Tabelle27[[#This Row],[inclination '[degree']]]*PI()/180</f>
        <v>2.181661564992912E-4</v>
      </c>
      <c r="BE207" s="1">
        <f>'[1]Bearbeitete Datenbank'!$AY209</f>
        <v>107.7154</v>
      </c>
      <c r="BF207" s="1">
        <f>Tabelle27[[#This Row],[RAAN '[degree']]]*PI()/180</f>
        <v>1.8799883851027002</v>
      </c>
      <c r="BG207" s="1">
        <f>'[1]Bearbeitete Datenbank'!$BA209</f>
        <v>231.8588</v>
      </c>
      <c r="BH207" s="1">
        <f>Tabelle27[[#This Row],[AoP '[degree']]]*PI()/180</f>
        <v>4.0466994597230288</v>
      </c>
      <c r="BI207" s="1">
        <f>'[1]Bearbeitete Datenbank'!$BB209</f>
        <v>294.38679999999999</v>
      </c>
      <c r="BK207" s="1">
        <f>Tabelle27[[#This Row],[mean_anomaly '[degree']]]*PI()/180</f>
        <v>5.1380189344100424</v>
      </c>
      <c r="BL207" s="1">
        <f>'[1]Bearbeitete Datenbank'!$AZ209</f>
        <v>9.3000000000000007E-6</v>
      </c>
      <c r="BM207" s="1">
        <f>'[1]Bearbeitete Datenbank'!$BE209</f>
        <v>42165.306644132863</v>
      </c>
      <c r="BN207" s="1">
        <f>'[1]Bearbeitete Datenbank'!$BF209</f>
        <v>35794.698781484658</v>
      </c>
      <c r="BO207" s="1">
        <f>'[1]Bearbeitete Datenbank'!$BG209</f>
        <v>35793.914506781075</v>
      </c>
      <c r="BP207" s="1">
        <f>'[1]Bearbeitete Datenbank'!$BH209</f>
        <v>1436.1247179772695</v>
      </c>
      <c r="BQ207" s="1">
        <f>'[1]Bearbeitete Datenbank'!$BC209</f>
        <v>1.0026984299999999</v>
      </c>
      <c r="BY207" s="1" t="s">
        <v>115</v>
      </c>
      <c r="BZ207" s="1" t="s">
        <v>115</v>
      </c>
      <c r="CA207" s="1" t="s">
        <v>115</v>
      </c>
      <c r="CB207" s="1" t="s">
        <v>115</v>
      </c>
      <c r="CD207" s="47">
        <f>'[1]Bearbeitete Datenbank'!$BT209</f>
        <v>2.890268500000559E-2</v>
      </c>
      <c r="CE20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5.044470159168748E-4</v>
      </c>
      <c r="CF207" s="1">
        <f>'[1]Bearbeitete Datenbank'!$BU209</f>
        <v>245.09538485899998</v>
      </c>
      <c r="CG20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4.2777214472322074</v>
      </c>
      <c r="CH207" s="1" t="str">
        <f>'[1]Bearbeitete Datenbank'!$BV209</f>
        <v>True</v>
      </c>
      <c r="CI207" s="1" t="str">
        <f>'[1]Bearbeitete Datenbank'!$BW209</f>
        <v>True</v>
      </c>
      <c r="CJ207" s="1">
        <f>'[1]Bearbeitete Datenbank'!$BX209</f>
        <v>3.4882000000000002E-5</v>
      </c>
      <c r="CK207" s="1">
        <f>'[1]Bearbeitete Datenbank'!$BY209</f>
        <v>3.1838000000000002E-5</v>
      </c>
      <c r="CL207" s="1">
        <f>'[1]Bearbeitete Datenbank'!$CA209</f>
        <v>4.3200000000000002E-2</v>
      </c>
      <c r="CM20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7.5398223686155038E-4</v>
      </c>
      <c r="CN207" s="1">
        <f>'[1]Bearbeitete Datenbank'!$CB209</f>
        <v>1</v>
      </c>
      <c r="CO207" s="1">
        <f>'[1]Bearbeitete Datenbank'!$CC209</f>
        <v>1</v>
      </c>
      <c r="CP207" s="1" t="str">
        <f>'[1]Bearbeitete Datenbank'!$CD209</f>
        <v>None</v>
      </c>
      <c r="CQ207" s="1" t="str">
        <f>'[1]Bearbeitete Datenbank'!$CE209</f>
        <v>None</v>
      </c>
      <c r="CR207" s="1" t="str">
        <f>'[1]Bearbeitete Datenbank'!$CF209</f>
        <v>None</v>
      </c>
      <c r="CS207" s="1" t="str">
        <f>IF(Tabelle27[[#This Row],[synchronised_starting_longitude '[deg_E']]]="None","None",Tabelle27[[#This Row],[synchronised_starting_longitude '[deg_E']]]*PI()/180)</f>
        <v>None</v>
      </c>
      <c r="CT207" s="1" t="str">
        <f>'[1]Bearbeitete Datenbank'!$CG209</f>
        <v>None</v>
      </c>
      <c r="CU207" s="1" t="str">
        <f>IF(Tabelle27[[#This Row],[synchronised_initial_longitude '[deg_E']]]="None","None",Tabelle27[[#This Row],[synchronised_initial_longitude '[deg_E']]]*PI()/180)</f>
        <v>None</v>
      </c>
      <c r="CV207" s="1" t="str">
        <f>'[1]Bearbeitete Datenbank'!$CH209</f>
        <v>None</v>
      </c>
      <c r="CW207" s="1" t="str">
        <f>IF(Tabelle27[[#This Row],[synchronised_tolerance_longitude '[deg_E']]]="None","None",Tabelle27[[#This Row],[synchronised_tolerance_longitude '[deg_E']]]*PI()/180)</f>
        <v>None</v>
      </c>
      <c r="CY207" s="1" t="str">
        <f>'[1]Bearbeitete Datenbank'!$CI209</f>
        <v>None</v>
      </c>
      <c r="CZ207" s="1" t="str">
        <f>IF(Tabelle27[[#This Row],[initial_GLAN '[deg']]]="None",Tabelle27[[#This Row],[initial_GLAN '[deg']]],Tabelle27[[#This Row],[initial_GLAN '[deg']]]*PI()/180)</f>
        <v>None</v>
      </c>
      <c r="DA207" s="1" t="str">
        <f>'[1]Bearbeitete Datenbank'!$CJ209</f>
        <v>None</v>
      </c>
      <c r="DB207" s="1" t="str">
        <f>IF(Tabelle27[[#This Row],[tolerance_GLAN '[deg']]]="None",Tabelle27[[#This Row],[tolerance_GLAN '[deg']]],Tabelle27[[#This Row],[tolerance_GLAN '[deg']]]*PI()/180)</f>
        <v>None</v>
      </c>
      <c r="DC207" s="1" t="str">
        <f>'[1]Bearbeitete Datenbank'!$CK209</f>
        <v>None</v>
      </c>
      <c r="DD207" s="49" t="str">
        <f>'[1]Bearbeitete Datenbank'!$CL209</f>
        <v>None</v>
      </c>
      <c r="DE207" s="5" t="str">
        <f>'[1]Bearbeitete Datenbank'!$CM209</f>
        <v>None</v>
      </c>
      <c r="DF207" s="49" t="str">
        <f>'[1]Bearbeitete Datenbank'!$CN209</f>
        <v>None</v>
      </c>
      <c r="DG207" s="5" t="str">
        <f>'[1]Bearbeitete Datenbank'!$CO209</f>
        <v>None</v>
      </c>
      <c r="DH207" s="5" t="str">
        <f>'[1]Bearbeitete Datenbank'!$CP209</f>
        <v>None</v>
      </c>
    </row>
    <row r="208" spans="1:112" x14ac:dyDescent="0.25">
      <c r="A208" s="1" t="str">
        <f>'[1]Bearbeitete Datenbank'!$C210</f>
        <v>Eutelsat 117 West A</v>
      </c>
      <c r="C208" s="1" t="str">
        <f>'[1]Bearbeitete Datenbank'!$C210</f>
        <v>Eutelsat 117 West A</v>
      </c>
      <c r="D208" s="41">
        <f>'[1]Bearbeitete Datenbank'!$AB210</f>
        <v>39122</v>
      </c>
      <c r="G208" s="1" t="str">
        <f>'[1]Bearbeitete Datenbank'!$AV210</f>
        <v>Heavy Satellite</v>
      </c>
      <c r="H208" s="1">
        <f>'[1]Bearbeitete Datenbank'!$V210</f>
        <v>15</v>
      </c>
      <c r="J208" s="3"/>
      <c r="K208" s="1" t="str">
        <f>'[1]Bearbeitete Datenbank'!$BQ210</f>
        <v>mono/duo-propellant</v>
      </c>
      <c r="L208" s="1" t="str">
        <f>'[1]Bearbeitete Datenbank'!$BR210</f>
        <v>1</v>
      </c>
      <c r="M208" s="1"/>
      <c r="N208" s="1">
        <f>'[1]Bearbeitete Datenbank'!$BS210</f>
        <v>300</v>
      </c>
      <c r="P208" s="1" t="str">
        <f>'[1]Bearbeitete Datenbank'!$Y210</f>
        <v>Baikonur Cosmodrome</v>
      </c>
      <c r="Q208" s="1">
        <f>'[1]Bearbeitete Datenbank'!$AD210*PI()/180</f>
        <v>0.80224059067919362</v>
      </c>
      <c r="R208" s="1" t="str">
        <f>'[1]Bearbeitete Datenbank'!$D210</f>
        <v>Mexico</v>
      </c>
      <c r="S208" s="1" t="str">
        <f>'[1]Bearbeitete Datenbank'!$E210</f>
        <v>Multinational</v>
      </c>
      <c r="T208" s="1" t="str">
        <f>'[1]Bearbeitete Datenbank'!$F210</f>
        <v>EUTELSAT Americas</v>
      </c>
      <c r="U208" s="3">
        <f>'[1]Bearbeitete Datenbank'!$U210</f>
        <v>41359</v>
      </c>
      <c r="V208" s="1">
        <f>'[1]Bearbeitete Datenbank'!$AE210*PI()/180</f>
        <v>1.1048806829750102</v>
      </c>
      <c r="Y208" s="1">
        <f>'[1]Bearbeitete Datenbank'!$BK210</f>
        <v>3</v>
      </c>
      <c r="Z208" s="1">
        <f>'[1]Bearbeitete Datenbank'!$BL210</f>
        <v>8</v>
      </c>
      <c r="AA208" s="1">
        <f>'[1]Bearbeitete Datenbank'!$BM210</f>
        <v>30</v>
      </c>
      <c r="AB208" s="1">
        <f>'[1]Bearbeitete Datenbank'!BN210</f>
        <v>99.914680007338504</v>
      </c>
      <c r="AC208" s="1">
        <f>'[1]Bearbeitete Datenbank'!BO210</f>
        <v>9</v>
      </c>
      <c r="AD208" s="1">
        <f>'[1]Bearbeitete Datenbank'!$BP210</f>
        <v>50.206000000000003</v>
      </c>
      <c r="AH208" s="1">
        <f>'[1]Bearbeitete Datenbank'!$AL210</f>
        <v>5500</v>
      </c>
      <c r="AJ208" s="1">
        <f>'[1]Bearbeitete Datenbank'!$AN210</f>
        <v>2300</v>
      </c>
      <c r="AK208" s="1">
        <f>'[1]Bearbeitete Datenbank'!$AW210</f>
        <v>3200</v>
      </c>
      <c r="AU208" s="1" t="str">
        <f>'[1]Bearbeitete Datenbank'!$AU210</f>
        <v>GEO/S</v>
      </c>
      <c r="AV208" s="1" t="str">
        <f>'[1]Bearbeitete Datenbank'!$J210</f>
        <v>GEO</v>
      </c>
      <c r="AY208" s="1" t="str">
        <f>'[1]Bearbeitete Datenbank'!$G210</f>
        <v>Commercial</v>
      </c>
      <c r="AZ208" s="1"/>
      <c r="BA208" s="1" t="str">
        <f>'[1]Bearbeitete Datenbank'!$H210</f>
        <v>Communications</v>
      </c>
      <c r="BB208" s="1"/>
      <c r="BC208" s="42">
        <f>'[1]Bearbeitete Datenbank'!$AX210</f>
        <v>4.5900000000000003E-2</v>
      </c>
      <c r="BD208" s="1">
        <f>Tabelle27[[#This Row],[inclination '[degree']]]*PI()/180</f>
        <v>8.0110612666539735E-4</v>
      </c>
      <c r="BE208" s="1">
        <f>'[1]Bearbeitete Datenbank'!$AY210</f>
        <v>81.120999999999995</v>
      </c>
      <c r="BF208" s="1">
        <f>Tabelle27[[#This Row],[RAAN '[degree']]]*PI()/180</f>
        <v>1.4158285425103201</v>
      </c>
      <c r="BG208" s="1">
        <f>'[1]Bearbeitete Datenbank'!$BA210</f>
        <v>341.27370000000002</v>
      </c>
      <c r="BH208" s="1">
        <f>Tabelle27[[#This Row],[AoP '[degree']]]*PI()/180</f>
        <v>5.9563497154633724</v>
      </c>
      <c r="BI208" s="1">
        <f>'[1]Bearbeitete Datenbank'!$BB210</f>
        <v>283.2724</v>
      </c>
      <c r="BK208" s="1">
        <f>Tabelle27[[#This Row],[mean_anomaly '[degree']]]*PI()/180</f>
        <v>4.9440360600263853</v>
      </c>
      <c r="BL208" s="1">
        <f>'[1]Bearbeitete Datenbank'!$AZ210</f>
        <v>2.9779999999999997E-4</v>
      </c>
      <c r="BM208" s="1">
        <f>'[1]Bearbeitete Datenbank'!$BE210</f>
        <v>42164.933788670714</v>
      </c>
      <c r="BN208" s="1">
        <f>'[1]Bearbeitete Datenbank'!$BF210</f>
        <v>35806.490505952985</v>
      </c>
      <c r="BO208" s="1">
        <f>'[1]Bearbeitete Datenbank'!$BG210</f>
        <v>35781.377071388444</v>
      </c>
      <c r="BP208" s="1">
        <f>'[1]Bearbeitete Datenbank'!$BH210</f>
        <v>1436.1056691737283</v>
      </c>
      <c r="BQ208" s="1">
        <f>'[1]Bearbeitete Datenbank'!$BC210</f>
        <v>1.0027117299999999</v>
      </c>
      <c r="BY208" s="1" t="s">
        <v>115</v>
      </c>
      <c r="BZ208" s="1" t="s">
        <v>115</v>
      </c>
      <c r="CA208" s="1" t="s">
        <v>115</v>
      </c>
      <c r="CB208" s="1" t="s">
        <v>115</v>
      </c>
      <c r="CD208" s="47">
        <f>'[1]Bearbeitete Datenbank'!$BT210</f>
        <v>3.0150682000012807E-2</v>
      </c>
      <c r="CE20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5.2622867262201245E-4</v>
      </c>
      <c r="CF208" s="1">
        <f>'[1]Bearbeitete Datenbank'!$BU210</f>
        <v>243.18695759600001</v>
      </c>
      <c r="CG20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4.2444131079580343</v>
      </c>
      <c r="CH208" s="1" t="str">
        <f>'[1]Bearbeitete Datenbank'!$BV210</f>
        <v>True</v>
      </c>
      <c r="CI208" s="1" t="str">
        <f>'[1]Bearbeitete Datenbank'!$BW210</f>
        <v>True</v>
      </c>
      <c r="CJ208" s="1">
        <f>'[1]Bearbeitete Datenbank'!$BX210</f>
        <v>2.8722199999999995E-4</v>
      </c>
      <c r="CK208" s="1">
        <f>'[1]Bearbeitete Datenbank'!$BY210</f>
        <v>3.6862E-5</v>
      </c>
      <c r="CL208" s="1">
        <f>'[1]Bearbeitete Datenbank'!$CA210</f>
        <v>6.6196000000000005E-2</v>
      </c>
      <c r="CM20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1.1553381516501665E-3</v>
      </c>
      <c r="CN208" s="1">
        <f>'[1]Bearbeitete Datenbank'!$CB210</f>
        <v>1</v>
      </c>
      <c r="CO208" s="1">
        <f>'[1]Bearbeitete Datenbank'!$CC210</f>
        <v>4</v>
      </c>
      <c r="CP208" s="1" t="str">
        <f>'[1]Bearbeitete Datenbank'!$CD210</f>
        <v>None</v>
      </c>
      <c r="CQ208" s="1" t="str">
        <f>'[1]Bearbeitete Datenbank'!$CE210</f>
        <v>None</v>
      </c>
      <c r="CR208" s="1" t="str">
        <f>'[1]Bearbeitete Datenbank'!$CF210</f>
        <v>None</v>
      </c>
      <c r="CS208" s="1" t="str">
        <f>IF(Tabelle27[[#This Row],[synchronised_starting_longitude '[deg_E']]]="None","None",Tabelle27[[#This Row],[synchronised_starting_longitude '[deg_E']]]*PI()/180)</f>
        <v>None</v>
      </c>
      <c r="CT208" s="1" t="str">
        <f>'[1]Bearbeitete Datenbank'!$CG210</f>
        <v>None</v>
      </c>
      <c r="CU208" s="1" t="str">
        <f>IF(Tabelle27[[#This Row],[synchronised_initial_longitude '[deg_E']]]="None","None",Tabelle27[[#This Row],[synchronised_initial_longitude '[deg_E']]]*PI()/180)</f>
        <v>None</v>
      </c>
      <c r="CV208" s="1" t="str">
        <f>'[1]Bearbeitete Datenbank'!$CH210</f>
        <v>None</v>
      </c>
      <c r="CW208" s="1" t="str">
        <f>IF(Tabelle27[[#This Row],[synchronised_tolerance_longitude '[deg_E']]]="None","None",Tabelle27[[#This Row],[synchronised_tolerance_longitude '[deg_E']]]*PI()/180)</f>
        <v>None</v>
      </c>
      <c r="CY208" s="1" t="str">
        <f>'[1]Bearbeitete Datenbank'!$CI210</f>
        <v>None</v>
      </c>
      <c r="CZ208" s="1" t="str">
        <f>IF(Tabelle27[[#This Row],[initial_GLAN '[deg']]]="None",Tabelle27[[#This Row],[initial_GLAN '[deg']]],Tabelle27[[#This Row],[initial_GLAN '[deg']]]*PI()/180)</f>
        <v>None</v>
      </c>
      <c r="DA208" s="1" t="str">
        <f>'[1]Bearbeitete Datenbank'!$CJ210</f>
        <v>None</v>
      </c>
      <c r="DB208" s="1" t="str">
        <f>IF(Tabelle27[[#This Row],[tolerance_GLAN '[deg']]]="None",Tabelle27[[#This Row],[tolerance_GLAN '[deg']]],Tabelle27[[#This Row],[tolerance_GLAN '[deg']]]*PI()/180)</f>
        <v>None</v>
      </c>
      <c r="DC208" s="1" t="str">
        <f>'[1]Bearbeitete Datenbank'!$CK210</f>
        <v>None</v>
      </c>
      <c r="DD208" s="49" t="str">
        <f>'[1]Bearbeitete Datenbank'!$CL210</f>
        <v>None</v>
      </c>
      <c r="DE208" s="5" t="str">
        <f>'[1]Bearbeitete Datenbank'!$CM210</f>
        <v>None</v>
      </c>
      <c r="DF208" s="49" t="str">
        <f>'[1]Bearbeitete Datenbank'!$CN210</f>
        <v>None</v>
      </c>
      <c r="DG208" s="5" t="str">
        <f>'[1]Bearbeitete Datenbank'!$CO210</f>
        <v>None</v>
      </c>
      <c r="DH208" s="5" t="str">
        <f>'[1]Bearbeitete Datenbank'!$CP210</f>
        <v>None</v>
      </c>
    </row>
    <row r="209" spans="1:112" x14ac:dyDescent="0.25">
      <c r="A209" s="1" t="str">
        <f>'[1]Bearbeitete Datenbank'!$C211</f>
        <v>Eutelsat 117 West B</v>
      </c>
      <c r="C209" s="1" t="str">
        <f>'[1]Bearbeitete Datenbank'!$C211</f>
        <v>Eutelsat 117 West B</v>
      </c>
      <c r="D209" s="41">
        <f>'[1]Bearbeitete Datenbank'!$AB211</f>
        <v>41589</v>
      </c>
      <c r="G209" s="1" t="str">
        <f>'[1]Bearbeitete Datenbank'!$AV211</f>
        <v>Heavy Satellite</v>
      </c>
      <c r="H209" s="1">
        <f>'[1]Bearbeitete Datenbank'!$V211</f>
        <v>15</v>
      </c>
      <c r="J209" s="3"/>
      <c r="K209" s="1" t="str">
        <f>'[1]Bearbeitete Datenbank'!$BQ211</f>
        <v>none</v>
      </c>
      <c r="L209" s="1" t="str">
        <f>'[1]Bearbeitete Datenbank'!$BR211</f>
        <v>0</v>
      </c>
      <c r="M209" s="1"/>
      <c r="N209" s="1">
        <f>'[1]Bearbeitete Datenbank'!$BS211</f>
        <v>3000</v>
      </c>
      <c r="P209" s="1" t="str">
        <f>'[1]Bearbeitete Datenbank'!$Y211</f>
        <v>Cape Canaveral</v>
      </c>
      <c r="Q209" s="1">
        <f>'[1]Bearbeitete Datenbank'!$AD211*PI()/180</f>
        <v>0.49683706040105241</v>
      </c>
      <c r="R209" s="1" t="str">
        <f>'[1]Bearbeitete Datenbank'!$D211</f>
        <v>Mexico</v>
      </c>
      <c r="S209" s="1" t="str">
        <f>'[1]Bearbeitete Datenbank'!$E211</f>
        <v>Multinational</v>
      </c>
      <c r="T209" s="1" t="str">
        <f>'[1]Bearbeitete Datenbank'!$F211</f>
        <v>EUTELSAT Americas</v>
      </c>
      <c r="U209" s="3">
        <f>'[1]Bearbeitete Datenbank'!$U211</f>
        <v>42536</v>
      </c>
      <c r="V209" s="1">
        <f>'[1]Bearbeitete Datenbank'!$AE211*PI()/180</f>
        <v>4.8776134829068196</v>
      </c>
      <c r="Y209" s="1">
        <f>'[1]Bearbeitete Datenbank'!$BK211</f>
        <v>2.1</v>
      </c>
      <c r="Z209" s="1">
        <f>'[1]Bearbeitete Datenbank'!$BL211</f>
        <v>4.8</v>
      </c>
      <c r="AA209" s="1">
        <f>'[1]Bearbeitete Datenbank'!$BM211</f>
        <v>32.6</v>
      </c>
      <c r="AB209" s="1">
        <f>'[1]Bearbeitete Datenbank'!BN211</f>
        <v>66.162745041984095</v>
      </c>
      <c r="AC209" s="1">
        <f>'[1]Bearbeitete Datenbank'!BO211</f>
        <v>4.41</v>
      </c>
      <c r="AD209" s="1">
        <f>'[1]Bearbeitete Datenbank'!$BP211</f>
        <v>29.477866666666699</v>
      </c>
      <c r="AH209" s="1">
        <f>'[1]Bearbeitete Datenbank'!$AL211</f>
        <v>1963</v>
      </c>
      <c r="AJ209" s="1">
        <f>'[1]Bearbeitete Datenbank'!$AN211</f>
        <v>1500</v>
      </c>
      <c r="AK209" s="1">
        <f>'[1]Bearbeitete Datenbank'!$AW211</f>
        <v>463</v>
      </c>
      <c r="AU209" s="1" t="str">
        <f>'[1]Bearbeitete Datenbank'!$AU211</f>
        <v>HEO</v>
      </c>
      <c r="AV209" s="1" t="str">
        <f>'[1]Bearbeitete Datenbank'!$J211</f>
        <v>GEO</v>
      </c>
      <c r="AY209" s="1" t="str">
        <f>'[1]Bearbeitete Datenbank'!$G211</f>
        <v>Commercial</v>
      </c>
      <c r="AZ209" s="1"/>
      <c r="BA209" s="1" t="str">
        <f>'[1]Bearbeitete Datenbank'!$H211</f>
        <v>Communications</v>
      </c>
      <c r="BB209" s="1"/>
      <c r="BC209" s="42">
        <f>'[1]Bearbeitete Datenbank'!$AX211</f>
        <v>1.1299999999999999E-2</v>
      </c>
      <c r="BD209" s="1">
        <f>Tabelle27[[#This Row],[inclination '[degree']]]*PI()/180</f>
        <v>1.9722220547535921E-4</v>
      </c>
      <c r="BE209" s="1">
        <f>'[1]Bearbeitete Datenbank'!$AY211</f>
        <v>157.8312</v>
      </c>
      <c r="BF209" s="1">
        <f>Tabelle27[[#This Row],[RAAN '[degree']]]*PI()/180</f>
        <v>2.754674102373674</v>
      </c>
      <c r="BG209" s="1">
        <f>'[1]Bearbeitete Datenbank'!$BA211</f>
        <v>305.35149999999999</v>
      </c>
      <c r="BH209" s="1">
        <f>Tabelle27[[#This Row],[AoP '[degree']]]*PI()/180</f>
        <v>5.3293890509034645</v>
      </c>
      <c r="BI209" s="1">
        <f>'[1]Bearbeitete Datenbank'!$BB211</f>
        <v>268.16930000000002</v>
      </c>
      <c r="BK209" s="1">
        <f>Tabelle27[[#This Row],[mean_anomaly '[degree']]]*PI()/180</f>
        <v>4.6804372377684302</v>
      </c>
      <c r="BL209" s="1">
        <f>'[1]Bearbeitete Datenbank'!$AZ211</f>
        <v>2.5299999999999998E-5</v>
      </c>
      <c r="BM209" s="1">
        <f>'[1]Bearbeitete Datenbank'!$BE211</f>
        <v>42164.308363168348</v>
      </c>
      <c r="BN209" s="1">
        <f>'[1]Bearbeitete Datenbank'!$BF211</f>
        <v>35794.375120169934</v>
      </c>
      <c r="BO209" s="1">
        <f>'[1]Bearbeitete Datenbank'!$BG211</f>
        <v>35792.241606166761</v>
      </c>
      <c r="BP209" s="1">
        <f>'[1]Bearbeitete Datenbank'!$BH211</f>
        <v>1436.0737170147329</v>
      </c>
      <c r="BQ209" s="1">
        <f>'[1]Bearbeitete Datenbank'!$BC211</f>
        <v>1.00273404</v>
      </c>
      <c r="BY209" s="1" t="s">
        <v>115</v>
      </c>
      <c r="BZ209" s="1" t="s">
        <v>115</v>
      </c>
      <c r="CA209" s="1" t="s">
        <v>115</v>
      </c>
      <c r="CB209" s="1" t="s">
        <v>115</v>
      </c>
      <c r="CD209" s="47">
        <f>'[1]Bearbeitete Datenbank'!$BT211</f>
        <v>2.5249461499996073E-2</v>
      </c>
      <c r="CE20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4.4068623753047768E-4</v>
      </c>
      <c r="CF209" s="1">
        <f>'[1]Bearbeitete Datenbank'!$BU211</f>
        <v>242.99221289050001</v>
      </c>
      <c r="CG20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4.2410141716462322</v>
      </c>
      <c r="CH209" s="1" t="str">
        <f>'[1]Bearbeitete Datenbank'!$BV211</f>
        <v>True</v>
      </c>
      <c r="CI209" s="1" t="str">
        <f>'[1]Bearbeitete Datenbank'!$BW211</f>
        <v>True</v>
      </c>
      <c r="CJ209" s="1">
        <f>'[1]Bearbeitete Datenbank'!$BX211</f>
        <v>3.5657999999999996E-5</v>
      </c>
      <c r="CK209" s="1">
        <f>'[1]Bearbeitete Datenbank'!$BY211</f>
        <v>3.2493999999999998E-5</v>
      </c>
      <c r="CL209" s="1">
        <f>'[1]Bearbeitete Datenbank'!$CA211</f>
        <v>4.2723999999999998E-2</v>
      </c>
      <c r="CM20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7.4567446962205727E-4</v>
      </c>
      <c r="CN209" s="1">
        <f>'[1]Bearbeitete Datenbank'!$CB211</f>
        <v>1</v>
      </c>
      <c r="CO209" s="1">
        <f>'[1]Bearbeitete Datenbank'!$CC211</f>
        <v>1</v>
      </c>
      <c r="CP209" s="1" t="str">
        <f>'[1]Bearbeitete Datenbank'!$CD211</f>
        <v>None</v>
      </c>
      <c r="CQ209" s="1" t="str">
        <f>'[1]Bearbeitete Datenbank'!$CE211</f>
        <v>None</v>
      </c>
      <c r="CR209" s="1" t="str">
        <f>'[1]Bearbeitete Datenbank'!$CF211</f>
        <v>None</v>
      </c>
      <c r="CS209" s="1" t="str">
        <f>IF(Tabelle27[[#This Row],[synchronised_starting_longitude '[deg_E']]]="None","None",Tabelle27[[#This Row],[synchronised_starting_longitude '[deg_E']]]*PI()/180)</f>
        <v>None</v>
      </c>
      <c r="CT209" s="1" t="str">
        <f>'[1]Bearbeitete Datenbank'!$CG211</f>
        <v>None</v>
      </c>
      <c r="CU209" s="1" t="str">
        <f>IF(Tabelle27[[#This Row],[synchronised_initial_longitude '[deg_E']]]="None","None",Tabelle27[[#This Row],[synchronised_initial_longitude '[deg_E']]]*PI()/180)</f>
        <v>None</v>
      </c>
      <c r="CV209" s="1" t="str">
        <f>'[1]Bearbeitete Datenbank'!$CH211</f>
        <v>None</v>
      </c>
      <c r="CW209" s="1" t="str">
        <f>IF(Tabelle27[[#This Row],[synchronised_tolerance_longitude '[deg_E']]]="None","None",Tabelle27[[#This Row],[synchronised_tolerance_longitude '[deg_E']]]*PI()/180)</f>
        <v>None</v>
      </c>
      <c r="CY209" s="1" t="str">
        <f>'[1]Bearbeitete Datenbank'!$CI211</f>
        <v>None</v>
      </c>
      <c r="CZ209" s="1" t="str">
        <f>IF(Tabelle27[[#This Row],[initial_GLAN '[deg']]]="None",Tabelle27[[#This Row],[initial_GLAN '[deg']]],Tabelle27[[#This Row],[initial_GLAN '[deg']]]*PI()/180)</f>
        <v>None</v>
      </c>
      <c r="DA209" s="1" t="str">
        <f>'[1]Bearbeitete Datenbank'!$CJ211</f>
        <v>None</v>
      </c>
      <c r="DB209" s="1" t="str">
        <f>IF(Tabelle27[[#This Row],[tolerance_GLAN '[deg']]]="None",Tabelle27[[#This Row],[tolerance_GLAN '[deg']]],Tabelle27[[#This Row],[tolerance_GLAN '[deg']]]*PI()/180)</f>
        <v>None</v>
      </c>
      <c r="DC209" s="1" t="str">
        <f>'[1]Bearbeitete Datenbank'!$CK211</f>
        <v>None</v>
      </c>
      <c r="DD209" s="49" t="str">
        <f>'[1]Bearbeitete Datenbank'!$CL211</f>
        <v>None</v>
      </c>
      <c r="DE209" s="5" t="str">
        <f>'[1]Bearbeitete Datenbank'!$CM211</f>
        <v>None</v>
      </c>
      <c r="DF209" s="49" t="str">
        <f>'[1]Bearbeitete Datenbank'!$CN211</f>
        <v>None</v>
      </c>
      <c r="DG209" s="5" t="str">
        <f>'[1]Bearbeitete Datenbank'!$CO211</f>
        <v>None</v>
      </c>
      <c r="DH209" s="5" t="str">
        <f>'[1]Bearbeitete Datenbank'!$CP211</f>
        <v>None</v>
      </c>
    </row>
    <row r="210" spans="1:112" x14ac:dyDescent="0.25">
      <c r="A210" s="1" t="str">
        <f>'[1]Bearbeitete Datenbank'!$C212</f>
        <v>Eutelsat 133 West A</v>
      </c>
      <c r="C210" s="1" t="str">
        <f>'[1]Bearbeitete Datenbank'!$C212</f>
        <v>Eutelsat 133 West A</v>
      </c>
      <c r="D210" s="41">
        <f>'[1]Bearbeitete Datenbank'!$AB212</f>
        <v>26719</v>
      </c>
      <c r="G210" s="1" t="str">
        <f>'[1]Bearbeitete Datenbank'!$AV212</f>
        <v>Heavy Satellite</v>
      </c>
      <c r="H210" s="1">
        <f>'[1]Bearbeitete Datenbank'!$V212</f>
        <v>12</v>
      </c>
      <c r="J210" s="3"/>
      <c r="K210" s="1" t="str">
        <f>'[1]Bearbeitete Datenbank'!$BQ212</f>
        <v>none</v>
      </c>
      <c r="L210" s="1" t="str">
        <f>'[1]Bearbeitete Datenbank'!$BR212</f>
        <v>0</v>
      </c>
      <c r="M210" s="1"/>
      <c r="N210" s="1">
        <f>'[1]Bearbeitete Datenbank'!$BS212</f>
        <v>300</v>
      </c>
      <c r="P210" s="1" t="str">
        <f>'[1]Bearbeitete Datenbank'!$Y212</f>
        <v>Guiana Space Center</v>
      </c>
      <c r="Q210" s="1">
        <f>'[1]Bearbeitete Datenbank'!$AD212*PI()/180</f>
        <v>9.1437799511982928E-2</v>
      </c>
      <c r="R210" s="1" t="str">
        <f>'[1]Bearbeitete Datenbank'!$D212</f>
        <v>France</v>
      </c>
      <c r="S210" s="1" t="str">
        <f>'[1]Bearbeitete Datenbank'!$E212</f>
        <v>Multinational</v>
      </c>
      <c r="T210" s="1" t="str">
        <f>'[1]Bearbeitete Datenbank'!$F212</f>
        <v>EUTELSAT S.A.</v>
      </c>
      <c r="U210" s="3">
        <f>'[1]Bearbeitete Datenbank'!$U212</f>
        <v>36958</v>
      </c>
      <c r="V210" s="1">
        <f>'[1]Bearbeitete Datenbank'!$AE212*PI()/180</f>
        <v>5.3622099674872183</v>
      </c>
      <c r="Y210" s="1">
        <f>'[1]Bearbeitete Datenbank'!$BK212</f>
        <v>2.2999999999999998</v>
      </c>
      <c r="Z210" s="1">
        <f>'[1]Bearbeitete Datenbank'!$BL212</f>
        <v>3.5</v>
      </c>
      <c r="AA210" s="1">
        <f>'[1]Bearbeitete Datenbank'!$BM212</f>
        <v>29</v>
      </c>
      <c r="AB210" s="1">
        <f>'[1]Bearbeitete Datenbank'!BN212</f>
        <v>61.682189045762399</v>
      </c>
      <c r="AC210" s="1">
        <f>'[1]Bearbeitete Datenbank'!BO212</f>
        <v>5.29</v>
      </c>
      <c r="AD210" s="1">
        <f>'[1]Bearbeitete Datenbank'!$BP212</f>
        <v>27.172266666666701</v>
      </c>
      <c r="AH210" s="1">
        <f>'[1]Bearbeitete Datenbank'!$AL212</f>
        <v>3050</v>
      </c>
      <c r="AJ210" s="1">
        <f>'[1]Bearbeitete Datenbank'!$AN212</f>
        <v>1300</v>
      </c>
      <c r="AK210" s="1">
        <f>'[1]Bearbeitete Datenbank'!$AW212</f>
        <v>1750</v>
      </c>
      <c r="AU210" s="1" t="str">
        <f>'[1]Bearbeitete Datenbank'!$AU212</f>
        <v>GEO/S</v>
      </c>
      <c r="AV210" s="1" t="str">
        <f>'[1]Bearbeitete Datenbank'!$J212</f>
        <v>GEO</v>
      </c>
      <c r="AY210" s="1" t="str">
        <f>'[1]Bearbeitete Datenbank'!$G212</f>
        <v>Commercial</v>
      </c>
      <c r="AZ210" s="1"/>
      <c r="BA210" s="1" t="str">
        <f>'[1]Bearbeitete Datenbank'!$H212</f>
        <v>Communications</v>
      </c>
      <c r="BB210" s="1"/>
      <c r="BC210" s="42">
        <f>'[1]Bearbeitete Datenbank'!$AX212</f>
        <v>2.7637</v>
      </c>
      <c r="BD210" s="1">
        <f>Tabelle27[[#This Row],[inclination '[degree']]]*PI()/180</f>
        <v>4.8235664537367287E-2</v>
      </c>
      <c r="BE210" s="1">
        <f>'[1]Bearbeitete Datenbank'!$AY212</f>
        <v>86.256</v>
      </c>
      <c r="BF210" s="1">
        <f>Tabelle27[[#This Row],[RAAN '[degree']]]*PI()/180</f>
        <v>1.5054511996002289</v>
      </c>
      <c r="BG210" s="1">
        <f>'[1]Bearbeitete Datenbank'!$BA212</f>
        <v>334.08350000000002</v>
      </c>
      <c r="BH210" s="1">
        <f>Tabelle27[[#This Row],[AoP '[degree']]]*PI()/180</f>
        <v>5.8308570515864755</v>
      </c>
      <c r="BI210" s="1">
        <f>'[1]Bearbeitete Datenbank'!$BB212</f>
        <v>271.4726</v>
      </c>
      <c r="BK210" s="1">
        <f>Tabelle27[[#This Row],[mean_anomaly '[degree']]]*PI()/180</f>
        <v>4.7380906989495584</v>
      </c>
      <c r="BL210" s="1">
        <f>'[1]Bearbeitete Datenbank'!$AZ212</f>
        <v>5.3200000000000003E-4</v>
      </c>
      <c r="BM210" s="1">
        <f>'[1]Bearbeitete Datenbank'!$BE212</f>
        <v>42164.783247109539</v>
      </c>
      <c r="BN210" s="1">
        <f>'[1]Bearbeitete Datenbank'!$BF212</f>
        <v>35816.214911796997</v>
      </c>
      <c r="BO210" s="1">
        <f>'[1]Bearbeitete Datenbank'!$BG212</f>
        <v>35771.351582422081</v>
      </c>
      <c r="BP210" s="1">
        <f>'[1]Bearbeitete Datenbank'!$BH212</f>
        <v>1436.0979781834769</v>
      </c>
      <c r="BQ210" s="1">
        <f>'[1]Bearbeitete Datenbank'!$BC212</f>
        <v>1.0027170999999999</v>
      </c>
      <c r="BY210" s="1" t="s">
        <v>115</v>
      </c>
      <c r="BZ210" s="1" t="s">
        <v>115</v>
      </c>
      <c r="CA210" s="1" t="s">
        <v>115</v>
      </c>
      <c r="CB210" s="1" t="s">
        <v>115</v>
      </c>
      <c r="CD210" s="47">
        <f>'[1]Bearbeitete Datenbank'!$BT212</f>
        <v>5.2938153499994201E-2</v>
      </c>
      <c r="CE21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9.2394507850105864E-4</v>
      </c>
      <c r="CF210" s="1">
        <f>'[1]Bearbeitete Datenbank'!$BU212</f>
        <v>227.13341122949998</v>
      </c>
      <c r="CG21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3.9642258672410366</v>
      </c>
      <c r="CH210" s="1" t="str">
        <f>'[1]Bearbeitete Datenbank'!$BV212</f>
        <v>False</v>
      </c>
      <c r="CI210" s="1" t="str">
        <f>'[1]Bearbeitete Datenbank'!$BW212</f>
        <v>True</v>
      </c>
      <c r="CJ210" s="1">
        <f>'[1]Bearbeitete Datenbank'!$BX212</f>
        <v>5.0183849999999996E-4</v>
      </c>
      <c r="CK210" s="1">
        <f>'[1]Bearbeitete Datenbank'!$BY212</f>
        <v>4.9990500000000009E-5</v>
      </c>
      <c r="CL210" s="1" t="str">
        <f>'[1]Bearbeitete Datenbank'!$CA212</f>
        <v>None</v>
      </c>
      <c r="CM21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10" s="1">
        <f>'[1]Bearbeitete Datenbank'!$CB212</f>
        <v>0</v>
      </c>
      <c r="CO210" s="1">
        <f>'[1]Bearbeitete Datenbank'!$CC212</f>
        <v>0</v>
      </c>
      <c r="CP210" s="1" t="str">
        <f>'[1]Bearbeitete Datenbank'!$CD212</f>
        <v>None</v>
      </c>
      <c r="CQ210" s="1" t="str">
        <f>'[1]Bearbeitete Datenbank'!$CE212</f>
        <v>None</v>
      </c>
      <c r="CR210" s="1" t="str">
        <f>'[1]Bearbeitete Datenbank'!$CF212</f>
        <v>None</v>
      </c>
      <c r="CS210" s="1" t="str">
        <f>IF(Tabelle27[[#This Row],[synchronised_starting_longitude '[deg_E']]]="None","None",Tabelle27[[#This Row],[synchronised_starting_longitude '[deg_E']]]*PI()/180)</f>
        <v>None</v>
      </c>
      <c r="CT210" s="1" t="str">
        <f>'[1]Bearbeitete Datenbank'!$CG212</f>
        <v>None</v>
      </c>
      <c r="CU210" s="1" t="str">
        <f>IF(Tabelle27[[#This Row],[synchronised_initial_longitude '[deg_E']]]="None","None",Tabelle27[[#This Row],[synchronised_initial_longitude '[deg_E']]]*PI()/180)</f>
        <v>None</v>
      </c>
      <c r="CV210" s="1" t="str">
        <f>'[1]Bearbeitete Datenbank'!$CH212</f>
        <v>None</v>
      </c>
      <c r="CW210" s="1" t="str">
        <f>IF(Tabelle27[[#This Row],[synchronised_tolerance_longitude '[deg_E']]]="None","None",Tabelle27[[#This Row],[synchronised_tolerance_longitude '[deg_E']]]*PI()/180)</f>
        <v>None</v>
      </c>
      <c r="CY210" s="1" t="str">
        <f>'[1]Bearbeitete Datenbank'!$CI212</f>
        <v>None</v>
      </c>
      <c r="CZ210" s="1" t="str">
        <f>IF(Tabelle27[[#This Row],[initial_GLAN '[deg']]]="None",Tabelle27[[#This Row],[initial_GLAN '[deg']]],Tabelle27[[#This Row],[initial_GLAN '[deg']]]*PI()/180)</f>
        <v>None</v>
      </c>
      <c r="DA210" s="1" t="str">
        <f>'[1]Bearbeitete Datenbank'!$CJ212</f>
        <v>None</v>
      </c>
      <c r="DB210" s="1" t="str">
        <f>IF(Tabelle27[[#This Row],[tolerance_GLAN '[deg']]]="None",Tabelle27[[#This Row],[tolerance_GLAN '[deg']]],Tabelle27[[#This Row],[tolerance_GLAN '[deg']]]*PI()/180)</f>
        <v>None</v>
      </c>
      <c r="DC210" s="1" t="str">
        <f>'[1]Bearbeitete Datenbank'!$CK212</f>
        <v>None</v>
      </c>
      <c r="DD210" s="49" t="str">
        <f>'[1]Bearbeitete Datenbank'!$CL212</f>
        <v>None</v>
      </c>
      <c r="DE210" s="5" t="str">
        <f>'[1]Bearbeitete Datenbank'!$CM212</f>
        <v>None</v>
      </c>
      <c r="DF210" s="49" t="str">
        <f>'[1]Bearbeitete Datenbank'!$CN212</f>
        <v>None</v>
      </c>
      <c r="DG210" s="5" t="str">
        <f>'[1]Bearbeitete Datenbank'!$CO212</f>
        <v>None</v>
      </c>
      <c r="DH210" s="5" t="str">
        <f>'[1]Bearbeitete Datenbank'!$CP212</f>
        <v>None</v>
      </c>
    </row>
    <row r="211" spans="1:112" x14ac:dyDescent="0.25">
      <c r="A211" s="1" t="str">
        <f>'[1]Bearbeitete Datenbank'!$C213</f>
        <v>Eutelsat 16A</v>
      </c>
      <c r="C211" s="1" t="str">
        <f>'[1]Bearbeitete Datenbank'!$C213</f>
        <v>Eutelsat 16A</v>
      </c>
      <c r="D211" s="41">
        <f>'[1]Bearbeitete Datenbank'!$AB213</f>
        <v>37836</v>
      </c>
      <c r="G211" s="1" t="str">
        <f>'[1]Bearbeitete Datenbank'!$AV213</f>
        <v>Heavy Satellite</v>
      </c>
      <c r="H211" s="1">
        <f>'[1]Bearbeitete Datenbank'!$V213</f>
        <v>15</v>
      </c>
      <c r="J211" s="3"/>
      <c r="K211" s="1" t="str">
        <f>'[1]Bearbeitete Datenbank'!$BQ213</f>
        <v>none</v>
      </c>
      <c r="L211" s="1" t="str">
        <f>'[1]Bearbeitete Datenbank'!$BR213</f>
        <v>0</v>
      </c>
      <c r="M211" s="1"/>
      <c r="N211" s="1">
        <f>'[1]Bearbeitete Datenbank'!$BS213</f>
        <v>3000</v>
      </c>
      <c r="P211" s="1" t="str">
        <f>'[1]Bearbeitete Datenbank'!$Y213</f>
        <v>Xichang Satellite Launch Center</v>
      </c>
      <c r="Q211" s="1">
        <f>'[1]Bearbeitete Datenbank'!$AD213*PI()/180</f>
        <v>0.49298599140652699</v>
      </c>
      <c r="R211" s="1" t="str">
        <f>'[1]Bearbeitete Datenbank'!$D213</f>
        <v>France</v>
      </c>
      <c r="S211" s="1" t="str">
        <f>'[1]Bearbeitete Datenbank'!$E213</f>
        <v>Multinational</v>
      </c>
      <c r="T211" s="1" t="str">
        <f>'[1]Bearbeitete Datenbank'!$F213</f>
        <v>EUTELSAT S.A.</v>
      </c>
      <c r="U211" s="3">
        <f>'[1]Bearbeitete Datenbank'!$U213</f>
        <v>40823</v>
      </c>
      <c r="V211" s="1">
        <f>'[1]Bearbeitete Datenbank'!$AE213*PI()/180</f>
        <v>1.7806993189133569</v>
      </c>
      <c r="Y211" s="1">
        <f>'[1]Bearbeitete Datenbank'!$BK213</f>
        <v>2</v>
      </c>
      <c r="Z211" s="1">
        <f>'[1]Bearbeitete Datenbank'!$BL213</f>
        <v>5.8</v>
      </c>
      <c r="AA211" s="1">
        <f>'[1]Bearbeitete Datenbank'!$BM213</f>
        <v>34</v>
      </c>
      <c r="AB211" s="1">
        <f>'[1]Bearbeitete Datenbank'!BN213</f>
        <v>68.0865067254026</v>
      </c>
      <c r="AC211" s="1">
        <f>'[1]Bearbeitete Datenbank'!BO213</f>
        <v>4</v>
      </c>
      <c r="AD211" s="1">
        <f>'[1]Bearbeitete Datenbank'!$BP213</f>
        <v>30.783999999999999</v>
      </c>
      <c r="AH211" s="1">
        <f>'[1]Bearbeitete Datenbank'!$AL213</f>
        <v>5400</v>
      </c>
      <c r="AJ211" s="1">
        <f>'[1]Bearbeitete Datenbank'!$AN213</f>
        <v>3500</v>
      </c>
      <c r="AK211" s="1">
        <f>'[1]Bearbeitete Datenbank'!$AW213</f>
        <v>1900</v>
      </c>
      <c r="AU211" s="1" t="str">
        <f>'[1]Bearbeitete Datenbank'!$AU213</f>
        <v>GEO/D</v>
      </c>
      <c r="AV211" s="1" t="str">
        <f>'[1]Bearbeitete Datenbank'!$J213</f>
        <v>GEO</v>
      </c>
      <c r="AY211" s="1" t="str">
        <f>'[1]Bearbeitete Datenbank'!$G213</f>
        <v>Commercial</v>
      </c>
      <c r="AZ211" s="1"/>
      <c r="BA211" s="1" t="str">
        <f>'[1]Bearbeitete Datenbank'!$H213</f>
        <v>Communications</v>
      </c>
      <c r="BB211" s="1"/>
      <c r="BC211" s="42">
        <f>'[1]Bearbeitete Datenbank'!$AX213</f>
        <v>6.8099999999999994E-2</v>
      </c>
      <c r="BD211" s="1">
        <f>Tabelle27[[#This Row],[inclination '[degree']]]*PI()/180</f>
        <v>1.1885692206081383E-3</v>
      </c>
      <c r="BE211" s="1">
        <f>'[1]Bearbeitete Datenbank'!$AY213</f>
        <v>5.9092000000000002</v>
      </c>
      <c r="BF211" s="1">
        <f>Tabelle27[[#This Row],[RAAN '[degree']]]*PI()/180</f>
        <v>0.10313499615884891</v>
      </c>
      <c r="BG211" s="1">
        <f>'[1]Bearbeitete Datenbank'!$BA213</f>
        <v>65.144599999999997</v>
      </c>
      <c r="BH211" s="1">
        <f>Tabelle27[[#This Row],[AoP '[degree']]]*PI()/180</f>
        <v>1.1369877598946978</v>
      </c>
      <c r="BI211" s="1">
        <f>'[1]Bearbeitete Datenbank'!$BB213</f>
        <v>144.1103</v>
      </c>
      <c r="BK211" s="1">
        <f>Tabelle27[[#This Row],[mean_anomaly '[degree']]]*PI()/180</f>
        <v>2.5151992210367839</v>
      </c>
      <c r="BL211" s="1">
        <f>'[1]Bearbeitete Datenbank'!$AZ213</f>
        <v>5.4089999999999997E-4</v>
      </c>
      <c r="BM211" s="1">
        <f>'[1]Bearbeitete Datenbank'!$BE213</f>
        <v>42165.220578268163</v>
      </c>
      <c r="BN211" s="1">
        <f>'[1]Bearbeitete Datenbank'!$BF213</f>
        <v>35817.027746078951</v>
      </c>
      <c r="BO211" s="1">
        <f>'[1]Bearbeitete Datenbank'!$BG213</f>
        <v>35771.413410457382</v>
      </c>
      <c r="BP211" s="1">
        <f>'[1]Bearbeitete Datenbank'!$BH213</f>
        <v>1436.1203209529465</v>
      </c>
      <c r="BQ211" s="1">
        <f>'[1]Bearbeitete Datenbank'!$BC213</f>
        <v>1.0027014999999999</v>
      </c>
      <c r="BY211" s="1" t="s">
        <v>115</v>
      </c>
      <c r="BZ211" s="1" t="s">
        <v>115</v>
      </c>
      <c r="CA211" s="1" t="s">
        <v>115</v>
      </c>
      <c r="CB211" s="1" t="s">
        <v>115</v>
      </c>
      <c r="CD211" s="47">
        <f>'[1]Bearbeitete Datenbank'!$BT213</f>
        <v>3.6089965999999585E-2</v>
      </c>
      <c r="CE2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6.2988873363280067E-4</v>
      </c>
      <c r="CF211" s="1">
        <f>'[1]Bearbeitete Datenbank'!$BU213</f>
        <v>15.993598272</v>
      </c>
      <c r="CG2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0.27914094908767562</v>
      </c>
      <c r="CH211" s="1" t="str">
        <f>'[1]Bearbeitete Datenbank'!$BV213</f>
        <v>True</v>
      </c>
      <c r="CI211" s="1" t="str">
        <f>'[1]Bearbeitete Datenbank'!$BW213</f>
        <v>True</v>
      </c>
      <c r="CJ211" s="1">
        <f>'[1]Bearbeitete Datenbank'!$BX213</f>
        <v>5.2150000000000005E-4</v>
      </c>
      <c r="CK211" s="1">
        <f>'[1]Bearbeitete Datenbank'!$BY213</f>
        <v>4.5900000000000004E-5</v>
      </c>
      <c r="CL211" s="1">
        <f>'[1]Bearbeitete Datenbank'!$CA213</f>
        <v>7.2599999999999998E-2</v>
      </c>
      <c r="CM21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1.2671090369478833E-3</v>
      </c>
      <c r="CN211" s="1">
        <f>'[1]Bearbeitete Datenbank'!$CB213</f>
        <v>1</v>
      </c>
      <c r="CO211" s="1">
        <f>'[1]Bearbeitete Datenbank'!$CC213</f>
        <v>2</v>
      </c>
      <c r="CP211" s="1" t="str">
        <f>'[1]Bearbeitete Datenbank'!$CD213</f>
        <v>None</v>
      </c>
      <c r="CQ211" s="1" t="str">
        <f>'[1]Bearbeitete Datenbank'!$CE213</f>
        <v>None</v>
      </c>
      <c r="CR211" s="1" t="str">
        <f>'[1]Bearbeitete Datenbank'!$CF213</f>
        <v>None</v>
      </c>
      <c r="CS211" s="1" t="str">
        <f>IF(Tabelle27[[#This Row],[synchronised_starting_longitude '[deg_E']]]="None","None",Tabelle27[[#This Row],[synchronised_starting_longitude '[deg_E']]]*PI()/180)</f>
        <v>None</v>
      </c>
      <c r="CT211" s="1" t="str">
        <f>'[1]Bearbeitete Datenbank'!$CG213</f>
        <v>None</v>
      </c>
      <c r="CU211" s="1" t="str">
        <f>IF(Tabelle27[[#This Row],[synchronised_initial_longitude '[deg_E']]]="None","None",Tabelle27[[#This Row],[synchronised_initial_longitude '[deg_E']]]*PI()/180)</f>
        <v>None</v>
      </c>
      <c r="CV211" s="1" t="str">
        <f>'[1]Bearbeitete Datenbank'!$CH213</f>
        <v>None</v>
      </c>
      <c r="CW211" s="1" t="str">
        <f>IF(Tabelle27[[#This Row],[synchronised_tolerance_longitude '[deg_E']]]="None","None",Tabelle27[[#This Row],[synchronised_tolerance_longitude '[deg_E']]]*PI()/180)</f>
        <v>None</v>
      </c>
      <c r="CY211" s="1" t="str">
        <f>'[1]Bearbeitete Datenbank'!$CI213</f>
        <v>None</v>
      </c>
      <c r="CZ211" s="1" t="str">
        <f>IF(Tabelle27[[#This Row],[initial_GLAN '[deg']]]="None",Tabelle27[[#This Row],[initial_GLAN '[deg']]],Tabelle27[[#This Row],[initial_GLAN '[deg']]]*PI()/180)</f>
        <v>None</v>
      </c>
      <c r="DA211" s="1" t="str">
        <f>'[1]Bearbeitete Datenbank'!$CJ213</f>
        <v>None</v>
      </c>
      <c r="DB211" s="1" t="str">
        <f>IF(Tabelle27[[#This Row],[tolerance_GLAN '[deg']]]="None",Tabelle27[[#This Row],[tolerance_GLAN '[deg']]],Tabelle27[[#This Row],[tolerance_GLAN '[deg']]]*PI()/180)</f>
        <v>None</v>
      </c>
      <c r="DC211" s="1" t="str">
        <f>'[1]Bearbeitete Datenbank'!$CK213</f>
        <v>None</v>
      </c>
      <c r="DD211" s="49" t="str">
        <f>'[1]Bearbeitete Datenbank'!$CL213</f>
        <v>None</v>
      </c>
      <c r="DE211" s="5" t="str">
        <f>'[1]Bearbeitete Datenbank'!$CM213</f>
        <v>None</v>
      </c>
      <c r="DF211" s="49" t="str">
        <f>'[1]Bearbeitete Datenbank'!$CN213</f>
        <v>None</v>
      </c>
      <c r="DG211" s="5" t="str">
        <f>'[1]Bearbeitete Datenbank'!$CO213</f>
        <v>None</v>
      </c>
      <c r="DH211" s="5" t="str">
        <f>'[1]Bearbeitete Datenbank'!$CP213</f>
        <v>None</v>
      </c>
    </row>
    <row r="212" spans="1:112" x14ac:dyDescent="0.25">
      <c r="A212" s="1" t="str">
        <f>'[1]Bearbeitete Datenbank'!$C214</f>
        <v>Eutelsat 172B</v>
      </c>
      <c r="C212" s="1" t="str">
        <f>'[1]Bearbeitete Datenbank'!$C214</f>
        <v>Eutelsat 172B</v>
      </c>
      <c r="D212" s="41">
        <f>'[1]Bearbeitete Datenbank'!$AB214</f>
        <v>42741</v>
      </c>
      <c r="G212" s="1" t="str">
        <f>'[1]Bearbeitete Datenbank'!$AV214</f>
        <v>Heavy Satellite</v>
      </c>
      <c r="H212" s="1">
        <f>'[1]Bearbeitete Datenbank'!$V214</f>
        <v>15</v>
      </c>
      <c r="J212" s="3"/>
      <c r="K212" s="1" t="str">
        <f>'[1]Bearbeitete Datenbank'!$BQ214</f>
        <v>none</v>
      </c>
      <c r="L212" s="1" t="str">
        <f>'[1]Bearbeitete Datenbank'!$BR214</f>
        <v>0</v>
      </c>
      <c r="M212" s="1"/>
      <c r="N212" s="1">
        <f>'[1]Bearbeitete Datenbank'!$BS214</f>
        <v>3000</v>
      </c>
      <c r="P212" s="1" t="str">
        <f>'[1]Bearbeitete Datenbank'!$Y214</f>
        <v>Guiana Space Center</v>
      </c>
      <c r="Q212" s="1">
        <f>'[1]Bearbeitete Datenbank'!$AD214*PI()/180</f>
        <v>9.1437799511982928E-2</v>
      </c>
      <c r="R212" s="1" t="str">
        <f>'[1]Bearbeitete Datenbank'!$D214</f>
        <v>France</v>
      </c>
      <c r="S212" s="1" t="str">
        <f>'[1]Bearbeitete Datenbank'!$E214</f>
        <v>Multinational</v>
      </c>
      <c r="T212" s="1" t="str">
        <f>'[1]Bearbeitete Datenbank'!$F214</f>
        <v>EUTELSAT S.A.</v>
      </c>
      <c r="U212" s="3">
        <f>'[1]Bearbeitete Datenbank'!$U214</f>
        <v>42887</v>
      </c>
      <c r="V212" s="1">
        <f>'[1]Bearbeitete Datenbank'!$AE214*PI()/180</f>
        <v>5.3622099674872183</v>
      </c>
      <c r="Y212" s="1">
        <f>'[1]Bearbeitete Datenbank'!$BK214</f>
        <v>3</v>
      </c>
      <c r="Z212" s="1">
        <f>'[1]Bearbeitete Datenbank'!$BL214</f>
        <v>5.4</v>
      </c>
      <c r="AA212" s="1">
        <f>'[1]Bearbeitete Datenbank'!$BM214</f>
        <v>39.299999999999997</v>
      </c>
      <c r="AB212" s="1">
        <f>'[1]Bearbeitete Datenbank'!BN214</f>
        <v>111.735399265862</v>
      </c>
      <c r="AC212" s="1">
        <f>'[1]Bearbeitete Datenbank'!BO214</f>
        <v>9</v>
      </c>
      <c r="AD212" s="1">
        <f>'[1]Bearbeitete Datenbank'!$BP214</f>
        <v>49.877000000000002</v>
      </c>
      <c r="AH212" s="1">
        <f>'[1]Bearbeitete Datenbank'!$AL214</f>
        <v>3551</v>
      </c>
      <c r="AJ212" s="1">
        <f>'[1]Bearbeitete Datenbank'!$AN214</f>
        <v>2951</v>
      </c>
      <c r="AK212" s="1">
        <f>'[1]Bearbeitete Datenbank'!$AW214</f>
        <v>600</v>
      </c>
      <c r="AU212" s="1" t="str">
        <f>'[1]Bearbeitete Datenbank'!$AU214</f>
        <v>GTO</v>
      </c>
      <c r="AV212" s="1" t="str">
        <f>'[1]Bearbeitete Datenbank'!$J214</f>
        <v>GEO</v>
      </c>
      <c r="AY212" s="1" t="str">
        <f>'[1]Bearbeitete Datenbank'!$G214</f>
        <v>Commercial</v>
      </c>
      <c r="AZ212" s="1"/>
      <c r="BA212" s="1" t="str">
        <f>'[1]Bearbeitete Datenbank'!$H214</f>
        <v>Communications</v>
      </c>
      <c r="BB212" s="1"/>
      <c r="BC212" s="42">
        <f>'[1]Bearbeitete Datenbank'!$AX214</f>
        <v>1.4E-2</v>
      </c>
      <c r="BD212" s="1">
        <f>Tabelle27[[#This Row],[inclination '[degree']]]*PI()/180</f>
        <v>2.4434609527920612E-4</v>
      </c>
      <c r="BE212" s="1">
        <f>'[1]Bearbeitete Datenbank'!$AY214</f>
        <v>248.4873</v>
      </c>
      <c r="BF212" s="1">
        <f>Tabelle27[[#This Row],[RAAN '[degree']]]*PI()/180</f>
        <v>4.3369215343909051</v>
      </c>
      <c r="BG212" s="1">
        <f>'[1]Bearbeitete Datenbank'!$BA214</f>
        <v>259.91559999999998</v>
      </c>
      <c r="BH212" s="1">
        <f>Tabelle27[[#This Row],[AoP '[degree']]]*PI()/180</f>
        <v>4.536382997296573</v>
      </c>
      <c r="BI212" s="1">
        <f>'[1]Bearbeitete Datenbank'!$BB214</f>
        <v>131.75190000000001</v>
      </c>
      <c r="BK212" s="1">
        <f>Tabelle27[[#This Row],[mean_anomaly '[degree']]]*PI()/180</f>
        <v>2.2995044507583171</v>
      </c>
      <c r="BL212" s="1">
        <f>'[1]Bearbeitete Datenbank'!$AZ214</f>
        <v>2.0800000000000001E-5</v>
      </c>
      <c r="BM212" s="1">
        <f>'[1]Bearbeitete Datenbank'!$BE214</f>
        <v>42165.033870117084</v>
      </c>
      <c r="BN212" s="1">
        <f>'[1]Bearbeitete Datenbank'!$BF214</f>
        <v>35794.910902821583</v>
      </c>
      <c r="BO212" s="1">
        <f>'[1]Bearbeitete Datenbank'!$BG214</f>
        <v>35793.156837412585</v>
      </c>
      <c r="BP212" s="1">
        <f>'[1]Bearbeitete Datenbank'!$BH214</f>
        <v>1436.1107822240126</v>
      </c>
      <c r="BQ212" s="1">
        <f>'[1]Bearbeitete Datenbank'!$BC214</f>
        <v>1.0027081600000001</v>
      </c>
      <c r="BY212" s="1" t="s">
        <v>115</v>
      </c>
      <c r="BZ212" s="1" t="s">
        <v>115</v>
      </c>
      <c r="CA212" s="1" t="s">
        <v>115</v>
      </c>
      <c r="CB212" s="1" t="s">
        <v>115</v>
      </c>
      <c r="CD212" s="47">
        <f>'[1]Bearbeitete Datenbank'!$BT214</f>
        <v>3.7009695500003659E-2</v>
      </c>
      <c r="CE21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6.459410416355929E-4</v>
      </c>
      <c r="CF212" s="1">
        <f>'[1]Bearbeitete Datenbank'!$BU214</f>
        <v>171.9871318305</v>
      </c>
      <c r="CG21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3.0017417215037674</v>
      </c>
      <c r="CH212" s="1" t="str">
        <f>'[1]Bearbeitete Datenbank'!$BV214</f>
        <v>True</v>
      </c>
      <c r="CI212" s="1" t="str">
        <f>'[1]Bearbeitete Datenbank'!$BW214</f>
        <v>True</v>
      </c>
      <c r="CJ212" s="1">
        <f>'[1]Bearbeitete Datenbank'!$BX214</f>
        <v>2.6628E-5</v>
      </c>
      <c r="CK212" s="1">
        <f>'[1]Bearbeitete Datenbank'!$BY214</f>
        <v>2.387E-5</v>
      </c>
      <c r="CL212" s="1">
        <f>'[1]Bearbeitete Datenbank'!$CA214</f>
        <v>3.6041999999999998E-2</v>
      </c>
      <c r="CM21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6.2905156900379627E-4</v>
      </c>
      <c r="CN212" s="1">
        <f>'[1]Bearbeitete Datenbank'!$CB214</f>
        <v>1</v>
      </c>
      <c r="CO212" s="1">
        <f>'[1]Bearbeitete Datenbank'!$CC214</f>
        <v>3</v>
      </c>
      <c r="CP212" s="1" t="str">
        <f>'[1]Bearbeitete Datenbank'!$CD214</f>
        <v>None</v>
      </c>
      <c r="CQ212" s="1" t="str">
        <f>'[1]Bearbeitete Datenbank'!$CE214</f>
        <v>None</v>
      </c>
      <c r="CR212" s="1" t="str">
        <f>'[1]Bearbeitete Datenbank'!$CF214</f>
        <v>None</v>
      </c>
      <c r="CS212" s="1" t="str">
        <f>IF(Tabelle27[[#This Row],[synchronised_starting_longitude '[deg_E']]]="None","None",Tabelle27[[#This Row],[synchronised_starting_longitude '[deg_E']]]*PI()/180)</f>
        <v>None</v>
      </c>
      <c r="CT212" s="1" t="str">
        <f>'[1]Bearbeitete Datenbank'!$CG214</f>
        <v>None</v>
      </c>
      <c r="CU212" s="1" t="str">
        <f>IF(Tabelle27[[#This Row],[synchronised_initial_longitude '[deg_E']]]="None","None",Tabelle27[[#This Row],[synchronised_initial_longitude '[deg_E']]]*PI()/180)</f>
        <v>None</v>
      </c>
      <c r="CV212" s="1" t="str">
        <f>'[1]Bearbeitete Datenbank'!$CH214</f>
        <v>None</v>
      </c>
      <c r="CW212" s="1" t="str">
        <f>IF(Tabelle27[[#This Row],[synchronised_tolerance_longitude '[deg_E']]]="None","None",Tabelle27[[#This Row],[synchronised_tolerance_longitude '[deg_E']]]*PI()/180)</f>
        <v>None</v>
      </c>
      <c r="CY212" s="1" t="str">
        <f>'[1]Bearbeitete Datenbank'!$CI214</f>
        <v>None</v>
      </c>
      <c r="CZ212" s="1" t="str">
        <f>IF(Tabelle27[[#This Row],[initial_GLAN '[deg']]]="None",Tabelle27[[#This Row],[initial_GLAN '[deg']]],Tabelle27[[#This Row],[initial_GLAN '[deg']]]*PI()/180)</f>
        <v>None</v>
      </c>
      <c r="DA212" s="1" t="str">
        <f>'[1]Bearbeitete Datenbank'!$CJ214</f>
        <v>None</v>
      </c>
      <c r="DB212" s="1" t="str">
        <f>IF(Tabelle27[[#This Row],[tolerance_GLAN '[deg']]]="None",Tabelle27[[#This Row],[tolerance_GLAN '[deg']]],Tabelle27[[#This Row],[tolerance_GLAN '[deg']]]*PI()/180)</f>
        <v>None</v>
      </c>
      <c r="DC212" s="1" t="str">
        <f>'[1]Bearbeitete Datenbank'!$CK214</f>
        <v>None</v>
      </c>
      <c r="DD212" s="49" t="str">
        <f>'[1]Bearbeitete Datenbank'!$CL214</f>
        <v>None</v>
      </c>
      <c r="DE212" s="5" t="str">
        <f>'[1]Bearbeitete Datenbank'!$CM214</f>
        <v>None</v>
      </c>
      <c r="DF212" s="49" t="str">
        <f>'[1]Bearbeitete Datenbank'!$CN214</f>
        <v>None</v>
      </c>
      <c r="DG212" s="5" t="str">
        <f>'[1]Bearbeitete Datenbank'!$CO214</f>
        <v>None</v>
      </c>
      <c r="DH212" s="5" t="str">
        <f>'[1]Bearbeitete Datenbank'!$CP214</f>
        <v>None</v>
      </c>
    </row>
    <row r="213" spans="1:112" x14ac:dyDescent="0.25">
      <c r="A213" s="1" t="str">
        <f>'[1]Bearbeitete Datenbank'!$C215</f>
        <v>Eutelsat 174A</v>
      </c>
      <c r="C213" s="1" t="str">
        <f>'[1]Bearbeitete Datenbank'!$C215</f>
        <v>Eutelsat 174A</v>
      </c>
      <c r="D213" s="41">
        <f>'[1]Bearbeitete Datenbank'!$AB215</f>
        <v>28924</v>
      </c>
      <c r="G213" s="1" t="str">
        <f>'[1]Bearbeitete Datenbank'!$AV215</f>
        <v>Heavy Satellite</v>
      </c>
      <c r="H213" s="1">
        <f>'[1]Bearbeitete Datenbank'!$V215</f>
        <v>16</v>
      </c>
      <c r="J213" s="3"/>
      <c r="K213" s="1" t="str">
        <f>'[1]Bearbeitete Datenbank'!$BQ215</f>
        <v>none</v>
      </c>
      <c r="L213" s="1" t="str">
        <f>'[1]Bearbeitete Datenbank'!$BR215</f>
        <v>0</v>
      </c>
      <c r="M213" s="1"/>
      <c r="N213" s="1">
        <f>'[1]Bearbeitete Datenbank'!$BS215</f>
        <v>300</v>
      </c>
      <c r="P213" s="1" t="str">
        <f>'[1]Bearbeitete Datenbank'!$Y215</f>
        <v>Baikonur Cosmodrome</v>
      </c>
      <c r="Q213" s="1">
        <f>'[1]Bearbeitete Datenbank'!$AD215*PI()/180</f>
        <v>0.80224059067919362</v>
      </c>
      <c r="R213" s="1" t="str">
        <f>'[1]Bearbeitete Datenbank'!$D215</f>
        <v>USA</v>
      </c>
      <c r="S213" s="1" t="str">
        <f>'[1]Bearbeitete Datenbank'!$E215</f>
        <v>Multinational</v>
      </c>
      <c r="T213" s="1" t="str">
        <f>'[1]Bearbeitete Datenbank'!$F215</f>
        <v>EUTELSAT S.A.</v>
      </c>
      <c r="U213" s="3">
        <f>'[1]Bearbeitete Datenbank'!$U215</f>
        <v>38715</v>
      </c>
      <c r="V213" s="1">
        <f>'[1]Bearbeitete Datenbank'!$AE215*PI()/180</f>
        <v>1.1048806829750102</v>
      </c>
      <c r="Y213" s="1">
        <f>'[1]Bearbeitete Datenbank'!$BK215</f>
        <v>2.5</v>
      </c>
      <c r="Z213" s="1">
        <f>'[1]Bearbeitete Datenbank'!$BL215</f>
        <v>5.5</v>
      </c>
      <c r="AA213" s="1">
        <f>'[1]Bearbeitete Datenbank'!$BM215</f>
        <v>38</v>
      </c>
      <c r="AB213" s="1">
        <f>'[1]Bearbeitete Datenbank'!BN215</f>
        <v>91.426067059877298</v>
      </c>
      <c r="AC213" s="1">
        <f>'[1]Bearbeitete Datenbank'!BO215</f>
        <v>6.25</v>
      </c>
      <c r="AD213" s="1">
        <f>'[1]Bearbeitete Datenbank'!$BP215</f>
        <v>40.673333333333296</v>
      </c>
      <c r="AH213" s="1">
        <f>'[1]Bearbeitete Datenbank'!$AL215</f>
        <v>5035</v>
      </c>
      <c r="AJ213" s="1">
        <f>'[1]Bearbeitete Datenbank'!$AN215</f>
        <v>2400</v>
      </c>
      <c r="AK213" s="1">
        <f>'[1]Bearbeitete Datenbank'!$AW215</f>
        <v>2635</v>
      </c>
      <c r="AU213" s="1" t="str">
        <f>'[1]Bearbeitete Datenbank'!$AU215</f>
        <v>GEO/S</v>
      </c>
      <c r="AV213" s="1" t="str">
        <f>'[1]Bearbeitete Datenbank'!$J215</f>
        <v>GEO</v>
      </c>
      <c r="AY213" s="1" t="str">
        <f>'[1]Bearbeitete Datenbank'!$G215</f>
        <v>Commercial</v>
      </c>
      <c r="AZ213" s="1"/>
      <c r="BA213" s="1" t="str">
        <f>'[1]Bearbeitete Datenbank'!$H215</f>
        <v>Communications</v>
      </c>
      <c r="BB213" s="1"/>
      <c r="BC213" s="42">
        <f>'[1]Bearbeitete Datenbank'!$AX215</f>
        <v>5.8999999999999997E-2</v>
      </c>
      <c r="BD213" s="1">
        <f>Tabelle27[[#This Row],[inclination '[degree']]]*PI()/180</f>
        <v>1.0297442586766543E-3</v>
      </c>
      <c r="BE213" s="1">
        <f>'[1]Bearbeitete Datenbank'!$AY215</f>
        <v>28.5017</v>
      </c>
      <c r="BF213" s="1">
        <f>Tabelle27[[#This Row],[RAAN '[degree']]]*PI()/180</f>
        <v>0.49744850741566782</v>
      </c>
      <c r="BG213" s="1">
        <f>'[1]Bearbeitete Datenbank'!$BA215</f>
        <v>34.825099999999999</v>
      </c>
      <c r="BH213" s="1">
        <f>Tabelle27[[#This Row],[AoP '[degree']]]*PI()/180</f>
        <v>0.60781265733627721</v>
      </c>
      <c r="BI213" s="1">
        <f>'[1]Bearbeitete Datenbank'!$BB215</f>
        <v>311.78039999999999</v>
      </c>
      <c r="BK213" s="1">
        <f>Tabelle27[[#This Row],[mean_anomaly '[degree']]]*PI()/180</f>
        <v>5.4415945231849285</v>
      </c>
      <c r="BL213" s="1">
        <f>'[1]Bearbeitete Datenbank'!$AZ215</f>
        <v>6.4340000000000003E-4</v>
      </c>
      <c r="BM213" s="1">
        <f>'[1]Bearbeitete Datenbank'!$BE215</f>
        <v>42164.87099277239</v>
      </c>
      <c r="BN213" s="1">
        <f>'[1]Bearbeitete Datenbank'!$BF215</f>
        <v>35820.999870769141</v>
      </c>
      <c r="BO213" s="1">
        <f>'[1]Bearbeitete Datenbank'!$BG215</f>
        <v>35766.742114775639</v>
      </c>
      <c r="BP213" s="1">
        <f>'[1]Bearbeitete Datenbank'!$BH215</f>
        <v>1436.102461003909</v>
      </c>
      <c r="BQ213" s="1">
        <f>'[1]Bearbeitete Datenbank'!$BC215</f>
        <v>1.0027139700000001</v>
      </c>
      <c r="BY213" s="1" t="s">
        <v>115</v>
      </c>
      <c r="BZ213" s="1" t="s">
        <v>115</v>
      </c>
      <c r="CA213" s="1" t="s">
        <v>115</v>
      </c>
      <c r="CB213" s="1" t="s">
        <v>115</v>
      </c>
      <c r="CD213" s="47">
        <f>'[1]Bearbeitete Datenbank'!$BT215</f>
        <v>3.2857438999997157E-2</v>
      </c>
      <c r="CE21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5.7347049432314348E-4</v>
      </c>
      <c r="CF213" s="1">
        <f>'[1]Bearbeitete Datenbank'!$BU215</f>
        <v>173.985355395</v>
      </c>
      <c r="CG21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3.0366173018952294</v>
      </c>
      <c r="CH213" s="1" t="str">
        <f>'[1]Bearbeitete Datenbank'!$BV215</f>
        <v>True</v>
      </c>
      <c r="CI213" s="1" t="str">
        <f>'[1]Bearbeitete Datenbank'!$BW215</f>
        <v>True</v>
      </c>
      <c r="CJ213" s="1">
        <f>'[1]Bearbeitete Datenbank'!$BX215</f>
        <v>6.2800000000000009E-4</v>
      </c>
      <c r="CK213" s="1">
        <f>'[1]Bearbeitete Datenbank'!$BY215</f>
        <v>3.6194999999999988E-5</v>
      </c>
      <c r="CL213" s="1">
        <f>'[1]Bearbeitete Datenbank'!$CA215</f>
        <v>6.3789999999999999E-2</v>
      </c>
      <c r="CM21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1.1133455298471828E-3</v>
      </c>
      <c r="CN213" s="1">
        <f>'[1]Bearbeitete Datenbank'!$CB215</f>
        <v>1</v>
      </c>
      <c r="CO213" s="1">
        <f>'[1]Bearbeitete Datenbank'!$CC215</f>
        <v>2</v>
      </c>
      <c r="CP213" s="1" t="str">
        <f>'[1]Bearbeitete Datenbank'!$CD215</f>
        <v>None</v>
      </c>
      <c r="CQ213" s="1" t="str">
        <f>'[1]Bearbeitete Datenbank'!$CE215</f>
        <v>None</v>
      </c>
      <c r="CR213" s="1" t="str">
        <f>'[1]Bearbeitete Datenbank'!$CF215</f>
        <v>None</v>
      </c>
      <c r="CS213" s="1" t="str">
        <f>IF(Tabelle27[[#This Row],[synchronised_starting_longitude '[deg_E']]]="None","None",Tabelle27[[#This Row],[synchronised_starting_longitude '[deg_E']]]*PI()/180)</f>
        <v>None</v>
      </c>
      <c r="CT213" s="1" t="str">
        <f>'[1]Bearbeitete Datenbank'!$CG215</f>
        <v>None</v>
      </c>
      <c r="CU213" s="1" t="str">
        <f>IF(Tabelle27[[#This Row],[synchronised_initial_longitude '[deg_E']]]="None","None",Tabelle27[[#This Row],[synchronised_initial_longitude '[deg_E']]]*PI()/180)</f>
        <v>None</v>
      </c>
      <c r="CV213" s="1" t="str">
        <f>'[1]Bearbeitete Datenbank'!$CH215</f>
        <v>None</v>
      </c>
      <c r="CW213" s="1" t="str">
        <f>IF(Tabelle27[[#This Row],[synchronised_tolerance_longitude '[deg_E']]]="None","None",Tabelle27[[#This Row],[synchronised_tolerance_longitude '[deg_E']]]*PI()/180)</f>
        <v>None</v>
      </c>
      <c r="CY213" s="1" t="str">
        <f>'[1]Bearbeitete Datenbank'!$CI215</f>
        <v>None</v>
      </c>
      <c r="CZ213" s="1" t="str">
        <f>IF(Tabelle27[[#This Row],[initial_GLAN '[deg']]]="None",Tabelle27[[#This Row],[initial_GLAN '[deg']]],Tabelle27[[#This Row],[initial_GLAN '[deg']]]*PI()/180)</f>
        <v>None</v>
      </c>
      <c r="DA213" s="1" t="str">
        <f>'[1]Bearbeitete Datenbank'!$CJ215</f>
        <v>None</v>
      </c>
      <c r="DB213" s="1" t="str">
        <f>IF(Tabelle27[[#This Row],[tolerance_GLAN '[deg']]]="None",Tabelle27[[#This Row],[tolerance_GLAN '[deg']]],Tabelle27[[#This Row],[tolerance_GLAN '[deg']]]*PI()/180)</f>
        <v>None</v>
      </c>
      <c r="DC213" s="1" t="str">
        <f>'[1]Bearbeitete Datenbank'!$CK215</f>
        <v>None</v>
      </c>
      <c r="DD213" s="49" t="str">
        <f>'[1]Bearbeitete Datenbank'!$CL215</f>
        <v>None</v>
      </c>
      <c r="DE213" s="5" t="str">
        <f>'[1]Bearbeitete Datenbank'!$CM215</f>
        <v>None</v>
      </c>
      <c r="DF213" s="49" t="str">
        <f>'[1]Bearbeitete Datenbank'!$CN215</f>
        <v>None</v>
      </c>
      <c r="DG213" s="5" t="str">
        <f>'[1]Bearbeitete Datenbank'!$CO215</f>
        <v>None</v>
      </c>
      <c r="DH213" s="5" t="str">
        <f>'[1]Bearbeitete Datenbank'!$CP215</f>
        <v>None</v>
      </c>
    </row>
    <row r="214" spans="1:112" x14ac:dyDescent="0.25">
      <c r="A214" s="1" t="str">
        <f>'[1]Bearbeitete Datenbank'!$C216</f>
        <v>Eutelsat 21B</v>
      </c>
      <c r="C214" s="1" t="str">
        <f>'[1]Bearbeitete Datenbank'!$C216</f>
        <v>Eutelsat 21B</v>
      </c>
      <c r="D214" s="41">
        <f>'[1]Bearbeitete Datenbank'!$AB216</f>
        <v>38992</v>
      </c>
      <c r="G214" s="1" t="str">
        <f>'[1]Bearbeitete Datenbank'!$AV216</f>
        <v>Heavy Satellite</v>
      </c>
      <c r="H214" s="1">
        <f>'[1]Bearbeitete Datenbank'!$V216</f>
        <v>15</v>
      </c>
      <c r="J214" s="3"/>
      <c r="K214" s="1" t="str">
        <f>'[1]Bearbeitete Datenbank'!$BQ216</f>
        <v>none</v>
      </c>
      <c r="L214" s="1" t="str">
        <f>'[1]Bearbeitete Datenbank'!$BR216</f>
        <v>0</v>
      </c>
      <c r="M214" s="1"/>
      <c r="N214" s="1">
        <f>'[1]Bearbeitete Datenbank'!$BS216</f>
        <v>300</v>
      </c>
      <c r="P214" s="1" t="str">
        <f>'[1]Bearbeitete Datenbank'!$Y216</f>
        <v>Guiana Space Center</v>
      </c>
      <c r="Q214" s="1">
        <f>'[1]Bearbeitete Datenbank'!$AD216*PI()/180</f>
        <v>9.1437799511982928E-2</v>
      </c>
      <c r="R214" s="1" t="str">
        <f>'[1]Bearbeitete Datenbank'!$D216</f>
        <v>France</v>
      </c>
      <c r="S214" s="1" t="str">
        <f>'[1]Bearbeitete Datenbank'!$E216</f>
        <v>Multinational</v>
      </c>
      <c r="T214" s="1" t="str">
        <f>'[1]Bearbeitete Datenbank'!$F216</f>
        <v>EUTELSAT S.A.</v>
      </c>
      <c r="U214" s="3">
        <f>'[1]Bearbeitete Datenbank'!$U216</f>
        <v>41223</v>
      </c>
      <c r="V214" s="1">
        <f>'[1]Bearbeitete Datenbank'!$AE216*PI()/180</f>
        <v>5.3622099674872183</v>
      </c>
      <c r="Y214" s="1">
        <f>'[1]Bearbeitete Datenbank'!$BK216</f>
        <v>2.2000000000000002</v>
      </c>
      <c r="Z214" s="1">
        <f>'[1]Bearbeitete Datenbank'!$BL216</f>
        <v>5.0999999999999996</v>
      </c>
      <c r="AA214" s="1">
        <f>'[1]Bearbeitete Datenbank'!$BM216</f>
        <v>37</v>
      </c>
      <c r="AB214" s="1">
        <f>'[1]Bearbeitete Datenbank'!BN216</f>
        <v>77.838224162090896</v>
      </c>
      <c r="AC214" s="1">
        <f>'[1]Bearbeitete Datenbank'!BO216</f>
        <v>4.84</v>
      </c>
      <c r="AD214" s="1">
        <f>'[1]Bearbeitete Datenbank'!$BP216</f>
        <v>34.183733333333301</v>
      </c>
      <c r="AH214" s="1">
        <f>'[1]Bearbeitete Datenbank'!$AL216</f>
        <v>5012</v>
      </c>
      <c r="AJ214" s="1">
        <f>'[1]Bearbeitete Datenbank'!$AN216</f>
        <v>2060</v>
      </c>
      <c r="AK214" s="1">
        <f>'[1]Bearbeitete Datenbank'!$AW216</f>
        <v>2952</v>
      </c>
      <c r="AU214" s="1" t="str">
        <f>'[1]Bearbeitete Datenbank'!$AU216</f>
        <v>GEO/D</v>
      </c>
      <c r="AV214" s="1" t="str">
        <f>'[1]Bearbeitete Datenbank'!$J216</f>
        <v>GEO</v>
      </c>
      <c r="AY214" s="1" t="str">
        <f>'[1]Bearbeitete Datenbank'!$G216</f>
        <v>Commercial</v>
      </c>
      <c r="AZ214" s="1"/>
      <c r="BA214" s="1" t="str">
        <f>'[1]Bearbeitete Datenbank'!$H216</f>
        <v>Communications</v>
      </c>
      <c r="BB214" s="1"/>
      <c r="BC214" s="42">
        <f>'[1]Bearbeitete Datenbank'!$AX216</f>
        <v>6.8400000000000002E-2</v>
      </c>
      <c r="BD214" s="1">
        <f>Tabelle27[[#This Row],[inclination '[degree']]]*PI()/180</f>
        <v>1.1938052083641214E-3</v>
      </c>
      <c r="BE214" s="1">
        <f>'[1]Bearbeitete Datenbank'!$AY216</f>
        <v>5.5690999999999997</v>
      </c>
      <c r="BF214" s="1">
        <f>Tabelle27[[#This Row],[RAAN '[degree']]]*PI()/180</f>
        <v>9.7199131372816203E-2</v>
      </c>
      <c r="BG214" s="1">
        <f>'[1]Bearbeitete Datenbank'!$BA216</f>
        <v>65.949700000000007</v>
      </c>
      <c r="BH214" s="1">
        <f>Tabelle27[[#This Row],[AoP '[degree']]]*PI()/180</f>
        <v>1.1510394057025044</v>
      </c>
      <c r="BI214" s="1">
        <f>'[1]Bearbeitete Datenbank'!$BB216</f>
        <v>140.251</v>
      </c>
      <c r="BK214" s="1">
        <f>Tabelle27[[#This Row],[mean_anomaly '[degree']]]*PI()/180</f>
        <v>2.4478417292145673</v>
      </c>
      <c r="BL214" s="1">
        <f>'[1]Bearbeitete Datenbank'!$AZ216</f>
        <v>2.8350000000000001E-4</v>
      </c>
      <c r="BM214" s="1">
        <f>'[1]Bearbeitete Datenbank'!$BE216</f>
        <v>42165.366357840983</v>
      </c>
      <c r="BN214" s="1">
        <f>'[1]Bearbeitete Datenbank'!$BF216</f>
        <v>35806.320239203436</v>
      </c>
      <c r="BO214" s="1">
        <f>'[1]Bearbeitete Datenbank'!$BG216</f>
        <v>35782.412476478537</v>
      </c>
      <c r="BP214" s="1">
        <f>'[1]Bearbeitete Datenbank'!$BH216</f>
        <v>1436.1277686972601</v>
      </c>
      <c r="BQ214" s="1">
        <f>'[1]Bearbeitete Datenbank'!$BC216</f>
        <v>1.0026963</v>
      </c>
      <c r="BY214" s="1" t="s">
        <v>115</v>
      </c>
      <c r="BZ214" s="1" t="s">
        <v>115</v>
      </c>
      <c r="CA214" s="1" t="s">
        <v>115</v>
      </c>
      <c r="CB214" s="1" t="s">
        <v>115</v>
      </c>
      <c r="CD214" s="47">
        <f>'[1]Bearbeitete Datenbank'!$BT216</f>
        <v>3.956831350000023E-2</v>
      </c>
      <c r="CE21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6.9059735003632527E-4</v>
      </c>
      <c r="CF214" s="1">
        <f>'[1]Bearbeitete Datenbank'!$BU216</f>
        <v>21.591979112499999</v>
      </c>
      <c r="CG21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0.37685112753496808</v>
      </c>
      <c r="CH214" s="1" t="str">
        <f>'[1]Bearbeitete Datenbank'!$BV216</f>
        <v>True</v>
      </c>
      <c r="CI214" s="1" t="str">
        <f>'[1]Bearbeitete Datenbank'!$BW216</f>
        <v>True</v>
      </c>
      <c r="CJ214" s="1">
        <f>'[1]Bearbeitete Datenbank'!$BX216</f>
        <v>2.5408400000000002E-4</v>
      </c>
      <c r="CK214" s="1">
        <f>'[1]Bearbeitete Datenbank'!$BY216</f>
        <v>4.5312000000000003E-5</v>
      </c>
      <c r="CL214" s="1">
        <f>'[1]Bearbeitete Datenbank'!$CA216</f>
        <v>7.2942000000000007E-2</v>
      </c>
      <c r="CM21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1.2730780629897039E-3</v>
      </c>
      <c r="CN214" s="1">
        <f>'[1]Bearbeitete Datenbank'!$CB216</f>
        <v>1</v>
      </c>
      <c r="CO214" s="1">
        <f>'[1]Bearbeitete Datenbank'!$CC216</f>
        <v>2</v>
      </c>
      <c r="CP214" s="1" t="str">
        <f>'[1]Bearbeitete Datenbank'!$CD216</f>
        <v>None</v>
      </c>
      <c r="CQ214" s="1" t="str">
        <f>'[1]Bearbeitete Datenbank'!$CE216</f>
        <v>None</v>
      </c>
      <c r="CR214" s="1" t="str">
        <f>'[1]Bearbeitete Datenbank'!$CF216</f>
        <v>None</v>
      </c>
      <c r="CS214" s="1" t="str">
        <f>IF(Tabelle27[[#This Row],[synchronised_starting_longitude '[deg_E']]]="None","None",Tabelle27[[#This Row],[synchronised_starting_longitude '[deg_E']]]*PI()/180)</f>
        <v>None</v>
      </c>
      <c r="CT214" s="1" t="str">
        <f>'[1]Bearbeitete Datenbank'!$CG216</f>
        <v>None</v>
      </c>
      <c r="CU214" s="1" t="str">
        <f>IF(Tabelle27[[#This Row],[synchronised_initial_longitude '[deg_E']]]="None","None",Tabelle27[[#This Row],[synchronised_initial_longitude '[deg_E']]]*PI()/180)</f>
        <v>None</v>
      </c>
      <c r="CV214" s="1" t="str">
        <f>'[1]Bearbeitete Datenbank'!$CH216</f>
        <v>None</v>
      </c>
      <c r="CW214" s="1" t="str">
        <f>IF(Tabelle27[[#This Row],[synchronised_tolerance_longitude '[deg_E']]]="None","None",Tabelle27[[#This Row],[synchronised_tolerance_longitude '[deg_E']]]*PI()/180)</f>
        <v>None</v>
      </c>
      <c r="CY214" s="1" t="str">
        <f>'[1]Bearbeitete Datenbank'!$CI216</f>
        <v>None</v>
      </c>
      <c r="CZ214" s="1" t="str">
        <f>IF(Tabelle27[[#This Row],[initial_GLAN '[deg']]]="None",Tabelle27[[#This Row],[initial_GLAN '[deg']]],Tabelle27[[#This Row],[initial_GLAN '[deg']]]*PI()/180)</f>
        <v>None</v>
      </c>
      <c r="DA214" s="1" t="str">
        <f>'[1]Bearbeitete Datenbank'!$CJ216</f>
        <v>None</v>
      </c>
      <c r="DB214" s="1" t="str">
        <f>IF(Tabelle27[[#This Row],[tolerance_GLAN '[deg']]]="None",Tabelle27[[#This Row],[tolerance_GLAN '[deg']]],Tabelle27[[#This Row],[tolerance_GLAN '[deg']]]*PI()/180)</f>
        <v>None</v>
      </c>
      <c r="DC214" s="1" t="str">
        <f>'[1]Bearbeitete Datenbank'!$CK216</f>
        <v>None</v>
      </c>
      <c r="DD214" s="49" t="str">
        <f>'[1]Bearbeitete Datenbank'!$CL216</f>
        <v>None</v>
      </c>
      <c r="DE214" s="5" t="str">
        <f>'[1]Bearbeitete Datenbank'!$CM216</f>
        <v>None</v>
      </c>
      <c r="DF214" s="49" t="str">
        <f>'[1]Bearbeitete Datenbank'!$CN216</f>
        <v>None</v>
      </c>
      <c r="DG214" s="5" t="str">
        <f>'[1]Bearbeitete Datenbank'!$CO216</f>
        <v>None</v>
      </c>
      <c r="DH214" s="5" t="str">
        <f>'[1]Bearbeitete Datenbank'!$CP216</f>
        <v>None</v>
      </c>
    </row>
    <row r="215" spans="1:112" x14ac:dyDescent="0.25">
      <c r="A215" s="1" t="str">
        <f>'[1]Bearbeitete Datenbank'!$C217</f>
        <v>Eutelsat 33E</v>
      </c>
      <c r="C215" s="1" t="str">
        <f>'[1]Bearbeitete Datenbank'!$C217</f>
        <v>Eutelsat 33E</v>
      </c>
      <c r="D215" s="41">
        <f>'[1]Bearbeitete Datenbank'!$AB217</f>
        <v>33750</v>
      </c>
      <c r="G215" s="1" t="str">
        <f>'[1]Bearbeitete Datenbank'!$AV217</f>
        <v>Heavy Satellite</v>
      </c>
      <c r="H215" s="1">
        <f>'[1]Bearbeitete Datenbank'!$V217</f>
        <v>15</v>
      </c>
      <c r="J215" s="3"/>
      <c r="K215" s="1" t="str">
        <f>'[1]Bearbeitete Datenbank'!$BQ217</f>
        <v>mono/duo-propellant</v>
      </c>
      <c r="L215" s="1" t="str">
        <f>'[1]Bearbeitete Datenbank'!$BR217</f>
        <v>1</v>
      </c>
      <c r="M215" s="1"/>
      <c r="N215" s="1">
        <f>'[1]Bearbeitete Datenbank'!$BS217</f>
        <v>300</v>
      </c>
      <c r="P215" s="1" t="str">
        <f>'[1]Bearbeitete Datenbank'!$Y217</f>
        <v>Guiana Space Center</v>
      </c>
      <c r="Q215" s="1">
        <f>'[1]Bearbeitete Datenbank'!$AD217*PI()/180</f>
        <v>9.1437799511982928E-2</v>
      </c>
      <c r="R215" s="1" t="str">
        <f>'[1]Bearbeitete Datenbank'!$D217</f>
        <v>France</v>
      </c>
      <c r="S215" s="1" t="str">
        <f>'[1]Bearbeitete Datenbank'!$E217</f>
        <v>Multinational</v>
      </c>
      <c r="T215" s="1" t="str">
        <f>'[1]Bearbeitete Datenbank'!$F217</f>
        <v>EUTELSAT S.A.</v>
      </c>
      <c r="U215" s="3">
        <f>'[1]Bearbeitete Datenbank'!$U217</f>
        <v>39855</v>
      </c>
      <c r="V215" s="1">
        <f>'[1]Bearbeitete Datenbank'!$AE217*PI()/180</f>
        <v>5.3622099674872183</v>
      </c>
      <c r="Y215" s="1">
        <f>'[1]Bearbeitete Datenbank'!$BK217</f>
        <v>2.7</v>
      </c>
      <c r="Z215" s="1">
        <f>'[1]Bearbeitete Datenbank'!$BL217</f>
        <v>6.3</v>
      </c>
      <c r="AA215" s="1">
        <f>'[1]Bearbeitete Datenbank'!$BM217</f>
        <v>39</v>
      </c>
      <c r="AB215" s="1">
        <f>'[1]Bearbeitete Datenbank'!BN217</f>
        <v>103.54496762565</v>
      </c>
      <c r="AC215" s="1">
        <f>'[1]Bearbeitete Datenbank'!BO217</f>
        <v>7.29</v>
      </c>
      <c r="AD215" s="1">
        <f>'[1]Bearbeitete Datenbank'!$BP217</f>
        <v>46.926400000000001</v>
      </c>
      <c r="AH215" s="1">
        <f>'[1]Bearbeitete Datenbank'!$AL217</f>
        <v>4892</v>
      </c>
      <c r="AJ215" s="1">
        <f>'[1]Bearbeitete Datenbank'!$AN217</f>
        <v>2500</v>
      </c>
      <c r="AK215" s="1">
        <f>'[1]Bearbeitete Datenbank'!$AW217</f>
        <v>2392</v>
      </c>
      <c r="AU215" s="1" t="str">
        <f>'[1]Bearbeitete Datenbank'!$AU217</f>
        <v>GEO/D</v>
      </c>
      <c r="AV215" s="1" t="str">
        <f>'[1]Bearbeitete Datenbank'!$J217</f>
        <v>GEO</v>
      </c>
      <c r="AY215" s="1" t="str">
        <f>'[1]Bearbeitete Datenbank'!$G217</f>
        <v>Commercial</v>
      </c>
      <c r="AZ215" s="1"/>
      <c r="BA215" s="1" t="str">
        <f>'[1]Bearbeitete Datenbank'!$H217</f>
        <v>Communications</v>
      </c>
      <c r="BB215" s="1"/>
      <c r="BC215" s="42">
        <f>'[1]Bearbeitete Datenbank'!$AX217</f>
        <v>6.1499999999999999E-2</v>
      </c>
      <c r="BD215" s="1">
        <f>Tabelle27[[#This Row],[inclination '[degree']]]*PI()/180</f>
        <v>1.0733774899765126E-3</v>
      </c>
      <c r="BE215" s="1">
        <f>'[1]Bearbeitete Datenbank'!$AY217</f>
        <v>29.0044</v>
      </c>
      <c r="BF215" s="1">
        <f>Tabelle27[[#This Row],[RAAN '[degree']]]*PI()/180</f>
        <v>0.50622227756544336</v>
      </c>
      <c r="BG215" s="1">
        <f>'[1]Bearbeitete Datenbank'!$BA217</f>
        <v>25.541</v>
      </c>
      <c r="BH215" s="1">
        <f>Tabelle27[[#This Row],[AoP '[degree']]]*PI()/180</f>
        <v>0.44577454425187174</v>
      </c>
      <c r="BI215" s="1">
        <f>'[1]Bearbeitete Datenbank'!$BB217</f>
        <v>175.7081</v>
      </c>
      <c r="BK215" s="1">
        <f>Tabelle27[[#This Row],[mean_anomaly '[degree']]]*PI()/180</f>
        <v>3.0666848674234486</v>
      </c>
      <c r="BL215" s="1">
        <f>'[1]Bearbeitete Datenbank'!$AZ217</f>
        <v>4.2999999999999999E-4</v>
      </c>
      <c r="BM215" s="1">
        <f>'[1]Bearbeitete Datenbank'!$BE217</f>
        <v>42164.497866608872</v>
      </c>
      <c r="BN215" s="1">
        <f>'[1]Bearbeitete Datenbank'!$BF217</f>
        <v>35811.628600691511</v>
      </c>
      <c r="BO215" s="1">
        <f>'[1]Bearbeitete Datenbank'!$BG217</f>
        <v>35775.367132526226</v>
      </c>
      <c r="BP215" s="1">
        <f>'[1]Bearbeitete Datenbank'!$BH217</f>
        <v>1436.0833984690209</v>
      </c>
      <c r="BQ215" s="1">
        <f>'[1]Bearbeitete Datenbank'!$BC217</f>
        <v>1.00272728</v>
      </c>
      <c r="BY215" s="1" t="s">
        <v>115</v>
      </c>
      <c r="BZ215" s="1" t="s">
        <v>115</v>
      </c>
      <c r="CA215" s="1" t="s">
        <v>115</v>
      </c>
      <c r="CB215" s="1" t="s">
        <v>115</v>
      </c>
      <c r="CD215" s="47">
        <f>'[1]Bearbeitete Datenbank'!$BT217</f>
        <v>4.8464950500001436E-2</v>
      </c>
      <c r="CE21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8.4587295804109709E-4</v>
      </c>
      <c r="CF215" s="1">
        <f>'[1]Bearbeitete Datenbank'!$BU217</f>
        <v>33.080696662500003</v>
      </c>
      <c r="CG21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0.57736707561412448</v>
      </c>
      <c r="CH215" s="1" t="str">
        <f>'[1]Bearbeitete Datenbank'!$BV217</f>
        <v>True</v>
      </c>
      <c r="CI215" s="1" t="str">
        <f>'[1]Bearbeitete Datenbank'!$BW217</f>
        <v>True</v>
      </c>
      <c r="CJ215" s="1">
        <f>'[1]Bearbeitete Datenbank'!$BX217</f>
        <v>3.9924999999999997E-4</v>
      </c>
      <c r="CK215" s="1">
        <f>'[1]Bearbeitete Datenbank'!$BY217</f>
        <v>4.6349999999999988E-5</v>
      </c>
      <c r="CL215" s="1">
        <f>'[1]Bearbeitete Datenbank'!$CA217</f>
        <v>8.3400000000000002E-2</v>
      </c>
      <c r="CM21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1.4556045961632708E-3</v>
      </c>
      <c r="CN215" s="1">
        <f>'[1]Bearbeitete Datenbank'!$CB217</f>
        <v>1</v>
      </c>
      <c r="CO215" s="1">
        <f>'[1]Bearbeitete Datenbank'!$CC217</f>
        <v>2</v>
      </c>
      <c r="CP215" s="1" t="str">
        <f>'[1]Bearbeitete Datenbank'!$CD217</f>
        <v>None</v>
      </c>
      <c r="CQ215" s="1" t="str">
        <f>'[1]Bearbeitete Datenbank'!$CE217</f>
        <v>None</v>
      </c>
      <c r="CR215" s="1" t="str">
        <f>'[1]Bearbeitete Datenbank'!$CF217</f>
        <v>None</v>
      </c>
      <c r="CS215" s="1" t="str">
        <f>IF(Tabelle27[[#This Row],[synchronised_starting_longitude '[deg_E']]]="None","None",Tabelle27[[#This Row],[synchronised_starting_longitude '[deg_E']]]*PI()/180)</f>
        <v>None</v>
      </c>
      <c r="CT215" s="1" t="str">
        <f>'[1]Bearbeitete Datenbank'!$CG217</f>
        <v>None</v>
      </c>
      <c r="CU215" s="1" t="str">
        <f>IF(Tabelle27[[#This Row],[synchronised_initial_longitude '[deg_E']]]="None","None",Tabelle27[[#This Row],[synchronised_initial_longitude '[deg_E']]]*PI()/180)</f>
        <v>None</v>
      </c>
      <c r="CV215" s="1" t="str">
        <f>'[1]Bearbeitete Datenbank'!$CH217</f>
        <v>None</v>
      </c>
      <c r="CW215" s="1" t="str">
        <f>IF(Tabelle27[[#This Row],[synchronised_tolerance_longitude '[deg_E']]]="None","None",Tabelle27[[#This Row],[synchronised_tolerance_longitude '[deg_E']]]*PI()/180)</f>
        <v>None</v>
      </c>
      <c r="CY215" s="1" t="str">
        <f>'[1]Bearbeitete Datenbank'!$CI217</f>
        <v>None</v>
      </c>
      <c r="CZ215" s="1" t="str">
        <f>IF(Tabelle27[[#This Row],[initial_GLAN '[deg']]]="None",Tabelle27[[#This Row],[initial_GLAN '[deg']]],Tabelle27[[#This Row],[initial_GLAN '[deg']]]*PI()/180)</f>
        <v>None</v>
      </c>
      <c r="DA215" s="1" t="str">
        <f>'[1]Bearbeitete Datenbank'!$CJ217</f>
        <v>None</v>
      </c>
      <c r="DB215" s="1" t="str">
        <f>IF(Tabelle27[[#This Row],[tolerance_GLAN '[deg']]]="None",Tabelle27[[#This Row],[tolerance_GLAN '[deg']]],Tabelle27[[#This Row],[tolerance_GLAN '[deg']]]*PI()/180)</f>
        <v>None</v>
      </c>
      <c r="DC215" s="1" t="str">
        <f>'[1]Bearbeitete Datenbank'!$CK217</f>
        <v>None</v>
      </c>
      <c r="DD215" s="49" t="str">
        <f>'[1]Bearbeitete Datenbank'!$CL217</f>
        <v>None</v>
      </c>
      <c r="DE215" s="5" t="str">
        <f>'[1]Bearbeitete Datenbank'!$CM217</f>
        <v>None</v>
      </c>
      <c r="DF215" s="49" t="str">
        <f>'[1]Bearbeitete Datenbank'!$CN217</f>
        <v>None</v>
      </c>
      <c r="DG215" s="5" t="str">
        <f>'[1]Bearbeitete Datenbank'!$CO217</f>
        <v>None</v>
      </c>
      <c r="DH215" s="5" t="str">
        <f>'[1]Bearbeitete Datenbank'!$CP217</f>
        <v>None</v>
      </c>
    </row>
    <row r="216" spans="1:112" x14ac:dyDescent="0.25">
      <c r="A216" s="1" t="str">
        <f>'[1]Bearbeitete Datenbank'!$C218</f>
        <v>Eutelsat 36A</v>
      </c>
      <c r="C216" s="1" t="str">
        <f>'[1]Bearbeitete Datenbank'!$C218</f>
        <v>Eutelsat 36A</v>
      </c>
      <c r="D216" s="41">
        <f>'[1]Bearbeitete Datenbank'!$AB218</f>
        <v>26369</v>
      </c>
      <c r="G216" s="1" t="str">
        <f>'[1]Bearbeitete Datenbank'!$AV218</f>
        <v>Heavy Satellite</v>
      </c>
      <c r="H216" s="1">
        <f>'[1]Bearbeitete Datenbank'!$V218</f>
        <v>12</v>
      </c>
      <c r="J216" s="3"/>
      <c r="K216" s="1" t="str">
        <f>'[1]Bearbeitete Datenbank'!$BQ218</f>
        <v>none</v>
      </c>
      <c r="L216" s="1" t="str">
        <f>'[1]Bearbeitete Datenbank'!$BR218</f>
        <v>0</v>
      </c>
      <c r="M216" s="1"/>
      <c r="N216" s="1">
        <f>'[1]Bearbeitete Datenbank'!$BS218</f>
        <v>300</v>
      </c>
      <c r="P216" s="1" t="str">
        <f>'[1]Bearbeitete Datenbank'!$Y218</f>
        <v>Cape Canaveral</v>
      </c>
      <c r="Q216" s="1">
        <f>'[1]Bearbeitete Datenbank'!$AD218*PI()/180</f>
        <v>0.49683706040105241</v>
      </c>
      <c r="R216" s="1" t="str">
        <f>'[1]Bearbeitete Datenbank'!$D218</f>
        <v>France</v>
      </c>
      <c r="S216" s="1" t="str">
        <f>'[1]Bearbeitete Datenbank'!$E218</f>
        <v>Multinational</v>
      </c>
      <c r="T216" s="1" t="str">
        <f>'[1]Bearbeitete Datenbank'!$F218</f>
        <v>EUTELSAT S.A.</v>
      </c>
      <c r="U216" s="3">
        <f>'[1]Bearbeitete Datenbank'!$U218</f>
        <v>36670</v>
      </c>
      <c r="V216" s="1">
        <f>'[1]Bearbeitete Datenbank'!$AE218*PI()/180</f>
        <v>4.8776134829068196</v>
      </c>
      <c r="Y216" s="1">
        <f>'[1]Bearbeitete Datenbank'!$BK218</f>
        <v>2.5</v>
      </c>
      <c r="Z216" s="1">
        <f>'[1]Bearbeitete Datenbank'!$BL218</f>
        <v>4.5999999999999996</v>
      </c>
      <c r="AA216" s="1">
        <f>'[1]Bearbeitete Datenbank'!$BM218</f>
        <v>29</v>
      </c>
      <c r="AB216" s="1">
        <f>'[1]Bearbeitete Datenbank'!BN218</f>
        <v>70.423722674034195</v>
      </c>
      <c r="AC216" s="1">
        <f>'[1]Bearbeitete Datenbank'!BO218</f>
        <v>6.25</v>
      </c>
      <c r="AD216" s="1">
        <f>'[1]Bearbeitete Datenbank'!$BP218</f>
        <v>32.393333333333302</v>
      </c>
      <c r="AH216" s="1">
        <f>'[1]Bearbeitete Datenbank'!$AL218</f>
        <v>3190</v>
      </c>
      <c r="AJ216" s="1">
        <f>'[1]Bearbeitete Datenbank'!$AN218</f>
        <v>1285</v>
      </c>
      <c r="AK216" s="1">
        <f>'[1]Bearbeitete Datenbank'!$AW218</f>
        <v>1905</v>
      </c>
      <c r="AU216" s="1" t="str">
        <f>'[1]Bearbeitete Datenbank'!$AU218</f>
        <v>GEO/S</v>
      </c>
      <c r="AV216" s="1" t="str">
        <f>'[1]Bearbeitete Datenbank'!$J218</f>
        <v>GEO</v>
      </c>
      <c r="AY216" s="1" t="str">
        <f>'[1]Bearbeitete Datenbank'!$G218</f>
        <v>Commercial</v>
      </c>
      <c r="AZ216" s="1"/>
      <c r="BA216" s="1" t="str">
        <f>'[1]Bearbeitete Datenbank'!$H218</f>
        <v>Communications</v>
      </c>
      <c r="BB216" s="1"/>
      <c r="BC216" s="42">
        <f>'[1]Bearbeitete Datenbank'!$AX218</f>
        <v>4.1722000000000001</v>
      </c>
      <c r="BD216" s="1">
        <f>Tabelle27[[#This Row],[inclination '[degree']]]*PI()/180</f>
        <v>7.2818627051707427E-2</v>
      </c>
      <c r="BE216" s="1">
        <f>'[1]Bearbeitete Datenbank'!$AY218</f>
        <v>78.697199999999995</v>
      </c>
      <c r="BF216" s="1">
        <f>Tabelle27[[#This Row],[RAAN '[degree']]]*PI()/180</f>
        <v>1.3735252521004815</v>
      </c>
      <c r="BG216" s="1">
        <f>'[1]Bearbeitete Datenbank'!$BA218</f>
        <v>274.21010000000001</v>
      </c>
      <c r="BH216" s="1">
        <f>Tabelle27[[#This Row],[AoP '[degree']]]*PI()/180</f>
        <v>4.7858690872229035</v>
      </c>
      <c r="BI216" s="1">
        <f>'[1]Bearbeitete Datenbank'!$BB218</f>
        <v>223.505</v>
      </c>
      <c r="BK216" s="1">
        <f>Tabelle27[[#This Row],[mean_anomaly '[degree']]]*PI()/180</f>
        <v>3.9008981446699265</v>
      </c>
      <c r="BL216" s="1">
        <f>'[1]Bearbeitete Datenbank'!$AZ218</f>
        <v>1.3789999999999999E-4</v>
      </c>
      <c r="BM216" s="1">
        <f>'[1]Bearbeitete Datenbank'!$BE218</f>
        <v>42242.561122529107</v>
      </c>
      <c r="BN216" s="1">
        <f>'[1]Bearbeitete Datenbank'!$BF218</f>
        <v>35877.3863717079</v>
      </c>
      <c r="BO216" s="1">
        <f>'[1]Bearbeitete Datenbank'!$BG218</f>
        <v>35865.735873350306</v>
      </c>
      <c r="BP216" s="1">
        <f>'[1]Bearbeitete Datenbank'!$BH218</f>
        <v>1440.0733861397546</v>
      </c>
      <c r="BQ216" s="1">
        <f>'[1]Bearbeitete Datenbank'!$BC218</f>
        <v>0.99994903999999996</v>
      </c>
      <c r="BY216" s="1" t="s">
        <v>115</v>
      </c>
      <c r="BZ216" s="1" t="s">
        <v>115</v>
      </c>
      <c r="CA216" s="1" t="s">
        <v>115</v>
      </c>
      <c r="CB216" s="1" t="s">
        <v>115</v>
      </c>
      <c r="CD216" s="47">
        <f>'[1]Bearbeitete Datenbank'!$BT218</f>
        <v>9.1055838E-2</v>
      </c>
      <c r="CE21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1.5892241762625683E-3</v>
      </c>
      <c r="CF216" s="1">
        <f>'[1]Bearbeitete Datenbank'!$BU218</f>
        <v>48.274723037999998</v>
      </c>
      <c r="CG21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0.84255286250145955</v>
      </c>
      <c r="CH216" s="1" t="str">
        <f>'[1]Bearbeitete Datenbank'!$BV218</f>
        <v>False</v>
      </c>
      <c r="CI216" s="1" t="str">
        <f>'[1]Bearbeitete Datenbank'!$BW218</f>
        <v>True</v>
      </c>
      <c r="CJ216" s="1">
        <f>'[1]Bearbeitete Datenbank'!$BX218</f>
        <v>4.6438000000000002E-4</v>
      </c>
      <c r="CK216" s="1">
        <f>'[1]Bearbeitete Datenbank'!$BY218</f>
        <v>6.6453999999999998E-5</v>
      </c>
      <c r="CL216" s="1" t="str">
        <f>'[1]Bearbeitete Datenbank'!$CA218</f>
        <v>None</v>
      </c>
      <c r="CM21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16" s="1">
        <f>'[1]Bearbeitete Datenbank'!$CB218</f>
        <v>0</v>
      </c>
      <c r="CO216" s="1">
        <f>'[1]Bearbeitete Datenbank'!$CC218</f>
        <v>0</v>
      </c>
      <c r="CP216" s="1" t="str">
        <f>'[1]Bearbeitete Datenbank'!$CD218</f>
        <v>None</v>
      </c>
      <c r="CQ216" s="1" t="str">
        <f>'[1]Bearbeitete Datenbank'!$CE218</f>
        <v>None</v>
      </c>
      <c r="CR216" s="1" t="str">
        <f>'[1]Bearbeitete Datenbank'!$CF218</f>
        <v>None</v>
      </c>
      <c r="CS216" s="1" t="str">
        <f>IF(Tabelle27[[#This Row],[synchronised_starting_longitude '[deg_E']]]="None","None",Tabelle27[[#This Row],[synchronised_starting_longitude '[deg_E']]]*PI()/180)</f>
        <v>None</v>
      </c>
      <c r="CT216" s="1" t="str">
        <f>'[1]Bearbeitete Datenbank'!$CG218</f>
        <v>None</v>
      </c>
      <c r="CU216" s="1" t="str">
        <f>IF(Tabelle27[[#This Row],[synchronised_initial_longitude '[deg_E']]]="None","None",Tabelle27[[#This Row],[synchronised_initial_longitude '[deg_E']]]*PI()/180)</f>
        <v>None</v>
      </c>
      <c r="CV216" s="1" t="str">
        <f>'[1]Bearbeitete Datenbank'!$CH218</f>
        <v>None</v>
      </c>
      <c r="CW216" s="1" t="str">
        <f>IF(Tabelle27[[#This Row],[synchronised_tolerance_longitude '[deg_E']]]="None","None",Tabelle27[[#This Row],[synchronised_tolerance_longitude '[deg_E']]]*PI()/180)</f>
        <v>None</v>
      </c>
      <c r="CY216" s="1" t="str">
        <f>'[1]Bearbeitete Datenbank'!$CI218</f>
        <v>None</v>
      </c>
      <c r="CZ216" s="1" t="str">
        <f>IF(Tabelle27[[#This Row],[initial_GLAN '[deg']]]="None",Tabelle27[[#This Row],[initial_GLAN '[deg']]],Tabelle27[[#This Row],[initial_GLAN '[deg']]]*PI()/180)</f>
        <v>None</v>
      </c>
      <c r="DA216" s="1" t="str">
        <f>'[1]Bearbeitete Datenbank'!$CJ218</f>
        <v>None</v>
      </c>
      <c r="DB216" s="1" t="str">
        <f>IF(Tabelle27[[#This Row],[tolerance_GLAN '[deg']]]="None",Tabelle27[[#This Row],[tolerance_GLAN '[deg']]],Tabelle27[[#This Row],[tolerance_GLAN '[deg']]]*PI()/180)</f>
        <v>None</v>
      </c>
      <c r="DC216" s="1" t="str">
        <f>'[1]Bearbeitete Datenbank'!$CK218</f>
        <v>None</v>
      </c>
      <c r="DD216" s="49" t="str">
        <f>'[1]Bearbeitete Datenbank'!$CL218</f>
        <v>None</v>
      </c>
      <c r="DE216" s="5" t="str">
        <f>'[1]Bearbeitete Datenbank'!$CM218</f>
        <v>None</v>
      </c>
      <c r="DF216" s="49" t="str">
        <f>'[1]Bearbeitete Datenbank'!$CN218</f>
        <v>None</v>
      </c>
      <c r="DG216" s="5" t="str">
        <f>'[1]Bearbeitete Datenbank'!$CO218</f>
        <v>None</v>
      </c>
      <c r="DH216" s="5" t="str">
        <f>'[1]Bearbeitete Datenbank'!$CP218</f>
        <v>None</v>
      </c>
    </row>
    <row r="217" spans="1:112" x14ac:dyDescent="0.25">
      <c r="A217" s="1" t="str">
        <f>'[1]Bearbeitete Datenbank'!$C219</f>
        <v>Eutelsat 36B</v>
      </c>
      <c r="C217" s="1" t="str">
        <f>'[1]Bearbeitete Datenbank'!$C219</f>
        <v>Eutelsat 36B</v>
      </c>
      <c r="D217" s="41">
        <f>'[1]Bearbeitete Datenbank'!$AB219</f>
        <v>36101</v>
      </c>
      <c r="G217" s="1" t="str">
        <f>'[1]Bearbeitete Datenbank'!$AV219</f>
        <v>Heavy Satellite</v>
      </c>
      <c r="H217" s="1">
        <f>'[1]Bearbeitete Datenbank'!$V219</f>
        <v>15</v>
      </c>
      <c r="J217" s="3"/>
      <c r="K217" s="1" t="str">
        <f>'[1]Bearbeitete Datenbank'!$BQ219</f>
        <v>none</v>
      </c>
      <c r="L217" s="1" t="str">
        <f>'[1]Bearbeitete Datenbank'!$BR219</f>
        <v>0</v>
      </c>
      <c r="M217" s="1"/>
      <c r="N217" s="1">
        <f>'[1]Bearbeitete Datenbank'!$BS219</f>
        <v>300</v>
      </c>
      <c r="P217" s="1" t="str">
        <f>'[1]Bearbeitete Datenbank'!$Y219</f>
        <v>Baikonur Cosmodrome</v>
      </c>
      <c r="Q217" s="1">
        <f>'[1]Bearbeitete Datenbank'!$AD219*PI()/180</f>
        <v>0.80224059067919362</v>
      </c>
      <c r="R217" s="1" t="str">
        <f>'[1]Bearbeitete Datenbank'!$D219</f>
        <v>France</v>
      </c>
      <c r="S217" s="1" t="str">
        <f>'[1]Bearbeitete Datenbank'!$E219</f>
        <v>Multinational</v>
      </c>
      <c r="T217" s="1" t="str">
        <f>'[1]Bearbeitete Datenbank'!$F219</f>
        <v>EUTELSAT S.A.</v>
      </c>
      <c r="U217" s="3">
        <f>'[1]Bearbeitete Datenbank'!$U219</f>
        <v>40141</v>
      </c>
      <c r="V217" s="1">
        <f>'[1]Bearbeitete Datenbank'!$AE219*PI()/180</f>
        <v>1.1048806829750102</v>
      </c>
      <c r="Y217" s="1">
        <f>'[1]Bearbeitete Datenbank'!$BK219</f>
        <v>2.6</v>
      </c>
      <c r="Z217" s="1">
        <f>'[1]Bearbeitete Datenbank'!$BL219</f>
        <v>7.5</v>
      </c>
      <c r="AA217" s="1">
        <f>'[1]Bearbeitete Datenbank'!$BM219</f>
        <v>34</v>
      </c>
      <c r="AB217" s="1">
        <f>'[1]Bearbeitete Datenbank'!BN219</f>
        <v>93.706387053042704</v>
      </c>
      <c r="AC217" s="1">
        <f>'[1]Bearbeitete Datenbank'!BO219</f>
        <v>6.76</v>
      </c>
      <c r="AD217" s="1">
        <f>'[1]Bearbeitete Datenbank'!$BP219</f>
        <v>44.769199999999998</v>
      </c>
      <c r="AH217" s="1">
        <f>'[1]Bearbeitete Datenbank'!$AL219</f>
        <v>5627</v>
      </c>
      <c r="AJ217" s="1">
        <f>'[1]Bearbeitete Datenbank'!$AN219</f>
        <v>2800</v>
      </c>
      <c r="AK217" s="1">
        <f>'[1]Bearbeitete Datenbank'!$AW219</f>
        <v>2827</v>
      </c>
      <c r="AU217" s="1" t="str">
        <f>'[1]Bearbeitete Datenbank'!$AU219</f>
        <v>GEO/S</v>
      </c>
      <c r="AV217" s="1" t="str">
        <f>'[1]Bearbeitete Datenbank'!$J219</f>
        <v>GEO</v>
      </c>
      <c r="AY217" s="1" t="str">
        <f>'[1]Bearbeitete Datenbank'!$G219</f>
        <v>Commercial</v>
      </c>
      <c r="AZ217" s="1"/>
      <c r="BA217" s="1" t="str">
        <f>'[1]Bearbeitete Datenbank'!$H219</f>
        <v>Communications</v>
      </c>
      <c r="BB217" s="1"/>
      <c r="BC217" s="42">
        <f>'[1]Bearbeitete Datenbank'!$AX219</f>
        <v>7.0000000000000007E-2</v>
      </c>
      <c r="BD217" s="1">
        <f>Tabelle27[[#This Row],[inclination '[degree']]]*PI()/180</f>
        <v>1.2217304763960308E-3</v>
      </c>
      <c r="BE217" s="1">
        <f>'[1]Bearbeitete Datenbank'!$AY219</f>
        <v>17.551500000000001</v>
      </c>
      <c r="BF217" s="1">
        <f>Tabelle27[[#This Row],[RAAN '[degree']]]*PI()/180</f>
        <v>0.30633146366378478</v>
      </c>
      <c r="BG217" s="1">
        <f>'[1]Bearbeitete Datenbank'!$BA219</f>
        <v>47.395899999999997</v>
      </c>
      <c r="BH217" s="1">
        <f>Tabelle27[[#This Row],[AoP '[degree']]]*PI()/180</f>
        <v>0.82721450694598042</v>
      </c>
      <c r="BI217" s="1">
        <f>'[1]Bearbeitete Datenbank'!$BB219</f>
        <v>183.70760000000001</v>
      </c>
      <c r="BK217" s="1">
        <f>Tabelle27[[#This Row],[mean_anomaly '[degree']]]*PI()/180</f>
        <v>3.2063024809367353</v>
      </c>
      <c r="BL217" s="1">
        <f>'[1]Bearbeitete Datenbank'!$AZ219</f>
        <v>5.3919999999999999E-4</v>
      </c>
      <c r="BM217" s="1">
        <f>'[1]Bearbeitete Datenbank'!$BE219</f>
        <v>42164.650367965245</v>
      </c>
      <c r="BN217" s="1">
        <f>'[1]Bearbeitete Datenbank'!$BF219</f>
        <v>35816.38554744365</v>
      </c>
      <c r="BO217" s="1">
        <f>'[1]Bearbeitete Datenbank'!$BG219</f>
        <v>35770.915188486841</v>
      </c>
      <c r="BP217" s="1">
        <f>'[1]Bearbeitete Datenbank'!$BH219</f>
        <v>1436.0911895566148</v>
      </c>
      <c r="BQ217" s="1">
        <f>'[1]Bearbeitete Datenbank'!$BC219</f>
        <v>1.00272184</v>
      </c>
      <c r="BY217" s="1" t="s">
        <v>115</v>
      </c>
      <c r="BZ217" s="1" t="s">
        <v>115</v>
      </c>
      <c r="CA217" s="1" t="s">
        <v>115</v>
      </c>
      <c r="CB217" s="1" t="s">
        <v>115</v>
      </c>
      <c r="CD217" s="47">
        <f>'[1]Bearbeitete Datenbank'!$BT219</f>
        <v>4.0817678999999885E-2</v>
      </c>
      <c r="CE2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7.1240289157214445E-4</v>
      </c>
      <c r="CF217" s="1">
        <f>'[1]Bearbeitete Datenbank'!$BU219</f>
        <v>35.884268206000002</v>
      </c>
      <c r="CG2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0.62629862986341878</v>
      </c>
      <c r="CH217" s="1" t="str">
        <f>'[1]Bearbeitete Datenbank'!$BV219</f>
        <v>True</v>
      </c>
      <c r="CI217" s="1" t="str">
        <f>'[1]Bearbeitete Datenbank'!$BW219</f>
        <v>True</v>
      </c>
      <c r="CJ217" s="1">
        <f>'[1]Bearbeitete Datenbank'!$BX219</f>
        <v>5.1054149999999994E-4</v>
      </c>
      <c r="CK217" s="1">
        <f>'[1]Bearbeitete Datenbank'!$BY219</f>
        <v>5.8641500000000018E-5</v>
      </c>
      <c r="CL217" s="1">
        <f>'[1]Bearbeitete Datenbank'!$CA219</f>
        <v>7.3799000000000003E-2</v>
      </c>
      <c r="CM21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1.2880355346792953E-3</v>
      </c>
      <c r="CN217" s="1">
        <f>'[1]Bearbeitete Datenbank'!$CB219</f>
        <v>1</v>
      </c>
      <c r="CO217" s="1">
        <f>'[1]Bearbeitete Datenbank'!$CC219</f>
        <v>2</v>
      </c>
      <c r="CP217" s="1" t="str">
        <f>'[1]Bearbeitete Datenbank'!$CD219</f>
        <v>None</v>
      </c>
      <c r="CQ217" s="1" t="str">
        <f>'[1]Bearbeitete Datenbank'!$CE219</f>
        <v>None</v>
      </c>
      <c r="CR217" s="1" t="str">
        <f>'[1]Bearbeitete Datenbank'!$CF219</f>
        <v>None</v>
      </c>
      <c r="CS217" s="1" t="str">
        <f>IF(Tabelle27[[#This Row],[synchronised_starting_longitude '[deg_E']]]="None","None",Tabelle27[[#This Row],[synchronised_starting_longitude '[deg_E']]]*PI()/180)</f>
        <v>None</v>
      </c>
      <c r="CT217" s="1" t="str">
        <f>'[1]Bearbeitete Datenbank'!$CG219</f>
        <v>None</v>
      </c>
      <c r="CU217" s="1" t="str">
        <f>IF(Tabelle27[[#This Row],[synchronised_initial_longitude '[deg_E']]]="None","None",Tabelle27[[#This Row],[synchronised_initial_longitude '[deg_E']]]*PI()/180)</f>
        <v>None</v>
      </c>
      <c r="CV217" s="1" t="str">
        <f>'[1]Bearbeitete Datenbank'!$CH219</f>
        <v>None</v>
      </c>
      <c r="CW217" s="1" t="str">
        <f>IF(Tabelle27[[#This Row],[synchronised_tolerance_longitude '[deg_E']]]="None","None",Tabelle27[[#This Row],[synchronised_tolerance_longitude '[deg_E']]]*PI()/180)</f>
        <v>None</v>
      </c>
      <c r="CY217" s="1" t="str">
        <f>'[1]Bearbeitete Datenbank'!$CI219</f>
        <v>None</v>
      </c>
      <c r="CZ217" s="1" t="str">
        <f>IF(Tabelle27[[#This Row],[initial_GLAN '[deg']]]="None",Tabelle27[[#This Row],[initial_GLAN '[deg']]],Tabelle27[[#This Row],[initial_GLAN '[deg']]]*PI()/180)</f>
        <v>None</v>
      </c>
      <c r="DA217" s="1" t="str">
        <f>'[1]Bearbeitete Datenbank'!$CJ219</f>
        <v>None</v>
      </c>
      <c r="DB217" s="1" t="str">
        <f>IF(Tabelle27[[#This Row],[tolerance_GLAN '[deg']]]="None",Tabelle27[[#This Row],[tolerance_GLAN '[deg']]],Tabelle27[[#This Row],[tolerance_GLAN '[deg']]]*PI()/180)</f>
        <v>None</v>
      </c>
      <c r="DC217" s="1" t="str">
        <f>'[1]Bearbeitete Datenbank'!$CK219</f>
        <v>None</v>
      </c>
      <c r="DD217" s="49" t="str">
        <f>'[1]Bearbeitete Datenbank'!$CL219</f>
        <v>None</v>
      </c>
      <c r="DE217" s="5" t="str">
        <f>'[1]Bearbeitete Datenbank'!$CM219</f>
        <v>None</v>
      </c>
      <c r="DF217" s="49" t="str">
        <f>'[1]Bearbeitete Datenbank'!$CN219</f>
        <v>None</v>
      </c>
      <c r="DG217" s="5" t="str">
        <f>'[1]Bearbeitete Datenbank'!$CO219</f>
        <v>None</v>
      </c>
      <c r="DH217" s="5" t="str">
        <f>'[1]Bearbeitete Datenbank'!$CP219</f>
        <v>None</v>
      </c>
    </row>
    <row r="218" spans="1:112" x14ac:dyDescent="0.25">
      <c r="A218" s="1" t="str">
        <f>'[1]Bearbeitete Datenbank'!$C220</f>
        <v>Eutelsat 3B</v>
      </c>
      <c r="C218" s="1" t="str">
        <f>'[1]Bearbeitete Datenbank'!$C220</f>
        <v>Eutelsat 3B</v>
      </c>
      <c r="D218" s="41">
        <f>'[1]Bearbeitete Datenbank'!$AB220</f>
        <v>39773</v>
      </c>
      <c r="G218" s="1" t="str">
        <f>'[1]Bearbeitete Datenbank'!$AV220</f>
        <v>Heavy Satellite</v>
      </c>
      <c r="H218" s="1">
        <f>'[1]Bearbeitete Datenbank'!$V220</f>
        <v>15</v>
      </c>
      <c r="J218" s="3"/>
      <c r="K218" s="1" t="str">
        <f>'[1]Bearbeitete Datenbank'!$BQ220</f>
        <v>mono/duo-propellant</v>
      </c>
      <c r="L218" s="1" t="str">
        <f>'[1]Bearbeitete Datenbank'!$BR220</f>
        <v>1</v>
      </c>
      <c r="M218" s="1"/>
      <c r="N218" s="1">
        <f>'[1]Bearbeitete Datenbank'!$BS220</f>
        <v>3000</v>
      </c>
      <c r="P218" s="1" t="str">
        <f>'[1]Bearbeitete Datenbank'!$Y220</f>
        <v>Sea Launch Odyssey</v>
      </c>
      <c r="Q218" s="1">
        <f>'[1]Bearbeitete Datenbank'!$AD220*PI()/180</f>
        <v>1.7453292519943296E-5</v>
      </c>
      <c r="R218" s="1" t="str">
        <f>'[1]Bearbeitete Datenbank'!$D220</f>
        <v>France</v>
      </c>
      <c r="S218" s="1" t="str">
        <f>'[1]Bearbeitete Datenbank'!$E220</f>
        <v>Multinational</v>
      </c>
      <c r="T218" s="1" t="str">
        <f>'[1]Bearbeitete Datenbank'!$F220</f>
        <v>EUTELSAT S.A.</v>
      </c>
      <c r="U218" s="3">
        <f>'[1]Bearbeitete Datenbank'!$U220</f>
        <v>41785</v>
      </c>
      <c r="V218" s="1">
        <f>'[1]Bearbeitete Datenbank'!$AE220*PI()/180</f>
        <v>3.5953782591083185</v>
      </c>
      <c r="Y218" s="1">
        <f>'[1]Bearbeitete Datenbank'!$BK220</f>
        <v>2.8</v>
      </c>
      <c r="Z218" s="1">
        <f>'[1]Bearbeitete Datenbank'!$BL220</f>
        <v>7.5</v>
      </c>
      <c r="AA218" s="1">
        <f>'[1]Bearbeitete Datenbank'!$BM220</f>
        <v>31</v>
      </c>
      <c r="AB218" s="1">
        <f>'[1]Bearbeitete Datenbank'!BN220</f>
        <v>93.884530488593697</v>
      </c>
      <c r="AC218" s="1">
        <f>'[1]Bearbeitete Datenbank'!BO220</f>
        <v>7.84</v>
      </c>
      <c r="AD218" s="1">
        <f>'[1]Bearbeitete Datenbank'!$BP220</f>
        <v>46.084933333333296</v>
      </c>
      <c r="AH218" s="1">
        <f>'[1]Bearbeitete Datenbank'!$AL220</f>
        <v>5967</v>
      </c>
      <c r="AJ218" s="1">
        <f>'[1]Bearbeitete Datenbank'!$AN220</f>
        <v>4500</v>
      </c>
      <c r="AK218" s="1">
        <f>'[1]Bearbeitete Datenbank'!$AW220</f>
        <v>1467</v>
      </c>
      <c r="AU218" s="1" t="str">
        <f>'[1]Bearbeitete Datenbank'!$AU220</f>
        <v>MEO</v>
      </c>
      <c r="AV218" s="1" t="str">
        <f>'[1]Bearbeitete Datenbank'!$J220</f>
        <v>GEO</v>
      </c>
      <c r="AY218" s="1" t="str">
        <f>'[1]Bearbeitete Datenbank'!$G220</f>
        <v>Commercial</v>
      </c>
      <c r="AZ218" s="1"/>
      <c r="BA218" s="1" t="str">
        <f>'[1]Bearbeitete Datenbank'!$H220</f>
        <v>Communications</v>
      </c>
      <c r="BB218" s="1"/>
      <c r="BC218" s="42">
        <f>'[1]Bearbeitete Datenbank'!$AX220</f>
        <v>6.4399999999999999E-2</v>
      </c>
      <c r="BD218" s="1">
        <f>Tabelle27[[#This Row],[inclination '[degree']]]*PI()/180</f>
        <v>1.1239920382843482E-3</v>
      </c>
      <c r="BE218" s="1">
        <f>'[1]Bearbeitete Datenbank'!$AY220</f>
        <v>353.92930000000001</v>
      </c>
      <c r="BF218" s="1">
        <f>Tabelle27[[#This Row],[RAAN '[degree']]]*PI()/180</f>
        <v>6.1772316042787665</v>
      </c>
      <c r="BG218" s="1">
        <f>'[1]Bearbeitete Datenbank'!$BA220</f>
        <v>156.0461</v>
      </c>
      <c r="BH218" s="1">
        <f>Tabelle27[[#This Row],[AoP '[degree']]]*PI()/180</f>
        <v>2.7235182298963232</v>
      </c>
      <c r="BI218" s="1">
        <f>'[1]Bearbeitete Datenbank'!$BB220</f>
        <v>41.938899999999997</v>
      </c>
      <c r="BK218" s="1">
        <f>Tabelle27[[#This Row],[mean_anomaly '[degree']]]*PI()/180</f>
        <v>0.73197188966464988</v>
      </c>
      <c r="BL218" s="1">
        <f>'[1]Bearbeitete Datenbank'!$AZ220</f>
        <v>5.3939999999999999E-4</v>
      </c>
      <c r="BM218" s="1">
        <f>'[1]Bearbeitete Datenbank'!$BE220</f>
        <v>42165.151333412432</v>
      </c>
      <c r="BN218" s="1">
        <f>'[1]Bearbeitete Datenbank'!$BF220</f>
        <v>35816.895216041681</v>
      </c>
      <c r="BO218" s="1">
        <f>'[1]Bearbeitete Datenbank'!$BG220</f>
        <v>35771.40745078319</v>
      </c>
      <c r="BP218" s="1">
        <f>'[1]Bearbeitete Datenbank'!$BH220</f>
        <v>1436.1167833014561</v>
      </c>
      <c r="BQ218" s="1">
        <f>'[1]Bearbeitete Datenbank'!$BC220</f>
        <v>1.00270397</v>
      </c>
      <c r="BY218" s="1" t="s">
        <v>115</v>
      </c>
      <c r="BZ218" s="1" t="s">
        <v>115</v>
      </c>
      <c r="CA218" s="1" t="s">
        <v>115</v>
      </c>
      <c r="CB218" s="1" t="s">
        <v>115</v>
      </c>
      <c r="CD218" s="47">
        <f>'[1]Bearbeitete Datenbank'!$BT220</f>
        <v>3.9446564499999948E-2</v>
      </c>
      <c r="CE21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6.8847242912530981E-4</v>
      </c>
      <c r="CF218" s="1">
        <f>'[1]Bearbeitete Datenbank'!$BU220</f>
        <v>3.0795977345000001</v>
      </c>
      <c r="CG21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5.3749120103983167E-2</v>
      </c>
      <c r="CH218" s="1" t="str">
        <f>'[1]Bearbeitete Datenbank'!$BV220</f>
        <v>True</v>
      </c>
      <c r="CI218" s="1" t="str">
        <f>'[1]Bearbeitete Datenbank'!$BW220</f>
        <v>True</v>
      </c>
      <c r="CJ218" s="1">
        <f>'[1]Bearbeitete Datenbank'!$BX220</f>
        <v>4.4132500000000001E-4</v>
      </c>
      <c r="CK218" s="1">
        <f>'[1]Bearbeitete Datenbank'!$BY220</f>
        <v>2.2623000000000001E-4</v>
      </c>
      <c r="CL218" s="1">
        <f>'[1]Bearbeitete Datenbank'!$CA220</f>
        <v>8.2500000000000004E-2</v>
      </c>
      <c r="CM21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1.4398966328953221E-3</v>
      </c>
      <c r="CN218" s="1">
        <f>'[1]Bearbeitete Datenbank'!$CB220</f>
        <v>1</v>
      </c>
      <c r="CO218" s="1">
        <f>'[1]Bearbeitete Datenbank'!$CC220</f>
        <v>2</v>
      </c>
      <c r="CP218" s="1" t="str">
        <f>'[1]Bearbeitete Datenbank'!$CD220</f>
        <v>None</v>
      </c>
      <c r="CQ218" s="1" t="str">
        <f>'[1]Bearbeitete Datenbank'!$CE220</f>
        <v>None</v>
      </c>
      <c r="CR218" s="1" t="str">
        <f>'[1]Bearbeitete Datenbank'!$CF220</f>
        <v>None</v>
      </c>
      <c r="CS218" s="1" t="str">
        <f>IF(Tabelle27[[#This Row],[synchronised_starting_longitude '[deg_E']]]="None","None",Tabelle27[[#This Row],[synchronised_starting_longitude '[deg_E']]]*PI()/180)</f>
        <v>None</v>
      </c>
      <c r="CT218" s="1" t="str">
        <f>'[1]Bearbeitete Datenbank'!$CG220</f>
        <v>None</v>
      </c>
      <c r="CU218" s="1" t="str">
        <f>IF(Tabelle27[[#This Row],[synchronised_initial_longitude '[deg_E']]]="None","None",Tabelle27[[#This Row],[synchronised_initial_longitude '[deg_E']]]*PI()/180)</f>
        <v>None</v>
      </c>
      <c r="CV218" s="1" t="str">
        <f>'[1]Bearbeitete Datenbank'!$CH220</f>
        <v>None</v>
      </c>
      <c r="CW218" s="1" t="str">
        <f>IF(Tabelle27[[#This Row],[synchronised_tolerance_longitude '[deg_E']]]="None","None",Tabelle27[[#This Row],[synchronised_tolerance_longitude '[deg_E']]]*PI()/180)</f>
        <v>None</v>
      </c>
      <c r="CY218" s="1" t="str">
        <f>'[1]Bearbeitete Datenbank'!$CI220</f>
        <v>None</v>
      </c>
      <c r="CZ218" s="1" t="str">
        <f>IF(Tabelle27[[#This Row],[initial_GLAN '[deg']]]="None",Tabelle27[[#This Row],[initial_GLAN '[deg']]],Tabelle27[[#This Row],[initial_GLAN '[deg']]]*PI()/180)</f>
        <v>None</v>
      </c>
      <c r="DA218" s="1" t="str">
        <f>'[1]Bearbeitete Datenbank'!$CJ220</f>
        <v>None</v>
      </c>
      <c r="DB218" s="1" t="str">
        <f>IF(Tabelle27[[#This Row],[tolerance_GLAN '[deg']]]="None",Tabelle27[[#This Row],[tolerance_GLAN '[deg']]],Tabelle27[[#This Row],[tolerance_GLAN '[deg']]]*PI()/180)</f>
        <v>None</v>
      </c>
      <c r="DC218" s="1" t="str">
        <f>'[1]Bearbeitete Datenbank'!$CK220</f>
        <v>None</v>
      </c>
      <c r="DD218" s="49" t="str">
        <f>'[1]Bearbeitete Datenbank'!$CL220</f>
        <v>None</v>
      </c>
      <c r="DE218" s="5" t="str">
        <f>'[1]Bearbeitete Datenbank'!$CM220</f>
        <v>None</v>
      </c>
      <c r="DF218" s="49" t="str">
        <f>'[1]Bearbeitete Datenbank'!$CN220</f>
        <v>None</v>
      </c>
      <c r="DG218" s="5" t="str">
        <f>'[1]Bearbeitete Datenbank'!$CO220</f>
        <v>None</v>
      </c>
      <c r="DH218" s="5" t="str">
        <f>'[1]Bearbeitete Datenbank'!$CP220</f>
        <v>None</v>
      </c>
    </row>
    <row r="219" spans="1:112" x14ac:dyDescent="0.25">
      <c r="A219" s="1" t="str">
        <f>'[1]Bearbeitete Datenbank'!$C221</f>
        <v>Eutelsat 48D</v>
      </c>
      <c r="C219" s="1" t="str">
        <f>'[1]Bearbeitete Datenbank'!$C221</f>
        <v>Eutelsat 48D</v>
      </c>
      <c r="D219" s="41">
        <f>'[1]Bearbeitete Datenbank'!$AB221</f>
        <v>33460</v>
      </c>
      <c r="G219" s="1" t="str">
        <f>'[1]Bearbeitete Datenbank'!$AV221</f>
        <v>Heavy Satellite</v>
      </c>
      <c r="H219" s="1">
        <f>'[1]Bearbeitete Datenbank'!$V221</f>
        <v>15</v>
      </c>
      <c r="J219" s="3"/>
      <c r="K219" s="1" t="str">
        <f>'[1]Bearbeitete Datenbank'!$BQ221</f>
        <v>mono/duo-propellant</v>
      </c>
      <c r="L219" s="1" t="str">
        <f>'[1]Bearbeitete Datenbank'!$BR221</f>
        <v>1</v>
      </c>
      <c r="M219" s="1"/>
      <c r="N219" s="1">
        <f>'[1]Bearbeitete Datenbank'!$BS221</f>
        <v>300</v>
      </c>
      <c r="P219" s="1" t="str">
        <f>'[1]Bearbeitete Datenbank'!$Y221</f>
        <v>Guiana Space Center</v>
      </c>
      <c r="Q219" s="1">
        <f>'[1]Bearbeitete Datenbank'!$AD221*PI()/180</f>
        <v>9.1437799511982928E-2</v>
      </c>
      <c r="R219" s="1" t="str">
        <f>'[1]Bearbeitete Datenbank'!$D221</f>
        <v>France</v>
      </c>
      <c r="S219" s="1" t="str">
        <f>'[1]Bearbeitete Datenbank'!$E221</f>
        <v>Multinational</v>
      </c>
      <c r="T219" s="1" t="str">
        <f>'[1]Bearbeitete Datenbank'!$F221</f>
        <v>EUTELSAT S.A.</v>
      </c>
      <c r="U219" s="3">
        <f>'[1]Bearbeitete Datenbank'!$U221</f>
        <v>39802</v>
      </c>
      <c r="V219" s="1">
        <f>'[1]Bearbeitete Datenbank'!$AE221*PI()/180</f>
        <v>5.3622099674872183</v>
      </c>
      <c r="Y219" s="1">
        <f>'[1]Bearbeitete Datenbank'!$BK221</f>
        <v>1.8</v>
      </c>
      <c r="Z219" s="1">
        <f>'[1]Bearbeitete Datenbank'!$BL221</f>
        <v>5</v>
      </c>
      <c r="AA219" s="1">
        <f>'[1]Bearbeitete Datenbank'!$BM221</f>
        <v>15.7</v>
      </c>
      <c r="AB219" s="1">
        <f>'[1]Bearbeitete Datenbank'!BN221</f>
        <v>33.150337521791698</v>
      </c>
      <c r="AC219" s="1">
        <f>'[1]Bearbeitete Datenbank'!BO221</f>
        <v>3.24</v>
      </c>
      <c r="AD219" s="1">
        <f>'[1]Bearbeitete Datenbank'!$BP221</f>
        <v>17.347933333333302</v>
      </c>
      <c r="AH219" s="1">
        <f>'[1]Bearbeitete Datenbank'!$AL221</f>
        <v>3460</v>
      </c>
      <c r="AJ219" s="1">
        <f>'[1]Bearbeitete Datenbank'!$AN221</f>
        <v>1555</v>
      </c>
      <c r="AK219" s="1">
        <f>'[1]Bearbeitete Datenbank'!$AW221</f>
        <v>1905</v>
      </c>
      <c r="AU219" s="1" t="str">
        <f>'[1]Bearbeitete Datenbank'!$AU221</f>
        <v>GEO/S</v>
      </c>
      <c r="AV219" s="1" t="str">
        <f>'[1]Bearbeitete Datenbank'!$J221</f>
        <v>GEO</v>
      </c>
      <c r="AY219" s="1" t="str">
        <f>'[1]Bearbeitete Datenbank'!$G221</f>
        <v>Commercial</v>
      </c>
      <c r="AZ219" s="1"/>
      <c r="BA219" s="1" t="str">
        <f>'[1]Bearbeitete Datenbank'!$H221</f>
        <v>Communications</v>
      </c>
      <c r="BB219" s="1"/>
      <c r="BC219" s="42">
        <f>'[1]Bearbeitete Datenbank'!$AX221</f>
        <v>0.48670000000000002</v>
      </c>
      <c r="BD219" s="1">
        <f>Tabelle27[[#This Row],[inclination '[degree']]]*PI()/180</f>
        <v>8.4945174694564026E-3</v>
      </c>
      <c r="BE219" s="1">
        <f>'[1]Bearbeitete Datenbank'!$AY221</f>
        <v>97.706699999999998</v>
      </c>
      <c r="BF219" s="1">
        <f>Tabelle27[[#This Row],[RAAN '[degree']]]*PI()/180</f>
        <v>1.7053036162583435</v>
      </c>
      <c r="BG219" s="1">
        <f>'[1]Bearbeitete Datenbank'!$BA221</f>
        <v>316.80720000000002</v>
      </c>
      <c r="BH219" s="1">
        <f>Tabelle27[[#This Row],[AoP '[degree']]]*PI()/180</f>
        <v>5.5293287340241797</v>
      </c>
      <c r="BI219" s="1">
        <f>'[1]Bearbeitete Datenbank'!$BB221</f>
        <v>103.22320000000001</v>
      </c>
      <c r="BK219" s="1">
        <f>Tabelle27[[#This Row],[mean_anomaly '[degree']]]*PI()/180</f>
        <v>1.8015847044446107</v>
      </c>
      <c r="BL219" s="1">
        <f>'[1]Bearbeitete Datenbank'!$AZ221</f>
        <v>3.3619999999999999E-4</v>
      </c>
      <c r="BM219" s="1">
        <f>'[1]Bearbeitete Datenbank'!$BE221</f>
        <v>42165.010882169292</v>
      </c>
      <c r="BN219" s="1">
        <f>'[1]Bearbeitete Datenbank'!$BF221</f>
        <v>35808.186758827876</v>
      </c>
      <c r="BO219" s="1">
        <f>'[1]Bearbeitete Datenbank'!$BG221</f>
        <v>35779.835005510708</v>
      </c>
      <c r="BP219" s="1">
        <f>'[1]Bearbeitete Datenbank'!$BH221</f>
        <v>1436.1096077946754</v>
      </c>
      <c r="BQ219" s="1">
        <f>'[1]Bearbeitete Datenbank'!$BC221</f>
        <v>1.00270898</v>
      </c>
      <c r="BY219" s="1" t="s">
        <v>115</v>
      </c>
      <c r="BZ219" s="1" t="s">
        <v>115</v>
      </c>
      <c r="CA219" s="1" t="s">
        <v>115</v>
      </c>
      <c r="CB219" s="1" t="s">
        <v>115</v>
      </c>
      <c r="CD219" s="47">
        <f>'[1]Bearbeitete Datenbank'!$BT221</f>
        <v>4.4627264999999999E-2</v>
      </c>
      <c r="CE21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7.7889271041002724E-4</v>
      </c>
      <c r="CF219" s="1">
        <f>'[1]Bearbeitete Datenbank'!$BU221</f>
        <v>347.49517358600002</v>
      </c>
      <c r="CG21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6.0649349138649313</v>
      </c>
      <c r="CH219" s="1" t="str">
        <f>'[1]Bearbeitete Datenbank'!$BV221</f>
        <v>False</v>
      </c>
      <c r="CI219" s="1" t="str">
        <f>'[1]Bearbeitete Datenbank'!$BW221</f>
        <v>True</v>
      </c>
      <c r="CJ219" s="1">
        <f>'[1]Bearbeitete Datenbank'!$BX221</f>
        <v>3.4356999999999996E-4</v>
      </c>
      <c r="CK219" s="1">
        <f>'[1]Bearbeitete Datenbank'!$BY221</f>
        <v>1.49796E-4</v>
      </c>
      <c r="CL219" s="1" t="str">
        <f>'[1]Bearbeitete Datenbank'!$CA221</f>
        <v>None</v>
      </c>
      <c r="CM21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19" s="1">
        <f>'[1]Bearbeitete Datenbank'!$CB221</f>
        <v>0</v>
      </c>
      <c r="CO219" s="1">
        <f>'[1]Bearbeitete Datenbank'!$CC221</f>
        <v>0</v>
      </c>
      <c r="CP219" s="1" t="str">
        <f>'[1]Bearbeitete Datenbank'!$CD221</f>
        <v>None</v>
      </c>
      <c r="CQ219" s="1" t="str">
        <f>'[1]Bearbeitete Datenbank'!$CE221</f>
        <v>None</v>
      </c>
      <c r="CR219" s="1" t="str">
        <f>'[1]Bearbeitete Datenbank'!$CF221</f>
        <v>None</v>
      </c>
      <c r="CS219" s="1" t="str">
        <f>IF(Tabelle27[[#This Row],[synchronised_starting_longitude '[deg_E']]]="None","None",Tabelle27[[#This Row],[synchronised_starting_longitude '[deg_E']]]*PI()/180)</f>
        <v>None</v>
      </c>
      <c r="CT219" s="1" t="str">
        <f>'[1]Bearbeitete Datenbank'!$CG221</f>
        <v>None</v>
      </c>
      <c r="CU219" s="1" t="str">
        <f>IF(Tabelle27[[#This Row],[synchronised_initial_longitude '[deg_E']]]="None","None",Tabelle27[[#This Row],[synchronised_initial_longitude '[deg_E']]]*PI()/180)</f>
        <v>None</v>
      </c>
      <c r="CV219" s="1" t="str">
        <f>'[1]Bearbeitete Datenbank'!$CH221</f>
        <v>None</v>
      </c>
      <c r="CW219" s="1" t="str">
        <f>IF(Tabelle27[[#This Row],[synchronised_tolerance_longitude '[deg_E']]]="None","None",Tabelle27[[#This Row],[synchronised_tolerance_longitude '[deg_E']]]*PI()/180)</f>
        <v>None</v>
      </c>
      <c r="CY219" s="1" t="str">
        <f>'[1]Bearbeitete Datenbank'!$CI221</f>
        <v>None</v>
      </c>
      <c r="CZ219" s="1" t="str">
        <f>IF(Tabelle27[[#This Row],[initial_GLAN '[deg']]]="None",Tabelle27[[#This Row],[initial_GLAN '[deg']]],Tabelle27[[#This Row],[initial_GLAN '[deg']]]*PI()/180)</f>
        <v>None</v>
      </c>
      <c r="DA219" s="1" t="str">
        <f>'[1]Bearbeitete Datenbank'!$CJ221</f>
        <v>None</v>
      </c>
      <c r="DB219" s="1" t="str">
        <f>IF(Tabelle27[[#This Row],[tolerance_GLAN '[deg']]]="None",Tabelle27[[#This Row],[tolerance_GLAN '[deg']]],Tabelle27[[#This Row],[tolerance_GLAN '[deg']]]*PI()/180)</f>
        <v>None</v>
      </c>
      <c r="DC219" s="1" t="str">
        <f>'[1]Bearbeitete Datenbank'!$CK221</f>
        <v>None</v>
      </c>
      <c r="DD219" s="49" t="str">
        <f>'[1]Bearbeitete Datenbank'!$CL221</f>
        <v>None</v>
      </c>
      <c r="DE219" s="5" t="str">
        <f>'[1]Bearbeitete Datenbank'!$CM221</f>
        <v>None</v>
      </c>
      <c r="DF219" s="49" t="str">
        <f>'[1]Bearbeitete Datenbank'!$CN221</f>
        <v>None</v>
      </c>
      <c r="DG219" s="5" t="str">
        <f>'[1]Bearbeitete Datenbank'!$CO221</f>
        <v>None</v>
      </c>
      <c r="DH219" s="5" t="str">
        <f>'[1]Bearbeitete Datenbank'!$CP221</f>
        <v>None</v>
      </c>
    </row>
    <row r="220" spans="1:112" x14ac:dyDescent="0.25">
      <c r="A220" s="1" t="str">
        <f>'[1]Bearbeitete Datenbank'!$C222</f>
        <v>Eutelsat 5 West A</v>
      </c>
      <c r="C220" s="1" t="str">
        <f>'[1]Bearbeitete Datenbank'!$C222</f>
        <v>Eutelsat 5 West A</v>
      </c>
      <c r="D220" s="41">
        <f>'[1]Bearbeitete Datenbank'!$AB222</f>
        <v>27460</v>
      </c>
      <c r="G220" s="1" t="str">
        <f>'[1]Bearbeitete Datenbank'!$AV222</f>
        <v>Heavy Satellite</v>
      </c>
      <c r="H220" s="1">
        <f>'[1]Bearbeitete Datenbank'!$V222</f>
        <v>15</v>
      </c>
      <c r="J220" s="3"/>
      <c r="K220" s="1" t="str">
        <f>'[1]Bearbeitete Datenbank'!$BQ222</f>
        <v>none</v>
      </c>
      <c r="L220" s="1" t="str">
        <f>'[1]Bearbeitete Datenbank'!$BR222</f>
        <v>0</v>
      </c>
      <c r="M220" s="1"/>
      <c r="N220" s="1">
        <f>'[1]Bearbeitete Datenbank'!$BS222</f>
        <v>300</v>
      </c>
      <c r="P220" s="1" t="str">
        <f>'[1]Bearbeitete Datenbank'!$Y222</f>
        <v>Guiana Space Center</v>
      </c>
      <c r="Q220" s="1">
        <f>'[1]Bearbeitete Datenbank'!$AD222*PI()/180</f>
        <v>9.1437799511982928E-2</v>
      </c>
      <c r="R220" s="1" t="str">
        <f>'[1]Bearbeitete Datenbank'!$D222</f>
        <v>France</v>
      </c>
      <c r="S220" s="1" t="str">
        <f>'[1]Bearbeitete Datenbank'!$E222</f>
        <v>Multinational</v>
      </c>
      <c r="T220" s="1" t="str">
        <f>'[1]Bearbeitete Datenbank'!$F222</f>
        <v>EUTELSAT S.A.</v>
      </c>
      <c r="U220" s="3">
        <f>'[1]Bearbeitete Datenbank'!$U222</f>
        <v>37442</v>
      </c>
      <c r="V220" s="1">
        <f>'[1]Bearbeitete Datenbank'!$AE222*PI()/180</f>
        <v>5.3622099674872183</v>
      </c>
      <c r="Y220" s="1">
        <f>'[1]Bearbeitete Datenbank'!$BK222</f>
        <v>2.4</v>
      </c>
      <c r="Z220" s="1">
        <f>'[1]Bearbeitete Datenbank'!$BL222</f>
        <v>5.5</v>
      </c>
      <c r="AA220" s="1">
        <f>'[1]Bearbeitete Datenbank'!$BM222</f>
        <v>37</v>
      </c>
      <c r="AB220" s="1">
        <f>'[1]Bearbeitete Datenbank'!BN222</f>
        <v>85.968971101640605</v>
      </c>
      <c r="AC220" s="1">
        <f>'[1]Bearbeitete Datenbank'!BO222</f>
        <v>5.76</v>
      </c>
      <c r="AD220" s="1">
        <f>'[1]Bearbeitete Datenbank'!$BP222</f>
        <v>38.352133333333299</v>
      </c>
      <c r="AH220" s="1">
        <f>'[1]Bearbeitete Datenbank'!$AL222</f>
        <v>4050</v>
      </c>
      <c r="AJ220" s="1">
        <f>'[1]Bearbeitete Datenbank'!$AN222</f>
        <v>1805</v>
      </c>
      <c r="AK220" s="1">
        <f>'[1]Bearbeitete Datenbank'!$AW222</f>
        <v>2245</v>
      </c>
      <c r="AU220" s="1" t="str">
        <f>'[1]Bearbeitete Datenbank'!$AU222</f>
        <v>GEO/S</v>
      </c>
      <c r="AV220" s="1" t="str">
        <f>'[1]Bearbeitete Datenbank'!$J222</f>
        <v>GEO</v>
      </c>
      <c r="AY220" s="1" t="str">
        <f>'[1]Bearbeitete Datenbank'!$G222</f>
        <v>Commercial</v>
      </c>
      <c r="AZ220" s="1"/>
      <c r="BA220" s="1" t="str">
        <f>'[1]Bearbeitete Datenbank'!$H222</f>
        <v>Communications</v>
      </c>
      <c r="BB220" s="1"/>
      <c r="BC220" s="42">
        <f>'[1]Bearbeitete Datenbank'!$AX222</f>
        <v>1.3665</v>
      </c>
      <c r="BD220" s="1">
        <f>Tabelle27[[#This Row],[inclination '[degree']]]*PI()/180</f>
        <v>2.3849924228502514E-2</v>
      </c>
      <c r="BE220" s="1">
        <f>'[1]Bearbeitete Datenbank'!$AY222</f>
        <v>93.493899999999996</v>
      </c>
      <c r="BF220" s="1">
        <f>Tabelle27[[#This Row],[RAAN '[degree']]]*PI()/180</f>
        <v>1.6317763855303262</v>
      </c>
      <c r="BG220" s="1">
        <f>'[1]Bearbeitete Datenbank'!$BA222</f>
        <v>321.7672</v>
      </c>
      <c r="BH220" s="1">
        <f>Tabelle27[[#This Row],[AoP '[degree']]]*PI()/180</f>
        <v>5.6158970649230984</v>
      </c>
      <c r="BI220" s="1">
        <f>'[1]Bearbeitete Datenbank'!$BB222</f>
        <v>128.012</v>
      </c>
      <c r="BK220" s="1">
        <f>Tabelle27[[#This Row],[mean_anomaly '[degree']]]*PI()/180</f>
        <v>2.234230882062981</v>
      </c>
      <c r="BL220" s="1">
        <f>'[1]Bearbeitete Datenbank'!$AZ222</f>
        <v>5.9659999999999997E-4</v>
      </c>
      <c r="BM220" s="1">
        <f>'[1]Bearbeitete Datenbank'!$BE222</f>
        <v>42164.726619160538</v>
      </c>
      <c r="BN220" s="1">
        <f>'[1]Bearbeitete Datenbank'!$BF222</f>
        <v>35818.882095061526</v>
      </c>
      <c r="BO220" s="1">
        <f>'[1]Bearbeitete Datenbank'!$BG222</f>
        <v>35768.571143259549</v>
      </c>
      <c r="BP220" s="1">
        <f>'[1]Bearbeitete Datenbank'!$BH222</f>
        <v>1436.0950851321138</v>
      </c>
      <c r="BQ220" s="1">
        <f>'[1]Bearbeitete Datenbank'!$BC222</f>
        <v>1.0027191200000001</v>
      </c>
      <c r="BY220" s="1" t="s">
        <v>115</v>
      </c>
      <c r="BZ220" s="1" t="s">
        <v>115</v>
      </c>
      <c r="CA220" s="1" t="s">
        <v>115</v>
      </c>
      <c r="CB220" s="1" t="s">
        <v>115</v>
      </c>
      <c r="CD220" s="47">
        <f>'[1]Bearbeitete Datenbank'!$BT222</f>
        <v>3.4593877500014969E-2</v>
      </c>
      <c r="CE22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6.0377706340684597E-4</v>
      </c>
      <c r="CF220" s="1">
        <f>'[1]Bearbeitete Datenbank'!$BU222</f>
        <v>354.99939649449999</v>
      </c>
      <c r="CG22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6.1959083114218405</v>
      </c>
      <c r="CH220" s="1" t="str">
        <f>'[1]Bearbeitete Datenbank'!$BV222</f>
        <v>False</v>
      </c>
      <c r="CI220" s="1" t="str">
        <f>'[1]Bearbeitete Datenbank'!$BW222</f>
        <v>True</v>
      </c>
      <c r="CJ220" s="1">
        <f>'[1]Bearbeitete Datenbank'!$BX222</f>
        <v>5.9580950000000005E-4</v>
      </c>
      <c r="CK220" s="1">
        <f>'[1]Bearbeitete Datenbank'!$BY222</f>
        <v>5.4947499999999968E-5</v>
      </c>
      <c r="CL220" s="1" t="str">
        <f>'[1]Bearbeitete Datenbank'!$CA222</f>
        <v>None</v>
      </c>
      <c r="CM22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20" s="1">
        <f>'[1]Bearbeitete Datenbank'!$CB222</f>
        <v>0</v>
      </c>
      <c r="CO220" s="1">
        <f>'[1]Bearbeitete Datenbank'!$CC222</f>
        <v>0</v>
      </c>
      <c r="CP220" s="1" t="str">
        <f>'[1]Bearbeitete Datenbank'!$CD222</f>
        <v>None</v>
      </c>
      <c r="CQ220" s="1" t="str">
        <f>'[1]Bearbeitete Datenbank'!$CE222</f>
        <v>None</v>
      </c>
      <c r="CR220" s="1" t="str">
        <f>'[1]Bearbeitete Datenbank'!$CF222</f>
        <v>None</v>
      </c>
      <c r="CS220" s="1" t="str">
        <f>IF(Tabelle27[[#This Row],[synchronised_starting_longitude '[deg_E']]]="None","None",Tabelle27[[#This Row],[synchronised_starting_longitude '[deg_E']]]*PI()/180)</f>
        <v>None</v>
      </c>
      <c r="CT220" s="1" t="str">
        <f>'[1]Bearbeitete Datenbank'!$CG222</f>
        <v>None</v>
      </c>
      <c r="CU220" s="1" t="str">
        <f>IF(Tabelle27[[#This Row],[synchronised_initial_longitude '[deg_E']]]="None","None",Tabelle27[[#This Row],[synchronised_initial_longitude '[deg_E']]]*PI()/180)</f>
        <v>None</v>
      </c>
      <c r="CV220" s="1" t="str">
        <f>'[1]Bearbeitete Datenbank'!$CH222</f>
        <v>None</v>
      </c>
      <c r="CW220" s="1" t="str">
        <f>IF(Tabelle27[[#This Row],[synchronised_tolerance_longitude '[deg_E']]]="None","None",Tabelle27[[#This Row],[synchronised_tolerance_longitude '[deg_E']]]*PI()/180)</f>
        <v>None</v>
      </c>
      <c r="CY220" s="1" t="str">
        <f>'[1]Bearbeitete Datenbank'!$CI222</f>
        <v>None</v>
      </c>
      <c r="CZ220" s="1" t="str">
        <f>IF(Tabelle27[[#This Row],[initial_GLAN '[deg']]]="None",Tabelle27[[#This Row],[initial_GLAN '[deg']]],Tabelle27[[#This Row],[initial_GLAN '[deg']]]*PI()/180)</f>
        <v>None</v>
      </c>
      <c r="DA220" s="1" t="str">
        <f>'[1]Bearbeitete Datenbank'!$CJ222</f>
        <v>None</v>
      </c>
      <c r="DB220" s="1" t="str">
        <f>IF(Tabelle27[[#This Row],[tolerance_GLAN '[deg']]]="None",Tabelle27[[#This Row],[tolerance_GLAN '[deg']]],Tabelle27[[#This Row],[tolerance_GLAN '[deg']]]*PI()/180)</f>
        <v>None</v>
      </c>
      <c r="DC220" s="1" t="str">
        <f>'[1]Bearbeitete Datenbank'!$CK222</f>
        <v>None</v>
      </c>
      <c r="DD220" s="49" t="str">
        <f>'[1]Bearbeitete Datenbank'!$CL222</f>
        <v>None</v>
      </c>
      <c r="DE220" s="5" t="str">
        <f>'[1]Bearbeitete Datenbank'!$CM222</f>
        <v>None</v>
      </c>
      <c r="DF220" s="49" t="str">
        <f>'[1]Bearbeitete Datenbank'!$CN222</f>
        <v>None</v>
      </c>
      <c r="DG220" s="5" t="str">
        <f>'[1]Bearbeitete Datenbank'!$CO222</f>
        <v>None</v>
      </c>
      <c r="DH220" s="5" t="str">
        <f>'[1]Bearbeitete Datenbank'!$CP222</f>
        <v>None</v>
      </c>
    </row>
    <row r="221" spans="1:112" x14ac:dyDescent="0.25">
      <c r="A221" s="1" t="str">
        <f>'[1]Bearbeitete Datenbank'!$C223</f>
        <v>Eutelsat 5 West B</v>
      </c>
      <c r="C221" s="1" t="str">
        <f>'[1]Bearbeitete Datenbank'!$C223</f>
        <v>Eutelsat 5 West B</v>
      </c>
      <c r="D221" s="41">
        <f>'[1]Bearbeitete Datenbank'!$AB223</f>
        <v>44624</v>
      </c>
      <c r="G221" s="1" t="str">
        <f>'[1]Bearbeitete Datenbank'!$AV223</f>
        <v>Heavy Satellite</v>
      </c>
      <c r="H221" s="1">
        <f>'[1]Bearbeitete Datenbank'!$V223</f>
        <v>15</v>
      </c>
      <c r="J221" s="3"/>
      <c r="K221" s="1" t="str">
        <f>'[1]Bearbeitete Datenbank'!$BQ223</f>
        <v>mono/duo-propellant</v>
      </c>
      <c r="L221" s="1" t="str">
        <f>'[1]Bearbeitete Datenbank'!$BR223</f>
        <v>1</v>
      </c>
      <c r="M221" s="1"/>
      <c r="N221" s="1">
        <f>'[1]Bearbeitete Datenbank'!$BS223</f>
        <v>3000</v>
      </c>
      <c r="P221" s="1" t="str">
        <f>'[1]Bearbeitete Datenbank'!$Y223</f>
        <v>Baikonur Cosmodrome</v>
      </c>
      <c r="Q221" s="1">
        <f>'[1]Bearbeitete Datenbank'!$AD223*PI()/180</f>
        <v>0.80224059067919362</v>
      </c>
      <c r="R221" s="1" t="str">
        <f>'[1]Bearbeitete Datenbank'!$D223</f>
        <v>France</v>
      </c>
      <c r="S221" s="1" t="str">
        <f>'[1]Bearbeitete Datenbank'!$E223</f>
        <v>Multinational</v>
      </c>
      <c r="T221" s="1" t="str">
        <f>'[1]Bearbeitete Datenbank'!$F223</f>
        <v>EUTELSAT S.A.</v>
      </c>
      <c r="U221" s="3">
        <f>'[1]Bearbeitete Datenbank'!$U223</f>
        <v>43747</v>
      </c>
      <c r="V221" s="1">
        <f>'[1]Bearbeitete Datenbank'!$AE223*PI()/180</f>
        <v>1.1048806829750102</v>
      </c>
      <c r="Y221" s="1">
        <f>'[1]Bearbeitete Datenbank'!$BK223</f>
        <v>2.5</v>
      </c>
      <c r="Z221" s="1">
        <f>'[1]Bearbeitete Datenbank'!$BL223</f>
        <v>4.7</v>
      </c>
      <c r="AA221" s="1">
        <f>'[1]Bearbeitete Datenbank'!$BM223</f>
        <v>22.4</v>
      </c>
      <c r="AB221" s="1">
        <f>'[1]Bearbeitete Datenbank'!BN223</f>
        <v>57.554000000000002</v>
      </c>
      <c r="AC221" s="1">
        <f>'[1]Bearbeitete Datenbank'!BO223</f>
        <v>6.25</v>
      </c>
      <c r="AD221" s="1">
        <f>'[1]Bearbeitete Datenbank'!$BP223</f>
        <v>28.221299999999999</v>
      </c>
      <c r="AH221" s="1">
        <f>'[1]Bearbeitete Datenbank'!$AL223</f>
        <v>2864</v>
      </c>
      <c r="AJ221" s="1">
        <f>'[1]Bearbeitete Datenbank'!$AN223</f>
        <v>2200</v>
      </c>
      <c r="AK221" s="1">
        <f>'[1]Bearbeitete Datenbank'!$AW223</f>
        <v>664</v>
      </c>
      <c r="AU221" s="1" t="str">
        <f>'[1]Bearbeitete Datenbank'!$AU223</f>
        <v>VHEO</v>
      </c>
      <c r="AV221" s="1" t="str">
        <f>'[1]Bearbeitete Datenbank'!$J223</f>
        <v>GEO</v>
      </c>
      <c r="AY221" s="1" t="str">
        <f>'[1]Bearbeitete Datenbank'!$G223</f>
        <v>Commercial</v>
      </c>
      <c r="AZ221" s="1"/>
      <c r="BA221" s="1" t="str">
        <f>'[1]Bearbeitete Datenbank'!$H223</f>
        <v>Communications</v>
      </c>
      <c r="BB221" s="1"/>
      <c r="BC221" s="42">
        <f>'[1]Bearbeitete Datenbank'!$AX223</f>
        <v>7.5899999999999995E-2</v>
      </c>
      <c r="BD221" s="1">
        <f>Tabelle27[[#This Row],[inclination '[degree']]]*PI()/180</f>
        <v>1.3247049022636959E-3</v>
      </c>
      <c r="BE221" s="1">
        <f>'[1]Bearbeitete Datenbank'!$AY223</f>
        <v>36.817399999999999</v>
      </c>
      <c r="BF221" s="1">
        <f>Tabelle27[[#This Row],[RAAN '[degree']]]*PI()/180</f>
        <v>0.64258485202376026</v>
      </c>
      <c r="BG221" s="1">
        <f>'[1]Bearbeitete Datenbank'!$BA223</f>
        <v>52.039099999999998</v>
      </c>
      <c r="BH221" s="1">
        <f>Tabelle27[[#This Row],[AoP '[degree']]]*PI()/180</f>
        <v>0.9082536347745811</v>
      </c>
      <c r="BI221" s="1">
        <f>'[1]Bearbeitete Datenbank'!$BB223</f>
        <v>111.33750000000001</v>
      </c>
      <c r="BK221" s="1">
        <f>Tabelle27[[#This Row],[mean_anomaly '[degree']]]*PI()/180</f>
        <v>1.9432059559391865</v>
      </c>
      <c r="BL221" s="1">
        <f>'[1]Bearbeitete Datenbank'!$AZ223</f>
        <v>5.8940000000000002E-4</v>
      </c>
      <c r="BM221" s="1">
        <f>'[1]Bearbeitete Datenbank'!$BE223</f>
        <v>42164.705593980354</v>
      </c>
      <c r="BN221" s="1">
        <f>'[1]Bearbeitete Datenbank'!$BF223</f>
        <v>35818.557471457447</v>
      </c>
      <c r="BO221" s="1">
        <f>'[1]Bearbeitete Datenbank'!$BG223</f>
        <v>35768.853716503261</v>
      </c>
      <c r="BP221" s="1">
        <f>'[1]Bearbeitete Datenbank'!$BH223</f>
        <v>1436.0940109823473</v>
      </c>
      <c r="BQ221" s="1">
        <f>'[1]Bearbeitete Datenbank'!$BC223</f>
        <v>1.00271987</v>
      </c>
      <c r="BY221" s="1" t="s">
        <v>115</v>
      </c>
      <c r="BZ221" s="1" t="s">
        <v>115</v>
      </c>
      <c r="CA221" s="1" t="s">
        <v>115</v>
      </c>
      <c r="CB221" s="1" t="s">
        <v>115</v>
      </c>
      <c r="CD221" s="47">
        <f>'[1]Bearbeitete Datenbank'!$BT223</f>
        <v>2.6104375500011656E-2</v>
      </c>
      <c r="CE2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4.5560730165214447E-4</v>
      </c>
      <c r="CF221" s="1">
        <f>'[1]Bearbeitete Datenbank'!$BU223</f>
        <v>354.99274671850003</v>
      </c>
      <c r="CG2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6.1957922509361207</v>
      </c>
      <c r="CH221" s="1" t="str">
        <f>'[1]Bearbeitete Datenbank'!$BV223</f>
        <v>True</v>
      </c>
      <c r="CI221" s="1" t="str">
        <f>'[1]Bearbeitete Datenbank'!$BW223</f>
        <v>True</v>
      </c>
      <c r="CJ221" s="1">
        <f>'[1]Bearbeitete Datenbank'!$BX223</f>
        <v>3.4144799999999995E-4</v>
      </c>
      <c r="CK221" s="1">
        <f>'[1]Bearbeitete Datenbank'!$BY223</f>
        <v>3.1596799999999997E-4</v>
      </c>
      <c r="CL221" s="1">
        <f>'[1]Bearbeitete Datenbank'!$CA223</f>
        <v>0.108892</v>
      </c>
      <c r="CM22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1.9005239290816652E-3</v>
      </c>
      <c r="CN221" s="1">
        <f>'[1]Bearbeitete Datenbank'!$CB223</f>
        <v>1</v>
      </c>
      <c r="CO221" s="1">
        <f>'[1]Bearbeitete Datenbank'!$CC223</f>
        <v>2</v>
      </c>
      <c r="CP221" s="1" t="str">
        <f>'[1]Bearbeitete Datenbank'!$CD223</f>
        <v>None</v>
      </c>
      <c r="CQ221" s="1" t="str">
        <f>'[1]Bearbeitete Datenbank'!$CE223</f>
        <v>None</v>
      </c>
      <c r="CR221" s="1" t="str">
        <f>'[1]Bearbeitete Datenbank'!$CF223</f>
        <v>None</v>
      </c>
      <c r="CS221" s="1" t="str">
        <f>IF(Tabelle27[[#This Row],[synchronised_starting_longitude '[deg_E']]]="None","None",Tabelle27[[#This Row],[synchronised_starting_longitude '[deg_E']]]*PI()/180)</f>
        <v>None</v>
      </c>
      <c r="CT221" s="1" t="str">
        <f>'[1]Bearbeitete Datenbank'!$CG223</f>
        <v>None</v>
      </c>
      <c r="CU221" s="1" t="str">
        <f>IF(Tabelle27[[#This Row],[synchronised_initial_longitude '[deg_E']]]="None","None",Tabelle27[[#This Row],[synchronised_initial_longitude '[deg_E']]]*PI()/180)</f>
        <v>None</v>
      </c>
      <c r="CV221" s="1" t="str">
        <f>'[1]Bearbeitete Datenbank'!$CH223</f>
        <v>None</v>
      </c>
      <c r="CW221" s="1" t="str">
        <f>IF(Tabelle27[[#This Row],[synchronised_tolerance_longitude '[deg_E']]]="None","None",Tabelle27[[#This Row],[synchronised_tolerance_longitude '[deg_E']]]*PI()/180)</f>
        <v>None</v>
      </c>
      <c r="CY221" s="1" t="str">
        <f>'[1]Bearbeitete Datenbank'!$CI223</f>
        <v>None</v>
      </c>
      <c r="CZ221" s="1" t="str">
        <f>IF(Tabelle27[[#This Row],[initial_GLAN '[deg']]]="None",Tabelle27[[#This Row],[initial_GLAN '[deg']]],Tabelle27[[#This Row],[initial_GLAN '[deg']]]*PI()/180)</f>
        <v>None</v>
      </c>
      <c r="DA221" s="1" t="str">
        <f>'[1]Bearbeitete Datenbank'!$CJ223</f>
        <v>None</v>
      </c>
      <c r="DB221" s="1" t="str">
        <f>IF(Tabelle27[[#This Row],[tolerance_GLAN '[deg']]]="None",Tabelle27[[#This Row],[tolerance_GLAN '[deg']]],Tabelle27[[#This Row],[tolerance_GLAN '[deg']]]*PI()/180)</f>
        <v>None</v>
      </c>
      <c r="DC221" s="1" t="str">
        <f>'[1]Bearbeitete Datenbank'!$CK223</f>
        <v>None</v>
      </c>
      <c r="DD221" s="49" t="str">
        <f>'[1]Bearbeitete Datenbank'!$CL223</f>
        <v>None</v>
      </c>
      <c r="DE221" s="5" t="str">
        <f>'[1]Bearbeitete Datenbank'!$CM223</f>
        <v>None</v>
      </c>
      <c r="DF221" s="49" t="str">
        <f>'[1]Bearbeitete Datenbank'!$CN223</f>
        <v>None</v>
      </c>
      <c r="DG221" s="5" t="str">
        <f>'[1]Bearbeitete Datenbank'!$CO223</f>
        <v>None</v>
      </c>
      <c r="DH221" s="5" t="str">
        <f>'[1]Bearbeitete Datenbank'!$CP223</f>
        <v>None</v>
      </c>
    </row>
    <row r="222" spans="1:112" x14ac:dyDescent="0.25">
      <c r="A222" s="1" t="str">
        <f>'[1]Bearbeitete Datenbank'!$C224</f>
        <v>Eutelsat 65 West A</v>
      </c>
      <c r="C222" s="1" t="str">
        <f>'[1]Bearbeitete Datenbank'!$C224</f>
        <v>Eutelsat 65 West A</v>
      </c>
      <c r="D222" s="41">
        <f>'[1]Bearbeitete Datenbank'!$AB224</f>
        <v>41382</v>
      </c>
      <c r="G222" s="1" t="str">
        <f>'[1]Bearbeitete Datenbank'!$AV224</f>
        <v>Heavy Satellite</v>
      </c>
      <c r="H222" s="1">
        <f>'[1]Bearbeitete Datenbank'!$V224</f>
        <v>15</v>
      </c>
      <c r="J222" s="3"/>
      <c r="K222" s="1" t="str">
        <f>'[1]Bearbeitete Datenbank'!$BQ224</f>
        <v>mono/duo-propellant</v>
      </c>
      <c r="L222" s="1" t="str">
        <f>'[1]Bearbeitete Datenbank'!$BR224</f>
        <v>1</v>
      </c>
      <c r="M222" s="1"/>
      <c r="N222" s="1">
        <f>'[1]Bearbeitete Datenbank'!$BS224</f>
        <v>3000</v>
      </c>
      <c r="P222" s="1" t="str">
        <f>'[1]Bearbeitete Datenbank'!$Y224</f>
        <v>Guiana Space Center</v>
      </c>
      <c r="Q222" s="1">
        <f>'[1]Bearbeitete Datenbank'!$AD224*PI()/180</f>
        <v>9.1437799511982928E-2</v>
      </c>
      <c r="R222" s="1" t="str">
        <f>'[1]Bearbeitete Datenbank'!$D224</f>
        <v>France</v>
      </c>
      <c r="S222" s="1" t="str">
        <f>'[1]Bearbeitete Datenbank'!$E224</f>
        <v>Multinational</v>
      </c>
      <c r="T222" s="1" t="str">
        <f>'[1]Bearbeitete Datenbank'!$F224</f>
        <v>EUTELSAT S.A.</v>
      </c>
      <c r="U222" s="3">
        <f>'[1]Bearbeitete Datenbank'!$U224</f>
        <v>42438</v>
      </c>
      <c r="V222" s="1">
        <f>'[1]Bearbeitete Datenbank'!$AE224*PI()/180</f>
        <v>5.3622099674872183</v>
      </c>
      <c r="Y222" s="1">
        <f>'[1]Bearbeitete Datenbank'!$BK224</f>
        <v>3.2</v>
      </c>
      <c r="Z222" s="1">
        <f>'[1]Bearbeitete Datenbank'!$BL224</f>
        <v>7.9</v>
      </c>
      <c r="AA222" s="1">
        <f>'[1]Bearbeitete Datenbank'!$BM224</f>
        <v>26</v>
      </c>
      <c r="AB222" s="1">
        <f>'[1]Bearbeitete Datenbank'!BN224</f>
        <v>95.557369336992593</v>
      </c>
      <c r="AC222" s="1">
        <f>'[1]Bearbeitete Datenbank'!BO224</f>
        <v>10.24</v>
      </c>
      <c r="AD222" s="1">
        <f>'[1]Bearbeitete Datenbank'!$BP224</f>
        <v>49.949066666666702</v>
      </c>
      <c r="AH222" s="1">
        <f>'[1]Bearbeitete Datenbank'!$AL224</f>
        <v>6564</v>
      </c>
      <c r="AJ222" s="1">
        <f>'[1]Bearbeitete Datenbank'!$AN224</f>
        <v>3500</v>
      </c>
      <c r="AK222" s="1">
        <f>'[1]Bearbeitete Datenbank'!$AW224</f>
        <v>3064</v>
      </c>
      <c r="AU222" s="1" t="str">
        <f>'[1]Bearbeitete Datenbank'!$AU224</f>
        <v>GEO/D</v>
      </c>
      <c r="AV222" s="1" t="str">
        <f>'[1]Bearbeitete Datenbank'!$J224</f>
        <v>GEO</v>
      </c>
      <c r="AY222" s="1" t="str">
        <f>'[1]Bearbeitete Datenbank'!$G224</f>
        <v>Commercial</v>
      </c>
      <c r="AZ222" s="1"/>
      <c r="BA222" s="1" t="str">
        <f>'[1]Bearbeitete Datenbank'!$H224</f>
        <v>Communications</v>
      </c>
      <c r="BB222" s="1"/>
      <c r="BC222" s="42">
        <f>'[1]Bearbeitete Datenbank'!$AX224</f>
        <v>5.6899999999999999E-2</v>
      </c>
      <c r="BD222" s="1">
        <f>Tabelle27[[#This Row],[inclination '[degree']]]*PI()/180</f>
        <v>9.9309234438477363E-4</v>
      </c>
      <c r="BE222" s="1">
        <f>'[1]Bearbeitete Datenbank'!$AY224</f>
        <v>30.661300000000001</v>
      </c>
      <c r="BF222" s="1">
        <f>Tabelle27[[#This Row],[RAAN '[degree']]]*PI()/180</f>
        <v>0.53514063794173738</v>
      </c>
      <c r="BG222" s="1">
        <f>'[1]Bearbeitete Datenbank'!$BA224</f>
        <v>34.4634</v>
      </c>
      <c r="BH222" s="1">
        <f>Tabelle27[[#This Row],[AoP '[degree']]]*PI()/180</f>
        <v>0.6014998014318137</v>
      </c>
      <c r="BI222" s="1">
        <f>'[1]Bearbeitete Datenbank'!$BB224</f>
        <v>48.3018</v>
      </c>
      <c r="BK222" s="1">
        <f>Tabelle27[[#This Row],[mean_anomaly '[degree']]]*PI()/180</f>
        <v>0.84302544463979701</v>
      </c>
      <c r="BL222" s="1">
        <f>'[1]Bearbeitete Datenbank'!$AZ224</f>
        <v>2.1130000000000001E-4</v>
      </c>
      <c r="BM222" s="1">
        <f>'[1]Bearbeitete Datenbank'!$BE224</f>
        <v>42164.907436792077</v>
      </c>
      <c r="BN222" s="1">
        <f>'[1]Bearbeitete Datenbank'!$BF224</f>
        <v>35802.816881733466</v>
      </c>
      <c r="BO222" s="1">
        <f>'[1]Bearbeitete Datenbank'!$BG224</f>
        <v>35784.99799185068</v>
      </c>
      <c r="BP222" s="1">
        <f>'[1]Bearbeitete Datenbank'!$BH224</f>
        <v>1436.1043228864351</v>
      </c>
      <c r="BQ222" s="1">
        <f>'[1]Bearbeitete Datenbank'!$BC224</f>
        <v>1.00271267</v>
      </c>
      <c r="BY222" s="1" t="s">
        <v>115</v>
      </c>
      <c r="BZ222" s="1" t="s">
        <v>115</v>
      </c>
      <c r="CA222" s="1" t="s">
        <v>115</v>
      </c>
      <c r="CB222" s="1" t="s">
        <v>115</v>
      </c>
      <c r="CD222" s="47">
        <f>'[1]Bearbeitete Datenbank'!$BT224</f>
        <v>3.5941322000013542E-2</v>
      </c>
      <c r="CE22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6.2729440641970976E-4</v>
      </c>
      <c r="CF222" s="1">
        <f>'[1]Bearbeitete Datenbank'!$BU224</f>
        <v>294.78811515500001</v>
      </c>
      <c r="CG22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5.1450232052029445</v>
      </c>
      <c r="CH222" s="1" t="str">
        <f>'[1]Bearbeitete Datenbank'!$BV224</f>
        <v>True</v>
      </c>
      <c r="CI222" s="1" t="str">
        <f>'[1]Bearbeitete Datenbank'!$BW224</f>
        <v>True</v>
      </c>
      <c r="CJ222" s="1">
        <f>'[1]Bearbeitete Datenbank'!$BX224</f>
        <v>2.072815E-4</v>
      </c>
      <c r="CK222" s="1">
        <f>'[1]Bearbeitete Datenbank'!$BY224</f>
        <v>4.230250000000001E-5</v>
      </c>
      <c r="CL222" s="1">
        <f>'[1]Bearbeitete Datenbank'!$CA224</f>
        <v>6.4441999999999999E-2</v>
      </c>
      <c r="CM22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1.1247250765701858E-3</v>
      </c>
      <c r="CN222" s="1">
        <f>'[1]Bearbeitete Datenbank'!$CB224</f>
        <v>1</v>
      </c>
      <c r="CO222" s="1">
        <f>'[1]Bearbeitete Datenbank'!$CC224</f>
        <v>2</v>
      </c>
      <c r="CP222" s="1" t="str">
        <f>'[1]Bearbeitete Datenbank'!$CD224</f>
        <v>None</v>
      </c>
      <c r="CQ222" s="1" t="str">
        <f>'[1]Bearbeitete Datenbank'!$CE224</f>
        <v>None</v>
      </c>
      <c r="CR222" s="1" t="str">
        <f>'[1]Bearbeitete Datenbank'!$CF224</f>
        <v>None</v>
      </c>
      <c r="CS222" s="1" t="str">
        <f>IF(Tabelle27[[#This Row],[synchronised_starting_longitude '[deg_E']]]="None","None",Tabelle27[[#This Row],[synchronised_starting_longitude '[deg_E']]]*PI()/180)</f>
        <v>None</v>
      </c>
      <c r="CT222" s="1" t="str">
        <f>'[1]Bearbeitete Datenbank'!$CG224</f>
        <v>None</v>
      </c>
      <c r="CU222" s="1" t="str">
        <f>IF(Tabelle27[[#This Row],[synchronised_initial_longitude '[deg_E']]]="None","None",Tabelle27[[#This Row],[synchronised_initial_longitude '[deg_E']]]*PI()/180)</f>
        <v>None</v>
      </c>
      <c r="CV222" s="1" t="str">
        <f>'[1]Bearbeitete Datenbank'!$CH224</f>
        <v>None</v>
      </c>
      <c r="CW222" s="1" t="str">
        <f>IF(Tabelle27[[#This Row],[synchronised_tolerance_longitude '[deg_E']]]="None","None",Tabelle27[[#This Row],[synchronised_tolerance_longitude '[deg_E']]]*PI()/180)</f>
        <v>None</v>
      </c>
      <c r="CY222" s="1" t="str">
        <f>'[1]Bearbeitete Datenbank'!$CI224</f>
        <v>None</v>
      </c>
      <c r="CZ222" s="1" t="str">
        <f>IF(Tabelle27[[#This Row],[initial_GLAN '[deg']]]="None",Tabelle27[[#This Row],[initial_GLAN '[deg']]],Tabelle27[[#This Row],[initial_GLAN '[deg']]]*PI()/180)</f>
        <v>None</v>
      </c>
      <c r="DA222" s="1" t="str">
        <f>'[1]Bearbeitete Datenbank'!$CJ224</f>
        <v>None</v>
      </c>
      <c r="DB222" s="1" t="str">
        <f>IF(Tabelle27[[#This Row],[tolerance_GLAN '[deg']]]="None",Tabelle27[[#This Row],[tolerance_GLAN '[deg']]],Tabelle27[[#This Row],[tolerance_GLAN '[deg']]]*PI()/180)</f>
        <v>None</v>
      </c>
      <c r="DC222" s="1" t="str">
        <f>'[1]Bearbeitete Datenbank'!$CK224</f>
        <v>None</v>
      </c>
      <c r="DD222" s="49" t="str">
        <f>'[1]Bearbeitete Datenbank'!$CL224</f>
        <v>None</v>
      </c>
      <c r="DE222" s="5" t="str">
        <f>'[1]Bearbeitete Datenbank'!$CM224</f>
        <v>None</v>
      </c>
      <c r="DF222" s="49" t="str">
        <f>'[1]Bearbeitete Datenbank'!$CN224</f>
        <v>None</v>
      </c>
      <c r="DG222" s="5" t="str">
        <f>'[1]Bearbeitete Datenbank'!$CO224</f>
        <v>None</v>
      </c>
      <c r="DH222" s="5" t="str">
        <f>'[1]Bearbeitete Datenbank'!$CP224</f>
        <v>None</v>
      </c>
    </row>
    <row r="223" spans="1:112" x14ac:dyDescent="0.25">
      <c r="A223" s="1" t="str">
        <f>'[1]Bearbeitete Datenbank'!$C225</f>
        <v>Eutelsat 7 West A</v>
      </c>
      <c r="C223" s="1" t="str">
        <f>'[1]Bearbeitete Datenbank'!$C225</f>
        <v>Eutelsat 7 West A</v>
      </c>
      <c r="D223" s="41">
        <f>'[1]Bearbeitete Datenbank'!$AB225</f>
        <v>37816</v>
      </c>
      <c r="G223" s="1" t="str">
        <f>'[1]Bearbeitete Datenbank'!$AV225</f>
        <v>Heavy Satellite</v>
      </c>
      <c r="H223" s="1">
        <f>'[1]Bearbeitete Datenbank'!$V225</f>
        <v>15</v>
      </c>
      <c r="J223" s="3"/>
      <c r="K223" s="1" t="str">
        <f>'[1]Bearbeitete Datenbank'!$BQ225</f>
        <v>mono/duo-propellant</v>
      </c>
      <c r="L223" s="1" t="str">
        <f>'[1]Bearbeitete Datenbank'!$BR225</f>
        <v>1</v>
      </c>
      <c r="M223" s="1"/>
      <c r="N223" s="1">
        <f>'[1]Bearbeitete Datenbank'!$BS225</f>
        <v>3000</v>
      </c>
      <c r="P223" s="1" t="str">
        <f>'[1]Bearbeitete Datenbank'!$Y225</f>
        <v>Sea Launch Odyssey</v>
      </c>
      <c r="Q223" s="1">
        <f>'[1]Bearbeitete Datenbank'!$AD225*PI()/180</f>
        <v>1.7453292519943296E-5</v>
      </c>
      <c r="R223" s="1" t="str">
        <f>'[1]Bearbeitete Datenbank'!$D225</f>
        <v>France</v>
      </c>
      <c r="S223" s="1" t="str">
        <f>'[1]Bearbeitete Datenbank'!$E225</f>
        <v>Multinational</v>
      </c>
      <c r="T223" s="1" t="str">
        <f>'[1]Bearbeitete Datenbank'!$F225</f>
        <v>EUTELSAT S.A./Nilesat</v>
      </c>
      <c r="U223" s="3">
        <f>'[1]Bearbeitete Datenbank'!$U225</f>
        <v>40810</v>
      </c>
      <c r="V223" s="1">
        <f>'[1]Bearbeitete Datenbank'!$AE225*PI()/180</f>
        <v>3.5953782591083185</v>
      </c>
      <c r="Y223" s="1">
        <f>'[1]Bearbeitete Datenbank'!$BK225</f>
        <v>2.7</v>
      </c>
      <c r="Z223" s="1">
        <f>'[1]Bearbeitete Datenbank'!$BL225</f>
        <v>6.3</v>
      </c>
      <c r="AA223" s="1">
        <f>'[1]Bearbeitete Datenbank'!$BM225</f>
        <v>39</v>
      </c>
      <c r="AB223" s="1">
        <f>'[1]Bearbeitete Datenbank'!BN225</f>
        <v>103.54496762565</v>
      </c>
      <c r="AC223" s="1">
        <f>'[1]Bearbeitete Datenbank'!BO225</f>
        <v>7.29</v>
      </c>
      <c r="AD223" s="1">
        <f>'[1]Bearbeitete Datenbank'!$BP225</f>
        <v>46.926400000000001</v>
      </c>
      <c r="AH223" s="1">
        <f>'[1]Bearbeitete Datenbank'!$AL225</f>
        <v>4600</v>
      </c>
      <c r="AJ223" s="1">
        <f>'[1]Bearbeitete Datenbank'!$AN225</f>
        <v>2500</v>
      </c>
      <c r="AK223" s="1">
        <f>'[1]Bearbeitete Datenbank'!$AW225</f>
        <v>2100</v>
      </c>
      <c r="AU223" s="1" t="str">
        <f>'[1]Bearbeitete Datenbank'!$AU225</f>
        <v>GEO/D</v>
      </c>
      <c r="AV223" s="1" t="str">
        <f>'[1]Bearbeitete Datenbank'!$J225</f>
        <v>GEO</v>
      </c>
      <c r="AY223" s="1" t="str">
        <f>'[1]Bearbeitete Datenbank'!$G225</f>
        <v>Commercial</v>
      </c>
      <c r="AZ223" s="1"/>
      <c r="BA223" s="1" t="str">
        <f>'[1]Bearbeitete Datenbank'!$H225</f>
        <v>Communications</v>
      </c>
      <c r="BB223" s="1"/>
      <c r="BC223" s="42">
        <f>'[1]Bearbeitete Datenbank'!$AX225</f>
        <v>6.5299999999999997E-2</v>
      </c>
      <c r="BD223" s="1">
        <f>Tabelle27[[#This Row],[inclination '[degree']]]*PI()/180</f>
        <v>1.1397000015522971E-3</v>
      </c>
      <c r="BE223" s="1">
        <f>'[1]Bearbeitete Datenbank'!$AY225</f>
        <v>14.8538</v>
      </c>
      <c r="BF223" s="1">
        <f>Tabelle27[[#This Row],[RAAN '[degree']]]*PI()/180</f>
        <v>0.2592477164327337</v>
      </c>
      <c r="BG223" s="1">
        <f>'[1]Bearbeitete Datenbank'!$BA225</f>
        <v>126.95359999999999</v>
      </c>
      <c r="BH223" s="1">
        <f>Tabelle27[[#This Row],[AoP '[degree']]]*PI()/180</f>
        <v>2.2157583172598732</v>
      </c>
      <c r="BI223" s="1">
        <f>'[1]Bearbeitete Datenbank'!$BB225</f>
        <v>60.6021</v>
      </c>
      <c r="BK223" s="1">
        <f>Tabelle27[[#This Row],[mean_anomaly '[degree']]]*PI()/180</f>
        <v>1.0577061786228557</v>
      </c>
      <c r="BL223" s="1">
        <f>'[1]Bearbeitete Datenbank'!$AZ225</f>
        <v>5.488E-4</v>
      </c>
      <c r="BM223" s="1">
        <f>'[1]Bearbeitete Datenbank'!$BE225</f>
        <v>42165.066950389511</v>
      </c>
      <c r="BN223" s="1">
        <f>'[1]Bearbeitete Datenbank'!$BF225</f>
        <v>35817.207139131882</v>
      </c>
      <c r="BO223" s="1">
        <f>'[1]Bearbeitete Datenbank'!$BG225</f>
        <v>35770.926761647141</v>
      </c>
      <c r="BP223" s="1">
        <f>'[1]Bearbeitete Datenbank'!$BH225</f>
        <v>1436.1124722598386</v>
      </c>
      <c r="BQ223" s="1">
        <f>'[1]Bearbeitete Datenbank'!$BC225</f>
        <v>1.0027069799999999</v>
      </c>
      <c r="BY223" s="1" t="s">
        <v>115</v>
      </c>
      <c r="BZ223" s="1" t="s">
        <v>115</v>
      </c>
      <c r="CA223" s="1" t="s">
        <v>115</v>
      </c>
      <c r="CB223" s="1" t="s">
        <v>115</v>
      </c>
      <c r="CD223" s="47">
        <f>'[1]Bearbeitete Datenbank'!$BT225</f>
        <v>3.4523487999990721E-2</v>
      </c>
      <c r="CE2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6.0254853487259018E-4</v>
      </c>
      <c r="CF223" s="1">
        <f>'[1]Bearbeitete Datenbank'!$BU225</f>
        <v>352.69714741600001</v>
      </c>
      <c r="CG2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6.1557264848010096</v>
      </c>
      <c r="CH223" s="1" t="str">
        <f>'[1]Bearbeitete Datenbank'!$BV225</f>
        <v>True</v>
      </c>
      <c r="CI223" s="1" t="str">
        <f>'[1]Bearbeitete Datenbank'!$BW225</f>
        <v>True</v>
      </c>
      <c r="CJ223" s="1">
        <f>'[1]Bearbeitete Datenbank'!$BX225</f>
        <v>3.6873599999999999E-4</v>
      </c>
      <c r="CK223" s="1">
        <f>'[1]Bearbeitete Datenbank'!$BY225</f>
        <v>2.6861399999999997E-4</v>
      </c>
      <c r="CL223" s="1">
        <f>'[1]Bearbeitete Datenbank'!$CA225</f>
        <v>0.106998</v>
      </c>
      <c r="CM22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1.8674673930488927E-3</v>
      </c>
      <c r="CN223" s="1">
        <f>'[1]Bearbeitete Datenbank'!$CB225</f>
        <v>1</v>
      </c>
      <c r="CO223" s="1">
        <f>'[1]Bearbeitete Datenbank'!$CC225</f>
        <v>2</v>
      </c>
      <c r="CP223" s="1" t="str">
        <f>'[1]Bearbeitete Datenbank'!$CD225</f>
        <v>None</v>
      </c>
      <c r="CQ223" s="1" t="str">
        <f>'[1]Bearbeitete Datenbank'!$CE225</f>
        <v>None</v>
      </c>
      <c r="CR223" s="1" t="str">
        <f>'[1]Bearbeitete Datenbank'!$CF225</f>
        <v>None</v>
      </c>
      <c r="CS223" s="1" t="str">
        <f>IF(Tabelle27[[#This Row],[synchronised_starting_longitude '[deg_E']]]="None","None",Tabelle27[[#This Row],[synchronised_starting_longitude '[deg_E']]]*PI()/180)</f>
        <v>None</v>
      </c>
      <c r="CT223" s="1" t="str">
        <f>'[1]Bearbeitete Datenbank'!$CG225</f>
        <v>None</v>
      </c>
      <c r="CU223" s="1" t="str">
        <f>IF(Tabelle27[[#This Row],[synchronised_initial_longitude '[deg_E']]]="None","None",Tabelle27[[#This Row],[synchronised_initial_longitude '[deg_E']]]*PI()/180)</f>
        <v>None</v>
      </c>
      <c r="CV223" s="1" t="str">
        <f>'[1]Bearbeitete Datenbank'!$CH225</f>
        <v>None</v>
      </c>
      <c r="CW223" s="1" t="str">
        <f>IF(Tabelle27[[#This Row],[synchronised_tolerance_longitude '[deg_E']]]="None","None",Tabelle27[[#This Row],[synchronised_tolerance_longitude '[deg_E']]]*PI()/180)</f>
        <v>None</v>
      </c>
      <c r="CY223" s="1" t="str">
        <f>'[1]Bearbeitete Datenbank'!$CI225</f>
        <v>None</v>
      </c>
      <c r="CZ223" s="1" t="str">
        <f>IF(Tabelle27[[#This Row],[initial_GLAN '[deg']]]="None",Tabelle27[[#This Row],[initial_GLAN '[deg']]],Tabelle27[[#This Row],[initial_GLAN '[deg']]]*PI()/180)</f>
        <v>None</v>
      </c>
      <c r="DA223" s="1" t="str">
        <f>'[1]Bearbeitete Datenbank'!$CJ225</f>
        <v>None</v>
      </c>
      <c r="DB223" s="1" t="str">
        <f>IF(Tabelle27[[#This Row],[tolerance_GLAN '[deg']]]="None",Tabelle27[[#This Row],[tolerance_GLAN '[deg']]],Tabelle27[[#This Row],[tolerance_GLAN '[deg']]]*PI()/180)</f>
        <v>None</v>
      </c>
      <c r="DC223" s="1" t="str">
        <f>'[1]Bearbeitete Datenbank'!$CK225</f>
        <v>None</v>
      </c>
      <c r="DD223" s="49" t="str">
        <f>'[1]Bearbeitete Datenbank'!$CL225</f>
        <v>None</v>
      </c>
      <c r="DE223" s="5" t="str">
        <f>'[1]Bearbeitete Datenbank'!$CM225</f>
        <v>None</v>
      </c>
      <c r="DF223" s="49" t="str">
        <f>'[1]Bearbeitete Datenbank'!$CN225</f>
        <v>None</v>
      </c>
      <c r="DG223" s="5" t="str">
        <f>'[1]Bearbeitete Datenbank'!$CO225</f>
        <v>None</v>
      </c>
      <c r="DH223" s="5" t="str">
        <f>'[1]Bearbeitete Datenbank'!$CP225</f>
        <v>None</v>
      </c>
    </row>
    <row r="224" spans="1:112" x14ac:dyDescent="0.25">
      <c r="A224" s="1" t="str">
        <f>'[1]Bearbeitete Datenbank'!$C226</f>
        <v>Eutelsat 70B</v>
      </c>
      <c r="C224" s="1" t="str">
        <f>'[1]Bearbeitete Datenbank'!$C226</f>
        <v>Eutelsat 70B</v>
      </c>
      <c r="D224" s="41">
        <f>'[1]Bearbeitete Datenbank'!$AB226</f>
        <v>39020</v>
      </c>
      <c r="G224" s="1" t="str">
        <f>'[1]Bearbeitete Datenbank'!$AV226</f>
        <v>Heavy Satellite</v>
      </c>
      <c r="H224" s="1">
        <f>'[1]Bearbeitete Datenbank'!$V226</f>
        <v>15</v>
      </c>
      <c r="J224" s="3"/>
      <c r="K224" s="1" t="str">
        <f>'[1]Bearbeitete Datenbank'!$BQ226</f>
        <v>mono/duo-propellant</v>
      </c>
      <c r="L224" s="1" t="str">
        <f>'[1]Bearbeitete Datenbank'!$BR226</f>
        <v>1</v>
      </c>
      <c r="M224" s="1"/>
      <c r="N224" s="1">
        <f>'[1]Bearbeitete Datenbank'!$BS226</f>
        <v>3000</v>
      </c>
      <c r="P224" s="1" t="str">
        <f>'[1]Bearbeitete Datenbank'!$Y226</f>
        <v>Sea Launch Odyssey</v>
      </c>
      <c r="Q224" s="1">
        <f>'[1]Bearbeitete Datenbank'!$AD226*PI()/180</f>
        <v>1.7453292519943296E-5</v>
      </c>
      <c r="R224" s="1" t="str">
        <f>'[1]Bearbeitete Datenbank'!$D226</f>
        <v>France</v>
      </c>
      <c r="S224" s="1" t="str">
        <f>'[1]Bearbeitete Datenbank'!$E226</f>
        <v>Multinational</v>
      </c>
      <c r="T224" s="1" t="str">
        <f>'[1]Bearbeitete Datenbank'!$F226</f>
        <v>EUTELSAT S.A.</v>
      </c>
      <c r="U224" s="3">
        <f>'[1]Bearbeitete Datenbank'!$U226</f>
        <v>41246</v>
      </c>
      <c r="V224" s="1">
        <f>'[1]Bearbeitete Datenbank'!$AE226*PI()/180</f>
        <v>3.5953782591083185</v>
      </c>
      <c r="Y224" s="1">
        <f>'[1]Bearbeitete Datenbank'!$BK226</f>
        <v>2.5</v>
      </c>
      <c r="Z224" s="1">
        <f>'[1]Bearbeitete Datenbank'!$BL226</f>
        <v>7</v>
      </c>
      <c r="AA224" s="1">
        <f>'[1]Bearbeitete Datenbank'!$BM226</f>
        <v>30</v>
      </c>
      <c r="AB224" s="1">
        <f>'[1]Bearbeitete Datenbank'!BN226</f>
        <v>80.526424361801702</v>
      </c>
      <c r="AC224" s="1">
        <f>'[1]Bearbeitete Datenbank'!BO226</f>
        <v>6.25</v>
      </c>
      <c r="AD224" s="1">
        <f>'[1]Bearbeitete Datenbank'!$BP226</f>
        <v>39.063333333333297</v>
      </c>
      <c r="AH224" s="1">
        <f>'[1]Bearbeitete Datenbank'!$AL226</f>
        <v>5250</v>
      </c>
      <c r="AJ224" s="1">
        <f>'[1]Bearbeitete Datenbank'!$AN226</f>
        <v>2800</v>
      </c>
      <c r="AK224" s="1">
        <f>'[1]Bearbeitete Datenbank'!$AW226</f>
        <v>2450</v>
      </c>
      <c r="AU224" s="1" t="str">
        <f>'[1]Bearbeitete Datenbank'!$AU226</f>
        <v>GEO/D</v>
      </c>
      <c r="AV224" s="1" t="str">
        <f>'[1]Bearbeitete Datenbank'!$J226</f>
        <v>GEO</v>
      </c>
      <c r="AY224" s="1" t="str">
        <f>'[1]Bearbeitete Datenbank'!$G226</f>
        <v>Commercial</v>
      </c>
      <c r="AZ224" s="1"/>
      <c r="BA224" s="1" t="str">
        <f>'[1]Bearbeitete Datenbank'!$H226</f>
        <v>Communications</v>
      </c>
      <c r="BB224" s="1"/>
      <c r="BC224" s="42">
        <f>'[1]Bearbeitete Datenbank'!$AX226</f>
        <v>6.6199999999999995E-2</v>
      </c>
      <c r="BD224" s="1">
        <f>Tabelle27[[#This Row],[inclination '[degree']]]*PI()/180</f>
        <v>1.1554079648202461E-3</v>
      </c>
      <c r="BE224" s="1">
        <f>'[1]Bearbeitete Datenbank'!$AY226</f>
        <v>37.4923</v>
      </c>
      <c r="BF224" s="1">
        <f>Tabelle27[[#This Row],[RAAN '[degree']]]*PI()/180</f>
        <v>0.65436407914547001</v>
      </c>
      <c r="BG224" s="1">
        <f>'[1]Bearbeitete Datenbank'!$BA226</f>
        <v>81.206900000000005</v>
      </c>
      <c r="BH224" s="1">
        <f>Tabelle27[[#This Row],[AoP '[degree']]]*PI()/180</f>
        <v>1.4173277803377833</v>
      </c>
      <c r="BI224" s="1">
        <f>'[1]Bearbeitete Datenbank'!$BB226</f>
        <v>145.42930000000001</v>
      </c>
      <c r="BK224" s="1">
        <f>Tabelle27[[#This Row],[mean_anomaly '[degree']]]*PI()/180</f>
        <v>2.5382201138705898</v>
      </c>
      <c r="BL224" s="1">
        <f>'[1]Bearbeitete Datenbank'!$AZ226</f>
        <v>1.9239999999999999E-4</v>
      </c>
      <c r="BM224" s="1">
        <f>'[1]Bearbeitete Datenbank'!$BE226</f>
        <v>42164.479364699859</v>
      </c>
      <c r="BN224" s="1">
        <f>'[1]Bearbeitete Datenbank'!$BF226</f>
        <v>35801.59181052963</v>
      </c>
      <c r="BO224" s="1">
        <f>'[1]Bearbeitete Datenbank'!$BG226</f>
        <v>35785.366918870088</v>
      </c>
      <c r="BP224" s="1">
        <f>'[1]Bearbeitete Datenbank'!$BH226</f>
        <v>1436.0824532325255</v>
      </c>
      <c r="BQ224" s="1">
        <f>'[1]Bearbeitete Datenbank'!$BC226</f>
        <v>1.00272794</v>
      </c>
      <c r="BY224" s="1" t="s">
        <v>115</v>
      </c>
      <c r="BZ224" s="1" t="s">
        <v>115</v>
      </c>
      <c r="CA224" s="1" t="s">
        <v>115</v>
      </c>
      <c r="CB224" s="1" t="s">
        <v>115</v>
      </c>
      <c r="CD224" s="47">
        <f>'[1]Bearbeitete Datenbank'!$BT226</f>
        <v>5.1781968499994946E-2</v>
      </c>
      <c r="CE22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9.0376584348890118E-4</v>
      </c>
      <c r="CF224" s="1">
        <f>'[1]Bearbeitete Datenbank'!$BU226</f>
        <v>70.484281601500001</v>
      </c>
      <c r="CG22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1.2301827848490368</v>
      </c>
      <c r="CH224" s="1" t="str">
        <f>'[1]Bearbeitete Datenbank'!$BV226</f>
        <v>True</v>
      </c>
      <c r="CI224" s="1" t="str">
        <f>'[1]Bearbeitete Datenbank'!$BW226</f>
        <v>True</v>
      </c>
      <c r="CJ224" s="1">
        <f>'[1]Bearbeitete Datenbank'!$BX226</f>
        <v>3.0630999999999996E-4</v>
      </c>
      <c r="CK224" s="1">
        <f>'[1]Bearbeitete Datenbank'!$BY226</f>
        <v>2.1214799999999998E-4</v>
      </c>
      <c r="CL224" s="1">
        <f>'[1]Bearbeitete Datenbank'!$CA226</f>
        <v>9.2392000000000002E-2</v>
      </c>
      <c r="CM22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1.6125446025026008E-3</v>
      </c>
      <c r="CN224" s="1">
        <f>'[1]Bearbeitete Datenbank'!$CB226</f>
        <v>1</v>
      </c>
      <c r="CO224" s="1">
        <f>'[1]Bearbeitete Datenbank'!$CC226</f>
        <v>2</v>
      </c>
      <c r="CP224" s="1" t="str">
        <f>'[1]Bearbeitete Datenbank'!$CD226</f>
        <v>None</v>
      </c>
      <c r="CQ224" s="1" t="str">
        <f>'[1]Bearbeitete Datenbank'!$CE226</f>
        <v>None</v>
      </c>
      <c r="CR224" s="1" t="str">
        <f>'[1]Bearbeitete Datenbank'!$CF226</f>
        <v>None</v>
      </c>
      <c r="CS224" s="1" t="str">
        <f>IF(Tabelle27[[#This Row],[synchronised_starting_longitude '[deg_E']]]="None","None",Tabelle27[[#This Row],[synchronised_starting_longitude '[deg_E']]]*PI()/180)</f>
        <v>None</v>
      </c>
      <c r="CT224" s="1" t="str">
        <f>'[1]Bearbeitete Datenbank'!$CG226</f>
        <v>None</v>
      </c>
      <c r="CU224" s="1" t="str">
        <f>IF(Tabelle27[[#This Row],[synchronised_initial_longitude '[deg_E']]]="None","None",Tabelle27[[#This Row],[synchronised_initial_longitude '[deg_E']]]*PI()/180)</f>
        <v>None</v>
      </c>
      <c r="CV224" s="1" t="str">
        <f>'[1]Bearbeitete Datenbank'!$CH226</f>
        <v>None</v>
      </c>
      <c r="CW224" s="1" t="str">
        <f>IF(Tabelle27[[#This Row],[synchronised_tolerance_longitude '[deg_E']]]="None","None",Tabelle27[[#This Row],[synchronised_tolerance_longitude '[deg_E']]]*PI()/180)</f>
        <v>None</v>
      </c>
      <c r="CY224" s="1" t="str">
        <f>'[1]Bearbeitete Datenbank'!$CI226</f>
        <v>None</v>
      </c>
      <c r="CZ224" s="1" t="str">
        <f>IF(Tabelle27[[#This Row],[initial_GLAN '[deg']]]="None",Tabelle27[[#This Row],[initial_GLAN '[deg']]],Tabelle27[[#This Row],[initial_GLAN '[deg']]]*PI()/180)</f>
        <v>None</v>
      </c>
      <c r="DA224" s="1" t="str">
        <f>'[1]Bearbeitete Datenbank'!$CJ226</f>
        <v>None</v>
      </c>
      <c r="DB224" s="1" t="str">
        <f>IF(Tabelle27[[#This Row],[tolerance_GLAN '[deg']]]="None",Tabelle27[[#This Row],[tolerance_GLAN '[deg']]],Tabelle27[[#This Row],[tolerance_GLAN '[deg']]]*PI()/180)</f>
        <v>None</v>
      </c>
      <c r="DC224" s="1" t="str">
        <f>'[1]Bearbeitete Datenbank'!$CK226</f>
        <v>None</v>
      </c>
      <c r="DD224" s="49" t="str">
        <f>'[1]Bearbeitete Datenbank'!$CL226</f>
        <v>None</v>
      </c>
      <c r="DE224" s="5" t="str">
        <f>'[1]Bearbeitete Datenbank'!$CM226</f>
        <v>None</v>
      </c>
      <c r="DF224" s="49" t="str">
        <f>'[1]Bearbeitete Datenbank'!$CN226</f>
        <v>None</v>
      </c>
      <c r="DG224" s="5" t="str">
        <f>'[1]Bearbeitete Datenbank'!$CO226</f>
        <v>None</v>
      </c>
      <c r="DH224" s="5" t="str">
        <f>'[1]Bearbeitete Datenbank'!$CP226</f>
        <v>None</v>
      </c>
    </row>
    <row r="225" spans="1:112" x14ac:dyDescent="0.25">
      <c r="A225" s="1" t="str">
        <f>'[1]Bearbeitete Datenbank'!$C227</f>
        <v>Eutelsat 7A</v>
      </c>
      <c r="C225" s="1" t="str">
        <f>'[1]Bearbeitete Datenbank'!$C227</f>
        <v>Eutelsat 7A</v>
      </c>
      <c r="D225" s="41">
        <f>'[1]Bearbeitete Datenbank'!$AB227</f>
        <v>28187</v>
      </c>
      <c r="G225" s="1" t="str">
        <f>'[1]Bearbeitete Datenbank'!$AV227</f>
        <v>Heavy Satellite</v>
      </c>
      <c r="H225" s="1">
        <f>'[1]Bearbeitete Datenbank'!$V227</f>
        <v>15</v>
      </c>
      <c r="J225" s="3"/>
      <c r="K225" s="1" t="str">
        <f>'[1]Bearbeitete Datenbank'!$BQ227</f>
        <v>mono/duo-propellant</v>
      </c>
      <c r="L225" s="1" t="str">
        <f>'[1]Bearbeitete Datenbank'!$BR227</f>
        <v>1</v>
      </c>
      <c r="M225" s="1"/>
      <c r="N225" s="1">
        <f>'[1]Bearbeitete Datenbank'!$BS227</f>
        <v>300</v>
      </c>
      <c r="P225" s="1" t="str">
        <f>'[1]Bearbeitete Datenbank'!$Y227</f>
        <v>Baikonur Cosmodrome</v>
      </c>
      <c r="Q225" s="1">
        <f>'[1]Bearbeitete Datenbank'!$AD227*PI()/180</f>
        <v>0.80224059067919362</v>
      </c>
      <c r="R225" s="1" t="str">
        <f>'[1]Bearbeitete Datenbank'!$D227</f>
        <v>France</v>
      </c>
      <c r="S225" s="1" t="str">
        <f>'[1]Bearbeitete Datenbank'!$E227</f>
        <v>Multinational</v>
      </c>
      <c r="T225" s="1" t="str">
        <f>'[1]Bearbeitete Datenbank'!$F227</f>
        <v>EUTELSAT S.A.</v>
      </c>
      <c r="U225" s="3">
        <f>'[1]Bearbeitete Datenbank'!$U227</f>
        <v>38061</v>
      </c>
      <c r="V225" s="1">
        <f>'[1]Bearbeitete Datenbank'!$AE227*PI()/180</f>
        <v>1.1048806829750102</v>
      </c>
      <c r="Y225" s="1">
        <f>'[1]Bearbeitete Datenbank'!$BK227</f>
        <v>2.9</v>
      </c>
      <c r="Z225" s="1">
        <f>'[1]Bearbeitete Datenbank'!$BL227</f>
        <v>5.8</v>
      </c>
      <c r="AA225" s="1">
        <f>'[1]Bearbeitete Datenbank'!$BM227</f>
        <v>35</v>
      </c>
      <c r="AB225" s="1">
        <f>'[1]Bearbeitete Datenbank'!BN227</f>
        <v>99.702706261824503</v>
      </c>
      <c r="AC225" s="1">
        <f>'[1]Bearbeitete Datenbank'!BO227</f>
        <v>8.41</v>
      </c>
      <c r="AD225" s="1">
        <f>'[1]Bearbeitete Datenbank'!$BP227</f>
        <v>45.9714666666667</v>
      </c>
      <c r="AH225" s="1">
        <f>'[1]Bearbeitete Datenbank'!$AL227</f>
        <v>4300</v>
      </c>
      <c r="AJ225" s="1">
        <f>'[1]Bearbeitete Datenbank'!$AN227</f>
        <v>2000</v>
      </c>
      <c r="AK225" s="1">
        <f>'[1]Bearbeitete Datenbank'!$AW227</f>
        <v>2300</v>
      </c>
      <c r="AU225" s="1" t="str">
        <f>'[1]Bearbeitete Datenbank'!$AU227</f>
        <v>GEO/S</v>
      </c>
      <c r="AV225" s="1" t="str">
        <f>'[1]Bearbeitete Datenbank'!$J227</f>
        <v>GEO</v>
      </c>
      <c r="AY225" s="1" t="str">
        <f>'[1]Bearbeitete Datenbank'!$G227</f>
        <v>Commercial</v>
      </c>
      <c r="AZ225" s="1"/>
      <c r="BA225" s="1" t="str">
        <f>'[1]Bearbeitete Datenbank'!$H227</f>
        <v>Communications</v>
      </c>
      <c r="BB225" s="1"/>
      <c r="BC225" s="42">
        <f>'[1]Bearbeitete Datenbank'!$AX227</f>
        <v>1.1415999999999999</v>
      </c>
      <c r="BD225" s="1">
        <f>Tabelle27[[#This Row],[inclination '[degree']]]*PI()/180</f>
        <v>1.9924678740767265E-2</v>
      </c>
      <c r="BE225" s="1">
        <f>'[1]Bearbeitete Datenbank'!$AY227</f>
        <v>90.912000000000006</v>
      </c>
      <c r="BF225" s="1">
        <f>Tabelle27[[#This Row],[RAAN '[degree']]]*PI()/180</f>
        <v>1.5867137295730851</v>
      </c>
      <c r="BG225" s="1">
        <f>'[1]Bearbeitete Datenbank'!$BA227</f>
        <v>338.70310000000001</v>
      </c>
      <c r="BH225" s="1">
        <f>Tabelle27[[#This Row],[AoP '[degree']]]*PI()/180</f>
        <v>5.9114842817116067</v>
      </c>
      <c r="BI225" s="1">
        <f>'[1]Bearbeitete Datenbank'!$BB227</f>
        <v>303.8449</v>
      </c>
      <c r="BK225" s="1">
        <f>Tabelle27[[#This Row],[mean_anomaly '[degree']]]*PI()/180</f>
        <v>5.3030939203929188</v>
      </c>
      <c r="BL225" s="1">
        <f>'[1]Bearbeitete Datenbank'!$AZ227</f>
        <v>4.7909999999999999E-4</v>
      </c>
      <c r="BM225" s="1">
        <f>'[1]Bearbeitete Datenbank'!$BE227</f>
        <v>42165.255621319666</v>
      </c>
      <c r="BN225" s="1">
        <f>'[1]Bearbeitete Datenbank'!$BF227</f>
        <v>35814.456995287837</v>
      </c>
      <c r="BO225" s="1">
        <f>'[1]Bearbeitete Datenbank'!$BG227</f>
        <v>35774.054247351494</v>
      </c>
      <c r="BP225" s="1">
        <f>'[1]Bearbeitete Datenbank'!$BH227</f>
        <v>1436.1221112690459</v>
      </c>
      <c r="BQ225" s="1">
        <f>'[1]Bearbeitete Datenbank'!$BC227</f>
        <v>1.00270025</v>
      </c>
      <c r="BY225" s="1" t="s">
        <v>115</v>
      </c>
      <c r="BZ225" s="1" t="s">
        <v>115</v>
      </c>
      <c r="CA225" s="1" t="s">
        <v>115</v>
      </c>
      <c r="CB225" s="1" t="s">
        <v>115</v>
      </c>
      <c r="CD225" s="47">
        <f>'[1]Bearbeitete Datenbank'!$BT227</f>
        <v>2.7855517999999999E-2</v>
      </c>
      <c r="CE2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4.8617050394854583E-4</v>
      </c>
      <c r="CF225" s="1">
        <f>'[1]Bearbeitete Datenbank'!$BU227</f>
        <v>220.79850657700001</v>
      </c>
      <c r="CG2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3.853660923255005</v>
      </c>
      <c r="CH225" s="1" t="str">
        <f>'[1]Bearbeitete Datenbank'!$BV227</f>
        <v>False</v>
      </c>
      <c r="CI225" s="1" t="str">
        <f>'[1]Bearbeitete Datenbank'!$BW227</f>
        <v>True</v>
      </c>
      <c r="CJ225" s="1">
        <f>'[1]Bearbeitete Datenbank'!$BX227</f>
        <v>4.4599899999999998E-4</v>
      </c>
      <c r="CK225" s="1">
        <f>'[1]Bearbeitete Datenbank'!$BY227</f>
        <v>7.1798999999999995E-5</v>
      </c>
      <c r="CL225" s="1" t="str">
        <f>'[1]Bearbeitete Datenbank'!$CA227</f>
        <v>None</v>
      </c>
      <c r="CM22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25" s="1">
        <f>'[1]Bearbeitete Datenbank'!$CB227</f>
        <v>0</v>
      </c>
      <c r="CO225" s="1">
        <f>'[1]Bearbeitete Datenbank'!$CC227</f>
        <v>0</v>
      </c>
      <c r="CP225" s="1" t="str">
        <f>'[1]Bearbeitete Datenbank'!$CD227</f>
        <v>None</v>
      </c>
      <c r="CQ225" s="1" t="str">
        <f>'[1]Bearbeitete Datenbank'!$CE227</f>
        <v>None</v>
      </c>
      <c r="CR225" s="1" t="str">
        <f>'[1]Bearbeitete Datenbank'!$CF227</f>
        <v>None</v>
      </c>
      <c r="CS225" s="1" t="str">
        <f>IF(Tabelle27[[#This Row],[synchronised_starting_longitude '[deg_E']]]="None","None",Tabelle27[[#This Row],[synchronised_starting_longitude '[deg_E']]]*PI()/180)</f>
        <v>None</v>
      </c>
      <c r="CT225" s="1" t="str">
        <f>'[1]Bearbeitete Datenbank'!$CG227</f>
        <v>None</v>
      </c>
      <c r="CU225" s="1" t="str">
        <f>IF(Tabelle27[[#This Row],[synchronised_initial_longitude '[deg_E']]]="None","None",Tabelle27[[#This Row],[synchronised_initial_longitude '[deg_E']]]*PI()/180)</f>
        <v>None</v>
      </c>
      <c r="CV225" s="1" t="str">
        <f>'[1]Bearbeitete Datenbank'!$CH227</f>
        <v>None</v>
      </c>
      <c r="CW225" s="1" t="str">
        <f>IF(Tabelle27[[#This Row],[synchronised_tolerance_longitude '[deg_E']]]="None","None",Tabelle27[[#This Row],[synchronised_tolerance_longitude '[deg_E']]]*PI()/180)</f>
        <v>None</v>
      </c>
      <c r="CY225" s="1" t="str">
        <f>'[1]Bearbeitete Datenbank'!$CI227</f>
        <v>None</v>
      </c>
      <c r="CZ225" s="1" t="str">
        <f>IF(Tabelle27[[#This Row],[initial_GLAN '[deg']]]="None",Tabelle27[[#This Row],[initial_GLAN '[deg']]],Tabelle27[[#This Row],[initial_GLAN '[deg']]]*PI()/180)</f>
        <v>None</v>
      </c>
      <c r="DA225" s="1" t="str">
        <f>'[1]Bearbeitete Datenbank'!$CJ227</f>
        <v>None</v>
      </c>
      <c r="DB225" s="1" t="str">
        <f>IF(Tabelle27[[#This Row],[tolerance_GLAN '[deg']]]="None",Tabelle27[[#This Row],[tolerance_GLAN '[deg']]],Tabelle27[[#This Row],[tolerance_GLAN '[deg']]]*PI()/180)</f>
        <v>None</v>
      </c>
      <c r="DC225" s="1" t="str">
        <f>'[1]Bearbeitete Datenbank'!$CK227</f>
        <v>None</v>
      </c>
      <c r="DD225" s="49" t="str">
        <f>'[1]Bearbeitete Datenbank'!$CL227</f>
        <v>None</v>
      </c>
      <c r="DE225" s="5" t="str">
        <f>'[1]Bearbeitete Datenbank'!$CM227</f>
        <v>None</v>
      </c>
      <c r="DF225" s="49" t="str">
        <f>'[1]Bearbeitete Datenbank'!$CN227</f>
        <v>None</v>
      </c>
      <c r="DG225" s="5" t="str">
        <f>'[1]Bearbeitete Datenbank'!$CO227</f>
        <v>None</v>
      </c>
      <c r="DH225" s="5" t="str">
        <f>'[1]Bearbeitete Datenbank'!$CP227</f>
        <v>None</v>
      </c>
    </row>
    <row r="226" spans="1:112" x14ac:dyDescent="0.25">
      <c r="A226" s="1" t="str">
        <f>'[1]Bearbeitete Datenbank'!$C228</f>
        <v>Eutelsat 7B</v>
      </c>
      <c r="C226" s="1" t="str">
        <f>'[1]Bearbeitete Datenbank'!$C228</f>
        <v>Eutelsat 7B</v>
      </c>
      <c r="D226" s="41">
        <f>'[1]Bearbeitete Datenbank'!$AB228</f>
        <v>39163</v>
      </c>
      <c r="G226" s="1" t="str">
        <f>'[1]Bearbeitete Datenbank'!$AV228</f>
        <v>Heavy Satellite</v>
      </c>
      <c r="H226" s="1">
        <f>'[1]Bearbeitete Datenbank'!$V228</f>
        <v>15</v>
      </c>
      <c r="J226" s="3"/>
      <c r="K226" s="1" t="str">
        <f>'[1]Bearbeitete Datenbank'!$BQ228</f>
        <v>none</v>
      </c>
      <c r="L226" s="1" t="str">
        <f>'[1]Bearbeitete Datenbank'!$BR228</f>
        <v>0</v>
      </c>
      <c r="M226" s="1"/>
      <c r="N226" s="1">
        <f>'[1]Bearbeitete Datenbank'!$BS228</f>
        <v>3000</v>
      </c>
      <c r="P226" s="1" t="str">
        <f>'[1]Bearbeitete Datenbank'!$Y228</f>
        <v>Baikonur Cosmodrome</v>
      </c>
      <c r="Q226" s="1">
        <f>'[1]Bearbeitete Datenbank'!$AD228*PI()/180</f>
        <v>0.80224059067919362</v>
      </c>
      <c r="R226" s="1" t="str">
        <f>'[1]Bearbeitete Datenbank'!$D228</f>
        <v>France</v>
      </c>
      <c r="S226" s="1" t="str">
        <f>'[1]Bearbeitete Datenbank'!$E228</f>
        <v>Multinational</v>
      </c>
      <c r="T226" s="1" t="str">
        <f>'[1]Bearbeitete Datenbank'!$F228</f>
        <v>EUTELSAT S.A.</v>
      </c>
      <c r="U226" s="3">
        <f>'[1]Bearbeitete Datenbank'!$U228</f>
        <v>41408</v>
      </c>
      <c r="V226" s="1">
        <f>'[1]Bearbeitete Datenbank'!$AE228*PI()/180</f>
        <v>1.1048806829750102</v>
      </c>
      <c r="Y226" s="1">
        <f>'[1]Bearbeitete Datenbank'!$BK228</f>
        <v>2.6</v>
      </c>
      <c r="Z226" s="1">
        <f>'[1]Bearbeitete Datenbank'!$BL228</f>
        <v>7</v>
      </c>
      <c r="AA226" s="1">
        <f>'[1]Bearbeitete Datenbank'!$BM228</f>
        <v>30</v>
      </c>
      <c r="AB226" s="1">
        <f>'[1]Bearbeitete Datenbank'!BN228</f>
        <v>83.604280322746305</v>
      </c>
      <c r="AC226" s="1">
        <f>'[1]Bearbeitete Datenbank'!BO228</f>
        <v>6.76</v>
      </c>
      <c r="AD226" s="1">
        <f>'[1]Bearbeitete Datenbank'!$BP228</f>
        <v>40.682533333333303</v>
      </c>
      <c r="AH226" s="1">
        <f>'[1]Bearbeitete Datenbank'!$AL228</f>
        <v>5470</v>
      </c>
      <c r="AJ226" s="1">
        <f>'[1]Bearbeitete Datenbank'!$AN228</f>
        <v>3000</v>
      </c>
      <c r="AK226" s="1">
        <f>'[1]Bearbeitete Datenbank'!$AW228</f>
        <v>2470</v>
      </c>
      <c r="AU226" s="1" t="str">
        <f>'[1]Bearbeitete Datenbank'!$AU228</f>
        <v>GEO/S</v>
      </c>
      <c r="AV226" s="1" t="str">
        <f>'[1]Bearbeitete Datenbank'!$J228</f>
        <v>GEO</v>
      </c>
      <c r="AY226" s="1" t="str">
        <f>'[1]Bearbeitete Datenbank'!$G228</f>
        <v>Commercial</v>
      </c>
      <c r="AZ226" s="1"/>
      <c r="BA226" s="1" t="str">
        <f>'[1]Bearbeitete Datenbank'!$H228</f>
        <v>Communications</v>
      </c>
      <c r="BB226" s="1"/>
      <c r="BC226" s="42">
        <f>'[1]Bearbeitete Datenbank'!$AX228</f>
        <v>7.4899999999999994E-2</v>
      </c>
      <c r="BD226" s="1">
        <f>Tabelle27[[#This Row],[inclination '[degree']]]*PI()/180</f>
        <v>1.3072516097437528E-3</v>
      </c>
      <c r="BE226" s="1">
        <f>'[1]Bearbeitete Datenbank'!$AY228</f>
        <v>29.9755</v>
      </c>
      <c r="BF226" s="1">
        <f>Tabelle27[[#This Row],[RAAN '[degree']]]*PI()/180</f>
        <v>0.52317116993156021</v>
      </c>
      <c r="BG226" s="1">
        <f>'[1]Bearbeitete Datenbank'!$BA228</f>
        <v>5.048</v>
      </c>
      <c r="BH226" s="1">
        <f>Tabelle27[[#This Row],[AoP '[degree']]]*PI()/180</f>
        <v>8.8104220640673747E-2</v>
      </c>
      <c r="BI226" s="1">
        <f>'[1]Bearbeitete Datenbank'!$BB228</f>
        <v>175.15620000000001</v>
      </c>
      <c r="BK226" s="1">
        <f>Tabelle27[[#This Row],[mean_anomaly '[degree']]]*PI()/180</f>
        <v>3.0570523952816919</v>
      </c>
      <c r="BL226" s="1">
        <f>'[1]Bearbeitete Datenbank'!$AZ228</f>
        <v>5.0600000000000005E-4</v>
      </c>
      <c r="BM226" s="1">
        <f>'[1]Bearbeitete Datenbank'!$BE228</f>
        <v>42164.63607090454</v>
      </c>
      <c r="BN226" s="1">
        <f>'[1]Bearbeitete Datenbank'!$BF228</f>
        <v>35814.971376756417</v>
      </c>
      <c r="BO226" s="1">
        <f>'[1]Bearbeitete Datenbank'!$BG228</f>
        <v>35772.300765052663</v>
      </c>
      <c r="BP226" s="1">
        <f>'[1]Bearbeitete Datenbank'!$BH228</f>
        <v>1436.0904591385633</v>
      </c>
      <c r="BQ226" s="1">
        <f>'[1]Bearbeitete Datenbank'!$BC228</f>
        <v>1.00272235</v>
      </c>
      <c r="BY226" s="1" t="s">
        <v>115</v>
      </c>
      <c r="BZ226" s="1" t="s">
        <v>115</v>
      </c>
      <c r="CA226" s="1" t="s">
        <v>115</v>
      </c>
      <c r="CB226" s="1" t="s">
        <v>115</v>
      </c>
      <c r="CD226" s="47">
        <f>'[1]Bearbeitete Datenbank'!$BT228</f>
        <v>3.5590492000000307E-2</v>
      </c>
      <c r="CE22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6.2117126780470702E-4</v>
      </c>
      <c r="CF226" s="1">
        <f>'[1]Bearbeitete Datenbank'!$BU228</f>
        <v>6.9850329339999995</v>
      </c>
      <c r="CG22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0.12191182305853976</v>
      </c>
      <c r="CH226" s="1" t="str">
        <f>'[1]Bearbeitete Datenbank'!$BV228</f>
        <v>True</v>
      </c>
      <c r="CI226" s="1" t="str">
        <f>'[1]Bearbeitete Datenbank'!$BW228</f>
        <v>True</v>
      </c>
      <c r="CJ226" s="1">
        <f>'[1]Bearbeitete Datenbank'!$BX228</f>
        <v>5.28397E-4</v>
      </c>
      <c r="CK226" s="1">
        <f>'[1]Bearbeitete Datenbank'!$BY228</f>
        <v>7.3895999999999971E-5</v>
      </c>
      <c r="CL226" s="1">
        <f>'[1]Bearbeitete Datenbank'!$CA228</f>
        <v>7.7998999999999999E-2</v>
      </c>
      <c r="CM22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1.361339363263057E-3</v>
      </c>
      <c r="CN226" s="1">
        <f>'[1]Bearbeitete Datenbank'!$CB228</f>
        <v>2</v>
      </c>
      <c r="CO226" s="1">
        <f>'[1]Bearbeitete Datenbank'!$CC228</f>
        <v>5</v>
      </c>
      <c r="CP226" s="1" t="str">
        <f>'[1]Bearbeitete Datenbank'!$CD228</f>
        <v>Eut_7</v>
      </c>
      <c r="CQ226" s="1">
        <f>'[1]Bearbeitete Datenbank'!$CE228</f>
        <v>1</v>
      </c>
      <c r="CR226" s="1">
        <f>'[1]Bearbeitete Datenbank'!$CF228</f>
        <v>6.9623615171250002</v>
      </c>
      <c r="CS226" s="1">
        <f>IF(Tabelle27[[#This Row],[synchronised_starting_longitude '[deg_E']]]="None","None",Tabelle27[[#This Row],[synchronised_starting_longitude '[deg_E']]]*PI()/180)</f>
        <v>0.12151613218797881</v>
      </c>
      <c r="CT226" s="1">
        <f>'[1]Bearbeitete Datenbank'!$CG228</f>
        <v>6.9883594847500001</v>
      </c>
      <c r="CU226" s="1">
        <f>IF(Tabelle27[[#This Row],[synchronised_initial_longitude '[deg_E']]]="None","None",Tabelle27[[#This Row],[synchronised_initial_longitude '[deg_E']]]*PI()/180)</f>
        <v>0.12196988232186197</v>
      </c>
      <c r="CV226" s="1">
        <f>'[1]Bearbeitete Datenbank'!$CH228</f>
        <v>3.7139953750000121E-2</v>
      </c>
      <c r="CW226" s="1">
        <f>IF(Tabelle27[[#This Row],[synchronised_tolerance_longitude '[deg_E']]]="None","None",Tabelle27[[#This Row],[synchronised_tolerance_longitude '[deg_E']]]*PI()/180)</f>
        <v>6.4821447697591703E-4</v>
      </c>
      <c r="CY226" s="1" t="str">
        <f>'[1]Bearbeitete Datenbank'!$CI228</f>
        <v>None</v>
      </c>
      <c r="CZ226" s="1" t="str">
        <f>IF(Tabelle27[[#This Row],[initial_GLAN '[deg']]]="None",Tabelle27[[#This Row],[initial_GLAN '[deg']]],Tabelle27[[#This Row],[initial_GLAN '[deg']]]*PI()/180)</f>
        <v>None</v>
      </c>
      <c r="DA226" s="1" t="str">
        <f>'[1]Bearbeitete Datenbank'!$CJ228</f>
        <v>None</v>
      </c>
      <c r="DB226" s="1" t="str">
        <f>IF(Tabelle27[[#This Row],[tolerance_GLAN '[deg']]]="None",Tabelle27[[#This Row],[tolerance_GLAN '[deg']]],Tabelle27[[#This Row],[tolerance_GLAN '[deg']]]*PI()/180)</f>
        <v>None</v>
      </c>
      <c r="DC226" s="1" t="str">
        <f>'[1]Bearbeitete Datenbank'!$CK228</f>
        <v>None</v>
      </c>
      <c r="DD226" s="49" t="str">
        <f>'[1]Bearbeitete Datenbank'!$CL228</f>
        <v>None</v>
      </c>
      <c r="DE226" s="5" t="str">
        <f>'[1]Bearbeitete Datenbank'!$CM228</f>
        <v>None</v>
      </c>
      <c r="DF226" s="49" t="str">
        <f>'[1]Bearbeitete Datenbank'!$CN228</f>
        <v>None</v>
      </c>
      <c r="DG226" s="5" t="str">
        <f>'[1]Bearbeitete Datenbank'!$CO228</f>
        <v>None</v>
      </c>
      <c r="DH226" s="5" t="str">
        <f>'[1]Bearbeitete Datenbank'!$CP228</f>
        <v>None</v>
      </c>
    </row>
    <row r="227" spans="1:112" x14ac:dyDescent="0.25">
      <c r="A227" s="1" t="str">
        <f>'[1]Bearbeitete Datenbank'!$C229</f>
        <v>Eutelsat 7C</v>
      </c>
      <c r="C227" s="1" t="str">
        <f>'[1]Bearbeitete Datenbank'!$C229</f>
        <v>Eutelsat 7C</v>
      </c>
      <c r="D227" s="41">
        <f>'[1]Bearbeitete Datenbank'!$AB229</f>
        <v>44334</v>
      </c>
      <c r="G227" s="1" t="str">
        <f>'[1]Bearbeitete Datenbank'!$AV229</f>
        <v>Heavy Satellite</v>
      </c>
      <c r="H227" s="1">
        <f>'[1]Bearbeitete Datenbank'!$V229</f>
        <v>15</v>
      </c>
      <c r="J227" s="3"/>
      <c r="K227" s="1" t="str">
        <f>'[1]Bearbeitete Datenbank'!$BQ229</f>
        <v>mono/duo-propellant</v>
      </c>
      <c r="L227" s="1" t="str">
        <f>'[1]Bearbeitete Datenbank'!$BR229</f>
        <v>1</v>
      </c>
      <c r="M227" s="1"/>
      <c r="N227" s="1">
        <f>'[1]Bearbeitete Datenbank'!$BS229</f>
        <v>3000</v>
      </c>
      <c r="P227" s="1" t="str">
        <f>'[1]Bearbeitete Datenbank'!$Y229</f>
        <v>Guiana Space Center</v>
      </c>
      <c r="Q227" s="1">
        <f>'[1]Bearbeitete Datenbank'!$AD229*PI()/180</f>
        <v>9.1437799511982928E-2</v>
      </c>
      <c r="R227" s="1" t="str">
        <f>'[1]Bearbeitete Datenbank'!$D229</f>
        <v>France</v>
      </c>
      <c r="S227" s="1" t="str">
        <f>'[1]Bearbeitete Datenbank'!$E229</f>
        <v>Multinational</v>
      </c>
      <c r="T227" s="1" t="str">
        <f>'[1]Bearbeitete Datenbank'!$F229</f>
        <v>EUTELSAT S.A.</v>
      </c>
      <c r="U227" s="3">
        <f>'[1]Bearbeitete Datenbank'!$U229</f>
        <v>43636</v>
      </c>
      <c r="V227" s="1">
        <f>'[1]Bearbeitete Datenbank'!$AE229*PI()/180</f>
        <v>5.3622099674872183</v>
      </c>
      <c r="Y227" s="1">
        <f>'[1]Bearbeitete Datenbank'!$BK229</f>
        <v>6.5</v>
      </c>
      <c r="Z227" s="1">
        <f>'[1]Bearbeitete Datenbank'!$BL229</f>
        <v>8</v>
      </c>
      <c r="AA227" s="1">
        <f>'[1]Bearbeitete Datenbank'!$BM229</f>
        <v>26.1</v>
      </c>
      <c r="AB227" s="1">
        <f>'[1]Bearbeitete Datenbank'!BN229</f>
        <v>186.732165802026</v>
      </c>
      <c r="AC227" s="1">
        <f>'[1]Bearbeitete Datenbank'!BO229</f>
        <v>42.25</v>
      </c>
      <c r="AD227" s="1">
        <f>'[1]Bearbeitete Datenbank'!$BP229</f>
        <v>107.198333333333</v>
      </c>
      <c r="AH227" s="1">
        <f>'[1]Bearbeitete Datenbank'!$AL229</f>
        <v>3400</v>
      </c>
      <c r="AJ227" s="1">
        <f>'[1]Bearbeitete Datenbank'!$AN229</f>
        <v>2200</v>
      </c>
      <c r="AK227" s="1">
        <f>'[1]Bearbeitete Datenbank'!$AW229</f>
        <v>1200</v>
      </c>
      <c r="AU227" s="1" t="str">
        <f>'[1]Bearbeitete Datenbank'!$AU229</f>
        <v>HEO</v>
      </c>
      <c r="AV227" s="1" t="str">
        <f>'[1]Bearbeitete Datenbank'!$J229</f>
        <v>GEO</v>
      </c>
      <c r="AY227" s="1" t="str">
        <f>'[1]Bearbeitete Datenbank'!$G229</f>
        <v>Commercial</v>
      </c>
      <c r="AZ227" s="1"/>
      <c r="BA227" s="1" t="str">
        <f>'[1]Bearbeitete Datenbank'!$H229</f>
        <v>Communications</v>
      </c>
      <c r="BB227" s="1"/>
      <c r="BC227" s="42">
        <f>'[1]Bearbeitete Datenbank'!$AX229</f>
        <v>2.0500000000000001E-2</v>
      </c>
      <c r="BD227" s="1">
        <f>Tabelle27[[#This Row],[inclination '[degree']]]*PI()/180</f>
        <v>3.577924966588376E-4</v>
      </c>
      <c r="BE227" s="1">
        <f>'[1]Bearbeitete Datenbank'!$AY229</f>
        <v>266.30459999999999</v>
      </c>
      <c r="BF227" s="1">
        <f>Tabelle27[[#This Row],[RAAN '[degree']]]*PI()/180</f>
        <v>4.6478920832064912</v>
      </c>
      <c r="BG227" s="1">
        <f>'[1]Bearbeitete Datenbank'!$BA229</f>
        <v>135.13249999999999</v>
      </c>
      <c r="BH227" s="1">
        <f>Tabelle27[[#This Row],[AoP '[degree']]]*PI()/180</f>
        <v>2.358507051451237</v>
      </c>
      <c r="BI227" s="1">
        <f>'[1]Bearbeitete Datenbank'!$BB229</f>
        <v>168.7242</v>
      </c>
      <c r="BK227" s="1">
        <f>Tabelle27[[#This Row],[mean_anomaly '[degree']]]*PI()/180</f>
        <v>2.9447928177934166</v>
      </c>
      <c r="BL227" s="1">
        <f>'[1]Bearbeitete Datenbank'!$AZ229</f>
        <v>3.3859999999999999E-4</v>
      </c>
      <c r="BM227" s="1">
        <f>'[1]Bearbeitete Datenbank'!$BE229</f>
        <v>42164.891457481397</v>
      </c>
      <c r="BN227" s="1">
        <f>'[1]Bearbeitete Datenbank'!$BF229</f>
        <v>35808.168489728901</v>
      </c>
      <c r="BO227" s="1">
        <f>'[1]Bearbeitete Datenbank'!$BG229</f>
        <v>35779.614425233893</v>
      </c>
      <c r="BP227" s="1">
        <f>'[1]Bearbeitete Datenbank'!$BH229</f>
        <v>1436.1035065219614</v>
      </c>
      <c r="BQ227" s="1">
        <f>'[1]Bearbeitete Datenbank'!$BC229</f>
        <v>1.0027132400000001</v>
      </c>
      <c r="BY227" s="1" t="s">
        <v>115</v>
      </c>
      <c r="BZ227" s="1" t="s">
        <v>115</v>
      </c>
      <c r="CA227" s="1" t="s">
        <v>115</v>
      </c>
      <c r="CB227" s="1" t="s">
        <v>115</v>
      </c>
      <c r="CD227" s="47">
        <f>'[1]Bearbeitete Datenbank'!$BT229</f>
        <v>3.8689415499999935E-2</v>
      </c>
      <c r="CE2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6.7525768614712703E-4</v>
      </c>
      <c r="CF227" s="1">
        <f>'[1]Bearbeitete Datenbank'!$BU229</f>
        <v>6.9916860355000008</v>
      </c>
      <c r="CG2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0.12202794158518415</v>
      </c>
      <c r="CH227" s="1" t="str">
        <f>'[1]Bearbeitete Datenbank'!$BV229</f>
        <v>True</v>
      </c>
      <c r="CI227" s="1" t="str">
        <f>'[1]Bearbeitete Datenbank'!$BW229</f>
        <v>True</v>
      </c>
      <c r="CJ227" s="1">
        <f>'[1]Bearbeitete Datenbank'!$BX229</f>
        <v>3.2273000000000002E-4</v>
      </c>
      <c r="CK227" s="1">
        <f>'[1]Bearbeitete Datenbank'!$BY229</f>
        <v>3.8541999999999998E-5</v>
      </c>
      <c r="CL227" s="1">
        <f>'[1]Bearbeitete Datenbank'!$CA229</f>
        <v>2.8115999999999999E-2</v>
      </c>
      <c r="CM22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4.9071677249072567E-4</v>
      </c>
      <c r="CN227" s="1">
        <f>'[1]Bearbeitete Datenbank'!$CB229</f>
        <v>2</v>
      </c>
      <c r="CO227" s="1">
        <f>'[1]Bearbeitete Datenbank'!$CC229</f>
        <v>6</v>
      </c>
      <c r="CP227" s="1" t="str">
        <f>'[1]Bearbeitete Datenbank'!$CD229</f>
        <v>Eut_7</v>
      </c>
      <c r="CQ227" s="1">
        <f>'[1]Bearbeitete Datenbank'!$CE229</f>
        <v>2</v>
      </c>
      <c r="CR227" s="1">
        <f>'[1]Bearbeitete Datenbank'!$CF229</f>
        <v>7.0143574523750001</v>
      </c>
      <c r="CS227" s="1">
        <f>IF(Tabelle27[[#This Row],[synchronised_starting_longitude '[deg_E']]]="None","None",Tabelle27[[#This Row],[synchronised_starting_longitude '[deg_E']]]*PI()/180)</f>
        <v>0.1224236324557451</v>
      </c>
      <c r="CT227" s="1">
        <f>'[1]Bearbeitete Datenbank'!$CG229</f>
        <v>6.9883594847500001</v>
      </c>
      <c r="CU227" s="1">
        <f>IF(Tabelle27[[#This Row],[synchronised_initial_longitude '[deg_E']]]="None","None",Tabelle27[[#This Row],[synchronised_initial_longitude '[deg_E']]]*PI()/180)</f>
        <v>0.12196988232186197</v>
      </c>
      <c r="CV227" s="1">
        <f>'[1]Bearbeitete Datenbank'!$CH229</f>
        <v>3.7139953750000121E-2</v>
      </c>
      <c r="CW227" s="1">
        <f>IF(Tabelle27[[#This Row],[synchronised_tolerance_longitude '[deg_E']]]="None","None",Tabelle27[[#This Row],[synchronised_tolerance_longitude '[deg_E']]]*PI()/180)</f>
        <v>6.4821447697591703E-4</v>
      </c>
      <c r="CY227" s="1" t="str">
        <f>'[1]Bearbeitete Datenbank'!$CI229</f>
        <v>None</v>
      </c>
      <c r="CZ227" s="1" t="str">
        <f>IF(Tabelle27[[#This Row],[initial_GLAN '[deg']]]="None",Tabelle27[[#This Row],[initial_GLAN '[deg']]],Tabelle27[[#This Row],[initial_GLAN '[deg']]]*PI()/180)</f>
        <v>None</v>
      </c>
      <c r="DA227" s="1" t="str">
        <f>'[1]Bearbeitete Datenbank'!$CJ229</f>
        <v>None</v>
      </c>
      <c r="DB227" s="1" t="str">
        <f>IF(Tabelle27[[#This Row],[tolerance_GLAN '[deg']]]="None",Tabelle27[[#This Row],[tolerance_GLAN '[deg']]],Tabelle27[[#This Row],[tolerance_GLAN '[deg']]]*PI()/180)</f>
        <v>None</v>
      </c>
      <c r="DC227" s="1" t="str">
        <f>'[1]Bearbeitete Datenbank'!$CK229</f>
        <v>None</v>
      </c>
      <c r="DD227" s="49" t="str">
        <f>'[1]Bearbeitete Datenbank'!$CL229</f>
        <v>None</v>
      </c>
      <c r="DE227" s="5" t="str">
        <f>'[1]Bearbeitete Datenbank'!$CM229</f>
        <v>None</v>
      </c>
      <c r="DF227" s="49" t="str">
        <f>'[1]Bearbeitete Datenbank'!$CN229</f>
        <v>None</v>
      </c>
      <c r="DG227" s="5" t="str">
        <f>'[1]Bearbeitete Datenbank'!$CO229</f>
        <v>None</v>
      </c>
      <c r="DH227" s="5" t="str">
        <f>'[1]Bearbeitete Datenbank'!$CP229</f>
        <v>None</v>
      </c>
    </row>
    <row r="228" spans="1:112" x14ac:dyDescent="0.25">
      <c r="A228" s="43" t="str">
        <f>'[1]Bearbeitete Datenbank'!$C230</f>
        <v>Eutelsat 8 West B</v>
      </c>
      <c r="B228" s="43"/>
      <c r="C228" s="43" t="str">
        <f>'[1]Bearbeitete Datenbank'!$C230</f>
        <v>Eutelsat 8 West B</v>
      </c>
      <c r="D228" s="44">
        <f>'[1]Bearbeitete Datenbank'!$AB230</f>
        <v>40875</v>
      </c>
      <c r="E228" s="43"/>
      <c r="F228" s="43"/>
      <c r="G228" s="43" t="str">
        <f>'[1]Bearbeitete Datenbank'!$AV230</f>
        <v>Heavy Satellite</v>
      </c>
      <c r="H228" s="43">
        <f>'[1]Bearbeitete Datenbank'!$V230</f>
        <v>15</v>
      </c>
      <c r="I228" s="43"/>
      <c r="J228" s="45"/>
      <c r="K228" s="43" t="str">
        <f>'[1]Bearbeitete Datenbank'!$BQ230</f>
        <v>none</v>
      </c>
      <c r="L228" s="43" t="str">
        <f>'[1]Bearbeitete Datenbank'!$BR230</f>
        <v>0</v>
      </c>
      <c r="M228" s="43"/>
      <c r="N228" s="43">
        <f>'[1]Bearbeitete Datenbank'!$BS230</f>
        <v>300</v>
      </c>
      <c r="O228" s="43"/>
      <c r="P228" s="43" t="str">
        <f>'[1]Bearbeitete Datenbank'!$Y230</f>
        <v>Guiana Space Center</v>
      </c>
      <c r="Q228" s="43">
        <f>'[1]Bearbeitete Datenbank'!$AD230*PI()/180</f>
        <v>9.1437799511982928E-2</v>
      </c>
      <c r="R228" s="43" t="str">
        <f>'[1]Bearbeitete Datenbank'!$D230</f>
        <v>France</v>
      </c>
      <c r="S228" s="43" t="str">
        <f>'[1]Bearbeitete Datenbank'!$E230</f>
        <v>Multinational</v>
      </c>
      <c r="T228" s="43" t="str">
        <f>'[1]Bearbeitete Datenbank'!$F230</f>
        <v>EUTELSAT S.A./Nilesat</v>
      </c>
      <c r="U228" s="45">
        <f>'[1]Bearbeitete Datenbank'!$U230</f>
        <v>42236</v>
      </c>
      <c r="V228" s="43">
        <f>'[1]Bearbeitete Datenbank'!$AE230*PI()/180</f>
        <v>5.3622099674872183</v>
      </c>
      <c r="W228" s="43"/>
      <c r="X228" s="43"/>
      <c r="Y228" s="43">
        <f>'[1]Bearbeitete Datenbank'!$BK230</f>
        <v>2</v>
      </c>
      <c r="Z228" s="43">
        <f>'[1]Bearbeitete Datenbank'!$BL230</f>
        <v>5.5</v>
      </c>
      <c r="AA228" s="43">
        <f>'[1]Bearbeitete Datenbank'!$BM230</f>
        <v>37</v>
      </c>
      <c r="AB228" s="1">
        <f>'[1]Bearbeitete Datenbank'!BN230</f>
        <v>72.063481286205899</v>
      </c>
      <c r="AC228" s="43">
        <f>'[1]Bearbeitete Datenbank'!BO230</f>
        <v>4</v>
      </c>
      <c r="AD228" s="43">
        <f>'[1]Bearbeitete Datenbank'!$BP230</f>
        <v>31.794</v>
      </c>
      <c r="AE228" s="43"/>
      <c r="AF228" s="43"/>
      <c r="AG228" s="43"/>
      <c r="AH228" s="43">
        <f>'[1]Bearbeitete Datenbank'!$AL230</f>
        <v>5782</v>
      </c>
      <c r="AI228" s="43"/>
      <c r="AJ228" s="43">
        <f>'[1]Bearbeitete Datenbank'!$AN230</f>
        <v>3000</v>
      </c>
      <c r="AK228" s="43">
        <f>'[1]Bearbeitete Datenbank'!$AW230</f>
        <v>2782</v>
      </c>
      <c r="AL228" s="43"/>
      <c r="AM228" s="43"/>
      <c r="AN228" s="43"/>
      <c r="AO228" s="43"/>
      <c r="AP228" s="43"/>
      <c r="AQ228" s="43"/>
      <c r="AR228" s="43"/>
      <c r="AS228" s="43"/>
      <c r="AT228" s="43"/>
      <c r="AU228" s="43" t="str">
        <f>'[1]Bearbeitete Datenbank'!$AU230</f>
        <v>GEO/D</v>
      </c>
      <c r="AV228" s="43" t="str">
        <f>'[1]Bearbeitete Datenbank'!$J230</f>
        <v>GEO</v>
      </c>
      <c r="AW228" s="43"/>
      <c r="AX228" s="43"/>
      <c r="AY228" s="43" t="str">
        <f>'[1]Bearbeitete Datenbank'!$G230</f>
        <v>Commercial</v>
      </c>
      <c r="AZ228" s="43"/>
      <c r="BA228" s="43" t="str">
        <f>'[1]Bearbeitete Datenbank'!$H230</f>
        <v>Communications</v>
      </c>
      <c r="BB228" s="43"/>
      <c r="BC228" s="46">
        <f>'[1]Bearbeitete Datenbank'!$AX230</f>
        <v>6.7599999999999993E-2</v>
      </c>
      <c r="BD228" s="43">
        <f>Tabelle27[[#This Row],[inclination '[degree']]]*PI()/180</f>
        <v>1.1798425743481666E-3</v>
      </c>
      <c r="BE228" s="43">
        <f>'[1]Bearbeitete Datenbank'!$AY230</f>
        <v>17.114999999999998</v>
      </c>
      <c r="BF228" s="43">
        <f>Tabelle27[[#This Row],[RAAN '[degree']]]*PI()/180</f>
        <v>0.29871310147882946</v>
      </c>
      <c r="BG228" s="43">
        <f>'[1]Bearbeitete Datenbank'!$BA230</f>
        <v>50.661499999999997</v>
      </c>
      <c r="BH228" s="43">
        <f>Tabelle27[[#This Row],[AoP '[degree']]]*PI()/180</f>
        <v>0.88420997899910725</v>
      </c>
      <c r="BI228" s="43">
        <f>'[1]Bearbeitete Datenbank'!$BB230</f>
        <v>133.91040000000001</v>
      </c>
      <c r="BJ228" s="43"/>
      <c r="BK228" s="43">
        <f>Tabelle27[[#This Row],[mean_anomaly '[degree']]]*PI()/180</f>
        <v>2.337177382662615</v>
      </c>
      <c r="BL228" s="43">
        <f>'[1]Bearbeitete Datenbank'!$AZ230</f>
        <v>5.7640000000000002E-4</v>
      </c>
      <c r="BM228" s="43">
        <f>'[1]Bearbeitete Datenbank'!$BE230</f>
        <v>42164.731384871688</v>
      </c>
      <c r="BN228" s="43">
        <f>'[1]Bearbeitete Datenbank'!$BF230</f>
        <v>35818.035136041923</v>
      </c>
      <c r="BO228" s="43">
        <f>'[1]Bearbeitete Datenbank'!$BG230</f>
        <v>35769.427633701445</v>
      </c>
      <c r="BP228" s="43">
        <f>'[1]Bearbeitete Datenbank'!$BH230</f>
        <v>1436.0953286062838</v>
      </c>
      <c r="BQ228" s="43">
        <f>'[1]Bearbeitete Datenbank'!$BC230</f>
        <v>1.00271895</v>
      </c>
      <c r="BR228" s="43"/>
      <c r="BS228" s="43"/>
      <c r="BT228" s="43"/>
      <c r="BU228" s="43"/>
      <c r="BV228" s="43"/>
      <c r="BW228" s="43"/>
      <c r="BX228" s="43"/>
      <c r="BY228" s="43" t="s">
        <v>115</v>
      </c>
      <c r="BZ228" s="43" t="s">
        <v>115</v>
      </c>
      <c r="CA228" s="43" t="s">
        <v>115</v>
      </c>
      <c r="CB228" s="43" t="s">
        <v>115</v>
      </c>
      <c r="CC228" s="43"/>
      <c r="CD228" s="48">
        <f>'[1]Bearbeitete Datenbank'!$BT230</f>
        <v>2.4035577500001182E-2</v>
      </c>
      <c r="CE228" s="43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4.1949996499328801E-4</v>
      </c>
      <c r="CF228" s="1">
        <f>'[1]Bearbeitete Datenbank'!$BU230</f>
        <v>351.99381664750001</v>
      </c>
      <c r="CG2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6.143451047160104</v>
      </c>
      <c r="CH228" s="1" t="str">
        <f>'[1]Bearbeitete Datenbank'!$BV230</f>
        <v>True</v>
      </c>
      <c r="CI228" s="1" t="str">
        <f>'[1]Bearbeitete Datenbank'!$BW230</f>
        <v>True</v>
      </c>
      <c r="CJ228" s="1">
        <f>'[1]Bearbeitete Datenbank'!$BX230</f>
        <v>3.8166199999999995E-4</v>
      </c>
      <c r="CK228" s="1">
        <f>'[1]Bearbeitete Datenbank'!$BY230</f>
        <v>2.1044899999999998E-4</v>
      </c>
      <c r="CL228" s="1">
        <f>'[1]Bearbeitete Datenbank'!$CA230</f>
        <v>7.4911000000000005E-2</v>
      </c>
      <c r="CM22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1.3074435959614722E-3</v>
      </c>
      <c r="CN228" s="1">
        <f>'[1]Bearbeitete Datenbank'!$CB230</f>
        <v>1</v>
      </c>
      <c r="CO228" s="1">
        <f>'[1]Bearbeitete Datenbank'!$CC230</f>
        <v>2</v>
      </c>
      <c r="CP228" s="1" t="str">
        <f>'[1]Bearbeitete Datenbank'!$CD230</f>
        <v>None</v>
      </c>
      <c r="CQ228" s="1" t="str">
        <f>'[1]Bearbeitete Datenbank'!$CE230</f>
        <v>None</v>
      </c>
      <c r="CR228" s="1" t="str">
        <f>'[1]Bearbeitete Datenbank'!$CF230</f>
        <v>None</v>
      </c>
      <c r="CS228" s="1" t="str">
        <f>IF(Tabelle27[[#This Row],[synchronised_starting_longitude '[deg_E']]]="None","None",Tabelle27[[#This Row],[synchronised_starting_longitude '[deg_E']]]*PI()/180)</f>
        <v>None</v>
      </c>
      <c r="CT228" s="1" t="str">
        <f>'[1]Bearbeitete Datenbank'!$CG230</f>
        <v>None</v>
      </c>
      <c r="CU228" s="1" t="str">
        <f>IF(Tabelle27[[#This Row],[synchronised_initial_longitude '[deg_E']]]="None","None",Tabelle27[[#This Row],[synchronised_initial_longitude '[deg_E']]]*PI()/180)</f>
        <v>None</v>
      </c>
      <c r="CV228" s="1" t="str">
        <f>'[1]Bearbeitete Datenbank'!$CH230</f>
        <v>None</v>
      </c>
      <c r="CW228" s="1" t="str">
        <f>IF(Tabelle27[[#This Row],[synchronised_tolerance_longitude '[deg_E']]]="None","None",Tabelle27[[#This Row],[synchronised_tolerance_longitude '[deg_E']]]*PI()/180)</f>
        <v>None</v>
      </c>
      <c r="CY228" s="1" t="str">
        <f>'[1]Bearbeitete Datenbank'!$CI230</f>
        <v>None</v>
      </c>
      <c r="CZ228" s="1" t="str">
        <f>IF(Tabelle27[[#This Row],[initial_GLAN '[deg']]]="None",Tabelle27[[#This Row],[initial_GLAN '[deg']]],Tabelle27[[#This Row],[initial_GLAN '[deg']]]*PI()/180)</f>
        <v>None</v>
      </c>
      <c r="DA228" s="1" t="str">
        <f>'[1]Bearbeitete Datenbank'!$CJ230</f>
        <v>None</v>
      </c>
      <c r="DB228" s="1" t="str">
        <f>IF(Tabelle27[[#This Row],[tolerance_GLAN '[deg']]]="None",Tabelle27[[#This Row],[tolerance_GLAN '[deg']]],Tabelle27[[#This Row],[tolerance_GLAN '[deg']]]*PI()/180)</f>
        <v>None</v>
      </c>
      <c r="DC228" s="1" t="str">
        <f>'[1]Bearbeitete Datenbank'!$CK230</f>
        <v>None</v>
      </c>
      <c r="DD228" s="49" t="str">
        <f>'[1]Bearbeitete Datenbank'!$CL230</f>
        <v>None</v>
      </c>
      <c r="DE228" s="5" t="str">
        <f>'[1]Bearbeitete Datenbank'!$CM230</f>
        <v>None</v>
      </c>
      <c r="DF228" s="49" t="str">
        <f>'[1]Bearbeitete Datenbank'!$CN230</f>
        <v>None</v>
      </c>
      <c r="DG228" s="5" t="str">
        <f>'[1]Bearbeitete Datenbank'!$CO230</f>
        <v>None</v>
      </c>
      <c r="DH228" s="5" t="str">
        <f>'[1]Bearbeitete Datenbank'!$CP230</f>
        <v>None</v>
      </c>
    </row>
    <row r="229" spans="1:112" x14ac:dyDescent="0.25">
      <c r="A229" s="1" t="str">
        <f>'[1]Bearbeitete Datenbank'!$C231</f>
        <v>Eutelsat 9B</v>
      </c>
      <c r="C229" s="1" t="str">
        <f>'[1]Bearbeitete Datenbank'!$C231</f>
        <v>Eutelsat 9B</v>
      </c>
      <c r="D229" s="41">
        <f>'[1]Bearbeitete Datenbank'!$AB231</f>
        <v>41310</v>
      </c>
      <c r="G229" s="1" t="str">
        <f>'[1]Bearbeitete Datenbank'!$AV231</f>
        <v>Heavy Satellite</v>
      </c>
      <c r="H229" s="1">
        <f>'[1]Bearbeitete Datenbank'!$V231</f>
        <v>15</v>
      </c>
      <c r="J229" s="3"/>
      <c r="K229" s="1" t="str">
        <f>'[1]Bearbeitete Datenbank'!$BQ231</f>
        <v>mono/duo-propellant</v>
      </c>
      <c r="L229" s="1" t="str">
        <f>'[1]Bearbeitete Datenbank'!$BR231</f>
        <v>1</v>
      </c>
      <c r="M229" s="1"/>
      <c r="N229" s="1">
        <f>'[1]Bearbeitete Datenbank'!$BS231</f>
        <v>3000</v>
      </c>
      <c r="P229" s="1" t="str">
        <f>'[1]Bearbeitete Datenbank'!$Y231</f>
        <v>Baikonur Cosmodrome</v>
      </c>
      <c r="Q229" s="1">
        <f>'[1]Bearbeitete Datenbank'!$AD231*PI()/180</f>
        <v>0.80224059067919362</v>
      </c>
      <c r="R229" s="1" t="str">
        <f>'[1]Bearbeitete Datenbank'!$D231</f>
        <v>France</v>
      </c>
      <c r="S229" s="1" t="str">
        <f>'[1]Bearbeitete Datenbank'!$E231</f>
        <v>Multinational</v>
      </c>
      <c r="T229" s="1" t="str">
        <f>'[1]Bearbeitete Datenbank'!$F231</f>
        <v>EUTELSAT S.A.</v>
      </c>
      <c r="U229" s="3">
        <f>'[1]Bearbeitete Datenbank'!$U231</f>
        <v>42398</v>
      </c>
      <c r="V229" s="1">
        <f>'[1]Bearbeitete Datenbank'!$AE231*PI()/180</f>
        <v>1.1048806829750102</v>
      </c>
      <c r="Y229" s="1">
        <f>'[1]Bearbeitete Datenbank'!$BK231</f>
        <v>2.8</v>
      </c>
      <c r="Z229" s="1">
        <f>'[1]Bearbeitete Datenbank'!$BL231</f>
        <v>5.5</v>
      </c>
      <c r="AA229" s="1">
        <f>'[1]Bearbeitete Datenbank'!$BM231</f>
        <v>39</v>
      </c>
      <c r="AB229" s="1">
        <f>'[1]Bearbeitete Datenbank'!BN231</f>
        <v>104.235863414948</v>
      </c>
      <c r="AC229" s="1">
        <f>'[1]Bearbeitete Datenbank'!BO231</f>
        <v>7.84</v>
      </c>
      <c r="AD229" s="1">
        <f>'[1]Bearbeitete Datenbank'!$BP231</f>
        <v>46.484933333333302</v>
      </c>
      <c r="AH229" s="1">
        <f>'[1]Bearbeitete Datenbank'!$AL231</f>
        <v>5162</v>
      </c>
      <c r="AJ229" s="1">
        <f>'[1]Bearbeitete Datenbank'!$AN231</f>
        <v>3000</v>
      </c>
      <c r="AK229" s="1">
        <f>'[1]Bearbeitete Datenbank'!$AW231</f>
        <v>2162</v>
      </c>
      <c r="AU229" s="1" t="str">
        <f>'[1]Bearbeitete Datenbank'!$AU231</f>
        <v>GEO/D</v>
      </c>
      <c r="AV229" s="1" t="str">
        <f>'[1]Bearbeitete Datenbank'!$J231</f>
        <v>GEO</v>
      </c>
      <c r="AY229" s="1" t="str">
        <f>'[1]Bearbeitete Datenbank'!$G231</f>
        <v>Commercial</v>
      </c>
      <c r="AZ229" s="1"/>
      <c r="BA229" s="1" t="str">
        <f>'[1]Bearbeitete Datenbank'!$H231</f>
        <v>Communications</v>
      </c>
      <c r="BB229" s="1"/>
      <c r="BC229" s="42">
        <f>'[1]Bearbeitete Datenbank'!$AX231</f>
        <v>7.3999999999999996E-2</v>
      </c>
      <c r="BD229" s="1">
        <f>Tabelle27[[#This Row],[inclination '[degree']]]*PI()/180</f>
        <v>1.2915436464758039E-3</v>
      </c>
      <c r="BE229" s="1">
        <f>'[1]Bearbeitete Datenbank'!$AY231</f>
        <v>82.142499999999998</v>
      </c>
      <c r="BF229" s="1">
        <f>Tabelle27[[#This Row],[RAAN '[degree']]]*PI()/180</f>
        <v>1.4336570808194422</v>
      </c>
      <c r="BG229" s="1">
        <f>'[1]Bearbeitete Datenbank'!$BA231</f>
        <v>247.28290000000001</v>
      </c>
      <c r="BH229" s="1">
        <f>Tabelle27[[#This Row],[AoP '[degree']]]*PI()/180</f>
        <v>4.3159007888798859</v>
      </c>
      <c r="BI229" s="1">
        <f>'[1]Bearbeitete Datenbank'!$BB231</f>
        <v>228.8348</v>
      </c>
      <c r="BK229" s="1">
        <f>Tabelle27[[#This Row],[mean_anomaly '[degree']]]*PI()/180</f>
        <v>3.9939207031427202</v>
      </c>
      <c r="BL229" s="1">
        <f>'[1]Bearbeitete Datenbank'!$AZ231</f>
        <v>2.2699999999999999E-4</v>
      </c>
      <c r="BM229" s="1">
        <f>'[1]Bearbeitete Datenbank'!$BE231</f>
        <v>42165.200954191117</v>
      </c>
      <c r="BN229" s="1">
        <f>'[1]Bearbeitete Datenbank'!$BF231</f>
        <v>35803.772454807717</v>
      </c>
      <c r="BO229" s="1">
        <f>'[1]Bearbeitete Datenbank'!$BG231</f>
        <v>35784.629453574518</v>
      </c>
      <c r="BP229" s="1">
        <f>'[1]Bearbeitete Datenbank'!$BH231</f>
        <v>1436.1193183778803</v>
      </c>
      <c r="BQ229" s="1">
        <f>'[1]Bearbeitete Datenbank'!$BC231</f>
        <v>1.0027022000000001</v>
      </c>
      <c r="BY229" s="1" t="s">
        <v>115</v>
      </c>
      <c r="BZ229" s="1" t="s">
        <v>115</v>
      </c>
      <c r="CA229" s="1" t="s">
        <v>115</v>
      </c>
      <c r="CB229" s="1" t="s">
        <v>115</v>
      </c>
      <c r="CD229" s="47">
        <f>'[1]Bearbeitete Datenbank'!$BT231</f>
        <v>3.5005487999999474E-2</v>
      </c>
      <c r="CE22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6.1096102186735562E-4</v>
      </c>
      <c r="CF229" s="1">
        <f>'[1]Bearbeitete Datenbank'!$BU231</f>
        <v>8.988652471</v>
      </c>
      <c r="CG22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0.15688158093647411</v>
      </c>
      <c r="CH229" s="1" t="str">
        <f>'[1]Bearbeitete Datenbank'!$BV231</f>
        <v>True</v>
      </c>
      <c r="CI229" s="1" t="str">
        <f>'[1]Bearbeitete Datenbank'!$BW231</f>
        <v>True</v>
      </c>
      <c r="CJ229" s="1">
        <f>'[1]Bearbeitete Datenbank'!$BX231</f>
        <v>3.4246400000000001E-4</v>
      </c>
      <c r="CK229" s="1">
        <f>'[1]Bearbeitete Datenbank'!$BY231</f>
        <v>2.4578800000000004E-4</v>
      </c>
      <c r="CL229" s="1">
        <f>'[1]Bearbeitete Datenbank'!$CA231</f>
        <v>0.106548</v>
      </c>
      <c r="CM22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1.8596134114149182E-3</v>
      </c>
      <c r="CN229" s="1">
        <f>'[1]Bearbeitete Datenbank'!$CB231</f>
        <v>2</v>
      </c>
      <c r="CO229" s="1">
        <f>'[1]Bearbeitete Datenbank'!$CC231</f>
        <v>7</v>
      </c>
      <c r="CP229" s="1" t="str">
        <f>'[1]Bearbeitete Datenbank'!$CD231</f>
        <v>Eut_9</v>
      </c>
      <c r="CQ229" s="1">
        <f>'[1]Bearbeitete Datenbank'!$CE231</f>
        <v>2</v>
      </c>
      <c r="CR229" s="1">
        <f>'[1]Bearbeitete Datenbank'!$CF231</f>
        <v>9.0216003225999994</v>
      </c>
      <c r="CS229" s="1">
        <f>IF(Tabelle27[[#This Row],[synchronised_starting_longitude '[deg_E']]]="None","None",Tabelle27[[#This Row],[synchronised_starting_longitude '[deg_E']]]*PI()/180)</f>
        <v>0.15745662942835259</v>
      </c>
      <c r="CT229" s="1">
        <f>'[1]Bearbeitete Datenbank'!$CG231</f>
        <v>8.9840453939999989</v>
      </c>
      <c r="CU229" s="1">
        <f>IF(Tabelle27[[#This Row],[synchronised_initial_longitude '[deg_E']]]="None","None",Tabelle27[[#This Row],[synchronised_initial_longitude '[deg_E']]]*PI()/180)</f>
        <v>0.1568011722739312</v>
      </c>
      <c r="CV229" s="1">
        <f>'[1]Bearbeitete Datenbank'!$CH231</f>
        <v>5.3649897999999752E-2</v>
      </c>
      <c r="CW229" s="1">
        <f>IF(Tabelle27[[#This Row],[synchronised_tolerance_longitude '[deg_E']]]="None","None",Tabelle27[[#This Row],[synchronised_tolerance_longitude '[deg_E']]]*PI()/180)</f>
        <v>9.3636736345911633E-4</v>
      </c>
      <c r="CY229" s="1" t="str">
        <f>'[1]Bearbeitete Datenbank'!$CI231</f>
        <v>None</v>
      </c>
      <c r="CZ229" s="1" t="str">
        <f>IF(Tabelle27[[#This Row],[initial_GLAN '[deg']]]="None",Tabelle27[[#This Row],[initial_GLAN '[deg']]],Tabelle27[[#This Row],[initial_GLAN '[deg']]]*PI()/180)</f>
        <v>None</v>
      </c>
      <c r="DA229" s="1" t="str">
        <f>'[1]Bearbeitete Datenbank'!$CJ231</f>
        <v>None</v>
      </c>
      <c r="DB229" s="1" t="str">
        <f>IF(Tabelle27[[#This Row],[tolerance_GLAN '[deg']]]="None",Tabelle27[[#This Row],[tolerance_GLAN '[deg']]],Tabelle27[[#This Row],[tolerance_GLAN '[deg']]]*PI()/180)</f>
        <v>None</v>
      </c>
      <c r="DC229" s="1" t="str">
        <f>'[1]Bearbeitete Datenbank'!$CK231</f>
        <v>None</v>
      </c>
      <c r="DD229" s="49" t="str">
        <f>'[1]Bearbeitete Datenbank'!$CL231</f>
        <v>None</v>
      </c>
      <c r="DE229" s="5" t="str">
        <f>'[1]Bearbeitete Datenbank'!$CM231</f>
        <v>None</v>
      </c>
      <c r="DF229" s="49" t="str">
        <f>'[1]Bearbeitete Datenbank'!$CN231</f>
        <v>None</v>
      </c>
      <c r="DG229" s="5" t="str">
        <f>'[1]Bearbeitete Datenbank'!$CO231</f>
        <v>None</v>
      </c>
      <c r="DH229" s="5" t="str">
        <f>'[1]Bearbeitete Datenbank'!$CP231</f>
        <v>None</v>
      </c>
    </row>
    <row r="230" spans="1:112" x14ac:dyDescent="0.25">
      <c r="A230" s="1" t="str">
        <f>'[1]Bearbeitete Datenbank'!$C232</f>
        <v>Eutelsat Hot Bird 13B</v>
      </c>
      <c r="C230" s="1" t="str">
        <f>'[1]Bearbeitete Datenbank'!$C232</f>
        <v>Eutelsat Hot Bird 13B</v>
      </c>
      <c r="D230" s="41">
        <f>'[1]Bearbeitete Datenbank'!$AB232</f>
        <v>29270</v>
      </c>
      <c r="G230" s="1" t="str">
        <f>'[1]Bearbeitete Datenbank'!$AV232</f>
        <v>Heavy Satellite</v>
      </c>
      <c r="H230" s="1">
        <f>'[1]Bearbeitete Datenbank'!$V232</f>
        <v>15</v>
      </c>
      <c r="J230" s="3"/>
      <c r="K230" s="1" t="str">
        <f>'[1]Bearbeitete Datenbank'!$BQ232</f>
        <v>mono/duo-propellant</v>
      </c>
      <c r="L230" s="1" t="str">
        <f>'[1]Bearbeitete Datenbank'!$BR232</f>
        <v>1</v>
      </c>
      <c r="M230" s="1"/>
      <c r="N230" s="1">
        <f>'[1]Bearbeitete Datenbank'!$BS232</f>
        <v>300</v>
      </c>
      <c r="P230" s="1" t="str">
        <f>'[1]Bearbeitete Datenbank'!$Y232</f>
        <v>Baikonur Cosmodrome</v>
      </c>
      <c r="Q230" s="1">
        <f>'[1]Bearbeitete Datenbank'!$AD232*PI()/180</f>
        <v>0.80224059067919362</v>
      </c>
      <c r="R230" s="1" t="str">
        <f>'[1]Bearbeitete Datenbank'!$D232</f>
        <v>France</v>
      </c>
      <c r="S230" s="1" t="str">
        <f>'[1]Bearbeitete Datenbank'!$E232</f>
        <v>Multinational</v>
      </c>
      <c r="T230" s="1" t="str">
        <f>'[1]Bearbeitete Datenbank'!$F232</f>
        <v>EUTELSAT S.A.</v>
      </c>
      <c r="U230" s="3">
        <f>'[1]Bearbeitete Datenbank'!$U232</f>
        <v>38933</v>
      </c>
      <c r="V230" s="1">
        <f>'[1]Bearbeitete Datenbank'!$AE232*PI()/180</f>
        <v>1.1048806829750102</v>
      </c>
      <c r="Y230" s="1">
        <f>'[1]Bearbeitete Datenbank'!$BK232</f>
        <v>2.5</v>
      </c>
      <c r="Z230" s="1">
        <f>'[1]Bearbeitete Datenbank'!$BL232</f>
        <v>5.8</v>
      </c>
      <c r="AA230" s="1">
        <f>'[1]Bearbeitete Datenbank'!$BM232</f>
        <v>39</v>
      </c>
      <c r="AB230" s="1">
        <f>'[1]Bearbeitete Datenbank'!BN232</f>
        <v>94.438332344997903</v>
      </c>
      <c r="AC230" s="1">
        <f>'[1]Bearbeitete Datenbank'!BO232</f>
        <v>6.25</v>
      </c>
      <c r="AD230" s="1">
        <f>'[1]Bearbeitete Datenbank'!$BP232</f>
        <v>42.093333333333298</v>
      </c>
      <c r="AH230" s="1">
        <f>'[1]Bearbeitete Datenbank'!$AL232</f>
        <v>4875</v>
      </c>
      <c r="AJ230" s="1">
        <f>'[1]Bearbeitete Datenbank'!$AN232</f>
        <v>2000</v>
      </c>
      <c r="AK230" s="1">
        <f>'[1]Bearbeitete Datenbank'!$AW232</f>
        <v>2875</v>
      </c>
      <c r="AU230" s="1" t="str">
        <f>'[1]Bearbeitete Datenbank'!$AU232</f>
        <v>GEO/S</v>
      </c>
      <c r="AV230" s="1" t="str">
        <f>'[1]Bearbeitete Datenbank'!$J232</f>
        <v>GEO</v>
      </c>
      <c r="AY230" s="1" t="str">
        <f>'[1]Bearbeitete Datenbank'!$G232</f>
        <v>Commercial</v>
      </c>
      <c r="AZ230" s="1"/>
      <c r="BA230" s="1" t="str">
        <f>'[1]Bearbeitete Datenbank'!$H232</f>
        <v>Communications</v>
      </c>
      <c r="BB230" s="1"/>
      <c r="BC230" s="42">
        <f>'[1]Bearbeitete Datenbank'!$AX232</f>
        <v>6.6799999999999998E-2</v>
      </c>
      <c r="BD230" s="1">
        <f>Tabelle27[[#This Row],[inclination '[degree']]]*PI()/180</f>
        <v>1.1658799403322119E-3</v>
      </c>
      <c r="BE230" s="1">
        <f>'[1]Bearbeitete Datenbank'!$AY232</f>
        <v>359.01229999999998</v>
      </c>
      <c r="BF230" s="1">
        <f>Tabelle27[[#This Row],[RAAN '[degree']]]*PI()/180</f>
        <v>6.2659466901576382</v>
      </c>
      <c r="BG230" s="1">
        <f>'[1]Bearbeitete Datenbank'!$BA232</f>
        <v>46.244799999999998</v>
      </c>
      <c r="BH230" s="1">
        <f>Tabelle27[[#This Row],[AoP '[degree']]]*PI()/180</f>
        <v>0.80712402192627364</v>
      </c>
      <c r="BI230" s="1">
        <f>'[1]Bearbeitete Datenbank'!$BB232</f>
        <v>157.279</v>
      </c>
      <c r="BK230" s="1">
        <f>Tabelle27[[#This Row],[mean_anomaly '[degree']]]*PI()/180</f>
        <v>2.7450363942441616</v>
      </c>
      <c r="BL230" s="1">
        <f>'[1]Bearbeitete Datenbank'!$AZ232</f>
        <v>4.5600000000000003E-4</v>
      </c>
      <c r="BM230" s="1">
        <f>'[1]Bearbeitete Datenbank'!$BE232</f>
        <v>42165.158061645045</v>
      </c>
      <c r="BN230" s="1">
        <f>'[1]Bearbeitete Datenbank'!$BF232</f>
        <v>35813.385373721154</v>
      </c>
      <c r="BO230" s="1">
        <f>'[1]Bearbeitete Datenbank'!$BG232</f>
        <v>35774.930749568935</v>
      </c>
      <c r="BP230" s="1">
        <f>'[1]Bearbeitete Datenbank'!$BH232</f>
        <v>1436.1171270401073</v>
      </c>
      <c r="BQ230" s="1">
        <f>'[1]Bearbeitete Datenbank'!$BC232</f>
        <v>1.0027037299999999</v>
      </c>
      <c r="BY230" s="1" t="s">
        <v>115</v>
      </c>
      <c r="BZ230" s="1" t="s">
        <v>115</v>
      </c>
      <c r="CA230" s="1" t="s">
        <v>115</v>
      </c>
      <c r="CB230" s="1" t="s">
        <v>115</v>
      </c>
      <c r="CD230" s="47">
        <f>'[1]Bearbeitete Datenbank'!$BT232</f>
        <v>4.0498246000000293E-2</v>
      </c>
      <c r="CE2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7.0682773398262851E-4</v>
      </c>
      <c r="CF230" s="1">
        <f>'[1]Bearbeitete Datenbank'!$BU232</f>
        <v>12.986141454</v>
      </c>
      <c r="CG2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0.22665092550202376</v>
      </c>
      <c r="CH230" s="1" t="str">
        <f>'[1]Bearbeitete Datenbank'!$BV232</f>
        <v>True</v>
      </c>
      <c r="CI230" s="1" t="str">
        <f>'[1]Bearbeitete Datenbank'!$BW232</f>
        <v>True</v>
      </c>
      <c r="CJ230" s="1">
        <f>'[1]Bearbeitete Datenbank'!$BX232</f>
        <v>4.7611649999999996E-4</v>
      </c>
      <c r="CK230" s="1">
        <f>'[1]Bearbeitete Datenbank'!$BY232</f>
        <v>8.8758499999999987E-5</v>
      </c>
      <c r="CL230" s="1">
        <f>'[1]Bearbeitete Datenbank'!$CA232</f>
        <v>0.104</v>
      </c>
      <c r="CM23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1.8151424220741027E-3</v>
      </c>
      <c r="CN230" s="1">
        <f>'[1]Bearbeitete Datenbank'!$CB232</f>
        <v>2</v>
      </c>
      <c r="CO230" s="1">
        <f>'[1]Bearbeitete Datenbank'!$CC232</f>
        <v>10</v>
      </c>
      <c r="CP230" s="1" t="str">
        <f>'[1]Bearbeitete Datenbank'!$CD232</f>
        <v>Eut_13</v>
      </c>
      <c r="CQ230" s="1">
        <f>'[1]Bearbeitete Datenbank'!$CE232</f>
        <v>1</v>
      </c>
      <c r="CR230" s="1">
        <f>'[1]Bearbeitete Datenbank'!$CF232</f>
        <v>12.958437945924999</v>
      </c>
      <c r="CS230" s="1">
        <f>IF(Tabelle27[[#This Row],[synchronised_starting_longitude '[deg_E']]]="None","None",Tabelle27[[#This Row],[synchronised_starting_longitude '[deg_E']]]*PI()/180)</f>
        <v>0.22616740807176214</v>
      </c>
      <c r="CT230" s="1">
        <f>'[1]Bearbeitete Datenbank'!$CG232</f>
        <v>12.986429129249998</v>
      </c>
      <c r="CU230" s="1">
        <f>IF(Tabelle27[[#This Row],[synchronised_initial_longitude '[deg_E']]]="None","None",Tabelle27[[#This Row],[synchronised_initial_longitude '[deg_E']]]*PI()/180)</f>
        <v>0.22665594638231271</v>
      </c>
      <c r="CV230" s="1">
        <f>'[1]Bearbeitete Datenbank'!$CH232</f>
        <v>3.9987404750000177E-2</v>
      </c>
      <c r="CW230" s="1">
        <f>IF(Tabelle27[[#This Row],[synchronised_tolerance_longitude '[deg_E']]]="None","None",Tabelle27[[#This Row],[synchronised_tolerance_longitude '[deg_E']]]*PI()/180)</f>
        <v>6.979118722151231E-4</v>
      </c>
      <c r="CY230" s="1" t="str">
        <f>'[1]Bearbeitete Datenbank'!$CI232</f>
        <v>None</v>
      </c>
      <c r="CZ230" s="1" t="str">
        <f>IF(Tabelle27[[#This Row],[initial_GLAN '[deg']]]="None",Tabelle27[[#This Row],[initial_GLAN '[deg']]],Tabelle27[[#This Row],[initial_GLAN '[deg']]]*PI()/180)</f>
        <v>None</v>
      </c>
      <c r="DA230" s="1" t="str">
        <f>'[1]Bearbeitete Datenbank'!$CJ232</f>
        <v>None</v>
      </c>
      <c r="DB230" s="1" t="str">
        <f>IF(Tabelle27[[#This Row],[tolerance_GLAN '[deg']]]="None",Tabelle27[[#This Row],[tolerance_GLAN '[deg']]],Tabelle27[[#This Row],[tolerance_GLAN '[deg']]]*PI()/180)</f>
        <v>None</v>
      </c>
      <c r="DC230" s="1" t="str">
        <f>'[1]Bearbeitete Datenbank'!$CK232</f>
        <v>None</v>
      </c>
      <c r="DD230" s="49" t="str">
        <f>'[1]Bearbeitete Datenbank'!$CL232</f>
        <v>None</v>
      </c>
      <c r="DE230" s="5" t="str">
        <f>'[1]Bearbeitete Datenbank'!$CM232</f>
        <v>None</v>
      </c>
      <c r="DF230" s="49" t="str">
        <f>'[1]Bearbeitete Datenbank'!$CN232</f>
        <v>None</v>
      </c>
      <c r="DG230" s="5" t="str">
        <f>'[1]Bearbeitete Datenbank'!$CO232</f>
        <v>None</v>
      </c>
      <c r="DH230" s="5" t="str">
        <f>'[1]Bearbeitete Datenbank'!$CP232</f>
        <v>None</v>
      </c>
    </row>
    <row r="231" spans="1:112" x14ac:dyDescent="0.25">
      <c r="A231" s="1" t="str">
        <f>'[1]Bearbeitete Datenbank'!$C233</f>
        <v>Eutelsat Hot Bird 13C</v>
      </c>
      <c r="C231" s="1" t="str">
        <f>'[1]Bearbeitete Datenbank'!$C233</f>
        <v>Eutelsat Hot Bird 13C</v>
      </c>
      <c r="D231" s="41">
        <f>'[1]Bearbeitete Datenbank'!$AB233</f>
        <v>33459</v>
      </c>
      <c r="G231" s="1" t="str">
        <f>'[1]Bearbeitete Datenbank'!$AV233</f>
        <v>Heavy Satellite</v>
      </c>
      <c r="H231" s="1">
        <f>'[1]Bearbeitete Datenbank'!$V233</f>
        <v>15</v>
      </c>
      <c r="J231" s="3"/>
      <c r="K231" s="1" t="str">
        <f>'[1]Bearbeitete Datenbank'!$BQ233</f>
        <v>mono/duo-propellant</v>
      </c>
      <c r="L231" s="1" t="str">
        <f>'[1]Bearbeitete Datenbank'!$BR233</f>
        <v>1</v>
      </c>
      <c r="M231" s="1"/>
      <c r="N231" s="1">
        <f>'[1]Bearbeitete Datenbank'!$BS233</f>
        <v>300</v>
      </c>
      <c r="P231" s="1" t="str">
        <f>'[1]Bearbeitete Datenbank'!$Y233</f>
        <v>Guiana Space Center</v>
      </c>
      <c r="Q231" s="1">
        <f>'[1]Bearbeitete Datenbank'!$AD233*PI()/180</f>
        <v>9.1437799511982928E-2</v>
      </c>
      <c r="R231" s="1" t="str">
        <f>'[1]Bearbeitete Datenbank'!$D233</f>
        <v>France</v>
      </c>
      <c r="S231" s="1" t="str">
        <f>'[1]Bearbeitete Datenbank'!$E233</f>
        <v>Multinational</v>
      </c>
      <c r="T231" s="1" t="str">
        <f>'[1]Bearbeitete Datenbank'!$F233</f>
        <v>EUTELSAT S.A.</v>
      </c>
      <c r="U231" s="3">
        <f>'[1]Bearbeitete Datenbank'!$U233</f>
        <v>39802</v>
      </c>
      <c r="V231" s="1">
        <f>'[1]Bearbeitete Datenbank'!$AE233*PI()/180</f>
        <v>5.3622099674872183</v>
      </c>
      <c r="Y231" s="1">
        <f>'[1]Bearbeitete Datenbank'!$BK233</f>
        <v>2.7</v>
      </c>
      <c r="Z231" s="1">
        <f>'[1]Bearbeitete Datenbank'!$BL233</f>
        <v>6.3</v>
      </c>
      <c r="AA231" s="1">
        <f>'[1]Bearbeitete Datenbank'!$BM233</f>
        <v>39.4</v>
      </c>
      <c r="AB231" s="1">
        <f>'[1]Bearbeitete Datenbank'!BN233</f>
        <v>104.408976755151</v>
      </c>
      <c r="AC231" s="1">
        <f>'[1]Bearbeitete Datenbank'!BO233</f>
        <v>7.29</v>
      </c>
      <c r="AD231" s="1">
        <f>'[1]Bearbeitete Datenbank'!$BP233</f>
        <v>47.215733333333297</v>
      </c>
      <c r="AH231" s="1">
        <f>'[1]Bearbeitete Datenbank'!$AL233</f>
        <v>4880</v>
      </c>
      <c r="AJ231" s="1">
        <f>'[1]Bearbeitete Datenbank'!$AN233</f>
        <v>2338</v>
      </c>
      <c r="AK231" s="1">
        <f>'[1]Bearbeitete Datenbank'!$AW233</f>
        <v>2542</v>
      </c>
      <c r="AU231" s="1" t="str">
        <f>'[1]Bearbeitete Datenbank'!$AU233</f>
        <v>GEO/S</v>
      </c>
      <c r="AV231" s="1" t="str">
        <f>'[1]Bearbeitete Datenbank'!$J233</f>
        <v>GEO</v>
      </c>
      <c r="AY231" s="1" t="str">
        <f>'[1]Bearbeitete Datenbank'!$G233</f>
        <v>Commercial</v>
      </c>
      <c r="AZ231" s="1"/>
      <c r="BA231" s="1" t="str">
        <f>'[1]Bearbeitete Datenbank'!$H233</f>
        <v>Communications</v>
      </c>
      <c r="BB231" s="1"/>
      <c r="BC231" s="42">
        <f>'[1]Bearbeitete Datenbank'!$AX233</f>
        <v>0.05</v>
      </c>
      <c r="BD231" s="1">
        <f>Tabelle27[[#This Row],[inclination '[degree']]]*PI()/180</f>
        <v>8.726646259971648E-4</v>
      </c>
      <c r="BE231" s="1">
        <f>'[1]Bearbeitete Datenbank'!$AY233</f>
        <v>46.7087</v>
      </c>
      <c r="BF231" s="1">
        <f>Tabelle27[[#This Row],[RAAN '[degree']]]*PI()/180</f>
        <v>0.81522060432627541</v>
      </c>
      <c r="BG231" s="1">
        <f>'[1]Bearbeitete Datenbank'!$BA233</f>
        <v>22.354500000000002</v>
      </c>
      <c r="BH231" s="1">
        <f>Tabelle27[[#This Row],[AoP '[degree']]]*PI()/180</f>
        <v>0.3901596276370724</v>
      </c>
      <c r="BI231" s="1">
        <f>'[1]Bearbeitete Datenbank'!$BB233</f>
        <v>133.47280000000001</v>
      </c>
      <c r="BK231" s="1">
        <f>Tabelle27[[#This Row],[mean_anomaly '[degree']]]*PI()/180</f>
        <v>2.3295398218558874</v>
      </c>
      <c r="BL231" s="1">
        <f>'[1]Bearbeitete Datenbank'!$AZ233</f>
        <v>5.8410000000000005E-4</v>
      </c>
      <c r="BM231" s="1">
        <f>'[1]Bearbeitete Datenbank'!$BE233</f>
        <v>42165.129466674945</v>
      </c>
      <c r="BN231" s="1">
        <f>'[1]Bearbeitete Datenbank'!$BF233</f>
        <v>35818.758118796432</v>
      </c>
      <c r="BO231" s="1">
        <f>'[1]Bearbeitete Datenbank'!$BG233</f>
        <v>35769.500814553459</v>
      </c>
      <c r="BP231" s="1">
        <f>'[1]Bearbeitete Datenbank'!$BH233</f>
        <v>1436.1156661519749</v>
      </c>
      <c r="BQ231" s="1">
        <f>'[1]Bearbeitete Datenbank'!$BC233</f>
        <v>1.0027047499999999</v>
      </c>
      <c r="BY231" s="1" t="s">
        <v>115</v>
      </c>
      <c r="BZ231" s="1" t="s">
        <v>115</v>
      </c>
      <c r="CA231" s="1" t="s">
        <v>115</v>
      </c>
      <c r="CB231" s="1" t="s">
        <v>115</v>
      </c>
      <c r="CD231" s="47">
        <f>'[1]Bearbeitete Datenbank'!$BT233</f>
        <v>3.9476563500000061E-2</v>
      </c>
      <c r="CE23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6.8899601044761759E-4</v>
      </c>
      <c r="CF231" s="1">
        <f>'[1]Bearbeitete Datenbank'!$BU233</f>
        <v>12.986716804499999</v>
      </c>
      <c r="CG23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0.22666096726260171</v>
      </c>
      <c r="CH231" s="1" t="str">
        <f>'[1]Bearbeitete Datenbank'!$BV233</f>
        <v>True</v>
      </c>
      <c r="CI231" s="1" t="str">
        <f>'[1]Bearbeitete Datenbank'!$BW233</f>
        <v>True</v>
      </c>
      <c r="CJ231" s="1">
        <f>'[1]Bearbeitete Datenbank'!$BX233</f>
        <v>4.0289000000000004E-4</v>
      </c>
      <c r="CK231" s="1">
        <f>'[1]Bearbeitete Datenbank'!$BY233</f>
        <v>2.176E-4</v>
      </c>
      <c r="CL231" s="1">
        <f>'[1]Bearbeitete Datenbank'!$CA233</f>
        <v>7.739E-2</v>
      </c>
      <c r="CM23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1.3507103081184116E-3</v>
      </c>
      <c r="CN231" s="1">
        <f>'[1]Bearbeitete Datenbank'!$CB233</f>
        <v>2</v>
      </c>
      <c r="CO231" s="1">
        <f>'[1]Bearbeitete Datenbank'!$CC233</f>
        <v>7</v>
      </c>
      <c r="CP231" s="1" t="str">
        <f>'[1]Bearbeitete Datenbank'!$CD233</f>
        <v>Eut_13</v>
      </c>
      <c r="CQ231" s="1">
        <f>'[1]Bearbeitete Datenbank'!$CE233</f>
        <v>2</v>
      </c>
      <c r="CR231" s="1">
        <f>'[1]Bearbeitete Datenbank'!$CF233</f>
        <v>13.014420312574998</v>
      </c>
      <c r="CS231" s="1">
        <f>IF(Tabelle27[[#This Row],[synchronised_starting_longitude '[deg_E']]]="None","None",Tabelle27[[#This Row],[synchronised_starting_longitude '[deg_E']]]*PI()/180)</f>
        <v>0.2271444846928633</v>
      </c>
      <c r="CT231" s="1">
        <f>'[1]Bearbeitete Datenbank'!$CG233</f>
        <v>12.986429129249998</v>
      </c>
      <c r="CU231" s="1">
        <f>IF(Tabelle27[[#This Row],[synchronised_initial_longitude '[deg_E']]]="None","None",Tabelle27[[#This Row],[synchronised_initial_longitude '[deg_E']]]*PI()/180)</f>
        <v>0.22665594638231271</v>
      </c>
      <c r="CV231" s="1">
        <f>'[1]Bearbeitete Datenbank'!$CH233</f>
        <v>3.9987404750000177E-2</v>
      </c>
      <c r="CW231" s="1">
        <f>IF(Tabelle27[[#This Row],[synchronised_tolerance_longitude '[deg_E']]]="None","None",Tabelle27[[#This Row],[synchronised_tolerance_longitude '[deg_E']]]*PI()/180)</f>
        <v>6.979118722151231E-4</v>
      </c>
      <c r="CY231" s="1" t="str">
        <f>'[1]Bearbeitete Datenbank'!$CI233</f>
        <v>None</v>
      </c>
      <c r="CZ231" s="1" t="str">
        <f>IF(Tabelle27[[#This Row],[initial_GLAN '[deg']]]="None",Tabelle27[[#This Row],[initial_GLAN '[deg']]],Tabelle27[[#This Row],[initial_GLAN '[deg']]]*PI()/180)</f>
        <v>None</v>
      </c>
      <c r="DA231" s="1" t="str">
        <f>'[1]Bearbeitete Datenbank'!$CJ233</f>
        <v>None</v>
      </c>
      <c r="DB231" s="1" t="str">
        <f>IF(Tabelle27[[#This Row],[tolerance_GLAN '[deg']]]="None",Tabelle27[[#This Row],[tolerance_GLAN '[deg']]],Tabelle27[[#This Row],[tolerance_GLAN '[deg']]]*PI()/180)</f>
        <v>None</v>
      </c>
      <c r="DC231" s="1" t="str">
        <f>'[1]Bearbeitete Datenbank'!$CK233</f>
        <v>None</v>
      </c>
      <c r="DD231" s="49" t="str">
        <f>'[1]Bearbeitete Datenbank'!$CL233</f>
        <v>None</v>
      </c>
      <c r="DE231" s="5" t="str">
        <f>'[1]Bearbeitete Datenbank'!$CM233</f>
        <v>None</v>
      </c>
      <c r="DF231" s="49" t="str">
        <f>'[1]Bearbeitete Datenbank'!$CN233</f>
        <v>None</v>
      </c>
      <c r="DG231" s="5" t="str">
        <f>'[1]Bearbeitete Datenbank'!$CO233</f>
        <v>None</v>
      </c>
      <c r="DH231" s="5" t="str">
        <f>'[1]Bearbeitete Datenbank'!$CP233</f>
        <v>None</v>
      </c>
    </row>
    <row r="232" spans="1:112" x14ac:dyDescent="0.25">
      <c r="A232" s="1" t="str">
        <f>'[1]Bearbeitete Datenbank'!$C234</f>
        <v>Eutelsat Hot Bird 13E</v>
      </c>
      <c r="C232" s="1" t="str">
        <f>'[1]Bearbeitete Datenbank'!$C234</f>
        <v>Eutelsat Hot Bird 13E</v>
      </c>
      <c r="D232" s="41">
        <f>'[1]Bearbeitete Datenbank'!$AB234</f>
        <v>28945</v>
      </c>
      <c r="G232" s="1" t="str">
        <f>'[1]Bearbeitete Datenbank'!$AV234</f>
        <v>Heavy Satellite</v>
      </c>
      <c r="H232" s="1">
        <f>'[1]Bearbeitete Datenbank'!$V234</f>
        <v>15</v>
      </c>
      <c r="J232" s="3"/>
      <c r="K232" s="1" t="str">
        <f>'[1]Bearbeitete Datenbank'!$BQ234</f>
        <v>mono/duo-propellant</v>
      </c>
      <c r="L232" s="1" t="str">
        <f>'[1]Bearbeitete Datenbank'!$BR234</f>
        <v>1</v>
      </c>
      <c r="M232" s="1"/>
      <c r="N232" s="1">
        <f>'[1]Bearbeitete Datenbank'!$BS234</f>
        <v>300</v>
      </c>
      <c r="P232" s="1" t="str">
        <f>'[1]Bearbeitete Datenbank'!$Y234</f>
        <v>Guiana Space Center</v>
      </c>
      <c r="Q232" s="1">
        <f>'[1]Bearbeitete Datenbank'!$AD234*PI()/180</f>
        <v>9.1437799511982928E-2</v>
      </c>
      <c r="R232" s="1" t="str">
        <f>'[1]Bearbeitete Datenbank'!$D234</f>
        <v>France</v>
      </c>
      <c r="S232" s="1" t="str">
        <f>'[1]Bearbeitete Datenbank'!$E234</f>
        <v>Multinational</v>
      </c>
      <c r="T232" s="1" t="str">
        <f>'[1]Bearbeitete Datenbank'!$F234</f>
        <v>EUTELSAT S.A.</v>
      </c>
      <c r="U232" s="3">
        <f>'[1]Bearbeitete Datenbank'!$U234</f>
        <v>38787</v>
      </c>
      <c r="V232" s="1">
        <f>'[1]Bearbeitete Datenbank'!$AE234*PI()/180</f>
        <v>5.3622099674872183</v>
      </c>
      <c r="Y232" s="1">
        <f>'[1]Bearbeitete Datenbank'!$BK234</f>
        <v>2.2000000000000002</v>
      </c>
      <c r="Z232" s="1">
        <f>'[1]Bearbeitete Datenbank'!$BL234</f>
        <v>5.4</v>
      </c>
      <c r="AA232" s="1">
        <f>'[1]Bearbeitete Datenbank'!$BM234</f>
        <v>31.4</v>
      </c>
      <c r="AB232" s="1">
        <f>'[1]Bearbeitete Datenbank'!BN234</f>
        <v>68.876960101307006</v>
      </c>
      <c r="AC232" s="1">
        <f>'[1]Bearbeitete Datenbank'!BO234</f>
        <v>4.84</v>
      </c>
      <c r="AD232" s="1">
        <f>'[1]Bearbeitete Datenbank'!$BP234</f>
        <v>31.539733333333299</v>
      </c>
      <c r="AH232" s="1">
        <f>'[1]Bearbeitete Datenbank'!$AL234</f>
        <v>3683</v>
      </c>
      <c r="AJ232" s="1">
        <f>'[1]Bearbeitete Datenbank'!$AN234</f>
        <v>1467</v>
      </c>
      <c r="AK232" s="1">
        <f>'[1]Bearbeitete Datenbank'!$AW234</f>
        <v>2216</v>
      </c>
      <c r="AU232" s="1" t="str">
        <f>'[1]Bearbeitete Datenbank'!$AU234</f>
        <v>GEO/S</v>
      </c>
      <c r="AV232" s="1" t="str">
        <f>'[1]Bearbeitete Datenbank'!$J234</f>
        <v>GEO</v>
      </c>
      <c r="AY232" s="1" t="str">
        <f>'[1]Bearbeitete Datenbank'!$G234</f>
        <v>Commercial</v>
      </c>
      <c r="AZ232" s="1"/>
      <c r="BA232" s="1" t="str">
        <f>'[1]Bearbeitete Datenbank'!$H234</f>
        <v>Communications</v>
      </c>
      <c r="BB232" s="1"/>
      <c r="BC232" s="42">
        <f>'[1]Bearbeitete Datenbank'!$AX234</f>
        <v>3.04E-2</v>
      </c>
      <c r="BD232" s="1">
        <f>Tabelle27[[#This Row],[inclination '[degree']]]*PI()/180</f>
        <v>5.3058009260627617E-4</v>
      </c>
      <c r="BE232" s="1">
        <f>'[1]Bearbeitete Datenbank'!$AY234</f>
        <v>167.15090000000001</v>
      </c>
      <c r="BF232" s="1">
        <f>Tabelle27[[#This Row],[RAAN '[degree']]]*PI()/180</f>
        <v>2.9173335526717898</v>
      </c>
      <c r="BG232" s="1">
        <f>'[1]Bearbeitete Datenbank'!$BA234</f>
        <v>259.28370000000001</v>
      </c>
      <c r="BH232" s="1">
        <f>Tabelle27[[#This Row],[AoP '[degree']]]*PI()/180</f>
        <v>4.525354261753221</v>
      </c>
      <c r="BI232" s="1">
        <f>'[1]Bearbeitete Datenbank'!$BB234</f>
        <v>293.59980000000002</v>
      </c>
      <c r="BK232" s="1">
        <f>Tabelle27[[#This Row],[mean_anomaly '[degree']]]*PI()/180</f>
        <v>5.124283193196848</v>
      </c>
      <c r="BL232" s="1">
        <f>'[1]Bearbeitete Datenbank'!$AZ234</f>
        <v>2.207E-4</v>
      </c>
      <c r="BM232" s="1">
        <f>'[1]Bearbeitete Datenbank'!$BE234</f>
        <v>42164.915286283554</v>
      </c>
      <c r="BN232" s="1">
        <f>'[1]Bearbeitete Datenbank'!$BF234</f>
        <v>35803.221083087243</v>
      </c>
      <c r="BO232" s="1">
        <f>'[1]Bearbeitete Datenbank'!$BG234</f>
        <v>35784.609489479873</v>
      </c>
      <c r="BP232" s="1">
        <f>'[1]Bearbeitete Datenbank'!$BH234</f>
        <v>1436.1047239079189</v>
      </c>
      <c r="BQ232" s="1">
        <f>'[1]Bearbeitete Datenbank'!$BC234</f>
        <v>1.0027123899999999</v>
      </c>
      <c r="BY232" s="1" t="s">
        <v>115</v>
      </c>
      <c r="BZ232" s="1" t="s">
        <v>115</v>
      </c>
      <c r="CA232" s="1" t="s">
        <v>115</v>
      </c>
      <c r="CB232" s="1" t="s">
        <v>115</v>
      </c>
      <c r="CD232" s="47">
        <f>'[1]Bearbeitete Datenbank'!$BT234</f>
        <v>4.4033423000001903E-2</v>
      </c>
      <c r="CE2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7.6852821227343232E-4</v>
      </c>
      <c r="CF232" s="1">
        <f>'[1]Bearbeitete Datenbank'!$BU234</f>
        <v>330.00060857699998</v>
      </c>
      <c r="CG2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5.7595971532536892</v>
      </c>
      <c r="CH232" s="1" t="str">
        <f>'[1]Bearbeitete Datenbank'!$BV234</f>
        <v>True</v>
      </c>
      <c r="CI232" s="1" t="str">
        <f>'[1]Bearbeitete Datenbank'!$BW234</f>
        <v>True</v>
      </c>
      <c r="CJ232" s="1">
        <f>'[1]Bearbeitete Datenbank'!$BX234</f>
        <v>4.0216700000000004E-4</v>
      </c>
      <c r="CK232" s="1">
        <f>'[1]Bearbeitete Datenbank'!$BY234</f>
        <v>2.0784500000000001E-4</v>
      </c>
      <c r="CL232" s="1">
        <f>'[1]Bearbeitete Datenbank'!$CA234</f>
        <v>6.4799999999999996E-2</v>
      </c>
      <c r="CM23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1.1309733552923255E-3</v>
      </c>
      <c r="CN232" s="1">
        <f>'[1]Bearbeitete Datenbank'!$CB234</f>
        <v>1</v>
      </c>
      <c r="CO232" s="1">
        <f>'[1]Bearbeitete Datenbank'!$CC234</f>
        <v>9</v>
      </c>
      <c r="CP232" s="1" t="str">
        <f>'[1]Bearbeitete Datenbank'!$CD234</f>
        <v>None</v>
      </c>
      <c r="CQ232" s="1" t="str">
        <f>'[1]Bearbeitete Datenbank'!$CE234</f>
        <v>None</v>
      </c>
      <c r="CR232" s="1" t="str">
        <f>'[1]Bearbeitete Datenbank'!$CF234</f>
        <v>None</v>
      </c>
      <c r="CS232" s="1" t="str">
        <f>IF(Tabelle27[[#This Row],[synchronised_starting_longitude '[deg_E']]]="None","None",Tabelle27[[#This Row],[synchronised_starting_longitude '[deg_E']]]*PI()/180)</f>
        <v>None</v>
      </c>
      <c r="CT232" s="1" t="str">
        <f>'[1]Bearbeitete Datenbank'!$CG234</f>
        <v>None</v>
      </c>
      <c r="CU232" s="1" t="str">
        <f>IF(Tabelle27[[#This Row],[synchronised_initial_longitude '[deg_E']]]="None","None",Tabelle27[[#This Row],[synchronised_initial_longitude '[deg_E']]]*PI()/180)</f>
        <v>None</v>
      </c>
      <c r="CV232" s="1" t="str">
        <f>'[1]Bearbeitete Datenbank'!$CH234</f>
        <v>None</v>
      </c>
      <c r="CW232" s="1" t="str">
        <f>IF(Tabelle27[[#This Row],[synchronised_tolerance_longitude '[deg_E']]]="None","None",Tabelle27[[#This Row],[synchronised_tolerance_longitude '[deg_E']]]*PI()/180)</f>
        <v>None</v>
      </c>
      <c r="CY232" s="1" t="str">
        <f>'[1]Bearbeitete Datenbank'!$CI234</f>
        <v>None</v>
      </c>
      <c r="CZ232" s="1" t="str">
        <f>IF(Tabelle27[[#This Row],[initial_GLAN '[deg']]]="None",Tabelle27[[#This Row],[initial_GLAN '[deg']]],Tabelle27[[#This Row],[initial_GLAN '[deg']]]*PI()/180)</f>
        <v>None</v>
      </c>
      <c r="DA232" s="1" t="str">
        <f>'[1]Bearbeitete Datenbank'!$CJ234</f>
        <v>None</v>
      </c>
      <c r="DB232" s="1" t="str">
        <f>IF(Tabelle27[[#This Row],[tolerance_GLAN '[deg']]]="None",Tabelle27[[#This Row],[tolerance_GLAN '[deg']]],Tabelle27[[#This Row],[tolerance_GLAN '[deg']]]*PI()/180)</f>
        <v>None</v>
      </c>
      <c r="DC232" s="1" t="str">
        <f>'[1]Bearbeitete Datenbank'!$CK234</f>
        <v>None</v>
      </c>
      <c r="DD232" s="49" t="str">
        <f>'[1]Bearbeitete Datenbank'!$CL234</f>
        <v>None</v>
      </c>
      <c r="DE232" s="5" t="str">
        <f>'[1]Bearbeitete Datenbank'!$CM234</f>
        <v>None</v>
      </c>
      <c r="DF232" s="49" t="str">
        <f>'[1]Bearbeitete Datenbank'!$CN234</f>
        <v>None</v>
      </c>
      <c r="DG232" s="5" t="str">
        <f>'[1]Bearbeitete Datenbank'!$CO234</f>
        <v>None</v>
      </c>
      <c r="DH232" s="5" t="str">
        <f>'[1]Bearbeitete Datenbank'!$CP234</f>
        <v>None</v>
      </c>
    </row>
    <row r="233" spans="1:112" x14ac:dyDescent="0.25">
      <c r="A233" s="1" t="str">
        <f>'[1]Bearbeitete Datenbank'!$C235</f>
        <v>Eutelsat KA-SAT 9A</v>
      </c>
      <c r="C233" s="1" t="str">
        <f>'[1]Bearbeitete Datenbank'!$C235</f>
        <v>Eutelsat KA-SAT 9A</v>
      </c>
      <c r="D233" s="41">
        <f>'[1]Bearbeitete Datenbank'!$AB235</f>
        <v>37258</v>
      </c>
      <c r="G233" s="1" t="str">
        <f>'[1]Bearbeitete Datenbank'!$AV235</f>
        <v>Heavy Satellite</v>
      </c>
      <c r="H233" s="1">
        <f>'[1]Bearbeitete Datenbank'!$V235</f>
        <v>15</v>
      </c>
      <c r="J233" s="3"/>
      <c r="K233" s="1" t="str">
        <f>'[1]Bearbeitete Datenbank'!$BQ235</f>
        <v>mono/duo-propellant</v>
      </c>
      <c r="L233" s="1" t="str">
        <f>'[1]Bearbeitete Datenbank'!$BR235</f>
        <v>1</v>
      </c>
      <c r="M233" s="1"/>
      <c r="N233" s="1">
        <f>'[1]Bearbeitete Datenbank'!$BS235</f>
        <v>300</v>
      </c>
      <c r="P233" s="1" t="str">
        <f>'[1]Bearbeitete Datenbank'!$Y235</f>
        <v>Baikonur Cosmodrome</v>
      </c>
      <c r="Q233" s="1">
        <f>'[1]Bearbeitete Datenbank'!$AD235*PI()/180</f>
        <v>0.80224059067919362</v>
      </c>
      <c r="R233" s="1" t="str">
        <f>'[1]Bearbeitete Datenbank'!$D235</f>
        <v>France</v>
      </c>
      <c r="S233" s="1" t="str">
        <f>'[1]Bearbeitete Datenbank'!$E235</f>
        <v>Multinational</v>
      </c>
      <c r="T233" s="1" t="str">
        <f>'[1]Bearbeitete Datenbank'!$F235</f>
        <v>EUTELSAT S.A.</v>
      </c>
      <c r="U233" s="3">
        <f>'[1]Bearbeitete Datenbank'!$U235</f>
        <v>40538</v>
      </c>
      <c r="V233" s="1">
        <f>'[1]Bearbeitete Datenbank'!$AE235*PI()/180</f>
        <v>1.1048806829750102</v>
      </c>
      <c r="Y233" s="1">
        <f>'[1]Bearbeitete Datenbank'!$BK235</f>
        <v>2.4</v>
      </c>
      <c r="Z233" s="1">
        <f>'[1]Bearbeitete Datenbank'!$BL235</f>
        <v>4.5</v>
      </c>
      <c r="AA233" s="1">
        <f>'[1]Bearbeitete Datenbank'!$BM235</f>
        <v>39.4</v>
      </c>
      <c r="AB233" s="1">
        <f>'[1]Bearbeitete Datenbank'!BN235</f>
        <v>87.3645029435759</v>
      </c>
      <c r="AC233" s="1">
        <f>'[1]Bearbeitete Datenbank'!BO235</f>
        <v>5.76</v>
      </c>
      <c r="AD233" s="1">
        <f>'[1]Bearbeitete Datenbank'!$BP235</f>
        <v>37.496133333333297</v>
      </c>
      <c r="AH233" s="1">
        <f>'[1]Bearbeitete Datenbank'!$AL235</f>
        <v>5800</v>
      </c>
      <c r="AJ233" s="1">
        <f>'[1]Bearbeitete Datenbank'!$AN235</f>
        <v>3000</v>
      </c>
      <c r="AK233" s="1">
        <f>'[1]Bearbeitete Datenbank'!$AW235</f>
        <v>2800</v>
      </c>
      <c r="AU233" s="1" t="str">
        <f>'[1]Bearbeitete Datenbank'!$AU235</f>
        <v>GEO/S</v>
      </c>
      <c r="AV233" s="1" t="str">
        <f>'[1]Bearbeitete Datenbank'!$J235</f>
        <v>GEO</v>
      </c>
      <c r="AY233" s="1" t="str">
        <f>'[1]Bearbeitete Datenbank'!$G235</f>
        <v>Commercial</v>
      </c>
      <c r="AZ233" s="1"/>
      <c r="BA233" s="1" t="str">
        <f>'[1]Bearbeitete Datenbank'!$H235</f>
        <v>Communications</v>
      </c>
      <c r="BB233" s="1"/>
      <c r="BC233" s="42">
        <f>'[1]Bearbeitete Datenbank'!$AX235</f>
        <v>5.7799999999999997E-2</v>
      </c>
      <c r="BD233" s="1">
        <f>Tabelle27[[#This Row],[inclination '[degree']]]*PI()/180</f>
        <v>1.0088003076527223E-3</v>
      </c>
      <c r="BE233" s="1">
        <f>'[1]Bearbeitete Datenbank'!$AY235</f>
        <v>279.84719999999999</v>
      </c>
      <c r="BF233" s="1">
        <f>Tabelle27[[#This Row],[RAAN '[degree']]]*PI()/180</f>
        <v>4.8842550424870748</v>
      </c>
      <c r="BG233" s="1">
        <f>'[1]Bearbeitete Datenbank'!$BA235</f>
        <v>185.90260000000001</v>
      </c>
      <c r="BH233" s="1">
        <f>Tabelle27[[#This Row],[AoP '[degree']]]*PI()/180</f>
        <v>3.2446124580180107</v>
      </c>
      <c r="BI233" s="1">
        <f>'[1]Bearbeitete Datenbank'!$BB235</f>
        <v>63.298699999999997</v>
      </c>
      <c r="BK233" s="1">
        <f>Tabelle27[[#This Row],[mean_anomaly '[degree']]]*PI()/180</f>
        <v>1.1047707272321345</v>
      </c>
      <c r="BL233" s="1">
        <f>'[1]Bearbeitete Datenbank'!$AZ235</f>
        <v>5.6420000000000005E-4</v>
      </c>
      <c r="BM233" s="1">
        <f>'[1]Bearbeitete Datenbank'!$BE235</f>
        <v>42164.397227682239</v>
      </c>
      <c r="BN233" s="1">
        <f>'[1]Bearbeitete Datenbank'!$BF235</f>
        <v>35817.18638059809</v>
      </c>
      <c r="BO233" s="1">
        <f>'[1]Bearbeitete Datenbank'!$BG235</f>
        <v>35769.60807476638</v>
      </c>
      <c r="BP233" s="1">
        <f>'[1]Bearbeitete Datenbank'!$BH235</f>
        <v>1436.078256970384</v>
      </c>
      <c r="BQ233" s="1">
        <f>'[1]Bearbeitete Datenbank'!$BC235</f>
        <v>1.0027308699999999</v>
      </c>
      <c r="BY233" s="1" t="s">
        <v>115</v>
      </c>
      <c r="BZ233" s="1" t="s">
        <v>115</v>
      </c>
      <c r="CA233" s="1" t="s">
        <v>115</v>
      </c>
      <c r="CB233" s="1" t="s">
        <v>115</v>
      </c>
      <c r="CD233" s="47">
        <f>'[1]Bearbeitete Datenbank'!$BT235</f>
        <v>7.2294308000000029E-2</v>
      </c>
      <c r="CE23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1.2617737050508772E-3</v>
      </c>
      <c r="CF233" s="1">
        <f>'[1]Bearbeitete Datenbank'!$BU235</f>
        <v>8.9794383169999996</v>
      </c>
      <c r="CG23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0.15672076361138829</v>
      </c>
      <c r="CH233" s="1" t="str">
        <f>'[1]Bearbeitete Datenbank'!$BV235</f>
        <v>True</v>
      </c>
      <c r="CI233" s="1" t="str">
        <f>'[1]Bearbeitete Datenbank'!$BW235</f>
        <v>True</v>
      </c>
      <c r="CJ233" s="1">
        <f>'[1]Bearbeitete Datenbank'!$BX235</f>
        <v>3.5676749999999998E-4</v>
      </c>
      <c r="CK233" s="1">
        <f>'[1]Bearbeitete Datenbank'!$BY235</f>
        <v>2.9377249999999999E-4</v>
      </c>
      <c r="CL233" s="1">
        <f>'[1]Bearbeitete Datenbank'!$CA235</f>
        <v>7.1620000000000003E-2</v>
      </c>
      <c r="CM23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1.2500048102783389E-3</v>
      </c>
      <c r="CN233" s="1">
        <f>'[1]Bearbeitete Datenbank'!$CB235</f>
        <v>2</v>
      </c>
      <c r="CO233" s="1">
        <f>'[1]Bearbeitete Datenbank'!$CC235</f>
        <v>9</v>
      </c>
      <c r="CP233" s="1" t="str">
        <f>'[1]Bearbeitete Datenbank'!$CD235</f>
        <v>Eut_9</v>
      </c>
      <c r="CQ233" s="1">
        <f>'[1]Bearbeitete Datenbank'!$CE235</f>
        <v>1</v>
      </c>
      <c r="CR233" s="1">
        <f>'[1]Bearbeitete Datenbank'!$CF235</f>
        <v>8.9464904653999984</v>
      </c>
      <c r="CS233" s="1">
        <f>IF(Tabelle27[[#This Row],[synchronised_starting_longitude '[deg_E']]]="None","None",Tabelle27[[#This Row],[synchronised_starting_longitude '[deg_E']]]*PI()/180)</f>
        <v>0.15614571511950981</v>
      </c>
      <c r="CT233" s="1">
        <f>'[1]Bearbeitete Datenbank'!$CG235</f>
        <v>8.9840453939999989</v>
      </c>
      <c r="CU233" s="1">
        <f>IF(Tabelle27[[#This Row],[synchronised_initial_longitude '[deg_E']]]="None","None",Tabelle27[[#This Row],[synchronised_initial_longitude '[deg_E']]]*PI()/180)</f>
        <v>0.1568011722739312</v>
      </c>
      <c r="CV233" s="1">
        <f>'[1]Bearbeitete Datenbank'!$CH235</f>
        <v>5.3649897999999752E-2</v>
      </c>
      <c r="CW233" s="1">
        <f>IF(Tabelle27[[#This Row],[synchronised_tolerance_longitude '[deg_E']]]="None","None",Tabelle27[[#This Row],[synchronised_tolerance_longitude '[deg_E']]]*PI()/180)</f>
        <v>9.3636736345911633E-4</v>
      </c>
      <c r="CY233" s="1" t="str">
        <f>'[1]Bearbeitete Datenbank'!$CI235</f>
        <v>None</v>
      </c>
      <c r="CZ233" s="1" t="str">
        <f>IF(Tabelle27[[#This Row],[initial_GLAN '[deg']]]="None",Tabelle27[[#This Row],[initial_GLAN '[deg']]],Tabelle27[[#This Row],[initial_GLAN '[deg']]]*PI()/180)</f>
        <v>None</v>
      </c>
      <c r="DA233" s="1" t="str">
        <f>'[1]Bearbeitete Datenbank'!$CJ235</f>
        <v>None</v>
      </c>
      <c r="DB233" s="1" t="str">
        <f>IF(Tabelle27[[#This Row],[tolerance_GLAN '[deg']]]="None",Tabelle27[[#This Row],[tolerance_GLAN '[deg']]],Tabelle27[[#This Row],[tolerance_GLAN '[deg']]]*PI()/180)</f>
        <v>None</v>
      </c>
      <c r="DC233" s="1" t="str">
        <f>'[1]Bearbeitete Datenbank'!$CK235</f>
        <v>None</v>
      </c>
      <c r="DD233" s="49" t="str">
        <f>'[1]Bearbeitete Datenbank'!$CL235</f>
        <v>None</v>
      </c>
      <c r="DE233" s="5" t="str">
        <f>'[1]Bearbeitete Datenbank'!$CM235</f>
        <v>None</v>
      </c>
      <c r="DF233" s="49" t="str">
        <f>'[1]Bearbeitete Datenbank'!$CN235</f>
        <v>None</v>
      </c>
      <c r="DG233" s="5" t="str">
        <f>'[1]Bearbeitete Datenbank'!$CO235</f>
        <v>None</v>
      </c>
      <c r="DH233" s="5" t="str">
        <f>'[1]Bearbeitete Datenbank'!$CP235</f>
        <v>None</v>
      </c>
    </row>
    <row r="234" spans="1:112" x14ac:dyDescent="0.25">
      <c r="A234" s="1" t="str">
        <f>'[1]Bearbeitete Datenbank'!$C236</f>
        <v>Eutelsat Konnect</v>
      </c>
      <c r="C234" s="1" t="str">
        <f>'[1]Bearbeitete Datenbank'!$C236</f>
        <v>Eutelsat Konnect</v>
      </c>
      <c r="D234" s="41">
        <f>'[1]Bearbeitete Datenbank'!$AB236</f>
        <v>45027</v>
      </c>
      <c r="G234" s="1" t="str">
        <f>'[1]Bearbeitete Datenbank'!$AV236</f>
        <v>Heavy Satellite</v>
      </c>
      <c r="H234" s="1">
        <f>'[1]Bearbeitete Datenbank'!$V236</f>
        <v>15</v>
      </c>
      <c r="J234" s="3"/>
      <c r="K234" s="1" t="str">
        <f>'[1]Bearbeitete Datenbank'!$BQ236</f>
        <v>none</v>
      </c>
      <c r="L234" s="1" t="str">
        <f>'[1]Bearbeitete Datenbank'!$BR236</f>
        <v>0</v>
      </c>
      <c r="M234" s="1"/>
      <c r="N234" s="1">
        <f>'[1]Bearbeitete Datenbank'!$BS236</f>
        <v>3000</v>
      </c>
      <c r="P234" s="1" t="str">
        <f>'[1]Bearbeitete Datenbank'!$Y236</f>
        <v>Guiana Space Center</v>
      </c>
      <c r="Q234" s="1">
        <f>'[1]Bearbeitete Datenbank'!$AD236*PI()/180</f>
        <v>9.1437799511982928E-2</v>
      </c>
      <c r="R234" s="1" t="str">
        <f>'[1]Bearbeitete Datenbank'!$D236</f>
        <v>NR (12/20)</v>
      </c>
      <c r="S234" s="1" t="str">
        <f>'[1]Bearbeitete Datenbank'!$E236</f>
        <v>Multinational</v>
      </c>
      <c r="T234" s="1" t="str">
        <f>'[1]Bearbeitete Datenbank'!$F236</f>
        <v>EUTELSAT S.A.</v>
      </c>
      <c r="U234" s="3">
        <f>'[1]Bearbeitete Datenbank'!$U236</f>
        <v>43846</v>
      </c>
      <c r="V234" s="1">
        <f>'[1]Bearbeitete Datenbank'!$AE236*PI()/180</f>
        <v>5.3622099674872183</v>
      </c>
      <c r="Y234" s="1">
        <f>'[1]Bearbeitete Datenbank'!$BK236</f>
        <v>2.5</v>
      </c>
      <c r="Z234" s="1">
        <f>'[1]Bearbeitete Datenbank'!$BL236</f>
        <v>5</v>
      </c>
      <c r="AA234" s="1">
        <f>'[1]Bearbeitete Datenbank'!$BM236</f>
        <v>30</v>
      </c>
      <c r="AB234" s="1">
        <f>'[1]Bearbeitete Datenbank'!BN236</f>
        <v>73.750699999999995</v>
      </c>
      <c r="AC234" s="1">
        <f>'[1]Bearbeitete Datenbank'!BO236</f>
        <v>6.25</v>
      </c>
      <c r="AD234" s="1">
        <f>'[1]Bearbeitete Datenbank'!$BP236</f>
        <v>34.063299999999998</v>
      </c>
      <c r="AH234" s="1">
        <f>'[1]Bearbeitete Datenbank'!$AL236</f>
        <v>3619</v>
      </c>
      <c r="AJ234" s="1">
        <f>'[1]Bearbeitete Datenbank'!$AN236</f>
        <v>2000</v>
      </c>
      <c r="AK234" s="1">
        <f>'[1]Bearbeitete Datenbank'!$AW236</f>
        <v>1619</v>
      </c>
      <c r="AU234" s="1" t="str">
        <f>'[1]Bearbeitete Datenbank'!$AU236</f>
        <v>GTO</v>
      </c>
      <c r="AV234" s="1" t="str">
        <f>'[1]Bearbeitete Datenbank'!$J236</f>
        <v>GEO</v>
      </c>
      <c r="AY234" s="1" t="str">
        <f>'[1]Bearbeitete Datenbank'!$G236</f>
        <v>Commercial</v>
      </c>
      <c r="AZ234" s="1"/>
      <c r="BA234" s="1" t="str">
        <f>'[1]Bearbeitete Datenbank'!$H236</f>
        <v>Communications</v>
      </c>
      <c r="BB234" s="1"/>
      <c r="BC234" s="42">
        <f>'[1]Bearbeitete Datenbank'!$AX236</f>
        <v>4.8800000000000003E-2</v>
      </c>
      <c r="BD234" s="1">
        <f>Tabelle27[[#This Row],[inclination '[degree']]]*PI()/180</f>
        <v>8.5172067497323283E-4</v>
      </c>
      <c r="BE234" s="1">
        <f>'[1]Bearbeitete Datenbank'!$AY236</f>
        <v>116.25230000000001</v>
      </c>
      <c r="BF234" s="1">
        <f>Tabelle27[[#This Row],[RAAN '[degree']]]*PI()/180</f>
        <v>2.028985398016204</v>
      </c>
      <c r="BG234" s="1">
        <f>'[1]Bearbeitete Datenbank'!$BA236</f>
        <v>247.7664</v>
      </c>
      <c r="BH234" s="1">
        <f>Tabelle27[[#This Row],[AoP '[degree']]]*PI()/180</f>
        <v>4.3243394558132779</v>
      </c>
      <c r="BI234" s="1">
        <f>'[1]Bearbeitete Datenbank'!$BB236</f>
        <v>140.4966</v>
      </c>
      <c r="BK234" s="1">
        <f>Tabelle27[[#This Row],[mean_anomaly '[degree']]]*PI()/180</f>
        <v>2.4521282578574652</v>
      </c>
      <c r="BL234" s="1">
        <f>'[1]Bearbeitete Datenbank'!$AZ236</f>
        <v>4.57E-5</v>
      </c>
      <c r="BM234" s="1">
        <f>'[1]Bearbeitete Datenbank'!$BE236</f>
        <v>42164.658497671859</v>
      </c>
      <c r="BN234" s="1">
        <f>'[1]Bearbeitete Datenbank'!$BF236</f>
        <v>35795.585422565207</v>
      </c>
      <c r="BO234" s="1">
        <f>'[1]Bearbeitete Datenbank'!$BG236</f>
        <v>35791.73157277851</v>
      </c>
      <c r="BP234" s="1">
        <f>'[1]Bearbeitete Datenbank'!$BH236</f>
        <v>1436.0916048927022</v>
      </c>
      <c r="BQ234" s="1">
        <f>'[1]Bearbeitete Datenbank'!$BC236</f>
        <v>1.00272155</v>
      </c>
      <c r="BY234" s="1" t="s">
        <v>115</v>
      </c>
      <c r="BZ234" s="1" t="s">
        <v>115</v>
      </c>
      <c r="CA234" s="1" t="s">
        <v>115</v>
      </c>
      <c r="CB234" s="1" t="s">
        <v>115</v>
      </c>
      <c r="CD234" s="47">
        <f>'[1]Bearbeitete Datenbank'!$BT236</f>
        <v>3.4872008499999829E-2</v>
      </c>
      <c r="CE2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6.0863136510844597E-4</v>
      </c>
      <c r="CF234" s="1">
        <f>'[1]Bearbeitete Datenbank'!$BU236</f>
        <v>7.1920695485000001</v>
      </c>
      <c r="CG2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0.12552529365374701</v>
      </c>
      <c r="CH234" s="1" t="str">
        <f>'[1]Bearbeitete Datenbank'!$BV236</f>
        <v>True</v>
      </c>
      <c r="CI234" s="1" t="str">
        <f>'[1]Bearbeitete Datenbank'!$BW236</f>
        <v>True</v>
      </c>
      <c r="CJ234" s="1">
        <f>'[1]Bearbeitete Datenbank'!$BX236</f>
        <v>7.4693000000000011E-5</v>
      </c>
      <c r="CK234" s="1">
        <f>'[1]Bearbeitete Datenbank'!$BY236</f>
        <v>6.627400000000001E-5</v>
      </c>
      <c r="CL234" s="1">
        <f>'[1]Bearbeitete Datenbank'!$CA236</f>
        <v>6.2300000000000001E-2</v>
      </c>
      <c r="CM23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1.0873401239924673E-3</v>
      </c>
      <c r="CN234" s="1">
        <f>'[1]Bearbeitete Datenbank'!$CB236</f>
        <v>1</v>
      </c>
      <c r="CO234" s="1">
        <f>'[1]Bearbeitete Datenbank'!$CC236</f>
        <v>8</v>
      </c>
      <c r="CP234" s="1" t="str">
        <f>'[1]Bearbeitete Datenbank'!$CD236</f>
        <v>None</v>
      </c>
      <c r="CQ234" s="1" t="str">
        <f>'[1]Bearbeitete Datenbank'!$CE236</f>
        <v>None</v>
      </c>
      <c r="CR234" s="1" t="str">
        <f>'[1]Bearbeitete Datenbank'!$CF236</f>
        <v>None</v>
      </c>
      <c r="CS234" s="1" t="str">
        <f>IF(Tabelle27[[#This Row],[synchronised_starting_longitude '[deg_E']]]="None","None",Tabelle27[[#This Row],[synchronised_starting_longitude '[deg_E']]]*PI()/180)</f>
        <v>None</v>
      </c>
      <c r="CT234" s="1" t="str">
        <f>'[1]Bearbeitete Datenbank'!$CG236</f>
        <v>None</v>
      </c>
      <c r="CU234" s="1" t="str">
        <f>IF(Tabelle27[[#This Row],[synchronised_initial_longitude '[deg_E']]]="None","None",Tabelle27[[#This Row],[synchronised_initial_longitude '[deg_E']]]*PI()/180)</f>
        <v>None</v>
      </c>
      <c r="CV234" s="1" t="str">
        <f>'[1]Bearbeitete Datenbank'!$CH236</f>
        <v>None</v>
      </c>
      <c r="CW234" s="1" t="str">
        <f>IF(Tabelle27[[#This Row],[synchronised_tolerance_longitude '[deg_E']]]="None","None",Tabelle27[[#This Row],[synchronised_tolerance_longitude '[deg_E']]]*PI()/180)</f>
        <v>None</v>
      </c>
      <c r="CY234" s="1" t="str">
        <f>'[1]Bearbeitete Datenbank'!$CI236</f>
        <v>None</v>
      </c>
      <c r="CZ234" s="1" t="str">
        <f>IF(Tabelle27[[#This Row],[initial_GLAN '[deg']]]="None",Tabelle27[[#This Row],[initial_GLAN '[deg']]],Tabelle27[[#This Row],[initial_GLAN '[deg']]]*PI()/180)</f>
        <v>None</v>
      </c>
      <c r="DA234" s="1" t="str">
        <f>'[1]Bearbeitete Datenbank'!$CJ236</f>
        <v>None</v>
      </c>
      <c r="DB234" s="1" t="str">
        <f>IF(Tabelle27[[#This Row],[tolerance_GLAN '[deg']]]="None",Tabelle27[[#This Row],[tolerance_GLAN '[deg']]],Tabelle27[[#This Row],[tolerance_GLAN '[deg']]]*PI()/180)</f>
        <v>None</v>
      </c>
      <c r="DC234" s="1" t="str">
        <f>'[1]Bearbeitete Datenbank'!$CK236</f>
        <v>None</v>
      </c>
      <c r="DD234" s="49" t="str">
        <f>'[1]Bearbeitete Datenbank'!$CL236</f>
        <v>None</v>
      </c>
      <c r="DE234" s="5" t="str">
        <f>'[1]Bearbeitete Datenbank'!$CM236</f>
        <v>None</v>
      </c>
      <c r="DF234" s="49" t="str">
        <f>'[1]Bearbeitete Datenbank'!$CN236</f>
        <v>None</v>
      </c>
      <c r="DG234" s="5" t="str">
        <f>'[1]Bearbeitete Datenbank'!$CO236</f>
        <v>None</v>
      </c>
      <c r="DH234" s="5" t="str">
        <f>'[1]Bearbeitete Datenbank'!$CP236</f>
        <v>None</v>
      </c>
    </row>
    <row r="235" spans="1:112" x14ac:dyDescent="0.25">
      <c r="A235" s="1" t="str">
        <f>'[1]Bearbeitete Datenbank'!$C237</f>
        <v>Express 103</v>
      </c>
      <c r="C235" s="1" t="str">
        <f>'[1]Bearbeitete Datenbank'!$C237</f>
        <v>Express 103</v>
      </c>
      <c r="D235" s="41">
        <f>'[1]Bearbeitete Datenbank'!$AB237</f>
        <v>45986</v>
      </c>
      <c r="G235" s="1" t="str">
        <f>'[1]Bearbeitete Datenbank'!$AV237</f>
        <v>Heavy Satellite</v>
      </c>
      <c r="H235" s="1">
        <f>'[1]Bearbeitete Datenbank'!$V237</f>
        <v>15</v>
      </c>
      <c r="J235" s="3"/>
      <c r="K235" s="1" t="str">
        <f>'[1]Bearbeitete Datenbank'!$BQ237</f>
        <v>none</v>
      </c>
      <c r="L235" s="1" t="str">
        <f>'[1]Bearbeitete Datenbank'!$BR237</f>
        <v>0</v>
      </c>
      <c r="M235" s="1"/>
      <c r="N235" s="1">
        <f>'[1]Bearbeitete Datenbank'!$BS237</f>
        <v>3000</v>
      </c>
      <c r="P235" s="1" t="str">
        <f>'[1]Bearbeitete Datenbank'!$Y237</f>
        <v>Baikonur Cosmodrome</v>
      </c>
      <c r="Q235" s="1">
        <f>'[1]Bearbeitete Datenbank'!$AD237*PI()/180</f>
        <v>0.80224059067919362</v>
      </c>
      <c r="R235" s="1" t="str">
        <f>'[1]Bearbeitete Datenbank'!$D237</f>
        <v>NR (12/20)</v>
      </c>
      <c r="S235" s="1" t="str">
        <f>'[1]Bearbeitete Datenbank'!$E237</f>
        <v>Russia</v>
      </c>
      <c r="T235" s="1" t="str">
        <f>'[1]Bearbeitete Datenbank'!$F237</f>
        <v>Russian Satellite Communications Company</v>
      </c>
      <c r="U235" s="3">
        <f>'[1]Bearbeitete Datenbank'!$U237</f>
        <v>44042</v>
      </c>
      <c r="V235" s="1">
        <f>'[1]Bearbeitete Datenbank'!$AE237*PI()/180</f>
        <v>1.1048806829750102</v>
      </c>
      <c r="Y235" s="1">
        <f>'[1]Bearbeitete Datenbank'!$BK237</f>
        <v>2</v>
      </c>
      <c r="Z235" s="1">
        <f>'[1]Bearbeitete Datenbank'!$BL237</f>
        <v>4</v>
      </c>
      <c r="AA235" s="1">
        <f>'[1]Bearbeitete Datenbank'!$BM237</f>
        <v>15</v>
      </c>
      <c r="AB235" s="1">
        <f>'[1]Bearbeitete Datenbank'!BN237</f>
        <v>32.800400000000003</v>
      </c>
      <c r="AC235" s="1">
        <f>'[1]Bearbeitete Datenbank'!BO237</f>
        <v>4</v>
      </c>
      <c r="AD235" s="1">
        <f>'[1]Bearbeitete Datenbank'!$BP237</f>
        <v>16.987300000000001</v>
      </c>
      <c r="AH235" s="1">
        <f>'[1]Bearbeitete Datenbank'!$AL237</f>
        <v>2110</v>
      </c>
      <c r="AJ235" s="1">
        <f>'[1]Bearbeitete Datenbank'!$AN237</f>
        <v>1800</v>
      </c>
      <c r="AK235" s="1">
        <f>'[1]Bearbeitete Datenbank'!$AW237</f>
        <v>310</v>
      </c>
      <c r="AU235" s="1" t="str">
        <f>'[1]Bearbeitete Datenbank'!$AU237</f>
        <v>GEO/NS</v>
      </c>
      <c r="AV235" s="1" t="str">
        <f>'[1]Bearbeitete Datenbank'!$J237</f>
        <v>GEO</v>
      </c>
      <c r="AY235" s="1" t="str">
        <f>'[1]Bearbeitete Datenbank'!$G237</f>
        <v>Commercial</v>
      </c>
      <c r="AZ235" s="1"/>
      <c r="BA235" s="1" t="str">
        <f>'[1]Bearbeitete Datenbank'!$H237</f>
        <v>Communications</v>
      </c>
      <c r="BB235" s="1"/>
      <c r="BC235" s="42">
        <f>'[1]Bearbeitete Datenbank'!$AX237</f>
        <v>1.2E-2</v>
      </c>
      <c r="BD235" s="1">
        <f>Tabelle27[[#This Row],[inclination '[degree']]]*PI()/180</f>
        <v>2.0943951023931956E-4</v>
      </c>
      <c r="BE235" s="1">
        <f>'[1]Bearbeitete Datenbank'!$AY237</f>
        <v>202.5839</v>
      </c>
      <c r="BF235" s="1">
        <f>Tabelle27[[#This Row],[RAAN '[degree']]]*PI()/180</f>
        <v>3.5357560665309404</v>
      </c>
      <c r="BG235" s="1">
        <f>'[1]Bearbeitete Datenbank'!$BA237</f>
        <v>151.75389999999999</v>
      </c>
      <c r="BH235" s="1">
        <f>Tabelle27[[#This Row],[AoP '[degree']]]*PI()/180</f>
        <v>2.6486052077422224</v>
      </c>
      <c r="BI235" s="1">
        <f>'[1]Bearbeitete Datenbank'!$BB237</f>
        <v>191.797</v>
      </c>
      <c r="BK235" s="1">
        <f>Tabelle27[[#This Row],[mean_anomaly '[degree']]]*PI()/180</f>
        <v>3.3474891454475642</v>
      </c>
      <c r="BL235" s="1">
        <f>'[1]Bearbeitete Datenbank'!$AZ237</f>
        <v>8.2299999999999995E-5</v>
      </c>
      <c r="BM235" s="1">
        <f>'[1]Bearbeitete Datenbank'!$BE237</f>
        <v>42164.804272386493</v>
      </c>
      <c r="BN235" s="1">
        <f>'[1]Bearbeitete Datenbank'!$BF237</f>
        <v>35797.274435778112</v>
      </c>
      <c r="BO235" s="1">
        <f>'[1]Bearbeitete Datenbank'!$BG237</f>
        <v>35790.334108994874</v>
      </c>
      <c r="BP235" s="1">
        <f>'[1]Bearbeitete Datenbank'!$BH237</f>
        <v>1436.0990523391761</v>
      </c>
      <c r="BQ235" s="1">
        <f>'[1]Bearbeitete Datenbank'!$BC237</f>
        <v>1.00271635</v>
      </c>
      <c r="BS235" s="5"/>
      <c r="BY235" s="1" t="s">
        <v>115</v>
      </c>
      <c r="BZ235" s="1" t="s">
        <v>115</v>
      </c>
      <c r="CA235" s="1" t="s">
        <v>115</v>
      </c>
      <c r="CB235" s="1" t="s">
        <v>115</v>
      </c>
      <c r="CD235" s="47">
        <f>'[1]Bearbeitete Datenbank'!$BT237</f>
        <v>3.5566044500001226E-2</v>
      </c>
      <c r="CE23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6.2074457843584176E-4</v>
      </c>
      <c r="CF235" s="1">
        <f>'[1]Bearbeitete Datenbank'!$BU237</f>
        <v>79.975680158499998</v>
      </c>
      <c r="CG23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1.3958389402877254</v>
      </c>
      <c r="CH235" s="1" t="str">
        <f>'[1]Bearbeitete Datenbank'!$BV237</f>
        <v>True</v>
      </c>
      <c r="CI235" s="1" t="str">
        <f>'[1]Bearbeitete Datenbank'!$BW237</f>
        <v>True</v>
      </c>
      <c r="CJ235" s="1">
        <f>'[1]Bearbeitete Datenbank'!$BX237</f>
        <v>1.18472E-4</v>
      </c>
      <c r="CK235" s="1">
        <f>'[1]Bearbeitete Datenbank'!$BY237</f>
        <v>1.02836E-4</v>
      </c>
      <c r="CL235" s="1">
        <f>'[1]Bearbeitete Datenbank'!$CA237</f>
        <v>7.732E-2</v>
      </c>
      <c r="CM23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1.3494885776420156E-3</v>
      </c>
      <c r="CN235" s="1">
        <f>'[1]Bearbeitete Datenbank'!$CB237</f>
        <v>1</v>
      </c>
      <c r="CO235" s="1">
        <f>'[1]Bearbeitete Datenbank'!$CC237</f>
        <v>9</v>
      </c>
      <c r="CP235" s="1" t="str">
        <f>'[1]Bearbeitete Datenbank'!$CD237</f>
        <v>None</v>
      </c>
      <c r="CQ235" s="1" t="str">
        <f>'[1]Bearbeitete Datenbank'!$CE237</f>
        <v>None</v>
      </c>
      <c r="CR235" s="1" t="str">
        <f>'[1]Bearbeitete Datenbank'!$CF237</f>
        <v>None</v>
      </c>
      <c r="CS235" s="1" t="str">
        <f>IF(Tabelle27[[#This Row],[synchronised_starting_longitude '[deg_E']]]="None","None",Tabelle27[[#This Row],[synchronised_starting_longitude '[deg_E']]]*PI()/180)</f>
        <v>None</v>
      </c>
      <c r="CT235" s="1" t="str">
        <f>'[1]Bearbeitete Datenbank'!$CG237</f>
        <v>None</v>
      </c>
      <c r="CU235" s="1" t="str">
        <f>IF(Tabelle27[[#This Row],[synchronised_initial_longitude '[deg_E']]]="None","None",Tabelle27[[#This Row],[synchronised_initial_longitude '[deg_E']]]*PI()/180)</f>
        <v>None</v>
      </c>
      <c r="CV235" s="1" t="str">
        <f>'[1]Bearbeitete Datenbank'!$CH237</f>
        <v>None</v>
      </c>
      <c r="CW235" s="1" t="str">
        <f>IF(Tabelle27[[#This Row],[synchronised_tolerance_longitude '[deg_E']]]="None","None",Tabelle27[[#This Row],[synchronised_tolerance_longitude '[deg_E']]]*PI()/180)</f>
        <v>None</v>
      </c>
      <c r="CY235" s="1" t="str">
        <f>'[1]Bearbeitete Datenbank'!$CI237</f>
        <v>None</v>
      </c>
      <c r="CZ235" s="1" t="str">
        <f>IF(Tabelle27[[#This Row],[initial_GLAN '[deg']]]="None",Tabelle27[[#This Row],[initial_GLAN '[deg']]],Tabelle27[[#This Row],[initial_GLAN '[deg']]]*PI()/180)</f>
        <v>None</v>
      </c>
      <c r="DA235" s="1" t="str">
        <f>'[1]Bearbeitete Datenbank'!$CJ237</f>
        <v>None</v>
      </c>
      <c r="DB235" s="1" t="str">
        <f>IF(Tabelle27[[#This Row],[tolerance_GLAN '[deg']]]="None",Tabelle27[[#This Row],[tolerance_GLAN '[deg']]],Tabelle27[[#This Row],[tolerance_GLAN '[deg']]]*PI()/180)</f>
        <v>None</v>
      </c>
      <c r="DC235" s="1" t="str">
        <f>'[1]Bearbeitete Datenbank'!$CK237</f>
        <v>None</v>
      </c>
      <c r="DD235" s="49" t="str">
        <f>'[1]Bearbeitete Datenbank'!$CL237</f>
        <v>None</v>
      </c>
      <c r="DE235" s="5" t="str">
        <f>'[1]Bearbeitete Datenbank'!$CM237</f>
        <v>None</v>
      </c>
      <c r="DF235" s="49" t="str">
        <f>'[1]Bearbeitete Datenbank'!$CN237</f>
        <v>None</v>
      </c>
      <c r="DG235" s="5" t="str">
        <f>'[1]Bearbeitete Datenbank'!$CO237</f>
        <v>None</v>
      </c>
      <c r="DH235" s="5" t="str">
        <f>'[1]Bearbeitete Datenbank'!$CP237</f>
        <v>None</v>
      </c>
    </row>
    <row r="236" spans="1:112" x14ac:dyDescent="0.25">
      <c r="A236" s="1" t="str">
        <f>'[1]Bearbeitete Datenbank'!$C238</f>
        <v>Express 80</v>
      </c>
      <c r="C236" s="1" t="str">
        <f>'[1]Bearbeitete Datenbank'!$C238</f>
        <v>Express 80</v>
      </c>
      <c r="D236" s="41">
        <f>'[1]Bearbeitete Datenbank'!$AB238</f>
        <v>45985</v>
      </c>
      <c r="G236" s="1" t="str">
        <f>'[1]Bearbeitete Datenbank'!$AV238</f>
        <v>Heavy Satellite</v>
      </c>
      <c r="H236" s="1">
        <f>'[1]Bearbeitete Datenbank'!$V238</f>
        <v>15</v>
      </c>
      <c r="J236" s="3"/>
      <c r="K236" s="1" t="str">
        <f>'[1]Bearbeitete Datenbank'!$BQ238</f>
        <v>none</v>
      </c>
      <c r="L236" s="1" t="str">
        <f>'[1]Bearbeitete Datenbank'!$BR238</f>
        <v>0</v>
      </c>
      <c r="M236" s="1"/>
      <c r="N236" s="1">
        <f>'[1]Bearbeitete Datenbank'!$BS238</f>
        <v>3000</v>
      </c>
      <c r="P236" s="1" t="str">
        <f>'[1]Bearbeitete Datenbank'!$Y238</f>
        <v>Baikonur Cosmodrome</v>
      </c>
      <c r="Q236" s="1">
        <f>'[1]Bearbeitete Datenbank'!$AD238*PI()/180</f>
        <v>0.80224059067919362</v>
      </c>
      <c r="R236" s="1" t="str">
        <f>'[1]Bearbeitete Datenbank'!$D238</f>
        <v>NR (12/20)</v>
      </c>
      <c r="S236" s="1" t="str">
        <f>'[1]Bearbeitete Datenbank'!$E238</f>
        <v>Russia</v>
      </c>
      <c r="T236" s="1" t="str">
        <f>'[1]Bearbeitete Datenbank'!$F238</f>
        <v>Russian Satellite Communications Company</v>
      </c>
      <c r="U236" s="3">
        <f>'[1]Bearbeitete Datenbank'!$U238</f>
        <v>44042</v>
      </c>
      <c r="V236" s="1">
        <f>'[1]Bearbeitete Datenbank'!$AE238*PI()/180</f>
        <v>1.1048806829750102</v>
      </c>
      <c r="Y236" s="1">
        <f>'[1]Bearbeitete Datenbank'!$BK238</f>
        <v>2</v>
      </c>
      <c r="Z236" s="1">
        <f>'[1]Bearbeitete Datenbank'!$BL238</f>
        <v>4</v>
      </c>
      <c r="AA236" s="1">
        <f>'[1]Bearbeitete Datenbank'!$BM238</f>
        <v>15</v>
      </c>
      <c r="AB236" s="1">
        <f>'[1]Bearbeitete Datenbank'!BN238</f>
        <v>32.800400000000003</v>
      </c>
      <c r="AC236" s="1">
        <f>'[1]Bearbeitete Datenbank'!BO238</f>
        <v>4</v>
      </c>
      <c r="AD236" s="1">
        <f>'[1]Bearbeitete Datenbank'!$BP238</f>
        <v>16.987300000000001</v>
      </c>
      <c r="AH236" s="1">
        <f>'[1]Bearbeitete Datenbank'!$AL238</f>
        <v>2280</v>
      </c>
      <c r="AJ236" s="1">
        <f>'[1]Bearbeitete Datenbank'!$AN238</f>
        <v>1800</v>
      </c>
      <c r="AK236" s="1">
        <f>'[1]Bearbeitete Datenbank'!$AW238</f>
        <v>480</v>
      </c>
      <c r="AU236" s="1" t="str">
        <f>'[1]Bearbeitete Datenbank'!$AU238</f>
        <v>GEO/NS</v>
      </c>
      <c r="AV236" s="1" t="str">
        <f>'[1]Bearbeitete Datenbank'!$J238</f>
        <v>GEO</v>
      </c>
      <c r="AY236" s="1" t="str">
        <f>'[1]Bearbeitete Datenbank'!$G238</f>
        <v>Commercial</v>
      </c>
      <c r="AZ236" s="1"/>
      <c r="BA236" s="1" t="str">
        <f>'[1]Bearbeitete Datenbank'!$H238</f>
        <v>Communications</v>
      </c>
      <c r="BB236" s="1"/>
      <c r="BC236" s="42">
        <f>'[1]Bearbeitete Datenbank'!$AX238</f>
        <v>1.7100000000000001E-2</v>
      </c>
      <c r="BD236" s="1">
        <f>Tabelle27[[#This Row],[inclination '[degree']]]*PI()/180</f>
        <v>2.9845130209103034E-4</v>
      </c>
      <c r="BE236" s="1">
        <f>'[1]Bearbeitete Datenbank'!$AY238</f>
        <v>291.9914</v>
      </c>
      <c r="BF236" s="1">
        <f>Tabelle27[[#This Row],[RAAN '[degree']]]*PI()/180</f>
        <v>5.0962113175077706</v>
      </c>
      <c r="BG236" s="1">
        <f>'[1]Bearbeitete Datenbank'!$BA238</f>
        <v>32.690199999999997</v>
      </c>
      <c r="BH236" s="1">
        <f>Tabelle27[[#This Row],[AoP '[degree']]]*PI()/180</f>
        <v>0.57055162313545027</v>
      </c>
      <c r="BI236" s="1">
        <f>'[1]Bearbeitete Datenbank'!$BB238</f>
        <v>101.90170000000001</v>
      </c>
      <c r="BK236" s="1">
        <f>Tabelle27[[#This Row],[mean_anomaly '[degree']]]*PI()/180</f>
        <v>1.7785201783795057</v>
      </c>
      <c r="BL236" s="1">
        <f>'[1]Bearbeitete Datenbank'!$AZ238</f>
        <v>3.7799999999999997E-5</v>
      </c>
      <c r="BM236" s="1">
        <f>'[1]Bearbeitete Datenbank'!$BE238</f>
        <v>42164.550288794628</v>
      </c>
      <c r="BN236" s="1">
        <f>'[1]Bearbeitete Datenbank'!$BF238</f>
        <v>35795.144108795546</v>
      </c>
      <c r="BO236" s="1">
        <f>'[1]Bearbeitete Datenbank'!$BG238</f>
        <v>35791.956468793709</v>
      </c>
      <c r="BP236" s="1">
        <f>'[1]Bearbeitete Datenbank'!$BH238</f>
        <v>1436.0860766458477</v>
      </c>
      <c r="BQ236" s="1">
        <f>'[1]Bearbeitete Datenbank'!$BC238</f>
        <v>1.00272541</v>
      </c>
      <c r="BY236" s="1" t="s">
        <v>115</v>
      </c>
      <c r="BZ236" s="1" t="s">
        <v>115</v>
      </c>
      <c r="CA236" s="1" t="s">
        <v>115</v>
      </c>
      <c r="CB236" s="1" t="s">
        <v>115</v>
      </c>
      <c r="CD236" s="47">
        <f>'[1]Bearbeitete Datenbank'!$BT238</f>
        <v>5.6312978E-2</v>
      </c>
      <c r="CE23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9.8284687770313142E-4</v>
      </c>
      <c r="CF236" s="1">
        <f>'[1]Bearbeitete Datenbank'!$BU238</f>
        <v>102.93664856700001</v>
      </c>
      <c r="CG23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1.7965834384624531</v>
      </c>
      <c r="CH236" s="1" t="str">
        <f>'[1]Bearbeitete Datenbank'!$BV238</f>
        <v>True</v>
      </c>
      <c r="CI236" s="1" t="str">
        <f>'[1]Bearbeitete Datenbank'!$BW238</f>
        <v>True</v>
      </c>
      <c r="CJ236" s="1">
        <f>'[1]Bearbeitete Datenbank'!$BX238</f>
        <v>1.6349499999999999E-4</v>
      </c>
      <c r="CK236" s="1">
        <f>'[1]Bearbeitete Datenbank'!$BY238</f>
        <v>1.6057499999999999E-4</v>
      </c>
      <c r="CL236" s="1">
        <f>'[1]Bearbeitete Datenbank'!$CA238</f>
        <v>5.7529999999999998E-2</v>
      </c>
      <c r="CM23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1.0040879186723377E-3</v>
      </c>
      <c r="CN236" s="1">
        <f>'[1]Bearbeitete Datenbank'!$CB238</f>
        <v>1</v>
      </c>
      <c r="CO236" s="1">
        <f>'[1]Bearbeitete Datenbank'!$CC238</f>
        <v>9</v>
      </c>
      <c r="CP236" s="1" t="str">
        <f>'[1]Bearbeitete Datenbank'!$CD238</f>
        <v>None</v>
      </c>
      <c r="CQ236" s="1" t="str">
        <f>'[1]Bearbeitete Datenbank'!$CE238</f>
        <v>None</v>
      </c>
      <c r="CR236" s="1" t="str">
        <f>'[1]Bearbeitete Datenbank'!$CF238</f>
        <v>None</v>
      </c>
      <c r="CS236" s="1" t="str">
        <f>IF(Tabelle27[[#This Row],[synchronised_starting_longitude '[deg_E']]]="None","None",Tabelle27[[#This Row],[synchronised_starting_longitude '[deg_E']]]*PI()/180)</f>
        <v>None</v>
      </c>
      <c r="CT236" s="1" t="str">
        <f>'[1]Bearbeitete Datenbank'!$CG238</f>
        <v>None</v>
      </c>
      <c r="CU236" s="1" t="str">
        <f>IF(Tabelle27[[#This Row],[synchronised_initial_longitude '[deg_E']]]="None","None",Tabelle27[[#This Row],[synchronised_initial_longitude '[deg_E']]]*PI()/180)</f>
        <v>None</v>
      </c>
      <c r="CV236" s="1" t="str">
        <f>'[1]Bearbeitete Datenbank'!$CH238</f>
        <v>None</v>
      </c>
      <c r="CW236" s="1" t="str">
        <f>IF(Tabelle27[[#This Row],[synchronised_tolerance_longitude '[deg_E']]]="None","None",Tabelle27[[#This Row],[synchronised_tolerance_longitude '[deg_E']]]*PI()/180)</f>
        <v>None</v>
      </c>
      <c r="CY236" s="1" t="str">
        <f>'[1]Bearbeitete Datenbank'!$CI238</f>
        <v>None</v>
      </c>
      <c r="CZ236" s="1" t="str">
        <f>IF(Tabelle27[[#This Row],[initial_GLAN '[deg']]]="None",Tabelle27[[#This Row],[initial_GLAN '[deg']]],Tabelle27[[#This Row],[initial_GLAN '[deg']]]*PI()/180)</f>
        <v>None</v>
      </c>
      <c r="DA236" s="1" t="str">
        <f>'[1]Bearbeitete Datenbank'!$CJ238</f>
        <v>None</v>
      </c>
      <c r="DB236" s="1" t="str">
        <f>IF(Tabelle27[[#This Row],[tolerance_GLAN '[deg']]]="None",Tabelle27[[#This Row],[tolerance_GLAN '[deg']]],Tabelle27[[#This Row],[tolerance_GLAN '[deg']]]*PI()/180)</f>
        <v>None</v>
      </c>
      <c r="DC236" s="1" t="str">
        <f>'[1]Bearbeitete Datenbank'!$CK238</f>
        <v>None</v>
      </c>
      <c r="DD236" s="49" t="str">
        <f>'[1]Bearbeitete Datenbank'!$CL238</f>
        <v>None</v>
      </c>
      <c r="DE236" s="5" t="str">
        <f>'[1]Bearbeitete Datenbank'!$CM238</f>
        <v>None</v>
      </c>
      <c r="DF236" s="49" t="str">
        <f>'[1]Bearbeitete Datenbank'!$CN238</f>
        <v>None</v>
      </c>
      <c r="DG236" s="5" t="str">
        <f>'[1]Bearbeitete Datenbank'!$CO238</f>
        <v>None</v>
      </c>
      <c r="DH236" s="5" t="str">
        <f>'[1]Bearbeitete Datenbank'!$CP238</f>
        <v>None</v>
      </c>
    </row>
    <row r="237" spans="1:112" x14ac:dyDescent="0.25">
      <c r="A237" s="1" t="str">
        <f>'[1]Bearbeitete Datenbank'!$C239</f>
        <v>Express AMU1</v>
      </c>
      <c r="C237" s="1" t="str">
        <f>'[1]Bearbeitete Datenbank'!$C239</f>
        <v>Express AMU1</v>
      </c>
      <c r="D237" s="41">
        <f>'[1]Bearbeitete Datenbank'!$AB239</f>
        <v>41191</v>
      </c>
      <c r="G237" s="1" t="str">
        <f>'[1]Bearbeitete Datenbank'!$AV239</f>
        <v>Heavy Satellite</v>
      </c>
      <c r="H237" s="1">
        <f>'[1]Bearbeitete Datenbank'!$V239</f>
        <v>15</v>
      </c>
      <c r="J237" s="3"/>
      <c r="K237" s="1" t="str">
        <f>'[1]Bearbeitete Datenbank'!$BQ239</f>
        <v>mono/duo-propellant</v>
      </c>
      <c r="L237" s="1" t="str">
        <f>'[1]Bearbeitete Datenbank'!$BR239</f>
        <v>1</v>
      </c>
      <c r="M237" s="1"/>
      <c r="N237" s="1">
        <f>'[1]Bearbeitete Datenbank'!$BS239</f>
        <v>300</v>
      </c>
      <c r="P237" s="1" t="str">
        <f>'[1]Bearbeitete Datenbank'!$Y239</f>
        <v>Baikonur Cosmodrome</v>
      </c>
      <c r="Q237" s="1">
        <f>'[1]Bearbeitete Datenbank'!$AD239*PI()/180</f>
        <v>0.80224059067919362</v>
      </c>
      <c r="R237" s="1" t="str">
        <f>'[1]Bearbeitete Datenbank'!$D239</f>
        <v>Russia</v>
      </c>
      <c r="S237" s="1" t="str">
        <f>'[1]Bearbeitete Datenbank'!$E239</f>
        <v>Russia</v>
      </c>
      <c r="T237" s="1" t="str">
        <f>'[1]Bearbeitete Datenbank'!$F239</f>
        <v>Russian Satellite Communications Company</v>
      </c>
      <c r="U237" s="3">
        <f>'[1]Bearbeitete Datenbank'!$U239</f>
        <v>42362</v>
      </c>
      <c r="V237" s="1">
        <f>'[1]Bearbeitete Datenbank'!$AE239*PI()/180</f>
        <v>1.1048806829750102</v>
      </c>
      <c r="Y237" s="1">
        <f>'[1]Bearbeitete Datenbank'!$BK239</f>
        <v>2.8</v>
      </c>
      <c r="Z237" s="1">
        <f>'[1]Bearbeitete Datenbank'!$BL239</f>
        <v>4.5</v>
      </c>
      <c r="AA237" s="1">
        <f>'[1]Bearbeitete Datenbank'!$BM239</f>
        <v>39.799999999999997</v>
      </c>
      <c r="AB237" s="1">
        <f>'[1]Bearbeitete Datenbank'!BN239</f>
        <v>96.904926996276103</v>
      </c>
      <c r="AC237" s="1">
        <f>'[1]Bearbeitete Datenbank'!BO239</f>
        <v>6.1575216010359899</v>
      </c>
      <c r="AD237" s="1">
        <f>'[1]Bearbeitete Datenbank'!$BP239</f>
        <v>40.739710992659198</v>
      </c>
      <c r="AH237" s="1">
        <f>'[1]Bearbeitete Datenbank'!$AL239</f>
        <v>5700</v>
      </c>
      <c r="AJ237" s="1">
        <f>'[1]Bearbeitete Datenbank'!$AN239</f>
        <v>2500</v>
      </c>
      <c r="AK237" s="1">
        <f>'[1]Bearbeitete Datenbank'!$AW239</f>
        <v>3200</v>
      </c>
      <c r="AU237" s="1" t="str">
        <f>'[1]Bearbeitete Datenbank'!$AU239</f>
        <v>GTO</v>
      </c>
      <c r="AV237" s="1" t="str">
        <f>'[1]Bearbeitete Datenbank'!$J239</f>
        <v>GEO</v>
      </c>
      <c r="AY237" s="1" t="str">
        <f>'[1]Bearbeitete Datenbank'!$G239</f>
        <v>Commercial</v>
      </c>
      <c r="AZ237" s="1"/>
      <c r="BA237" s="1" t="str">
        <f>'[1]Bearbeitete Datenbank'!$H239</f>
        <v>Communications</v>
      </c>
      <c r="BB237" s="1"/>
      <c r="BC237" s="42">
        <f>'[1]Bearbeitete Datenbank'!$AX239</f>
        <v>1.2999999999999999E-2</v>
      </c>
      <c r="BD237" s="1">
        <f>Tabelle27[[#This Row],[inclination '[degree']]]*PI()/180</f>
        <v>2.2689280275926284E-4</v>
      </c>
      <c r="BE237" s="1">
        <f>'[1]Bearbeitete Datenbank'!$AY239</f>
        <v>334.30509999999998</v>
      </c>
      <c r="BF237" s="1">
        <f>Tabelle27[[#This Row],[RAAN '[degree']]]*PI()/180</f>
        <v>5.834724701208895</v>
      </c>
      <c r="BG237" s="1">
        <f>'[1]Bearbeitete Datenbank'!$BA239</f>
        <v>83.508499999999998</v>
      </c>
      <c r="BH237" s="1">
        <f>Tabelle27[[#This Row],[AoP '[degree']]]*PI()/180</f>
        <v>1.4574982784016846</v>
      </c>
      <c r="BI237" s="1">
        <f>'[1]Bearbeitete Datenbank'!$BB239</f>
        <v>175.38579999999999</v>
      </c>
      <c r="BK237" s="1">
        <f>Tabelle27[[#This Row],[mean_anomaly '[degree']]]*PI()/180</f>
        <v>3.0610596712442706</v>
      </c>
      <c r="BL237" s="1">
        <f>'[1]Bearbeitete Datenbank'!$AZ239</f>
        <v>2.7579999999999998E-4</v>
      </c>
      <c r="BM237" s="1">
        <f>'[1]Bearbeitete Datenbank'!$BE239</f>
        <v>42164.714284384994</v>
      </c>
      <c r="BN237" s="1">
        <f>'[1]Bearbeitete Datenbank'!$BF239</f>
        <v>35805.343312584628</v>
      </c>
      <c r="BO237" s="1">
        <f>'[1]Bearbeitete Datenbank'!$BG239</f>
        <v>35782.085256185361</v>
      </c>
      <c r="BP237" s="1">
        <f>'[1]Bearbeitete Datenbank'!$BH239</f>
        <v>1436.0944549640562</v>
      </c>
      <c r="BQ237" s="1">
        <f>'[1]Bearbeitete Datenbank'!$BC239</f>
        <v>1.0027195600000001</v>
      </c>
      <c r="BY237" s="1" t="s">
        <v>115</v>
      </c>
      <c r="BZ237" s="1" t="s">
        <v>115</v>
      </c>
      <c r="CA237" s="1" t="s">
        <v>115</v>
      </c>
      <c r="CB237" s="1" t="s">
        <v>115</v>
      </c>
      <c r="CD237" s="47">
        <f>'[1]Bearbeitete Datenbank'!$BT239</f>
        <v>4.6380961499998818E-2</v>
      </c>
      <c r="CE23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8.0950048841570729E-4</v>
      </c>
      <c r="CF237" s="1">
        <f>'[1]Bearbeitete Datenbank'!$BU239</f>
        <v>36.080782917500002</v>
      </c>
      <c r="CG23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0.62972845860770055</v>
      </c>
      <c r="CH237" s="1" t="str">
        <f>'[1]Bearbeitete Datenbank'!$BV239</f>
        <v>True</v>
      </c>
      <c r="CI237" s="1" t="str">
        <f>'[1]Bearbeitete Datenbank'!$BW239</f>
        <v>True</v>
      </c>
      <c r="CJ237" s="1">
        <f>'[1]Bearbeitete Datenbank'!$BX239</f>
        <v>2.66168E-4</v>
      </c>
      <c r="CK237" s="1">
        <f>'[1]Bearbeitete Datenbank'!$BY239</f>
        <v>4.3014000000000005E-5</v>
      </c>
      <c r="CL237" s="1">
        <f>'[1]Bearbeitete Datenbank'!$CA239</f>
        <v>3.1730000000000001E-2</v>
      </c>
      <c r="CM23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5.5379297165780077E-4</v>
      </c>
      <c r="CN237" s="1">
        <f>'[1]Bearbeitete Datenbank'!$CB239</f>
        <v>1</v>
      </c>
      <c r="CO237" s="1">
        <f>'[1]Bearbeitete Datenbank'!$CC239</f>
        <v>3</v>
      </c>
      <c r="CP237" s="1" t="str">
        <f>'[1]Bearbeitete Datenbank'!$CD239</f>
        <v>None</v>
      </c>
      <c r="CQ237" s="1" t="str">
        <f>'[1]Bearbeitete Datenbank'!$CE239</f>
        <v>None</v>
      </c>
      <c r="CR237" s="1" t="str">
        <f>'[1]Bearbeitete Datenbank'!$CF239</f>
        <v>None</v>
      </c>
      <c r="CS237" s="1" t="str">
        <f>IF(Tabelle27[[#This Row],[synchronised_starting_longitude '[deg_E']]]="None","None",Tabelle27[[#This Row],[synchronised_starting_longitude '[deg_E']]]*PI()/180)</f>
        <v>None</v>
      </c>
      <c r="CT237" s="1" t="str">
        <f>'[1]Bearbeitete Datenbank'!$CG239</f>
        <v>None</v>
      </c>
      <c r="CU237" s="1" t="str">
        <f>IF(Tabelle27[[#This Row],[synchronised_initial_longitude '[deg_E']]]="None","None",Tabelle27[[#This Row],[synchronised_initial_longitude '[deg_E']]]*PI()/180)</f>
        <v>None</v>
      </c>
      <c r="CV237" s="1" t="str">
        <f>'[1]Bearbeitete Datenbank'!$CH239</f>
        <v>None</v>
      </c>
      <c r="CW237" s="1" t="str">
        <f>IF(Tabelle27[[#This Row],[synchronised_tolerance_longitude '[deg_E']]]="None","None",Tabelle27[[#This Row],[synchronised_tolerance_longitude '[deg_E']]]*PI()/180)</f>
        <v>None</v>
      </c>
      <c r="CY237" s="1" t="str">
        <f>'[1]Bearbeitete Datenbank'!$CI239</f>
        <v>None</v>
      </c>
      <c r="CZ237" s="1" t="str">
        <f>IF(Tabelle27[[#This Row],[initial_GLAN '[deg']]]="None",Tabelle27[[#This Row],[initial_GLAN '[deg']]],Tabelle27[[#This Row],[initial_GLAN '[deg']]]*PI()/180)</f>
        <v>None</v>
      </c>
      <c r="DA237" s="1" t="str">
        <f>'[1]Bearbeitete Datenbank'!$CJ239</f>
        <v>None</v>
      </c>
      <c r="DB237" s="1" t="str">
        <f>IF(Tabelle27[[#This Row],[tolerance_GLAN '[deg']]]="None",Tabelle27[[#This Row],[tolerance_GLAN '[deg']]],Tabelle27[[#This Row],[tolerance_GLAN '[deg']]]*PI()/180)</f>
        <v>None</v>
      </c>
      <c r="DC237" s="1" t="str">
        <f>'[1]Bearbeitete Datenbank'!$CK239</f>
        <v>None</v>
      </c>
      <c r="DD237" s="49" t="str">
        <f>'[1]Bearbeitete Datenbank'!$CL239</f>
        <v>None</v>
      </c>
      <c r="DE237" s="5" t="str">
        <f>'[1]Bearbeitete Datenbank'!$CM239</f>
        <v>None</v>
      </c>
      <c r="DF237" s="49" t="str">
        <f>'[1]Bearbeitete Datenbank'!$CN239</f>
        <v>None</v>
      </c>
      <c r="DG237" s="5" t="str">
        <f>'[1]Bearbeitete Datenbank'!$CO239</f>
        <v>None</v>
      </c>
      <c r="DH237" s="5" t="str">
        <f>'[1]Bearbeitete Datenbank'!$CP239</f>
        <v>None</v>
      </c>
    </row>
    <row r="238" spans="1:112" x14ac:dyDescent="0.25">
      <c r="A238" s="1" t="str">
        <f>'[1]Bearbeitete Datenbank'!$C240</f>
        <v>Express-AM3</v>
      </c>
      <c r="C238" s="1" t="str">
        <f>'[1]Bearbeitete Datenbank'!$C240</f>
        <v>Express-AM3</v>
      </c>
      <c r="D238" s="41">
        <f>'[1]Bearbeitete Datenbank'!$AB240</f>
        <v>28707</v>
      </c>
      <c r="G238" s="1" t="str">
        <f>'[1]Bearbeitete Datenbank'!$AV240</f>
        <v>Heavy Satellite</v>
      </c>
      <c r="H238" s="1">
        <f>'[1]Bearbeitete Datenbank'!$V240</f>
        <v>12</v>
      </c>
      <c r="J238" s="3"/>
      <c r="K238" s="1" t="str">
        <f>'[1]Bearbeitete Datenbank'!$BQ240</f>
        <v>none</v>
      </c>
      <c r="L238" s="1" t="str">
        <f>'[1]Bearbeitete Datenbank'!$BR240</f>
        <v>0</v>
      </c>
      <c r="M238" s="1"/>
      <c r="N238" s="1">
        <f>'[1]Bearbeitete Datenbank'!$BS240</f>
        <v>300</v>
      </c>
      <c r="P238" s="1" t="str">
        <f>'[1]Bearbeitete Datenbank'!$Y240</f>
        <v>Baikonur Cosmodrome</v>
      </c>
      <c r="Q238" s="1">
        <f>'[1]Bearbeitete Datenbank'!$AD240*PI()/180</f>
        <v>0.80224059067919362</v>
      </c>
      <c r="R238" s="1" t="str">
        <f>'[1]Bearbeitete Datenbank'!$D240</f>
        <v>Russia</v>
      </c>
      <c r="S238" s="1" t="str">
        <f>'[1]Bearbeitete Datenbank'!$E240</f>
        <v>Russia</v>
      </c>
      <c r="T238" s="1" t="str">
        <f>'[1]Bearbeitete Datenbank'!$F240</f>
        <v>Russian Satellite Communications Company</v>
      </c>
      <c r="U238" s="3">
        <f>'[1]Bearbeitete Datenbank'!$U240</f>
        <v>38527</v>
      </c>
      <c r="V238" s="1">
        <f>'[1]Bearbeitete Datenbank'!$AE240*PI()/180</f>
        <v>1.1048806829750102</v>
      </c>
      <c r="Y238" s="1">
        <f>'[1]Bearbeitete Datenbank'!$BK240</f>
        <v>2</v>
      </c>
      <c r="Z238" s="1">
        <f>'[1]Bearbeitete Datenbank'!$BL240</f>
        <v>2</v>
      </c>
      <c r="AA238" s="1">
        <f>'[1]Bearbeitete Datenbank'!$BM240</f>
        <v>27</v>
      </c>
      <c r="AB238" s="1">
        <f>'[1]Bearbeitete Datenbank'!BN240</f>
        <v>45.087011143372798</v>
      </c>
      <c r="AC238" s="1">
        <f>'[1]Bearbeitete Datenbank'!BO240</f>
        <v>3.14159265358979</v>
      </c>
      <c r="AD238" s="1">
        <f>'[1]Bearbeitete Datenbank'!$BP240</f>
        <v>18.139722313718</v>
      </c>
      <c r="AH238" s="1">
        <f>'[1]Bearbeitete Datenbank'!$AL240</f>
        <v>2555</v>
      </c>
      <c r="AJ238" s="1">
        <f>'[1]Bearbeitete Datenbank'!$AN240</f>
        <v>2200</v>
      </c>
      <c r="AK238" s="1">
        <f>'[1]Bearbeitete Datenbank'!$AW240</f>
        <v>355</v>
      </c>
      <c r="AU238" s="1" t="str">
        <f>'[1]Bearbeitete Datenbank'!$AU240</f>
        <v>GEO/S</v>
      </c>
      <c r="AV238" s="1" t="str">
        <f>'[1]Bearbeitete Datenbank'!$J240</f>
        <v>GEO</v>
      </c>
      <c r="AY238" s="1" t="str">
        <f>'[1]Bearbeitete Datenbank'!$G240</f>
        <v>Commercial</v>
      </c>
      <c r="AZ238" s="1"/>
      <c r="BA238" s="1" t="str">
        <f>'[1]Bearbeitete Datenbank'!$H240</f>
        <v>Communications</v>
      </c>
      <c r="BB238" s="1"/>
      <c r="BC238" s="42">
        <f>'[1]Bearbeitete Datenbank'!$AX240</f>
        <v>2.6153</v>
      </c>
      <c r="BD238" s="1">
        <f>Tabelle27[[#This Row],[inclination '[degree']]]*PI()/180</f>
        <v>4.5645595927407703E-2</v>
      </c>
      <c r="BE238" s="1">
        <f>'[1]Bearbeitete Datenbank'!$AY240</f>
        <v>87.417199999999994</v>
      </c>
      <c r="BF238" s="1">
        <f>Tabelle27[[#This Row],[RAAN '[degree']]]*PI()/180</f>
        <v>1.5257179628743871</v>
      </c>
      <c r="BG238" s="1">
        <f>'[1]Bearbeitete Datenbank'!$BA240</f>
        <v>172.21559999999999</v>
      </c>
      <c r="BH238" s="1">
        <f>Tabelle27[[#This Row],[AoP '[degree']]]*PI()/180</f>
        <v>3.0057292432975462</v>
      </c>
      <c r="BI238" s="1">
        <f>'[1]Bearbeitete Datenbank'!$BB240</f>
        <v>339.49720000000002</v>
      </c>
      <c r="BK238" s="1">
        <f>Tabelle27[[#This Row],[mean_anomaly '[degree']]]*PI()/180</f>
        <v>5.9253439413016942</v>
      </c>
      <c r="BL238" s="1">
        <f>'[1]Bearbeitete Datenbank'!$AZ240</f>
        <v>6.7999999999999999E-5</v>
      </c>
      <c r="BM238" s="1">
        <f>'[1]Bearbeitete Datenbank'!$BE240</f>
        <v>42164.59710446719</v>
      </c>
      <c r="BN238" s="1">
        <f>'[1]Bearbeitete Datenbank'!$BF240</f>
        <v>35796.464297070292</v>
      </c>
      <c r="BO238" s="1">
        <f>'[1]Bearbeitete Datenbank'!$BG240</f>
        <v>35790.729911864088</v>
      </c>
      <c r="BP238" s="1">
        <f>'[1]Bearbeitete Datenbank'!$BH240</f>
        <v>1436.0884683950924</v>
      </c>
      <c r="BQ238" s="1">
        <f>'[1]Bearbeitete Datenbank'!$BC240</f>
        <v>1.00272374</v>
      </c>
      <c r="BY238" s="1" t="s">
        <v>115</v>
      </c>
      <c r="BZ238" s="1" t="s">
        <v>115</v>
      </c>
      <c r="CA238" s="1" t="s">
        <v>115</v>
      </c>
      <c r="CB238" s="1" t="s">
        <v>115</v>
      </c>
      <c r="CD238" s="47">
        <f>'[1]Bearbeitete Datenbank'!$BT240</f>
        <v>3.8330674000000002E-2</v>
      </c>
      <c r="CE23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6.68996465808585E-4</v>
      </c>
      <c r="CF238" s="1">
        <f>'[1]Bearbeitete Datenbank'!$BU240</f>
        <v>22.987502194000001</v>
      </c>
      <c r="CG23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0.40120760009472028</v>
      </c>
      <c r="CH238" s="1" t="str">
        <f>'[1]Bearbeitete Datenbank'!$BV240</f>
        <v>False</v>
      </c>
      <c r="CI238" s="1" t="str">
        <f>'[1]Bearbeitete Datenbank'!$BW240</f>
        <v>True</v>
      </c>
      <c r="CJ238" s="1">
        <f>'[1]Bearbeitete Datenbank'!$BX240</f>
        <v>1.6036800000000001E-4</v>
      </c>
      <c r="CK238" s="1">
        <f>'[1]Bearbeitete Datenbank'!$BY240</f>
        <v>1.2904E-4</v>
      </c>
      <c r="CL238" s="1" t="str">
        <f>'[1]Bearbeitete Datenbank'!$CA240</f>
        <v>None</v>
      </c>
      <c r="CM23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38" s="1">
        <f>'[1]Bearbeitete Datenbank'!$CB240</f>
        <v>0</v>
      </c>
      <c r="CO238" s="1">
        <f>'[1]Bearbeitete Datenbank'!$CC240</f>
        <v>0</v>
      </c>
      <c r="CP238" s="1" t="str">
        <f>'[1]Bearbeitete Datenbank'!$CD240</f>
        <v>None</v>
      </c>
      <c r="CQ238" s="1" t="str">
        <f>'[1]Bearbeitete Datenbank'!$CE240</f>
        <v>None</v>
      </c>
      <c r="CR238" s="1" t="str">
        <f>'[1]Bearbeitete Datenbank'!$CF240</f>
        <v>None</v>
      </c>
      <c r="CS238" s="1" t="str">
        <f>IF(Tabelle27[[#This Row],[synchronised_starting_longitude '[deg_E']]]="None","None",Tabelle27[[#This Row],[synchronised_starting_longitude '[deg_E']]]*PI()/180)</f>
        <v>None</v>
      </c>
      <c r="CT238" s="1" t="str">
        <f>'[1]Bearbeitete Datenbank'!$CG240</f>
        <v>None</v>
      </c>
      <c r="CU238" s="1" t="str">
        <f>IF(Tabelle27[[#This Row],[synchronised_initial_longitude '[deg_E']]]="None","None",Tabelle27[[#This Row],[synchronised_initial_longitude '[deg_E']]]*PI()/180)</f>
        <v>None</v>
      </c>
      <c r="CV238" s="1" t="str">
        <f>'[1]Bearbeitete Datenbank'!$CH240</f>
        <v>None</v>
      </c>
      <c r="CW238" s="1" t="str">
        <f>IF(Tabelle27[[#This Row],[synchronised_tolerance_longitude '[deg_E']]]="None","None",Tabelle27[[#This Row],[synchronised_tolerance_longitude '[deg_E']]]*PI()/180)</f>
        <v>None</v>
      </c>
      <c r="CY238" s="1" t="str">
        <f>'[1]Bearbeitete Datenbank'!$CI240</f>
        <v>None</v>
      </c>
      <c r="CZ238" s="1" t="str">
        <f>IF(Tabelle27[[#This Row],[initial_GLAN '[deg']]]="None",Tabelle27[[#This Row],[initial_GLAN '[deg']]],Tabelle27[[#This Row],[initial_GLAN '[deg']]]*PI()/180)</f>
        <v>None</v>
      </c>
      <c r="DA238" s="1" t="str">
        <f>'[1]Bearbeitete Datenbank'!$CJ240</f>
        <v>None</v>
      </c>
      <c r="DB238" s="1" t="str">
        <f>IF(Tabelle27[[#This Row],[tolerance_GLAN '[deg']]]="None",Tabelle27[[#This Row],[tolerance_GLAN '[deg']]],Tabelle27[[#This Row],[tolerance_GLAN '[deg']]]*PI()/180)</f>
        <v>None</v>
      </c>
      <c r="DC238" s="1" t="str">
        <f>'[1]Bearbeitete Datenbank'!$CK240</f>
        <v>None</v>
      </c>
      <c r="DD238" s="49" t="str">
        <f>'[1]Bearbeitete Datenbank'!$CL240</f>
        <v>None</v>
      </c>
      <c r="DE238" s="5" t="str">
        <f>'[1]Bearbeitete Datenbank'!$CM240</f>
        <v>None</v>
      </c>
      <c r="DF238" s="49" t="str">
        <f>'[1]Bearbeitete Datenbank'!$CN240</f>
        <v>None</v>
      </c>
      <c r="DG238" s="5" t="str">
        <f>'[1]Bearbeitete Datenbank'!$CO240</f>
        <v>None</v>
      </c>
      <c r="DH238" s="5" t="str">
        <f>'[1]Bearbeitete Datenbank'!$CP240</f>
        <v>None</v>
      </c>
    </row>
    <row r="239" spans="1:112" x14ac:dyDescent="0.25">
      <c r="A239" s="1" t="str">
        <f>'[1]Bearbeitete Datenbank'!$C241</f>
        <v>Express-AM33</v>
      </c>
      <c r="C239" s="1" t="str">
        <f>'[1]Bearbeitete Datenbank'!$C241</f>
        <v>Express-AM33</v>
      </c>
      <c r="D239" s="41">
        <f>'[1]Bearbeitete Datenbank'!$AB241</f>
        <v>32478</v>
      </c>
      <c r="G239" s="1" t="str">
        <f>'[1]Bearbeitete Datenbank'!$AV241</f>
        <v>Heavy Satellite</v>
      </c>
      <c r="H239" s="1">
        <f>'[1]Bearbeitete Datenbank'!$V241</f>
        <v>12</v>
      </c>
      <c r="J239" s="3"/>
      <c r="K239" s="1" t="str">
        <f>'[1]Bearbeitete Datenbank'!$BQ241</f>
        <v>none</v>
      </c>
      <c r="L239" s="1" t="str">
        <f>'[1]Bearbeitete Datenbank'!$BR241</f>
        <v>0</v>
      </c>
      <c r="M239" s="1"/>
      <c r="N239" s="1">
        <f>'[1]Bearbeitete Datenbank'!$BS241</f>
        <v>300</v>
      </c>
      <c r="P239" s="1" t="str">
        <f>'[1]Bearbeitete Datenbank'!$Y241</f>
        <v>Baikonur Cosmodrome</v>
      </c>
      <c r="Q239" s="1">
        <f>'[1]Bearbeitete Datenbank'!$AD241*PI()/180</f>
        <v>0.80224059067919362</v>
      </c>
      <c r="R239" s="1" t="str">
        <f>'[1]Bearbeitete Datenbank'!$D241</f>
        <v>Russia</v>
      </c>
      <c r="S239" s="1" t="str">
        <f>'[1]Bearbeitete Datenbank'!$E241</f>
        <v>Russia</v>
      </c>
      <c r="T239" s="1" t="str">
        <f>'[1]Bearbeitete Datenbank'!$F241</f>
        <v>Russian Satellite Communications Company</v>
      </c>
      <c r="U239" s="3">
        <f>'[1]Bearbeitete Datenbank'!$U241</f>
        <v>39475</v>
      </c>
      <c r="V239" s="1">
        <f>'[1]Bearbeitete Datenbank'!$AE241*PI()/180</f>
        <v>1.1048806829750102</v>
      </c>
      <c r="Y239" s="1">
        <f>'[1]Bearbeitete Datenbank'!$BK241</f>
        <v>2</v>
      </c>
      <c r="Z239" s="1">
        <f>'[1]Bearbeitete Datenbank'!$BL241</f>
        <v>6</v>
      </c>
      <c r="AA239" s="1">
        <f>'[1]Bearbeitete Datenbank'!$BM241</f>
        <v>26.5</v>
      </c>
      <c r="AB239" s="1">
        <f>'[1]Bearbeitete Datenbank'!BN241</f>
        <v>51.605197423481798</v>
      </c>
      <c r="AC239" s="1">
        <f>'[1]Bearbeitete Datenbank'!BO241</f>
        <v>3.14159265358979</v>
      </c>
      <c r="AD239" s="1">
        <f>'[1]Bearbeitete Datenbank'!$BP241</f>
        <v>24.154574287564301</v>
      </c>
      <c r="AH239" s="1">
        <f>'[1]Bearbeitete Datenbank'!$AL241</f>
        <v>2579</v>
      </c>
      <c r="AJ239" s="1">
        <f>'[1]Bearbeitete Datenbank'!$AN241</f>
        <v>1500</v>
      </c>
      <c r="AK239" s="1">
        <f>'[1]Bearbeitete Datenbank'!$AW241</f>
        <v>1079</v>
      </c>
      <c r="AU239" s="1" t="str">
        <f>'[1]Bearbeitete Datenbank'!$AU241</f>
        <v>GEO/S</v>
      </c>
      <c r="AV239" s="1" t="str">
        <f>'[1]Bearbeitete Datenbank'!$J241</f>
        <v>GEO</v>
      </c>
      <c r="AY239" s="1" t="str">
        <f>'[1]Bearbeitete Datenbank'!$G241</f>
        <v>Commercial</v>
      </c>
      <c r="AZ239" s="1"/>
      <c r="BA239" s="1" t="str">
        <f>'[1]Bearbeitete Datenbank'!$H241</f>
        <v>Communications</v>
      </c>
      <c r="BB239" s="1"/>
      <c r="BC239" s="42">
        <f>'[1]Bearbeitete Datenbank'!$AX241</f>
        <v>8.0100000000000005E-2</v>
      </c>
      <c r="BD239" s="1">
        <f>Tabelle27[[#This Row],[inclination '[degree']]]*PI()/180</f>
        <v>1.3980087308474581E-3</v>
      </c>
      <c r="BE239" s="1">
        <f>'[1]Bearbeitete Datenbank'!$AY241</f>
        <v>90.226799999999997</v>
      </c>
      <c r="BF239" s="1">
        <f>Tabelle27[[#This Row],[RAAN '[degree']]]*PI()/180</f>
        <v>1.5747547335384195</v>
      </c>
      <c r="BG239" s="1">
        <f>'[1]Bearbeitete Datenbank'!$BA241</f>
        <v>0.1244</v>
      </c>
      <c r="BH239" s="1">
        <f>Tabelle27[[#This Row],[AoP '[degree']]]*PI()/180</f>
        <v>2.1711895894809458E-3</v>
      </c>
      <c r="BI239" s="1">
        <f>'[1]Bearbeitete Datenbank'!$BB241</f>
        <v>161.65289999999999</v>
      </c>
      <c r="BK239" s="1">
        <f>Tabelle27[[#This Row],[mean_anomaly '[degree']]]*PI()/180</f>
        <v>2.8213753503971413</v>
      </c>
      <c r="BL239" s="1">
        <f>'[1]Bearbeitete Datenbank'!$AZ241</f>
        <v>5.6780000000000003E-4</v>
      </c>
      <c r="BM239" s="1">
        <f>'[1]Bearbeitete Datenbank'!$BE241</f>
        <v>42243.264089191129</v>
      </c>
      <c r="BN239" s="1">
        <f>'[1]Bearbeitete Datenbank'!$BF241</f>
        <v>35896.24981454097</v>
      </c>
      <c r="BO239" s="1">
        <f>'[1]Bearbeitete Datenbank'!$BG241</f>
        <v>35848.278363841288</v>
      </c>
      <c r="BP239" s="1">
        <f>'[1]Bearbeitete Datenbank'!$BH241</f>
        <v>1440.1093331005679</v>
      </c>
      <c r="BQ239" s="1">
        <f>'[1]Bearbeitete Datenbank'!$BC241</f>
        <v>0.99992407999999999</v>
      </c>
      <c r="BY239" s="1" t="s">
        <v>115</v>
      </c>
      <c r="BZ239" s="1" t="s">
        <v>115</v>
      </c>
      <c r="CA239" s="1" t="s">
        <v>115</v>
      </c>
      <c r="CB239" s="1" t="s">
        <v>115</v>
      </c>
      <c r="CD239" s="47">
        <f>'[1]Bearbeitete Datenbank'!$BT241</f>
        <v>3.2751603999999997E-2</v>
      </c>
      <c r="CE23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5.7162332510934477E-4</v>
      </c>
      <c r="CF239" s="1">
        <f>'[1]Bearbeitete Datenbank'!$BU241</f>
        <v>96.46297801</v>
      </c>
      <c r="CG23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1.6835965725533877</v>
      </c>
      <c r="CH239" s="1" t="str">
        <f>'[1]Bearbeitete Datenbank'!$BV241</f>
        <v>True</v>
      </c>
      <c r="CI239" s="1" t="str">
        <f>'[1]Bearbeitete Datenbank'!$BW241</f>
        <v>True</v>
      </c>
      <c r="CJ239" s="1">
        <f>'[1]Bearbeitete Datenbank'!$BX241</f>
        <v>8.9549999999999995E-5</v>
      </c>
      <c r="CK239" s="1">
        <f>'[1]Bearbeitete Datenbank'!$BY241</f>
        <v>8.1649999999999992E-5</v>
      </c>
      <c r="CL239" s="1">
        <f>'[1]Bearbeitete Datenbank'!$CA241</f>
        <v>6.4871999999999999E-2</v>
      </c>
      <c r="CM23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1.1322299923537615E-3</v>
      </c>
      <c r="CN239" s="1">
        <f>'[1]Bearbeitete Datenbank'!$CB241</f>
        <v>1</v>
      </c>
      <c r="CO239" s="1">
        <f>'[1]Bearbeitete Datenbank'!$CC241</f>
        <v>10</v>
      </c>
      <c r="CP239" s="1" t="str">
        <f>'[1]Bearbeitete Datenbank'!$CD241</f>
        <v>None</v>
      </c>
      <c r="CQ239" s="1" t="str">
        <f>'[1]Bearbeitete Datenbank'!$CE241</f>
        <v>None</v>
      </c>
      <c r="CR239" s="1" t="str">
        <f>'[1]Bearbeitete Datenbank'!$CF241</f>
        <v>None</v>
      </c>
      <c r="CS239" s="1" t="str">
        <f>IF(Tabelle27[[#This Row],[synchronised_starting_longitude '[deg_E']]]="None","None",Tabelle27[[#This Row],[synchronised_starting_longitude '[deg_E']]]*PI()/180)</f>
        <v>None</v>
      </c>
      <c r="CT239" s="1" t="str">
        <f>'[1]Bearbeitete Datenbank'!$CG241</f>
        <v>None</v>
      </c>
      <c r="CU239" s="1" t="str">
        <f>IF(Tabelle27[[#This Row],[synchronised_initial_longitude '[deg_E']]]="None","None",Tabelle27[[#This Row],[synchronised_initial_longitude '[deg_E']]]*PI()/180)</f>
        <v>None</v>
      </c>
      <c r="CV239" s="1" t="str">
        <f>'[1]Bearbeitete Datenbank'!$CH241</f>
        <v>None</v>
      </c>
      <c r="CW239" s="1" t="str">
        <f>IF(Tabelle27[[#This Row],[synchronised_tolerance_longitude '[deg_E']]]="None","None",Tabelle27[[#This Row],[synchronised_tolerance_longitude '[deg_E']]]*PI()/180)</f>
        <v>None</v>
      </c>
      <c r="CY239" s="1" t="str">
        <f>'[1]Bearbeitete Datenbank'!$CI241</f>
        <v>None</v>
      </c>
      <c r="CZ239" s="1" t="str">
        <f>IF(Tabelle27[[#This Row],[initial_GLAN '[deg']]]="None",Tabelle27[[#This Row],[initial_GLAN '[deg']]],Tabelle27[[#This Row],[initial_GLAN '[deg']]]*PI()/180)</f>
        <v>None</v>
      </c>
      <c r="DA239" s="1" t="str">
        <f>'[1]Bearbeitete Datenbank'!$CJ241</f>
        <v>None</v>
      </c>
      <c r="DB239" s="1" t="str">
        <f>IF(Tabelle27[[#This Row],[tolerance_GLAN '[deg']]]="None",Tabelle27[[#This Row],[tolerance_GLAN '[deg']]],Tabelle27[[#This Row],[tolerance_GLAN '[deg']]]*PI()/180)</f>
        <v>None</v>
      </c>
      <c r="DC239" s="1" t="str">
        <f>'[1]Bearbeitete Datenbank'!$CK241</f>
        <v>None</v>
      </c>
      <c r="DD239" s="49" t="str">
        <f>'[1]Bearbeitete Datenbank'!$CL241</f>
        <v>None</v>
      </c>
      <c r="DE239" s="5" t="str">
        <f>'[1]Bearbeitete Datenbank'!$CM241</f>
        <v>None</v>
      </c>
      <c r="DF239" s="49" t="str">
        <f>'[1]Bearbeitete Datenbank'!$CN241</f>
        <v>None</v>
      </c>
      <c r="DG239" s="5" t="str">
        <f>'[1]Bearbeitete Datenbank'!$CO241</f>
        <v>None</v>
      </c>
      <c r="DH239" s="5" t="str">
        <f>'[1]Bearbeitete Datenbank'!$CP241</f>
        <v>None</v>
      </c>
    </row>
    <row r="240" spans="1:112" x14ac:dyDescent="0.25">
      <c r="A240" s="1" t="str">
        <f>'[1]Bearbeitete Datenbank'!$C242</f>
        <v>Express-AM44</v>
      </c>
      <c r="C240" s="1" t="str">
        <f>'[1]Bearbeitete Datenbank'!$C242</f>
        <v>Express-AM44</v>
      </c>
      <c r="D240" s="41">
        <f>'[1]Bearbeitete Datenbank'!$AB242</f>
        <v>33595</v>
      </c>
      <c r="G240" s="1" t="str">
        <f>'[1]Bearbeitete Datenbank'!$AV242</f>
        <v>Heavy Satellite</v>
      </c>
      <c r="H240" s="1">
        <f>'[1]Bearbeitete Datenbank'!$V242</f>
        <v>12</v>
      </c>
      <c r="J240" s="3"/>
      <c r="K240" s="1" t="str">
        <f>'[1]Bearbeitete Datenbank'!$BQ242</f>
        <v>none</v>
      </c>
      <c r="L240" s="1" t="str">
        <f>'[1]Bearbeitete Datenbank'!$BR242</f>
        <v>0</v>
      </c>
      <c r="M240" s="1"/>
      <c r="N240" s="1">
        <f>'[1]Bearbeitete Datenbank'!$BS242</f>
        <v>3000</v>
      </c>
      <c r="P240" s="1" t="str">
        <f>'[1]Bearbeitete Datenbank'!$Y242</f>
        <v>Baikonur Cosmodrome</v>
      </c>
      <c r="Q240" s="1">
        <f>'[1]Bearbeitete Datenbank'!$AD242*PI()/180</f>
        <v>0.80224059067919362</v>
      </c>
      <c r="R240" s="1" t="str">
        <f>'[1]Bearbeitete Datenbank'!$D242</f>
        <v>Russia</v>
      </c>
      <c r="S240" s="1" t="str">
        <f>'[1]Bearbeitete Datenbank'!$E242</f>
        <v>Russia</v>
      </c>
      <c r="T240" s="1" t="str">
        <f>'[1]Bearbeitete Datenbank'!$F242</f>
        <v>Russian Satellite Communications Company</v>
      </c>
      <c r="U240" s="3">
        <f>'[1]Bearbeitete Datenbank'!$U242</f>
        <v>39855</v>
      </c>
      <c r="V240" s="1">
        <f>'[1]Bearbeitete Datenbank'!$AE242*PI()/180</f>
        <v>1.1048806829750102</v>
      </c>
      <c r="Y240" s="1">
        <f>'[1]Bearbeitete Datenbank'!$BK242</f>
        <v>2</v>
      </c>
      <c r="Z240" s="1">
        <f>'[1]Bearbeitete Datenbank'!$BL242</f>
        <v>6</v>
      </c>
      <c r="AA240" s="1">
        <f>'[1]Bearbeitete Datenbank'!$BM242</f>
        <v>27</v>
      </c>
      <c r="AB240" s="1">
        <f>'[1]Bearbeitete Datenbank'!BN242</f>
        <v>52.405212787109903</v>
      </c>
      <c r="AC240" s="1">
        <f>'[1]Bearbeitete Datenbank'!BO242</f>
        <v>3.14159265358979</v>
      </c>
      <c r="AD240" s="1">
        <f>'[1]Bearbeitete Datenbank'!$BP242</f>
        <v>24.4229076208976</v>
      </c>
      <c r="AH240" s="1">
        <f>'[1]Bearbeitete Datenbank'!$AL242</f>
        <v>2532</v>
      </c>
      <c r="AJ240" s="1">
        <f>'[1]Bearbeitete Datenbank'!$AN242</f>
        <v>1500</v>
      </c>
      <c r="AK240" s="1">
        <f>'[1]Bearbeitete Datenbank'!$AW242</f>
        <v>1032</v>
      </c>
      <c r="AU240" s="1" t="str">
        <f>'[1]Bearbeitete Datenbank'!$AU242</f>
        <v>GEO/D</v>
      </c>
      <c r="AV240" s="1" t="str">
        <f>'[1]Bearbeitete Datenbank'!$J242</f>
        <v>GEO</v>
      </c>
      <c r="AY240" s="1" t="str">
        <f>'[1]Bearbeitete Datenbank'!$G242</f>
        <v>Commercial</v>
      </c>
      <c r="AZ240" s="1"/>
      <c r="BA240" s="1" t="str">
        <f>'[1]Bearbeitete Datenbank'!$H242</f>
        <v>Communications</v>
      </c>
      <c r="BB240" s="1"/>
      <c r="BC240" s="42">
        <f>'[1]Bearbeitete Datenbank'!$AX242</f>
        <v>1.15E-2</v>
      </c>
      <c r="BD240" s="1">
        <f>Tabelle27[[#This Row],[inclination '[degree']]]*PI()/180</f>
        <v>2.0071286397934789E-4</v>
      </c>
      <c r="BE240" s="1">
        <f>'[1]Bearbeitete Datenbank'!$AY242</f>
        <v>299.11340000000001</v>
      </c>
      <c r="BF240" s="1">
        <f>Tabelle27[[#This Row],[RAAN '[degree']]]*PI()/180</f>
        <v>5.2205136668348064</v>
      </c>
      <c r="BG240" s="1">
        <f>'[1]Bearbeitete Datenbank'!$BA242</f>
        <v>177.62970000000001</v>
      </c>
      <c r="BH240" s="1">
        <f>Tabelle27[[#This Row],[AoP '[degree']]]*PI()/180</f>
        <v>3.100223114329772</v>
      </c>
      <c r="BI240" s="1">
        <f>'[1]Bearbeitete Datenbank'!$BB242</f>
        <v>264.61750000000001</v>
      </c>
      <c r="BK240" s="1">
        <f>Tabelle27[[#This Row],[mean_anomaly '[degree']]]*PI()/180</f>
        <v>4.6184466333960952</v>
      </c>
      <c r="BL240" s="1">
        <f>'[1]Bearbeitete Datenbank'!$AZ242</f>
        <v>1.3630000000000001E-4</v>
      </c>
      <c r="BM240" s="1">
        <f>'[1]Bearbeitete Datenbank'!$BE242</f>
        <v>42164.451611874414</v>
      </c>
      <c r="BN240" s="1">
        <f>'[1]Bearbeitete Datenbank'!$BF242</f>
        <v>35799.198626629113</v>
      </c>
      <c r="BO240" s="1">
        <f>'[1]Bearbeitete Datenbank'!$BG242</f>
        <v>35787.704597119715</v>
      </c>
      <c r="BP240" s="1">
        <f>'[1]Bearbeitete Datenbank'!$BH242</f>
        <v>1436.0810353801169</v>
      </c>
      <c r="BQ240" s="1">
        <f>'[1]Bearbeitete Datenbank'!$BC242</f>
        <v>1.00272893</v>
      </c>
      <c r="BY240" s="1" t="s">
        <v>115</v>
      </c>
      <c r="BZ240" s="1" t="s">
        <v>115</v>
      </c>
      <c r="CA240" s="1" t="s">
        <v>115</v>
      </c>
      <c r="CB240" s="1" t="s">
        <v>115</v>
      </c>
      <c r="CD240" s="47">
        <f>'[1]Bearbeitete Datenbank'!$BT242</f>
        <v>3.3704226500020695E-2</v>
      </c>
      <c r="CE24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5.8824972426328574E-4</v>
      </c>
      <c r="CF240" s="1">
        <f>'[1]Bearbeitete Datenbank'!$BU242</f>
        <v>348.98814588749997</v>
      </c>
      <c r="CG24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6.090992196167182</v>
      </c>
      <c r="CH240" s="1" t="str">
        <f>'[1]Bearbeitete Datenbank'!$BV242</f>
        <v>True</v>
      </c>
      <c r="CI240" s="1" t="str">
        <f>'[1]Bearbeitete Datenbank'!$BW242</f>
        <v>True</v>
      </c>
      <c r="CJ240" s="1">
        <f>'[1]Bearbeitete Datenbank'!$BX242</f>
        <v>7.8123499999999992E-5</v>
      </c>
      <c r="CK240" s="1">
        <f>'[1]Bearbeitete Datenbank'!$BY242</f>
        <v>5.8029499999999997E-5</v>
      </c>
      <c r="CL240" s="1">
        <f>'[1]Bearbeitete Datenbank'!$CA242</f>
        <v>5.1957999999999997E-2</v>
      </c>
      <c r="CM24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9.068381727512137E-4</v>
      </c>
      <c r="CN240" s="1">
        <f>'[1]Bearbeitete Datenbank'!$CB242</f>
        <v>1</v>
      </c>
      <c r="CO240" s="1">
        <f>'[1]Bearbeitete Datenbank'!$CC242</f>
        <v>10</v>
      </c>
      <c r="CP240" s="1" t="str">
        <f>'[1]Bearbeitete Datenbank'!$CD242</f>
        <v>None</v>
      </c>
      <c r="CQ240" s="1" t="str">
        <f>'[1]Bearbeitete Datenbank'!$CE242</f>
        <v>None</v>
      </c>
      <c r="CR240" s="1" t="str">
        <f>'[1]Bearbeitete Datenbank'!$CF242</f>
        <v>None</v>
      </c>
      <c r="CS240" s="1" t="str">
        <f>IF(Tabelle27[[#This Row],[synchronised_starting_longitude '[deg_E']]]="None","None",Tabelle27[[#This Row],[synchronised_starting_longitude '[deg_E']]]*PI()/180)</f>
        <v>None</v>
      </c>
      <c r="CT240" s="1" t="str">
        <f>'[1]Bearbeitete Datenbank'!$CG242</f>
        <v>None</v>
      </c>
      <c r="CU240" s="1" t="str">
        <f>IF(Tabelle27[[#This Row],[synchronised_initial_longitude '[deg_E']]]="None","None",Tabelle27[[#This Row],[synchronised_initial_longitude '[deg_E']]]*PI()/180)</f>
        <v>None</v>
      </c>
      <c r="CV240" s="1" t="str">
        <f>'[1]Bearbeitete Datenbank'!$CH242</f>
        <v>None</v>
      </c>
      <c r="CW240" s="1" t="str">
        <f>IF(Tabelle27[[#This Row],[synchronised_tolerance_longitude '[deg_E']]]="None","None",Tabelle27[[#This Row],[synchronised_tolerance_longitude '[deg_E']]]*PI()/180)</f>
        <v>None</v>
      </c>
      <c r="CY240" s="1" t="str">
        <f>'[1]Bearbeitete Datenbank'!$CI242</f>
        <v>None</v>
      </c>
      <c r="CZ240" s="1" t="str">
        <f>IF(Tabelle27[[#This Row],[initial_GLAN '[deg']]]="None",Tabelle27[[#This Row],[initial_GLAN '[deg']]],Tabelle27[[#This Row],[initial_GLAN '[deg']]]*PI()/180)</f>
        <v>None</v>
      </c>
      <c r="DA240" s="1" t="str">
        <f>'[1]Bearbeitete Datenbank'!$CJ242</f>
        <v>None</v>
      </c>
      <c r="DB240" s="1" t="str">
        <f>IF(Tabelle27[[#This Row],[tolerance_GLAN '[deg']]]="None",Tabelle27[[#This Row],[tolerance_GLAN '[deg']]],Tabelle27[[#This Row],[tolerance_GLAN '[deg']]]*PI()/180)</f>
        <v>None</v>
      </c>
      <c r="DC240" s="1" t="str">
        <f>'[1]Bearbeitete Datenbank'!$CK242</f>
        <v>None</v>
      </c>
      <c r="DD240" s="49" t="str">
        <f>'[1]Bearbeitete Datenbank'!$CL242</f>
        <v>None</v>
      </c>
      <c r="DE240" s="5" t="str">
        <f>'[1]Bearbeitete Datenbank'!$CM242</f>
        <v>None</v>
      </c>
      <c r="DF240" s="49" t="str">
        <f>'[1]Bearbeitete Datenbank'!$CN242</f>
        <v>None</v>
      </c>
      <c r="DG240" s="5" t="str">
        <f>'[1]Bearbeitete Datenbank'!$CO242</f>
        <v>None</v>
      </c>
      <c r="DH240" s="5" t="str">
        <f>'[1]Bearbeitete Datenbank'!$CP242</f>
        <v>None</v>
      </c>
    </row>
    <row r="241" spans="1:112" x14ac:dyDescent="0.25">
      <c r="A241" s="1" t="str">
        <f>'[1]Bearbeitete Datenbank'!$C243</f>
        <v>Express-AM5</v>
      </c>
      <c r="C241" s="1" t="str">
        <f>'[1]Bearbeitete Datenbank'!$C243</f>
        <v>Express-AM5</v>
      </c>
      <c r="D241" s="41">
        <f>'[1]Bearbeitete Datenbank'!$AB243</f>
        <v>39487</v>
      </c>
      <c r="G241" s="1" t="str">
        <f>'[1]Bearbeitete Datenbank'!$AV243</f>
        <v>Heavy Satellite</v>
      </c>
      <c r="H241" s="1">
        <f>'[1]Bearbeitete Datenbank'!$V243</f>
        <v>15</v>
      </c>
      <c r="J241" s="3"/>
      <c r="K241" s="1" t="str">
        <f>'[1]Bearbeitete Datenbank'!$BQ243</f>
        <v>none</v>
      </c>
      <c r="L241" s="1" t="str">
        <f>'[1]Bearbeitete Datenbank'!$BR243</f>
        <v>0</v>
      </c>
      <c r="M241" s="1"/>
      <c r="N241" s="1">
        <f>'[1]Bearbeitete Datenbank'!$BS243</f>
        <v>3000</v>
      </c>
      <c r="P241" s="1" t="str">
        <f>'[1]Bearbeitete Datenbank'!$Y243</f>
        <v>Baikonur Cosmodrome</v>
      </c>
      <c r="Q241" s="1">
        <f>'[1]Bearbeitete Datenbank'!$AD243*PI()/180</f>
        <v>0.80224059067919362</v>
      </c>
      <c r="R241" s="1" t="str">
        <f>'[1]Bearbeitete Datenbank'!$D243</f>
        <v>Russia</v>
      </c>
      <c r="S241" s="1" t="str">
        <f>'[1]Bearbeitete Datenbank'!$E243</f>
        <v>Russia</v>
      </c>
      <c r="T241" s="1" t="str">
        <f>'[1]Bearbeitete Datenbank'!$F243</f>
        <v>Russian Satellite Communications Company</v>
      </c>
      <c r="U241" s="3">
        <f>'[1]Bearbeitete Datenbank'!$U243</f>
        <v>41634</v>
      </c>
      <c r="V241" s="1">
        <f>'[1]Bearbeitete Datenbank'!$AE243*PI()/180</f>
        <v>1.1048806829750102</v>
      </c>
      <c r="Y241" s="1">
        <f>'[1]Bearbeitete Datenbank'!$BK243</f>
        <v>2</v>
      </c>
      <c r="Z241" s="1">
        <f>'[1]Bearbeitete Datenbank'!$BL243</f>
        <v>6</v>
      </c>
      <c r="AA241" s="1">
        <f>'[1]Bearbeitete Datenbank'!$BM243</f>
        <v>27</v>
      </c>
      <c r="AB241" s="1">
        <f>'[1]Bearbeitete Datenbank'!BN243</f>
        <v>52.405212787109903</v>
      </c>
      <c r="AC241" s="1">
        <f>'[1]Bearbeitete Datenbank'!BO243</f>
        <v>3.14159265358979</v>
      </c>
      <c r="AD241" s="1">
        <f>'[1]Bearbeitete Datenbank'!$BP243</f>
        <v>24.4229076208976</v>
      </c>
      <c r="AH241" s="1">
        <f>'[1]Bearbeitete Datenbank'!$AL243</f>
        <v>3200</v>
      </c>
      <c r="AJ241" s="1">
        <f>'[1]Bearbeitete Datenbank'!$AN243</f>
        <v>2500</v>
      </c>
      <c r="AK241" s="1">
        <f>'[1]Bearbeitete Datenbank'!$AW243</f>
        <v>700</v>
      </c>
      <c r="AU241" s="1" t="str">
        <f>'[1]Bearbeitete Datenbank'!$AU243</f>
        <v>GEO/D</v>
      </c>
      <c r="AV241" s="1" t="str">
        <f>'[1]Bearbeitete Datenbank'!$J243</f>
        <v>GEO</v>
      </c>
      <c r="AY241" s="1" t="str">
        <f>'[1]Bearbeitete Datenbank'!$G243</f>
        <v>Commercial</v>
      </c>
      <c r="AZ241" s="1"/>
      <c r="BA241" s="1" t="str">
        <f>'[1]Bearbeitete Datenbank'!$H243</f>
        <v>Communications</v>
      </c>
      <c r="BB241" s="1"/>
      <c r="BC241" s="42">
        <f>'[1]Bearbeitete Datenbank'!$AX243</f>
        <v>4.0000000000000001E-3</v>
      </c>
      <c r="BD241" s="1">
        <f>Tabelle27[[#This Row],[inclination '[degree']]]*PI()/180</f>
        <v>6.9813170079773186E-5</v>
      </c>
      <c r="BE241" s="1">
        <f>'[1]Bearbeitete Datenbank'!$AY243</f>
        <v>180.4375</v>
      </c>
      <c r="BF241" s="1">
        <f>Tabelle27[[#This Row],[RAAN '[degree']]]*PI()/180</f>
        <v>3.1492284690672685</v>
      </c>
      <c r="BG241" s="1">
        <f>'[1]Bearbeitete Datenbank'!$BA243</f>
        <v>193.1104</v>
      </c>
      <c r="BH241" s="1">
        <f>Tabelle27[[#This Row],[AoP '[degree']]]*PI()/180</f>
        <v>3.3704122998432573</v>
      </c>
      <c r="BI241" s="1">
        <f>'[1]Bearbeitete Datenbank'!$BB243</f>
        <v>117.86960000000001</v>
      </c>
      <c r="BK241" s="1">
        <f>Tabelle27[[#This Row],[mean_anomaly '[degree']]]*PI()/180</f>
        <v>2.0572126080087081</v>
      </c>
      <c r="BL241" s="1">
        <f>'[1]Bearbeitete Datenbank'!$AZ243</f>
        <v>6.4499999999999996E-5</v>
      </c>
      <c r="BM241" s="1">
        <f>'[1]Bearbeitete Datenbank'!$BE243</f>
        <v>42165.174041208273</v>
      </c>
      <c r="BN241" s="1">
        <f>'[1]Bearbeitete Datenbank'!$BF243</f>
        <v>35796.893694933926</v>
      </c>
      <c r="BO241" s="1">
        <f>'[1]Bearbeitete Datenbank'!$BG243</f>
        <v>35791.454387482612</v>
      </c>
      <c r="BP241" s="1">
        <f>'[1]Bearbeitete Datenbank'!$BH243</f>
        <v>1436.117943420064</v>
      </c>
      <c r="BQ241" s="1">
        <f>'[1]Bearbeitete Datenbank'!$BC243</f>
        <v>1.00270316</v>
      </c>
      <c r="BY241" s="1" t="s">
        <v>115</v>
      </c>
      <c r="BZ241" s="1" t="s">
        <v>115</v>
      </c>
      <c r="CA241" s="1" t="s">
        <v>115</v>
      </c>
      <c r="CB241" s="1" t="s">
        <v>115</v>
      </c>
      <c r="CD241" s="47">
        <f>'[1]Bearbeitete Datenbank'!$BT243</f>
        <v>3.2635492000011368E-2</v>
      </c>
      <c r="CE24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5.6959678840846765E-4</v>
      </c>
      <c r="CF241" s="1">
        <f>'[1]Bearbeitete Datenbank'!$BU243</f>
        <v>140.01767346100002</v>
      </c>
      <c r="CG24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2.4437694128767342</v>
      </c>
      <c r="CH241" s="1" t="str">
        <f>'[1]Bearbeitete Datenbank'!$BV243</f>
        <v>True</v>
      </c>
      <c r="CI241" s="1" t="str">
        <f>'[1]Bearbeitete Datenbank'!$BW243</f>
        <v>True</v>
      </c>
      <c r="CJ241" s="1">
        <f>'[1]Bearbeitete Datenbank'!$BX243</f>
        <v>8.6725000000000007E-5</v>
      </c>
      <c r="CK241" s="1">
        <f>'[1]Bearbeitete Datenbank'!$BY243</f>
        <v>5.3925000000000003E-5</v>
      </c>
      <c r="CL241" s="1">
        <f>'[1]Bearbeitete Datenbank'!$CA243</f>
        <v>5.8075000000000002E-2</v>
      </c>
      <c r="CM24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1.0135999630957069E-3</v>
      </c>
      <c r="CN241" s="1">
        <f>'[1]Bearbeitete Datenbank'!$CB243</f>
        <v>1</v>
      </c>
      <c r="CO241" s="1">
        <f>'[1]Bearbeitete Datenbank'!$CC243</f>
        <v>10</v>
      </c>
      <c r="CP241" s="1" t="str">
        <f>'[1]Bearbeitete Datenbank'!$CD243</f>
        <v>None</v>
      </c>
      <c r="CQ241" s="1" t="str">
        <f>'[1]Bearbeitete Datenbank'!$CE243</f>
        <v>None</v>
      </c>
      <c r="CR241" s="1" t="str">
        <f>'[1]Bearbeitete Datenbank'!$CF243</f>
        <v>None</v>
      </c>
      <c r="CS241" s="1" t="str">
        <f>IF(Tabelle27[[#This Row],[synchronised_starting_longitude '[deg_E']]]="None","None",Tabelle27[[#This Row],[synchronised_starting_longitude '[deg_E']]]*PI()/180)</f>
        <v>None</v>
      </c>
      <c r="CT241" s="1" t="str">
        <f>'[1]Bearbeitete Datenbank'!$CG243</f>
        <v>None</v>
      </c>
      <c r="CU241" s="1" t="str">
        <f>IF(Tabelle27[[#This Row],[synchronised_initial_longitude '[deg_E']]]="None","None",Tabelle27[[#This Row],[synchronised_initial_longitude '[deg_E']]]*PI()/180)</f>
        <v>None</v>
      </c>
      <c r="CV241" s="1" t="str">
        <f>'[1]Bearbeitete Datenbank'!$CH243</f>
        <v>None</v>
      </c>
      <c r="CW241" s="1" t="str">
        <f>IF(Tabelle27[[#This Row],[synchronised_tolerance_longitude '[deg_E']]]="None","None",Tabelle27[[#This Row],[synchronised_tolerance_longitude '[deg_E']]]*PI()/180)</f>
        <v>None</v>
      </c>
      <c r="CY241" s="1" t="str">
        <f>'[1]Bearbeitete Datenbank'!$CI243</f>
        <v>None</v>
      </c>
      <c r="CZ241" s="1" t="str">
        <f>IF(Tabelle27[[#This Row],[initial_GLAN '[deg']]]="None",Tabelle27[[#This Row],[initial_GLAN '[deg']]],Tabelle27[[#This Row],[initial_GLAN '[deg']]]*PI()/180)</f>
        <v>None</v>
      </c>
      <c r="DA241" s="1" t="str">
        <f>'[1]Bearbeitete Datenbank'!$CJ243</f>
        <v>None</v>
      </c>
      <c r="DB241" s="1" t="str">
        <f>IF(Tabelle27[[#This Row],[tolerance_GLAN '[deg']]]="None",Tabelle27[[#This Row],[tolerance_GLAN '[deg']]],Tabelle27[[#This Row],[tolerance_GLAN '[deg']]]*PI()/180)</f>
        <v>None</v>
      </c>
      <c r="DC241" s="1" t="str">
        <f>'[1]Bearbeitete Datenbank'!$CK243</f>
        <v>None</v>
      </c>
      <c r="DD241" s="49" t="str">
        <f>'[1]Bearbeitete Datenbank'!$CL243</f>
        <v>None</v>
      </c>
      <c r="DE241" s="5" t="str">
        <f>'[1]Bearbeitete Datenbank'!$CM243</f>
        <v>None</v>
      </c>
      <c r="DF241" s="49" t="str">
        <f>'[1]Bearbeitete Datenbank'!$CN243</f>
        <v>None</v>
      </c>
      <c r="DG241" s="5" t="str">
        <f>'[1]Bearbeitete Datenbank'!$CO243</f>
        <v>None</v>
      </c>
      <c r="DH241" s="5" t="str">
        <f>'[1]Bearbeitete Datenbank'!$CP243</f>
        <v>None</v>
      </c>
    </row>
    <row r="242" spans="1:112" x14ac:dyDescent="0.25">
      <c r="A242" s="1" t="str">
        <f>'[1]Bearbeitete Datenbank'!$C244</f>
        <v>Express-AM6</v>
      </c>
      <c r="C242" s="1" t="str">
        <f>'[1]Bearbeitete Datenbank'!$C244</f>
        <v>Express-AM6</v>
      </c>
      <c r="D242" s="41">
        <f>'[1]Bearbeitete Datenbank'!$AB244</f>
        <v>40277</v>
      </c>
      <c r="G242" s="1" t="str">
        <f>'[1]Bearbeitete Datenbank'!$AV244</f>
        <v>Heavy Satellite</v>
      </c>
      <c r="H242" s="1">
        <f>'[1]Bearbeitete Datenbank'!$V244</f>
        <v>15</v>
      </c>
      <c r="J242" s="3"/>
      <c r="K242" s="1" t="str">
        <f>'[1]Bearbeitete Datenbank'!$BQ244</f>
        <v>none</v>
      </c>
      <c r="L242" s="1" t="str">
        <f>'[1]Bearbeitete Datenbank'!$BR244</f>
        <v>0</v>
      </c>
      <c r="M242" s="1"/>
      <c r="N242" s="1">
        <f>'[1]Bearbeitete Datenbank'!$BS244</f>
        <v>3000</v>
      </c>
      <c r="P242" s="1" t="str">
        <f>'[1]Bearbeitete Datenbank'!$Y244</f>
        <v>Baikonur Cosmodrome</v>
      </c>
      <c r="Q242" s="1">
        <f>'[1]Bearbeitete Datenbank'!$AD244*PI()/180</f>
        <v>0.80224059067919362</v>
      </c>
      <c r="R242" s="1" t="str">
        <f>'[1]Bearbeitete Datenbank'!$D244</f>
        <v>Russia</v>
      </c>
      <c r="S242" s="1" t="str">
        <f>'[1]Bearbeitete Datenbank'!$E244</f>
        <v>Russia</v>
      </c>
      <c r="T242" s="1" t="str">
        <f>'[1]Bearbeitete Datenbank'!$F244</f>
        <v>Russian Satellite Communications Company</v>
      </c>
      <c r="U242" s="3">
        <f>'[1]Bearbeitete Datenbank'!$U244</f>
        <v>41933</v>
      </c>
      <c r="V242" s="1">
        <f>'[1]Bearbeitete Datenbank'!$AE244*PI()/180</f>
        <v>1.1048806829750102</v>
      </c>
      <c r="Y242" s="1">
        <f>'[1]Bearbeitete Datenbank'!$BK244</f>
        <v>2</v>
      </c>
      <c r="Z242" s="1">
        <f>'[1]Bearbeitete Datenbank'!$BL244</f>
        <v>6</v>
      </c>
      <c r="AA242" s="1">
        <f>'[1]Bearbeitete Datenbank'!$BM244</f>
        <v>27</v>
      </c>
      <c r="AB242" s="1">
        <f>'[1]Bearbeitete Datenbank'!BN244</f>
        <v>52.405212787109903</v>
      </c>
      <c r="AC242" s="1">
        <f>'[1]Bearbeitete Datenbank'!BO244</f>
        <v>3.14159265358979</v>
      </c>
      <c r="AD242" s="1">
        <f>'[1]Bearbeitete Datenbank'!$BP244</f>
        <v>24.4229076208976</v>
      </c>
      <c r="AH242" s="1">
        <f>'[1]Bearbeitete Datenbank'!$AL244</f>
        <v>3361</v>
      </c>
      <c r="AJ242" s="1">
        <f>'[1]Bearbeitete Datenbank'!$AN244</f>
        <v>2500</v>
      </c>
      <c r="AK242" s="1">
        <f>'[1]Bearbeitete Datenbank'!$AW244</f>
        <v>861</v>
      </c>
      <c r="AU242" s="1" t="str">
        <f>'[1]Bearbeitete Datenbank'!$AU244</f>
        <v>MEO</v>
      </c>
      <c r="AV242" s="1" t="str">
        <f>'[1]Bearbeitete Datenbank'!$J244</f>
        <v>GEO</v>
      </c>
      <c r="AY242" s="1" t="str">
        <f>'[1]Bearbeitete Datenbank'!$G244</f>
        <v>Commercial</v>
      </c>
      <c r="AZ242" s="1"/>
      <c r="BA242" s="1" t="str">
        <f>'[1]Bearbeitete Datenbank'!$H244</f>
        <v>Communications</v>
      </c>
      <c r="BB242" s="1"/>
      <c r="BC242" s="42">
        <f>'[1]Bearbeitete Datenbank'!$AX244</f>
        <v>1.55E-2</v>
      </c>
      <c r="BD242" s="1">
        <f>Tabelle27[[#This Row],[inclination '[degree']]]*PI()/180</f>
        <v>2.7052603405912107E-4</v>
      </c>
      <c r="BE242" s="1">
        <f>'[1]Bearbeitete Datenbank'!$AY244</f>
        <v>260.68470000000002</v>
      </c>
      <c r="BF242" s="1">
        <f>Tabelle27[[#This Row],[RAAN '[degree']]]*PI()/180</f>
        <v>4.5498063245736624</v>
      </c>
      <c r="BG242" s="1">
        <f>'[1]Bearbeitete Datenbank'!$BA244</f>
        <v>217.90710000000001</v>
      </c>
      <c r="BH242" s="1">
        <f>Tabelle27[[#This Row],[AoP '[degree']]]*PI()/180</f>
        <v>3.8031963584725359</v>
      </c>
      <c r="BI242" s="1">
        <f>'[1]Bearbeitete Datenbank'!$BB244</f>
        <v>152.745</v>
      </c>
      <c r="BK242" s="1">
        <f>Tabelle27[[#This Row],[mean_anomaly '[degree']]]*PI()/180</f>
        <v>2.6659031659587389</v>
      </c>
      <c r="BL242" s="1">
        <f>'[1]Bearbeitete Datenbank'!$AZ244</f>
        <v>2.3099999999999999E-5</v>
      </c>
      <c r="BM242" s="1">
        <f>'[1]Bearbeitete Datenbank'!$BE244</f>
        <v>42164.578322115929</v>
      </c>
      <c r="BN242" s="1">
        <f>'[1]Bearbeitete Datenbank'!$BF244</f>
        <v>35794.55232387517</v>
      </c>
      <c r="BO242" s="1">
        <f>'[1]Bearbeitete Datenbank'!$BG244</f>
        <v>35792.604320356688</v>
      </c>
      <c r="BP242" s="1">
        <f>'[1]Bearbeitete Datenbank'!$BH244</f>
        <v>1436.0875088300697</v>
      </c>
      <c r="BQ242" s="1">
        <f>'[1]Bearbeitete Datenbank'!$BC244</f>
        <v>1.0027244099999999</v>
      </c>
      <c r="BY242" s="1" t="s">
        <v>115</v>
      </c>
      <c r="BZ242" s="1" t="s">
        <v>115</v>
      </c>
      <c r="CA242" s="1" t="s">
        <v>115</v>
      </c>
      <c r="CB242" s="1" t="s">
        <v>115</v>
      </c>
      <c r="CD242" s="47">
        <f>'[1]Bearbeitete Datenbank'!$BT244</f>
        <v>2.6094526000001395E-2</v>
      </c>
      <c r="CE24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4.5543539544729011E-4</v>
      </c>
      <c r="CF242" s="1">
        <f>'[1]Bearbeitete Datenbank'!$BU244</f>
        <v>52.991495352000001</v>
      </c>
      <c r="CG24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0.92487606944767153</v>
      </c>
      <c r="CH242" s="1" t="str">
        <f>'[1]Bearbeitete Datenbank'!$BV244</f>
        <v>True</v>
      </c>
      <c r="CI242" s="1" t="str">
        <f>'[1]Bearbeitete Datenbank'!$BW244</f>
        <v>True</v>
      </c>
      <c r="CJ242" s="1">
        <f>'[1]Bearbeitete Datenbank'!$BX244</f>
        <v>4.7544499999999999E-5</v>
      </c>
      <c r="CK242" s="1">
        <f>'[1]Bearbeitete Datenbank'!$BY244</f>
        <v>4.3174499999999998E-5</v>
      </c>
      <c r="CL242" s="1">
        <f>'[1]Bearbeitete Datenbank'!$CA244</f>
        <v>6.9891999999999996E-2</v>
      </c>
      <c r="CM24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1.2198455208038766E-3</v>
      </c>
      <c r="CN242" s="1">
        <f>'[1]Bearbeitete Datenbank'!$CB244</f>
        <v>1</v>
      </c>
      <c r="CO242" s="1">
        <f>'[1]Bearbeitete Datenbank'!$CC244</f>
        <v>10</v>
      </c>
      <c r="CP242" s="1" t="str">
        <f>'[1]Bearbeitete Datenbank'!$CD244</f>
        <v>None</v>
      </c>
      <c r="CQ242" s="1" t="str">
        <f>'[1]Bearbeitete Datenbank'!$CE244</f>
        <v>None</v>
      </c>
      <c r="CR242" s="1" t="str">
        <f>'[1]Bearbeitete Datenbank'!$CF244</f>
        <v>None</v>
      </c>
      <c r="CS242" s="1" t="str">
        <f>IF(Tabelle27[[#This Row],[synchronised_starting_longitude '[deg_E']]]="None","None",Tabelle27[[#This Row],[synchronised_starting_longitude '[deg_E']]]*PI()/180)</f>
        <v>None</v>
      </c>
      <c r="CT242" s="1" t="str">
        <f>'[1]Bearbeitete Datenbank'!$CG244</f>
        <v>None</v>
      </c>
      <c r="CU242" s="1" t="str">
        <f>IF(Tabelle27[[#This Row],[synchronised_initial_longitude '[deg_E']]]="None","None",Tabelle27[[#This Row],[synchronised_initial_longitude '[deg_E']]]*PI()/180)</f>
        <v>None</v>
      </c>
      <c r="CV242" s="1" t="str">
        <f>'[1]Bearbeitete Datenbank'!$CH244</f>
        <v>None</v>
      </c>
      <c r="CW242" s="1" t="str">
        <f>IF(Tabelle27[[#This Row],[synchronised_tolerance_longitude '[deg_E']]]="None","None",Tabelle27[[#This Row],[synchronised_tolerance_longitude '[deg_E']]]*PI()/180)</f>
        <v>None</v>
      </c>
      <c r="CY242" s="1" t="str">
        <f>'[1]Bearbeitete Datenbank'!$CI244</f>
        <v>None</v>
      </c>
      <c r="CZ242" s="1" t="str">
        <f>IF(Tabelle27[[#This Row],[initial_GLAN '[deg']]]="None",Tabelle27[[#This Row],[initial_GLAN '[deg']]],Tabelle27[[#This Row],[initial_GLAN '[deg']]]*PI()/180)</f>
        <v>None</v>
      </c>
      <c r="DA242" s="1" t="str">
        <f>'[1]Bearbeitete Datenbank'!$CJ244</f>
        <v>None</v>
      </c>
      <c r="DB242" s="1" t="str">
        <f>IF(Tabelle27[[#This Row],[tolerance_GLAN '[deg']]]="None",Tabelle27[[#This Row],[tolerance_GLAN '[deg']]],Tabelle27[[#This Row],[tolerance_GLAN '[deg']]]*PI()/180)</f>
        <v>None</v>
      </c>
      <c r="DC242" s="1" t="str">
        <f>'[1]Bearbeitete Datenbank'!$CK244</f>
        <v>None</v>
      </c>
      <c r="DD242" s="49" t="str">
        <f>'[1]Bearbeitete Datenbank'!$CL244</f>
        <v>None</v>
      </c>
      <c r="DE242" s="5" t="str">
        <f>'[1]Bearbeitete Datenbank'!$CM244</f>
        <v>None</v>
      </c>
      <c r="DF242" s="49" t="str">
        <f>'[1]Bearbeitete Datenbank'!$CN244</f>
        <v>None</v>
      </c>
      <c r="DG242" s="5" t="str">
        <f>'[1]Bearbeitete Datenbank'!$CO244</f>
        <v>None</v>
      </c>
      <c r="DH242" s="5" t="str">
        <f>'[1]Bearbeitete Datenbank'!$CP244</f>
        <v>None</v>
      </c>
    </row>
    <row r="243" spans="1:112" x14ac:dyDescent="0.25">
      <c r="A243" s="1" t="str">
        <f>'[1]Bearbeitete Datenbank'!$C245</f>
        <v>Express-AM7</v>
      </c>
      <c r="C243" s="1" t="str">
        <f>'[1]Bearbeitete Datenbank'!$C245</f>
        <v>Express-AM7</v>
      </c>
      <c r="D243" s="41">
        <f>'[1]Bearbeitete Datenbank'!$AB245</f>
        <v>40505</v>
      </c>
      <c r="G243" s="1" t="str">
        <f>'[1]Bearbeitete Datenbank'!$AV245</f>
        <v>Heavy Satellite</v>
      </c>
      <c r="H243" s="1">
        <f>'[1]Bearbeitete Datenbank'!$V245</f>
        <v>15</v>
      </c>
      <c r="J243" s="3"/>
      <c r="K243" s="1" t="str">
        <f>'[1]Bearbeitete Datenbank'!$BQ245</f>
        <v>mono/duo-propellant</v>
      </c>
      <c r="L243" s="1" t="str">
        <f>'[1]Bearbeitete Datenbank'!$BR245</f>
        <v>1</v>
      </c>
      <c r="M243" s="1"/>
      <c r="N243" s="1">
        <f>'[1]Bearbeitete Datenbank'!$BS245</f>
        <v>300</v>
      </c>
      <c r="P243" s="1" t="str">
        <f>'[1]Bearbeitete Datenbank'!$Y245</f>
        <v>Baikonur Cosmodrome</v>
      </c>
      <c r="Q243" s="1">
        <f>'[1]Bearbeitete Datenbank'!$AD245*PI()/180</f>
        <v>0.80224059067919362</v>
      </c>
      <c r="R243" s="1" t="str">
        <f>'[1]Bearbeitete Datenbank'!$D245</f>
        <v>Russia</v>
      </c>
      <c r="S243" s="1" t="str">
        <f>'[1]Bearbeitete Datenbank'!$E245</f>
        <v>Russia</v>
      </c>
      <c r="T243" s="1" t="str">
        <f>'[1]Bearbeitete Datenbank'!$F245</f>
        <v>Russian Satellite Communications Company</v>
      </c>
      <c r="U243" s="3">
        <f>'[1]Bearbeitete Datenbank'!$U245</f>
        <v>42081</v>
      </c>
      <c r="V243" s="1">
        <f>'[1]Bearbeitete Datenbank'!$AE245*PI()/180</f>
        <v>1.1048806829750102</v>
      </c>
      <c r="Y243" s="1">
        <f>'[1]Bearbeitete Datenbank'!$BK245</f>
        <v>2.8</v>
      </c>
      <c r="Z243" s="1">
        <f>'[1]Bearbeitete Datenbank'!$BL245</f>
        <v>4.5</v>
      </c>
      <c r="AA243" s="1">
        <f>'[1]Bearbeitete Datenbank'!$BM245</f>
        <v>39.799999999999997</v>
      </c>
      <c r="AB243" s="1">
        <f>'[1]Bearbeitete Datenbank'!BN245</f>
        <v>96.904926996276103</v>
      </c>
      <c r="AC243" s="1">
        <f>'[1]Bearbeitete Datenbank'!BO245</f>
        <v>6.1575216010359899</v>
      </c>
      <c r="AD243" s="1">
        <f>'[1]Bearbeitete Datenbank'!$BP245</f>
        <v>40.739710992659198</v>
      </c>
      <c r="AH243" s="1">
        <f>'[1]Bearbeitete Datenbank'!$AL245</f>
        <v>5712</v>
      </c>
      <c r="AJ243" s="1">
        <f>'[1]Bearbeitete Datenbank'!$AN245</f>
        <v>2500</v>
      </c>
      <c r="AK243" s="1">
        <f>'[1]Bearbeitete Datenbank'!$AW245</f>
        <v>3212</v>
      </c>
      <c r="AU243" s="1" t="str">
        <f>'[1]Bearbeitete Datenbank'!$AU245</f>
        <v>GEO/S</v>
      </c>
      <c r="AV243" s="1" t="str">
        <f>'[1]Bearbeitete Datenbank'!$J245</f>
        <v>GEO</v>
      </c>
      <c r="AY243" s="1" t="str">
        <f>'[1]Bearbeitete Datenbank'!$G245</f>
        <v>Commercial</v>
      </c>
      <c r="AZ243" s="1"/>
      <c r="BA243" s="1" t="str">
        <f>'[1]Bearbeitete Datenbank'!$H245</f>
        <v>Communications</v>
      </c>
      <c r="BB243" s="1"/>
      <c r="BC243" s="42">
        <f>'[1]Bearbeitete Datenbank'!$AX245</f>
        <v>5.3E-3</v>
      </c>
      <c r="BD243" s="1">
        <f>Tabelle27[[#This Row],[inclination '[degree']]]*PI()/180</f>
        <v>9.2502450355699473E-5</v>
      </c>
      <c r="BE243" s="1">
        <f>'[1]Bearbeitete Datenbank'!$AY245</f>
        <v>291.71780000000001</v>
      </c>
      <c r="BF243" s="1">
        <f>Tabelle27[[#This Row],[RAAN '[degree']]]*PI()/180</f>
        <v>5.0914360966743146</v>
      </c>
      <c r="BG243" s="1">
        <f>'[1]Bearbeitete Datenbank'!$BA245</f>
        <v>123.1159</v>
      </c>
      <c r="BH243" s="1">
        <f>Tabelle27[[#This Row],[AoP '[degree']]]*PI()/180</f>
        <v>2.1487778165560867</v>
      </c>
      <c r="BI243" s="1">
        <f>'[1]Bearbeitete Datenbank'!$BB245</f>
        <v>202.57060000000001</v>
      </c>
      <c r="BK243" s="1">
        <f>Tabelle27[[#This Row],[mean_anomaly '[degree']]]*PI()/180</f>
        <v>3.5355239377404253</v>
      </c>
      <c r="BL243" s="1">
        <f>'[1]Bearbeitete Datenbank'!$AZ245</f>
        <v>2.7540000000000003E-4</v>
      </c>
      <c r="BM243" s="1">
        <f>'[1]Bearbeitete Datenbank'!$BE245</f>
        <v>42165.280011326468</v>
      </c>
      <c r="BN243" s="1">
        <f>'[1]Bearbeitete Datenbank'!$BF245</f>
        <v>35805.892329441587</v>
      </c>
      <c r="BO243" s="1">
        <f>'[1]Bearbeitete Datenbank'!$BG245</f>
        <v>35782.667693211348</v>
      </c>
      <c r="BP243" s="1">
        <f>'[1]Bearbeitete Datenbank'!$BH245</f>
        <v>1436.1233573316852</v>
      </c>
      <c r="BQ243" s="1">
        <f>'[1]Bearbeitete Datenbank'!$BC245</f>
        <v>1.0026993799999999</v>
      </c>
      <c r="BY243" s="1" t="s">
        <v>115</v>
      </c>
      <c r="BZ243" s="1" t="s">
        <v>115</v>
      </c>
      <c r="CA243" s="1" t="s">
        <v>115</v>
      </c>
      <c r="CB243" s="1" t="s">
        <v>115</v>
      </c>
      <c r="CD243" s="47">
        <f>'[1]Bearbeitete Datenbank'!$BT245</f>
        <v>4.5435821499999918E-2</v>
      </c>
      <c r="CE24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7.9300468352342724E-4</v>
      </c>
      <c r="CF243" s="1">
        <f>'[1]Bearbeitete Datenbank'!$BU245</f>
        <v>39.993329104499999</v>
      </c>
      <c r="CG24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0.69801527170720035</v>
      </c>
      <c r="CH243" s="1" t="str">
        <f>'[1]Bearbeitete Datenbank'!$BV245</f>
        <v>True</v>
      </c>
      <c r="CI243" s="1" t="str">
        <f>'[1]Bearbeitete Datenbank'!$BW245</f>
        <v>True</v>
      </c>
      <c r="CJ243" s="1">
        <f>'[1]Bearbeitete Datenbank'!$BX245</f>
        <v>2.9127250000000003E-4</v>
      </c>
      <c r="CK243" s="1">
        <f>'[1]Bearbeitete Datenbank'!$BY245</f>
        <v>5.0919499999999999E-5</v>
      </c>
      <c r="CL243" s="1">
        <f>'[1]Bearbeitete Datenbank'!$CA245</f>
        <v>3.0991999999999999E-2</v>
      </c>
      <c r="CM24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5.409124417780826E-4</v>
      </c>
      <c r="CN243" s="1">
        <f>'[1]Bearbeitete Datenbank'!$CB245</f>
        <v>1</v>
      </c>
      <c r="CO243" s="1">
        <f>'[1]Bearbeitete Datenbank'!$CC245</f>
        <v>1</v>
      </c>
      <c r="CP243" s="1" t="str">
        <f>'[1]Bearbeitete Datenbank'!$CD245</f>
        <v>None</v>
      </c>
      <c r="CQ243" s="1" t="str">
        <f>'[1]Bearbeitete Datenbank'!$CE245</f>
        <v>None</v>
      </c>
      <c r="CR243" s="1" t="str">
        <f>'[1]Bearbeitete Datenbank'!$CF245</f>
        <v>None</v>
      </c>
      <c r="CS243" s="1" t="str">
        <f>IF(Tabelle27[[#This Row],[synchronised_starting_longitude '[deg_E']]]="None","None",Tabelle27[[#This Row],[synchronised_starting_longitude '[deg_E']]]*PI()/180)</f>
        <v>None</v>
      </c>
      <c r="CT243" s="1" t="str">
        <f>'[1]Bearbeitete Datenbank'!$CG245</f>
        <v>None</v>
      </c>
      <c r="CU243" s="1" t="str">
        <f>IF(Tabelle27[[#This Row],[synchronised_initial_longitude '[deg_E']]]="None","None",Tabelle27[[#This Row],[synchronised_initial_longitude '[deg_E']]]*PI()/180)</f>
        <v>None</v>
      </c>
      <c r="CV243" s="1" t="str">
        <f>'[1]Bearbeitete Datenbank'!$CH245</f>
        <v>None</v>
      </c>
      <c r="CW243" s="1" t="str">
        <f>IF(Tabelle27[[#This Row],[synchronised_tolerance_longitude '[deg_E']]]="None","None",Tabelle27[[#This Row],[synchronised_tolerance_longitude '[deg_E']]]*PI()/180)</f>
        <v>None</v>
      </c>
      <c r="CY243" s="1" t="str">
        <f>'[1]Bearbeitete Datenbank'!$CI245</f>
        <v>None</v>
      </c>
      <c r="CZ243" s="1" t="str">
        <f>IF(Tabelle27[[#This Row],[initial_GLAN '[deg']]]="None",Tabelle27[[#This Row],[initial_GLAN '[deg']]],Tabelle27[[#This Row],[initial_GLAN '[deg']]]*PI()/180)</f>
        <v>None</v>
      </c>
      <c r="DA243" s="1" t="str">
        <f>'[1]Bearbeitete Datenbank'!$CJ245</f>
        <v>None</v>
      </c>
      <c r="DB243" s="1" t="str">
        <f>IF(Tabelle27[[#This Row],[tolerance_GLAN '[deg']]]="None",Tabelle27[[#This Row],[tolerance_GLAN '[deg']]],Tabelle27[[#This Row],[tolerance_GLAN '[deg']]]*PI()/180)</f>
        <v>None</v>
      </c>
      <c r="DC243" s="1" t="str">
        <f>'[1]Bearbeitete Datenbank'!$CK245</f>
        <v>None</v>
      </c>
      <c r="DD243" s="49" t="str">
        <f>'[1]Bearbeitete Datenbank'!$CL245</f>
        <v>None</v>
      </c>
      <c r="DE243" s="5" t="str">
        <f>'[1]Bearbeitete Datenbank'!$CM245</f>
        <v>None</v>
      </c>
      <c r="DF243" s="49" t="str">
        <f>'[1]Bearbeitete Datenbank'!$CN245</f>
        <v>None</v>
      </c>
      <c r="DG243" s="5" t="str">
        <f>'[1]Bearbeitete Datenbank'!$CO245</f>
        <v>None</v>
      </c>
      <c r="DH243" s="5" t="str">
        <f>'[1]Bearbeitete Datenbank'!$CP245</f>
        <v>None</v>
      </c>
    </row>
    <row r="244" spans="1:112" x14ac:dyDescent="0.25">
      <c r="A244" s="1" t="str">
        <f>'[1]Bearbeitete Datenbank'!$C246</f>
        <v>Express-AM8</v>
      </c>
      <c r="C244" s="1" t="str">
        <f>'[1]Bearbeitete Datenbank'!$C246</f>
        <v>Express-AM8</v>
      </c>
      <c r="D244" s="41">
        <f>'[1]Bearbeitete Datenbank'!$AB246</f>
        <v>40895</v>
      </c>
      <c r="G244" s="1" t="str">
        <f>'[1]Bearbeitete Datenbank'!$AV246</f>
        <v>Heavy Satellite</v>
      </c>
      <c r="H244" s="1">
        <f>'[1]Bearbeitete Datenbank'!$V246</f>
        <v>15</v>
      </c>
      <c r="J244" s="3"/>
      <c r="K244" s="1" t="str">
        <f>'[1]Bearbeitete Datenbank'!$BQ246</f>
        <v>none</v>
      </c>
      <c r="L244" s="1" t="str">
        <f>'[1]Bearbeitete Datenbank'!$BR246</f>
        <v>0</v>
      </c>
      <c r="M244" s="1"/>
      <c r="N244" s="1">
        <f>'[1]Bearbeitete Datenbank'!$BS246</f>
        <v>3000</v>
      </c>
      <c r="P244" s="1" t="str">
        <f>'[1]Bearbeitete Datenbank'!$Y246</f>
        <v>Baikonur Cosmodrome</v>
      </c>
      <c r="Q244" s="1">
        <f>'[1]Bearbeitete Datenbank'!$AD246*PI()/180</f>
        <v>0.80224059067919362</v>
      </c>
      <c r="R244" s="1" t="str">
        <f>'[1]Bearbeitete Datenbank'!$D246</f>
        <v>Russia</v>
      </c>
      <c r="S244" s="1" t="str">
        <f>'[1]Bearbeitete Datenbank'!$E246</f>
        <v>Russia</v>
      </c>
      <c r="T244" s="1" t="str">
        <f>'[1]Bearbeitete Datenbank'!$F246</f>
        <v>Russian Satellite Communications Company</v>
      </c>
      <c r="U244" s="3">
        <f>'[1]Bearbeitete Datenbank'!$U246</f>
        <v>42261</v>
      </c>
      <c r="V244" s="1">
        <f>'[1]Bearbeitete Datenbank'!$AE246*PI()/180</f>
        <v>1.1048806829750102</v>
      </c>
      <c r="Y244" s="1">
        <f>'[1]Bearbeitete Datenbank'!$BK246</f>
        <v>2</v>
      </c>
      <c r="Z244" s="1">
        <f>'[1]Bearbeitete Datenbank'!$BL246</f>
        <v>4</v>
      </c>
      <c r="AA244" s="1">
        <f>'[1]Bearbeitete Datenbank'!$BM246</f>
        <v>15</v>
      </c>
      <c r="AB244" s="1">
        <f>'[1]Bearbeitete Datenbank'!BN246</f>
        <v>32.800430860922098</v>
      </c>
      <c r="AC244" s="1">
        <f>'[1]Bearbeitete Datenbank'!BO246</f>
        <v>4</v>
      </c>
      <c r="AD244" s="1">
        <f>'[1]Bearbeitete Datenbank'!$BP246</f>
        <v>16.9873333333333</v>
      </c>
      <c r="AH244" s="1">
        <f>'[1]Bearbeitete Datenbank'!$AL246</f>
        <v>2163</v>
      </c>
      <c r="AJ244" s="1">
        <f>'[1]Bearbeitete Datenbank'!$AN246</f>
        <v>1900</v>
      </c>
      <c r="AK244" s="1">
        <f>'[1]Bearbeitete Datenbank'!$AW246</f>
        <v>263</v>
      </c>
      <c r="AU244" s="1" t="str">
        <f>'[1]Bearbeitete Datenbank'!$AU246</f>
        <v>GEO/D</v>
      </c>
      <c r="AV244" s="1" t="str">
        <f>'[1]Bearbeitete Datenbank'!$J246</f>
        <v>GEO</v>
      </c>
      <c r="AY244" s="1" t="str">
        <f>'[1]Bearbeitete Datenbank'!$G246</f>
        <v>Commercial</v>
      </c>
      <c r="AZ244" s="1"/>
      <c r="BA244" s="1" t="str">
        <f>'[1]Bearbeitete Datenbank'!$H246</f>
        <v>Communications</v>
      </c>
      <c r="BB244" s="1"/>
      <c r="BC244" s="42">
        <f>'[1]Bearbeitete Datenbank'!$AX246</f>
        <v>3.2000000000000002E-3</v>
      </c>
      <c r="BD244" s="1">
        <f>Tabelle27[[#This Row],[inclination '[degree']]]*PI()/180</f>
        <v>5.5850536063818541E-5</v>
      </c>
      <c r="BE244" s="1">
        <f>'[1]Bearbeitete Datenbank'!$AY246</f>
        <v>223.20740000000001</v>
      </c>
      <c r="BF244" s="1">
        <f>Tabelle27[[#This Row],[RAAN '[degree']]]*PI()/180</f>
        <v>3.8957040448159912</v>
      </c>
      <c r="BG244" s="1">
        <f>'[1]Bearbeitete Datenbank'!$BA246</f>
        <v>223.45400000000001</v>
      </c>
      <c r="BH244" s="1">
        <f>Tabelle27[[#This Row],[AoP '[degree']]]*PI()/180</f>
        <v>3.9000080267514092</v>
      </c>
      <c r="BI244" s="1">
        <f>'[1]Bearbeitete Datenbank'!$BB246</f>
        <v>265.5609</v>
      </c>
      <c r="BK244" s="1">
        <f>Tabelle27[[#This Row],[mean_anomaly '[degree']]]*PI()/180</f>
        <v>4.6349120695594097</v>
      </c>
      <c r="BL244" s="1">
        <f>'[1]Bearbeitete Datenbank'!$AZ246</f>
        <v>1.36E-5</v>
      </c>
      <c r="BM244" s="1">
        <f>'[1]Bearbeitete Datenbank'!$BE246</f>
        <v>42164.797544295048</v>
      </c>
      <c r="BN244" s="1">
        <f>'[1]Bearbeitete Datenbank'!$BF246</f>
        <v>35794.370985541645</v>
      </c>
      <c r="BO244" s="1">
        <f>'[1]Bearbeitete Datenbank'!$BG246</f>
        <v>35793.224103048451</v>
      </c>
      <c r="BP244" s="1">
        <f>'[1]Bearbeitete Datenbank'!$BH246</f>
        <v>1436.0987086091789</v>
      </c>
      <c r="BQ244" s="1">
        <f>'[1]Bearbeitete Datenbank'!$BC246</f>
        <v>1.0027165899999999</v>
      </c>
      <c r="BY244" s="1" t="s">
        <v>115</v>
      </c>
      <c r="BZ244" s="1" t="s">
        <v>115</v>
      </c>
      <c r="CA244" s="1" t="s">
        <v>115</v>
      </c>
      <c r="CB244" s="1" t="s">
        <v>115</v>
      </c>
      <c r="CD244" s="47">
        <f>'[1]Bearbeitete Datenbank'!$BT246</f>
        <v>3.2322603500006153E-2</v>
      </c>
      <c r="CE24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5.6413585389175039E-4</v>
      </c>
      <c r="CF244" s="1">
        <f>'[1]Bearbeitete Datenbank'!$BU246</f>
        <v>345.98749421849999</v>
      </c>
      <c r="CG24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6.0386209448376702</v>
      </c>
      <c r="CH244" s="1" t="str">
        <f>'[1]Bearbeitete Datenbank'!$BV246</f>
        <v>True</v>
      </c>
      <c r="CI244" s="1" t="str">
        <f>'[1]Bearbeitete Datenbank'!$BW246</f>
        <v>True</v>
      </c>
      <c r="CJ244" s="1">
        <f>'[1]Bearbeitete Datenbank'!$BX246</f>
        <v>5.9272000000000004E-5</v>
      </c>
      <c r="CK244" s="1">
        <f>'[1]Bearbeitete Datenbank'!$BY246</f>
        <v>5.4215000000000002E-5</v>
      </c>
      <c r="CL244" s="1">
        <f>'[1]Bearbeitete Datenbank'!$CA246</f>
        <v>5.2514999999999999E-2</v>
      </c>
      <c r="CM24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9.1655965668482203E-4</v>
      </c>
      <c r="CN244" s="1">
        <f>'[1]Bearbeitete Datenbank'!$CB246</f>
        <v>1</v>
      </c>
      <c r="CO244" s="1">
        <f>'[1]Bearbeitete Datenbank'!$CC246</f>
        <v>10</v>
      </c>
      <c r="CP244" s="1" t="str">
        <f>'[1]Bearbeitete Datenbank'!$CD246</f>
        <v>None</v>
      </c>
      <c r="CQ244" s="1" t="str">
        <f>'[1]Bearbeitete Datenbank'!$CE246</f>
        <v>None</v>
      </c>
      <c r="CR244" s="1" t="str">
        <f>'[1]Bearbeitete Datenbank'!$CF246</f>
        <v>None</v>
      </c>
      <c r="CS244" s="1" t="str">
        <f>IF(Tabelle27[[#This Row],[synchronised_starting_longitude '[deg_E']]]="None","None",Tabelle27[[#This Row],[synchronised_starting_longitude '[deg_E']]]*PI()/180)</f>
        <v>None</v>
      </c>
      <c r="CT244" s="1" t="str">
        <f>'[1]Bearbeitete Datenbank'!$CG246</f>
        <v>None</v>
      </c>
      <c r="CU244" s="1" t="str">
        <f>IF(Tabelle27[[#This Row],[synchronised_initial_longitude '[deg_E']]]="None","None",Tabelle27[[#This Row],[synchronised_initial_longitude '[deg_E']]]*PI()/180)</f>
        <v>None</v>
      </c>
      <c r="CV244" s="1" t="str">
        <f>'[1]Bearbeitete Datenbank'!$CH246</f>
        <v>None</v>
      </c>
      <c r="CW244" s="1" t="str">
        <f>IF(Tabelle27[[#This Row],[synchronised_tolerance_longitude '[deg_E']]]="None","None",Tabelle27[[#This Row],[synchronised_tolerance_longitude '[deg_E']]]*PI()/180)</f>
        <v>None</v>
      </c>
      <c r="CY244" s="1" t="str">
        <f>'[1]Bearbeitete Datenbank'!$CI246</f>
        <v>None</v>
      </c>
      <c r="CZ244" s="1" t="str">
        <f>IF(Tabelle27[[#This Row],[initial_GLAN '[deg']]]="None",Tabelle27[[#This Row],[initial_GLAN '[deg']]],Tabelle27[[#This Row],[initial_GLAN '[deg']]]*PI()/180)</f>
        <v>None</v>
      </c>
      <c r="DA244" s="1" t="str">
        <f>'[1]Bearbeitete Datenbank'!$CJ246</f>
        <v>None</v>
      </c>
      <c r="DB244" s="1" t="str">
        <f>IF(Tabelle27[[#This Row],[tolerance_GLAN '[deg']]]="None",Tabelle27[[#This Row],[tolerance_GLAN '[deg']]],Tabelle27[[#This Row],[tolerance_GLAN '[deg']]]*PI()/180)</f>
        <v>None</v>
      </c>
      <c r="DC244" s="1" t="str">
        <f>'[1]Bearbeitete Datenbank'!$CK246</f>
        <v>None</v>
      </c>
      <c r="DD244" s="49" t="str">
        <f>'[1]Bearbeitete Datenbank'!$CL246</f>
        <v>None</v>
      </c>
      <c r="DE244" s="5" t="str">
        <f>'[1]Bearbeitete Datenbank'!$CM246</f>
        <v>None</v>
      </c>
      <c r="DF244" s="49" t="str">
        <f>'[1]Bearbeitete Datenbank'!$CN246</f>
        <v>None</v>
      </c>
      <c r="DG244" s="5" t="str">
        <f>'[1]Bearbeitete Datenbank'!$CO246</f>
        <v>None</v>
      </c>
      <c r="DH244" s="5" t="str">
        <f>'[1]Bearbeitete Datenbank'!$CP246</f>
        <v>None</v>
      </c>
    </row>
    <row r="245" spans="1:112" x14ac:dyDescent="0.25">
      <c r="A245" s="1" t="str">
        <f>'[1]Bearbeitete Datenbank'!$C247</f>
        <v>Express-AT1</v>
      </c>
      <c r="C245" s="1" t="str">
        <f>'[1]Bearbeitete Datenbank'!$C247</f>
        <v>Express-AT1</v>
      </c>
      <c r="D245" s="41">
        <f>'[1]Bearbeitete Datenbank'!$AB247</f>
        <v>39612</v>
      </c>
      <c r="G245" s="1" t="str">
        <f>'[1]Bearbeitete Datenbank'!$AV247</f>
        <v>Heavy Satellite</v>
      </c>
      <c r="H245" s="1">
        <f>'[1]Bearbeitete Datenbank'!$V247</f>
        <v>15</v>
      </c>
      <c r="J245" s="3"/>
      <c r="K245" s="1" t="str">
        <f>'[1]Bearbeitete Datenbank'!$BQ247</f>
        <v>none</v>
      </c>
      <c r="L245" s="1" t="str">
        <f>'[1]Bearbeitete Datenbank'!$BR247</f>
        <v>0</v>
      </c>
      <c r="M245" s="1"/>
      <c r="N245" s="1">
        <f>'[1]Bearbeitete Datenbank'!$BS247</f>
        <v>3000</v>
      </c>
      <c r="P245" s="1" t="str">
        <f>'[1]Bearbeitete Datenbank'!$Y247</f>
        <v>Baikonur Cosmodrome</v>
      </c>
      <c r="Q245" s="1">
        <f>'[1]Bearbeitete Datenbank'!$AD247*PI()/180</f>
        <v>0.80224059067919362</v>
      </c>
      <c r="R245" s="1" t="str">
        <f>'[1]Bearbeitete Datenbank'!$D247</f>
        <v>Russia</v>
      </c>
      <c r="S245" s="1" t="str">
        <f>'[1]Bearbeitete Datenbank'!$E247</f>
        <v>Russia</v>
      </c>
      <c r="T245" s="1" t="str">
        <f>'[1]Bearbeitete Datenbank'!$F247</f>
        <v>Russian Satellite Communications Company</v>
      </c>
      <c r="U245" s="3">
        <f>'[1]Bearbeitete Datenbank'!$U247</f>
        <v>41713</v>
      </c>
      <c r="V245" s="1">
        <f>'[1]Bearbeitete Datenbank'!$AE247*PI()/180</f>
        <v>1.1048806829750102</v>
      </c>
      <c r="Y245" s="1">
        <f>'[1]Bearbeitete Datenbank'!$BK247</f>
        <v>2</v>
      </c>
      <c r="Z245" s="1">
        <f>'[1]Bearbeitete Datenbank'!$BL247</f>
        <v>4</v>
      </c>
      <c r="AA245" s="1">
        <f>'[1]Bearbeitete Datenbank'!$BM247</f>
        <v>15</v>
      </c>
      <c r="AB245" s="1">
        <f>'[1]Bearbeitete Datenbank'!BN247</f>
        <v>32.800430860922098</v>
      </c>
      <c r="AC245" s="1">
        <f>'[1]Bearbeitete Datenbank'!BO247</f>
        <v>4</v>
      </c>
      <c r="AD245" s="1">
        <f>'[1]Bearbeitete Datenbank'!$BP247</f>
        <v>16.9873333333333</v>
      </c>
      <c r="AH245" s="1">
        <f>'[1]Bearbeitete Datenbank'!$AL247</f>
        <v>1672</v>
      </c>
      <c r="AJ245" s="1">
        <f>'[1]Bearbeitete Datenbank'!$AN247</f>
        <v>1532</v>
      </c>
      <c r="AK245" s="1">
        <f>'[1]Bearbeitete Datenbank'!$AW247</f>
        <v>140</v>
      </c>
      <c r="AU245" s="1" t="str">
        <f>'[1]Bearbeitete Datenbank'!$AU247</f>
        <v>GEO/D</v>
      </c>
      <c r="AV245" s="1" t="str">
        <f>'[1]Bearbeitete Datenbank'!$J247</f>
        <v>GEO</v>
      </c>
      <c r="AY245" s="1" t="str">
        <f>'[1]Bearbeitete Datenbank'!$G247</f>
        <v>Commercial</v>
      </c>
      <c r="AZ245" s="1"/>
      <c r="BA245" s="1" t="str">
        <f>'[1]Bearbeitete Datenbank'!$H247</f>
        <v>Communications</v>
      </c>
      <c r="BB245" s="1"/>
      <c r="BC245" s="42">
        <f>'[1]Bearbeitete Datenbank'!$AX247</f>
        <v>1.2999999999999999E-3</v>
      </c>
      <c r="BD245" s="1">
        <f>Tabelle27[[#This Row],[inclination '[degree']]]*PI()/180</f>
        <v>2.268928027592628E-5</v>
      </c>
      <c r="BE245" s="1">
        <f>'[1]Bearbeitete Datenbank'!$AY247</f>
        <v>76.221199999999996</v>
      </c>
      <c r="BF245" s="1">
        <f>Tabelle27[[#This Row],[RAAN '[degree']]]*PI()/180</f>
        <v>1.3303108998211017</v>
      </c>
      <c r="BG245" s="1">
        <f>'[1]Bearbeitete Datenbank'!$BA247</f>
        <v>41.561399999999999</v>
      </c>
      <c r="BH245" s="1">
        <f>Tabelle27[[#This Row],[AoP '[degree']]]*PI()/180</f>
        <v>0.72538327173837125</v>
      </c>
      <c r="BI245" s="1">
        <f>'[1]Bearbeitete Datenbank'!$BB247</f>
        <v>156.79480000000001</v>
      </c>
      <c r="BK245" s="1">
        <f>Tabelle27[[#This Row],[mean_anomaly '[degree']]]*PI()/180</f>
        <v>2.7365855100060048</v>
      </c>
      <c r="BL245" s="1">
        <f>'[1]Bearbeitete Datenbank'!$AZ247</f>
        <v>1.42E-5</v>
      </c>
      <c r="BM245" s="1">
        <f>'[1]Bearbeitete Datenbank'!$BE247</f>
        <v>42164.247251566092</v>
      </c>
      <c r="BN245" s="1">
        <f>'[1]Bearbeitete Datenbank'!$BF247</f>
        <v>35793.845983877065</v>
      </c>
      <c r="BO245" s="1">
        <f>'[1]Bearbeitete Datenbank'!$BG247</f>
        <v>35792.648519255119</v>
      </c>
      <c r="BP245" s="1">
        <f>'[1]Bearbeitete Datenbank'!$BH247</f>
        <v>1436.0705949167757</v>
      </c>
      <c r="BQ245" s="1">
        <f>'[1]Bearbeitete Datenbank'!$BC247</f>
        <v>1.0027362200000001</v>
      </c>
      <c r="BY245" s="1" t="s">
        <v>115</v>
      </c>
      <c r="BZ245" s="1" t="s">
        <v>115</v>
      </c>
      <c r="CA245" s="1" t="s">
        <v>115</v>
      </c>
      <c r="CB245" s="1" t="s">
        <v>115</v>
      </c>
      <c r="CD245" s="47">
        <f>'[1]Bearbeitete Datenbank'!$BT247</f>
        <v>3.5550345499999025E-2</v>
      </c>
      <c r="CE24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6.2047057919653278E-4</v>
      </c>
      <c r="CF245" s="1">
        <f>'[1]Bearbeitete Datenbank'!$BU247</f>
        <v>55.995824316499998</v>
      </c>
      <c r="CG24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0.97731150169122827</v>
      </c>
      <c r="CH245" s="1" t="str">
        <f>'[1]Bearbeitete Datenbank'!$BV247</f>
        <v>True</v>
      </c>
      <c r="CI245" s="1" t="str">
        <f>'[1]Bearbeitete Datenbank'!$BW247</f>
        <v>True</v>
      </c>
      <c r="CJ245" s="1">
        <f>'[1]Bearbeitete Datenbank'!$BX247</f>
        <v>6.1749500000000002E-5</v>
      </c>
      <c r="CK245" s="1">
        <f>'[1]Bearbeitete Datenbank'!$BY247</f>
        <v>5.3490499999999999E-5</v>
      </c>
      <c r="CL245" s="1">
        <f>'[1]Bearbeitete Datenbank'!$CA247</f>
        <v>5.8645999999999997E-2</v>
      </c>
      <c r="CM24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1.0235657931245944E-3</v>
      </c>
      <c r="CN245" s="1">
        <f>'[1]Bearbeitete Datenbank'!$CB247</f>
        <v>1</v>
      </c>
      <c r="CO245" s="1">
        <f>'[1]Bearbeitete Datenbank'!$CC247</f>
        <v>10</v>
      </c>
      <c r="CP245" s="1" t="str">
        <f>'[1]Bearbeitete Datenbank'!$CD247</f>
        <v>None</v>
      </c>
      <c r="CQ245" s="1" t="str">
        <f>'[1]Bearbeitete Datenbank'!$CE247</f>
        <v>None</v>
      </c>
      <c r="CR245" s="1" t="str">
        <f>'[1]Bearbeitete Datenbank'!$CF247</f>
        <v>None</v>
      </c>
      <c r="CS245" s="1" t="str">
        <f>IF(Tabelle27[[#This Row],[synchronised_starting_longitude '[deg_E']]]="None","None",Tabelle27[[#This Row],[synchronised_starting_longitude '[deg_E']]]*PI()/180)</f>
        <v>None</v>
      </c>
      <c r="CT245" s="1" t="str">
        <f>'[1]Bearbeitete Datenbank'!$CG247</f>
        <v>None</v>
      </c>
      <c r="CU245" s="1" t="str">
        <f>IF(Tabelle27[[#This Row],[synchronised_initial_longitude '[deg_E']]]="None","None",Tabelle27[[#This Row],[synchronised_initial_longitude '[deg_E']]]*PI()/180)</f>
        <v>None</v>
      </c>
      <c r="CV245" s="1" t="str">
        <f>'[1]Bearbeitete Datenbank'!$CH247</f>
        <v>None</v>
      </c>
      <c r="CW245" s="1" t="str">
        <f>IF(Tabelle27[[#This Row],[synchronised_tolerance_longitude '[deg_E']]]="None","None",Tabelle27[[#This Row],[synchronised_tolerance_longitude '[deg_E']]]*PI()/180)</f>
        <v>None</v>
      </c>
      <c r="CY245" s="1" t="str">
        <f>'[1]Bearbeitete Datenbank'!$CI247</f>
        <v>None</v>
      </c>
      <c r="CZ245" s="1" t="str">
        <f>IF(Tabelle27[[#This Row],[initial_GLAN '[deg']]]="None",Tabelle27[[#This Row],[initial_GLAN '[deg']]],Tabelle27[[#This Row],[initial_GLAN '[deg']]]*PI()/180)</f>
        <v>None</v>
      </c>
      <c r="DA245" s="1" t="str">
        <f>'[1]Bearbeitete Datenbank'!$CJ247</f>
        <v>None</v>
      </c>
      <c r="DB245" s="1" t="str">
        <f>IF(Tabelle27[[#This Row],[tolerance_GLAN '[deg']]]="None",Tabelle27[[#This Row],[tolerance_GLAN '[deg']]],Tabelle27[[#This Row],[tolerance_GLAN '[deg']]]*PI()/180)</f>
        <v>None</v>
      </c>
      <c r="DC245" s="1" t="str">
        <f>'[1]Bearbeitete Datenbank'!$CK247</f>
        <v>None</v>
      </c>
      <c r="DD245" s="49" t="str">
        <f>'[1]Bearbeitete Datenbank'!$CL247</f>
        <v>None</v>
      </c>
      <c r="DE245" s="5" t="str">
        <f>'[1]Bearbeitete Datenbank'!$CM247</f>
        <v>None</v>
      </c>
      <c r="DF245" s="49" t="str">
        <f>'[1]Bearbeitete Datenbank'!$CN247</f>
        <v>None</v>
      </c>
      <c r="DG245" s="5" t="str">
        <f>'[1]Bearbeitete Datenbank'!$CO247</f>
        <v>None</v>
      </c>
      <c r="DH245" s="5" t="str">
        <f>'[1]Bearbeitete Datenbank'!$CP247</f>
        <v>None</v>
      </c>
    </row>
    <row r="246" spans="1:112" x14ac:dyDescent="0.25">
      <c r="A246" s="1" t="str">
        <f>'[1]Bearbeitete Datenbank'!$C248</f>
        <v>Express-AT2</v>
      </c>
      <c r="C246" s="1" t="str">
        <f>'[1]Bearbeitete Datenbank'!$C248</f>
        <v>Express-AT2</v>
      </c>
      <c r="D246" s="41">
        <f>'[1]Bearbeitete Datenbank'!$AB248</f>
        <v>39613</v>
      </c>
      <c r="G246" s="1" t="str">
        <f>'[1]Bearbeitete Datenbank'!$AV248</f>
        <v>Heavy Satellite</v>
      </c>
      <c r="H246" s="1">
        <f>'[1]Bearbeitete Datenbank'!$V248</f>
        <v>15</v>
      </c>
      <c r="J246" s="3"/>
      <c r="K246" s="1" t="str">
        <f>'[1]Bearbeitete Datenbank'!$BQ248</f>
        <v>none</v>
      </c>
      <c r="L246" s="1" t="str">
        <f>'[1]Bearbeitete Datenbank'!$BR248</f>
        <v>0</v>
      </c>
      <c r="M246" s="1"/>
      <c r="N246" s="1">
        <f>'[1]Bearbeitete Datenbank'!$BS248</f>
        <v>3000</v>
      </c>
      <c r="P246" s="1" t="str">
        <f>'[1]Bearbeitete Datenbank'!$Y248</f>
        <v>Baikonur Cosmodrome</v>
      </c>
      <c r="Q246" s="1">
        <f>'[1]Bearbeitete Datenbank'!$AD248*PI()/180</f>
        <v>0.80224059067919362</v>
      </c>
      <c r="R246" s="1" t="str">
        <f>'[1]Bearbeitete Datenbank'!$D248</f>
        <v>Russia</v>
      </c>
      <c r="S246" s="1" t="str">
        <f>'[1]Bearbeitete Datenbank'!$E248</f>
        <v>Russia</v>
      </c>
      <c r="T246" s="1" t="str">
        <f>'[1]Bearbeitete Datenbank'!$F248</f>
        <v>Russian Satellite Communications Company</v>
      </c>
      <c r="U246" s="3">
        <f>'[1]Bearbeitete Datenbank'!$U248</f>
        <v>41713</v>
      </c>
      <c r="V246" s="1">
        <f>'[1]Bearbeitete Datenbank'!$AE248*PI()/180</f>
        <v>1.1048806829750102</v>
      </c>
      <c r="Y246" s="1">
        <f>'[1]Bearbeitete Datenbank'!$BK248</f>
        <v>2</v>
      </c>
      <c r="Z246" s="1">
        <f>'[1]Bearbeitete Datenbank'!$BL248</f>
        <v>4</v>
      </c>
      <c r="AA246" s="1">
        <f>'[1]Bearbeitete Datenbank'!$BM248</f>
        <v>15</v>
      </c>
      <c r="AB246" s="1">
        <f>'[1]Bearbeitete Datenbank'!BN248</f>
        <v>32.800430860922098</v>
      </c>
      <c r="AC246" s="1">
        <f>'[1]Bearbeitete Datenbank'!BO248</f>
        <v>4</v>
      </c>
      <c r="AD246" s="1">
        <f>'[1]Bearbeitete Datenbank'!$BP248</f>
        <v>16.9873333333333</v>
      </c>
      <c r="AH246" s="1">
        <f>'[1]Bearbeitete Datenbank'!$AL248</f>
        <v>1326</v>
      </c>
      <c r="AJ246" s="1">
        <f>'[1]Bearbeitete Datenbank'!$AN248</f>
        <v>1186</v>
      </c>
      <c r="AK246" s="1">
        <f>'[1]Bearbeitete Datenbank'!$AW248</f>
        <v>140</v>
      </c>
      <c r="AU246" s="1" t="str">
        <f>'[1]Bearbeitete Datenbank'!$AU248</f>
        <v>GEO/D</v>
      </c>
      <c r="AV246" s="1" t="str">
        <f>'[1]Bearbeitete Datenbank'!$J248</f>
        <v>GEO</v>
      </c>
      <c r="AY246" s="1" t="str">
        <f>'[1]Bearbeitete Datenbank'!$G248</f>
        <v>Commercial</v>
      </c>
      <c r="AZ246" s="1"/>
      <c r="BA246" s="1" t="str">
        <f>'[1]Bearbeitete Datenbank'!$H248</f>
        <v>Communications</v>
      </c>
      <c r="BB246" s="1"/>
      <c r="BC246" s="42">
        <f>'[1]Bearbeitete Datenbank'!$AX248</f>
        <v>7.7000000000000002E-3</v>
      </c>
      <c r="BD246" s="1">
        <f>Tabelle27[[#This Row],[inclination '[degree']]]*PI()/180</f>
        <v>1.3439035240356338E-4</v>
      </c>
      <c r="BE246" s="1">
        <f>'[1]Bearbeitete Datenbank'!$AY248</f>
        <v>223.54920000000001</v>
      </c>
      <c r="BF246" s="1">
        <f>Tabelle27[[#This Row],[RAAN '[degree']]]*PI()/180</f>
        <v>3.9016695801993082</v>
      </c>
      <c r="BG246" s="1">
        <f>'[1]Bearbeitete Datenbank'!$BA248</f>
        <v>188.94110000000001</v>
      </c>
      <c r="BH246" s="1">
        <f>Tabelle27[[#This Row],[AoP '[degree']]]*PI()/180</f>
        <v>3.2976442873398581</v>
      </c>
      <c r="BI246" s="1">
        <f>'[1]Bearbeitete Datenbank'!$BB248</f>
        <v>311.87240000000003</v>
      </c>
      <c r="BK246" s="1">
        <f>Tabelle27[[#This Row],[mean_anomaly '[degree']]]*PI()/180</f>
        <v>5.4432002260967636</v>
      </c>
      <c r="BL246" s="1">
        <f>'[1]Bearbeitete Datenbank'!$AZ248</f>
        <v>1.29E-5</v>
      </c>
      <c r="BM246" s="1">
        <f>'[1]Bearbeitete Datenbank'!$BE248</f>
        <v>42164.83426849368</v>
      </c>
      <c r="BN246" s="1">
        <f>'[1]Bearbeitete Datenbank'!$BF248</f>
        <v>35794.378194855744</v>
      </c>
      <c r="BO246" s="1">
        <f>'[1]Bearbeitete Datenbank'!$BG248</f>
        <v>35793.290342131615</v>
      </c>
      <c r="BP246" s="1">
        <f>'[1]Bearbeitete Datenbank'!$BH248</f>
        <v>1436.10058480409</v>
      </c>
      <c r="BQ246" s="1">
        <f>'[1]Bearbeitete Datenbank'!$BC248</f>
        <v>1.0027152800000001</v>
      </c>
      <c r="BY246" s="1" t="s">
        <v>115</v>
      </c>
      <c r="BZ246" s="1" t="s">
        <v>115</v>
      </c>
      <c r="CA246" s="1" t="s">
        <v>115</v>
      </c>
      <c r="CB246" s="1" t="s">
        <v>115</v>
      </c>
      <c r="CD246" s="47">
        <f>'[1]Bearbeitete Datenbank'!$BT248</f>
        <v>2.7237187500006144E-2</v>
      </c>
      <c r="CE24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4.7537860085815028E-4</v>
      </c>
      <c r="CF246" s="1">
        <f>'[1]Bearbeitete Datenbank'!$BU248</f>
        <v>139.83459780049998</v>
      </c>
      <c r="CG24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2.4405741398207454</v>
      </c>
      <c r="CH246" s="1" t="str">
        <f>'[1]Bearbeitete Datenbank'!$BV248</f>
        <v>True</v>
      </c>
      <c r="CI246" s="1" t="str">
        <f>'[1]Bearbeitete Datenbank'!$BW248</f>
        <v>True</v>
      </c>
      <c r="CJ246" s="1">
        <f>'[1]Bearbeitete Datenbank'!$BX248</f>
        <v>4.1284E-5</v>
      </c>
      <c r="CK246" s="1">
        <f>'[1]Bearbeitete Datenbank'!$BY248</f>
        <v>3.9545999999999997E-5</v>
      </c>
      <c r="CL246" s="1">
        <f>'[1]Bearbeitete Datenbank'!$CA248</f>
        <v>6.2399999999999997E-2</v>
      </c>
      <c r="CM24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1.0890854532444615E-3</v>
      </c>
      <c r="CN246" s="1">
        <f>'[1]Bearbeitete Datenbank'!$CB248</f>
        <v>1</v>
      </c>
      <c r="CO246" s="1">
        <f>'[1]Bearbeitete Datenbank'!$CC248</f>
        <v>10</v>
      </c>
      <c r="CP246" s="1" t="str">
        <f>'[1]Bearbeitete Datenbank'!$CD248</f>
        <v>None</v>
      </c>
      <c r="CQ246" s="1" t="str">
        <f>'[1]Bearbeitete Datenbank'!$CE248</f>
        <v>None</v>
      </c>
      <c r="CR246" s="1" t="str">
        <f>'[1]Bearbeitete Datenbank'!$CF248</f>
        <v>None</v>
      </c>
      <c r="CS246" s="1" t="str">
        <f>IF(Tabelle27[[#This Row],[synchronised_starting_longitude '[deg_E']]]="None","None",Tabelle27[[#This Row],[synchronised_starting_longitude '[deg_E']]]*PI()/180)</f>
        <v>None</v>
      </c>
      <c r="CT246" s="1" t="str">
        <f>'[1]Bearbeitete Datenbank'!$CG248</f>
        <v>None</v>
      </c>
      <c r="CU246" s="1" t="str">
        <f>IF(Tabelle27[[#This Row],[synchronised_initial_longitude '[deg_E']]]="None","None",Tabelle27[[#This Row],[synchronised_initial_longitude '[deg_E']]]*PI()/180)</f>
        <v>None</v>
      </c>
      <c r="CV246" s="1" t="str">
        <f>'[1]Bearbeitete Datenbank'!$CH248</f>
        <v>None</v>
      </c>
      <c r="CW246" s="1" t="str">
        <f>IF(Tabelle27[[#This Row],[synchronised_tolerance_longitude '[deg_E']]]="None","None",Tabelle27[[#This Row],[synchronised_tolerance_longitude '[deg_E']]]*PI()/180)</f>
        <v>None</v>
      </c>
      <c r="CY246" s="1" t="str">
        <f>'[1]Bearbeitete Datenbank'!$CI248</f>
        <v>None</v>
      </c>
      <c r="CZ246" s="1" t="str">
        <f>IF(Tabelle27[[#This Row],[initial_GLAN '[deg']]]="None",Tabelle27[[#This Row],[initial_GLAN '[deg']]],Tabelle27[[#This Row],[initial_GLAN '[deg']]]*PI()/180)</f>
        <v>None</v>
      </c>
      <c r="DA246" s="1" t="str">
        <f>'[1]Bearbeitete Datenbank'!$CJ248</f>
        <v>None</v>
      </c>
      <c r="DB246" s="1" t="str">
        <f>IF(Tabelle27[[#This Row],[tolerance_GLAN '[deg']]]="None",Tabelle27[[#This Row],[tolerance_GLAN '[deg']]],Tabelle27[[#This Row],[tolerance_GLAN '[deg']]]*PI()/180)</f>
        <v>None</v>
      </c>
      <c r="DC246" s="1" t="str">
        <f>'[1]Bearbeitete Datenbank'!$CK248</f>
        <v>None</v>
      </c>
      <c r="DD246" s="49" t="str">
        <f>'[1]Bearbeitete Datenbank'!$CL248</f>
        <v>None</v>
      </c>
      <c r="DE246" s="5" t="str">
        <f>'[1]Bearbeitete Datenbank'!$CM248</f>
        <v>None</v>
      </c>
      <c r="DF246" s="49" t="str">
        <f>'[1]Bearbeitete Datenbank'!$CN248</f>
        <v>None</v>
      </c>
      <c r="DG246" s="5" t="str">
        <f>'[1]Bearbeitete Datenbank'!$CO248</f>
        <v>None</v>
      </c>
      <c r="DH246" s="5" t="str">
        <f>'[1]Bearbeitete Datenbank'!$CP248</f>
        <v>None</v>
      </c>
    </row>
    <row r="247" spans="1:112" x14ac:dyDescent="0.25">
      <c r="A247" s="1" t="str">
        <f>'[1]Bearbeitete Datenbank'!$C249</f>
        <v>Fengyun 2F</v>
      </c>
      <c r="C247" s="1" t="str">
        <f>'[1]Bearbeitete Datenbank'!$C249</f>
        <v>Fengyun 2F</v>
      </c>
      <c r="D247" s="41">
        <f>'[1]Bearbeitete Datenbank'!$AB249</f>
        <v>38049</v>
      </c>
      <c r="G247" s="1" t="str">
        <f>'[1]Bearbeitete Datenbank'!$AV249</f>
        <v>Medium Satellite</v>
      </c>
      <c r="H247" s="1">
        <f>'[1]Bearbeitete Datenbank'!$V249</f>
        <v>3</v>
      </c>
      <c r="J247" s="3"/>
      <c r="K247" s="1" t="str">
        <f>'[1]Bearbeitete Datenbank'!$BQ249</f>
        <v>none</v>
      </c>
      <c r="L247" s="1" t="str">
        <f>'[1]Bearbeitete Datenbank'!$BR249</f>
        <v>0</v>
      </c>
      <c r="M247" s="1"/>
      <c r="N247" s="1">
        <f>'[1]Bearbeitete Datenbank'!$BS249</f>
        <v>300</v>
      </c>
      <c r="P247" s="1" t="str">
        <f>'[1]Bearbeitete Datenbank'!$Y249</f>
        <v>Xichang Satellite Launch Center</v>
      </c>
      <c r="Q247" s="1">
        <f>'[1]Bearbeitete Datenbank'!$AD249*PI()/180</f>
        <v>0.49298599140652699</v>
      </c>
      <c r="R247" s="1" t="str">
        <f>'[1]Bearbeitete Datenbank'!$D249</f>
        <v>China</v>
      </c>
      <c r="S247" s="1" t="str">
        <f>'[1]Bearbeitete Datenbank'!$E249</f>
        <v>China</v>
      </c>
      <c r="T247" s="1" t="str">
        <f>'[1]Bearbeitete Datenbank'!$F249</f>
        <v>China Meteorological Administration</v>
      </c>
      <c r="U247" s="3">
        <f>'[1]Bearbeitete Datenbank'!$U249</f>
        <v>40920</v>
      </c>
      <c r="V247" s="1">
        <f>'[1]Bearbeitete Datenbank'!$AE249*PI()/180</f>
        <v>1.7806993189133569</v>
      </c>
      <c r="Y247" s="1">
        <f>'[1]Bearbeitete Datenbank'!$BK249</f>
        <v>2.1</v>
      </c>
      <c r="Z247" s="1">
        <f>'[1]Bearbeitete Datenbank'!$BL249</f>
        <v>3</v>
      </c>
      <c r="AA247" s="1">
        <f>'[1]Bearbeitete Datenbank'!$BM249</f>
        <v>3</v>
      </c>
      <c r="AB247" s="1">
        <f>'[1]Bearbeitete Datenbank'!BN249</f>
        <v>7.1893369537497396</v>
      </c>
      <c r="AC247" s="1">
        <f>'[1]Bearbeitete Datenbank'!BO249</f>
        <v>3.46360590058275</v>
      </c>
      <c r="AD247" s="1">
        <f>'[1]Bearbeitete Datenbank'!$BP249</f>
        <v>6.6798113796953</v>
      </c>
      <c r="AH247" s="1">
        <f>'[1]Bearbeitete Datenbank'!$AL249</f>
        <v>651</v>
      </c>
      <c r="AJ247" s="1">
        <f>'[1]Bearbeitete Datenbank'!$AN249</f>
        <v>600</v>
      </c>
      <c r="AK247" s="1">
        <f>'[1]Bearbeitete Datenbank'!$AW249</f>
        <v>51</v>
      </c>
      <c r="AU247" s="1" t="str">
        <f>'[1]Bearbeitete Datenbank'!$AU249</f>
        <v>GEO/S</v>
      </c>
      <c r="AV247" s="1" t="str">
        <f>'[1]Bearbeitete Datenbank'!$J249</f>
        <v>GEO</v>
      </c>
      <c r="AY247" s="1" t="str">
        <f>'[1]Bearbeitete Datenbank'!$G249</f>
        <v>Government</v>
      </c>
      <c r="AZ247" s="1"/>
      <c r="BA247" s="1" t="str">
        <f>'[1]Bearbeitete Datenbank'!$H249</f>
        <v>Earth Observation</v>
      </c>
      <c r="BB247" s="1"/>
      <c r="BC247" s="42">
        <f>'[1]Bearbeitete Datenbank'!$AX249</f>
        <v>2.8529</v>
      </c>
      <c r="BD247" s="1">
        <f>Tabelle27[[#This Row],[inclination '[degree']]]*PI()/180</f>
        <v>4.9792498230146226E-2</v>
      </c>
      <c r="BE247" s="1">
        <f>'[1]Bearbeitete Datenbank'!$AY249</f>
        <v>82.170400000000001</v>
      </c>
      <c r="BF247" s="1">
        <f>Tabelle27[[#This Row],[RAAN '[degree']]]*PI()/180</f>
        <v>1.4341440276807484</v>
      </c>
      <c r="BG247" s="1">
        <f>'[1]Bearbeitete Datenbank'!$BA249</f>
        <v>54.922800000000002</v>
      </c>
      <c r="BH247" s="1">
        <f>Tabelle27[[#This Row],[AoP '[degree']]]*PI()/180</f>
        <v>0.95858369441434177</v>
      </c>
      <c r="BI247" s="1">
        <f>'[1]Bearbeitete Datenbank'!$BB249</f>
        <v>171.86340000000001</v>
      </c>
      <c r="BK247" s="1">
        <f>Tabelle27[[#This Row],[mean_anomaly '[degree']]]*PI()/180</f>
        <v>2.9995821936720226</v>
      </c>
      <c r="BL247" s="1">
        <f>'[1]Bearbeitete Datenbank'!$AZ249</f>
        <v>3.6279999999999998E-4</v>
      </c>
      <c r="BM247" s="1">
        <f>'[1]Bearbeitete Datenbank'!$BE249</f>
        <v>42165.442051577695</v>
      </c>
      <c r="BN247" s="1">
        <f>'[1]Bearbeitete Datenbank'!$BF249</f>
        <v>35809.739673954005</v>
      </c>
      <c r="BO247" s="1">
        <f>'[1]Bearbeitete Datenbank'!$BG249</f>
        <v>35779.144429201384</v>
      </c>
      <c r="BP247" s="1">
        <f>'[1]Bearbeitete Datenbank'!$BH249</f>
        <v>1436.1316358257375</v>
      </c>
      <c r="BQ247" s="1">
        <f>'[1]Bearbeitete Datenbank'!$BC249</f>
        <v>1.0026936</v>
      </c>
      <c r="BY247" s="1" t="s">
        <v>115</v>
      </c>
      <c r="BZ247" s="1" t="s">
        <v>115</v>
      </c>
      <c r="CA247" s="1" t="s">
        <v>115</v>
      </c>
      <c r="CB247" s="1" t="s">
        <v>115</v>
      </c>
      <c r="CD247" s="47">
        <f>'[1]Bearbeitete Datenbank'!$BT249</f>
        <v>0.42564862100000056</v>
      </c>
      <c r="CE24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7.4289698930234882E-3</v>
      </c>
      <c r="CF247" s="1">
        <f>'[1]Bearbeitete Datenbank'!$BU249</f>
        <v>111.88780909900001</v>
      </c>
      <c r="CG24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1.9528106616204204</v>
      </c>
      <c r="CH247" s="1" t="str">
        <f>'[1]Bearbeitete Datenbank'!$BV249</f>
        <v>False</v>
      </c>
      <c r="CI247" s="1" t="str">
        <f>'[1]Bearbeitete Datenbank'!$BW249</f>
        <v>True</v>
      </c>
      <c r="CJ247" s="1">
        <f>'[1]Bearbeitete Datenbank'!$BX249</f>
        <v>3.7684000000000003E-4</v>
      </c>
      <c r="CK247" s="1">
        <f>'[1]Bearbeitete Datenbank'!$BY249</f>
        <v>7.375599999999999E-5</v>
      </c>
      <c r="CL247" s="1" t="str">
        <f>'[1]Bearbeitete Datenbank'!$CA249</f>
        <v>None</v>
      </c>
      <c r="CM24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47" s="1">
        <f>'[1]Bearbeitete Datenbank'!$CB249</f>
        <v>0</v>
      </c>
      <c r="CO247" s="1">
        <f>'[1]Bearbeitete Datenbank'!$CC249</f>
        <v>0</v>
      </c>
      <c r="CP247" s="1" t="str">
        <f>'[1]Bearbeitete Datenbank'!$CD249</f>
        <v>None</v>
      </c>
      <c r="CQ247" s="1" t="str">
        <f>'[1]Bearbeitete Datenbank'!$CE249</f>
        <v>None</v>
      </c>
      <c r="CR247" s="1" t="str">
        <f>'[1]Bearbeitete Datenbank'!$CF249</f>
        <v>None</v>
      </c>
      <c r="CS247" s="1" t="str">
        <f>IF(Tabelle27[[#This Row],[synchronised_starting_longitude '[deg_E']]]="None","None",Tabelle27[[#This Row],[synchronised_starting_longitude '[deg_E']]]*PI()/180)</f>
        <v>None</v>
      </c>
      <c r="CT247" s="1" t="str">
        <f>'[1]Bearbeitete Datenbank'!$CG249</f>
        <v>None</v>
      </c>
      <c r="CU247" s="1" t="str">
        <f>IF(Tabelle27[[#This Row],[synchronised_initial_longitude '[deg_E']]]="None","None",Tabelle27[[#This Row],[synchronised_initial_longitude '[deg_E']]]*PI()/180)</f>
        <v>None</v>
      </c>
      <c r="CV247" s="1" t="str">
        <f>'[1]Bearbeitete Datenbank'!$CH249</f>
        <v>None</v>
      </c>
      <c r="CW247" s="1" t="str">
        <f>IF(Tabelle27[[#This Row],[synchronised_tolerance_longitude '[deg_E']]]="None","None",Tabelle27[[#This Row],[synchronised_tolerance_longitude '[deg_E']]]*PI()/180)</f>
        <v>None</v>
      </c>
      <c r="CY247" s="1" t="str">
        <f>'[1]Bearbeitete Datenbank'!$CI249</f>
        <v>None</v>
      </c>
      <c r="CZ247" s="1" t="str">
        <f>IF(Tabelle27[[#This Row],[initial_GLAN '[deg']]]="None",Tabelle27[[#This Row],[initial_GLAN '[deg']]],Tabelle27[[#This Row],[initial_GLAN '[deg']]]*PI()/180)</f>
        <v>None</v>
      </c>
      <c r="DA247" s="1" t="str">
        <f>'[1]Bearbeitete Datenbank'!$CJ249</f>
        <v>None</v>
      </c>
      <c r="DB247" s="1" t="str">
        <f>IF(Tabelle27[[#This Row],[tolerance_GLAN '[deg']]]="None",Tabelle27[[#This Row],[tolerance_GLAN '[deg']]],Tabelle27[[#This Row],[tolerance_GLAN '[deg']]]*PI()/180)</f>
        <v>None</v>
      </c>
      <c r="DC247" s="1" t="str">
        <f>'[1]Bearbeitete Datenbank'!$CK249</f>
        <v>None</v>
      </c>
      <c r="DD247" s="49" t="str">
        <f>'[1]Bearbeitete Datenbank'!$CL249</f>
        <v>None</v>
      </c>
      <c r="DE247" s="5" t="str">
        <f>'[1]Bearbeitete Datenbank'!$CM249</f>
        <v>None</v>
      </c>
      <c r="DF247" s="49" t="str">
        <f>'[1]Bearbeitete Datenbank'!$CN249</f>
        <v>None</v>
      </c>
      <c r="DG247" s="5" t="str">
        <f>'[1]Bearbeitete Datenbank'!$CO249</f>
        <v>None</v>
      </c>
      <c r="DH247" s="5" t="str">
        <f>'[1]Bearbeitete Datenbank'!$CP249</f>
        <v>None</v>
      </c>
    </row>
    <row r="248" spans="1:112" x14ac:dyDescent="0.25">
      <c r="A248" s="1" t="str">
        <f>'[1]Bearbeitete Datenbank'!$C250</f>
        <v>Fengyun 2G</v>
      </c>
      <c r="C248" s="1" t="str">
        <f>'[1]Bearbeitete Datenbank'!$C250</f>
        <v>Fengyun 2G</v>
      </c>
      <c r="D248" s="41">
        <f>'[1]Bearbeitete Datenbank'!$AB250</f>
        <v>40367</v>
      </c>
      <c r="G248" s="1" t="str">
        <f>'[1]Bearbeitete Datenbank'!$AV250</f>
        <v>Medium Satellite</v>
      </c>
      <c r="H248" s="1">
        <f>'[1]Bearbeitete Datenbank'!$V250</f>
        <v>15</v>
      </c>
      <c r="J248" s="3"/>
      <c r="K248" s="1" t="str">
        <f>'[1]Bearbeitete Datenbank'!$BQ250</f>
        <v>none</v>
      </c>
      <c r="L248" s="1" t="str">
        <f>'[1]Bearbeitete Datenbank'!$BR250</f>
        <v>0</v>
      </c>
      <c r="M248" s="1"/>
      <c r="N248" s="1">
        <f>'[1]Bearbeitete Datenbank'!$BS250</f>
        <v>300</v>
      </c>
      <c r="P248" s="1" t="str">
        <f>'[1]Bearbeitete Datenbank'!$Y250</f>
        <v>Xichang Satellite Launch Center</v>
      </c>
      <c r="Q248" s="1">
        <f>'[1]Bearbeitete Datenbank'!$AD250*PI()/180</f>
        <v>0.49298599140652699</v>
      </c>
      <c r="R248" s="1" t="str">
        <f>'[1]Bearbeitete Datenbank'!$D250</f>
        <v>NR</v>
      </c>
      <c r="S248" s="1" t="str">
        <f>'[1]Bearbeitete Datenbank'!$E250</f>
        <v>China</v>
      </c>
      <c r="T248" s="1" t="str">
        <f>'[1]Bearbeitete Datenbank'!$F250</f>
        <v>China Meteorological Administration</v>
      </c>
      <c r="U248" s="3">
        <f>'[1]Bearbeitete Datenbank'!$U250</f>
        <v>42004</v>
      </c>
      <c r="V248" s="1">
        <f>'[1]Bearbeitete Datenbank'!$AE250*PI()/180</f>
        <v>1.7806993189133569</v>
      </c>
      <c r="Y248" s="1">
        <f>'[1]Bearbeitete Datenbank'!$BK250</f>
        <v>2.1</v>
      </c>
      <c r="Z248" s="1">
        <f>'[1]Bearbeitete Datenbank'!$BL250</f>
        <v>3</v>
      </c>
      <c r="AA248" s="1">
        <f>'[1]Bearbeitete Datenbank'!$BM250</f>
        <v>3</v>
      </c>
      <c r="AB248" s="1">
        <f>'[1]Bearbeitete Datenbank'!BN250</f>
        <v>7.1893369537497396</v>
      </c>
      <c r="AC248" s="1">
        <f>'[1]Bearbeitete Datenbank'!BO250</f>
        <v>3.46360590058275</v>
      </c>
      <c r="AD248" s="1">
        <f>'[1]Bearbeitete Datenbank'!$BP250</f>
        <v>6.6798113796953</v>
      </c>
      <c r="AH248" s="1">
        <f>'[1]Bearbeitete Datenbank'!$AL250</f>
        <v>651</v>
      </c>
      <c r="AJ248" s="1">
        <f>'[1]Bearbeitete Datenbank'!$AN250</f>
        <v>600</v>
      </c>
      <c r="AK248" s="1">
        <f>'[1]Bearbeitete Datenbank'!$AW250</f>
        <v>51</v>
      </c>
      <c r="AU248" s="1" t="str">
        <f>'[1]Bearbeitete Datenbank'!$AU250</f>
        <v>GEO/S</v>
      </c>
      <c r="AV248" s="1" t="str">
        <f>'[1]Bearbeitete Datenbank'!$J250</f>
        <v>GEO</v>
      </c>
      <c r="AY248" s="1" t="str">
        <f>'[1]Bearbeitete Datenbank'!$G250</f>
        <v>Government</v>
      </c>
      <c r="AZ248" s="1"/>
      <c r="BA248" s="1" t="str">
        <f>'[1]Bearbeitete Datenbank'!$H250</f>
        <v>Earth Observation</v>
      </c>
      <c r="BB248" s="1"/>
      <c r="BC248" s="42">
        <f>'[1]Bearbeitete Datenbank'!$AX250</f>
        <v>0.96630000000000005</v>
      </c>
      <c r="BD248" s="1">
        <f>Tabelle27[[#This Row],[inclination '[degree']]]*PI()/180</f>
        <v>1.6865116562021207E-2</v>
      </c>
      <c r="BE248" s="1">
        <f>'[1]Bearbeitete Datenbank'!$AY250</f>
        <v>92.502799999999993</v>
      </c>
      <c r="BF248" s="1">
        <f>Tabelle27[[#This Row],[RAAN '[degree']]]*PI()/180</f>
        <v>1.6144784273138106</v>
      </c>
      <c r="BG248" s="1">
        <f>'[1]Bearbeitete Datenbank'!$BA250</f>
        <v>290.55939999999998</v>
      </c>
      <c r="BH248" s="1">
        <f>Tabelle27[[#This Row],[AoP '[degree']]]*PI()/180</f>
        <v>5.0712182026192121</v>
      </c>
      <c r="BI248" s="1">
        <f>'[1]Bearbeitete Datenbank'!$BB250</f>
        <v>298.35419999999999</v>
      </c>
      <c r="BK248" s="1">
        <f>Tabelle27[[#This Row],[mean_anomaly '[degree']]]*PI()/180</f>
        <v>5.2072631271536656</v>
      </c>
      <c r="BL248" s="1">
        <f>'[1]Bearbeitete Datenbank'!$AZ250</f>
        <v>9.0699999999999996E-5</v>
      </c>
      <c r="BM248" s="1">
        <f>'[1]Bearbeitete Datenbank'!$BE250</f>
        <v>42162.279464208958</v>
      </c>
      <c r="BN248" s="1">
        <f>'[1]Bearbeitete Datenbank'!$BF250</f>
        <v>35795.103582956363</v>
      </c>
      <c r="BO248" s="1">
        <f>'[1]Bearbeitete Datenbank'!$BG250</f>
        <v>35787.455345461552</v>
      </c>
      <c r="BP248" s="1">
        <f>'[1]Bearbeitete Datenbank'!$BH250</f>
        <v>1435.9700648904893</v>
      </c>
      <c r="BQ248" s="1">
        <f>'[1]Bearbeitete Datenbank'!$BC250</f>
        <v>1.00280642</v>
      </c>
      <c r="BY248" s="1" t="s">
        <v>115</v>
      </c>
      <c r="BZ248" s="1" t="s">
        <v>115</v>
      </c>
      <c r="CA248" s="1" t="s">
        <v>115</v>
      </c>
      <c r="CB248" s="1" t="s">
        <v>115</v>
      </c>
      <c r="CD248" s="47">
        <f>'[1]Bearbeitete Datenbank'!$BT250</f>
        <v>0.46174762249999901</v>
      </c>
      <c r="CE24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8.0590163258808332E-3</v>
      </c>
      <c r="CF248" s="1">
        <f>'[1]Bearbeitete Datenbank'!$BU250</f>
        <v>99.5224496055</v>
      </c>
      <c r="CG24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1.7369944252661067</v>
      </c>
      <c r="CH248" s="1" t="str">
        <f>'[1]Bearbeitete Datenbank'!$BV250</f>
        <v>False</v>
      </c>
      <c r="CI248" s="1" t="str">
        <f>'[1]Bearbeitete Datenbank'!$BW250</f>
        <v>True</v>
      </c>
      <c r="CJ248" s="1">
        <f>'[1]Bearbeitete Datenbank'!$BX250</f>
        <v>2.3914599999999998E-4</v>
      </c>
      <c r="CK248" s="1">
        <f>'[1]Bearbeitete Datenbank'!$BY250</f>
        <v>1.6171E-4</v>
      </c>
      <c r="CL248" s="1" t="str">
        <f>'[1]Bearbeitete Datenbank'!$CA250</f>
        <v>None</v>
      </c>
      <c r="CM24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48" s="1">
        <f>'[1]Bearbeitete Datenbank'!$CB250</f>
        <v>0</v>
      </c>
      <c r="CO248" s="1">
        <f>'[1]Bearbeitete Datenbank'!$CC250</f>
        <v>0</v>
      </c>
      <c r="CP248" s="1" t="str">
        <f>'[1]Bearbeitete Datenbank'!$CD250</f>
        <v>None</v>
      </c>
      <c r="CQ248" s="1" t="str">
        <f>'[1]Bearbeitete Datenbank'!$CE250</f>
        <v>None</v>
      </c>
      <c r="CR248" s="1" t="str">
        <f>'[1]Bearbeitete Datenbank'!$CF250</f>
        <v>None</v>
      </c>
      <c r="CS248" s="1" t="str">
        <f>IF(Tabelle27[[#This Row],[synchronised_starting_longitude '[deg_E']]]="None","None",Tabelle27[[#This Row],[synchronised_starting_longitude '[deg_E']]]*PI()/180)</f>
        <v>None</v>
      </c>
      <c r="CT248" s="1" t="str">
        <f>'[1]Bearbeitete Datenbank'!$CG250</f>
        <v>None</v>
      </c>
      <c r="CU248" s="1" t="str">
        <f>IF(Tabelle27[[#This Row],[synchronised_initial_longitude '[deg_E']]]="None","None",Tabelle27[[#This Row],[synchronised_initial_longitude '[deg_E']]]*PI()/180)</f>
        <v>None</v>
      </c>
      <c r="CV248" s="1" t="str">
        <f>'[1]Bearbeitete Datenbank'!$CH250</f>
        <v>None</v>
      </c>
      <c r="CW248" s="1" t="str">
        <f>IF(Tabelle27[[#This Row],[synchronised_tolerance_longitude '[deg_E']]]="None","None",Tabelle27[[#This Row],[synchronised_tolerance_longitude '[deg_E']]]*PI()/180)</f>
        <v>None</v>
      </c>
      <c r="CY248" s="1" t="str">
        <f>'[1]Bearbeitete Datenbank'!$CI250</f>
        <v>None</v>
      </c>
      <c r="CZ248" s="1" t="str">
        <f>IF(Tabelle27[[#This Row],[initial_GLAN '[deg']]]="None",Tabelle27[[#This Row],[initial_GLAN '[deg']]],Tabelle27[[#This Row],[initial_GLAN '[deg']]]*PI()/180)</f>
        <v>None</v>
      </c>
      <c r="DA248" s="1" t="str">
        <f>'[1]Bearbeitete Datenbank'!$CJ250</f>
        <v>None</v>
      </c>
      <c r="DB248" s="1" t="str">
        <f>IF(Tabelle27[[#This Row],[tolerance_GLAN '[deg']]]="None",Tabelle27[[#This Row],[tolerance_GLAN '[deg']]],Tabelle27[[#This Row],[tolerance_GLAN '[deg']]]*PI()/180)</f>
        <v>None</v>
      </c>
      <c r="DC248" s="1" t="str">
        <f>'[1]Bearbeitete Datenbank'!$CK250</f>
        <v>None</v>
      </c>
      <c r="DD248" s="49" t="str">
        <f>'[1]Bearbeitete Datenbank'!$CL250</f>
        <v>None</v>
      </c>
      <c r="DE248" s="5" t="str">
        <f>'[1]Bearbeitete Datenbank'!$CM250</f>
        <v>None</v>
      </c>
      <c r="DF248" s="49" t="str">
        <f>'[1]Bearbeitete Datenbank'!$CN250</f>
        <v>None</v>
      </c>
      <c r="DG248" s="5" t="str">
        <f>'[1]Bearbeitete Datenbank'!$CO250</f>
        <v>None</v>
      </c>
      <c r="DH248" s="5" t="str">
        <f>'[1]Bearbeitete Datenbank'!$CP250</f>
        <v>None</v>
      </c>
    </row>
    <row r="249" spans="1:112" x14ac:dyDescent="0.25">
      <c r="A249" s="1" t="str">
        <f>'[1]Bearbeitete Datenbank'!$C251</f>
        <v>Fengyun 4A</v>
      </c>
      <c r="C249" s="1" t="str">
        <f>'[1]Bearbeitete Datenbank'!$C251</f>
        <v>Fengyun 4A</v>
      </c>
      <c r="D249" s="41">
        <f>'[1]Bearbeitete Datenbank'!$AB251</f>
        <v>41882</v>
      </c>
      <c r="G249" s="1" t="str">
        <f>'[1]Bearbeitete Datenbank'!$AV251</f>
        <v>Heavy Satellite</v>
      </c>
      <c r="H249" s="1">
        <f>'[1]Bearbeitete Datenbank'!$V251</f>
        <v>15</v>
      </c>
      <c r="J249" s="3"/>
      <c r="K249" s="1" t="str">
        <f>'[1]Bearbeitete Datenbank'!$BQ251</f>
        <v>none</v>
      </c>
      <c r="L249" s="1" t="str">
        <f>'[1]Bearbeitete Datenbank'!$BR251</f>
        <v>0</v>
      </c>
      <c r="M249" s="1"/>
      <c r="N249" s="1">
        <f>'[1]Bearbeitete Datenbank'!$BS251</f>
        <v>3000</v>
      </c>
      <c r="P249" s="1" t="str">
        <f>'[1]Bearbeitete Datenbank'!$Y251</f>
        <v>Xichang Satellite Launch Center</v>
      </c>
      <c r="Q249" s="1">
        <f>'[1]Bearbeitete Datenbank'!$AD251*PI()/180</f>
        <v>0.49298599140652699</v>
      </c>
      <c r="R249" s="1" t="str">
        <f>'[1]Bearbeitete Datenbank'!$D251</f>
        <v>China</v>
      </c>
      <c r="S249" s="1" t="str">
        <f>'[1]Bearbeitete Datenbank'!$E251</f>
        <v>China</v>
      </c>
      <c r="T249" s="1" t="str">
        <f>'[1]Bearbeitete Datenbank'!$F251</f>
        <v>China Meteorological Administration</v>
      </c>
      <c r="U249" s="3">
        <f>'[1]Bearbeitete Datenbank'!$U251</f>
        <v>42714</v>
      </c>
      <c r="V249" s="1">
        <f>'[1]Bearbeitete Datenbank'!$AE251*PI()/180</f>
        <v>1.7806993189133569</v>
      </c>
      <c r="Y249" s="1">
        <f>'[1]Bearbeitete Datenbank'!$BK251</f>
        <v>3.3</v>
      </c>
      <c r="Z249" s="1">
        <f>'[1]Bearbeitete Datenbank'!$BL251</f>
        <v>4.2</v>
      </c>
      <c r="AA249" s="1">
        <f>'[1]Bearbeitete Datenbank'!$BM251</f>
        <v>10</v>
      </c>
      <c r="AB249" s="1">
        <f>'[1]Bearbeitete Datenbank'!BN251</f>
        <v>37.735140879285503</v>
      </c>
      <c r="AC249" s="1">
        <f>'[1]Bearbeitete Datenbank'!BO251</f>
        <v>10.89</v>
      </c>
      <c r="AD249" s="1">
        <f>'[1]Bearbeitete Datenbank'!$BP251</f>
        <v>24.4371333333333</v>
      </c>
      <c r="AH249" s="1">
        <f>'[1]Bearbeitete Datenbank'!$AL251</f>
        <v>5380</v>
      </c>
      <c r="AJ249" s="1">
        <f>'[1]Bearbeitete Datenbank'!$AN251</f>
        <v>3000</v>
      </c>
      <c r="AK249" s="1">
        <f>'[1]Bearbeitete Datenbank'!$AW251</f>
        <v>2380</v>
      </c>
      <c r="AU249" s="1" t="str">
        <f>'[1]Bearbeitete Datenbank'!$AU251</f>
        <v>GEO/S</v>
      </c>
      <c r="AV249" s="1" t="str">
        <f>'[1]Bearbeitete Datenbank'!$J251</f>
        <v>GEO</v>
      </c>
      <c r="AY249" s="1" t="str">
        <f>'[1]Bearbeitete Datenbank'!$G251</f>
        <v>Government</v>
      </c>
      <c r="AZ249" s="1"/>
      <c r="BA249" s="1" t="str">
        <f>'[1]Bearbeitete Datenbank'!$H251</f>
        <v>Earth Observation</v>
      </c>
      <c r="BB249" s="1"/>
      <c r="BC249" s="42">
        <f>'[1]Bearbeitete Datenbank'!$AX251</f>
        <v>9.5200000000000007E-2</v>
      </c>
      <c r="BD249" s="1">
        <f>Tabelle27[[#This Row],[inclination '[degree']]]*PI()/180</f>
        <v>1.6615534478986017E-3</v>
      </c>
      <c r="BE249" s="1">
        <f>'[1]Bearbeitete Datenbank'!$AY251</f>
        <v>290.11200000000002</v>
      </c>
      <c r="BF249" s="1">
        <f>Tabelle27[[#This Row],[RAAN '[degree']]]*PI()/180</f>
        <v>5.0634095995457891</v>
      </c>
      <c r="BG249" s="1">
        <f>'[1]Bearbeitete Datenbank'!$BA251</f>
        <v>203.79939999999999</v>
      </c>
      <c r="BH249" s="1">
        <f>Tabelle27[[#This Row],[AoP '[degree']]]*PI()/180</f>
        <v>3.5569705435889314</v>
      </c>
      <c r="BI249" s="1">
        <f>'[1]Bearbeitete Datenbank'!$BB251</f>
        <v>176.66909999999999</v>
      </c>
      <c r="BK249" s="1">
        <f>Tabelle27[[#This Row],[mean_anomaly '[degree']]]*PI()/180</f>
        <v>3.0834574815351137</v>
      </c>
      <c r="BL249" s="1">
        <f>'[1]Bearbeitete Datenbank'!$AZ251</f>
        <v>3.0590000000000001E-4</v>
      </c>
      <c r="BM249" s="1">
        <f>'[1]Bearbeitete Datenbank'!$BE251</f>
        <v>42166.170410894418</v>
      </c>
      <c r="BN249" s="1">
        <f>'[1]Bearbeitete Datenbank'!$BF251</f>
        <v>35808.069042423114</v>
      </c>
      <c r="BO249" s="1">
        <f>'[1]Bearbeitete Datenbank'!$BG251</f>
        <v>35782.271779365728</v>
      </c>
      <c r="BP249" s="1">
        <f>'[1]Bearbeitete Datenbank'!$BH251</f>
        <v>1436.1688472596727</v>
      </c>
      <c r="BQ249" s="1">
        <f>'[1]Bearbeitete Datenbank'!$BC251</f>
        <v>1.00266762</v>
      </c>
      <c r="BY249" s="1" t="s">
        <v>115</v>
      </c>
      <c r="BZ249" s="1" t="s">
        <v>115</v>
      </c>
      <c r="CA249" s="1" t="s">
        <v>115</v>
      </c>
      <c r="CB249" s="1" t="s">
        <v>115</v>
      </c>
      <c r="CD249" s="47">
        <f>'[1]Bearbeitete Datenbank'!$BT251</f>
        <v>0.17644015300000149</v>
      </c>
      <c r="CE24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3.0794616025725764E-3</v>
      </c>
      <c r="CF249" s="1">
        <f>'[1]Bearbeitete Datenbank'!$BU251</f>
        <v>104.574600813</v>
      </c>
      <c r="CG24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1.8251710981455889</v>
      </c>
      <c r="CH249" s="1" t="str">
        <f>'[1]Bearbeitete Datenbank'!$BV251</f>
        <v>True</v>
      </c>
      <c r="CI249" s="1" t="str">
        <f>'[1]Bearbeitete Datenbank'!$BW251</f>
        <v>True</v>
      </c>
      <c r="CJ249" s="1">
        <f>'[1]Bearbeitete Datenbank'!$BX251</f>
        <v>4.0034249999999999E-4</v>
      </c>
      <c r="CK249" s="1">
        <f>'[1]Bearbeitete Datenbank'!$BY251</f>
        <v>1.5012749999999999E-4</v>
      </c>
      <c r="CL249" s="1">
        <f>'[1]Bearbeitete Datenbank'!$CA251</f>
        <v>0.24526999999999999</v>
      </c>
      <c r="CM24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4.2807690563664924E-3</v>
      </c>
      <c r="CN249" s="1">
        <f>'[1]Bearbeitete Datenbank'!$CB251</f>
        <v>1</v>
      </c>
      <c r="CO249" s="1">
        <f>'[1]Bearbeitete Datenbank'!$CC251</f>
        <v>7</v>
      </c>
      <c r="CP249" s="1" t="str">
        <f>'[1]Bearbeitete Datenbank'!$CD251</f>
        <v>None</v>
      </c>
      <c r="CQ249" s="1" t="str">
        <f>'[1]Bearbeitete Datenbank'!$CE251</f>
        <v>None</v>
      </c>
      <c r="CR249" s="1" t="str">
        <f>'[1]Bearbeitete Datenbank'!$CF251</f>
        <v>None</v>
      </c>
      <c r="CS249" s="1" t="str">
        <f>IF(Tabelle27[[#This Row],[synchronised_starting_longitude '[deg_E']]]="None","None",Tabelle27[[#This Row],[synchronised_starting_longitude '[deg_E']]]*PI()/180)</f>
        <v>None</v>
      </c>
      <c r="CT249" s="1" t="str">
        <f>'[1]Bearbeitete Datenbank'!$CG251</f>
        <v>None</v>
      </c>
      <c r="CU249" s="1" t="str">
        <f>IF(Tabelle27[[#This Row],[synchronised_initial_longitude '[deg_E']]]="None","None",Tabelle27[[#This Row],[synchronised_initial_longitude '[deg_E']]]*PI()/180)</f>
        <v>None</v>
      </c>
      <c r="CV249" s="1" t="str">
        <f>'[1]Bearbeitete Datenbank'!$CH251</f>
        <v>None</v>
      </c>
      <c r="CW249" s="1" t="str">
        <f>IF(Tabelle27[[#This Row],[synchronised_tolerance_longitude '[deg_E']]]="None","None",Tabelle27[[#This Row],[synchronised_tolerance_longitude '[deg_E']]]*PI()/180)</f>
        <v>None</v>
      </c>
      <c r="CY249" s="1" t="str">
        <f>'[1]Bearbeitete Datenbank'!$CI251</f>
        <v>None</v>
      </c>
      <c r="CZ249" s="1" t="str">
        <f>IF(Tabelle27[[#This Row],[initial_GLAN '[deg']]]="None",Tabelle27[[#This Row],[initial_GLAN '[deg']]],Tabelle27[[#This Row],[initial_GLAN '[deg']]]*PI()/180)</f>
        <v>None</v>
      </c>
      <c r="DA249" s="1" t="str">
        <f>'[1]Bearbeitete Datenbank'!$CJ251</f>
        <v>None</v>
      </c>
      <c r="DB249" s="1" t="str">
        <f>IF(Tabelle27[[#This Row],[tolerance_GLAN '[deg']]]="None",Tabelle27[[#This Row],[tolerance_GLAN '[deg']]],Tabelle27[[#This Row],[tolerance_GLAN '[deg']]]*PI()/180)</f>
        <v>None</v>
      </c>
      <c r="DC249" s="1" t="str">
        <f>'[1]Bearbeitete Datenbank'!$CK251</f>
        <v>None</v>
      </c>
      <c r="DD249" s="49" t="str">
        <f>'[1]Bearbeitete Datenbank'!$CL251</f>
        <v>None</v>
      </c>
      <c r="DE249" s="5" t="str">
        <f>'[1]Bearbeitete Datenbank'!$CM251</f>
        <v>None</v>
      </c>
      <c r="DF249" s="49" t="str">
        <f>'[1]Bearbeitete Datenbank'!$CN251</f>
        <v>None</v>
      </c>
      <c r="DG249" s="5" t="str">
        <f>'[1]Bearbeitete Datenbank'!$CO251</f>
        <v>None</v>
      </c>
      <c r="DH249" s="5" t="str">
        <f>'[1]Bearbeitete Datenbank'!$CP251</f>
        <v>None</v>
      </c>
    </row>
    <row r="250" spans="1:112" x14ac:dyDescent="0.25">
      <c r="A250" s="1" t="str">
        <f>'[1]Bearbeitete Datenbank'!$C252</f>
        <v>Fengyun 4H</v>
      </c>
      <c r="C250" s="1" t="str">
        <f>'[1]Bearbeitete Datenbank'!$C252</f>
        <v>Fengyun 4H</v>
      </c>
      <c r="D250" s="41">
        <f>'[1]Bearbeitete Datenbank'!$AB252</f>
        <v>43491</v>
      </c>
      <c r="G250" s="1" t="str">
        <f>'[1]Bearbeitete Datenbank'!$AV252</f>
        <v>Medium Satellite</v>
      </c>
      <c r="H250" s="1">
        <f>'[1]Bearbeitete Datenbank'!$V252</f>
        <v>5</v>
      </c>
      <c r="J250" s="3"/>
      <c r="K250" s="1" t="str">
        <f>'[1]Bearbeitete Datenbank'!$BQ252</f>
        <v>none</v>
      </c>
      <c r="L250" s="1" t="str">
        <f>'[1]Bearbeitete Datenbank'!$BR252</f>
        <v>0</v>
      </c>
      <c r="M250" s="1"/>
      <c r="N250" s="1">
        <f>'[1]Bearbeitete Datenbank'!$BS252</f>
        <v>3000</v>
      </c>
      <c r="P250" s="1" t="str">
        <f>'[1]Bearbeitete Datenbank'!$Y252</f>
        <v>Xichang Satellite Launch Center</v>
      </c>
      <c r="Q250" s="1">
        <f>'[1]Bearbeitete Datenbank'!$AD252*PI()/180</f>
        <v>0.49298599140652699</v>
      </c>
      <c r="R250" s="1" t="str">
        <f>'[1]Bearbeitete Datenbank'!$D252</f>
        <v>China</v>
      </c>
      <c r="S250" s="1" t="str">
        <f>'[1]Bearbeitete Datenbank'!$E252</f>
        <v>China</v>
      </c>
      <c r="T250" s="1" t="str">
        <f>'[1]Bearbeitete Datenbank'!$F252</f>
        <v>China Meteorological Administration</v>
      </c>
      <c r="U250" s="3">
        <f>'[1]Bearbeitete Datenbank'!$U252</f>
        <v>43256</v>
      </c>
      <c r="V250" s="1">
        <f>'[1]Bearbeitete Datenbank'!$AE252*PI()/180</f>
        <v>1.7806993189133569</v>
      </c>
      <c r="Y250" s="1">
        <f>'[1]Bearbeitete Datenbank'!$BK252</f>
        <v>2.1</v>
      </c>
      <c r="Z250" s="1">
        <f>'[1]Bearbeitete Datenbank'!$BL252</f>
        <v>3</v>
      </c>
      <c r="AA250" s="1">
        <f>'[1]Bearbeitete Datenbank'!$BM252</f>
        <v>3</v>
      </c>
      <c r="AB250" s="1">
        <f>'[1]Bearbeitete Datenbank'!BN252</f>
        <v>7.1893369537497396</v>
      </c>
      <c r="AC250" s="1">
        <f>'[1]Bearbeitete Datenbank'!BO252</f>
        <v>3.46360590058275</v>
      </c>
      <c r="AD250" s="1">
        <f>'[1]Bearbeitete Datenbank'!$BP252</f>
        <v>6.6798113796953</v>
      </c>
      <c r="AH250" s="1">
        <f>'[1]Bearbeitete Datenbank'!$AL252</f>
        <v>651</v>
      </c>
      <c r="AJ250" s="1">
        <f>'[1]Bearbeitete Datenbank'!$AN252</f>
        <v>600</v>
      </c>
      <c r="AK250" s="1">
        <f>'[1]Bearbeitete Datenbank'!$AW252</f>
        <v>51</v>
      </c>
      <c r="AU250" s="1" t="str">
        <f>'[1]Bearbeitete Datenbank'!$AU252</f>
        <v>GEO/S</v>
      </c>
      <c r="AV250" s="1" t="str">
        <f>'[1]Bearbeitete Datenbank'!$J252</f>
        <v>GEO</v>
      </c>
      <c r="AY250" s="1" t="str">
        <f>'[1]Bearbeitete Datenbank'!$G252</f>
        <v>Government</v>
      </c>
      <c r="AZ250" s="1"/>
      <c r="BA250" s="1" t="str">
        <f>'[1]Bearbeitete Datenbank'!$H252</f>
        <v>Earth Observation</v>
      </c>
      <c r="BB250" s="1"/>
      <c r="BC250" s="42">
        <f>'[1]Bearbeitete Datenbank'!$AX252</f>
        <v>0.18360000000000001</v>
      </c>
      <c r="BD250" s="1">
        <f>Tabelle27[[#This Row],[inclination '[degree']]]*PI()/180</f>
        <v>3.2044245066615894E-3</v>
      </c>
      <c r="BE250" s="1">
        <f>'[1]Bearbeitete Datenbank'!$AY252</f>
        <v>122.3433</v>
      </c>
      <c r="BF250" s="1">
        <f>Tabelle27[[#This Row],[RAAN '[degree']]]*PI()/180</f>
        <v>2.1352934027551784</v>
      </c>
      <c r="BG250" s="1">
        <f>'[1]Bearbeitete Datenbank'!$BA252</f>
        <v>2.2751999999999999</v>
      </c>
      <c r="BH250" s="1">
        <f>Tabelle27[[#This Row],[AoP '[degree']]]*PI()/180</f>
        <v>3.9709731141374986E-2</v>
      </c>
      <c r="BI250" s="1">
        <f>'[1]Bearbeitete Datenbank'!$BB252</f>
        <v>1.6589</v>
      </c>
      <c r="BK250" s="1">
        <f>Tabelle27[[#This Row],[mean_anomaly '[degree']]]*PI()/180</f>
        <v>2.8953266961333934E-2</v>
      </c>
      <c r="BL250" s="1">
        <f>'[1]Bearbeitete Datenbank'!$AZ252</f>
        <v>4.0559999999999999E-4</v>
      </c>
      <c r="BM250" s="1">
        <f>'[1]Bearbeitete Datenbank'!$BE252</f>
        <v>42165.665490256084</v>
      </c>
      <c r="BN250" s="1">
        <f>'[1]Bearbeitete Datenbank'!$BF252</f>
        <v>35811.767884178924</v>
      </c>
      <c r="BO250" s="1">
        <f>'[1]Bearbeitete Datenbank'!$BG252</f>
        <v>35777.563096333237</v>
      </c>
      <c r="BP250" s="1">
        <f>'[1]Bearbeitete Datenbank'!$BH252</f>
        <v>1436.1430511375729</v>
      </c>
      <c r="BQ250" s="1">
        <f>'[1]Bearbeitete Datenbank'!$BC252</f>
        <v>1.00268563</v>
      </c>
      <c r="BY250" s="1" t="s">
        <v>115</v>
      </c>
      <c r="BZ250" s="1" t="s">
        <v>115</v>
      </c>
      <c r="CA250" s="1" t="s">
        <v>115</v>
      </c>
      <c r="CB250" s="1" t="s">
        <v>115</v>
      </c>
      <c r="CD250" s="47">
        <f>'[1]Bearbeitete Datenbank'!$BT252</f>
        <v>0.29649495349999455</v>
      </c>
      <c r="CE25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5.1748131541223897E-3</v>
      </c>
      <c r="CF250" s="1">
        <f>'[1]Bearbeitete Datenbank'!$BU252</f>
        <v>79.147630791500006</v>
      </c>
      <c r="CG25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1.3813867524645207</v>
      </c>
      <c r="CH250" s="1" t="str">
        <f>'[1]Bearbeitete Datenbank'!$BV252</f>
        <v>True</v>
      </c>
      <c r="CI250" s="1" t="str">
        <f>'[1]Bearbeitete Datenbank'!$BW252</f>
        <v>True</v>
      </c>
      <c r="CJ250" s="1">
        <f>'[1]Bearbeitete Datenbank'!$BX252</f>
        <v>3.3826549999999998E-4</v>
      </c>
      <c r="CK250" s="1">
        <f>'[1]Bearbeitete Datenbank'!$BY252</f>
        <v>1.184075E-4</v>
      </c>
      <c r="CL250" s="1">
        <f>'[1]Bearbeitete Datenbank'!$CA252</f>
        <v>0.248552</v>
      </c>
      <c r="CM25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4.338050762416946E-3</v>
      </c>
      <c r="CN250" s="1">
        <f>'[1]Bearbeitete Datenbank'!$CB252</f>
        <v>1</v>
      </c>
      <c r="CO250" s="1">
        <f>'[1]Bearbeitete Datenbank'!$CC252</f>
        <v>6</v>
      </c>
      <c r="CP250" s="1" t="str">
        <f>'[1]Bearbeitete Datenbank'!$CD252</f>
        <v>None</v>
      </c>
      <c r="CQ250" s="1" t="str">
        <f>'[1]Bearbeitete Datenbank'!$CE252</f>
        <v>None</v>
      </c>
      <c r="CR250" s="1" t="str">
        <f>'[1]Bearbeitete Datenbank'!$CF252</f>
        <v>None</v>
      </c>
      <c r="CS250" s="1" t="str">
        <f>IF(Tabelle27[[#This Row],[synchronised_starting_longitude '[deg_E']]]="None","None",Tabelle27[[#This Row],[synchronised_starting_longitude '[deg_E']]]*PI()/180)</f>
        <v>None</v>
      </c>
      <c r="CT250" s="1" t="str">
        <f>'[1]Bearbeitete Datenbank'!$CG252</f>
        <v>None</v>
      </c>
      <c r="CU250" s="1" t="str">
        <f>IF(Tabelle27[[#This Row],[synchronised_initial_longitude '[deg_E']]]="None","None",Tabelle27[[#This Row],[synchronised_initial_longitude '[deg_E']]]*PI()/180)</f>
        <v>None</v>
      </c>
      <c r="CV250" s="1" t="str">
        <f>'[1]Bearbeitete Datenbank'!$CH252</f>
        <v>None</v>
      </c>
      <c r="CW250" s="1" t="str">
        <f>IF(Tabelle27[[#This Row],[synchronised_tolerance_longitude '[deg_E']]]="None","None",Tabelle27[[#This Row],[synchronised_tolerance_longitude '[deg_E']]]*PI()/180)</f>
        <v>None</v>
      </c>
      <c r="CY250" s="1" t="str">
        <f>'[1]Bearbeitete Datenbank'!$CI252</f>
        <v>None</v>
      </c>
      <c r="CZ250" s="1" t="str">
        <f>IF(Tabelle27[[#This Row],[initial_GLAN '[deg']]]="None",Tabelle27[[#This Row],[initial_GLAN '[deg']]],Tabelle27[[#This Row],[initial_GLAN '[deg']]]*PI()/180)</f>
        <v>None</v>
      </c>
      <c r="DA250" s="1" t="str">
        <f>'[1]Bearbeitete Datenbank'!$CJ252</f>
        <v>None</v>
      </c>
      <c r="DB250" s="1" t="str">
        <f>IF(Tabelle27[[#This Row],[tolerance_GLAN '[deg']]]="None",Tabelle27[[#This Row],[tolerance_GLAN '[deg']]],Tabelle27[[#This Row],[tolerance_GLAN '[deg']]]*PI()/180)</f>
        <v>None</v>
      </c>
      <c r="DC250" s="1" t="str">
        <f>'[1]Bearbeitete Datenbank'!$CK252</f>
        <v>None</v>
      </c>
      <c r="DD250" s="49" t="str">
        <f>'[1]Bearbeitete Datenbank'!$CL252</f>
        <v>None</v>
      </c>
      <c r="DE250" s="5" t="str">
        <f>'[1]Bearbeitete Datenbank'!$CM252</f>
        <v>None</v>
      </c>
      <c r="DF250" s="49" t="str">
        <f>'[1]Bearbeitete Datenbank'!$CN252</f>
        <v>None</v>
      </c>
      <c r="DG250" s="5" t="str">
        <f>'[1]Bearbeitete Datenbank'!$CO252</f>
        <v>None</v>
      </c>
      <c r="DH250" s="5" t="str">
        <f>'[1]Bearbeitete Datenbank'!$CP252</f>
        <v>None</v>
      </c>
    </row>
    <row r="251" spans="1:112" x14ac:dyDescent="0.25">
      <c r="A251" s="1" t="str">
        <f>'[1]Bearbeitete Datenbank'!$C253</f>
        <v>Galaxy-11</v>
      </c>
      <c r="C251" s="1" t="str">
        <f>'[1]Bearbeitete Datenbank'!$C253</f>
        <v>Galaxy-11</v>
      </c>
      <c r="D251" s="41">
        <f>'[1]Bearbeitete Datenbank'!$AB253</f>
        <v>26038</v>
      </c>
      <c r="G251" s="1" t="str">
        <f>'[1]Bearbeitete Datenbank'!$AV253</f>
        <v>Heavy Satellite</v>
      </c>
      <c r="H251" s="1">
        <f>'[1]Bearbeitete Datenbank'!$V253</f>
        <v>14</v>
      </c>
      <c r="J251" s="3"/>
      <c r="K251" s="1" t="str">
        <f>'[1]Bearbeitete Datenbank'!$BQ253</f>
        <v>mono/duo-propellant</v>
      </c>
      <c r="L251" s="1" t="str">
        <f>'[1]Bearbeitete Datenbank'!$BR253</f>
        <v>1</v>
      </c>
      <c r="M251" s="1"/>
      <c r="N251" s="1">
        <f>'[1]Bearbeitete Datenbank'!$BS253</f>
        <v>3000</v>
      </c>
      <c r="P251" s="1" t="str">
        <f>'[1]Bearbeitete Datenbank'!$Y253</f>
        <v>Guiana Space Center</v>
      </c>
      <c r="Q251" s="1">
        <f>'[1]Bearbeitete Datenbank'!$AD253*PI()/180</f>
        <v>9.1437799511982928E-2</v>
      </c>
      <c r="R251" s="1" t="str">
        <f>'[1]Bearbeitete Datenbank'!$D253</f>
        <v>USA</v>
      </c>
      <c r="S251" s="1" t="str">
        <f>'[1]Bearbeitete Datenbank'!$E253</f>
        <v>USA</v>
      </c>
      <c r="T251" s="1" t="str">
        <f>'[1]Bearbeitete Datenbank'!$F253</f>
        <v>PanAmSat (Intelsat S.A.)</v>
      </c>
      <c r="U251" s="3">
        <f>'[1]Bearbeitete Datenbank'!$U253</f>
        <v>36181</v>
      </c>
      <c r="V251" s="1">
        <f>'[1]Bearbeitete Datenbank'!$AE253*PI()/180</f>
        <v>5.3622099674872183</v>
      </c>
      <c r="Y251" s="1">
        <f>'[1]Bearbeitete Datenbank'!$BK253</f>
        <v>3.3</v>
      </c>
      <c r="Z251" s="1">
        <f>'[1]Bearbeitete Datenbank'!$BL253</f>
        <v>6.2</v>
      </c>
      <c r="AA251" s="1">
        <f>'[1]Bearbeitete Datenbank'!$BM253</f>
        <v>34</v>
      </c>
      <c r="AB251" s="1">
        <f>'[1]Bearbeitete Datenbank'!BN253</f>
        <v>111.964861346628</v>
      </c>
      <c r="AC251" s="1">
        <f>'[1]Bearbeitete Datenbank'!BO253</f>
        <v>10.89</v>
      </c>
      <c r="AD251" s="1">
        <f>'[1]Bearbeitete Datenbank'!$BP253</f>
        <v>53.0409333333333</v>
      </c>
      <c r="AH251" s="1">
        <f>'[1]Bearbeitete Datenbank'!$AL253</f>
        <v>4484</v>
      </c>
      <c r="AJ251" s="1">
        <f>'[1]Bearbeitete Datenbank'!$AN253</f>
        <v>4400</v>
      </c>
      <c r="AK251" s="1">
        <f>'[1]Bearbeitete Datenbank'!$AW253</f>
        <v>84</v>
      </c>
      <c r="AU251" s="1" t="str">
        <f>'[1]Bearbeitete Datenbank'!$AU253</f>
        <v>GEO/NS</v>
      </c>
      <c r="AV251" s="1" t="str">
        <f>'[1]Bearbeitete Datenbank'!$J253</f>
        <v>GEO</v>
      </c>
      <c r="AY251" s="1" t="str">
        <f>'[1]Bearbeitete Datenbank'!$G253</f>
        <v>Commercial</v>
      </c>
      <c r="AZ251" s="1"/>
      <c r="BA251" s="1" t="str">
        <f>'[1]Bearbeitete Datenbank'!$H253</f>
        <v>Communications</v>
      </c>
      <c r="BB251" s="1"/>
      <c r="BC251" s="42">
        <f>'[1]Bearbeitete Datenbank'!$AX253</f>
        <v>2.0169999999999999</v>
      </c>
      <c r="BD251" s="1">
        <f>Tabelle27[[#This Row],[inclination '[degree']]]*PI()/180</f>
        <v>3.5203291012725624E-2</v>
      </c>
      <c r="BE251" s="1">
        <f>'[1]Bearbeitete Datenbank'!$AY253</f>
        <v>92.881299999999996</v>
      </c>
      <c r="BF251" s="1">
        <f>Tabelle27[[#This Row],[RAAN '[degree']]]*PI()/180</f>
        <v>1.6210844985326092</v>
      </c>
      <c r="BG251" s="1">
        <f>'[1]Bearbeitete Datenbank'!$BA253</f>
        <v>169.9111</v>
      </c>
      <c r="BH251" s="1">
        <f>Tabelle27[[#This Row],[AoP '[degree']]]*PI()/180</f>
        <v>2.965508130685337</v>
      </c>
      <c r="BI251" s="1">
        <f>'[1]Bearbeitete Datenbank'!$BB253</f>
        <v>186.04069999999999</v>
      </c>
      <c r="BK251" s="1">
        <f>Tabelle27[[#This Row],[mean_anomaly '[degree']]]*PI()/180</f>
        <v>3.2470227577150146</v>
      </c>
      <c r="BL251" s="1">
        <f>'[1]Bearbeitete Datenbank'!$AZ253</f>
        <v>2.0299999999999999E-5</v>
      </c>
      <c r="BM251" s="1">
        <f>'[1]Bearbeitete Datenbank'!$BE253</f>
        <v>42165.067230731096</v>
      </c>
      <c r="BN251" s="1">
        <f>'[1]Bearbeitete Datenbank'!$BF253</f>
        <v>35794.923181595885</v>
      </c>
      <c r="BO251" s="1">
        <f>'[1]Bearbeitete Datenbank'!$BG253</f>
        <v>35793.211279866315</v>
      </c>
      <c r="BP251" s="1">
        <f>'[1]Bearbeitete Datenbank'!$BH253</f>
        <v>1436.1124865821939</v>
      </c>
      <c r="BQ251" s="1">
        <f>'[1]Bearbeitete Datenbank'!$BC253</f>
        <v>1.00270697</v>
      </c>
      <c r="BY251" s="1" t="s">
        <v>115</v>
      </c>
      <c r="BZ251" s="1" t="s">
        <v>115</v>
      </c>
      <c r="CA251" s="1" t="s">
        <v>115</v>
      </c>
      <c r="CB251" s="1" t="s">
        <v>115</v>
      </c>
      <c r="CD251" s="47">
        <f>'[1]Bearbeitete Datenbank'!$BT253</f>
        <v>2.6701626000004808E-2</v>
      </c>
      <c r="CE25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4.6603128933620733E-4</v>
      </c>
      <c r="CF251" s="1">
        <f>'[1]Bearbeitete Datenbank'!$BU253</f>
        <v>266.90017005200002</v>
      </c>
      <c r="CG25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4.6582867415401656</v>
      </c>
      <c r="CH251" s="1" t="str">
        <f>'[1]Bearbeitete Datenbank'!$BV253</f>
        <v>False</v>
      </c>
      <c r="CI251" s="1" t="str">
        <f>'[1]Bearbeitete Datenbank'!$BW253</f>
        <v>True</v>
      </c>
      <c r="CJ251" s="1">
        <f>'[1]Bearbeitete Datenbank'!$BX253</f>
        <v>7.4065000000000003E-5</v>
      </c>
      <c r="CK251" s="1">
        <f>'[1]Bearbeitete Datenbank'!$BY253</f>
        <v>6.8295000000000009E-5</v>
      </c>
      <c r="CL251" s="1" t="str">
        <f>'[1]Bearbeitete Datenbank'!$CA253</f>
        <v>None</v>
      </c>
      <c r="CM25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51" s="1">
        <f>'[1]Bearbeitete Datenbank'!$CB253</f>
        <v>0</v>
      </c>
      <c r="CO251" s="1">
        <f>'[1]Bearbeitete Datenbank'!$CC253</f>
        <v>0</v>
      </c>
      <c r="CP251" s="1" t="str">
        <f>'[1]Bearbeitete Datenbank'!$CD253</f>
        <v>None</v>
      </c>
      <c r="CQ251" s="1" t="str">
        <f>'[1]Bearbeitete Datenbank'!$CE253</f>
        <v>None</v>
      </c>
      <c r="CR251" s="1" t="str">
        <f>'[1]Bearbeitete Datenbank'!$CF253</f>
        <v>None</v>
      </c>
      <c r="CS251" s="1" t="str">
        <f>IF(Tabelle27[[#This Row],[synchronised_starting_longitude '[deg_E']]]="None","None",Tabelle27[[#This Row],[synchronised_starting_longitude '[deg_E']]]*PI()/180)</f>
        <v>None</v>
      </c>
      <c r="CT251" s="1" t="str">
        <f>'[1]Bearbeitete Datenbank'!$CG253</f>
        <v>None</v>
      </c>
      <c r="CU251" s="1" t="str">
        <f>IF(Tabelle27[[#This Row],[synchronised_initial_longitude '[deg_E']]]="None","None",Tabelle27[[#This Row],[synchronised_initial_longitude '[deg_E']]]*PI()/180)</f>
        <v>None</v>
      </c>
      <c r="CV251" s="1" t="str">
        <f>'[1]Bearbeitete Datenbank'!$CH253</f>
        <v>None</v>
      </c>
      <c r="CW251" s="1" t="str">
        <f>IF(Tabelle27[[#This Row],[synchronised_tolerance_longitude '[deg_E']]]="None","None",Tabelle27[[#This Row],[synchronised_tolerance_longitude '[deg_E']]]*PI()/180)</f>
        <v>None</v>
      </c>
      <c r="CY251" s="1" t="str">
        <f>'[1]Bearbeitete Datenbank'!$CI253</f>
        <v>None</v>
      </c>
      <c r="CZ251" s="1" t="str">
        <f>IF(Tabelle27[[#This Row],[initial_GLAN '[deg']]]="None",Tabelle27[[#This Row],[initial_GLAN '[deg']]],Tabelle27[[#This Row],[initial_GLAN '[deg']]]*PI()/180)</f>
        <v>None</v>
      </c>
      <c r="DA251" s="1" t="str">
        <f>'[1]Bearbeitete Datenbank'!$CJ253</f>
        <v>None</v>
      </c>
      <c r="DB251" s="1" t="str">
        <f>IF(Tabelle27[[#This Row],[tolerance_GLAN '[deg']]]="None",Tabelle27[[#This Row],[tolerance_GLAN '[deg']]],Tabelle27[[#This Row],[tolerance_GLAN '[deg']]]*PI()/180)</f>
        <v>None</v>
      </c>
      <c r="DC251" s="1" t="str">
        <f>'[1]Bearbeitete Datenbank'!$CK253</f>
        <v>None</v>
      </c>
      <c r="DD251" s="49" t="str">
        <f>'[1]Bearbeitete Datenbank'!$CL253</f>
        <v>None</v>
      </c>
      <c r="DE251" s="5" t="str">
        <f>'[1]Bearbeitete Datenbank'!$CM253</f>
        <v>None</v>
      </c>
      <c r="DF251" s="49" t="str">
        <f>'[1]Bearbeitete Datenbank'!$CN253</f>
        <v>None</v>
      </c>
      <c r="DG251" s="5" t="str">
        <f>'[1]Bearbeitete Datenbank'!$CO253</f>
        <v>None</v>
      </c>
      <c r="DH251" s="5" t="str">
        <f>'[1]Bearbeitete Datenbank'!$CP253</f>
        <v>None</v>
      </c>
    </row>
    <row r="252" spans="1:112" x14ac:dyDescent="0.25">
      <c r="A252" s="1" t="str">
        <f>'[1]Bearbeitete Datenbank'!$C254</f>
        <v>Galaxy-12</v>
      </c>
      <c r="C252" s="1" t="str">
        <f>'[1]Bearbeitete Datenbank'!$C254</f>
        <v>Galaxy-12</v>
      </c>
      <c r="D252" s="41">
        <f>'[1]Bearbeitete Datenbank'!$AB254</f>
        <v>27715</v>
      </c>
      <c r="G252" s="1" t="str">
        <f>'[1]Bearbeitete Datenbank'!$AV254</f>
        <v>Heavy Satellite</v>
      </c>
      <c r="H252" s="1">
        <f>'[1]Bearbeitete Datenbank'!$V254</f>
        <v>15</v>
      </c>
      <c r="J252" s="3"/>
      <c r="K252" s="1" t="str">
        <f>'[1]Bearbeitete Datenbank'!$BQ254</f>
        <v>mono/duo-propellant</v>
      </c>
      <c r="L252" s="1" t="str">
        <f>'[1]Bearbeitete Datenbank'!$BR254</f>
        <v>1</v>
      </c>
      <c r="M252" s="1"/>
      <c r="N252" s="1">
        <f>'[1]Bearbeitete Datenbank'!$BS254</f>
        <v>300</v>
      </c>
      <c r="P252" s="1" t="str">
        <f>'[1]Bearbeitete Datenbank'!$Y254</f>
        <v>Guiana Space Center</v>
      </c>
      <c r="Q252" s="1">
        <f>'[1]Bearbeitete Datenbank'!$AD254*PI()/180</f>
        <v>9.1437799511982928E-2</v>
      </c>
      <c r="R252" s="1" t="str">
        <f>'[1]Bearbeitete Datenbank'!$D254</f>
        <v>USA</v>
      </c>
      <c r="S252" s="1" t="str">
        <f>'[1]Bearbeitete Datenbank'!$E254</f>
        <v>USA</v>
      </c>
      <c r="T252" s="1" t="str">
        <f>'[1]Bearbeitete Datenbank'!$F254</f>
        <v>PanAmSat (Intelsat S.A.)</v>
      </c>
      <c r="U252" s="3">
        <f>'[1]Bearbeitete Datenbank'!$U254</f>
        <v>37720</v>
      </c>
      <c r="V252" s="1">
        <f>'[1]Bearbeitete Datenbank'!$AE254*PI()/180</f>
        <v>5.3622099674872183</v>
      </c>
      <c r="Y252" s="1">
        <f>'[1]Bearbeitete Datenbank'!$BK254</f>
        <v>1.5</v>
      </c>
      <c r="Z252" s="1">
        <f>'[1]Bearbeitete Datenbank'!$BL254</f>
        <v>3.3</v>
      </c>
      <c r="AA252" s="1">
        <f>'[1]Bearbeitete Datenbank'!$BM254</f>
        <v>12.6</v>
      </c>
      <c r="AB252" s="1">
        <f>'[1]Bearbeitete Datenbank'!BN254</f>
        <v>20.673544700089799</v>
      </c>
      <c r="AC252" s="1">
        <f>'[1]Bearbeitete Datenbank'!BO254</f>
        <v>2.25</v>
      </c>
      <c r="AD252" s="1">
        <f>'[1]Bearbeitete Datenbank'!$BP254</f>
        <v>10.56</v>
      </c>
      <c r="AH252" s="1">
        <f>'[1]Bearbeitete Datenbank'!$AL254</f>
        <v>1760</v>
      </c>
      <c r="AJ252" s="1">
        <f>'[1]Bearbeitete Datenbank'!$AN254</f>
        <v>800</v>
      </c>
      <c r="AK252" s="1">
        <f>'[1]Bearbeitete Datenbank'!$AW254</f>
        <v>960</v>
      </c>
      <c r="AU252" s="1" t="str">
        <f>'[1]Bearbeitete Datenbank'!$AU254</f>
        <v>GEO/D</v>
      </c>
      <c r="AV252" s="1" t="str">
        <f>'[1]Bearbeitete Datenbank'!$J254</f>
        <v>GEO</v>
      </c>
      <c r="AY252" s="1" t="str">
        <f>'[1]Bearbeitete Datenbank'!$G254</f>
        <v>Commercial</v>
      </c>
      <c r="AZ252" s="1"/>
      <c r="BA252" s="1" t="str">
        <f>'[1]Bearbeitete Datenbank'!$H254</f>
        <v>Communications</v>
      </c>
      <c r="BB252" s="1"/>
      <c r="BC252" s="42">
        <f>'[1]Bearbeitete Datenbank'!$AX254</f>
        <v>2.3064</v>
      </c>
      <c r="BD252" s="1">
        <f>Tabelle27[[#This Row],[inclination '[degree']]]*PI()/180</f>
        <v>4.0254273867997216E-2</v>
      </c>
      <c r="BE252" s="1">
        <f>'[1]Bearbeitete Datenbank'!$AY254</f>
        <v>89.447999999999993</v>
      </c>
      <c r="BF252" s="1">
        <f>Tabelle27[[#This Row],[RAAN '[degree']]]*PI()/180</f>
        <v>1.5611621093238879</v>
      </c>
      <c r="BG252" s="1">
        <f>'[1]Bearbeitete Datenbank'!$BA254</f>
        <v>334.14640000000003</v>
      </c>
      <c r="BH252" s="1">
        <f>Tabelle27[[#This Row],[AoP '[degree']]]*PI()/180</f>
        <v>5.831954863685981</v>
      </c>
      <c r="BI252" s="1">
        <f>'[1]Bearbeitete Datenbank'!$BB254</f>
        <v>294.93290000000002</v>
      </c>
      <c r="BK252" s="1">
        <f>Tabelle27[[#This Row],[mean_anomaly '[degree']]]*PI()/180</f>
        <v>5.1475501774551846</v>
      </c>
      <c r="BL252" s="1">
        <f>'[1]Bearbeitete Datenbank'!$AZ254</f>
        <v>2.0320000000000001E-4</v>
      </c>
      <c r="BM252" s="1">
        <f>'[1]Bearbeitete Datenbank'!$BE254</f>
        <v>42163.799854103614</v>
      </c>
      <c r="BN252" s="1">
        <f>'[1]Bearbeitete Datenbank'!$BF254</f>
        <v>35801.367538233972</v>
      </c>
      <c r="BO252" s="1">
        <f>'[1]Bearbeitete Datenbank'!$BG254</f>
        <v>35784.232169973264</v>
      </c>
      <c r="BP252" s="1">
        <f>'[1]Bearbeitete Datenbank'!$BH254</f>
        <v>1436.0477381360563</v>
      </c>
      <c r="BQ252" s="1">
        <f>'[1]Bearbeitete Datenbank'!$BC254</f>
        <v>1.0027521800000001</v>
      </c>
      <c r="BY252" s="1" t="s">
        <v>115</v>
      </c>
      <c r="BZ252" s="1" t="s">
        <v>115</v>
      </c>
      <c r="CA252" s="1" t="s">
        <v>115</v>
      </c>
      <c r="CB252" s="1" t="s">
        <v>115</v>
      </c>
      <c r="CD252" s="47">
        <f>'[1]Bearbeitete Datenbank'!$BT254</f>
        <v>3.2357412999999724E-2</v>
      </c>
      <c r="CE25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5.6474339427761114E-4</v>
      </c>
      <c r="CF252" s="1">
        <f>'[1]Bearbeitete Datenbank'!$BU254</f>
        <v>230.98923290799999</v>
      </c>
      <c r="CG25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4.0315226509006363</v>
      </c>
      <c r="CH252" s="1" t="str">
        <f>'[1]Bearbeitete Datenbank'!$BV254</f>
        <v>False</v>
      </c>
      <c r="CI252" s="1" t="str">
        <f>'[1]Bearbeitete Datenbank'!$BW254</f>
        <v>True</v>
      </c>
      <c r="CJ252" s="1">
        <f>'[1]Bearbeitete Datenbank'!$BX254</f>
        <v>1.9268700000000001E-4</v>
      </c>
      <c r="CK252" s="1">
        <f>'[1]Bearbeitete Datenbank'!$BY254</f>
        <v>2.9880999999999994E-5</v>
      </c>
      <c r="CL252" s="1" t="str">
        <f>'[1]Bearbeitete Datenbank'!$CA254</f>
        <v>None</v>
      </c>
      <c r="CM25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52" s="1">
        <f>'[1]Bearbeitete Datenbank'!$CB254</f>
        <v>0</v>
      </c>
      <c r="CO252" s="1">
        <f>'[1]Bearbeitete Datenbank'!$CC254</f>
        <v>0</v>
      </c>
      <c r="CP252" s="1" t="str">
        <f>'[1]Bearbeitete Datenbank'!$CD254</f>
        <v>None</v>
      </c>
      <c r="CQ252" s="1" t="str">
        <f>'[1]Bearbeitete Datenbank'!$CE254</f>
        <v>None</v>
      </c>
      <c r="CR252" s="1" t="str">
        <f>'[1]Bearbeitete Datenbank'!$CF254</f>
        <v>None</v>
      </c>
      <c r="CS252" s="1" t="str">
        <f>IF(Tabelle27[[#This Row],[synchronised_starting_longitude '[deg_E']]]="None","None",Tabelle27[[#This Row],[synchronised_starting_longitude '[deg_E']]]*PI()/180)</f>
        <v>None</v>
      </c>
      <c r="CT252" s="1" t="str">
        <f>'[1]Bearbeitete Datenbank'!$CG254</f>
        <v>None</v>
      </c>
      <c r="CU252" s="1" t="str">
        <f>IF(Tabelle27[[#This Row],[synchronised_initial_longitude '[deg_E']]]="None","None",Tabelle27[[#This Row],[synchronised_initial_longitude '[deg_E']]]*PI()/180)</f>
        <v>None</v>
      </c>
      <c r="CV252" s="1" t="str">
        <f>'[1]Bearbeitete Datenbank'!$CH254</f>
        <v>None</v>
      </c>
      <c r="CW252" s="1" t="str">
        <f>IF(Tabelle27[[#This Row],[synchronised_tolerance_longitude '[deg_E']]]="None","None",Tabelle27[[#This Row],[synchronised_tolerance_longitude '[deg_E']]]*PI()/180)</f>
        <v>None</v>
      </c>
      <c r="CY252" s="1" t="str">
        <f>'[1]Bearbeitete Datenbank'!$CI254</f>
        <v>None</v>
      </c>
      <c r="CZ252" s="1" t="str">
        <f>IF(Tabelle27[[#This Row],[initial_GLAN '[deg']]]="None",Tabelle27[[#This Row],[initial_GLAN '[deg']]],Tabelle27[[#This Row],[initial_GLAN '[deg']]]*PI()/180)</f>
        <v>None</v>
      </c>
      <c r="DA252" s="1" t="str">
        <f>'[1]Bearbeitete Datenbank'!$CJ254</f>
        <v>None</v>
      </c>
      <c r="DB252" s="1" t="str">
        <f>IF(Tabelle27[[#This Row],[tolerance_GLAN '[deg']]]="None",Tabelle27[[#This Row],[tolerance_GLAN '[deg']]],Tabelle27[[#This Row],[tolerance_GLAN '[deg']]]*PI()/180)</f>
        <v>None</v>
      </c>
      <c r="DC252" s="1" t="str">
        <f>'[1]Bearbeitete Datenbank'!$CK254</f>
        <v>None</v>
      </c>
      <c r="DD252" s="49" t="str">
        <f>'[1]Bearbeitete Datenbank'!$CL254</f>
        <v>None</v>
      </c>
      <c r="DE252" s="5" t="str">
        <f>'[1]Bearbeitete Datenbank'!$CM254</f>
        <v>None</v>
      </c>
      <c r="DF252" s="49" t="str">
        <f>'[1]Bearbeitete Datenbank'!$CN254</f>
        <v>None</v>
      </c>
      <c r="DG252" s="5" t="str">
        <f>'[1]Bearbeitete Datenbank'!$CO254</f>
        <v>None</v>
      </c>
      <c r="DH252" s="5" t="str">
        <f>'[1]Bearbeitete Datenbank'!$CP254</f>
        <v>None</v>
      </c>
    </row>
    <row r="253" spans="1:112" x14ac:dyDescent="0.25">
      <c r="A253" s="1" t="str">
        <f>'[1]Bearbeitete Datenbank'!$C255</f>
        <v>Galaxy-13</v>
      </c>
      <c r="C253" s="1" t="str">
        <f>'[1]Bearbeitete Datenbank'!$C255</f>
        <v>Galaxy-13</v>
      </c>
      <c r="D253" s="41">
        <f>'[1]Bearbeitete Datenbank'!$AB255</f>
        <v>27954</v>
      </c>
      <c r="G253" s="1" t="str">
        <f>'[1]Bearbeitete Datenbank'!$AV255</f>
        <v>Heavy Satellite</v>
      </c>
      <c r="H253" s="1">
        <f>'[1]Bearbeitete Datenbank'!$V255</f>
        <v>15</v>
      </c>
      <c r="J253" s="3"/>
      <c r="K253" s="1" t="str">
        <f>'[1]Bearbeitete Datenbank'!$BQ255</f>
        <v>mono/duo-propellant</v>
      </c>
      <c r="L253" s="1" t="str">
        <f>'[1]Bearbeitete Datenbank'!$BR255</f>
        <v>1</v>
      </c>
      <c r="M253" s="1"/>
      <c r="N253" s="1">
        <f>'[1]Bearbeitete Datenbank'!$BS255</f>
        <v>300</v>
      </c>
      <c r="P253" s="1" t="str">
        <f>'[1]Bearbeitete Datenbank'!$Y255</f>
        <v>Sea Launch Odyssey</v>
      </c>
      <c r="Q253" s="1">
        <f>'[1]Bearbeitete Datenbank'!$AD255*PI()/180</f>
        <v>1.7453292519943296E-5</v>
      </c>
      <c r="R253" s="1" t="str">
        <f>'[1]Bearbeitete Datenbank'!$D255</f>
        <v>USA</v>
      </c>
      <c r="S253" s="1" t="str">
        <f>'[1]Bearbeitete Datenbank'!$E255</f>
        <v>USA/Japan</v>
      </c>
      <c r="T253" s="1" t="str">
        <f>'[1]Bearbeitete Datenbank'!$F255</f>
        <v>PanAmSat (Intelsat S.A.)/Sky Perfect JSAT Corp.</v>
      </c>
      <c r="U253" s="3">
        <f>'[1]Bearbeitete Datenbank'!$U255</f>
        <v>37895</v>
      </c>
      <c r="V253" s="1">
        <f>'[1]Bearbeitete Datenbank'!$AE255*PI()/180</f>
        <v>3.5953782591083185</v>
      </c>
      <c r="Y253" s="1">
        <f>'[1]Bearbeitete Datenbank'!$BK255</f>
        <v>3.4</v>
      </c>
      <c r="Z253" s="1">
        <f>'[1]Bearbeitete Datenbank'!$BL255</f>
        <v>5.8</v>
      </c>
      <c r="AA253" s="1">
        <f>'[1]Bearbeitete Datenbank'!$BM255</f>
        <v>26.2</v>
      </c>
      <c r="AB253" s="1">
        <f>'[1]Bearbeitete Datenbank'!BN255</f>
        <v>92.205686093089597</v>
      </c>
      <c r="AC253" s="1">
        <f>'[1]Bearbeitete Datenbank'!BO255</f>
        <v>11.56</v>
      </c>
      <c r="AD253" s="1">
        <f>'[1]Bearbeitete Datenbank'!$BP255</f>
        <v>46.2661333333333</v>
      </c>
      <c r="AH253" s="1">
        <f>'[1]Bearbeitete Datenbank'!$AL255</f>
        <v>4090</v>
      </c>
      <c r="AJ253" s="1">
        <f>'[1]Bearbeitete Datenbank'!$AN255</f>
        <v>2000</v>
      </c>
      <c r="AK253" s="1">
        <f>'[1]Bearbeitete Datenbank'!$AW255</f>
        <v>2090</v>
      </c>
      <c r="AU253" s="1" t="str">
        <f>'[1]Bearbeitete Datenbank'!$AU255</f>
        <v>GEO/S</v>
      </c>
      <c r="AV253" s="1" t="str">
        <f>'[1]Bearbeitete Datenbank'!$J255</f>
        <v>GEO</v>
      </c>
      <c r="AY253" s="1" t="str">
        <f>'[1]Bearbeitete Datenbank'!$G255</f>
        <v>Commercial</v>
      </c>
      <c r="AZ253" s="1"/>
      <c r="BA253" s="1" t="str">
        <f>'[1]Bearbeitete Datenbank'!$H255</f>
        <v>Communications</v>
      </c>
      <c r="BB253" s="1"/>
      <c r="BC253" s="42">
        <f>'[1]Bearbeitete Datenbank'!$AX255</f>
        <v>1.55E-2</v>
      </c>
      <c r="BD253" s="1">
        <f>Tabelle27[[#This Row],[inclination '[degree']]]*PI()/180</f>
        <v>2.7052603405912107E-4</v>
      </c>
      <c r="BE253" s="1">
        <f>'[1]Bearbeitete Datenbank'!$AY255</f>
        <v>92.887600000000006</v>
      </c>
      <c r="BF253" s="1">
        <f>Tabelle27[[#This Row],[RAAN '[degree']]]*PI()/180</f>
        <v>1.621194454275485</v>
      </c>
      <c r="BG253" s="1">
        <f>'[1]Bearbeitete Datenbank'!$BA255</f>
        <v>103.1675</v>
      </c>
      <c r="BH253" s="1">
        <f>Tabelle27[[#This Row],[AoP '[degree']]]*PI()/180</f>
        <v>1.80061255605125</v>
      </c>
      <c r="BI253" s="1">
        <f>'[1]Bearbeitete Datenbank'!$BB255</f>
        <v>164.5506</v>
      </c>
      <c r="BK253" s="1">
        <f>Tabelle27[[#This Row],[mean_anomaly '[degree']]]*PI()/180</f>
        <v>2.8719497561321812</v>
      </c>
      <c r="BL253" s="1">
        <f>'[1]Bearbeitete Datenbank'!$AZ255</f>
        <v>3.1859999999999999E-4</v>
      </c>
      <c r="BM253" s="1">
        <f>'[1]Bearbeitete Datenbank'!$BE255</f>
        <v>42165.185254945893</v>
      </c>
      <c r="BN253" s="1">
        <f>'[1]Bearbeitete Datenbank'!$BF255</f>
        <v>35807.619082968115</v>
      </c>
      <c r="BO253" s="1">
        <f>'[1]Bearbeitete Datenbank'!$BG255</f>
        <v>35780.751426923671</v>
      </c>
      <c r="BP253" s="1">
        <f>'[1]Bearbeitete Datenbank'!$BH255</f>
        <v>1436.1185163188336</v>
      </c>
      <c r="BQ253" s="1">
        <f>'[1]Bearbeitete Datenbank'!$BC255</f>
        <v>1.00270276</v>
      </c>
      <c r="BY253" s="1" t="s">
        <v>115</v>
      </c>
      <c r="BZ253" s="1" t="s">
        <v>115</v>
      </c>
      <c r="CA253" s="1" t="s">
        <v>115</v>
      </c>
      <c r="CB253" s="1" t="s">
        <v>115</v>
      </c>
      <c r="CD253" s="47">
        <f>'[1]Bearbeitete Datenbank'!$BT255</f>
        <v>3.9298767999994766E-2</v>
      </c>
      <c r="CE25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6.858928935772955E-4</v>
      </c>
      <c r="CF253" s="1">
        <f>'[1]Bearbeitete Datenbank'!$BU255</f>
        <v>232.97495974200001</v>
      </c>
      <c r="CG25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4.0661801221991389</v>
      </c>
      <c r="CH253" s="1" t="str">
        <f>'[1]Bearbeitete Datenbank'!$BV255</f>
        <v>True</v>
      </c>
      <c r="CI253" s="1" t="str">
        <f>'[1]Bearbeitete Datenbank'!$BW255</f>
        <v>True</v>
      </c>
      <c r="CJ253" s="1">
        <f>'[1]Bearbeitete Datenbank'!$BX255</f>
        <v>1.85327E-4</v>
      </c>
      <c r="CK253" s="1">
        <f>'[1]Bearbeitete Datenbank'!$BY255</f>
        <v>1.7065400000000001E-4</v>
      </c>
      <c r="CL253" s="1">
        <f>'[1]Bearbeitete Datenbank'!$CA255</f>
        <v>4.5718000000000002E-2</v>
      </c>
      <c r="CM25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7.9792962742676761E-4</v>
      </c>
      <c r="CN253" s="1">
        <f>'[1]Bearbeitete Datenbank'!$CB255</f>
        <v>1</v>
      </c>
      <c r="CO253" s="1">
        <f>'[1]Bearbeitete Datenbank'!$CC255</f>
        <v>7</v>
      </c>
      <c r="CP253" s="1" t="str">
        <f>'[1]Bearbeitete Datenbank'!$CD255</f>
        <v>None</v>
      </c>
      <c r="CQ253" s="1" t="str">
        <f>'[1]Bearbeitete Datenbank'!$CE255</f>
        <v>None</v>
      </c>
      <c r="CR253" s="1" t="str">
        <f>'[1]Bearbeitete Datenbank'!$CF255</f>
        <v>None</v>
      </c>
      <c r="CS253" s="1" t="str">
        <f>IF(Tabelle27[[#This Row],[synchronised_starting_longitude '[deg_E']]]="None","None",Tabelle27[[#This Row],[synchronised_starting_longitude '[deg_E']]]*PI()/180)</f>
        <v>None</v>
      </c>
      <c r="CT253" s="1" t="str">
        <f>'[1]Bearbeitete Datenbank'!$CG255</f>
        <v>None</v>
      </c>
      <c r="CU253" s="1" t="str">
        <f>IF(Tabelle27[[#This Row],[synchronised_initial_longitude '[deg_E']]]="None","None",Tabelle27[[#This Row],[synchronised_initial_longitude '[deg_E']]]*PI()/180)</f>
        <v>None</v>
      </c>
      <c r="CV253" s="1" t="str">
        <f>'[1]Bearbeitete Datenbank'!$CH255</f>
        <v>None</v>
      </c>
      <c r="CW253" s="1" t="str">
        <f>IF(Tabelle27[[#This Row],[synchronised_tolerance_longitude '[deg_E']]]="None","None",Tabelle27[[#This Row],[synchronised_tolerance_longitude '[deg_E']]]*PI()/180)</f>
        <v>None</v>
      </c>
      <c r="CY253" s="1" t="str">
        <f>'[1]Bearbeitete Datenbank'!$CI255</f>
        <v>None</v>
      </c>
      <c r="CZ253" s="1" t="str">
        <f>IF(Tabelle27[[#This Row],[initial_GLAN '[deg']]]="None",Tabelle27[[#This Row],[initial_GLAN '[deg']]],Tabelle27[[#This Row],[initial_GLAN '[deg']]]*PI()/180)</f>
        <v>None</v>
      </c>
      <c r="DA253" s="1" t="str">
        <f>'[1]Bearbeitete Datenbank'!$CJ255</f>
        <v>None</v>
      </c>
      <c r="DB253" s="1" t="str">
        <f>IF(Tabelle27[[#This Row],[tolerance_GLAN '[deg']]]="None",Tabelle27[[#This Row],[tolerance_GLAN '[deg']]],Tabelle27[[#This Row],[tolerance_GLAN '[deg']]]*PI()/180)</f>
        <v>None</v>
      </c>
      <c r="DC253" s="1" t="str">
        <f>'[1]Bearbeitete Datenbank'!$CK255</f>
        <v>None</v>
      </c>
      <c r="DD253" s="49" t="str">
        <f>'[1]Bearbeitete Datenbank'!$CL255</f>
        <v>None</v>
      </c>
      <c r="DE253" s="5" t="str">
        <f>'[1]Bearbeitete Datenbank'!$CM255</f>
        <v>None</v>
      </c>
      <c r="DF253" s="49" t="str">
        <f>'[1]Bearbeitete Datenbank'!$CN255</f>
        <v>None</v>
      </c>
      <c r="DG253" s="5" t="str">
        <f>'[1]Bearbeitete Datenbank'!$CO255</f>
        <v>None</v>
      </c>
      <c r="DH253" s="5" t="str">
        <f>'[1]Bearbeitete Datenbank'!$CP255</f>
        <v>None</v>
      </c>
    </row>
    <row r="254" spans="1:112" x14ac:dyDescent="0.25">
      <c r="A254" s="1" t="str">
        <f>'[1]Bearbeitete Datenbank'!$C256</f>
        <v>Galaxy-14</v>
      </c>
      <c r="C254" s="1" t="str">
        <f>'[1]Bearbeitete Datenbank'!$C256</f>
        <v>Galaxy-14</v>
      </c>
      <c r="D254" s="41">
        <f>'[1]Bearbeitete Datenbank'!$AB256</f>
        <v>28790</v>
      </c>
      <c r="G254" s="1" t="str">
        <f>'[1]Bearbeitete Datenbank'!$AV256</f>
        <v>Heavy Satellite</v>
      </c>
      <c r="H254" s="1">
        <f>'[1]Bearbeitete Datenbank'!$V256</f>
        <v>15</v>
      </c>
      <c r="J254" s="3"/>
      <c r="K254" s="1" t="str">
        <f>'[1]Bearbeitete Datenbank'!$BQ256</f>
        <v>mono/duo-propellant</v>
      </c>
      <c r="L254" s="1" t="str">
        <f>'[1]Bearbeitete Datenbank'!$BR256</f>
        <v>1</v>
      </c>
      <c r="M254" s="1"/>
      <c r="N254" s="1">
        <f>'[1]Bearbeitete Datenbank'!$BS256</f>
        <v>300</v>
      </c>
      <c r="P254" s="1" t="str">
        <f>'[1]Bearbeitete Datenbank'!$Y256</f>
        <v>Baikonur Cosmodrome</v>
      </c>
      <c r="Q254" s="1">
        <f>'[1]Bearbeitete Datenbank'!$AD256*PI()/180</f>
        <v>0.80224059067919362</v>
      </c>
      <c r="R254" s="1" t="str">
        <f>'[1]Bearbeitete Datenbank'!$D256</f>
        <v>USA</v>
      </c>
      <c r="S254" s="1" t="str">
        <f>'[1]Bearbeitete Datenbank'!$E256</f>
        <v>USA</v>
      </c>
      <c r="T254" s="1" t="str">
        <f>'[1]Bearbeitete Datenbank'!$F256</f>
        <v>PanAmSat (Intelsat S.A.)</v>
      </c>
      <c r="U254" s="3">
        <f>'[1]Bearbeitete Datenbank'!$U256</f>
        <v>38577</v>
      </c>
      <c r="V254" s="1">
        <f>'[1]Bearbeitete Datenbank'!$AE256*PI()/180</f>
        <v>1.1048806829750102</v>
      </c>
      <c r="Y254" s="1">
        <f>'[1]Bearbeitete Datenbank'!$BK256</f>
        <v>1.9</v>
      </c>
      <c r="Z254" s="1">
        <f>'[1]Bearbeitete Datenbank'!$BL256</f>
        <v>3.3</v>
      </c>
      <c r="AA254" s="1">
        <f>'[1]Bearbeitete Datenbank'!$BM256</f>
        <v>12.6</v>
      </c>
      <c r="AB254" s="1">
        <f>'[1]Bearbeitete Datenbank'!BN256</f>
        <v>25.838193622832499</v>
      </c>
      <c r="AC254" s="1">
        <f>'[1]Bearbeitete Datenbank'!BO256</f>
        <v>3.61</v>
      </c>
      <c r="AD254" s="1">
        <f>'[1]Bearbeitete Datenbank'!$BP256</f>
        <v>13.5421333333333</v>
      </c>
      <c r="AH254" s="1">
        <f>'[1]Bearbeitete Datenbank'!$AL256</f>
        <v>2087</v>
      </c>
      <c r="AJ254" s="1">
        <f>'[1]Bearbeitete Datenbank'!$AN256</f>
        <v>850</v>
      </c>
      <c r="AK254" s="1">
        <f>'[1]Bearbeitete Datenbank'!$AW256</f>
        <v>1237</v>
      </c>
      <c r="AU254" s="1" t="str">
        <f>'[1]Bearbeitete Datenbank'!$AU256</f>
        <v>GEO/S</v>
      </c>
      <c r="AV254" s="1" t="str">
        <f>'[1]Bearbeitete Datenbank'!$J256</f>
        <v>GEO</v>
      </c>
      <c r="AY254" s="1" t="str">
        <f>'[1]Bearbeitete Datenbank'!$G256</f>
        <v>Commercial</v>
      </c>
      <c r="AZ254" s="1"/>
      <c r="BA254" s="1" t="str">
        <f>'[1]Bearbeitete Datenbank'!$H256</f>
        <v>Communications</v>
      </c>
      <c r="BB254" s="1"/>
      <c r="BC254" s="42">
        <f>'[1]Bearbeitete Datenbank'!$AX256</f>
        <v>0.28870000000000001</v>
      </c>
      <c r="BD254" s="1">
        <f>Tabelle27[[#This Row],[inclination '[degree']]]*PI()/180</f>
        <v>5.0387655505076297E-3</v>
      </c>
      <c r="BE254" s="1">
        <f>'[1]Bearbeitete Datenbank'!$AY256</f>
        <v>94.691100000000006</v>
      </c>
      <c r="BF254" s="1">
        <f>Tabelle27[[#This Row],[RAAN '[degree']]]*PI()/180</f>
        <v>1.6526714673352028</v>
      </c>
      <c r="BG254" s="1">
        <f>'[1]Bearbeitete Datenbank'!$BA256</f>
        <v>304.43540000000002</v>
      </c>
      <c r="BH254" s="1">
        <f>Tabelle27[[#This Row],[AoP '[degree']]]*PI()/180</f>
        <v>5.3134000896259455</v>
      </c>
      <c r="BI254" s="1">
        <f>'[1]Bearbeitete Datenbank'!$BB256</f>
        <v>98.271000000000001</v>
      </c>
      <c r="BK254" s="1">
        <f>Tabelle27[[#This Row],[mean_anomaly '[degree']]]*PI()/180</f>
        <v>1.7151525092273476</v>
      </c>
      <c r="BL254" s="1">
        <f>'[1]Bearbeitete Datenbank'!$AZ256</f>
        <v>3.099E-4</v>
      </c>
      <c r="BM254" s="1">
        <f>'[1]Bearbeitete Datenbank'!$BE256</f>
        <v>42098.072186213547</v>
      </c>
      <c r="BN254" s="1">
        <f>'[1]Bearbeitete Datenbank'!$BF256</f>
        <v>35740.118378784056</v>
      </c>
      <c r="BO254" s="1">
        <f>'[1]Bearbeitete Datenbank'!$BG256</f>
        <v>35714.025993643038</v>
      </c>
      <c r="BP254" s="1">
        <f>'[1]Bearbeitete Datenbank'!$BH256</f>
        <v>1432.6911404737839</v>
      </c>
      <c r="BQ254" s="1">
        <f>'[1]Bearbeitete Datenbank'!$BC256</f>
        <v>1.0051014899999999</v>
      </c>
      <c r="BY254" s="1" t="s">
        <v>115</v>
      </c>
      <c r="BZ254" s="1" t="s">
        <v>115</v>
      </c>
      <c r="CA254" s="1" t="s">
        <v>115</v>
      </c>
      <c r="CB254" s="1" t="s">
        <v>115</v>
      </c>
      <c r="CD254" s="47">
        <f>'[1]Bearbeitete Datenbank'!$BT256</f>
        <v>2.6988420999999999E-2</v>
      </c>
      <c r="CE25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4.7103680636438052E-4</v>
      </c>
      <c r="CF254" s="1">
        <f>'[1]Bearbeitete Datenbank'!$BU256</f>
        <v>234.97308131599999</v>
      </c>
      <c r="CG25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4.1010539225205696</v>
      </c>
      <c r="CH254" s="1" t="str">
        <f>'[1]Bearbeitete Datenbank'!$BV256</f>
        <v>True</v>
      </c>
      <c r="CI254" s="1" t="str">
        <f>'[1]Bearbeitete Datenbank'!$BW256</f>
        <v>True</v>
      </c>
      <c r="CJ254" s="1">
        <f>'[1]Bearbeitete Datenbank'!$BX256</f>
        <v>1.426705E-4</v>
      </c>
      <c r="CK254" s="1">
        <f>'[1]Bearbeitete Datenbank'!$BY256</f>
        <v>1.3281750000000001E-4</v>
      </c>
      <c r="CL254" s="1">
        <f>'[1]Bearbeitete Datenbank'!$CA256</f>
        <v>4.4900000000000002E-2</v>
      </c>
      <c r="CM25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7.8365283414545401E-4</v>
      </c>
      <c r="CN254" s="1">
        <f>'[1]Bearbeitete Datenbank'!$CB256</f>
        <v>1</v>
      </c>
      <c r="CO254" s="1">
        <f>'[1]Bearbeitete Datenbank'!$CC256</f>
        <v>2</v>
      </c>
      <c r="CP254" s="1" t="str">
        <f>'[1]Bearbeitete Datenbank'!$CD256</f>
        <v>None</v>
      </c>
      <c r="CQ254" s="1" t="str">
        <f>'[1]Bearbeitete Datenbank'!$CE256</f>
        <v>None</v>
      </c>
      <c r="CR254" s="1" t="str">
        <f>'[1]Bearbeitete Datenbank'!$CF256</f>
        <v>None</v>
      </c>
      <c r="CS254" s="1" t="str">
        <f>IF(Tabelle27[[#This Row],[synchronised_starting_longitude '[deg_E']]]="None","None",Tabelle27[[#This Row],[synchronised_starting_longitude '[deg_E']]]*PI()/180)</f>
        <v>None</v>
      </c>
      <c r="CT254" s="1" t="str">
        <f>'[1]Bearbeitete Datenbank'!$CG256</f>
        <v>None</v>
      </c>
      <c r="CU254" s="1" t="str">
        <f>IF(Tabelle27[[#This Row],[synchronised_initial_longitude '[deg_E']]]="None","None",Tabelle27[[#This Row],[synchronised_initial_longitude '[deg_E']]]*PI()/180)</f>
        <v>None</v>
      </c>
      <c r="CV254" s="1" t="str">
        <f>'[1]Bearbeitete Datenbank'!$CH256</f>
        <v>None</v>
      </c>
      <c r="CW254" s="1" t="str">
        <f>IF(Tabelle27[[#This Row],[synchronised_tolerance_longitude '[deg_E']]]="None","None",Tabelle27[[#This Row],[synchronised_tolerance_longitude '[deg_E']]]*PI()/180)</f>
        <v>None</v>
      </c>
      <c r="CY254" s="1" t="str">
        <f>'[1]Bearbeitete Datenbank'!$CI256</f>
        <v>None</v>
      </c>
      <c r="CZ254" s="1" t="str">
        <f>IF(Tabelle27[[#This Row],[initial_GLAN '[deg']]]="None",Tabelle27[[#This Row],[initial_GLAN '[deg']]],Tabelle27[[#This Row],[initial_GLAN '[deg']]]*PI()/180)</f>
        <v>None</v>
      </c>
      <c r="DA254" s="1" t="str">
        <f>'[1]Bearbeitete Datenbank'!$CJ256</f>
        <v>None</v>
      </c>
      <c r="DB254" s="1" t="str">
        <f>IF(Tabelle27[[#This Row],[tolerance_GLAN '[deg']]]="None",Tabelle27[[#This Row],[tolerance_GLAN '[deg']]],Tabelle27[[#This Row],[tolerance_GLAN '[deg']]]*PI()/180)</f>
        <v>None</v>
      </c>
      <c r="DC254" s="1" t="str">
        <f>'[1]Bearbeitete Datenbank'!$CK256</f>
        <v>None</v>
      </c>
      <c r="DD254" s="49" t="str">
        <f>'[1]Bearbeitete Datenbank'!$CL256</f>
        <v>None</v>
      </c>
      <c r="DE254" s="5" t="str">
        <f>'[1]Bearbeitete Datenbank'!$CM256</f>
        <v>None</v>
      </c>
      <c r="DF254" s="49" t="str">
        <f>'[1]Bearbeitete Datenbank'!$CN256</f>
        <v>None</v>
      </c>
      <c r="DG254" s="5" t="str">
        <f>'[1]Bearbeitete Datenbank'!$CO256</f>
        <v>None</v>
      </c>
      <c r="DH254" s="5" t="str">
        <f>'[1]Bearbeitete Datenbank'!$CP256</f>
        <v>None</v>
      </c>
    </row>
    <row r="255" spans="1:112" x14ac:dyDescent="0.25">
      <c r="A255" s="1" t="str">
        <f>'[1]Bearbeitete Datenbank'!$C257</f>
        <v>Galaxy-16</v>
      </c>
      <c r="C255" s="1" t="str">
        <f>'[1]Bearbeitete Datenbank'!$C257</f>
        <v>Galaxy-16</v>
      </c>
      <c r="D255" s="41">
        <f>'[1]Bearbeitete Datenbank'!$AB257</f>
        <v>29236</v>
      </c>
      <c r="G255" s="1" t="str">
        <f>'[1]Bearbeitete Datenbank'!$AV257</f>
        <v>Heavy Satellite</v>
      </c>
      <c r="H255" s="1">
        <f>'[1]Bearbeitete Datenbank'!$V257</f>
        <v>15</v>
      </c>
      <c r="J255" s="3"/>
      <c r="K255" s="1" t="str">
        <f>'[1]Bearbeitete Datenbank'!$BQ257</f>
        <v>mono/duo-propellant</v>
      </c>
      <c r="L255" s="1" t="str">
        <f>'[1]Bearbeitete Datenbank'!$BR257</f>
        <v>1</v>
      </c>
      <c r="M255" s="1"/>
      <c r="N255" s="1">
        <f>'[1]Bearbeitete Datenbank'!$BS257</f>
        <v>300</v>
      </c>
      <c r="P255" s="1" t="str">
        <f>'[1]Bearbeitete Datenbank'!$Y257</f>
        <v>Sea Launch Odyssey</v>
      </c>
      <c r="Q255" s="1">
        <f>'[1]Bearbeitete Datenbank'!$AD257*PI()/180</f>
        <v>1.7453292519943296E-5</v>
      </c>
      <c r="R255" s="1" t="str">
        <f>'[1]Bearbeitete Datenbank'!$D257</f>
        <v>USA</v>
      </c>
      <c r="S255" s="1" t="str">
        <f>'[1]Bearbeitete Datenbank'!$E257</f>
        <v>USA</v>
      </c>
      <c r="T255" s="1" t="str">
        <f>'[1]Bearbeitete Datenbank'!$F257</f>
        <v>PanAmSat (Intelsat S.A.)</v>
      </c>
      <c r="U255" s="3">
        <f>'[1]Bearbeitete Datenbank'!$U257</f>
        <v>38886</v>
      </c>
      <c r="V255" s="1">
        <f>'[1]Bearbeitete Datenbank'!$AE257*PI()/180</f>
        <v>3.5953782591083185</v>
      </c>
      <c r="Y255" s="1">
        <f>'[1]Bearbeitete Datenbank'!$BK257</f>
        <v>2.8</v>
      </c>
      <c r="Z255" s="1">
        <f>'[1]Bearbeitete Datenbank'!$BL257</f>
        <v>5.6</v>
      </c>
      <c r="AA255" s="1">
        <f>'[1]Bearbeitete Datenbank'!$BM257</f>
        <v>31</v>
      </c>
      <c r="AB255" s="1">
        <f>'[1]Bearbeitete Datenbank'!BN257</f>
        <v>86.688645347513997</v>
      </c>
      <c r="AC255" s="1">
        <f>'[1]Bearbeitete Datenbank'!BO257</f>
        <v>7.84</v>
      </c>
      <c r="AD255" s="1">
        <f>'[1]Bearbeitete Datenbank'!$BP257</f>
        <v>40.764933333333303</v>
      </c>
      <c r="AH255" s="1">
        <f>'[1]Bearbeitete Datenbank'!$AL257</f>
        <v>4640</v>
      </c>
      <c r="AJ255" s="1">
        <f>'[1]Bearbeitete Datenbank'!$AN257</f>
        <v>2000</v>
      </c>
      <c r="AK255" s="1">
        <f>'[1]Bearbeitete Datenbank'!$AW257</f>
        <v>2640</v>
      </c>
      <c r="AU255" s="1" t="str">
        <f>'[1]Bearbeitete Datenbank'!$AU257</f>
        <v>GEO/S</v>
      </c>
      <c r="AV255" s="1" t="str">
        <f>'[1]Bearbeitete Datenbank'!$J257</f>
        <v>GEO</v>
      </c>
      <c r="AY255" s="1" t="str">
        <f>'[1]Bearbeitete Datenbank'!$G257</f>
        <v>Commercial</v>
      </c>
      <c r="AZ255" s="1"/>
      <c r="BA255" s="1" t="str">
        <f>'[1]Bearbeitete Datenbank'!$H257</f>
        <v>Communications</v>
      </c>
      <c r="BB255" s="1"/>
      <c r="BC255" s="42">
        <f>'[1]Bearbeitete Datenbank'!$AX257</f>
        <v>5.2400000000000002E-2</v>
      </c>
      <c r="BD255" s="1">
        <f>Tabelle27[[#This Row],[inclination '[degree']]]*PI()/180</f>
        <v>9.1455252804502861E-4</v>
      </c>
      <c r="BE255" s="1">
        <f>'[1]Bearbeitete Datenbank'!$AY257</f>
        <v>101.4855</v>
      </c>
      <c r="BF255" s="1">
        <f>Tabelle27[[#This Row],[RAAN '[degree']]]*PI()/180</f>
        <v>1.7712561180327053</v>
      </c>
      <c r="BG255" s="1">
        <f>'[1]Bearbeitete Datenbank'!$BA257</f>
        <v>320.94490000000002</v>
      </c>
      <c r="BH255" s="1">
        <f>Tabelle27[[#This Row],[AoP '[degree']]]*PI()/180</f>
        <v>5.6015452224839493</v>
      </c>
      <c r="BI255" s="1">
        <f>'[1]Bearbeitete Datenbank'!$BB257</f>
        <v>20.045100000000001</v>
      </c>
      <c r="BK255" s="1">
        <f>Tabelle27[[#This Row],[mean_anomaly '[degree']]]*PI()/180</f>
        <v>0.34985299389151536</v>
      </c>
      <c r="BL255" s="1">
        <f>'[1]Bearbeitete Datenbank'!$AZ257</f>
        <v>2.7329999999999998E-4</v>
      </c>
      <c r="BM255" s="1">
        <f>'[1]Bearbeitete Datenbank'!$BE257</f>
        <v>42164.798945980532</v>
      </c>
      <c r="BN255" s="1">
        <f>'[1]Bearbeitete Datenbank'!$BF257</f>
        <v>35805.322585532464</v>
      </c>
      <c r="BO255" s="1">
        <f>'[1]Bearbeitete Datenbank'!$BG257</f>
        <v>35782.275306428593</v>
      </c>
      <c r="BP255" s="1">
        <f>'[1]Bearbeitete Datenbank'!$BH257</f>
        <v>1436.0987802195812</v>
      </c>
      <c r="BQ255" s="1">
        <f>'[1]Bearbeitete Datenbank'!$BC257</f>
        <v>1.00271654</v>
      </c>
      <c r="BY255" s="1" t="s">
        <v>115</v>
      </c>
      <c r="BZ255" s="1" t="s">
        <v>115</v>
      </c>
      <c r="CA255" s="1" t="s">
        <v>115</v>
      </c>
      <c r="CB255" s="1" t="s">
        <v>115</v>
      </c>
      <c r="CD255" s="47">
        <f>'[1]Bearbeitete Datenbank'!$BT257</f>
        <v>2.4729468999993287E-2</v>
      </c>
      <c r="CE25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4.3161065631975242E-4</v>
      </c>
      <c r="CF255" s="1">
        <f>'[1]Bearbeitete Datenbank'!$BU257</f>
        <v>260.98454414000003</v>
      </c>
      <c r="CG25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4.5550395920594733</v>
      </c>
      <c r="CH255" s="1" t="str">
        <f>'[1]Bearbeitete Datenbank'!$BV257</f>
        <v>True</v>
      </c>
      <c r="CI255" s="1" t="str">
        <f>'[1]Bearbeitete Datenbank'!$BW257</f>
        <v>True</v>
      </c>
      <c r="CJ255" s="1">
        <f>'[1]Bearbeitete Datenbank'!$BX257</f>
        <v>2.7605750000000002E-4</v>
      </c>
      <c r="CK255" s="1">
        <f>'[1]Bearbeitete Datenbank'!$BY257</f>
        <v>4.573250000000001E-5</v>
      </c>
      <c r="CL255" s="1">
        <f>'[1]Bearbeitete Datenbank'!$CA257</f>
        <v>6.4685000000000006E-2</v>
      </c>
      <c r="CM25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1.1289662266525322E-3</v>
      </c>
      <c r="CN255" s="1">
        <f>'[1]Bearbeitete Datenbank'!$CB257</f>
        <v>1</v>
      </c>
      <c r="CO255" s="1">
        <f>'[1]Bearbeitete Datenbank'!$CC257</f>
        <v>7</v>
      </c>
      <c r="CP255" s="1" t="str">
        <f>'[1]Bearbeitete Datenbank'!$CD257</f>
        <v>None</v>
      </c>
      <c r="CQ255" s="1" t="str">
        <f>'[1]Bearbeitete Datenbank'!$CE257</f>
        <v>None</v>
      </c>
      <c r="CR255" s="1" t="str">
        <f>'[1]Bearbeitete Datenbank'!$CF257</f>
        <v>None</v>
      </c>
      <c r="CS255" s="1" t="str">
        <f>IF(Tabelle27[[#This Row],[synchronised_starting_longitude '[deg_E']]]="None","None",Tabelle27[[#This Row],[synchronised_starting_longitude '[deg_E']]]*PI()/180)</f>
        <v>None</v>
      </c>
      <c r="CT255" s="1" t="str">
        <f>'[1]Bearbeitete Datenbank'!$CG257</f>
        <v>None</v>
      </c>
      <c r="CU255" s="1" t="str">
        <f>IF(Tabelle27[[#This Row],[synchronised_initial_longitude '[deg_E']]]="None","None",Tabelle27[[#This Row],[synchronised_initial_longitude '[deg_E']]]*PI()/180)</f>
        <v>None</v>
      </c>
      <c r="CV255" s="1" t="str">
        <f>'[1]Bearbeitete Datenbank'!$CH257</f>
        <v>None</v>
      </c>
      <c r="CW255" s="1" t="str">
        <f>IF(Tabelle27[[#This Row],[synchronised_tolerance_longitude '[deg_E']]]="None","None",Tabelle27[[#This Row],[synchronised_tolerance_longitude '[deg_E']]]*PI()/180)</f>
        <v>None</v>
      </c>
      <c r="CY255" s="1" t="str">
        <f>'[1]Bearbeitete Datenbank'!$CI257</f>
        <v>None</v>
      </c>
      <c r="CZ255" s="1" t="str">
        <f>IF(Tabelle27[[#This Row],[initial_GLAN '[deg']]]="None",Tabelle27[[#This Row],[initial_GLAN '[deg']]],Tabelle27[[#This Row],[initial_GLAN '[deg']]]*PI()/180)</f>
        <v>None</v>
      </c>
      <c r="DA255" s="1" t="str">
        <f>'[1]Bearbeitete Datenbank'!$CJ257</f>
        <v>None</v>
      </c>
      <c r="DB255" s="1" t="str">
        <f>IF(Tabelle27[[#This Row],[tolerance_GLAN '[deg']]]="None",Tabelle27[[#This Row],[tolerance_GLAN '[deg']]],Tabelle27[[#This Row],[tolerance_GLAN '[deg']]]*PI()/180)</f>
        <v>None</v>
      </c>
      <c r="DC255" s="1" t="str">
        <f>'[1]Bearbeitete Datenbank'!$CK257</f>
        <v>None</v>
      </c>
      <c r="DD255" s="49" t="str">
        <f>'[1]Bearbeitete Datenbank'!$CL257</f>
        <v>None</v>
      </c>
      <c r="DE255" s="5" t="str">
        <f>'[1]Bearbeitete Datenbank'!$CM257</f>
        <v>None</v>
      </c>
      <c r="DF255" s="49" t="str">
        <f>'[1]Bearbeitete Datenbank'!$CN257</f>
        <v>None</v>
      </c>
      <c r="DG255" s="5" t="str">
        <f>'[1]Bearbeitete Datenbank'!$CO257</f>
        <v>None</v>
      </c>
      <c r="DH255" s="5" t="str">
        <f>'[1]Bearbeitete Datenbank'!$CP257</f>
        <v>None</v>
      </c>
    </row>
    <row r="256" spans="1:112" x14ac:dyDescent="0.25">
      <c r="A256" s="1" t="str">
        <f>'[1]Bearbeitete Datenbank'!$C258</f>
        <v>Galaxy-17</v>
      </c>
      <c r="C256" s="1" t="str">
        <f>'[1]Bearbeitete Datenbank'!$C258</f>
        <v>Galaxy-17</v>
      </c>
      <c r="D256" s="41">
        <f>'[1]Bearbeitete Datenbank'!$AB258</f>
        <v>31307</v>
      </c>
      <c r="G256" s="1" t="str">
        <f>'[1]Bearbeitete Datenbank'!$AV258</f>
        <v>Heavy Satellite</v>
      </c>
      <c r="H256" s="1">
        <f>'[1]Bearbeitete Datenbank'!$V258</f>
        <v>15</v>
      </c>
      <c r="J256" s="3"/>
      <c r="K256" s="1" t="str">
        <f>'[1]Bearbeitete Datenbank'!$BQ258</f>
        <v>none</v>
      </c>
      <c r="L256" s="1" t="str">
        <f>'[1]Bearbeitete Datenbank'!$BR258</f>
        <v>0</v>
      </c>
      <c r="M256" s="1"/>
      <c r="N256" s="1">
        <f>'[1]Bearbeitete Datenbank'!$BS258</f>
        <v>300</v>
      </c>
      <c r="P256" s="1" t="str">
        <f>'[1]Bearbeitete Datenbank'!$Y258</f>
        <v>Guiana Space Center</v>
      </c>
      <c r="Q256" s="1">
        <f>'[1]Bearbeitete Datenbank'!$AD258*PI()/180</f>
        <v>9.1437799511982928E-2</v>
      </c>
      <c r="R256" s="1" t="str">
        <f>'[1]Bearbeitete Datenbank'!$D258</f>
        <v>USA</v>
      </c>
      <c r="S256" s="1" t="str">
        <f>'[1]Bearbeitete Datenbank'!$E258</f>
        <v>USA</v>
      </c>
      <c r="T256" s="1" t="str">
        <f>'[1]Bearbeitete Datenbank'!$F258</f>
        <v>Intelsat S.A.</v>
      </c>
      <c r="U256" s="3">
        <f>'[1]Bearbeitete Datenbank'!$U258</f>
        <v>39206</v>
      </c>
      <c r="V256" s="1">
        <f>'[1]Bearbeitete Datenbank'!$AE258*PI()/180</f>
        <v>5.3622099674872183</v>
      </c>
      <c r="Y256" s="1">
        <f>'[1]Bearbeitete Datenbank'!$BK258</f>
        <v>1.8</v>
      </c>
      <c r="Z256" s="1">
        <f>'[1]Bearbeitete Datenbank'!$BL258</f>
        <v>3.8</v>
      </c>
      <c r="AA256" s="1">
        <f>'[1]Bearbeitete Datenbank'!$BM258</f>
        <v>36.9</v>
      </c>
      <c r="AB256" s="1">
        <f>'[1]Bearbeitete Datenbank'!BN258</f>
        <v>60.746638607255797</v>
      </c>
      <c r="AC256" s="1">
        <f>'[1]Bearbeitete Datenbank'!BO258</f>
        <v>3.24</v>
      </c>
      <c r="AD256" s="1">
        <f>'[1]Bearbeitete Datenbank'!$BP258</f>
        <v>25.4346</v>
      </c>
      <c r="AH256" s="1">
        <f>'[1]Bearbeitete Datenbank'!$AL258</f>
        <v>4107</v>
      </c>
      <c r="AJ256" s="1">
        <f>'[1]Bearbeitete Datenbank'!$AN258</f>
        <v>1750</v>
      </c>
      <c r="AK256" s="1">
        <f>'[1]Bearbeitete Datenbank'!$AW258</f>
        <v>2357</v>
      </c>
      <c r="AU256" s="1" t="str">
        <f>'[1]Bearbeitete Datenbank'!$AU258</f>
        <v>GEO/D</v>
      </c>
      <c r="AV256" s="1" t="str">
        <f>'[1]Bearbeitete Datenbank'!$J258</f>
        <v>GEO</v>
      </c>
      <c r="AY256" s="1" t="str">
        <f>'[1]Bearbeitete Datenbank'!$G258</f>
        <v>Commercial</v>
      </c>
      <c r="AZ256" s="1"/>
      <c r="BA256" s="1" t="str">
        <f>'[1]Bearbeitete Datenbank'!$H258</f>
        <v>Communications</v>
      </c>
      <c r="BB256" s="1"/>
      <c r="BC256" s="42">
        <f>'[1]Bearbeitete Datenbank'!$AX258</f>
        <v>5.2699999999999997E-2</v>
      </c>
      <c r="BD256" s="1">
        <f>Tabelle27[[#This Row],[inclination '[degree']]]*PI()/180</f>
        <v>9.1978851580101155E-4</v>
      </c>
      <c r="BE256" s="1">
        <f>'[1]Bearbeitete Datenbank'!$AY258</f>
        <v>98.925299999999993</v>
      </c>
      <c r="BF256" s="1">
        <f>Tabelle27[[#This Row],[RAAN '[degree']]]*PI()/180</f>
        <v>1.7265721985231461</v>
      </c>
      <c r="BG256" s="1">
        <f>'[1]Bearbeitete Datenbank'!$BA258</f>
        <v>315.99889999999999</v>
      </c>
      <c r="BH256" s="1">
        <f>Tabelle27[[#This Row],[AoP '[degree']]]*PI()/180</f>
        <v>5.5152212376803096</v>
      </c>
      <c r="BI256" s="1">
        <f>'[1]Bearbeitete Datenbank'!$BB258</f>
        <v>36.128700000000002</v>
      </c>
      <c r="BK256" s="1">
        <f>Tabelle27[[#This Row],[mean_anomaly '[degree']]]*PI()/180</f>
        <v>0.6305647694652754</v>
      </c>
      <c r="BL256" s="1">
        <f>'[1]Bearbeitete Datenbank'!$AZ258</f>
        <v>3.1869999999999999E-4</v>
      </c>
      <c r="BM256" s="1">
        <f>'[1]Bearbeitete Datenbank'!$BE258</f>
        <v>42164.352655201968</v>
      </c>
      <c r="BN256" s="1">
        <f>'[1]Bearbeitete Datenbank'!$BF258</f>
        <v>35806.79043439318</v>
      </c>
      <c r="BO256" s="1">
        <f>'[1]Bearbeitete Datenbank'!$BG258</f>
        <v>35779.914876010756</v>
      </c>
      <c r="BP256" s="1">
        <f>'[1]Bearbeitete Datenbank'!$BH258</f>
        <v>1436.0759798281599</v>
      </c>
      <c r="BQ256" s="1">
        <f>'[1]Bearbeitete Datenbank'!$BC258</f>
        <v>1.00273246</v>
      </c>
      <c r="BY256" s="1" t="s">
        <v>115</v>
      </c>
      <c r="BZ256" s="1" t="s">
        <v>115</v>
      </c>
      <c r="CA256" s="1" t="s">
        <v>115</v>
      </c>
      <c r="CB256" s="1" t="s">
        <v>115</v>
      </c>
      <c r="CD256" s="47">
        <f>'[1]Bearbeitete Datenbank'!$BT258</f>
        <v>2.8764684000009311E-2</v>
      </c>
      <c r="CE25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5.0203844409589516E-4</v>
      </c>
      <c r="CF256" s="1">
        <f>'[1]Bearbeitete Datenbank'!$BU258</f>
        <v>268.99313105800002</v>
      </c>
      <c r="CG25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4.6948158022107176</v>
      </c>
      <c r="CH256" s="1" t="str">
        <f>'[1]Bearbeitete Datenbank'!$BV258</f>
        <v>True</v>
      </c>
      <c r="CI256" s="1" t="str">
        <f>'[1]Bearbeitete Datenbank'!$BW258</f>
        <v>True</v>
      </c>
      <c r="CJ256" s="1">
        <f>'[1]Bearbeitete Datenbank'!$BX258</f>
        <v>3.4623800000000001E-4</v>
      </c>
      <c r="CK256" s="1">
        <f>'[1]Bearbeitete Datenbank'!$BY258</f>
        <v>4.5614000000000001E-5</v>
      </c>
      <c r="CL256" s="1">
        <f>'[1]Bearbeitete Datenbank'!$CA258</f>
        <v>5.8192000000000001E-2</v>
      </c>
      <c r="CM25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1.0156419983205402E-3</v>
      </c>
      <c r="CN256" s="1">
        <f>'[1]Bearbeitete Datenbank'!$CB258</f>
        <v>1</v>
      </c>
      <c r="CO256" s="1">
        <f>'[1]Bearbeitete Datenbank'!$CC258</f>
        <v>8</v>
      </c>
      <c r="CP256" s="1" t="str">
        <f>'[1]Bearbeitete Datenbank'!$CD258</f>
        <v>None</v>
      </c>
      <c r="CQ256" s="1" t="str">
        <f>'[1]Bearbeitete Datenbank'!$CE258</f>
        <v>None</v>
      </c>
      <c r="CR256" s="1" t="str">
        <f>'[1]Bearbeitete Datenbank'!$CF258</f>
        <v>None</v>
      </c>
      <c r="CS256" s="1" t="str">
        <f>IF(Tabelle27[[#This Row],[synchronised_starting_longitude '[deg_E']]]="None","None",Tabelle27[[#This Row],[synchronised_starting_longitude '[deg_E']]]*PI()/180)</f>
        <v>None</v>
      </c>
      <c r="CT256" s="1" t="str">
        <f>'[1]Bearbeitete Datenbank'!$CG258</f>
        <v>None</v>
      </c>
      <c r="CU256" s="1" t="str">
        <f>IF(Tabelle27[[#This Row],[synchronised_initial_longitude '[deg_E']]]="None","None",Tabelle27[[#This Row],[synchronised_initial_longitude '[deg_E']]]*PI()/180)</f>
        <v>None</v>
      </c>
      <c r="CV256" s="1" t="str">
        <f>'[1]Bearbeitete Datenbank'!$CH258</f>
        <v>None</v>
      </c>
      <c r="CW256" s="1" t="str">
        <f>IF(Tabelle27[[#This Row],[synchronised_tolerance_longitude '[deg_E']]]="None","None",Tabelle27[[#This Row],[synchronised_tolerance_longitude '[deg_E']]]*PI()/180)</f>
        <v>None</v>
      </c>
      <c r="CY256" s="1" t="str">
        <f>'[1]Bearbeitete Datenbank'!$CI258</f>
        <v>None</v>
      </c>
      <c r="CZ256" s="1" t="str">
        <f>IF(Tabelle27[[#This Row],[initial_GLAN '[deg']]]="None",Tabelle27[[#This Row],[initial_GLAN '[deg']]],Tabelle27[[#This Row],[initial_GLAN '[deg']]]*PI()/180)</f>
        <v>None</v>
      </c>
      <c r="DA256" s="1" t="str">
        <f>'[1]Bearbeitete Datenbank'!$CJ258</f>
        <v>None</v>
      </c>
      <c r="DB256" s="1" t="str">
        <f>IF(Tabelle27[[#This Row],[tolerance_GLAN '[deg']]]="None",Tabelle27[[#This Row],[tolerance_GLAN '[deg']]],Tabelle27[[#This Row],[tolerance_GLAN '[deg']]]*PI()/180)</f>
        <v>None</v>
      </c>
      <c r="DC256" s="1" t="str">
        <f>'[1]Bearbeitete Datenbank'!$CK258</f>
        <v>None</v>
      </c>
      <c r="DD256" s="49" t="str">
        <f>'[1]Bearbeitete Datenbank'!$CL258</f>
        <v>None</v>
      </c>
      <c r="DE256" s="5" t="str">
        <f>'[1]Bearbeitete Datenbank'!$CM258</f>
        <v>None</v>
      </c>
      <c r="DF256" s="49" t="str">
        <f>'[1]Bearbeitete Datenbank'!$CN258</f>
        <v>None</v>
      </c>
      <c r="DG256" s="5" t="str">
        <f>'[1]Bearbeitete Datenbank'!$CO258</f>
        <v>None</v>
      </c>
      <c r="DH256" s="5" t="str">
        <f>'[1]Bearbeitete Datenbank'!$CP258</f>
        <v>None</v>
      </c>
    </row>
    <row r="257" spans="1:112" x14ac:dyDescent="0.25">
      <c r="A257" s="1" t="str">
        <f>'[1]Bearbeitete Datenbank'!$C259</f>
        <v>Galaxy-18</v>
      </c>
      <c r="C257" s="1" t="str">
        <f>'[1]Bearbeitete Datenbank'!$C259</f>
        <v>Galaxy-18</v>
      </c>
      <c r="D257" s="41">
        <f>'[1]Bearbeitete Datenbank'!$AB259</f>
        <v>32951</v>
      </c>
      <c r="G257" s="1" t="str">
        <f>'[1]Bearbeitete Datenbank'!$AV259</f>
        <v>Heavy Satellite</v>
      </c>
      <c r="H257" s="1">
        <f>'[1]Bearbeitete Datenbank'!$V259</f>
        <v>15</v>
      </c>
      <c r="J257" s="3"/>
      <c r="K257" s="1" t="str">
        <f>'[1]Bearbeitete Datenbank'!$BQ259</f>
        <v>mono/duo-propellant</v>
      </c>
      <c r="L257" s="1" t="str">
        <f>'[1]Bearbeitete Datenbank'!$BR259</f>
        <v>1</v>
      </c>
      <c r="M257" s="1"/>
      <c r="N257" s="1">
        <f>'[1]Bearbeitete Datenbank'!$BS259</f>
        <v>300</v>
      </c>
      <c r="P257" s="1" t="str">
        <f>'[1]Bearbeitete Datenbank'!$Y259</f>
        <v>Sea Launch Odyssey</v>
      </c>
      <c r="Q257" s="1">
        <f>'[1]Bearbeitete Datenbank'!$AD259*PI()/180</f>
        <v>1.7453292519943296E-5</v>
      </c>
      <c r="R257" s="1" t="str">
        <f>'[1]Bearbeitete Datenbank'!$D259</f>
        <v>USA</v>
      </c>
      <c r="S257" s="1" t="str">
        <f>'[1]Bearbeitete Datenbank'!$E259</f>
        <v>USA</v>
      </c>
      <c r="T257" s="1" t="str">
        <f>'[1]Bearbeitete Datenbank'!$F259</f>
        <v>Intelsat S.A.</v>
      </c>
      <c r="U257" s="3">
        <f>'[1]Bearbeitete Datenbank'!$U259</f>
        <v>39589</v>
      </c>
      <c r="V257" s="1">
        <f>'[1]Bearbeitete Datenbank'!$AE259*PI()/180</f>
        <v>3.5953782591083185</v>
      </c>
      <c r="Y257" s="1">
        <f>'[1]Bearbeitete Datenbank'!$BK259</f>
        <v>2.8</v>
      </c>
      <c r="Z257" s="1">
        <f>'[1]Bearbeitete Datenbank'!$BL259</f>
        <v>5.6</v>
      </c>
      <c r="AA257" s="1">
        <f>'[1]Bearbeitete Datenbank'!$BM259</f>
        <v>31</v>
      </c>
      <c r="AB257" s="1">
        <f>'[1]Bearbeitete Datenbank'!BN259</f>
        <v>86.688645347513997</v>
      </c>
      <c r="AC257" s="1">
        <f>'[1]Bearbeitete Datenbank'!BO259</f>
        <v>7.84</v>
      </c>
      <c r="AD257" s="1">
        <f>'[1]Bearbeitete Datenbank'!$BP259</f>
        <v>40.764933333333303</v>
      </c>
      <c r="AH257" s="1">
        <f>'[1]Bearbeitete Datenbank'!$AL259</f>
        <v>4640</v>
      </c>
      <c r="AJ257" s="1">
        <f>'[1]Bearbeitete Datenbank'!$AN259</f>
        <v>2000</v>
      </c>
      <c r="AK257" s="1">
        <f>'[1]Bearbeitete Datenbank'!$AW259</f>
        <v>2640</v>
      </c>
      <c r="AU257" s="1" t="str">
        <f>'[1]Bearbeitete Datenbank'!$AU259</f>
        <v>GEO/S</v>
      </c>
      <c r="AV257" s="1" t="str">
        <f>'[1]Bearbeitete Datenbank'!$J259</f>
        <v>GEO</v>
      </c>
      <c r="AY257" s="1" t="str">
        <f>'[1]Bearbeitete Datenbank'!$G259</f>
        <v>Commercial</v>
      </c>
      <c r="AZ257" s="1"/>
      <c r="BA257" s="1" t="str">
        <f>'[1]Bearbeitete Datenbank'!$H259</f>
        <v>Communications</v>
      </c>
      <c r="BB257" s="1"/>
      <c r="BC257" s="42">
        <f>'[1]Bearbeitete Datenbank'!$AX259</f>
        <v>2.75E-2</v>
      </c>
      <c r="BD257" s="1">
        <f>Tabelle27[[#This Row],[inclination '[degree']]]*PI()/180</f>
        <v>4.7996554429844058E-4</v>
      </c>
      <c r="BE257" s="1">
        <f>'[1]Bearbeitete Datenbank'!$AY259</f>
        <v>75.954499999999996</v>
      </c>
      <c r="BF257" s="1">
        <f>Tabelle27[[#This Row],[RAAN '[degree']]]*PI()/180</f>
        <v>1.3256561067060328</v>
      </c>
      <c r="BG257" s="1">
        <f>'[1]Bearbeitete Datenbank'!$BA259</f>
        <v>338.40190000000001</v>
      </c>
      <c r="BH257" s="1">
        <f>Tabelle27[[#This Row],[AoP '[degree']]]*PI()/180</f>
        <v>5.906227350004599</v>
      </c>
      <c r="BI257" s="1">
        <f>'[1]Bearbeitete Datenbank'!$BB259</f>
        <v>286.72980000000001</v>
      </c>
      <c r="BK257" s="1">
        <f>Tabelle27[[#This Row],[mean_anomaly '[degree']]]*PI()/180</f>
        <v>5.004379073584837</v>
      </c>
      <c r="BL257" s="1">
        <f>'[1]Bearbeitete Datenbank'!$AZ259</f>
        <v>3.0430000000000002E-4</v>
      </c>
      <c r="BM257" s="1">
        <f>'[1]Bearbeitete Datenbank'!$BE259</f>
        <v>42164.635790570166</v>
      </c>
      <c r="BN257" s="1">
        <f>'[1]Bearbeitete Datenbank'!$BF259</f>
        <v>35806.46648924124</v>
      </c>
      <c r="BO257" s="1">
        <f>'[1]Bearbeitete Datenbank'!$BG259</f>
        <v>35780.805091899092</v>
      </c>
      <c r="BP257" s="1">
        <f>'[1]Bearbeitete Datenbank'!$BH259</f>
        <v>1436.0904448166498</v>
      </c>
      <c r="BQ257" s="1">
        <f>'[1]Bearbeitete Datenbank'!$BC259</f>
        <v>1.0027223599999999</v>
      </c>
      <c r="BY257" s="1" t="s">
        <v>115</v>
      </c>
      <c r="BZ257" s="1" t="s">
        <v>115</v>
      </c>
      <c r="CA257" s="1" t="s">
        <v>115</v>
      </c>
      <c r="CB257" s="1" t="s">
        <v>115</v>
      </c>
      <c r="CD257" s="47">
        <f>'[1]Bearbeitete Datenbank'!$BT259</f>
        <v>2.6046126500006039E-2</v>
      </c>
      <c r="CE25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4.5459066481605219E-4</v>
      </c>
      <c r="CF257" s="1">
        <f>'[1]Bearbeitete Datenbank'!$BU259</f>
        <v>236.9824588125</v>
      </c>
      <c r="CG25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4.136124175749976</v>
      </c>
      <c r="CH257" s="1" t="str">
        <f>'[1]Bearbeitete Datenbank'!$BV259</f>
        <v>True</v>
      </c>
      <c r="CI257" s="1" t="str">
        <f>'[1]Bearbeitete Datenbank'!$BW259</f>
        <v>True</v>
      </c>
      <c r="CJ257" s="1">
        <f>'[1]Bearbeitete Datenbank'!$BX259</f>
        <v>3.0094949999999996E-4</v>
      </c>
      <c r="CK257" s="1">
        <f>'[1]Bearbeitete Datenbank'!$BY259</f>
        <v>3.7649499999999986E-5</v>
      </c>
      <c r="CL257" s="1">
        <f>'[1]Bearbeitete Datenbank'!$CA259</f>
        <v>4.2888000000000003E-2</v>
      </c>
      <c r="CM25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7.4853680959532812E-4</v>
      </c>
      <c r="CN257" s="1">
        <f>'[1]Bearbeitete Datenbank'!$CB259</f>
        <v>1</v>
      </c>
      <c r="CO257" s="1">
        <f>'[1]Bearbeitete Datenbank'!$CC259</f>
        <v>3</v>
      </c>
      <c r="CP257" s="1" t="str">
        <f>'[1]Bearbeitete Datenbank'!$CD259</f>
        <v>None</v>
      </c>
      <c r="CQ257" s="1" t="str">
        <f>'[1]Bearbeitete Datenbank'!$CE259</f>
        <v>None</v>
      </c>
      <c r="CR257" s="1" t="str">
        <f>'[1]Bearbeitete Datenbank'!$CF259</f>
        <v>None</v>
      </c>
      <c r="CS257" s="1" t="str">
        <f>IF(Tabelle27[[#This Row],[synchronised_starting_longitude '[deg_E']]]="None","None",Tabelle27[[#This Row],[synchronised_starting_longitude '[deg_E']]]*PI()/180)</f>
        <v>None</v>
      </c>
      <c r="CT257" s="1" t="str">
        <f>'[1]Bearbeitete Datenbank'!$CG259</f>
        <v>None</v>
      </c>
      <c r="CU257" s="1" t="str">
        <f>IF(Tabelle27[[#This Row],[synchronised_initial_longitude '[deg_E']]]="None","None",Tabelle27[[#This Row],[synchronised_initial_longitude '[deg_E']]]*PI()/180)</f>
        <v>None</v>
      </c>
      <c r="CV257" s="1" t="str">
        <f>'[1]Bearbeitete Datenbank'!$CH259</f>
        <v>None</v>
      </c>
      <c r="CW257" s="1" t="str">
        <f>IF(Tabelle27[[#This Row],[synchronised_tolerance_longitude '[deg_E']]]="None","None",Tabelle27[[#This Row],[synchronised_tolerance_longitude '[deg_E']]]*PI()/180)</f>
        <v>None</v>
      </c>
      <c r="CY257" s="1" t="str">
        <f>'[1]Bearbeitete Datenbank'!$CI259</f>
        <v>None</v>
      </c>
      <c r="CZ257" s="1" t="str">
        <f>IF(Tabelle27[[#This Row],[initial_GLAN '[deg']]]="None",Tabelle27[[#This Row],[initial_GLAN '[deg']]],Tabelle27[[#This Row],[initial_GLAN '[deg']]]*PI()/180)</f>
        <v>None</v>
      </c>
      <c r="DA257" s="1" t="str">
        <f>'[1]Bearbeitete Datenbank'!$CJ259</f>
        <v>None</v>
      </c>
      <c r="DB257" s="1" t="str">
        <f>IF(Tabelle27[[#This Row],[tolerance_GLAN '[deg']]]="None",Tabelle27[[#This Row],[tolerance_GLAN '[deg']]],Tabelle27[[#This Row],[tolerance_GLAN '[deg']]]*PI()/180)</f>
        <v>None</v>
      </c>
      <c r="DC257" s="1" t="str">
        <f>'[1]Bearbeitete Datenbank'!$CK259</f>
        <v>None</v>
      </c>
      <c r="DD257" s="49" t="str">
        <f>'[1]Bearbeitete Datenbank'!$CL259</f>
        <v>None</v>
      </c>
      <c r="DE257" s="5" t="str">
        <f>'[1]Bearbeitete Datenbank'!$CM259</f>
        <v>None</v>
      </c>
      <c r="DF257" s="49" t="str">
        <f>'[1]Bearbeitete Datenbank'!$CN259</f>
        <v>None</v>
      </c>
      <c r="DG257" s="5" t="str">
        <f>'[1]Bearbeitete Datenbank'!$CO259</f>
        <v>None</v>
      </c>
      <c r="DH257" s="5" t="str">
        <f>'[1]Bearbeitete Datenbank'!$CP259</f>
        <v>None</v>
      </c>
    </row>
    <row r="258" spans="1:112" x14ac:dyDescent="0.25">
      <c r="A258" s="1" t="str">
        <f>'[1]Bearbeitete Datenbank'!$C260</f>
        <v>Galaxy-19</v>
      </c>
      <c r="C258" s="1" t="str">
        <f>'[1]Bearbeitete Datenbank'!$C260</f>
        <v>Galaxy-19</v>
      </c>
      <c r="D258" s="41">
        <f>'[1]Bearbeitete Datenbank'!$AB260</f>
        <v>33376</v>
      </c>
      <c r="G258" s="1" t="str">
        <f>'[1]Bearbeitete Datenbank'!$AV260</f>
        <v>Heavy Satellite</v>
      </c>
      <c r="H258" s="1">
        <f>'[1]Bearbeitete Datenbank'!$V260</f>
        <v>15</v>
      </c>
      <c r="J258" s="3"/>
      <c r="K258" s="1" t="str">
        <f>'[1]Bearbeitete Datenbank'!$BQ260</f>
        <v>mono/duo-propellant</v>
      </c>
      <c r="L258" s="1" t="str">
        <f>'[1]Bearbeitete Datenbank'!$BR260</f>
        <v>1</v>
      </c>
      <c r="M258" s="1"/>
      <c r="N258" s="1">
        <f>'[1]Bearbeitete Datenbank'!$BS260</f>
        <v>300</v>
      </c>
      <c r="P258" s="1" t="str">
        <f>'[1]Bearbeitete Datenbank'!$Y260</f>
        <v>Sea Launch Odyssey</v>
      </c>
      <c r="Q258" s="1">
        <f>'[1]Bearbeitete Datenbank'!$AD260*PI()/180</f>
        <v>1.7453292519943296E-5</v>
      </c>
      <c r="R258" s="1" t="str">
        <f>'[1]Bearbeitete Datenbank'!$D260</f>
        <v>USA</v>
      </c>
      <c r="S258" s="1" t="str">
        <f>'[1]Bearbeitete Datenbank'!$E260</f>
        <v>USA</v>
      </c>
      <c r="T258" s="1" t="str">
        <f>'[1]Bearbeitete Datenbank'!$F260</f>
        <v>Intelsat S.A.</v>
      </c>
      <c r="U258" s="3">
        <f>'[1]Bearbeitete Datenbank'!$U260</f>
        <v>39715</v>
      </c>
      <c r="V258" s="1">
        <f>'[1]Bearbeitete Datenbank'!$AE260*PI()/180</f>
        <v>3.5953782591083185</v>
      </c>
      <c r="Y258" s="1">
        <f>'[1]Bearbeitete Datenbank'!$BK260</f>
        <v>2.8</v>
      </c>
      <c r="Z258" s="1">
        <f>'[1]Bearbeitete Datenbank'!$BL260</f>
        <v>5.6</v>
      </c>
      <c r="AA258" s="1">
        <f>'[1]Bearbeitete Datenbank'!$BM260</f>
        <v>31</v>
      </c>
      <c r="AB258" s="1">
        <f>'[1]Bearbeitete Datenbank'!BN260</f>
        <v>86.688645347513997</v>
      </c>
      <c r="AC258" s="1">
        <f>'[1]Bearbeitete Datenbank'!BO260</f>
        <v>7.84</v>
      </c>
      <c r="AD258" s="1">
        <f>'[1]Bearbeitete Datenbank'!$BP260</f>
        <v>40.764933333333303</v>
      </c>
      <c r="AH258" s="1">
        <f>'[1]Bearbeitete Datenbank'!$AL260</f>
        <v>4640</v>
      </c>
      <c r="AJ258" s="1">
        <f>'[1]Bearbeitete Datenbank'!$AN260</f>
        <v>2000</v>
      </c>
      <c r="AK258" s="1">
        <f>'[1]Bearbeitete Datenbank'!$AW260</f>
        <v>2640</v>
      </c>
      <c r="AU258" s="1" t="str">
        <f>'[1]Bearbeitete Datenbank'!$AU260</f>
        <v>GEO/D</v>
      </c>
      <c r="AV258" s="1" t="str">
        <f>'[1]Bearbeitete Datenbank'!$J260</f>
        <v>GEO</v>
      </c>
      <c r="AY258" s="1" t="str">
        <f>'[1]Bearbeitete Datenbank'!$G260</f>
        <v>Commercial</v>
      </c>
      <c r="AZ258" s="1"/>
      <c r="BA258" s="1" t="str">
        <f>'[1]Bearbeitete Datenbank'!$H260</f>
        <v>Communications</v>
      </c>
      <c r="BB258" s="1"/>
      <c r="BC258" s="42">
        <f>'[1]Bearbeitete Datenbank'!$AX260</f>
        <v>3.4799999999999998E-2</v>
      </c>
      <c r="BD258" s="1">
        <f>Tabelle27[[#This Row],[inclination '[degree']]]*PI()/180</f>
        <v>6.0737457969402666E-4</v>
      </c>
      <c r="BE258" s="1">
        <f>'[1]Bearbeitete Datenbank'!$AY260</f>
        <v>94.525099999999995</v>
      </c>
      <c r="BF258" s="1">
        <f>Tabelle27[[#This Row],[RAAN '[degree']]]*PI()/180</f>
        <v>1.6497742207768917</v>
      </c>
      <c r="BG258" s="1">
        <f>'[1]Bearbeitete Datenbank'!$BA260</f>
        <v>329.37549999999999</v>
      </c>
      <c r="BH258" s="1">
        <f>Tabelle27[[#This Row],[AoP '[degree']]]*PI()/180</f>
        <v>5.7486869504025826</v>
      </c>
      <c r="BI258" s="1">
        <f>'[1]Bearbeitete Datenbank'!$BB260</f>
        <v>20.739000000000001</v>
      </c>
      <c r="BK258" s="1">
        <f>Tabelle27[[#This Row],[mean_anomaly '[degree']]]*PI()/180</f>
        <v>0.36196383357110401</v>
      </c>
      <c r="BL258" s="1">
        <f>'[1]Bearbeitete Datenbank'!$AZ260</f>
        <v>3.1920000000000001E-4</v>
      </c>
      <c r="BM258" s="1">
        <f>'[1]Bearbeitete Datenbank'!$BE260</f>
        <v>42164.609999825014</v>
      </c>
      <c r="BN258" s="1">
        <f>'[1]Bearbeitete Datenbank'!$BF260</f>
        <v>35807.068943336963</v>
      </c>
      <c r="BO258" s="1">
        <f>'[1]Bearbeitete Datenbank'!$BG260</f>
        <v>35780.151056313072</v>
      </c>
      <c r="BP258" s="1">
        <f>'[1]Bearbeitete Datenbank'!$BH260</f>
        <v>1436.089127201675</v>
      </c>
      <c r="BQ258" s="1">
        <f>'[1]Bearbeitete Datenbank'!$BC260</f>
        <v>1.0027232800000001</v>
      </c>
      <c r="BY258" s="1" t="s">
        <v>115</v>
      </c>
      <c r="BZ258" s="1" t="s">
        <v>115</v>
      </c>
      <c r="CA258" s="1" t="s">
        <v>115</v>
      </c>
      <c r="CB258" s="1" t="s">
        <v>115</v>
      </c>
      <c r="CD258" s="47">
        <f>'[1]Bearbeitete Datenbank'!$BT260</f>
        <v>2.6397623000008252E-2</v>
      </c>
      <c r="CE25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4.6072543605032713E-4</v>
      </c>
      <c r="CF258" s="1">
        <f>'[1]Bearbeitete Datenbank'!$BU260</f>
        <v>262.99169352800004</v>
      </c>
      <c r="CG25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4.5900709574594627</v>
      </c>
      <c r="CH258" s="1" t="str">
        <f>'[1]Bearbeitete Datenbank'!$BV260</f>
        <v>True</v>
      </c>
      <c r="CI258" s="1" t="str">
        <f>'[1]Bearbeitete Datenbank'!$BW260</f>
        <v>True</v>
      </c>
      <c r="CJ258" s="1">
        <f>'[1]Bearbeitete Datenbank'!$BX260</f>
        <v>3.2012300000000001E-4</v>
      </c>
      <c r="CK258" s="1">
        <f>'[1]Bearbeitete Datenbank'!$BY260</f>
        <v>4.6323999999999985E-5</v>
      </c>
      <c r="CL258" s="1">
        <f>'[1]Bearbeitete Datenbank'!$CA260</f>
        <v>4.1807999999999998E-2</v>
      </c>
      <c r="CM25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7.2968725367378924E-4</v>
      </c>
      <c r="CN258" s="1">
        <f>'[1]Bearbeitete Datenbank'!$CB260</f>
        <v>1</v>
      </c>
      <c r="CO258" s="1">
        <f>'[1]Bearbeitete Datenbank'!$CC260</f>
        <v>3</v>
      </c>
      <c r="CP258" s="1" t="str">
        <f>'[1]Bearbeitete Datenbank'!$CD260</f>
        <v>None</v>
      </c>
      <c r="CQ258" s="1" t="str">
        <f>'[1]Bearbeitete Datenbank'!$CE260</f>
        <v>None</v>
      </c>
      <c r="CR258" s="1" t="str">
        <f>'[1]Bearbeitete Datenbank'!$CF260</f>
        <v>None</v>
      </c>
      <c r="CS258" s="1" t="str">
        <f>IF(Tabelle27[[#This Row],[synchronised_starting_longitude '[deg_E']]]="None","None",Tabelle27[[#This Row],[synchronised_starting_longitude '[deg_E']]]*PI()/180)</f>
        <v>None</v>
      </c>
      <c r="CT258" s="1" t="str">
        <f>'[1]Bearbeitete Datenbank'!$CG260</f>
        <v>None</v>
      </c>
      <c r="CU258" s="1" t="str">
        <f>IF(Tabelle27[[#This Row],[synchronised_initial_longitude '[deg_E']]]="None","None",Tabelle27[[#This Row],[synchronised_initial_longitude '[deg_E']]]*PI()/180)</f>
        <v>None</v>
      </c>
      <c r="CV258" s="1" t="str">
        <f>'[1]Bearbeitete Datenbank'!$CH260</f>
        <v>None</v>
      </c>
      <c r="CW258" s="1" t="str">
        <f>IF(Tabelle27[[#This Row],[synchronised_tolerance_longitude '[deg_E']]]="None","None",Tabelle27[[#This Row],[synchronised_tolerance_longitude '[deg_E']]]*PI()/180)</f>
        <v>None</v>
      </c>
      <c r="CY258" s="1" t="str">
        <f>'[1]Bearbeitete Datenbank'!$CI260</f>
        <v>None</v>
      </c>
      <c r="CZ258" s="1" t="str">
        <f>IF(Tabelle27[[#This Row],[initial_GLAN '[deg']]]="None",Tabelle27[[#This Row],[initial_GLAN '[deg']]],Tabelle27[[#This Row],[initial_GLAN '[deg']]]*PI()/180)</f>
        <v>None</v>
      </c>
      <c r="DA258" s="1" t="str">
        <f>'[1]Bearbeitete Datenbank'!$CJ260</f>
        <v>None</v>
      </c>
      <c r="DB258" s="1" t="str">
        <f>IF(Tabelle27[[#This Row],[tolerance_GLAN '[deg']]]="None",Tabelle27[[#This Row],[tolerance_GLAN '[deg']]],Tabelle27[[#This Row],[tolerance_GLAN '[deg']]]*PI()/180)</f>
        <v>None</v>
      </c>
      <c r="DC258" s="1" t="str">
        <f>'[1]Bearbeitete Datenbank'!$CK260</f>
        <v>None</v>
      </c>
      <c r="DD258" s="49" t="str">
        <f>'[1]Bearbeitete Datenbank'!$CL260</f>
        <v>None</v>
      </c>
      <c r="DE258" s="5" t="str">
        <f>'[1]Bearbeitete Datenbank'!$CM260</f>
        <v>None</v>
      </c>
      <c r="DF258" s="49" t="str">
        <f>'[1]Bearbeitete Datenbank'!$CN260</f>
        <v>None</v>
      </c>
      <c r="DG258" s="5" t="str">
        <f>'[1]Bearbeitete Datenbank'!$CO260</f>
        <v>None</v>
      </c>
      <c r="DH258" s="5" t="str">
        <f>'[1]Bearbeitete Datenbank'!$CP260</f>
        <v>None</v>
      </c>
    </row>
    <row r="259" spans="1:112" x14ac:dyDescent="0.25">
      <c r="A259" s="1" t="str">
        <f>'[1]Bearbeitete Datenbank'!$C261</f>
        <v>Galaxy-25</v>
      </c>
      <c r="C259" s="1" t="str">
        <f>'[1]Bearbeitete Datenbank'!$C261</f>
        <v>Galaxy-25</v>
      </c>
      <c r="D259" s="41">
        <f>'[1]Bearbeitete Datenbank'!$AB261</f>
        <v>24812</v>
      </c>
      <c r="G259" s="1" t="str">
        <f>'[1]Bearbeitete Datenbank'!$AV261</f>
        <v>Heavy Satellite</v>
      </c>
      <c r="H259" s="1">
        <f>'[1]Bearbeitete Datenbank'!$V261</f>
        <v>13</v>
      </c>
      <c r="J259" s="3"/>
      <c r="K259" s="1" t="str">
        <f>'[1]Bearbeitete Datenbank'!$BQ261</f>
        <v>mono/duo-propellant</v>
      </c>
      <c r="L259" s="1" t="str">
        <f>'[1]Bearbeitete Datenbank'!$BR261</f>
        <v>1</v>
      </c>
      <c r="M259" s="1"/>
      <c r="N259" s="1">
        <f>'[1]Bearbeitete Datenbank'!$BS261</f>
        <v>300</v>
      </c>
      <c r="P259" s="1" t="str">
        <f>'[1]Bearbeitete Datenbank'!$Y261</f>
        <v>Baikonur Cosmodrome</v>
      </c>
      <c r="Q259" s="1">
        <f>'[1]Bearbeitete Datenbank'!$AD261*PI()/180</f>
        <v>0.80224059067919362</v>
      </c>
      <c r="R259" s="1" t="str">
        <f>'[1]Bearbeitete Datenbank'!$D261</f>
        <v>USA</v>
      </c>
      <c r="S259" s="1" t="str">
        <f>'[1]Bearbeitete Datenbank'!$E261</f>
        <v>USA</v>
      </c>
      <c r="T259" s="1" t="str">
        <f>'[1]Bearbeitete Datenbank'!$F261</f>
        <v xml:space="preserve">Intelsat S.A. </v>
      </c>
      <c r="U259" s="3">
        <f>'[1]Bearbeitete Datenbank'!$U261</f>
        <v>35574</v>
      </c>
      <c r="V259" s="1">
        <f>'[1]Bearbeitete Datenbank'!$AE261*PI()/180</f>
        <v>1.1048806829750102</v>
      </c>
      <c r="Y259" s="1">
        <f>'[1]Bearbeitete Datenbank'!$BK261</f>
        <v>7.49</v>
      </c>
      <c r="Z259" s="1">
        <f>'[1]Bearbeitete Datenbank'!$BL261</f>
        <v>2.2000000000000002</v>
      </c>
      <c r="AA259" s="1">
        <f>'[1]Bearbeitete Datenbank'!$BM261</f>
        <v>25.67</v>
      </c>
      <c r="AB259" s="1">
        <f>'[1]Bearbeitete Datenbank'!BN261</f>
        <v>169.68237171300299</v>
      </c>
      <c r="AC259" s="1">
        <f>'[1]Bearbeitete Datenbank'!BO261</f>
        <v>12.9417909364632</v>
      </c>
      <c r="AD259" s="1">
        <f>'[1]Bearbeitete Datenbank'!$BP261</f>
        <v>71.639392056678801</v>
      </c>
      <c r="AH259" s="1">
        <f>'[1]Bearbeitete Datenbank'!$AL261</f>
        <v>3900</v>
      </c>
      <c r="AJ259" s="1">
        <f>'[1]Bearbeitete Datenbank'!$AN261</f>
        <v>1469</v>
      </c>
      <c r="AK259" s="1">
        <f>'[1]Bearbeitete Datenbank'!$AW261</f>
        <v>2431</v>
      </c>
      <c r="AU259" s="1" t="str">
        <f>'[1]Bearbeitete Datenbank'!$AU261</f>
        <v>GEO/S</v>
      </c>
      <c r="AV259" s="1" t="str">
        <f>'[1]Bearbeitete Datenbank'!$J261</f>
        <v>GEO</v>
      </c>
      <c r="AY259" s="1" t="str">
        <f>'[1]Bearbeitete Datenbank'!$G261</f>
        <v>Commercial</v>
      </c>
      <c r="AZ259" s="1"/>
      <c r="BA259" s="1" t="str">
        <f>'[1]Bearbeitete Datenbank'!$H261</f>
        <v>Communications</v>
      </c>
      <c r="BB259" s="1"/>
      <c r="BC259" s="42">
        <f>'[1]Bearbeitete Datenbank'!$AX261</f>
        <v>2.7336</v>
      </c>
      <c r="BD259" s="1">
        <f>Tabelle27[[#This Row],[inclination '[degree']]]*PI()/180</f>
        <v>4.7710320432516995E-2</v>
      </c>
      <c r="BE259" s="1">
        <f>'[1]Bearbeitete Datenbank'!$AY261</f>
        <v>87.420199999999994</v>
      </c>
      <c r="BF259" s="1">
        <f>Tabelle27[[#This Row],[RAAN '[degree']]]*PI()/180</f>
        <v>1.5257703227519468</v>
      </c>
      <c r="BG259" s="1">
        <f>'[1]Bearbeitete Datenbank'!$BA261</f>
        <v>1.6904999999999999</v>
      </c>
      <c r="BH259" s="1">
        <f>Tabelle27[[#This Row],[AoP '[degree']]]*PI()/180</f>
        <v>2.9504791004964139E-2</v>
      </c>
      <c r="BI259" s="1">
        <f>'[1]Bearbeitete Datenbank'!$BB261</f>
        <v>108.8378</v>
      </c>
      <c r="BK259" s="1">
        <f>Tabelle27[[#This Row],[mean_anomaly '[degree']]]*PI()/180</f>
        <v>1.8995779606270844</v>
      </c>
      <c r="BL259" s="1">
        <f>'[1]Bearbeitete Datenbank'!$AZ261</f>
        <v>5.6090000000000003E-4</v>
      </c>
      <c r="BM259" s="1">
        <f>'[1]Bearbeitete Datenbank'!$BE261</f>
        <v>42164.148856745196</v>
      </c>
      <c r="BN259" s="1">
        <f>'[1]Bearbeitete Datenbank'!$BF261</f>
        <v>35816.798727838941</v>
      </c>
      <c r="BO259" s="1">
        <f>'[1]Bearbeitete Datenbank'!$BG261</f>
        <v>35769.498985651451</v>
      </c>
      <c r="BP259" s="1">
        <f>'[1]Bearbeitete Datenbank'!$BH261</f>
        <v>1436.0655680811594</v>
      </c>
      <c r="BQ259" s="1">
        <f>'[1]Bearbeitete Datenbank'!$BC261</f>
        <v>1.0027397300000001</v>
      </c>
      <c r="BY259" s="1" t="s">
        <v>115</v>
      </c>
      <c r="BZ259" s="1" t="s">
        <v>115</v>
      </c>
      <c r="CA259" s="1" t="s">
        <v>115</v>
      </c>
      <c r="CB259" s="1" t="s">
        <v>115</v>
      </c>
      <c r="CD259" s="47">
        <f>'[1]Bearbeitete Datenbank'!$BT261</f>
        <v>2.8470479500001034E-2</v>
      </c>
      <c r="CE25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4.96903606896567E-4</v>
      </c>
      <c r="CF259" s="1">
        <f>'[1]Bearbeitete Datenbank'!$BU261</f>
        <v>32.858459652500002</v>
      </c>
      <c r="CG25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0.57348830806983686</v>
      </c>
      <c r="CH259" s="1" t="str">
        <f>'[1]Bearbeitete Datenbank'!$BV261</f>
        <v>False</v>
      </c>
      <c r="CI259" s="1" t="str">
        <f>'[1]Bearbeitete Datenbank'!$BW261</f>
        <v>True</v>
      </c>
      <c r="CJ259" s="1">
        <f>'[1]Bearbeitete Datenbank'!$BX261</f>
        <v>4.1604999999999995E-4</v>
      </c>
      <c r="CK259" s="1">
        <f>'[1]Bearbeitete Datenbank'!$BY261</f>
        <v>2.1972999999999999E-4</v>
      </c>
      <c r="CL259" s="1" t="str">
        <f>'[1]Bearbeitete Datenbank'!$CA261</f>
        <v>None</v>
      </c>
      <c r="CM25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59" s="1">
        <f>'[1]Bearbeitete Datenbank'!$CB261</f>
        <v>0</v>
      </c>
      <c r="CO259" s="1">
        <f>'[1]Bearbeitete Datenbank'!$CC261</f>
        <v>0</v>
      </c>
      <c r="CP259" s="1" t="str">
        <f>'[1]Bearbeitete Datenbank'!$CD261</f>
        <v>None</v>
      </c>
      <c r="CQ259" s="1" t="str">
        <f>'[1]Bearbeitete Datenbank'!$CE261</f>
        <v>None</v>
      </c>
      <c r="CR259" s="1" t="str">
        <f>'[1]Bearbeitete Datenbank'!$CF261</f>
        <v>None</v>
      </c>
      <c r="CS259" s="1" t="str">
        <f>IF(Tabelle27[[#This Row],[synchronised_starting_longitude '[deg_E']]]="None","None",Tabelle27[[#This Row],[synchronised_starting_longitude '[deg_E']]]*PI()/180)</f>
        <v>None</v>
      </c>
      <c r="CT259" s="1" t="str">
        <f>'[1]Bearbeitete Datenbank'!$CG261</f>
        <v>None</v>
      </c>
      <c r="CU259" s="1" t="str">
        <f>IF(Tabelle27[[#This Row],[synchronised_initial_longitude '[deg_E']]]="None","None",Tabelle27[[#This Row],[synchronised_initial_longitude '[deg_E']]]*PI()/180)</f>
        <v>None</v>
      </c>
      <c r="CV259" s="1" t="str">
        <f>'[1]Bearbeitete Datenbank'!$CH261</f>
        <v>None</v>
      </c>
      <c r="CW259" s="1" t="str">
        <f>IF(Tabelle27[[#This Row],[synchronised_tolerance_longitude '[deg_E']]]="None","None",Tabelle27[[#This Row],[synchronised_tolerance_longitude '[deg_E']]]*PI()/180)</f>
        <v>None</v>
      </c>
      <c r="CY259" s="1" t="str">
        <f>'[1]Bearbeitete Datenbank'!$CI261</f>
        <v>None</v>
      </c>
      <c r="CZ259" s="1" t="str">
        <f>IF(Tabelle27[[#This Row],[initial_GLAN '[deg']]]="None",Tabelle27[[#This Row],[initial_GLAN '[deg']]],Tabelle27[[#This Row],[initial_GLAN '[deg']]]*PI()/180)</f>
        <v>None</v>
      </c>
      <c r="DA259" s="1" t="str">
        <f>'[1]Bearbeitete Datenbank'!$CJ261</f>
        <v>None</v>
      </c>
      <c r="DB259" s="1" t="str">
        <f>IF(Tabelle27[[#This Row],[tolerance_GLAN '[deg']]]="None",Tabelle27[[#This Row],[tolerance_GLAN '[deg']]],Tabelle27[[#This Row],[tolerance_GLAN '[deg']]]*PI()/180)</f>
        <v>None</v>
      </c>
      <c r="DC259" s="1" t="str">
        <f>'[1]Bearbeitete Datenbank'!$CK261</f>
        <v>None</v>
      </c>
      <c r="DD259" s="49" t="str">
        <f>'[1]Bearbeitete Datenbank'!$CL261</f>
        <v>None</v>
      </c>
      <c r="DE259" s="5" t="str">
        <f>'[1]Bearbeitete Datenbank'!$CM261</f>
        <v>None</v>
      </c>
      <c r="DF259" s="49" t="str">
        <f>'[1]Bearbeitete Datenbank'!$CN261</f>
        <v>None</v>
      </c>
      <c r="DG259" s="5" t="str">
        <f>'[1]Bearbeitete Datenbank'!$CO261</f>
        <v>None</v>
      </c>
      <c r="DH259" s="5" t="str">
        <f>'[1]Bearbeitete Datenbank'!$CP261</f>
        <v>None</v>
      </c>
    </row>
    <row r="260" spans="1:112" x14ac:dyDescent="0.25">
      <c r="A260" s="1" t="str">
        <f>'[1]Bearbeitete Datenbank'!$C262</f>
        <v>Galaxy-28</v>
      </c>
      <c r="C260" s="1" t="str">
        <f>'[1]Bearbeitete Datenbank'!$C262</f>
        <v>Galaxy-28</v>
      </c>
      <c r="D260" s="41">
        <f>'[1]Bearbeitete Datenbank'!$AB262</f>
        <v>28702</v>
      </c>
      <c r="G260" s="1" t="str">
        <f>'[1]Bearbeitete Datenbank'!$AV262</f>
        <v>Heavy Satellite</v>
      </c>
      <c r="H260" s="1">
        <f>'[1]Bearbeitete Datenbank'!$V262</f>
        <v>13</v>
      </c>
      <c r="J260" s="3"/>
      <c r="K260" s="1" t="str">
        <f>'[1]Bearbeitete Datenbank'!$BQ262</f>
        <v>mono/duo-propellant</v>
      </c>
      <c r="L260" s="1" t="str">
        <f>'[1]Bearbeitete Datenbank'!$BR262</f>
        <v>1</v>
      </c>
      <c r="M260" s="1"/>
      <c r="N260" s="1">
        <f>'[1]Bearbeitete Datenbank'!$BS262</f>
        <v>300</v>
      </c>
      <c r="P260" s="1" t="str">
        <f>'[1]Bearbeitete Datenbank'!$Y262</f>
        <v>Sea Launch Odyssey</v>
      </c>
      <c r="Q260" s="1">
        <f>'[1]Bearbeitete Datenbank'!$AD262*PI()/180</f>
        <v>1.7453292519943296E-5</v>
      </c>
      <c r="R260" s="1" t="str">
        <f>'[1]Bearbeitete Datenbank'!$D262</f>
        <v>USA</v>
      </c>
      <c r="S260" s="1" t="str">
        <f>'[1]Bearbeitete Datenbank'!$E262</f>
        <v>USA</v>
      </c>
      <c r="T260" s="1" t="str">
        <f>'[1]Bearbeitete Datenbank'!$F262</f>
        <v>Intelsat S.A.</v>
      </c>
      <c r="U260" s="3">
        <f>'[1]Bearbeitete Datenbank'!$U262</f>
        <v>38526</v>
      </c>
      <c r="V260" s="1">
        <f>'[1]Bearbeitete Datenbank'!$AE262*PI()/180</f>
        <v>3.5953782591083185</v>
      </c>
      <c r="Y260" s="1">
        <f>'[1]Bearbeitete Datenbank'!$BK262</f>
        <v>2.6</v>
      </c>
      <c r="Z260" s="1">
        <f>'[1]Bearbeitete Datenbank'!$BL262</f>
        <v>7</v>
      </c>
      <c r="AA260" s="1">
        <f>'[1]Bearbeitete Datenbank'!$BM262</f>
        <v>27</v>
      </c>
      <c r="AB260" s="1">
        <f>'[1]Bearbeitete Datenbank'!BN262</f>
        <v>77.364210074454604</v>
      </c>
      <c r="AC260" s="1">
        <f>'[1]Bearbeitete Datenbank'!BO262</f>
        <v>6.76</v>
      </c>
      <c r="AD260" s="1">
        <f>'[1]Bearbeitete Datenbank'!$BP262</f>
        <v>38.5925333333333</v>
      </c>
      <c r="AH260" s="1">
        <f>'[1]Bearbeitete Datenbank'!$AL262</f>
        <v>5493</v>
      </c>
      <c r="AJ260" s="1">
        <f>'[1]Bearbeitete Datenbank'!$AN262</f>
        <v>3000</v>
      </c>
      <c r="AK260" s="1">
        <f>'[1]Bearbeitete Datenbank'!$AW262</f>
        <v>2493</v>
      </c>
      <c r="AU260" s="1" t="str">
        <f>'[1]Bearbeitete Datenbank'!$AU262</f>
        <v>GEO/S</v>
      </c>
      <c r="AV260" s="1" t="str">
        <f>'[1]Bearbeitete Datenbank'!$J262</f>
        <v>GEO</v>
      </c>
      <c r="AY260" s="1" t="str">
        <f>'[1]Bearbeitete Datenbank'!$G262</f>
        <v>Commercial</v>
      </c>
      <c r="AZ260" s="1"/>
      <c r="BA260" s="1" t="str">
        <f>'[1]Bearbeitete Datenbank'!$H262</f>
        <v>Communications</v>
      </c>
      <c r="BB260" s="1"/>
      <c r="BC260" s="42">
        <f>'[1]Bearbeitete Datenbank'!$AX262</f>
        <v>4.8999999999999998E-3</v>
      </c>
      <c r="BD260" s="1">
        <f>Tabelle27[[#This Row],[inclination '[degree']]]*PI()/180</f>
        <v>8.5521133347722143E-5</v>
      </c>
      <c r="BE260" s="1">
        <f>'[1]Bearbeitete Datenbank'!$AY262</f>
        <v>27.672799999999999</v>
      </c>
      <c r="BF260" s="1">
        <f>Tabelle27[[#This Row],[RAAN '[degree']]]*PI()/180</f>
        <v>0.48298147324588681</v>
      </c>
      <c r="BG260" s="1">
        <f>'[1]Bearbeitete Datenbank'!$BA262</f>
        <v>343.34289999999999</v>
      </c>
      <c r="BH260" s="1">
        <f>Tabelle27[[#This Row],[AoP '[degree']]]*PI()/180</f>
        <v>5.9924640683456385</v>
      </c>
      <c r="BI260" s="1">
        <f>'[1]Bearbeitete Datenbank'!$BB262</f>
        <v>260.8073</v>
      </c>
      <c r="BK260" s="1">
        <f>Tabelle27[[#This Row],[mean_anomaly '[degree']]]*PI()/180</f>
        <v>4.5519460982366073</v>
      </c>
      <c r="BL260" s="1">
        <f>'[1]Bearbeitete Datenbank'!$AZ262</f>
        <v>2.8140000000000001E-4</v>
      </c>
      <c r="BM260" s="1">
        <f>'[1]Bearbeitete Datenbank'!$BE262</f>
        <v>42164.463105463336</v>
      </c>
      <c r="BN260" s="1">
        <f>'[1]Bearbeitete Datenbank'!$BF262</f>
        <v>35805.328185381215</v>
      </c>
      <c r="BO260" s="1">
        <f>'[1]Bearbeitete Datenbank'!$BG262</f>
        <v>35781.598025545456</v>
      </c>
      <c r="BP260" s="1">
        <f>'[1]Bearbeitete Datenbank'!$BH262</f>
        <v>1436.0816225711831</v>
      </c>
      <c r="BQ260" s="1">
        <f>'[1]Bearbeitete Datenbank'!$BC262</f>
        <v>1.00272852</v>
      </c>
      <c r="BY260" s="1" t="s">
        <v>115</v>
      </c>
      <c r="BZ260" s="1" t="s">
        <v>115</v>
      </c>
      <c r="CA260" s="1" t="s">
        <v>115</v>
      </c>
      <c r="CB260" s="1" t="s">
        <v>115</v>
      </c>
      <c r="CD260" s="47">
        <f>'[1]Bearbeitete Datenbank'!$BT262</f>
        <v>3.7895711499999152E-2</v>
      </c>
      <c r="CE26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6.6140493806086432E-4</v>
      </c>
      <c r="CF260" s="1">
        <f>'[1]Bearbeitete Datenbank'!$BU262</f>
        <v>270.99229057150001</v>
      </c>
      <c r="CG26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4.7297077179938611</v>
      </c>
      <c r="CH260" s="1" t="str">
        <f>'[1]Bearbeitete Datenbank'!$BV262</f>
        <v>True</v>
      </c>
      <c r="CI260" s="1" t="str">
        <f>'[1]Bearbeitete Datenbank'!$BW262</f>
        <v>True</v>
      </c>
      <c r="CJ260" s="1">
        <f>'[1]Bearbeitete Datenbank'!$BX262</f>
        <v>2.430845E-4</v>
      </c>
      <c r="CK260" s="1">
        <f>'[1]Bearbeitete Datenbank'!$BY262</f>
        <v>1.0809750000000001E-4</v>
      </c>
      <c r="CL260" s="1">
        <f>'[1]Bearbeitete Datenbank'!$CA262</f>
        <v>4.2999999999999997E-2</v>
      </c>
      <c r="CM26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7.5049157835756154E-4</v>
      </c>
      <c r="CN260" s="1">
        <f>'[1]Bearbeitete Datenbank'!$CB262</f>
        <v>1</v>
      </c>
      <c r="CO260" s="1">
        <f>'[1]Bearbeitete Datenbank'!$CC262</f>
        <v>1</v>
      </c>
      <c r="CP260" s="1" t="str">
        <f>'[1]Bearbeitete Datenbank'!$CD262</f>
        <v>None</v>
      </c>
      <c r="CQ260" s="1" t="str">
        <f>'[1]Bearbeitete Datenbank'!$CE262</f>
        <v>None</v>
      </c>
      <c r="CR260" s="1" t="str">
        <f>'[1]Bearbeitete Datenbank'!$CF262</f>
        <v>None</v>
      </c>
      <c r="CS260" s="1" t="str">
        <f>IF(Tabelle27[[#This Row],[synchronised_starting_longitude '[deg_E']]]="None","None",Tabelle27[[#This Row],[synchronised_starting_longitude '[deg_E']]]*PI()/180)</f>
        <v>None</v>
      </c>
      <c r="CT260" s="1" t="str">
        <f>'[1]Bearbeitete Datenbank'!$CG262</f>
        <v>None</v>
      </c>
      <c r="CU260" s="1" t="str">
        <f>IF(Tabelle27[[#This Row],[synchronised_initial_longitude '[deg_E']]]="None","None",Tabelle27[[#This Row],[synchronised_initial_longitude '[deg_E']]]*PI()/180)</f>
        <v>None</v>
      </c>
      <c r="CV260" s="1" t="str">
        <f>'[1]Bearbeitete Datenbank'!$CH262</f>
        <v>None</v>
      </c>
      <c r="CW260" s="1" t="str">
        <f>IF(Tabelle27[[#This Row],[synchronised_tolerance_longitude '[deg_E']]]="None","None",Tabelle27[[#This Row],[synchronised_tolerance_longitude '[deg_E']]]*PI()/180)</f>
        <v>None</v>
      </c>
      <c r="CY260" s="1" t="str">
        <f>'[1]Bearbeitete Datenbank'!$CI262</f>
        <v>None</v>
      </c>
      <c r="CZ260" s="1" t="str">
        <f>IF(Tabelle27[[#This Row],[initial_GLAN '[deg']]]="None",Tabelle27[[#This Row],[initial_GLAN '[deg']]],Tabelle27[[#This Row],[initial_GLAN '[deg']]]*PI()/180)</f>
        <v>None</v>
      </c>
      <c r="DA260" s="1" t="str">
        <f>'[1]Bearbeitete Datenbank'!$CJ262</f>
        <v>None</v>
      </c>
      <c r="DB260" s="1" t="str">
        <f>IF(Tabelle27[[#This Row],[tolerance_GLAN '[deg']]]="None",Tabelle27[[#This Row],[tolerance_GLAN '[deg']]],Tabelle27[[#This Row],[tolerance_GLAN '[deg']]]*PI()/180)</f>
        <v>None</v>
      </c>
      <c r="DC260" s="1" t="str">
        <f>'[1]Bearbeitete Datenbank'!$CK262</f>
        <v>None</v>
      </c>
      <c r="DD260" s="49" t="str">
        <f>'[1]Bearbeitete Datenbank'!$CL262</f>
        <v>None</v>
      </c>
      <c r="DE260" s="5" t="str">
        <f>'[1]Bearbeitete Datenbank'!$CM262</f>
        <v>None</v>
      </c>
      <c r="DF260" s="49" t="str">
        <f>'[1]Bearbeitete Datenbank'!$CN262</f>
        <v>None</v>
      </c>
      <c r="DG260" s="5" t="str">
        <f>'[1]Bearbeitete Datenbank'!$CO262</f>
        <v>None</v>
      </c>
      <c r="DH260" s="5" t="str">
        <f>'[1]Bearbeitete Datenbank'!$CP262</f>
        <v>None</v>
      </c>
    </row>
    <row r="261" spans="1:112" x14ac:dyDescent="0.25">
      <c r="A261" s="1" t="str">
        <f>'[1]Bearbeitete Datenbank'!$C263</f>
        <v>Galaxy-30</v>
      </c>
      <c r="C261" s="1" t="str">
        <f>'[1]Bearbeitete Datenbank'!$C263</f>
        <v>Galaxy-30</v>
      </c>
      <c r="D261" s="41">
        <f>'[1]Bearbeitete Datenbank'!$AB263</f>
        <v>46114</v>
      </c>
      <c r="G261" s="1" t="str">
        <f>'[1]Bearbeitete Datenbank'!$AV263</f>
        <v>Heavy Satellite</v>
      </c>
      <c r="H261" s="1">
        <f>'[1]Bearbeitete Datenbank'!$V263</f>
        <v>15</v>
      </c>
      <c r="J261" s="3"/>
      <c r="K261" s="1" t="str">
        <f>'[1]Bearbeitete Datenbank'!$BQ263</f>
        <v>mono/duo-propellant</v>
      </c>
      <c r="L261" s="1" t="str">
        <f>'[1]Bearbeitete Datenbank'!$BR263</f>
        <v>1</v>
      </c>
      <c r="M261" s="1"/>
      <c r="N261" s="1">
        <f>'[1]Bearbeitete Datenbank'!$BS263</f>
        <v>3000</v>
      </c>
      <c r="P261" s="1" t="str">
        <f>'[1]Bearbeitete Datenbank'!$Y263</f>
        <v>Guiana Space Center</v>
      </c>
      <c r="Q261" s="1">
        <f>'[1]Bearbeitete Datenbank'!$AD263*PI()/180</f>
        <v>9.1437799511982928E-2</v>
      </c>
      <c r="R261" s="1" t="str">
        <f>'[1]Bearbeitete Datenbank'!$D263</f>
        <v>NR (12/20)</v>
      </c>
      <c r="S261" s="1" t="str">
        <f>'[1]Bearbeitete Datenbank'!$E263</f>
        <v>USA</v>
      </c>
      <c r="T261" s="1" t="str">
        <f>'[1]Bearbeitete Datenbank'!$F263</f>
        <v>Intelsat S.A.</v>
      </c>
      <c r="U261" s="3">
        <f>'[1]Bearbeitete Datenbank'!$U263</f>
        <v>44058</v>
      </c>
      <c r="V261" s="1">
        <f>'[1]Bearbeitete Datenbank'!$AE263*PI()/180</f>
        <v>5.3622099674872183</v>
      </c>
      <c r="Y261" s="1">
        <f>'[1]Bearbeitete Datenbank'!$BK263</f>
        <v>2.5</v>
      </c>
      <c r="Z261" s="1">
        <f>'[1]Bearbeitete Datenbank'!$BL263</f>
        <v>5</v>
      </c>
      <c r="AA261" s="1">
        <f>'[1]Bearbeitete Datenbank'!$BM263</f>
        <v>23</v>
      </c>
      <c r="AB261" s="1">
        <f>'[1]Bearbeitete Datenbank'!BN263</f>
        <v>59.750500000000002</v>
      </c>
      <c r="AC261" s="1">
        <f>'[1]Bearbeitete Datenbank'!BO263</f>
        <v>6.25</v>
      </c>
      <c r="AD261" s="1">
        <f>'[1]Bearbeitete Datenbank'!$BP263</f>
        <v>29.3733</v>
      </c>
      <c r="AH261" s="1">
        <f>'[1]Bearbeitete Datenbank'!$AL263</f>
        <v>3298</v>
      </c>
      <c r="AJ261" s="1">
        <f>'[1]Bearbeitete Datenbank'!$AN263</f>
        <v>2500</v>
      </c>
      <c r="AK261" s="1">
        <f>'[1]Bearbeitete Datenbank'!$AW263</f>
        <v>798</v>
      </c>
      <c r="AU261" s="1" t="str">
        <f>'[1]Bearbeitete Datenbank'!$AU263</f>
        <v>GTO</v>
      </c>
      <c r="AV261" s="1" t="str">
        <f>'[1]Bearbeitete Datenbank'!$J263</f>
        <v>GEO</v>
      </c>
      <c r="AY261" s="1" t="str">
        <f>'[1]Bearbeitete Datenbank'!$G263</f>
        <v>Commercial</v>
      </c>
      <c r="AZ261" s="1"/>
      <c r="BA261" s="1" t="str">
        <f>'[1]Bearbeitete Datenbank'!$H263</f>
        <v>Communications</v>
      </c>
      <c r="BB261" s="1"/>
      <c r="BC261" s="42">
        <f>'[1]Bearbeitete Datenbank'!$AX263</f>
        <v>1.89E-2</v>
      </c>
      <c r="BD261" s="1">
        <f>Tabelle27[[#This Row],[inclination '[degree']]]*PI()/180</f>
        <v>3.2986722862692828E-4</v>
      </c>
      <c r="BE261" s="1">
        <f>'[1]Bearbeitete Datenbank'!$AY263</f>
        <v>299.85980000000001</v>
      </c>
      <c r="BF261" s="1">
        <f>Tabelle27[[#This Row],[RAAN '[degree']]]*PI()/180</f>
        <v>5.2335408043716924</v>
      </c>
      <c r="BG261" s="1">
        <f>'[1]Bearbeitete Datenbank'!$BA263</f>
        <v>130.6824</v>
      </c>
      <c r="BH261" s="1">
        <f>Tabelle27[[#This Row],[AoP '[degree']]]*PI()/180</f>
        <v>2.2808381544082375</v>
      </c>
      <c r="BI261" s="1">
        <f>'[1]Bearbeitete Datenbank'!$BB263</f>
        <v>292.2432</v>
      </c>
      <c r="BK261" s="1">
        <f>Tabelle27[[#This Row],[mean_anomaly '[degree']]]*PI()/180</f>
        <v>5.1006060565642919</v>
      </c>
      <c r="BL261" s="1">
        <f>'[1]Bearbeitete Datenbank'!$AZ263</f>
        <v>2.2939999999999999E-4</v>
      </c>
      <c r="BM261" s="1">
        <f>'[1]Bearbeitete Datenbank'!$BE263</f>
        <v>42164.862302286987</v>
      </c>
      <c r="BN261" s="1">
        <f>'[1]Bearbeitete Datenbank'!$BF263</f>
        <v>35803.534921699131</v>
      </c>
      <c r="BO261" s="1">
        <f>'[1]Bearbeitete Datenbank'!$BG263</f>
        <v>35784.189682874843</v>
      </c>
      <c r="BP261" s="1">
        <f>'[1]Bearbeitete Datenbank'!$BH263</f>
        <v>1436.1020170172487</v>
      </c>
      <c r="BQ261" s="1">
        <f>'[1]Bearbeitete Datenbank'!$BC263</f>
        <v>1.00271428</v>
      </c>
      <c r="BY261" s="1" t="s">
        <v>115</v>
      </c>
      <c r="BZ261" s="1" t="s">
        <v>115</v>
      </c>
      <c r="CA261" s="1" t="s">
        <v>115</v>
      </c>
      <c r="CB261" s="1" t="s">
        <v>115</v>
      </c>
      <c r="CD261" s="47">
        <f>'[1]Bearbeitete Datenbank'!$BT263</f>
        <v>2.9678778999999999E-2</v>
      </c>
      <c r="CE26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5.1799241152175016E-4</v>
      </c>
      <c r="CF261" s="1">
        <f>'[1]Bearbeitete Datenbank'!$BU263</f>
        <v>234.99265724200001</v>
      </c>
      <c r="CG26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4.101395586883398</v>
      </c>
      <c r="CH261" s="1" t="str">
        <f>'[1]Bearbeitete Datenbank'!$BV263</f>
        <v>True</v>
      </c>
      <c r="CI261" s="1" t="str">
        <f>'[1]Bearbeitete Datenbank'!$BW263</f>
        <v>True</v>
      </c>
      <c r="CJ261" s="1">
        <f>'[1]Bearbeitete Datenbank'!$BX263</f>
        <v>1.7498749999999999E-4</v>
      </c>
      <c r="CK261" s="1">
        <f>'[1]Bearbeitete Datenbank'!$BY263</f>
        <v>7.2216500000000009E-5</v>
      </c>
      <c r="CL261" s="1">
        <f>'[1]Bearbeitete Datenbank'!$CA263</f>
        <v>6.4799999999999996E-2</v>
      </c>
      <c r="CM26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1.1309733552923255E-3</v>
      </c>
      <c r="CN261" s="1">
        <f>'[1]Bearbeitete Datenbank'!$CB263</f>
        <v>1</v>
      </c>
      <c r="CO261" s="1">
        <f>'[1]Bearbeitete Datenbank'!$CC263</f>
        <v>3</v>
      </c>
      <c r="CP261" s="1" t="str">
        <f>'[1]Bearbeitete Datenbank'!$CD263</f>
        <v>None</v>
      </c>
      <c r="CQ261" s="1" t="str">
        <f>'[1]Bearbeitete Datenbank'!$CE263</f>
        <v>None</v>
      </c>
      <c r="CR261" s="1" t="str">
        <f>'[1]Bearbeitete Datenbank'!$CF263</f>
        <v>None</v>
      </c>
      <c r="CS261" s="1" t="str">
        <f>IF(Tabelle27[[#This Row],[synchronised_starting_longitude '[deg_E']]]="None","None",Tabelle27[[#This Row],[synchronised_starting_longitude '[deg_E']]]*PI()/180)</f>
        <v>None</v>
      </c>
      <c r="CT261" s="1" t="str">
        <f>'[1]Bearbeitete Datenbank'!$CG263</f>
        <v>None</v>
      </c>
      <c r="CU261" s="1" t="str">
        <f>IF(Tabelle27[[#This Row],[synchronised_initial_longitude '[deg_E']]]="None","None",Tabelle27[[#This Row],[synchronised_initial_longitude '[deg_E']]]*PI()/180)</f>
        <v>None</v>
      </c>
      <c r="CV261" s="1" t="str">
        <f>'[1]Bearbeitete Datenbank'!$CH263</f>
        <v>None</v>
      </c>
      <c r="CW261" s="1" t="str">
        <f>IF(Tabelle27[[#This Row],[synchronised_tolerance_longitude '[deg_E']]]="None","None",Tabelle27[[#This Row],[synchronised_tolerance_longitude '[deg_E']]]*PI()/180)</f>
        <v>None</v>
      </c>
      <c r="CY261" s="1" t="str">
        <f>'[1]Bearbeitete Datenbank'!$CI263</f>
        <v>None</v>
      </c>
      <c r="CZ261" s="1" t="str">
        <f>IF(Tabelle27[[#This Row],[initial_GLAN '[deg']]]="None",Tabelle27[[#This Row],[initial_GLAN '[deg']]],Tabelle27[[#This Row],[initial_GLAN '[deg']]]*PI()/180)</f>
        <v>None</v>
      </c>
      <c r="DA261" s="1" t="str">
        <f>'[1]Bearbeitete Datenbank'!$CJ263</f>
        <v>None</v>
      </c>
      <c r="DB261" s="1" t="str">
        <f>IF(Tabelle27[[#This Row],[tolerance_GLAN '[deg']]]="None",Tabelle27[[#This Row],[tolerance_GLAN '[deg']]],Tabelle27[[#This Row],[tolerance_GLAN '[deg']]]*PI()/180)</f>
        <v>None</v>
      </c>
      <c r="DC261" s="1" t="str">
        <f>'[1]Bearbeitete Datenbank'!$CK263</f>
        <v>None</v>
      </c>
      <c r="DD261" s="49" t="str">
        <f>'[1]Bearbeitete Datenbank'!$CL263</f>
        <v>None</v>
      </c>
      <c r="DE261" s="5" t="str">
        <f>'[1]Bearbeitete Datenbank'!$CM263</f>
        <v>None</v>
      </c>
      <c r="DF261" s="49" t="str">
        <f>'[1]Bearbeitete Datenbank'!$CN263</f>
        <v>None</v>
      </c>
      <c r="DG261" s="5" t="str">
        <f>'[1]Bearbeitete Datenbank'!$CO263</f>
        <v>None</v>
      </c>
      <c r="DH261" s="5" t="str">
        <f>'[1]Bearbeitete Datenbank'!$CP263</f>
        <v>None</v>
      </c>
    </row>
    <row r="262" spans="1:112" x14ac:dyDescent="0.25">
      <c r="A262" s="1" t="str">
        <f>'[1]Bearbeitete Datenbank'!$C264</f>
        <v>Galaxy-3C</v>
      </c>
      <c r="C262" s="1" t="str">
        <f>'[1]Bearbeitete Datenbank'!$C264</f>
        <v>Galaxy-3C</v>
      </c>
      <c r="D262" s="41">
        <f>'[1]Bearbeitete Datenbank'!$AB264</f>
        <v>27445</v>
      </c>
      <c r="G262" s="1" t="str">
        <f>'[1]Bearbeitete Datenbank'!$AV264</f>
        <v>Heavy Satellite</v>
      </c>
      <c r="H262" s="1">
        <f>'[1]Bearbeitete Datenbank'!$V264</f>
        <v>15</v>
      </c>
      <c r="J262" s="3"/>
      <c r="K262" s="1" t="str">
        <f>'[1]Bearbeitete Datenbank'!$BQ264</f>
        <v>mono/duo-propellant</v>
      </c>
      <c r="L262" s="1" t="str">
        <f>'[1]Bearbeitete Datenbank'!$BR264</f>
        <v>1</v>
      </c>
      <c r="M262" s="1"/>
      <c r="N262" s="1">
        <f>'[1]Bearbeitete Datenbank'!$BS264</f>
        <v>300</v>
      </c>
      <c r="P262" s="1" t="str">
        <f>'[1]Bearbeitete Datenbank'!$Y264</f>
        <v>Sea Launch Odyssey</v>
      </c>
      <c r="Q262" s="1">
        <f>'[1]Bearbeitete Datenbank'!$AD264*PI()/180</f>
        <v>1.7453292519943296E-5</v>
      </c>
      <c r="R262" s="1" t="str">
        <f>'[1]Bearbeitete Datenbank'!$D264</f>
        <v>USA</v>
      </c>
      <c r="S262" s="1" t="str">
        <f>'[1]Bearbeitete Datenbank'!$E264</f>
        <v>USA</v>
      </c>
      <c r="T262" s="1" t="str">
        <f>'[1]Bearbeitete Datenbank'!$F264</f>
        <v>PanAmSat (Intelsat S.A.)/DirecTV, Inc.</v>
      </c>
      <c r="U262" s="3">
        <f>'[1]Bearbeitete Datenbank'!$U264</f>
        <v>37422</v>
      </c>
      <c r="V262" s="1">
        <f>'[1]Bearbeitete Datenbank'!$AE264*PI()/180</f>
        <v>3.5953782591083185</v>
      </c>
      <c r="Y262" s="1">
        <f>'[1]Bearbeitete Datenbank'!$BK264</f>
        <v>3.3</v>
      </c>
      <c r="Z262" s="1">
        <f>'[1]Bearbeitete Datenbank'!$BL264</f>
        <v>7</v>
      </c>
      <c r="AA262" s="1">
        <f>'[1]Bearbeitete Datenbank'!$BM264</f>
        <v>47.8</v>
      </c>
      <c r="AB262" s="1">
        <f>'[1]Bearbeitete Datenbank'!BN264</f>
        <v>151.916477209194</v>
      </c>
      <c r="AC262" s="1">
        <f>'[1]Bearbeitete Datenbank'!BO264</f>
        <v>10.89</v>
      </c>
      <c r="AD262" s="1">
        <f>'[1]Bearbeitete Datenbank'!$BP264</f>
        <v>67.870933333333298</v>
      </c>
      <c r="AH262" s="1">
        <f>'[1]Bearbeitete Datenbank'!$AL264</f>
        <v>4850</v>
      </c>
      <c r="AJ262" s="1">
        <f>'[1]Bearbeitete Datenbank'!$AN264</f>
        <v>2000</v>
      </c>
      <c r="AK262" s="1">
        <f>'[1]Bearbeitete Datenbank'!$AW264</f>
        <v>2850</v>
      </c>
      <c r="AU262" s="1" t="str">
        <f>'[1]Bearbeitete Datenbank'!$AU264</f>
        <v>GEO/S</v>
      </c>
      <c r="AV262" s="1" t="str">
        <f>'[1]Bearbeitete Datenbank'!$J264</f>
        <v>GEO</v>
      </c>
      <c r="AY262" s="1" t="str">
        <f>'[1]Bearbeitete Datenbank'!$G264</f>
        <v>Commercial</v>
      </c>
      <c r="AZ262" s="1"/>
      <c r="BA262" s="1" t="str">
        <f>'[1]Bearbeitete Datenbank'!$H264</f>
        <v>Communications</v>
      </c>
      <c r="BB262" s="1"/>
      <c r="BC262" s="42">
        <f>'[1]Bearbeitete Datenbank'!$AX264</f>
        <v>1.6799999999999999E-2</v>
      </c>
      <c r="BD262" s="1">
        <f>Tabelle27[[#This Row],[inclination '[degree']]]*PI()/180</f>
        <v>2.9321531433504735E-4</v>
      </c>
      <c r="BE262" s="1">
        <f>'[1]Bearbeitete Datenbank'!$AY264</f>
        <v>305.29640000000001</v>
      </c>
      <c r="BF262" s="1">
        <f>Tabelle27[[#This Row],[RAAN '[degree']]]*PI()/180</f>
        <v>5.3284273744856163</v>
      </c>
      <c r="BG262" s="1">
        <f>'[1]Bearbeitete Datenbank'!$BA264</f>
        <v>25.418700000000001</v>
      </c>
      <c r="BH262" s="1">
        <f>Tabelle27[[#This Row],[AoP '[degree']]]*PI()/180</f>
        <v>0.44364000657668262</v>
      </c>
      <c r="BI262" s="1">
        <f>'[1]Bearbeitete Datenbank'!$BB264</f>
        <v>12.3415</v>
      </c>
      <c r="BK262" s="1">
        <f>Tabelle27[[#This Row],[mean_anomaly '[degree']]]*PI()/180</f>
        <v>0.21539980963488017</v>
      </c>
      <c r="BL262" s="1">
        <f>'[1]Bearbeitete Datenbank'!$AZ264</f>
        <v>1.618E-4</v>
      </c>
      <c r="BM262" s="1">
        <f>'[1]Bearbeitete Datenbank'!$BE264</f>
        <v>42165.830337753148</v>
      </c>
      <c r="BN262" s="1">
        <f>'[1]Bearbeitete Datenbank'!$BF264</f>
        <v>35801.652769101798</v>
      </c>
      <c r="BO262" s="1">
        <f>'[1]Bearbeitete Datenbank'!$BG264</f>
        <v>35788.007906404498</v>
      </c>
      <c r="BP262" s="1">
        <f>'[1]Bearbeitete Datenbank'!$BH264</f>
        <v>1436.1514730899851</v>
      </c>
      <c r="BQ262" s="1">
        <f>'[1]Bearbeitete Datenbank'!$BC264</f>
        <v>1.00267975</v>
      </c>
      <c r="BY262" s="1" t="s">
        <v>115</v>
      </c>
      <c r="BZ262" s="1" t="s">
        <v>115</v>
      </c>
      <c r="CA262" s="1" t="s">
        <v>115</v>
      </c>
      <c r="CB262" s="1" t="s">
        <v>115</v>
      </c>
      <c r="CD262" s="47">
        <f>'[1]Bearbeitete Datenbank'!$BT264</f>
        <v>3.2873903499989865E-2</v>
      </c>
      <c r="CE26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5.7375785405771077E-4</v>
      </c>
      <c r="CF262" s="1">
        <f>'[1]Bearbeitete Datenbank'!$BU264</f>
        <v>264.93810071050001</v>
      </c>
      <c r="CG26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4.6240421713785533</v>
      </c>
      <c r="CH262" s="1" t="str">
        <f>'[1]Bearbeitete Datenbank'!$BV264</f>
        <v>True</v>
      </c>
      <c r="CI262" s="1" t="str">
        <f>'[1]Bearbeitete Datenbank'!$BW264</f>
        <v>True</v>
      </c>
      <c r="CJ262" s="1">
        <f>'[1]Bearbeitete Datenbank'!$BX264</f>
        <v>1.9955800000000002E-4</v>
      </c>
      <c r="CK262" s="1">
        <f>'[1]Bearbeitete Datenbank'!$BY264</f>
        <v>5.6974000000000014E-5</v>
      </c>
      <c r="CL262" s="1">
        <f>'[1]Bearbeitete Datenbank'!$CA264</f>
        <v>4.0724000000000003E-2</v>
      </c>
      <c r="CM26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7.107678845821707E-4</v>
      </c>
      <c r="CN262" s="1">
        <f>'[1]Bearbeitete Datenbank'!$CB264</f>
        <v>1</v>
      </c>
      <c r="CO262" s="1">
        <f>'[1]Bearbeitete Datenbank'!$CC264</f>
        <v>9</v>
      </c>
      <c r="CP262" s="1" t="str">
        <f>'[1]Bearbeitete Datenbank'!$CD264</f>
        <v>None</v>
      </c>
      <c r="CQ262" s="1" t="str">
        <f>'[1]Bearbeitete Datenbank'!$CE264</f>
        <v>None</v>
      </c>
      <c r="CR262" s="1" t="str">
        <f>'[1]Bearbeitete Datenbank'!$CF264</f>
        <v>None</v>
      </c>
      <c r="CS262" s="1" t="str">
        <f>IF(Tabelle27[[#This Row],[synchronised_starting_longitude '[deg_E']]]="None","None",Tabelle27[[#This Row],[synchronised_starting_longitude '[deg_E']]]*PI()/180)</f>
        <v>None</v>
      </c>
      <c r="CT262" s="1" t="str">
        <f>'[1]Bearbeitete Datenbank'!$CG264</f>
        <v>None</v>
      </c>
      <c r="CU262" s="1" t="str">
        <f>IF(Tabelle27[[#This Row],[synchronised_initial_longitude '[deg_E']]]="None","None",Tabelle27[[#This Row],[synchronised_initial_longitude '[deg_E']]]*PI()/180)</f>
        <v>None</v>
      </c>
      <c r="CV262" s="1" t="str">
        <f>'[1]Bearbeitete Datenbank'!$CH264</f>
        <v>None</v>
      </c>
      <c r="CW262" s="1" t="str">
        <f>IF(Tabelle27[[#This Row],[synchronised_tolerance_longitude '[deg_E']]]="None","None",Tabelle27[[#This Row],[synchronised_tolerance_longitude '[deg_E']]]*PI()/180)</f>
        <v>None</v>
      </c>
      <c r="CY262" s="1" t="str">
        <f>'[1]Bearbeitete Datenbank'!$CI264</f>
        <v>None</v>
      </c>
      <c r="CZ262" s="1" t="str">
        <f>IF(Tabelle27[[#This Row],[initial_GLAN '[deg']]]="None",Tabelle27[[#This Row],[initial_GLAN '[deg']]],Tabelle27[[#This Row],[initial_GLAN '[deg']]]*PI()/180)</f>
        <v>None</v>
      </c>
      <c r="DA262" s="1" t="str">
        <f>'[1]Bearbeitete Datenbank'!$CJ264</f>
        <v>None</v>
      </c>
      <c r="DB262" s="1" t="str">
        <f>IF(Tabelle27[[#This Row],[tolerance_GLAN '[deg']]]="None",Tabelle27[[#This Row],[tolerance_GLAN '[deg']]],Tabelle27[[#This Row],[tolerance_GLAN '[deg']]]*PI()/180)</f>
        <v>None</v>
      </c>
      <c r="DC262" s="1" t="str">
        <f>'[1]Bearbeitete Datenbank'!$CK264</f>
        <v>None</v>
      </c>
      <c r="DD262" s="49" t="str">
        <f>'[1]Bearbeitete Datenbank'!$CL264</f>
        <v>None</v>
      </c>
      <c r="DE262" s="5" t="str">
        <f>'[1]Bearbeitete Datenbank'!$CM264</f>
        <v>None</v>
      </c>
      <c r="DF262" s="49" t="str">
        <f>'[1]Bearbeitete Datenbank'!$CN264</f>
        <v>None</v>
      </c>
      <c r="DG262" s="5" t="str">
        <f>'[1]Bearbeitete Datenbank'!$CO264</f>
        <v>None</v>
      </c>
      <c r="DH262" s="5" t="str">
        <f>'[1]Bearbeitete Datenbank'!$CP264</f>
        <v>None</v>
      </c>
    </row>
    <row r="263" spans="1:112" x14ac:dyDescent="0.25">
      <c r="A263" s="1" t="str">
        <f>'[1]Bearbeitete Datenbank'!$C265</f>
        <v>Galileo FOC FM1</v>
      </c>
      <c r="C263" s="1" t="str">
        <f>'[1]Bearbeitete Datenbank'!$C265</f>
        <v>Galileo FOC FM1</v>
      </c>
      <c r="D263" s="41">
        <f>'[1]Bearbeitete Datenbank'!$AB265</f>
        <v>40128</v>
      </c>
      <c r="G263" s="1" t="str">
        <f>'[1]Bearbeitete Datenbank'!$AV265</f>
        <v>Medium Satellite</v>
      </c>
      <c r="H263" s="1">
        <f>'[1]Bearbeitete Datenbank'!$V265</f>
        <v>12</v>
      </c>
      <c r="J263" s="3"/>
      <c r="K263" s="1" t="str">
        <f>'[1]Bearbeitete Datenbank'!$BQ265</f>
        <v>none</v>
      </c>
      <c r="L263" s="1" t="str">
        <f>'[1]Bearbeitete Datenbank'!$BR265</f>
        <v>0</v>
      </c>
      <c r="M263" s="1"/>
      <c r="N263" s="1">
        <f>'[1]Bearbeitete Datenbank'!$BS265</f>
        <v>300</v>
      </c>
      <c r="P263" s="1" t="str">
        <f>'[1]Bearbeitete Datenbank'!$Y265</f>
        <v>Guiana Space Center</v>
      </c>
      <c r="Q263" s="1">
        <f>'[1]Bearbeitete Datenbank'!$AD265*PI()/180</f>
        <v>9.1437799511982928E-2</v>
      </c>
      <c r="R263" s="1" t="str">
        <f>'[1]Bearbeitete Datenbank'!$D265</f>
        <v>NR</v>
      </c>
      <c r="S263" s="1" t="str">
        <f>'[1]Bearbeitete Datenbank'!$E265</f>
        <v>ESA</v>
      </c>
      <c r="T263" s="1" t="str">
        <f>'[1]Bearbeitete Datenbank'!$F265</f>
        <v>European Space Agency (ESA)</v>
      </c>
      <c r="U263" s="3">
        <f>'[1]Bearbeitete Datenbank'!$U265</f>
        <v>41873</v>
      </c>
      <c r="V263" s="1">
        <f>'[1]Bearbeitete Datenbank'!$AE265*PI()/180</f>
        <v>5.3622099674872183</v>
      </c>
      <c r="Y263" s="1">
        <f>'[1]Bearbeitete Datenbank'!$BK265</f>
        <v>1.1000000000000001</v>
      </c>
      <c r="Z263" s="1">
        <f>'[1]Bearbeitete Datenbank'!$BL265</f>
        <v>2.5</v>
      </c>
      <c r="AA263" s="1">
        <f>'[1]Bearbeitete Datenbank'!$BM265</f>
        <v>14.67</v>
      </c>
      <c r="AB263" s="1">
        <f>'[1]Bearbeitete Datenbank'!BN265</f>
        <v>23.13660103714</v>
      </c>
      <c r="AC263" s="1">
        <f>'[1]Bearbeitete Datenbank'!BO265</f>
        <v>2.56</v>
      </c>
      <c r="AD263" s="1">
        <f>'[1]Bearbeitete Datenbank'!$BP265</f>
        <v>11.155533333333301</v>
      </c>
      <c r="AH263" s="1">
        <f>'[1]Bearbeitete Datenbank'!$AL265</f>
        <v>733</v>
      </c>
      <c r="AJ263" s="1">
        <f>'[1]Bearbeitete Datenbank'!$AN265</f>
        <v>700</v>
      </c>
      <c r="AK263" s="1">
        <f>'[1]Bearbeitete Datenbank'!$AW265</f>
        <v>33</v>
      </c>
      <c r="AU263" s="1" t="str">
        <f>'[1]Bearbeitete Datenbank'!$AU265</f>
        <v>MEO</v>
      </c>
      <c r="AV263" s="1" t="str">
        <f>'[1]Bearbeitete Datenbank'!$J265</f>
        <v>Elliptical</v>
      </c>
      <c r="AY263" s="1" t="str">
        <f>'[1]Bearbeitete Datenbank'!$G265</f>
        <v>Commercial</v>
      </c>
      <c r="AZ263" s="1"/>
      <c r="BA263" s="1" t="str">
        <f>'[1]Bearbeitete Datenbank'!$H265</f>
        <v>Navigation/Global Positioning</v>
      </c>
      <c r="BB263" s="1"/>
      <c r="BC263" s="42">
        <f>'[1]Bearbeitete Datenbank'!$AX265</f>
        <v>50.486800000000002</v>
      </c>
      <c r="BD263" s="1">
        <f>Tabelle27[[#This Row],[inclination '[degree']]]*PI()/180</f>
        <v>0.88116088879587318</v>
      </c>
      <c r="BE263" s="1">
        <f>'[1]Bearbeitete Datenbank'!$AY265</f>
        <v>348.0736</v>
      </c>
      <c r="BF263" s="1">
        <f>Tabelle27[[#This Row],[RAAN '[degree']]]*PI()/180</f>
        <v>6.0750303592697339</v>
      </c>
      <c r="BG263" s="1">
        <f>'[1]Bearbeitete Datenbank'!$BA265</f>
        <v>110.30159999999999</v>
      </c>
      <c r="BH263" s="1">
        <f>Tabelle27[[#This Row],[AoP '[degree']]]*PI()/180</f>
        <v>1.9251260902177771</v>
      </c>
      <c r="BI263" s="1">
        <f>'[1]Bearbeitete Datenbank'!$BB265</f>
        <v>268.19779999999997</v>
      </c>
      <c r="BK263" s="1">
        <f>Tabelle27[[#This Row],[mean_anomaly '[degree']]]*PI()/180</f>
        <v>4.6809346566052472</v>
      </c>
      <c r="BL263" s="1">
        <f>'[1]Bearbeitete Datenbank'!$AZ265</f>
        <v>0.1650401</v>
      </c>
      <c r="BM263" s="1">
        <f>'[1]Bearbeitete Datenbank'!$BE265</f>
        <v>27977.577259201335</v>
      </c>
      <c r="BN263" s="1">
        <f>'[1]Bearbeitete Datenbank'!$BF265</f>
        <v>26223.999407817646</v>
      </c>
      <c r="BO263" s="1">
        <f>'[1]Bearbeitete Datenbank'!$BG265</f>
        <v>16989.155110585019</v>
      </c>
      <c r="BP263" s="1">
        <f>'[1]Bearbeitete Datenbank'!$BH265</f>
        <v>776.20139360168412</v>
      </c>
      <c r="BQ263" s="1">
        <f>'[1]Bearbeitete Datenbank'!$BC265</f>
        <v>1.85518863</v>
      </c>
      <c r="BY263" s="1" t="s">
        <v>115</v>
      </c>
      <c r="BZ263" s="1" t="s">
        <v>115</v>
      </c>
      <c r="CA263" s="1" t="s">
        <v>115</v>
      </c>
      <c r="CB263" s="1" t="s">
        <v>115</v>
      </c>
      <c r="CD263" s="47" t="str">
        <f>'[1]Bearbeitete Datenbank'!$BT265</f>
        <v>None</v>
      </c>
      <c r="CE26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3" s="1" t="str">
        <f>'[1]Bearbeitete Datenbank'!$BU265</f>
        <v>None</v>
      </c>
      <c r="CG26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3" s="1" t="str">
        <f>'[1]Bearbeitete Datenbank'!$BV265</f>
        <v>None</v>
      </c>
      <c r="CI263" s="1" t="str">
        <f>'[1]Bearbeitete Datenbank'!$BW265</f>
        <v>None</v>
      </c>
      <c r="CJ263" s="1" t="str">
        <f>'[1]Bearbeitete Datenbank'!$BX265</f>
        <v>None</v>
      </c>
      <c r="CK263" s="1" t="str">
        <f>'[1]Bearbeitete Datenbank'!$BY265</f>
        <v>None</v>
      </c>
      <c r="CL263" s="1" t="str">
        <f>'[1]Bearbeitete Datenbank'!$CA265</f>
        <v>None</v>
      </c>
      <c r="CM26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3" s="1" t="str">
        <f>'[1]Bearbeitete Datenbank'!$CB265</f>
        <v>None</v>
      </c>
      <c r="CO263" s="1" t="str">
        <f>'[1]Bearbeitete Datenbank'!$CC265</f>
        <v>None</v>
      </c>
      <c r="CP263" s="1" t="str">
        <f>'[1]Bearbeitete Datenbank'!$CD265</f>
        <v>None</v>
      </c>
      <c r="CQ263" s="1" t="str">
        <f>'[1]Bearbeitete Datenbank'!$CE265</f>
        <v>None</v>
      </c>
      <c r="CR263" s="1" t="str">
        <f>'[1]Bearbeitete Datenbank'!$CF265</f>
        <v>None</v>
      </c>
      <c r="CS263" s="1" t="str">
        <f>IF(Tabelle27[[#This Row],[synchronised_starting_longitude '[deg_E']]]="None","None",Tabelle27[[#This Row],[synchronised_starting_longitude '[deg_E']]]*PI()/180)</f>
        <v>None</v>
      </c>
      <c r="CT263" s="1" t="str">
        <f>'[1]Bearbeitete Datenbank'!$CG265</f>
        <v>None</v>
      </c>
      <c r="CU263" s="1" t="str">
        <f>IF(Tabelle27[[#This Row],[synchronised_initial_longitude '[deg_E']]]="None","None",Tabelle27[[#This Row],[synchronised_initial_longitude '[deg_E']]]*PI()/180)</f>
        <v>None</v>
      </c>
      <c r="CV263" s="1" t="str">
        <f>'[1]Bearbeitete Datenbank'!$CH265</f>
        <v>None</v>
      </c>
      <c r="CW263" s="1" t="str">
        <f>IF(Tabelle27[[#This Row],[synchronised_tolerance_longitude '[deg_E']]]="None","None",Tabelle27[[#This Row],[synchronised_tolerance_longitude '[deg_E']]]*PI()/180)</f>
        <v>None</v>
      </c>
      <c r="CY263" s="1" t="str">
        <f>'[1]Bearbeitete Datenbank'!$CI265</f>
        <v>None</v>
      </c>
      <c r="CZ263" s="1" t="str">
        <f>IF(Tabelle27[[#This Row],[initial_GLAN '[deg']]]="None",Tabelle27[[#This Row],[initial_GLAN '[deg']]],Tabelle27[[#This Row],[initial_GLAN '[deg']]]*PI()/180)</f>
        <v>None</v>
      </c>
      <c r="DA263" s="1" t="str">
        <f>'[1]Bearbeitete Datenbank'!$CJ265</f>
        <v>None</v>
      </c>
      <c r="DB263" s="1" t="str">
        <f>IF(Tabelle27[[#This Row],[tolerance_GLAN '[deg']]]="None",Tabelle27[[#This Row],[tolerance_GLAN '[deg']]],Tabelle27[[#This Row],[tolerance_GLAN '[deg']]]*PI()/180)</f>
        <v>None</v>
      </c>
      <c r="DC263" s="1" t="str">
        <f>'[1]Bearbeitete Datenbank'!$CK265</f>
        <v>None</v>
      </c>
      <c r="DD263" s="49" t="str">
        <f>'[1]Bearbeitete Datenbank'!$CL265</f>
        <v>None</v>
      </c>
      <c r="DE263" s="5" t="str">
        <f>'[1]Bearbeitete Datenbank'!$CM265</f>
        <v>None</v>
      </c>
      <c r="DF263" s="49" t="str">
        <f>'[1]Bearbeitete Datenbank'!$CN265</f>
        <v>None</v>
      </c>
      <c r="DG263" s="5" t="str">
        <f>'[1]Bearbeitete Datenbank'!$CO265</f>
        <v>None</v>
      </c>
      <c r="DH263" s="5" t="str">
        <f>'[1]Bearbeitete Datenbank'!$CP265</f>
        <v>None</v>
      </c>
    </row>
    <row r="264" spans="1:112" x14ac:dyDescent="0.25">
      <c r="A264" s="1" t="str">
        <f>'[1]Bearbeitete Datenbank'!$C266</f>
        <v>Galileo FOC FM10</v>
      </c>
      <c r="C264" s="1" t="str">
        <f>'[1]Bearbeitete Datenbank'!$C266</f>
        <v>Galileo FOC FM10</v>
      </c>
      <c r="D264" s="41">
        <f>'[1]Bearbeitete Datenbank'!$AB266</f>
        <v>41549</v>
      </c>
      <c r="G264" s="1" t="str">
        <f>'[1]Bearbeitete Datenbank'!$AV266</f>
        <v>Medium Satellite</v>
      </c>
      <c r="H264" s="1">
        <f>'[1]Bearbeitete Datenbank'!$V266</f>
        <v>12</v>
      </c>
      <c r="J264" s="3"/>
      <c r="K264" s="1" t="str">
        <f>'[1]Bearbeitete Datenbank'!$BQ266</f>
        <v>none</v>
      </c>
      <c r="L264" s="1" t="str">
        <f>'[1]Bearbeitete Datenbank'!$BR266</f>
        <v>0</v>
      </c>
      <c r="M264" s="1"/>
      <c r="N264" s="1">
        <f>'[1]Bearbeitete Datenbank'!$BS266</f>
        <v>300</v>
      </c>
      <c r="P264" s="1" t="str">
        <f>'[1]Bearbeitete Datenbank'!$Y266</f>
        <v>Guiana Space Center</v>
      </c>
      <c r="Q264" s="1">
        <f>'[1]Bearbeitete Datenbank'!$AD266*PI()/180</f>
        <v>9.1437799511982928E-2</v>
      </c>
      <c r="R264" s="1" t="str">
        <f>'[1]Bearbeitete Datenbank'!$D266</f>
        <v>NR</v>
      </c>
      <c r="S264" s="1" t="str">
        <f>'[1]Bearbeitete Datenbank'!$E266</f>
        <v>ESA</v>
      </c>
      <c r="T264" s="1" t="str">
        <f>'[1]Bearbeitete Datenbank'!$F266</f>
        <v>European Space Agency (ESA)</v>
      </c>
      <c r="U264" s="3">
        <f>'[1]Bearbeitete Datenbank'!$U266</f>
        <v>42514</v>
      </c>
      <c r="V264" s="1">
        <f>'[1]Bearbeitete Datenbank'!$AE266*PI()/180</f>
        <v>5.3622099674872183</v>
      </c>
      <c r="Y264" s="1">
        <f>'[1]Bearbeitete Datenbank'!$BK266</f>
        <v>1.1000000000000001</v>
      </c>
      <c r="Z264" s="1">
        <f>'[1]Bearbeitete Datenbank'!$BL266</f>
        <v>2.5</v>
      </c>
      <c r="AA264" s="1">
        <f>'[1]Bearbeitete Datenbank'!$BM266</f>
        <v>14.67</v>
      </c>
      <c r="AB264" s="1">
        <f>'[1]Bearbeitete Datenbank'!BN266</f>
        <v>23.13660103714</v>
      </c>
      <c r="AC264" s="1">
        <f>'[1]Bearbeitete Datenbank'!BO266</f>
        <v>2.56</v>
      </c>
      <c r="AD264" s="1">
        <f>'[1]Bearbeitete Datenbank'!$BP266</f>
        <v>11.155533333333301</v>
      </c>
      <c r="AH264" s="1">
        <f>'[1]Bearbeitete Datenbank'!$AL266</f>
        <v>733</v>
      </c>
      <c r="AJ264" s="1">
        <f>'[1]Bearbeitete Datenbank'!$AN266</f>
        <v>660</v>
      </c>
      <c r="AK264" s="1">
        <f>'[1]Bearbeitete Datenbank'!$AW266</f>
        <v>73</v>
      </c>
      <c r="AU264" s="1" t="str">
        <f>'[1]Bearbeitete Datenbank'!$AU266</f>
        <v>MEO</v>
      </c>
      <c r="AV264" s="1" t="str">
        <f>'[1]Bearbeitete Datenbank'!$J266</f>
        <v>MEO</v>
      </c>
      <c r="AY264" s="1" t="str">
        <f>'[1]Bearbeitete Datenbank'!$G266</f>
        <v>Commercial</v>
      </c>
      <c r="AZ264" s="1"/>
      <c r="BA264" s="1" t="str">
        <f>'[1]Bearbeitete Datenbank'!$H266</f>
        <v>Navigation/Global Positioning</v>
      </c>
      <c r="BB264" s="1"/>
      <c r="BC264" s="42">
        <f>'[1]Bearbeitete Datenbank'!$AX266</f>
        <v>56.040100000000002</v>
      </c>
      <c r="BD264" s="1">
        <f>Tabelle27[[#This Row],[inclination '[degree']]]*PI()/180</f>
        <v>0.97808425814687439</v>
      </c>
      <c r="BE264" s="1">
        <f>'[1]Bearbeitete Datenbank'!$AY266</f>
        <v>272.70760000000001</v>
      </c>
      <c r="BF264" s="1">
        <f>Tabelle27[[#This Row],[RAAN '[degree']]]*PI()/180</f>
        <v>4.7596455152116883</v>
      </c>
      <c r="BG264" s="1">
        <f>'[1]Bearbeitete Datenbank'!$BA266</f>
        <v>330.97280000000001</v>
      </c>
      <c r="BH264" s="1">
        <f>Tabelle27[[#This Row],[AoP '[degree']]]*PI()/180</f>
        <v>5.7765650945446891</v>
      </c>
      <c r="BI264" s="1">
        <f>'[1]Bearbeitete Datenbank'!$BB266</f>
        <v>28.994800000000001</v>
      </c>
      <c r="BK264" s="1">
        <f>Tabelle27[[#This Row],[mean_anomaly '[degree']]]*PI()/180</f>
        <v>0.50605472595725187</v>
      </c>
      <c r="BL264" s="1">
        <f>'[1]Bearbeitete Datenbank'!$AZ266</f>
        <v>2.7030000000000001E-4</v>
      </c>
      <c r="BM264" s="1">
        <f>'[1]Bearbeitete Datenbank'!$BE266</f>
        <v>29600.198110482768</v>
      </c>
      <c r="BN264" s="1">
        <f>'[1]Bearbeitete Datenbank'!$BF266</f>
        <v>23237.19904403203</v>
      </c>
      <c r="BO264" s="1">
        <f>'[1]Bearbeitete Datenbank'!$BG266</f>
        <v>23221.197176933507</v>
      </c>
      <c r="BP264" s="1">
        <f>'[1]Bearbeitete Datenbank'!$BH266</f>
        <v>844.6974618372293</v>
      </c>
      <c r="BQ264" s="1">
        <f>'[1]Bearbeitete Datenbank'!$BC266</f>
        <v>1.70475237</v>
      </c>
      <c r="BY264" s="1" t="s">
        <v>115</v>
      </c>
      <c r="BZ264" s="1" t="s">
        <v>115</v>
      </c>
      <c r="CA264" s="1" t="s">
        <v>115</v>
      </c>
      <c r="CB264" s="1" t="s">
        <v>115</v>
      </c>
      <c r="CD264" s="47" t="str">
        <f>'[1]Bearbeitete Datenbank'!$BT266</f>
        <v>None</v>
      </c>
      <c r="CE26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4" s="1" t="str">
        <f>'[1]Bearbeitete Datenbank'!$BU266</f>
        <v>None</v>
      </c>
      <c r="CG26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4" s="1" t="str">
        <f>'[1]Bearbeitete Datenbank'!$BV266</f>
        <v>None</v>
      </c>
      <c r="CI264" s="1" t="str">
        <f>'[1]Bearbeitete Datenbank'!$BW266</f>
        <v>None</v>
      </c>
      <c r="CJ264" s="1" t="str">
        <f>'[1]Bearbeitete Datenbank'!$BX266</f>
        <v>None</v>
      </c>
      <c r="CK264" s="1" t="str">
        <f>'[1]Bearbeitete Datenbank'!$BY266</f>
        <v>None</v>
      </c>
      <c r="CL264" s="1" t="str">
        <f>'[1]Bearbeitete Datenbank'!$CA266</f>
        <v>None</v>
      </c>
      <c r="CM26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4" s="1" t="str">
        <f>'[1]Bearbeitete Datenbank'!$CB266</f>
        <v>None</v>
      </c>
      <c r="CO264" s="1" t="str">
        <f>'[1]Bearbeitete Datenbank'!$CC266</f>
        <v>None</v>
      </c>
      <c r="CP264" s="1" t="str">
        <f>'[1]Bearbeitete Datenbank'!$CD266</f>
        <v>None</v>
      </c>
      <c r="CQ264" s="1" t="str">
        <f>'[1]Bearbeitete Datenbank'!$CE266</f>
        <v>None</v>
      </c>
      <c r="CR264" s="1" t="str">
        <f>'[1]Bearbeitete Datenbank'!$CF266</f>
        <v>None</v>
      </c>
      <c r="CS264" s="1" t="str">
        <f>IF(Tabelle27[[#This Row],[synchronised_starting_longitude '[deg_E']]]="None","None",Tabelle27[[#This Row],[synchronised_starting_longitude '[deg_E']]]*PI()/180)</f>
        <v>None</v>
      </c>
      <c r="CT264" s="1" t="str">
        <f>'[1]Bearbeitete Datenbank'!$CG266</f>
        <v>None</v>
      </c>
      <c r="CU264" s="1" t="str">
        <f>IF(Tabelle27[[#This Row],[synchronised_initial_longitude '[deg_E']]]="None","None",Tabelle27[[#This Row],[synchronised_initial_longitude '[deg_E']]]*PI()/180)</f>
        <v>None</v>
      </c>
      <c r="CV264" s="1" t="str">
        <f>'[1]Bearbeitete Datenbank'!$CH266</f>
        <v>None</v>
      </c>
      <c r="CW264" s="1" t="str">
        <f>IF(Tabelle27[[#This Row],[synchronised_tolerance_longitude '[deg_E']]]="None","None",Tabelle27[[#This Row],[synchronised_tolerance_longitude '[deg_E']]]*PI()/180)</f>
        <v>None</v>
      </c>
      <c r="CY264" s="1" t="str">
        <f>'[1]Bearbeitete Datenbank'!$CI266</f>
        <v>None</v>
      </c>
      <c r="CZ264" s="1" t="str">
        <f>IF(Tabelle27[[#This Row],[initial_GLAN '[deg']]]="None",Tabelle27[[#This Row],[initial_GLAN '[deg']]],Tabelle27[[#This Row],[initial_GLAN '[deg']]]*PI()/180)</f>
        <v>None</v>
      </c>
      <c r="DA264" s="1" t="str">
        <f>'[1]Bearbeitete Datenbank'!$CJ266</f>
        <v>None</v>
      </c>
      <c r="DB264" s="1" t="str">
        <f>IF(Tabelle27[[#This Row],[tolerance_GLAN '[deg']]]="None",Tabelle27[[#This Row],[tolerance_GLAN '[deg']]],Tabelle27[[#This Row],[tolerance_GLAN '[deg']]]*PI()/180)</f>
        <v>None</v>
      </c>
      <c r="DC264" s="1" t="str">
        <f>'[1]Bearbeitete Datenbank'!$CK266</f>
        <v>Galileo</v>
      </c>
      <c r="DD264" s="49" t="str">
        <f>'[1]Bearbeitete Datenbank'!$CL266</f>
        <v>None</v>
      </c>
      <c r="DE264" s="5">
        <f>'[1]Bearbeitete Datenbank'!$CM266</f>
        <v>4.1718116418229894</v>
      </c>
      <c r="DF264" s="49" t="str">
        <f>'[1]Bearbeitete Datenbank'!$CN266</f>
        <v>operational</v>
      </c>
      <c r="DG264" s="5">
        <f>'[1]Bearbeitete Datenbank'!$CO266</f>
        <v>3.6651914291880923</v>
      </c>
      <c r="DH264" s="5" t="str">
        <f>'[1]Bearbeitete Datenbank'!$CP266</f>
        <v>None</v>
      </c>
    </row>
    <row r="265" spans="1:112" x14ac:dyDescent="0.25">
      <c r="A265" s="1" t="str">
        <f>'[1]Bearbeitete Datenbank'!$C267</f>
        <v>Galileo FOC FM11</v>
      </c>
      <c r="C265" s="1" t="str">
        <f>'[1]Bearbeitete Datenbank'!$C267</f>
        <v>Galileo FOC FM11</v>
      </c>
      <c r="D265" s="41">
        <f>'[1]Bearbeitete Datenbank'!$AB267</f>
        <v>41550</v>
      </c>
      <c r="G265" s="1" t="str">
        <f>'[1]Bearbeitete Datenbank'!$AV267</f>
        <v>Medium Satellite</v>
      </c>
      <c r="H265" s="1">
        <f>'[1]Bearbeitete Datenbank'!$V267</f>
        <v>12</v>
      </c>
      <c r="J265" s="3"/>
      <c r="K265" s="1" t="str">
        <f>'[1]Bearbeitete Datenbank'!$BQ267</f>
        <v>none</v>
      </c>
      <c r="L265" s="1" t="str">
        <f>'[1]Bearbeitete Datenbank'!$BR267</f>
        <v>0</v>
      </c>
      <c r="M265" s="1"/>
      <c r="N265" s="1">
        <f>'[1]Bearbeitete Datenbank'!$BS267</f>
        <v>300</v>
      </c>
      <c r="P265" s="1" t="str">
        <f>'[1]Bearbeitete Datenbank'!$Y267</f>
        <v>Guiana Space Center</v>
      </c>
      <c r="Q265" s="1">
        <f>'[1]Bearbeitete Datenbank'!$AD267*PI()/180</f>
        <v>9.1437799511982928E-2</v>
      </c>
      <c r="R265" s="1" t="str">
        <f>'[1]Bearbeitete Datenbank'!$D267</f>
        <v>NR</v>
      </c>
      <c r="S265" s="1" t="str">
        <f>'[1]Bearbeitete Datenbank'!$E267</f>
        <v>ESA</v>
      </c>
      <c r="T265" s="1" t="str">
        <f>'[1]Bearbeitete Datenbank'!$F267</f>
        <v>European Space Agency (ESA)</v>
      </c>
      <c r="U265" s="3">
        <f>'[1]Bearbeitete Datenbank'!$U267</f>
        <v>42514</v>
      </c>
      <c r="V265" s="1">
        <f>'[1]Bearbeitete Datenbank'!$AE267*PI()/180</f>
        <v>5.3622099674872183</v>
      </c>
      <c r="Y265" s="1">
        <f>'[1]Bearbeitete Datenbank'!$BK267</f>
        <v>1.1000000000000001</v>
      </c>
      <c r="Z265" s="1">
        <f>'[1]Bearbeitete Datenbank'!$BL267</f>
        <v>2.5</v>
      </c>
      <c r="AA265" s="1">
        <f>'[1]Bearbeitete Datenbank'!$BM267</f>
        <v>14.67</v>
      </c>
      <c r="AB265" s="1">
        <f>'[1]Bearbeitete Datenbank'!BN267</f>
        <v>23.13660103714</v>
      </c>
      <c r="AC265" s="1">
        <f>'[1]Bearbeitete Datenbank'!BO267</f>
        <v>2.56</v>
      </c>
      <c r="AD265" s="1">
        <f>'[1]Bearbeitete Datenbank'!$BP267</f>
        <v>11.155533333333301</v>
      </c>
      <c r="AH265" s="1">
        <f>'[1]Bearbeitete Datenbank'!$AL267</f>
        <v>733</v>
      </c>
      <c r="AJ265" s="1">
        <f>'[1]Bearbeitete Datenbank'!$AN267</f>
        <v>660</v>
      </c>
      <c r="AK265" s="1">
        <f>'[1]Bearbeitete Datenbank'!$AW267</f>
        <v>73</v>
      </c>
      <c r="AU265" s="1" t="str">
        <f>'[1]Bearbeitete Datenbank'!$AU267</f>
        <v>MEO</v>
      </c>
      <c r="AV265" s="1" t="str">
        <f>'[1]Bearbeitete Datenbank'!$J267</f>
        <v>MEO</v>
      </c>
      <c r="AY265" s="1" t="str">
        <f>'[1]Bearbeitete Datenbank'!$G267</f>
        <v>Commercial</v>
      </c>
      <c r="AZ265" s="1"/>
      <c r="BA265" s="1" t="str">
        <f>'[1]Bearbeitete Datenbank'!$H267</f>
        <v>Navigation/Global Positioning</v>
      </c>
      <c r="BB265" s="1"/>
      <c r="BC265" s="42">
        <f>'[1]Bearbeitete Datenbank'!$AX267</f>
        <v>56.0396</v>
      </c>
      <c r="BD265" s="1">
        <f>Tabelle27[[#This Row],[inclination '[degree']]]*PI()/180</f>
        <v>0.97807553150061433</v>
      </c>
      <c r="BE265" s="1">
        <f>'[1]Bearbeitete Datenbank'!$AY267</f>
        <v>272.71719999999999</v>
      </c>
      <c r="BF265" s="1">
        <f>Tabelle27[[#This Row],[RAAN '[degree']]]*PI()/180</f>
        <v>4.7598130668198788</v>
      </c>
      <c r="BG265" s="1">
        <f>'[1]Bearbeitete Datenbank'!$BA267</f>
        <v>283.57940000000002</v>
      </c>
      <c r="BH265" s="1">
        <f>Tabelle27[[#This Row],[AoP '[degree']]]*PI()/180</f>
        <v>4.9493942208300075</v>
      </c>
      <c r="BI265" s="1">
        <f>'[1]Bearbeitete Datenbank'!$BB267</f>
        <v>76.382499999999993</v>
      </c>
      <c r="BK265" s="1">
        <f>Tabelle27[[#This Row],[mean_anomaly '[degree']]]*PI()/180</f>
        <v>1.3331261159045686</v>
      </c>
      <c r="BL265" s="1">
        <f>'[1]Bearbeitete Datenbank'!$AZ267</f>
        <v>1.9359999999999999E-4</v>
      </c>
      <c r="BM265" s="1">
        <f>'[1]Bearbeitete Datenbank'!$BE267</f>
        <v>29600.182251974526</v>
      </c>
      <c r="BN265" s="1">
        <f>'[1]Bearbeitete Datenbank'!$BF267</f>
        <v>23234.912847258507</v>
      </c>
      <c r="BO265" s="1">
        <f>'[1]Bearbeitete Datenbank'!$BG267</f>
        <v>23223.451656690544</v>
      </c>
      <c r="BP265" s="1">
        <f>'[1]Bearbeitete Datenbank'!$BH267</f>
        <v>844.69678300867122</v>
      </c>
      <c r="BQ265" s="1">
        <f>'[1]Bearbeitete Datenbank'!$BC267</f>
        <v>1.7047537399999999</v>
      </c>
      <c r="BY265" s="1" t="s">
        <v>115</v>
      </c>
      <c r="BZ265" s="1" t="s">
        <v>115</v>
      </c>
      <c r="CA265" s="1" t="s">
        <v>115</v>
      </c>
      <c r="CB265" s="1" t="s">
        <v>115</v>
      </c>
      <c r="CD265" s="47" t="str">
        <f>'[1]Bearbeitete Datenbank'!$BT267</f>
        <v>None</v>
      </c>
      <c r="CE26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5" s="1" t="str">
        <f>'[1]Bearbeitete Datenbank'!$BU267</f>
        <v>None</v>
      </c>
      <c r="CG26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5" s="1" t="str">
        <f>'[1]Bearbeitete Datenbank'!$BV267</f>
        <v>None</v>
      </c>
      <c r="CI265" s="1" t="str">
        <f>'[1]Bearbeitete Datenbank'!$BW267</f>
        <v>None</v>
      </c>
      <c r="CJ265" s="1" t="str">
        <f>'[1]Bearbeitete Datenbank'!$BX267</f>
        <v>None</v>
      </c>
      <c r="CK265" s="1" t="str">
        <f>'[1]Bearbeitete Datenbank'!$BY267</f>
        <v>None</v>
      </c>
      <c r="CL265" s="1" t="str">
        <f>'[1]Bearbeitete Datenbank'!$CA267</f>
        <v>None</v>
      </c>
      <c r="CM26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5" s="1" t="str">
        <f>'[1]Bearbeitete Datenbank'!$CB267</f>
        <v>None</v>
      </c>
      <c r="CO265" s="1" t="str">
        <f>'[1]Bearbeitete Datenbank'!$CC267</f>
        <v>None</v>
      </c>
      <c r="CP265" s="1" t="str">
        <f>'[1]Bearbeitete Datenbank'!$CD267</f>
        <v>None</v>
      </c>
      <c r="CQ265" s="1" t="str">
        <f>'[1]Bearbeitete Datenbank'!$CE267</f>
        <v>None</v>
      </c>
      <c r="CR265" s="1" t="str">
        <f>'[1]Bearbeitete Datenbank'!$CF267</f>
        <v>None</v>
      </c>
      <c r="CS265" s="1" t="str">
        <f>IF(Tabelle27[[#This Row],[synchronised_starting_longitude '[deg_E']]]="None","None",Tabelle27[[#This Row],[synchronised_starting_longitude '[deg_E']]]*PI()/180)</f>
        <v>None</v>
      </c>
      <c r="CT265" s="1" t="str">
        <f>'[1]Bearbeitete Datenbank'!$CG267</f>
        <v>None</v>
      </c>
      <c r="CU265" s="1" t="str">
        <f>IF(Tabelle27[[#This Row],[synchronised_initial_longitude '[deg_E']]]="None","None",Tabelle27[[#This Row],[synchronised_initial_longitude '[deg_E']]]*PI()/180)</f>
        <v>None</v>
      </c>
      <c r="CV265" s="1" t="str">
        <f>'[1]Bearbeitete Datenbank'!$CH267</f>
        <v>None</v>
      </c>
      <c r="CW265" s="1" t="str">
        <f>IF(Tabelle27[[#This Row],[synchronised_tolerance_longitude '[deg_E']]]="None","None",Tabelle27[[#This Row],[synchronised_tolerance_longitude '[deg_E']]]*PI()/180)</f>
        <v>None</v>
      </c>
      <c r="CY265" s="1" t="str">
        <f>'[1]Bearbeitete Datenbank'!$CI267</f>
        <v>None</v>
      </c>
      <c r="CZ265" s="1" t="str">
        <f>IF(Tabelle27[[#This Row],[initial_GLAN '[deg']]]="None",Tabelle27[[#This Row],[initial_GLAN '[deg']]],Tabelle27[[#This Row],[initial_GLAN '[deg']]]*PI()/180)</f>
        <v>None</v>
      </c>
      <c r="DA265" s="1" t="str">
        <f>'[1]Bearbeitete Datenbank'!$CJ267</f>
        <v>None</v>
      </c>
      <c r="DB265" s="1" t="str">
        <f>IF(Tabelle27[[#This Row],[tolerance_GLAN '[deg']]]="None",Tabelle27[[#This Row],[tolerance_GLAN '[deg']]],Tabelle27[[#This Row],[tolerance_GLAN '[deg']]]*PI()/180)</f>
        <v>None</v>
      </c>
      <c r="DC265" s="1" t="str">
        <f>'[1]Bearbeitete Datenbank'!$CK267</f>
        <v>Galileo</v>
      </c>
      <c r="DD265" s="49" t="str">
        <f>'[1]Bearbeitete Datenbank'!$CL267</f>
        <v>None</v>
      </c>
      <c r="DE265" s="5">
        <f>'[1]Bearbeitete Datenbank'!$CM267</f>
        <v>5.7843806789351184</v>
      </c>
      <c r="DF265" s="49" t="str">
        <f>'[1]Bearbeitete Datenbank'!$CN267</f>
        <v>operational</v>
      </c>
      <c r="DG265" s="5">
        <f>'[1]Bearbeitete Datenbank'!$CO267</f>
        <v>4.4505895925855405</v>
      </c>
      <c r="DH265" s="5" t="str">
        <f>'[1]Bearbeitete Datenbank'!$CP267</f>
        <v>None</v>
      </c>
    </row>
    <row r="266" spans="1:112" x14ac:dyDescent="0.25">
      <c r="A266" s="1" t="str">
        <f>'[1]Bearbeitete Datenbank'!$C268</f>
        <v>Galileo FOC FM12</v>
      </c>
      <c r="C266" s="1" t="str">
        <f>'[1]Bearbeitete Datenbank'!$C268</f>
        <v>Galileo FOC FM12</v>
      </c>
      <c r="D266" s="41">
        <f>'[1]Bearbeitete Datenbank'!$AB268</f>
        <v>41860</v>
      </c>
      <c r="G266" s="1" t="str">
        <f>'[1]Bearbeitete Datenbank'!$AV268</f>
        <v>Medium Satellite</v>
      </c>
      <c r="H266" s="1">
        <f>'[1]Bearbeitete Datenbank'!$V268</f>
        <v>12</v>
      </c>
      <c r="J266" s="3"/>
      <c r="K266" s="1" t="str">
        <f>'[1]Bearbeitete Datenbank'!$BQ268</f>
        <v>none</v>
      </c>
      <c r="L266" s="1" t="str">
        <f>'[1]Bearbeitete Datenbank'!$BR268</f>
        <v>0</v>
      </c>
      <c r="M266" s="1"/>
      <c r="N266" s="1">
        <f>'[1]Bearbeitete Datenbank'!$BS268</f>
        <v>300</v>
      </c>
      <c r="P266" s="1" t="str">
        <f>'[1]Bearbeitete Datenbank'!$Y268</f>
        <v>Guiana Space Center</v>
      </c>
      <c r="Q266" s="1">
        <f>'[1]Bearbeitete Datenbank'!$AD268*PI()/180</f>
        <v>9.1437799511982928E-2</v>
      </c>
      <c r="R266" s="1" t="str">
        <f>'[1]Bearbeitete Datenbank'!$D268</f>
        <v>NR</v>
      </c>
      <c r="S266" s="1" t="str">
        <f>'[1]Bearbeitete Datenbank'!$E268</f>
        <v>ESA</v>
      </c>
      <c r="T266" s="1" t="str">
        <f>'[1]Bearbeitete Datenbank'!$F268</f>
        <v>European Space Agency (ESA)</v>
      </c>
      <c r="U266" s="3">
        <f>'[1]Bearbeitete Datenbank'!$U268</f>
        <v>42691</v>
      </c>
      <c r="V266" s="1">
        <f>'[1]Bearbeitete Datenbank'!$AE268*PI()/180</f>
        <v>5.3622099674872183</v>
      </c>
      <c r="Y266" s="1">
        <f>'[1]Bearbeitete Datenbank'!$BK268</f>
        <v>1.1000000000000001</v>
      </c>
      <c r="Z266" s="1">
        <f>'[1]Bearbeitete Datenbank'!$BL268</f>
        <v>2.5</v>
      </c>
      <c r="AA266" s="1">
        <f>'[1]Bearbeitete Datenbank'!$BM268</f>
        <v>14.67</v>
      </c>
      <c r="AB266" s="1">
        <f>'[1]Bearbeitete Datenbank'!BN268</f>
        <v>23.13660103714</v>
      </c>
      <c r="AC266" s="1">
        <f>'[1]Bearbeitete Datenbank'!BO268</f>
        <v>2.56</v>
      </c>
      <c r="AD266" s="1">
        <f>'[1]Bearbeitete Datenbank'!$BP268</f>
        <v>11.155533333333301</v>
      </c>
      <c r="AH266" s="1">
        <f>'[1]Bearbeitete Datenbank'!$AL268</f>
        <v>738</v>
      </c>
      <c r="AJ266" s="1">
        <f>'[1]Bearbeitete Datenbank'!$AN268</f>
        <v>700</v>
      </c>
      <c r="AK266" s="1">
        <f>'[1]Bearbeitete Datenbank'!$AW268</f>
        <v>38</v>
      </c>
      <c r="AU266" s="1" t="str">
        <f>'[1]Bearbeitete Datenbank'!$AU268</f>
        <v>MEO</v>
      </c>
      <c r="AV266" s="1" t="str">
        <f>'[1]Bearbeitete Datenbank'!$J268</f>
        <v>MEO</v>
      </c>
      <c r="AY266" s="1" t="str">
        <f>'[1]Bearbeitete Datenbank'!$G268</f>
        <v>Commercial</v>
      </c>
      <c r="AZ266" s="1"/>
      <c r="BA266" s="1" t="str">
        <f>'[1]Bearbeitete Datenbank'!$H268</f>
        <v>Navigation/Global Positioning</v>
      </c>
      <c r="BB266" s="1"/>
      <c r="BC266" s="42">
        <f>'[1]Bearbeitete Datenbank'!$AX268</f>
        <v>54.712000000000003</v>
      </c>
      <c r="BD266" s="1">
        <f>Tabelle27[[#This Row],[inclination '[degree']]]*PI()/180</f>
        <v>0.95490454035113759</v>
      </c>
      <c r="BE266" s="1">
        <f>'[1]Bearbeitete Datenbank'!$AY268</f>
        <v>152.48079999999999</v>
      </c>
      <c r="BF266" s="1">
        <f>Tabelle27[[#This Row],[RAAN '[degree']]]*PI()/180</f>
        <v>2.6612920060749694</v>
      </c>
      <c r="BG266" s="1">
        <f>'[1]Bearbeitete Datenbank'!$BA268</f>
        <v>308.31029999999998</v>
      </c>
      <c r="BH266" s="1">
        <f>Tabelle27[[#This Row],[AoP '[degree']]]*PI()/180</f>
        <v>5.3810298528114728</v>
      </c>
      <c r="BI266" s="1">
        <f>'[1]Bearbeitete Datenbank'!$BB268</f>
        <v>51.691000000000003</v>
      </c>
      <c r="BK266" s="1">
        <f>Tabelle27[[#This Row],[mean_anomaly '[degree']]]*PI()/180</f>
        <v>0.90217814364838889</v>
      </c>
      <c r="BL266" s="1">
        <f>'[1]Bearbeitete Datenbank'!$AZ268</f>
        <v>4.5810000000000002E-4</v>
      </c>
      <c r="BM266" s="1">
        <f>'[1]Bearbeitete Datenbank'!$BE268</f>
        <v>29600.417006368676</v>
      </c>
      <c r="BN266" s="1">
        <f>'[1]Bearbeitete Datenbank'!$BF268</f>
        <v>23242.976957399293</v>
      </c>
      <c r="BO266" s="1">
        <f>'[1]Bearbeitete Datenbank'!$BG268</f>
        <v>23215.85705533806</v>
      </c>
      <c r="BP266" s="1">
        <f>'[1]Bearbeitete Datenbank'!$BH268</f>
        <v>844.70683176477405</v>
      </c>
      <c r="BQ266" s="1">
        <f>'[1]Bearbeitete Datenbank'!$BC268</f>
        <v>1.7047334599999999</v>
      </c>
      <c r="BY266" s="1" t="s">
        <v>115</v>
      </c>
      <c r="BZ266" s="1" t="s">
        <v>115</v>
      </c>
      <c r="CA266" s="1" t="s">
        <v>115</v>
      </c>
      <c r="CB266" s="1" t="s">
        <v>115</v>
      </c>
      <c r="CD266" s="47" t="str">
        <f>'[1]Bearbeitete Datenbank'!$BT268</f>
        <v>None</v>
      </c>
      <c r="CE26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6" s="1" t="str">
        <f>'[1]Bearbeitete Datenbank'!$BU268</f>
        <v>None</v>
      </c>
      <c r="CG26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6" s="1" t="str">
        <f>'[1]Bearbeitete Datenbank'!$BV268</f>
        <v>None</v>
      </c>
      <c r="CI266" s="1" t="str">
        <f>'[1]Bearbeitete Datenbank'!$BW268</f>
        <v>None</v>
      </c>
      <c r="CJ266" s="1" t="str">
        <f>'[1]Bearbeitete Datenbank'!$BX268</f>
        <v>None</v>
      </c>
      <c r="CK266" s="1" t="str">
        <f>'[1]Bearbeitete Datenbank'!$BY268</f>
        <v>None</v>
      </c>
      <c r="CL266" s="1" t="str">
        <f>'[1]Bearbeitete Datenbank'!$CA268</f>
        <v>None</v>
      </c>
      <c r="CM26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6" s="1" t="str">
        <f>'[1]Bearbeitete Datenbank'!$CB268</f>
        <v>None</v>
      </c>
      <c r="CO266" s="1" t="str">
        <f>'[1]Bearbeitete Datenbank'!$CC268</f>
        <v>None</v>
      </c>
      <c r="CP266" s="1" t="str">
        <f>'[1]Bearbeitete Datenbank'!$CD268</f>
        <v>None</v>
      </c>
      <c r="CQ266" s="1" t="str">
        <f>'[1]Bearbeitete Datenbank'!$CE268</f>
        <v>None</v>
      </c>
      <c r="CR266" s="1" t="str">
        <f>'[1]Bearbeitete Datenbank'!$CF268</f>
        <v>None</v>
      </c>
      <c r="CS266" s="1" t="str">
        <f>IF(Tabelle27[[#This Row],[synchronised_starting_longitude '[deg_E']]]="None","None",Tabelle27[[#This Row],[synchronised_starting_longitude '[deg_E']]]*PI()/180)</f>
        <v>None</v>
      </c>
      <c r="CT266" s="1" t="str">
        <f>'[1]Bearbeitete Datenbank'!$CG268</f>
        <v>None</v>
      </c>
      <c r="CU266" s="1" t="str">
        <f>IF(Tabelle27[[#This Row],[synchronised_initial_longitude '[deg_E']]]="None","None",Tabelle27[[#This Row],[synchronised_initial_longitude '[deg_E']]]*PI()/180)</f>
        <v>None</v>
      </c>
      <c r="CV266" s="1" t="str">
        <f>'[1]Bearbeitete Datenbank'!$CH268</f>
        <v>None</v>
      </c>
      <c r="CW266" s="1" t="str">
        <f>IF(Tabelle27[[#This Row],[synchronised_tolerance_longitude '[deg_E']]]="None","None",Tabelle27[[#This Row],[synchronised_tolerance_longitude '[deg_E']]]*PI()/180)</f>
        <v>None</v>
      </c>
      <c r="CY266" s="1" t="str">
        <f>'[1]Bearbeitete Datenbank'!$CI268</f>
        <v>None</v>
      </c>
      <c r="CZ266" s="1" t="str">
        <f>IF(Tabelle27[[#This Row],[initial_GLAN '[deg']]]="None",Tabelle27[[#This Row],[initial_GLAN '[deg']]],Tabelle27[[#This Row],[initial_GLAN '[deg']]]*PI()/180)</f>
        <v>None</v>
      </c>
      <c r="DA266" s="1" t="str">
        <f>'[1]Bearbeitete Datenbank'!$CJ268</f>
        <v>None</v>
      </c>
      <c r="DB266" s="1" t="str">
        <f>IF(Tabelle27[[#This Row],[tolerance_GLAN '[deg']]]="None",Tabelle27[[#This Row],[tolerance_GLAN '[deg']]],Tabelle27[[#This Row],[tolerance_GLAN '[deg']]]*PI()/180)</f>
        <v>None</v>
      </c>
      <c r="DC266" s="1" t="str">
        <f>'[1]Bearbeitete Datenbank'!$CK268</f>
        <v>Galileo</v>
      </c>
      <c r="DD266" s="49" t="str">
        <f>'[1]Bearbeitete Datenbank'!$CL268</f>
        <v>None</v>
      </c>
      <c r="DE266" s="5">
        <f>'[1]Bearbeitete Datenbank'!$CM268</f>
        <v>3.5201493323596078</v>
      </c>
      <c r="DF266" s="49" t="str">
        <f>'[1]Bearbeitete Datenbank'!$CN268</f>
        <v>operational</v>
      </c>
      <c r="DG266" s="5">
        <f>'[1]Bearbeitete Datenbank'!$CO268</f>
        <v>2.6179938779914944</v>
      </c>
      <c r="DH266" s="5" t="str">
        <f>'[1]Bearbeitete Datenbank'!$CP268</f>
        <v>None</v>
      </c>
    </row>
    <row r="267" spans="1:112" x14ac:dyDescent="0.25">
      <c r="A267" s="1" t="str">
        <f>'[1]Bearbeitete Datenbank'!$C269</f>
        <v>Galileo FOC FM13</v>
      </c>
      <c r="C267" s="1" t="str">
        <f>'[1]Bearbeitete Datenbank'!$C269</f>
        <v>Galileo FOC FM13</v>
      </c>
      <c r="D267" s="41">
        <f>'[1]Bearbeitete Datenbank'!$AB269</f>
        <v>41861</v>
      </c>
      <c r="G267" s="1" t="str">
        <f>'[1]Bearbeitete Datenbank'!$AV269</f>
        <v>Medium Satellite</v>
      </c>
      <c r="H267" s="1">
        <f>'[1]Bearbeitete Datenbank'!$V269</f>
        <v>12</v>
      </c>
      <c r="J267" s="3"/>
      <c r="K267" s="1" t="str">
        <f>'[1]Bearbeitete Datenbank'!$BQ269</f>
        <v>none</v>
      </c>
      <c r="L267" s="1" t="str">
        <f>'[1]Bearbeitete Datenbank'!$BR269</f>
        <v>0</v>
      </c>
      <c r="M267" s="1"/>
      <c r="N267" s="1">
        <f>'[1]Bearbeitete Datenbank'!$BS269</f>
        <v>300</v>
      </c>
      <c r="P267" s="1" t="str">
        <f>'[1]Bearbeitete Datenbank'!$Y269</f>
        <v>Guiana Space Center</v>
      </c>
      <c r="Q267" s="1">
        <f>'[1]Bearbeitete Datenbank'!$AD269*PI()/180</f>
        <v>9.1437799511982928E-2</v>
      </c>
      <c r="R267" s="1" t="str">
        <f>'[1]Bearbeitete Datenbank'!$D269</f>
        <v>NR</v>
      </c>
      <c r="S267" s="1" t="str">
        <f>'[1]Bearbeitete Datenbank'!$E269</f>
        <v>ESA</v>
      </c>
      <c r="T267" s="1" t="str">
        <f>'[1]Bearbeitete Datenbank'!$F269</f>
        <v>European Space Agency (ESA)</v>
      </c>
      <c r="U267" s="3">
        <f>'[1]Bearbeitete Datenbank'!$U269</f>
        <v>42691</v>
      </c>
      <c r="V267" s="1">
        <f>'[1]Bearbeitete Datenbank'!$AE269*PI()/180</f>
        <v>5.3622099674872183</v>
      </c>
      <c r="Y267" s="1">
        <f>'[1]Bearbeitete Datenbank'!$BK269</f>
        <v>1.1000000000000001</v>
      </c>
      <c r="Z267" s="1">
        <f>'[1]Bearbeitete Datenbank'!$BL269</f>
        <v>2.5</v>
      </c>
      <c r="AA267" s="1">
        <f>'[1]Bearbeitete Datenbank'!$BM269</f>
        <v>14.67</v>
      </c>
      <c r="AB267" s="1">
        <f>'[1]Bearbeitete Datenbank'!BN269</f>
        <v>23.13660103714</v>
      </c>
      <c r="AC267" s="1">
        <f>'[1]Bearbeitete Datenbank'!BO269</f>
        <v>2.56</v>
      </c>
      <c r="AD267" s="1">
        <f>'[1]Bearbeitete Datenbank'!$BP269</f>
        <v>11.155533333333301</v>
      </c>
      <c r="AH267" s="1">
        <f>'[1]Bearbeitete Datenbank'!$AL269</f>
        <v>738</v>
      </c>
      <c r="AJ267" s="1">
        <f>'[1]Bearbeitete Datenbank'!$AN269</f>
        <v>700</v>
      </c>
      <c r="AK267" s="1">
        <f>'[1]Bearbeitete Datenbank'!$AW269</f>
        <v>38</v>
      </c>
      <c r="AU267" s="1" t="str">
        <f>'[1]Bearbeitete Datenbank'!$AU269</f>
        <v>MEO</v>
      </c>
      <c r="AV267" s="1" t="str">
        <f>'[1]Bearbeitete Datenbank'!$J269</f>
        <v>MEO</v>
      </c>
      <c r="AY267" s="1" t="str">
        <f>'[1]Bearbeitete Datenbank'!$G269</f>
        <v>Commercial</v>
      </c>
      <c r="AZ267" s="1"/>
      <c r="BA267" s="1" t="str">
        <f>'[1]Bearbeitete Datenbank'!$H269</f>
        <v>Navigation/Global Positioning</v>
      </c>
      <c r="BB267" s="1"/>
      <c r="BC267" s="42">
        <f>'[1]Bearbeitete Datenbank'!$AX269</f>
        <v>54.714599999999997</v>
      </c>
      <c r="BD267" s="1">
        <f>Tabelle27[[#This Row],[inclination '[degree']]]*PI()/180</f>
        <v>0.95494991891168923</v>
      </c>
      <c r="BE267" s="1">
        <f>'[1]Bearbeitete Datenbank'!$AY269</f>
        <v>152.4751</v>
      </c>
      <c r="BF267" s="1">
        <f>Tabelle27[[#This Row],[RAAN '[degree']]]*PI()/180</f>
        <v>2.6611925223076058</v>
      </c>
      <c r="BG267" s="1">
        <f>'[1]Bearbeitete Datenbank'!$BA269</f>
        <v>276.07440000000003</v>
      </c>
      <c r="BH267" s="1">
        <f>Tabelle27[[#This Row],[AoP '[degree']]]*PI()/180</f>
        <v>4.8184072604678336</v>
      </c>
      <c r="BI267" s="1">
        <f>'[1]Bearbeitete Datenbank'!$BB269</f>
        <v>83.907499999999999</v>
      </c>
      <c r="BK267" s="1">
        <f>Tabelle27[[#This Row],[mean_anomaly '[degree']]]*PI()/180</f>
        <v>1.464462142117142</v>
      </c>
      <c r="BL267" s="1">
        <f>'[1]Bearbeitete Datenbank'!$AZ269</f>
        <v>5.3970000000000005E-4</v>
      </c>
      <c r="BM267" s="1">
        <f>'[1]Bearbeitete Datenbank'!$BE269</f>
        <v>29600.412491817155</v>
      </c>
      <c r="BN267" s="1">
        <f>'[1]Bearbeitete Datenbank'!$BF269</f>
        <v>23245.387834438989</v>
      </c>
      <c r="BO267" s="1">
        <f>'[1]Bearbeitete Datenbank'!$BG269</f>
        <v>23213.437149195321</v>
      </c>
      <c r="BP267" s="1">
        <f>'[1]Bearbeitete Datenbank'!$BH269</f>
        <v>844.70663851720769</v>
      </c>
      <c r="BQ267" s="1">
        <f>'[1]Bearbeitete Datenbank'!$BC269</f>
        <v>1.70473385</v>
      </c>
      <c r="BY267" s="1" t="s">
        <v>115</v>
      </c>
      <c r="BZ267" s="1" t="s">
        <v>115</v>
      </c>
      <c r="CA267" s="1" t="s">
        <v>115</v>
      </c>
      <c r="CB267" s="1" t="s">
        <v>115</v>
      </c>
      <c r="CD267" s="47" t="str">
        <f>'[1]Bearbeitete Datenbank'!$BT269</f>
        <v>None</v>
      </c>
      <c r="CE26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7" s="1" t="str">
        <f>'[1]Bearbeitete Datenbank'!$BU269</f>
        <v>None</v>
      </c>
      <c r="CG26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7" s="1" t="str">
        <f>'[1]Bearbeitete Datenbank'!$BV269</f>
        <v>None</v>
      </c>
      <c r="CI267" s="1" t="str">
        <f>'[1]Bearbeitete Datenbank'!$BW269</f>
        <v>None</v>
      </c>
      <c r="CJ267" s="1" t="str">
        <f>'[1]Bearbeitete Datenbank'!$BX269</f>
        <v>None</v>
      </c>
      <c r="CK267" s="1" t="str">
        <f>'[1]Bearbeitete Datenbank'!$BY269</f>
        <v>None</v>
      </c>
      <c r="CL267" s="1" t="str">
        <f>'[1]Bearbeitete Datenbank'!$CA269</f>
        <v>None</v>
      </c>
      <c r="CM26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7" s="1" t="str">
        <f>'[1]Bearbeitete Datenbank'!$CB269</f>
        <v>None</v>
      </c>
      <c r="CO267" s="1" t="str">
        <f>'[1]Bearbeitete Datenbank'!$CC269</f>
        <v>None</v>
      </c>
      <c r="CP267" s="1" t="str">
        <f>'[1]Bearbeitete Datenbank'!$CD269</f>
        <v>None</v>
      </c>
      <c r="CQ267" s="1" t="str">
        <f>'[1]Bearbeitete Datenbank'!$CE269</f>
        <v>None</v>
      </c>
      <c r="CR267" s="1" t="str">
        <f>'[1]Bearbeitete Datenbank'!$CF269</f>
        <v>None</v>
      </c>
      <c r="CS267" s="1" t="str">
        <f>IF(Tabelle27[[#This Row],[synchronised_starting_longitude '[deg_E']]]="None","None",Tabelle27[[#This Row],[synchronised_starting_longitude '[deg_E']]]*PI()/180)</f>
        <v>None</v>
      </c>
      <c r="CT267" s="1" t="str">
        <f>'[1]Bearbeitete Datenbank'!$CG269</f>
        <v>None</v>
      </c>
      <c r="CU267" s="1" t="str">
        <f>IF(Tabelle27[[#This Row],[synchronised_initial_longitude '[deg_E']]]="None","None",Tabelle27[[#This Row],[synchronised_initial_longitude '[deg_E']]]*PI()/180)</f>
        <v>None</v>
      </c>
      <c r="CV267" s="1" t="str">
        <f>'[1]Bearbeitete Datenbank'!$CH269</f>
        <v>None</v>
      </c>
      <c r="CW267" s="1" t="str">
        <f>IF(Tabelle27[[#This Row],[synchronised_tolerance_longitude '[deg_E']]]="None","None",Tabelle27[[#This Row],[synchronised_tolerance_longitude '[deg_E']]]*PI()/180)</f>
        <v>None</v>
      </c>
      <c r="CY267" s="1" t="str">
        <f>'[1]Bearbeitete Datenbank'!$CI269</f>
        <v>None</v>
      </c>
      <c r="CZ267" s="1" t="str">
        <f>IF(Tabelle27[[#This Row],[initial_GLAN '[deg']]]="None",Tabelle27[[#This Row],[initial_GLAN '[deg']]],Tabelle27[[#This Row],[initial_GLAN '[deg']]]*PI()/180)</f>
        <v>None</v>
      </c>
      <c r="DA267" s="1" t="str">
        <f>'[1]Bearbeitete Datenbank'!$CJ269</f>
        <v>None</v>
      </c>
      <c r="DB267" s="1" t="str">
        <f>IF(Tabelle27[[#This Row],[tolerance_GLAN '[deg']]]="None",Tabelle27[[#This Row],[tolerance_GLAN '[deg']]],Tabelle27[[#This Row],[tolerance_GLAN '[deg']]]*PI()/180)</f>
        <v>None</v>
      </c>
      <c r="DC267" s="1" t="str">
        <f>'[1]Bearbeitete Datenbank'!$CK269</f>
        <v>Galileo</v>
      </c>
      <c r="DD267" s="49" t="str">
        <f>'[1]Bearbeitete Datenbank'!$CL269</f>
        <v>None</v>
      </c>
      <c r="DE267" s="5">
        <f>'[1]Bearbeitete Datenbank'!$CM269</f>
        <v>3.2973737613057987</v>
      </c>
      <c r="DF267" s="49" t="str">
        <f>'[1]Bearbeitete Datenbank'!$CN269</f>
        <v>operational</v>
      </c>
      <c r="DG267" s="5">
        <f>'[1]Bearbeitete Datenbank'!$CO269</f>
        <v>1.8325957145940461</v>
      </c>
      <c r="DH267" s="5" t="str">
        <f>'[1]Bearbeitete Datenbank'!$CP269</f>
        <v>None</v>
      </c>
    </row>
    <row r="268" spans="1:112" x14ac:dyDescent="0.25">
      <c r="A268" s="1" t="str">
        <f>'[1]Bearbeitete Datenbank'!$C270</f>
        <v>Galileo FOC FM14</v>
      </c>
      <c r="C268" s="1" t="str">
        <f>'[1]Bearbeitete Datenbank'!$C270</f>
        <v>Galileo FOC FM14</v>
      </c>
      <c r="D268" s="41">
        <f>'[1]Bearbeitete Datenbank'!$AB270</f>
        <v>41862</v>
      </c>
      <c r="G268" s="1" t="str">
        <f>'[1]Bearbeitete Datenbank'!$AV270</f>
        <v>Medium Satellite</v>
      </c>
      <c r="H268" s="1">
        <f>'[1]Bearbeitete Datenbank'!$V270</f>
        <v>12</v>
      </c>
      <c r="J268" s="3"/>
      <c r="K268" s="1" t="str">
        <f>'[1]Bearbeitete Datenbank'!$BQ270</f>
        <v>none</v>
      </c>
      <c r="L268" s="1" t="str">
        <f>'[1]Bearbeitete Datenbank'!$BR270</f>
        <v>0</v>
      </c>
      <c r="M268" s="1"/>
      <c r="N268" s="1">
        <f>'[1]Bearbeitete Datenbank'!$BS270</f>
        <v>300</v>
      </c>
      <c r="P268" s="1" t="str">
        <f>'[1]Bearbeitete Datenbank'!$Y270</f>
        <v>Guiana Space Center</v>
      </c>
      <c r="Q268" s="1">
        <f>'[1]Bearbeitete Datenbank'!$AD270*PI()/180</f>
        <v>9.1437799511982928E-2</v>
      </c>
      <c r="R268" s="1" t="str">
        <f>'[1]Bearbeitete Datenbank'!$D270</f>
        <v>NR</v>
      </c>
      <c r="S268" s="1" t="str">
        <f>'[1]Bearbeitete Datenbank'!$E270</f>
        <v>ESA</v>
      </c>
      <c r="T268" s="1" t="str">
        <f>'[1]Bearbeitete Datenbank'!$F270</f>
        <v>European Space Agency (ESA)</v>
      </c>
      <c r="U268" s="3">
        <f>'[1]Bearbeitete Datenbank'!$U270</f>
        <v>42691</v>
      </c>
      <c r="V268" s="1">
        <f>'[1]Bearbeitete Datenbank'!$AE270*PI()/180</f>
        <v>5.3622099674872183</v>
      </c>
      <c r="Y268" s="1">
        <f>'[1]Bearbeitete Datenbank'!$BK270</f>
        <v>1.1000000000000001</v>
      </c>
      <c r="Z268" s="1">
        <f>'[1]Bearbeitete Datenbank'!$BL270</f>
        <v>2.5</v>
      </c>
      <c r="AA268" s="1">
        <f>'[1]Bearbeitete Datenbank'!$BM270</f>
        <v>14.67</v>
      </c>
      <c r="AB268" s="1">
        <f>'[1]Bearbeitete Datenbank'!BN270</f>
        <v>23.13660103714</v>
      </c>
      <c r="AC268" s="1">
        <f>'[1]Bearbeitete Datenbank'!BO270</f>
        <v>2.56</v>
      </c>
      <c r="AD268" s="1">
        <f>'[1]Bearbeitete Datenbank'!$BP270</f>
        <v>11.155533333333301</v>
      </c>
      <c r="AH268" s="1">
        <f>'[1]Bearbeitete Datenbank'!$AL270</f>
        <v>738</v>
      </c>
      <c r="AJ268" s="1">
        <f>'[1]Bearbeitete Datenbank'!$AN270</f>
        <v>700</v>
      </c>
      <c r="AK268" s="1">
        <f>'[1]Bearbeitete Datenbank'!$AW270</f>
        <v>38</v>
      </c>
      <c r="AU268" s="1" t="str">
        <f>'[1]Bearbeitete Datenbank'!$AU270</f>
        <v>MEO</v>
      </c>
      <c r="AV268" s="1" t="str">
        <f>'[1]Bearbeitete Datenbank'!$J270</f>
        <v>MEO</v>
      </c>
      <c r="AY268" s="1" t="str">
        <f>'[1]Bearbeitete Datenbank'!$G270</f>
        <v>Commercial</v>
      </c>
      <c r="AZ268" s="1"/>
      <c r="BA268" s="1" t="str">
        <f>'[1]Bearbeitete Datenbank'!$H270</f>
        <v>Navigation/Global Positioning</v>
      </c>
      <c r="BB268" s="1"/>
      <c r="BC268" s="42">
        <f>'[1]Bearbeitete Datenbank'!$AX270</f>
        <v>54.712299999999999</v>
      </c>
      <c r="BD268" s="1">
        <f>Tabelle27[[#This Row],[inclination '[degree']]]*PI()/180</f>
        <v>0.95490977633889351</v>
      </c>
      <c r="BE268" s="1">
        <f>'[1]Bearbeitete Datenbank'!$AY270</f>
        <v>152.48230000000001</v>
      </c>
      <c r="BF268" s="1">
        <f>Tabelle27[[#This Row],[RAAN '[degree']]]*PI()/180</f>
        <v>2.6613181860137494</v>
      </c>
      <c r="BG268" s="1">
        <f>'[1]Bearbeitete Datenbank'!$BA270</f>
        <v>279.96210000000002</v>
      </c>
      <c r="BH268" s="1">
        <f>Tabelle27[[#This Row],[AoP '[degree']]]*PI()/180</f>
        <v>4.8862604257976168</v>
      </c>
      <c r="BI268" s="1">
        <f>'[1]Bearbeitete Datenbank'!$BB270</f>
        <v>80.029300000000006</v>
      </c>
      <c r="BK268" s="1">
        <f>Tabelle27[[#This Row],[mean_anomaly '[degree']]]*PI()/180</f>
        <v>1.396774783066298</v>
      </c>
      <c r="BL268" s="1">
        <f>'[1]Bearbeitete Datenbank'!$AZ270</f>
        <v>4.5140000000000002E-4</v>
      </c>
      <c r="BM268" s="1">
        <f>'[1]Bearbeitete Datenbank'!$BE270</f>
        <v>29600.4067039332</v>
      </c>
      <c r="BN268" s="1">
        <f>'[1]Bearbeitete Datenbank'!$BF270</f>
        <v>23242.768327519356</v>
      </c>
      <c r="BO268" s="1">
        <f>'[1]Bearbeitete Datenbank'!$BG270</f>
        <v>23216.045080347045</v>
      </c>
      <c r="BP268" s="1">
        <f>'[1]Bearbeitete Datenbank'!$BH270</f>
        <v>844.70639076405087</v>
      </c>
      <c r="BQ268" s="1">
        <f>'[1]Bearbeitete Datenbank'!$BC270</f>
        <v>1.7047343500000001</v>
      </c>
      <c r="BY268" s="1" t="s">
        <v>115</v>
      </c>
      <c r="BZ268" s="1" t="s">
        <v>115</v>
      </c>
      <c r="CA268" s="1" t="s">
        <v>115</v>
      </c>
      <c r="CB268" s="1" t="s">
        <v>115</v>
      </c>
      <c r="CD268" s="47" t="str">
        <f>'[1]Bearbeitete Datenbank'!$BT270</f>
        <v>None</v>
      </c>
      <c r="CE26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8" s="1" t="str">
        <f>'[1]Bearbeitete Datenbank'!$BU270</f>
        <v>None</v>
      </c>
      <c r="CG26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8" s="1" t="str">
        <f>'[1]Bearbeitete Datenbank'!$BV270</f>
        <v>None</v>
      </c>
      <c r="CI268" s="1" t="str">
        <f>'[1]Bearbeitete Datenbank'!$BW270</f>
        <v>None</v>
      </c>
      <c r="CJ268" s="1" t="str">
        <f>'[1]Bearbeitete Datenbank'!$BX270</f>
        <v>None</v>
      </c>
      <c r="CK268" s="1" t="str">
        <f>'[1]Bearbeitete Datenbank'!$BY270</f>
        <v>None</v>
      </c>
      <c r="CL268" s="1" t="str">
        <f>'[1]Bearbeitete Datenbank'!$CA270</f>
        <v>None</v>
      </c>
      <c r="CM26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8" s="1" t="str">
        <f>'[1]Bearbeitete Datenbank'!$CB270</f>
        <v>None</v>
      </c>
      <c r="CO268" s="1" t="str">
        <f>'[1]Bearbeitete Datenbank'!$CC270</f>
        <v>None</v>
      </c>
      <c r="CP268" s="1" t="str">
        <f>'[1]Bearbeitete Datenbank'!$CD270</f>
        <v>None</v>
      </c>
      <c r="CQ268" s="1" t="str">
        <f>'[1]Bearbeitete Datenbank'!$CE270</f>
        <v>None</v>
      </c>
      <c r="CR268" s="1" t="str">
        <f>'[1]Bearbeitete Datenbank'!$CF270</f>
        <v>None</v>
      </c>
      <c r="CS268" s="1" t="str">
        <f>IF(Tabelle27[[#This Row],[synchronised_starting_longitude '[deg_E']]]="None","None",Tabelle27[[#This Row],[synchronised_starting_longitude '[deg_E']]]*PI()/180)</f>
        <v>None</v>
      </c>
      <c r="CT268" s="1" t="str">
        <f>'[1]Bearbeitete Datenbank'!$CG270</f>
        <v>None</v>
      </c>
      <c r="CU268" s="1" t="str">
        <f>IF(Tabelle27[[#This Row],[synchronised_initial_longitude '[deg_E']]]="None","None",Tabelle27[[#This Row],[synchronised_initial_longitude '[deg_E']]]*PI()/180)</f>
        <v>None</v>
      </c>
      <c r="CV268" s="1" t="str">
        <f>'[1]Bearbeitete Datenbank'!$CH270</f>
        <v>None</v>
      </c>
      <c r="CW268" s="1" t="str">
        <f>IF(Tabelle27[[#This Row],[synchronised_tolerance_longitude '[deg_E']]]="None","None",Tabelle27[[#This Row],[synchronised_tolerance_longitude '[deg_E']]]*PI()/180)</f>
        <v>None</v>
      </c>
      <c r="CY268" s="1" t="str">
        <f>'[1]Bearbeitete Datenbank'!$CI270</f>
        <v>None</v>
      </c>
      <c r="CZ268" s="1" t="str">
        <f>IF(Tabelle27[[#This Row],[initial_GLAN '[deg']]]="None",Tabelle27[[#This Row],[initial_GLAN '[deg']]],Tabelle27[[#This Row],[initial_GLAN '[deg']]]*PI()/180)</f>
        <v>None</v>
      </c>
      <c r="DA268" s="1" t="str">
        <f>'[1]Bearbeitete Datenbank'!$CJ270</f>
        <v>None</v>
      </c>
      <c r="DB268" s="1" t="str">
        <f>IF(Tabelle27[[#This Row],[tolerance_GLAN '[deg']]]="None",Tabelle27[[#This Row],[tolerance_GLAN '[deg']]],Tabelle27[[#This Row],[tolerance_GLAN '[deg']]]*PI()/180)</f>
        <v>None</v>
      </c>
      <c r="DC268" s="1" t="str">
        <f>'[1]Bearbeitete Datenbank'!$CK270</f>
        <v>Galileo</v>
      </c>
      <c r="DD268" s="49" t="str">
        <f>'[1]Bearbeitete Datenbank'!$CL270</f>
        <v>None</v>
      </c>
      <c r="DE268" s="5">
        <f>'[1]Bearbeitete Datenbank'!$CM270</f>
        <v>4.8003169227709117</v>
      </c>
      <c r="DF268" s="49" t="str">
        <f>'[1]Bearbeitete Datenbank'!$CN270</f>
        <v>operational</v>
      </c>
      <c r="DG268" s="5">
        <f>'[1]Bearbeitete Datenbank'!$CO270</f>
        <v>3.4033920413889422</v>
      </c>
      <c r="DH268" s="5" t="str">
        <f>'[1]Bearbeitete Datenbank'!$CP270</f>
        <v>None</v>
      </c>
    </row>
    <row r="269" spans="1:112" x14ac:dyDescent="0.25">
      <c r="A269" s="1" t="str">
        <f>'[1]Bearbeitete Datenbank'!$C271</f>
        <v>Galileo FOC FM15</v>
      </c>
      <c r="C269" s="1" t="str">
        <f>'[1]Bearbeitete Datenbank'!$C271</f>
        <v>Galileo FOC FM15</v>
      </c>
      <c r="D269" s="41">
        <f>'[1]Bearbeitete Datenbank'!$AB271</f>
        <v>43055</v>
      </c>
      <c r="G269" s="1" t="str">
        <f>'[1]Bearbeitete Datenbank'!$AV271</f>
        <v>Medium Satellite</v>
      </c>
      <c r="H269" s="1">
        <f>'[1]Bearbeitete Datenbank'!$V271</f>
        <v>12</v>
      </c>
      <c r="J269" s="3"/>
      <c r="K269" s="1" t="str">
        <f>'[1]Bearbeitete Datenbank'!$BQ271</f>
        <v>none</v>
      </c>
      <c r="L269" s="1" t="str">
        <f>'[1]Bearbeitete Datenbank'!$BR271</f>
        <v>0</v>
      </c>
      <c r="M269" s="1"/>
      <c r="N269" s="1">
        <f>'[1]Bearbeitete Datenbank'!$BS271</f>
        <v>300</v>
      </c>
      <c r="P269" s="1" t="str">
        <f>'[1]Bearbeitete Datenbank'!$Y271</f>
        <v>Guiana Space Center</v>
      </c>
      <c r="Q269" s="1">
        <f>'[1]Bearbeitete Datenbank'!$AD271*PI()/180</f>
        <v>9.1437799511982928E-2</v>
      </c>
      <c r="R269" s="1" t="str">
        <f>'[1]Bearbeitete Datenbank'!$D271</f>
        <v>NR</v>
      </c>
      <c r="S269" s="1" t="str">
        <f>'[1]Bearbeitete Datenbank'!$E271</f>
        <v>ESA</v>
      </c>
      <c r="T269" s="1" t="str">
        <f>'[1]Bearbeitete Datenbank'!$F271</f>
        <v>European Space Agency (ESA)</v>
      </c>
      <c r="U269" s="3">
        <f>'[1]Bearbeitete Datenbank'!$U271</f>
        <v>43082</v>
      </c>
      <c r="V269" s="1">
        <f>'[1]Bearbeitete Datenbank'!$AE271*PI()/180</f>
        <v>5.3622099674872183</v>
      </c>
      <c r="Y269" s="1">
        <f>'[1]Bearbeitete Datenbank'!$BK271</f>
        <v>1.1000000000000001</v>
      </c>
      <c r="Z269" s="1">
        <f>'[1]Bearbeitete Datenbank'!$BL271</f>
        <v>2.5</v>
      </c>
      <c r="AA269" s="1">
        <f>'[1]Bearbeitete Datenbank'!$BM271</f>
        <v>14.67</v>
      </c>
      <c r="AB269" s="1">
        <f>'[1]Bearbeitete Datenbank'!BN271</f>
        <v>23.392608546554101</v>
      </c>
      <c r="AC269" s="1">
        <f>'[1]Bearbeitete Datenbank'!BO271</f>
        <v>2.56</v>
      </c>
      <c r="AD269" s="1">
        <f>'[1]Bearbeitete Datenbank'!$BP271</f>
        <v>11.241533333333299</v>
      </c>
      <c r="AH269" s="1">
        <f>'[1]Bearbeitete Datenbank'!$AL271</f>
        <v>715</v>
      </c>
      <c r="AJ269" s="1">
        <f>'[1]Bearbeitete Datenbank'!$AN271</f>
        <v>700</v>
      </c>
      <c r="AK269" s="1">
        <f>'[1]Bearbeitete Datenbank'!$AW271</f>
        <v>15</v>
      </c>
      <c r="AU269" s="1" t="str">
        <f>'[1]Bearbeitete Datenbank'!$AU271</f>
        <v>MEO</v>
      </c>
      <c r="AV269" s="1" t="str">
        <f>'[1]Bearbeitete Datenbank'!$J271</f>
        <v>MEO</v>
      </c>
      <c r="AY269" s="1" t="str">
        <f>'[1]Bearbeitete Datenbank'!$G271</f>
        <v>Commercial</v>
      </c>
      <c r="AZ269" s="1"/>
      <c r="BA269" s="1" t="str">
        <f>'[1]Bearbeitete Datenbank'!$H271</f>
        <v>Navigation/Global Positioning</v>
      </c>
      <c r="BB269" s="1"/>
      <c r="BC269" s="42">
        <f>'[1]Bearbeitete Datenbank'!$AX271</f>
        <v>56.014600000000002</v>
      </c>
      <c r="BD269" s="1">
        <f>Tabelle27[[#This Row],[inclination '[degree']]]*PI()/180</f>
        <v>0.97763919918761577</v>
      </c>
      <c r="BE269" s="1">
        <f>'[1]Bearbeitete Datenbank'!$AY271</f>
        <v>272.52370000000002</v>
      </c>
      <c r="BF269" s="1">
        <f>Tabelle27[[#This Row],[RAAN '[degree']]]*PI()/180</f>
        <v>4.7564358547172709</v>
      </c>
      <c r="BG269" s="1">
        <f>'[1]Bearbeitete Datenbank'!$BA271</f>
        <v>272.43520000000001</v>
      </c>
      <c r="BH269" s="1">
        <f>Tabelle27[[#This Row],[AoP '[degree']]]*PI()/180</f>
        <v>4.7548912383292556</v>
      </c>
      <c r="BI269" s="1">
        <f>'[1]Bearbeitete Datenbank'!$BB271</f>
        <v>87.528999999999996</v>
      </c>
      <c r="BK269" s="1">
        <f>Tabelle27[[#This Row],[mean_anomaly '[degree']]]*PI()/180</f>
        <v>1.5276692409781165</v>
      </c>
      <c r="BL269" s="1">
        <f>'[1]Bearbeitete Datenbank'!$AZ271</f>
        <v>1.384E-4</v>
      </c>
      <c r="BM269" s="1">
        <f>'[1]Bearbeitete Datenbank'!$BE271</f>
        <v>29600.293377734743</v>
      </c>
      <c r="BN269" s="1">
        <f>'[1]Bearbeitete Datenbank'!$BF271</f>
        <v>23233.39005833822</v>
      </c>
      <c r="BO269" s="1">
        <f>'[1]Bearbeitete Datenbank'!$BG271</f>
        <v>23225.196697131265</v>
      </c>
      <c r="BP269" s="1">
        <f>'[1]Bearbeitete Datenbank'!$BH271</f>
        <v>844.70153978649091</v>
      </c>
      <c r="BQ269" s="1">
        <f>'[1]Bearbeitete Datenbank'!$BC271</f>
        <v>1.7047441400000001</v>
      </c>
      <c r="BY269" s="1" t="s">
        <v>115</v>
      </c>
      <c r="BZ269" s="1" t="s">
        <v>115</v>
      </c>
      <c r="CA269" s="1" t="s">
        <v>115</v>
      </c>
      <c r="CB269" s="1" t="s">
        <v>115</v>
      </c>
      <c r="CD269" s="47" t="str">
        <f>'[1]Bearbeitete Datenbank'!$BT271</f>
        <v>None</v>
      </c>
      <c r="CE26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69" s="1" t="str">
        <f>'[1]Bearbeitete Datenbank'!$BU271</f>
        <v>None</v>
      </c>
      <c r="CG26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69" s="1" t="str">
        <f>'[1]Bearbeitete Datenbank'!$BV271</f>
        <v>None</v>
      </c>
      <c r="CI269" s="1" t="str">
        <f>'[1]Bearbeitete Datenbank'!$BW271</f>
        <v>None</v>
      </c>
      <c r="CJ269" s="1" t="str">
        <f>'[1]Bearbeitete Datenbank'!$BX271</f>
        <v>None</v>
      </c>
      <c r="CK269" s="1" t="str">
        <f>'[1]Bearbeitete Datenbank'!$BY271</f>
        <v>None</v>
      </c>
      <c r="CL269" s="1" t="str">
        <f>'[1]Bearbeitete Datenbank'!$CA271</f>
        <v>None</v>
      </c>
      <c r="CM26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69" s="1" t="str">
        <f>'[1]Bearbeitete Datenbank'!$CB271</f>
        <v>None</v>
      </c>
      <c r="CO269" s="1" t="str">
        <f>'[1]Bearbeitete Datenbank'!$CC271</f>
        <v>None</v>
      </c>
      <c r="CP269" s="1" t="str">
        <f>'[1]Bearbeitete Datenbank'!$CD271</f>
        <v>None</v>
      </c>
      <c r="CQ269" s="1" t="str">
        <f>'[1]Bearbeitete Datenbank'!$CE271</f>
        <v>None</v>
      </c>
      <c r="CR269" s="1" t="str">
        <f>'[1]Bearbeitete Datenbank'!$CF271</f>
        <v>None</v>
      </c>
      <c r="CS269" s="1" t="str">
        <f>IF(Tabelle27[[#This Row],[synchronised_starting_longitude '[deg_E']]]="None","None",Tabelle27[[#This Row],[synchronised_starting_longitude '[deg_E']]]*PI()/180)</f>
        <v>None</v>
      </c>
      <c r="CT269" s="1" t="str">
        <f>'[1]Bearbeitete Datenbank'!$CG271</f>
        <v>None</v>
      </c>
      <c r="CU269" s="1" t="str">
        <f>IF(Tabelle27[[#This Row],[synchronised_initial_longitude '[deg_E']]]="None","None",Tabelle27[[#This Row],[synchronised_initial_longitude '[deg_E']]]*PI()/180)</f>
        <v>None</v>
      </c>
      <c r="CV269" s="1" t="str">
        <f>'[1]Bearbeitete Datenbank'!$CH271</f>
        <v>None</v>
      </c>
      <c r="CW269" s="1" t="str">
        <f>IF(Tabelle27[[#This Row],[synchronised_tolerance_longitude '[deg_E']]]="None","None",Tabelle27[[#This Row],[synchronised_tolerance_longitude '[deg_E']]]*PI()/180)</f>
        <v>None</v>
      </c>
      <c r="CY269" s="1" t="str">
        <f>'[1]Bearbeitete Datenbank'!$CI271</f>
        <v>None</v>
      </c>
      <c r="CZ269" s="1" t="str">
        <f>IF(Tabelle27[[#This Row],[initial_GLAN '[deg']]]="None",Tabelle27[[#This Row],[initial_GLAN '[deg']]],Tabelle27[[#This Row],[initial_GLAN '[deg']]]*PI()/180)</f>
        <v>None</v>
      </c>
      <c r="DA269" s="1" t="str">
        <f>'[1]Bearbeitete Datenbank'!$CJ271</f>
        <v>None</v>
      </c>
      <c r="DB269" s="1" t="str">
        <f>IF(Tabelle27[[#This Row],[tolerance_GLAN '[deg']]]="None",Tabelle27[[#This Row],[tolerance_GLAN '[deg']]],Tabelle27[[#This Row],[tolerance_GLAN '[deg']]]*PI()/180)</f>
        <v>None</v>
      </c>
      <c r="DC269" s="1" t="str">
        <f>'[1]Bearbeitete Datenbank'!$CK271</f>
        <v>Galileo</v>
      </c>
      <c r="DD269" s="49" t="str">
        <f>'[1]Bearbeitete Datenbank'!$CL271</f>
        <v>None</v>
      </c>
      <c r="DE269" s="5">
        <f>'[1]Bearbeitete Datenbank'!$CM271</f>
        <v>2.0518928444486293</v>
      </c>
      <c r="DF269" s="49" t="str">
        <f>'[1]Bearbeitete Datenbank'!$CN271</f>
        <v>operational</v>
      </c>
      <c r="DG269" s="5">
        <f>'[1]Bearbeitete Datenbank'!$CO271</f>
        <v>0.52359877559829882</v>
      </c>
      <c r="DH269" s="5" t="str">
        <f>'[1]Bearbeitete Datenbank'!$CP271</f>
        <v>None</v>
      </c>
    </row>
    <row r="270" spans="1:112" x14ac:dyDescent="0.25">
      <c r="A270" s="1" t="str">
        <f>'[1]Bearbeitete Datenbank'!$C272</f>
        <v>Galileo FOC FM16</v>
      </c>
      <c r="C270" s="1" t="str">
        <f>'[1]Bearbeitete Datenbank'!$C272</f>
        <v>Galileo FOC FM16</v>
      </c>
      <c r="D270" s="41">
        <f>'[1]Bearbeitete Datenbank'!$AB272</f>
        <v>43056</v>
      </c>
      <c r="G270" s="1" t="str">
        <f>'[1]Bearbeitete Datenbank'!$AV272</f>
        <v>Medium Satellite</v>
      </c>
      <c r="H270" s="1">
        <f>'[1]Bearbeitete Datenbank'!$V272</f>
        <v>12</v>
      </c>
      <c r="J270" s="3"/>
      <c r="K270" s="1" t="str">
        <f>'[1]Bearbeitete Datenbank'!$BQ272</f>
        <v>none</v>
      </c>
      <c r="L270" s="1" t="str">
        <f>'[1]Bearbeitete Datenbank'!$BR272</f>
        <v>0</v>
      </c>
      <c r="M270" s="1"/>
      <c r="N270" s="1">
        <f>'[1]Bearbeitete Datenbank'!$BS272</f>
        <v>300</v>
      </c>
      <c r="P270" s="1" t="str">
        <f>'[1]Bearbeitete Datenbank'!$Y272</f>
        <v>Guiana Space Center</v>
      </c>
      <c r="Q270" s="1">
        <f>'[1]Bearbeitete Datenbank'!$AD272*PI()/180</f>
        <v>9.1437799511982928E-2</v>
      </c>
      <c r="R270" s="1" t="str">
        <f>'[1]Bearbeitete Datenbank'!$D272</f>
        <v>NR</v>
      </c>
      <c r="S270" s="1" t="str">
        <f>'[1]Bearbeitete Datenbank'!$E272</f>
        <v>ESA</v>
      </c>
      <c r="T270" s="1" t="str">
        <f>'[1]Bearbeitete Datenbank'!$F272</f>
        <v>European Space Agency (ESA)</v>
      </c>
      <c r="U270" s="3">
        <f>'[1]Bearbeitete Datenbank'!$U272</f>
        <v>43082</v>
      </c>
      <c r="V270" s="1">
        <f>'[1]Bearbeitete Datenbank'!$AE272*PI()/180</f>
        <v>5.3622099674872183</v>
      </c>
      <c r="Y270" s="1">
        <f>'[1]Bearbeitete Datenbank'!$BK272</f>
        <v>1.1000000000000001</v>
      </c>
      <c r="Z270" s="1">
        <f>'[1]Bearbeitete Datenbank'!$BL272</f>
        <v>2.5</v>
      </c>
      <c r="AA270" s="1">
        <f>'[1]Bearbeitete Datenbank'!$BM272</f>
        <v>14.67</v>
      </c>
      <c r="AB270" s="1">
        <f>'[1]Bearbeitete Datenbank'!BN272</f>
        <v>23.392608546554101</v>
      </c>
      <c r="AC270" s="1">
        <f>'[1]Bearbeitete Datenbank'!BO272</f>
        <v>2.56</v>
      </c>
      <c r="AD270" s="1">
        <f>'[1]Bearbeitete Datenbank'!$BP272</f>
        <v>11.241533333333299</v>
      </c>
      <c r="AH270" s="1">
        <f>'[1]Bearbeitete Datenbank'!$AL272</f>
        <v>715</v>
      </c>
      <c r="AJ270" s="1">
        <f>'[1]Bearbeitete Datenbank'!$AN272</f>
        <v>700</v>
      </c>
      <c r="AK270" s="1">
        <f>'[1]Bearbeitete Datenbank'!$AW272</f>
        <v>15</v>
      </c>
      <c r="AU270" s="1" t="str">
        <f>'[1]Bearbeitete Datenbank'!$AU272</f>
        <v>MEO</v>
      </c>
      <c r="AV270" s="1" t="str">
        <f>'[1]Bearbeitete Datenbank'!$J272</f>
        <v>MEO</v>
      </c>
      <c r="AY270" s="1" t="str">
        <f>'[1]Bearbeitete Datenbank'!$G272</f>
        <v>Commercial</v>
      </c>
      <c r="AZ270" s="1"/>
      <c r="BA270" s="1" t="str">
        <f>'[1]Bearbeitete Datenbank'!$H272</f>
        <v>Navigation/Global Positioning</v>
      </c>
      <c r="BB270" s="1"/>
      <c r="BC270" s="42">
        <f>'[1]Bearbeitete Datenbank'!$AX272</f>
        <v>56.0154</v>
      </c>
      <c r="BD270" s="1">
        <f>Tabelle27[[#This Row],[inclination '[degree']]]*PI()/180</f>
        <v>0.97765316182163164</v>
      </c>
      <c r="BE270" s="1">
        <f>'[1]Bearbeitete Datenbank'!$AY272</f>
        <v>272.5797</v>
      </c>
      <c r="BF270" s="1">
        <f>Tabelle27[[#This Row],[RAAN '[degree']]]*PI()/180</f>
        <v>4.757413239098387</v>
      </c>
      <c r="BG270" s="1">
        <f>'[1]Bearbeitete Datenbank'!$BA272</f>
        <v>276.06830000000002</v>
      </c>
      <c r="BH270" s="1">
        <f>Tabelle27[[#This Row],[AoP '[degree']]]*PI()/180</f>
        <v>4.818300795383462</v>
      </c>
      <c r="BI270" s="1">
        <f>'[1]Bearbeitete Datenbank'!$BB272</f>
        <v>83.881100000000004</v>
      </c>
      <c r="BK270" s="1">
        <f>Tabelle27[[#This Row],[mean_anomaly '[degree']]]*PI()/180</f>
        <v>1.4640013751946157</v>
      </c>
      <c r="BL270" s="1">
        <f>'[1]Bearbeitete Datenbank'!$AZ272</f>
        <v>3.1419999999999999E-4</v>
      </c>
      <c r="BM270" s="1">
        <f>'[1]Bearbeitete Datenbank'!$BE272</f>
        <v>29600.268258591481</v>
      </c>
      <c r="BN270" s="1">
        <f>'[1]Bearbeitete Datenbank'!$BF272</f>
        <v>23238.568662878333</v>
      </c>
      <c r="BO270" s="1">
        <f>'[1]Bearbeitete Datenbank'!$BG272</f>
        <v>23219.967854304628</v>
      </c>
      <c r="BP270" s="1">
        <f>'[1]Bearbeitete Datenbank'!$BH272</f>
        <v>844.70046455181921</v>
      </c>
      <c r="BQ270" s="1">
        <f>'[1]Bearbeitete Datenbank'!$BC272</f>
        <v>1.70474631</v>
      </c>
      <c r="BY270" s="1" t="s">
        <v>115</v>
      </c>
      <c r="BZ270" s="1" t="s">
        <v>115</v>
      </c>
      <c r="CA270" s="1" t="s">
        <v>115</v>
      </c>
      <c r="CB270" s="1" t="s">
        <v>115</v>
      </c>
      <c r="CD270" s="47" t="str">
        <f>'[1]Bearbeitete Datenbank'!$BT272</f>
        <v>None</v>
      </c>
      <c r="CE27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0" s="1" t="str">
        <f>'[1]Bearbeitete Datenbank'!$BU272</f>
        <v>None</v>
      </c>
      <c r="CG27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0" s="1" t="str">
        <f>'[1]Bearbeitete Datenbank'!$BV272</f>
        <v>None</v>
      </c>
      <c r="CI270" s="1" t="str">
        <f>'[1]Bearbeitete Datenbank'!$BW272</f>
        <v>None</v>
      </c>
      <c r="CJ270" s="1" t="str">
        <f>'[1]Bearbeitete Datenbank'!$BX272</f>
        <v>None</v>
      </c>
      <c r="CK270" s="1" t="str">
        <f>'[1]Bearbeitete Datenbank'!$BY272</f>
        <v>None</v>
      </c>
      <c r="CL270" s="1" t="str">
        <f>'[1]Bearbeitete Datenbank'!$CA272</f>
        <v>None</v>
      </c>
      <c r="CM27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0" s="1" t="str">
        <f>'[1]Bearbeitete Datenbank'!$CB272</f>
        <v>None</v>
      </c>
      <c r="CO270" s="1" t="str">
        <f>'[1]Bearbeitete Datenbank'!$CC272</f>
        <v>None</v>
      </c>
      <c r="CP270" s="1" t="str">
        <f>'[1]Bearbeitete Datenbank'!$CD272</f>
        <v>None</v>
      </c>
      <c r="CQ270" s="1" t="str">
        <f>'[1]Bearbeitete Datenbank'!$CE272</f>
        <v>None</v>
      </c>
      <c r="CR270" s="1" t="str">
        <f>'[1]Bearbeitete Datenbank'!$CF272</f>
        <v>None</v>
      </c>
      <c r="CS270" s="1" t="str">
        <f>IF(Tabelle27[[#This Row],[synchronised_starting_longitude '[deg_E']]]="None","None",Tabelle27[[#This Row],[synchronised_starting_longitude '[deg_E']]]*PI()/180)</f>
        <v>None</v>
      </c>
      <c r="CT270" s="1" t="str">
        <f>'[1]Bearbeitete Datenbank'!$CG272</f>
        <v>None</v>
      </c>
      <c r="CU270" s="1" t="str">
        <f>IF(Tabelle27[[#This Row],[synchronised_initial_longitude '[deg_E']]]="None","None",Tabelle27[[#This Row],[synchronised_initial_longitude '[deg_E']]]*PI()/180)</f>
        <v>None</v>
      </c>
      <c r="CV270" s="1" t="str">
        <f>'[1]Bearbeitete Datenbank'!$CH272</f>
        <v>None</v>
      </c>
      <c r="CW270" s="1" t="str">
        <f>IF(Tabelle27[[#This Row],[synchronised_tolerance_longitude '[deg_E']]]="None","None",Tabelle27[[#This Row],[synchronised_tolerance_longitude '[deg_E']]]*PI()/180)</f>
        <v>None</v>
      </c>
      <c r="CY270" s="1" t="str">
        <f>'[1]Bearbeitete Datenbank'!$CI272</f>
        <v>None</v>
      </c>
      <c r="CZ270" s="1" t="str">
        <f>IF(Tabelle27[[#This Row],[initial_GLAN '[deg']]]="None",Tabelle27[[#This Row],[initial_GLAN '[deg']]],Tabelle27[[#This Row],[initial_GLAN '[deg']]]*PI()/180)</f>
        <v>None</v>
      </c>
      <c r="DA270" s="1" t="str">
        <f>'[1]Bearbeitete Datenbank'!$CJ272</f>
        <v>None</v>
      </c>
      <c r="DB270" s="1" t="str">
        <f>IF(Tabelle27[[#This Row],[tolerance_GLAN '[deg']]]="None",Tabelle27[[#This Row],[tolerance_GLAN '[deg']]],Tabelle27[[#This Row],[tolerance_GLAN '[deg']]]*PI()/180)</f>
        <v>None</v>
      </c>
      <c r="DC270" s="1" t="str">
        <f>'[1]Bearbeitete Datenbank'!$CK272</f>
        <v>Galileo</v>
      </c>
      <c r="DD270" s="49" t="str">
        <f>'[1]Bearbeitete Datenbank'!$CL272</f>
        <v>None</v>
      </c>
      <c r="DE270" s="5">
        <f>'[1]Bearbeitete Datenbank'!$CM272</f>
        <v>4.3446777775867682</v>
      </c>
      <c r="DF270" s="49" t="str">
        <f>'[1]Bearbeitete Datenbank'!$CN272</f>
        <v>operational</v>
      </c>
      <c r="DG270" s="5">
        <f>'[1]Bearbeitete Datenbank'!$CO272</f>
        <v>2.8797932657906435</v>
      </c>
      <c r="DH270" s="5" t="str">
        <f>'[1]Bearbeitete Datenbank'!$CP272</f>
        <v>None</v>
      </c>
    </row>
    <row r="271" spans="1:112" x14ac:dyDescent="0.25">
      <c r="A271" s="1" t="str">
        <f>'[1]Bearbeitete Datenbank'!$C273</f>
        <v>Galileo FOC FM17</v>
      </c>
      <c r="C271" s="1" t="str">
        <f>'[1]Bearbeitete Datenbank'!$C273</f>
        <v>Galileo FOC FM17</v>
      </c>
      <c r="D271" s="41">
        <f>'[1]Bearbeitete Datenbank'!$AB273</f>
        <v>43057</v>
      </c>
      <c r="G271" s="1" t="str">
        <f>'[1]Bearbeitete Datenbank'!$AV273</f>
        <v>Medium Satellite</v>
      </c>
      <c r="H271" s="1">
        <f>'[1]Bearbeitete Datenbank'!$V273</f>
        <v>12</v>
      </c>
      <c r="J271" s="3"/>
      <c r="K271" s="1" t="str">
        <f>'[1]Bearbeitete Datenbank'!$BQ273</f>
        <v>none</v>
      </c>
      <c r="L271" s="1" t="str">
        <f>'[1]Bearbeitete Datenbank'!$BR273</f>
        <v>0</v>
      </c>
      <c r="M271" s="1"/>
      <c r="N271" s="1">
        <f>'[1]Bearbeitete Datenbank'!$BS273</f>
        <v>300</v>
      </c>
      <c r="P271" s="1" t="str">
        <f>'[1]Bearbeitete Datenbank'!$Y273</f>
        <v>Guiana Space Center</v>
      </c>
      <c r="Q271" s="1">
        <f>'[1]Bearbeitete Datenbank'!$AD273*PI()/180</f>
        <v>9.1437799511982928E-2</v>
      </c>
      <c r="R271" s="1" t="str">
        <f>'[1]Bearbeitete Datenbank'!$D273</f>
        <v>NR</v>
      </c>
      <c r="S271" s="1" t="str">
        <f>'[1]Bearbeitete Datenbank'!$E273</f>
        <v>ESA</v>
      </c>
      <c r="T271" s="1" t="str">
        <f>'[1]Bearbeitete Datenbank'!$F273</f>
        <v>European Space Agency (ESA)</v>
      </c>
      <c r="U271" s="3">
        <f>'[1]Bearbeitete Datenbank'!$U273</f>
        <v>43082</v>
      </c>
      <c r="V271" s="1">
        <f>'[1]Bearbeitete Datenbank'!$AE273*PI()/180</f>
        <v>5.3622099674872183</v>
      </c>
      <c r="Y271" s="1">
        <f>'[1]Bearbeitete Datenbank'!$BK273</f>
        <v>1.1000000000000001</v>
      </c>
      <c r="Z271" s="1">
        <f>'[1]Bearbeitete Datenbank'!$BL273</f>
        <v>2.5</v>
      </c>
      <c r="AA271" s="1">
        <f>'[1]Bearbeitete Datenbank'!$BM273</f>
        <v>14.67</v>
      </c>
      <c r="AB271" s="1">
        <f>'[1]Bearbeitete Datenbank'!BN273</f>
        <v>23.392608546554101</v>
      </c>
      <c r="AC271" s="1">
        <f>'[1]Bearbeitete Datenbank'!BO273</f>
        <v>2.56</v>
      </c>
      <c r="AD271" s="1">
        <f>'[1]Bearbeitete Datenbank'!$BP273</f>
        <v>11.241533333333299</v>
      </c>
      <c r="AH271" s="1">
        <f>'[1]Bearbeitete Datenbank'!$AL273</f>
        <v>715</v>
      </c>
      <c r="AJ271" s="1">
        <f>'[1]Bearbeitete Datenbank'!$AN273</f>
        <v>700</v>
      </c>
      <c r="AK271" s="1">
        <f>'[1]Bearbeitete Datenbank'!$AW273</f>
        <v>15</v>
      </c>
      <c r="AU271" s="1" t="str">
        <f>'[1]Bearbeitete Datenbank'!$AU273</f>
        <v>MEO</v>
      </c>
      <c r="AV271" s="1" t="str">
        <f>'[1]Bearbeitete Datenbank'!$J273</f>
        <v>MEO</v>
      </c>
      <c r="AY271" s="1" t="str">
        <f>'[1]Bearbeitete Datenbank'!$G273</f>
        <v>Commercial</v>
      </c>
      <c r="AZ271" s="1"/>
      <c r="BA271" s="1" t="str">
        <f>'[1]Bearbeitete Datenbank'!$H273</f>
        <v>Navigation/Global Positioning</v>
      </c>
      <c r="BB271" s="1"/>
      <c r="BC271" s="42">
        <f>'[1]Bearbeitete Datenbank'!$AX273</f>
        <v>56.010599999999997</v>
      </c>
      <c r="BD271" s="1">
        <f>Tabelle27[[#This Row],[inclination '[degree']]]*PI()/180</f>
        <v>0.97756938601753585</v>
      </c>
      <c r="BE271" s="1">
        <f>'[1]Bearbeitete Datenbank'!$AY273</f>
        <v>272.5258</v>
      </c>
      <c r="BF271" s="1">
        <f>Tabelle27[[#This Row],[RAAN '[degree']]]*PI()/180</f>
        <v>4.756472506631563</v>
      </c>
      <c r="BG271" s="1">
        <f>'[1]Bearbeitete Datenbank'!$BA273</f>
        <v>293.80889999999999</v>
      </c>
      <c r="BH271" s="1">
        <f>Tabelle27[[#This Row],[AoP '[degree']]]*PI()/180</f>
        <v>5.1279326766627671</v>
      </c>
      <c r="BI271" s="1">
        <f>'[1]Bearbeitete Datenbank'!$BB273</f>
        <v>66.141999999999996</v>
      </c>
      <c r="BK271" s="1">
        <f>Tabelle27[[#This Row],[mean_anomaly '[degree']]]*PI()/180</f>
        <v>1.1543956738540893</v>
      </c>
      <c r="BL271" s="1">
        <f>'[1]Bearbeitete Datenbank'!$AZ273</f>
        <v>2.8029999999999998E-4</v>
      </c>
      <c r="BM271" s="1">
        <f>'[1]Bearbeitete Datenbank'!$BE273</f>
        <v>29600.282149355357</v>
      </c>
      <c r="BN271" s="1">
        <f>'[1]Bearbeitete Datenbank'!$BF273</f>
        <v>23237.57910844182</v>
      </c>
      <c r="BO271" s="1">
        <f>'[1]Bearbeitete Datenbank'!$BG273</f>
        <v>23220.985190268893</v>
      </c>
      <c r="BP271" s="1">
        <f>'[1]Bearbeitete Datenbank'!$BH273</f>
        <v>844.70105915129909</v>
      </c>
      <c r="BQ271" s="1">
        <f>'[1]Bearbeitete Datenbank'!$BC273</f>
        <v>1.70474511</v>
      </c>
      <c r="BY271" s="1" t="s">
        <v>115</v>
      </c>
      <c r="BZ271" s="1" t="s">
        <v>115</v>
      </c>
      <c r="CA271" s="1" t="s">
        <v>115</v>
      </c>
      <c r="CB271" s="1" t="s">
        <v>115</v>
      </c>
      <c r="CD271" s="47" t="str">
        <f>'[1]Bearbeitete Datenbank'!$BT273</f>
        <v>None</v>
      </c>
      <c r="CE27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1" s="1" t="str">
        <f>'[1]Bearbeitete Datenbank'!$BU273</f>
        <v>None</v>
      </c>
      <c r="CG27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1" s="1" t="str">
        <f>'[1]Bearbeitete Datenbank'!$BV273</f>
        <v>None</v>
      </c>
      <c r="CI271" s="1" t="str">
        <f>'[1]Bearbeitete Datenbank'!$BW273</f>
        <v>None</v>
      </c>
      <c r="CJ271" s="1" t="str">
        <f>'[1]Bearbeitete Datenbank'!$BX273</f>
        <v>None</v>
      </c>
      <c r="CK271" s="1" t="str">
        <f>'[1]Bearbeitete Datenbank'!$BY273</f>
        <v>None</v>
      </c>
      <c r="CL271" s="1" t="str">
        <f>'[1]Bearbeitete Datenbank'!$CA273</f>
        <v>None</v>
      </c>
      <c r="CM27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1" s="1" t="str">
        <f>'[1]Bearbeitete Datenbank'!$CB273</f>
        <v>None</v>
      </c>
      <c r="CO271" s="1" t="str">
        <f>'[1]Bearbeitete Datenbank'!$CC273</f>
        <v>None</v>
      </c>
      <c r="CP271" s="1" t="str">
        <f>'[1]Bearbeitete Datenbank'!$CD273</f>
        <v>None</v>
      </c>
      <c r="CQ271" s="1" t="str">
        <f>'[1]Bearbeitete Datenbank'!$CE273</f>
        <v>None</v>
      </c>
      <c r="CR271" s="1" t="str">
        <f>'[1]Bearbeitete Datenbank'!$CF273</f>
        <v>None</v>
      </c>
      <c r="CS271" s="1" t="str">
        <f>IF(Tabelle27[[#This Row],[synchronised_starting_longitude '[deg_E']]]="None","None",Tabelle27[[#This Row],[synchronised_starting_longitude '[deg_E']]]*PI()/180)</f>
        <v>None</v>
      </c>
      <c r="CT271" s="1" t="str">
        <f>'[1]Bearbeitete Datenbank'!$CG273</f>
        <v>None</v>
      </c>
      <c r="CU271" s="1" t="str">
        <f>IF(Tabelle27[[#This Row],[synchronised_initial_longitude '[deg_E']]]="None","None",Tabelle27[[#This Row],[synchronised_initial_longitude '[deg_E']]]*PI()/180)</f>
        <v>None</v>
      </c>
      <c r="CV271" s="1" t="str">
        <f>'[1]Bearbeitete Datenbank'!$CH273</f>
        <v>None</v>
      </c>
      <c r="CW271" s="1" t="str">
        <f>IF(Tabelle27[[#This Row],[synchronised_tolerance_longitude '[deg_E']]]="None","None",Tabelle27[[#This Row],[synchronised_tolerance_longitude '[deg_E']]]*PI()/180)</f>
        <v>None</v>
      </c>
      <c r="CY271" s="1" t="str">
        <f>'[1]Bearbeitete Datenbank'!$CI273</f>
        <v>None</v>
      </c>
      <c r="CZ271" s="1" t="str">
        <f>IF(Tabelle27[[#This Row],[initial_GLAN '[deg']]]="None",Tabelle27[[#This Row],[initial_GLAN '[deg']]],Tabelle27[[#This Row],[initial_GLAN '[deg']]]*PI()/180)</f>
        <v>None</v>
      </c>
      <c r="DA271" s="1" t="str">
        <f>'[1]Bearbeitete Datenbank'!$CJ273</f>
        <v>None</v>
      </c>
      <c r="DB271" s="1" t="str">
        <f>IF(Tabelle27[[#This Row],[tolerance_GLAN '[deg']]]="None",Tabelle27[[#This Row],[tolerance_GLAN '[deg']]],Tabelle27[[#This Row],[tolerance_GLAN '[deg']]]*PI()/180)</f>
        <v>None</v>
      </c>
      <c r="DC271" s="1" t="str">
        <f>'[1]Bearbeitete Datenbank'!$CK273</f>
        <v>Galileo</v>
      </c>
      <c r="DD271" s="49" t="str">
        <f>'[1]Bearbeitete Datenbank'!$CL273</f>
        <v>None</v>
      </c>
      <c r="DE271" s="5">
        <f>'[1]Bearbeitete Datenbank'!$CM273</f>
        <v>2.4642495695125657</v>
      </c>
      <c r="DF271" s="49" t="str">
        <f>'[1]Bearbeitete Datenbank'!$CN273</f>
        <v>operational</v>
      </c>
      <c r="DG271" s="5">
        <f>'[1]Bearbeitete Datenbank'!$CO273</f>
        <v>1.3089969389957472</v>
      </c>
      <c r="DH271" s="5" t="str">
        <f>'[1]Bearbeitete Datenbank'!$CP273</f>
        <v>None</v>
      </c>
    </row>
    <row r="272" spans="1:112" x14ac:dyDescent="0.25">
      <c r="A272" s="1" t="str">
        <f>'[1]Bearbeitete Datenbank'!$C274</f>
        <v>Galileo FOC FM18</v>
      </c>
      <c r="C272" s="1" t="str">
        <f>'[1]Bearbeitete Datenbank'!$C274</f>
        <v>Galileo FOC FM18</v>
      </c>
      <c r="D272" s="41">
        <f>'[1]Bearbeitete Datenbank'!$AB274</f>
        <v>43058</v>
      </c>
      <c r="G272" s="1" t="str">
        <f>'[1]Bearbeitete Datenbank'!$AV274</f>
        <v>Medium Satellite</v>
      </c>
      <c r="H272" s="1">
        <f>'[1]Bearbeitete Datenbank'!$V274</f>
        <v>12</v>
      </c>
      <c r="J272" s="3"/>
      <c r="K272" s="1" t="str">
        <f>'[1]Bearbeitete Datenbank'!$BQ274</f>
        <v>none</v>
      </c>
      <c r="L272" s="1" t="str">
        <f>'[1]Bearbeitete Datenbank'!$BR274</f>
        <v>0</v>
      </c>
      <c r="M272" s="1"/>
      <c r="N272" s="1">
        <f>'[1]Bearbeitete Datenbank'!$BS274</f>
        <v>300</v>
      </c>
      <c r="P272" s="1" t="str">
        <f>'[1]Bearbeitete Datenbank'!$Y274</f>
        <v>Guiana Space Center</v>
      </c>
      <c r="Q272" s="1">
        <f>'[1]Bearbeitete Datenbank'!$AD274*PI()/180</f>
        <v>9.1437799511982928E-2</v>
      </c>
      <c r="R272" s="1" t="str">
        <f>'[1]Bearbeitete Datenbank'!$D274</f>
        <v>NR</v>
      </c>
      <c r="S272" s="1" t="str">
        <f>'[1]Bearbeitete Datenbank'!$E274</f>
        <v>ESA</v>
      </c>
      <c r="T272" s="1" t="str">
        <f>'[1]Bearbeitete Datenbank'!$F274</f>
        <v>European Space Agency (ESA)</v>
      </c>
      <c r="U272" s="3">
        <f>'[1]Bearbeitete Datenbank'!$U274</f>
        <v>43082</v>
      </c>
      <c r="V272" s="1">
        <f>'[1]Bearbeitete Datenbank'!$AE274*PI()/180</f>
        <v>5.3622099674872183</v>
      </c>
      <c r="Y272" s="1">
        <f>'[1]Bearbeitete Datenbank'!$BK274</f>
        <v>1.1000000000000001</v>
      </c>
      <c r="Z272" s="1">
        <f>'[1]Bearbeitete Datenbank'!$BL274</f>
        <v>2.5</v>
      </c>
      <c r="AA272" s="1">
        <f>'[1]Bearbeitete Datenbank'!$BM274</f>
        <v>14.67</v>
      </c>
      <c r="AB272" s="1">
        <f>'[1]Bearbeitete Datenbank'!BN274</f>
        <v>23.392608546554101</v>
      </c>
      <c r="AC272" s="1">
        <f>'[1]Bearbeitete Datenbank'!BO274</f>
        <v>2.56</v>
      </c>
      <c r="AD272" s="1">
        <f>'[1]Bearbeitete Datenbank'!$BP274</f>
        <v>11.241533333333299</v>
      </c>
      <c r="AH272" s="1">
        <f>'[1]Bearbeitete Datenbank'!$AL274</f>
        <v>715</v>
      </c>
      <c r="AJ272" s="1">
        <f>'[1]Bearbeitete Datenbank'!$AN274</f>
        <v>700</v>
      </c>
      <c r="AK272" s="1">
        <f>'[1]Bearbeitete Datenbank'!$AW274</f>
        <v>15</v>
      </c>
      <c r="AU272" s="1" t="str">
        <f>'[1]Bearbeitete Datenbank'!$AU274</f>
        <v>MEO</v>
      </c>
      <c r="AV272" s="1" t="str">
        <f>'[1]Bearbeitete Datenbank'!$J274</f>
        <v>MEO</v>
      </c>
      <c r="AY272" s="1" t="str">
        <f>'[1]Bearbeitete Datenbank'!$G274</f>
        <v>Commercial</v>
      </c>
      <c r="AZ272" s="1"/>
      <c r="BA272" s="1" t="str">
        <f>'[1]Bearbeitete Datenbank'!$H274</f>
        <v>Navigation/Global Positioning</v>
      </c>
      <c r="BB272" s="1"/>
      <c r="BC272" s="42">
        <f>'[1]Bearbeitete Datenbank'!$AX274</f>
        <v>56.014200000000002</v>
      </c>
      <c r="BD272" s="1">
        <f>Tabelle27[[#This Row],[inclination '[degree']]]*PI()/180</f>
        <v>0.97763221787060783</v>
      </c>
      <c r="BE272" s="1">
        <f>'[1]Bearbeitete Datenbank'!$AY274</f>
        <v>272.5652</v>
      </c>
      <c r="BF272" s="1">
        <f>Tabelle27[[#This Row],[RAAN '[degree']]]*PI()/180</f>
        <v>4.7571601663568481</v>
      </c>
      <c r="BG272" s="1">
        <f>'[1]Bearbeitete Datenbank'!$BA274</f>
        <v>270.74149999999997</v>
      </c>
      <c r="BH272" s="1">
        <f>Tabelle27[[#This Row],[AoP '[degree']]]*PI()/180</f>
        <v>4.7253305967882273</v>
      </c>
      <c r="BI272" s="1">
        <f>'[1]Bearbeitete Datenbank'!$BB274</f>
        <v>89.202200000000005</v>
      </c>
      <c r="BK272" s="1">
        <f>Tabelle27[[#This Row],[mean_anomaly '[degree']]]*PI()/180</f>
        <v>1.5568720900224857</v>
      </c>
      <c r="BL272" s="1">
        <f>'[1]Bearbeitete Datenbank'!$AZ274</f>
        <v>3.5760000000000002E-4</v>
      </c>
      <c r="BM272" s="1">
        <f>'[1]Bearbeitete Datenbank'!$BE274</f>
        <v>29600.275898509622</v>
      </c>
      <c r="BN272" s="1">
        <f>'[1]Bearbeitete Datenbank'!$BF274</f>
        <v>23239.860957170931</v>
      </c>
      <c r="BO272" s="1">
        <f>'[1]Bearbeitete Datenbank'!$BG274</f>
        <v>23218.690839848317</v>
      </c>
      <c r="BP272" s="1">
        <f>'[1]Bearbeitete Datenbank'!$BH274</f>
        <v>844.70079158143074</v>
      </c>
      <c r="BQ272" s="1">
        <f>'[1]Bearbeitete Datenbank'!$BC274</f>
        <v>1.70474565</v>
      </c>
      <c r="BY272" s="1" t="s">
        <v>115</v>
      </c>
      <c r="BZ272" s="1" t="s">
        <v>115</v>
      </c>
      <c r="CA272" s="1" t="s">
        <v>115</v>
      </c>
      <c r="CB272" s="1" t="s">
        <v>115</v>
      </c>
      <c r="CD272" s="47" t="str">
        <f>'[1]Bearbeitete Datenbank'!$BT274</f>
        <v>None</v>
      </c>
      <c r="CE27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2" s="1" t="str">
        <f>'[1]Bearbeitete Datenbank'!$BU274</f>
        <v>None</v>
      </c>
      <c r="CG27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2" s="1" t="str">
        <f>'[1]Bearbeitete Datenbank'!$BV274</f>
        <v>None</v>
      </c>
      <c r="CI272" s="1" t="str">
        <f>'[1]Bearbeitete Datenbank'!$BW274</f>
        <v>None</v>
      </c>
      <c r="CJ272" s="1" t="str">
        <f>'[1]Bearbeitete Datenbank'!$BX274</f>
        <v>None</v>
      </c>
      <c r="CK272" s="1" t="str">
        <f>'[1]Bearbeitete Datenbank'!$BY274</f>
        <v>None</v>
      </c>
      <c r="CL272" s="1" t="str">
        <f>'[1]Bearbeitete Datenbank'!$CA274</f>
        <v>None</v>
      </c>
      <c r="CM27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2" s="1" t="str">
        <f>'[1]Bearbeitete Datenbank'!$CB274</f>
        <v>None</v>
      </c>
      <c r="CO272" s="1" t="str">
        <f>'[1]Bearbeitete Datenbank'!$CC274</f>
        <v>None</v>
      </c>
      <c r="CP272" s="1" t="str">
        <f>'[1]Bearbeitete Datenbank'!$CD274</f>
        <v>None</v>
      </c>
      <c r="CQ272" s="1" t="str">
        <f>'[1]Bearbeitete Datenbank'!$CE274</f>
        <v>None</v>
      </c>
      <c r="CR272" s="1" t="str">
        <f>'[1]Bearbeitete Datenbank'!$CF274</f>
        <v>None</v>
      </c>
      <c r="CS272" s="1" t="str">
        <f>IF(Tabelle27[[#This Row],[synchronised_starting_longitude '[deg_E']]]="None","None",Tabelle27[[#This Row],[synchronised_starting_longitude '[deg_E']]]*PI()/180)</f>
        <v>None</v>
      </c>
      <c r="CT272" s="1" t="str">
        <f>'[1]Bearbeitete Datenbank'!$CG274</f>
        <v>None</v>
      </c>
      <c r="CU272" s="1" t="str">
        <f>IF(Tabelle27[[#This Row],[synchronised_initial_longitude '[deg_E']]]="None","None",Tabelle27[[#This Row],[synchronised_initial_longitude '[deg_E']]]*PI()/180)</f>
        <v>None</v>
      </c>
      <c r="CV272" s="1" t="str">
        <f>'[1]Bearbeitete Datenbank'!$CH274</f>
        <v>None</v>
      </c>
      <c r="CW272" s="1" t="str">
        <f>IF(Tabelle27[[#This Row],[synchronised_tolerance_longitude '[deg_E']]]="None","None",Tabelle27[[#This Row],[synchronised_tolerance_longitude '[deg_E']]]*PI()/180)</f>
        <v>None</v>
      </c>
      <c r="CY272" s="1" t="str">
        <f>'[1]Bearbeitete Datenbank'!$CI274</f>
        <v>None</v>
      </c>
      <c r="CZ272" s="1" t="str">
        <f>IF(Tabelle27[[#This Row],[initial_GLAN '[deg']]]="None",Tabelle27[[#This Row],[initial_GLAN '[deg']]],Tabelle27[[#This Row],[initial_GLAN '[deg']]]*PI()/180)</f>
        <v>None</v>
      </c>
      <c r="DA272" s="1" t="str">
        <f>'[1]Bearbeitete Datenbank'!$CJ274</f>
        <v>None</v>
      </c>
      <c r="DB272" s="1" t="str">
        <f>IF(Tabelle27[[#This Row],[tolerance_GLAN '[deg']]]="None",Tabelle27[[#This Row],[tolerance_GLAN '[deg']]],Tabelle27[[#This Row],[tolerance_GLAN '[deg']]]*PI()/180)</f>
        <v>None</v>
      </c>
      <c r="DC272" s="1" t="str">
        <f>'[1]Bearbeitete Datenbank'!$CK274</f>
        <v>Galileo</v>
      </c>
      <c r="DD272" s="49" t="str">
        <f>'[1]Bearbeitete Datenbank'!$CL274</f>
        <v>None</v>
      </c>
      <c r="DE272" s="5">
        <f>'[1]Bearbeitete Datenbank'!$CM274</f>
        <v>3.6522498127845546</v>
      </c>
      <c r="DF272" s="49" t="str">
        <f>'[1]Bearbeitete Datenbank'!$CN274</f>
        <v>operational</v>
      </c>
      <c r="DG272" s="5">
        <f>'[1]Bearbeitete Datenbank'!$CO274</f>
        <v>2.0943951023931953</v>
      </c>
      <c r="DH272" s="5" t="str">
        <f>'[1]Bearbeitete Datenbank'!$CP274</f>
        <v>None</v>
      </c>
    </row>
    <row r="273" spans="1:112" x14ac:dyDescent="0.25">
      <c r="A273" s="1" t="str">
        <f>'[1]Bearbeitete Datenbank'!$C275</f>
        <v>Galileo FOC FM19</v>
      </c>
      <c r="C273" s="1" t="str">
        <f>'[1]Bearbeitete Datenbank'!$C275</f>
        <v>Galileo FOC FM19</v>
      </c>
      <c r="D273" s="41">
        <f>'[1]Bearbeitete Datenbank'!$AB275</f>
        <v>43566</v>
      </c>
      <c r="G273" s="1" t="str">
        <f>'[1]Bearbeitete Datenbank'!$AV275</f>
        <v>Medium Satellite</v>
      </c>
      <c r="H273" s="1">
        <f>'[1]Bearbeitete Datenbank'!$V275</f>
        <v>12</v>
      </c>
      <c r="J273" s="3"/>
      <c r="K273" s="1" t="str">
        <f>'[1]Bearbeitete Datenbank'!$BQ275</f>
        <v>none</v>
      </c>
      <c r="L273" s="1" t="str">
        <f>'[1]Bearbeitete Datenbank'!$BR275</f>
        <v>0</v>
      </c>
      <c r="M273" s="1"/>
      <c r="N273" s="1">
        <f>'[1]Bearbeitete Datenbank'!$BS275</f>
        <v>300</v>
      </c>
      <c r="P273" s="1" t="str">
        <f>'[1]Bearbeitete Datenbank'!$Y275</f>
        <v>Guiana Space Center</v>
      </c>
      <c r="Q273" s="1">
        <f>'[1]Bearbeitete Datenbank'!$AD275*PI()/180</f>
        <v>9.1437799511982928E-2</v>
      </c>
      <c r="R273" s="1" t="str">
        <f>'[1]Bearbeitete Datenbank'!$D275</f>
        <v>NR</v>
      </c>
      <c r="S273" s="1" t="str">
        <f>'[1]Bearbeitete Datenbank'!$E275</f>
        <v>ESA</v>
      </c>
      <c r="T273" s="1" t="str">
        <f>'[1]Bearbeitete Datenbank'!$F275</f>
        <v>European Space Agency (ESA)</v>
      </c>
      <c r="U273" s="3">
        <f>'[1]Bearbeitete Datenbank'!$U275</f>
        <v>43306</v>
      </c>
      <c r="V273" s="1">
        <f>'[1]Bearbeitete Datenbank'!$AE275*PI()/180</f>
        <v>5.3622099674872183</v>
      </c>
      <c r="Y273" s="1">
        <f>'[1]Bearbeitete Datenbank'!$BK275</f>
        <v>1.1000000000000001</v>
      </c>
      <c r="Z273" s="1">
        <f>'[1]Bearbeitete Datenbank'!$BL275</f>
        <v>2.5</v>
      </c>
      <c r="AA273" s="1">
        <f>'[1]Bearbeitete Datenbank'!$BM275</f>
        <v>14.67</v>
      </c>
      <c r="AB273" s="1">
        <f>'[1]Bearbeitete Datenbank'!BN275</f>
        <v>23.392608546554101</v>
      </c>
      <c r="AC273" s="1">
        <f>'[1]Bearbeitete Datenbank'!BO275</f>
        <v>2.56</v>
      </c>
      <c r="AD273" s="1">
        <f>'[1]Bearbeitete Datenbank'!$BP275</f>
        <v>11.241533333333299</v>
      </c>
      <c r="AH273" s="1">
        <f>'[1]Bearbeitete Datenbank'!$AL275</f>
        <v>715</v>
      </c>
      <c r="AJ273" s="1">
        <f>'[1]Bearbeitete Datenbank'!$AN275</f>
        <v>700</v>
      </c>
      <c r="AK273" s="1">
        <f>'[1]Bearbeitete Datenbank'!$AW275</f>
        <v>15</v>
      </c>
      <c r="AU273" s="1" t="str">
        <f>'[1]Bearbeitete Datenbank'!$AU275</f>
        <v>MEO</v>
      </c>
      <c r="AV273" s="1" t="str">
        <f>'[1]Bearbeitete Datenbank'!$J275</f>
        <v>MEO</v>
      </c>
      <c r="AY273" s="1" t="str">
        <f>'[1]Bearbeitete Datenbank'!$G275</f>
        <v>Commercial</v>
      </c>
      <c r="AZ273" s="1"/>
      <c r="BA273" s="1" t="str">
        <f>'[1]Bearbeitete Datenbank'!$H275</f>
        <v>Navigation/Global Positioning</v>
      </c>
      <c r="BB273" s="1"/>
      <c r="BC273" s="42">
        <f>'[1]Bearbeitete Datenbank'!$AX275</f>
        <v>57.006100000000004</v>
      </c>
      <c r="BD273" s="1">
        <f>Tabelle27[[#This Row],[inclination '[degree']]]*PI()/180</f>
        <v>0.99494413872113951</v>
      </c>
      <c r="BE273" s="1">
        <f>'[1]Bearbeitete Datenbank'!$AY275</f>
        <v>31.837700000000002</v>
      </c>
      <c r="BF273" s="1">
        <f>Tabelle27[[#This Row],[RAAN '[degree']]]*PI()/180</f>
        <v>0.55567269126219865</v>
      </c>
      <c r="BG273" s="1">
        <f>'[1]Bearbeitete Datenbank'!$BA275</f>
        <v>317.23919999999998</v>
      </c>
      <c r="BH273" s="1">
        <f>Tabelle27[[#This Row],[AoP '[degree']]]*PI()/180</f>
        <v>5.5368685563927951</v>
      </c>
      <c r="BI273" s="1">
        <f>'[1]Bearbeitete Datenbank'!$BB275</f>
        <v>42.774099999999997</v>
      </c>
      <c r="BK273" s="1">
        <f>Tabelle27[[#This Row],[mean_anomaly '[degree']]]*PI()/180</f>
        <v>0.74654887957730642</v>
      </c>
      <c r="BL273" s="1">
        <f>'[1]Bearbeitete Datenbank'!$AZ275</f>
        <v>3.1330000000000003E-4</v>
      </c>
      <c r="BM273" s="1">
        <f>'[1]Bearbeitete Datenbank'!$BE275</f>
        <v>29600.177390246306</v>
      </c>
      <c r="BN273" s="1">
        <f>'[1]Bearbeitete Datenbank'!$BF275</f>
        <v>23238.45112582267</v>
      </c>
      <c r="BO273" s="1">
        <f>'[1]Bearbeitete Datenbank'!$BG275</f>
        <v>23219.903654669943</v>
      </c>
      <c r="BP273" s="1">
        <f>'[1]Bearbeitete Datenbank'!$BH275</f>
        <v>844.69657490086377</v>
      </c>
      <c r="BQ273" s="1">
        <f>'[1]Bearbeitete Datenbank'!$BC275</f>
        <v>1.70475416</v>
      </c>
      <c r="BY273" s="1" t="s">
        <v>115</v>
      </c>
      <c r="BZ273" s="1" t="s">
        <v>115</v>
      </c>
      <c r="CA273" s="1" t="s">
        <v>115</v>
      </c>
      <c r="CB273" s="1" t="s">
        <v>115</v>
      </c>
      <c r="CD273" s="47" t="str">
        <f>'[1]Bearbeitete Datenbank'!$BT275</f>
        <v>None</v>
      </c>
      <c r="CE27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3" s="1" t="str">
        <f>'[1]Bearbeitete Datenbank'!$BU275</f>
        <v>None</v>
      </c>
      <c r="CG27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3" s="1" t="str">
        <f>'[1]Bearbeitete Datenbank'!$BV275</f>
        <v>None</v>
      </c>
      <c r="CI273" s="1" t="str">
        <f>'[1]Bearbeitete Datenbank'!$BW275</f>
        <v>None</v>
      </c>
      <c r="CJ273" s="1" t="str">
        <f>'[1]Bearbeitete Datenbank'!$BX275</f>
        <v>None</v>
      </c>
      <c r="CK273" s="1" t="str">
        <f>'[1]Bearbeitete Datenbank'!$BY275</f>
        <v>None</v>
      </c>
      <c r="CL273" s="1" t="str">
        <f>'[1]Bearbeitete Datenbank'!$CA275</f>
        <v>None</v>
      </c>
      <c r="CM27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3" s="1" t="str">
        <f>'[1]Bearbeitete Datenbank'!$CB275</f>
        <v>None</v>
      </c>
      <c r="CO273" s="1" t="str">
        <f>'[1]Bearbeitete Datenbank'!$CC275</f>
        <v>None</v>
      </c>
      <c r="CP273" s="1" t="str">
        <f>'[1]Bearbeitete Datenbank'!$CD275</f>
        <v>None</v>
      </c>
      <c r="CQ273" s="1" t="str">
        <f>'[1]Bearbeitete Datenbank'!$CE275</f>
        <v>None</v>
      </c>
      <c r="CR273" s="1" t="str">
        <f>'[1]Bearbeitete Datenbank'!$CF275</f>
        <v>None</v>
      </c>
      <c r="CS273" s="1" t="str">
        <f>IF(Tabelle27[[#This Row],[synchronised_starting_longitude '[deg_E']]]="None","None",Tabelle27[[#This Row],[synchronised_starting_longitude '[deg_E']]]*PI()/180)</f>
        <v>None</v>
      </c>
      <c r="CT273" s="1" t="str">
        <f>'[1]Bearbeitete Datenbank'!$CG275</f>
        <v>None</v>
      </c>
      <c r="CU273" s="1" t="str">
        <f>IF(Tabelle27[[#This Row],[synchronised_initial_longitude '[deg_E']]]="None","None",Tabelle27[[#This Row],[synchronised_initial_longitude '[deg_E']]]*PI()/180)</f>
        <v>None</v>
      </c>
      <c r="CV273" s="1" t="str">
        <f>'[1]Bearbeitete Datenbank'!$CH275</f>
        <v>None</v>
      </c>
      <c r="CW273" s="1" t="str">
        <f>IF(Tabelle27[[#This Row],[synchronised_tolerance_longitude '[deg_E']]]="None","None",Tabelle27[[#This Row],[synchronised_tolerance_longitude '[deg_E']]]*PI()/180)</f>
        <v>None</v>
      </c>
      <c r="CY273" s="1" t="str">
        <f>'[1]Bearbeitete Datenbank'!$CI275</f>
        <v>None</v>
      </c>
      <c r="CZ273" s="1" t="str">
        <f>IF(Tabelle27[[#This Row],[initial_GLAN '[deg']]]="None",Tabelle27[[#This Row],[initial_GLAN '[deg']]],Tabelle27[[#This Row],[initial_GLAN '[deg']]]*PI()/180)</f>
        <v>None</v>
      </c>
      <c r="DA273" s="1" t="str">
        <f>'[1]Bearbeitete Datenbank'!$CJ275</f>
        <v>None</v>
      </c>
      <c r="DB273" s="1" t="str">
        <f>IF(Tabelle27[[#This Row],[tolerance_GLAN '[deg']]]="None",Tabelle27[[#This Row],[tolerance_GLAN '[deg']]],Tabelle27[[#This Row],[tolerance_GLAN '[deg']]]*PI()/180)</f>
        <v>None</v>
      </c>
      <c r="DC273" s="1" t="str">
        <f>'[1]Bearbeitete Datenbank'!$CK275</f>
        <v>Galileo</v>
      </c>
      <c r="DD273" s="49" t="str">
        <f>'[1]Bearbeitete Datenbank'!$CL275</f>
        <v>None</v>
      </c>
      <c r="DE273" s="5">
        <f>'[1]Bearbeitete Datenbank'!$CM275</f>
        <v>2.3171130775816882</v>
      </c>
      <c r="DF273" s="49" t="str">
        <f>'[1]Bearbeitete Datenbank'!$CN275</f>
        <v>operational</v>
      </c>
      <c r="DG273" s="5">
        <f>'[1]Bearbeitete Datenbank'!$CO275</f>
        <v>1.5707963267948966</v>
      </c>
      <c r="DH273" s="5" t="str">
        <f>'[1]Bearbeitete Datenbank'!$CP275</f>
        <v>None</v>
      </c>
    </row>
    <row r="274" spans="1:112" x14ac:dyDescent="0.25">
      <c r="A274" s="1" t="str">
        <f>'[1]Bearbeitete Datenbank'!$C276</f>
        <v>Galileo FOC FM2</v>
      </c>
      <c r="C274" s="1" t="str">
        <f>'[1]Bearbeitete Datenbank'!$C276</f>
        <v>Galileo FOC FM2</v>
      </c>
      <c r="D274" s="41">
        <f>'[1]Bearbeitete Datenbank'!$AB276</f>
        <v>40129</v>
      </c>
      <c r="G274" s="1" t="str">
        <f>'[1]Bearbeitete Datenbank'!$AV276</f>
        <v>Medium Satellite</v>
      </c>
      <c r="H274" s="1">
        <f>'[1]Bearbeitete Datenbank'!$V276</f>
        <v>12</v>
      </c>
      <c r="J274" s="3"/>
      <c r="K274" s="1" t="str">
        <f>'[1]Bearbeitete Datenbank'!$BQ276</f>
        <v>none</v>
      </c>
      <c r="L274" s="1" t="str">
        <f>'[1]Bearbeitete Datenbank'!$BR276</f>
        <v>0</v>
      </c>
      <c r="M274" s="1"/>
      <c r="N274" s="1">
        <f>'[1]Bearbeitete Datenbank'!$BS276</f>
        <v>300</v>
      </c>
      <c r="P274" s="1" t="str">
        <f>'[1]Bearbeitete Datenbank'!$Y276</f>
        <v>Guiana Space Center</v>
      </c>
      <c r="Q274" s="1">
        <f>'[1]Bearbeitete Datenbank'!$AD276*PI()/180</f>
        <v>9.1437799511982928E-2</v>
      </c>
      <c r="R274" s="1" t="str">
        <f>'[1]Bearbeitete Datenbank'!$D276</f>
        <v>NR</v>
      </c>
      <c r="S274" s="1" t="str">
        <f>'[1]Bearbeitete Datenbank'!$E276</f>
        <v>ESA</v>
      </c>
      <c r="T274" s="1" t="str">
        <f>'[1]Bearbeitete Datenbank'!$F276</f>
        <v>European Space Agency (ESA)</v>
      </c>
      <c r="U274" s="3">
        <f>'[1]Bearbeitete Datenbank'!$U276</f>
        <v>41873</v>
      </c>
      <c r="V274" s="1">
        <f>'[1]Bearbeitete Datenbank'!$AE276*PI()/180</f>
        <v>5.3622099674872183</v>
      </c>
      <c r="Y274" s="1">
        <f>'[1]Bearbeitete Datenbank'!$BK276</f>
        <v>1.1000000000000001</v>
      </c>
      <c r="Z274" s="1">
        <f>'[1]Bearbeitete Datenbank'!$BL276</f>
        <v>2.5</v>
      </c>
      <c r="AA274" s="1">
        <f>'[1]Bearbeitete Datenbank'!$BM276</f>
        <v>14.67</v>
      </c>
      <c r="AB274" s="1">
        <f>'[1]Bearbeitete Datenbank'!BN276</f>
        <v>23.13660103714</v>
      </c>
      <c r="AC274" s="1">
        <f>'[1]Bearbeitete Datenbank'!BO276</f>
        <v>2.56</v>
      </c>
      <c r="AD274" s="1">
        <f>'[1]Bearbeitete Datenbank'!$BP276</f>
        <v>11.155533333333301</v>
      </c>
      <c r="AH274" s="1">
        <f>'[1]Bearbeitete Datenbank'!$AL276</f>
        <v>733</v>
      </c>
      <c r="AJ274" s="1">
        <f>'[1]Bearbeitete Datenbank'!$AN276</f>
        <v>700</v>
      </c>
      <c r="AK274" s="1">
        <f>'[1]Bearbeitete Datenbank'!$AW276</f>
        <v>33</v>
      </c>
      <c r="AU274" s="1" t="str">
        <f>'[1]Bearbeitete Datenbank'!$AU276</f>
        <v>MEO</v>
      </c>
      <c r="AV274" s="1" t="str">
        <f>'[1]Bearbeitete Datenbank'!$J276</f>
        <v>Elliptical</v>
      </c>
      <c r="AY274" s="1" t="str">
        <f>'[1]Bearbeitete Datenbank'!$G276</f>
        <v>Commercial</v>
      </c>
      <c r="AZ274" s="1"/>
      <c r="BA274" s="1" t="str">
        <f>'[1]Bearbeitete Datenbank'!$H276</f>
        <v>Navigation/Global Positioning</v>
      </c>
      <c r="BB274" s="1"/>
      <c r="BC274" s="42">
        <f>'[1]Bearbeitete Datenbank'!$AX276</f>
        <v>50.516500000000001</v>
      </c>
      <c r="BD274" s="1">
        <f>Tabelle27[[#This Row],[inclination '[degree']]]*PI()/180</f>
        <v>0.88167925158371552</v>
      </c>
      <c r="BE274" s="1">
        <f>'[1]Bearbeitete Datenbank'!$AY276</f>
        <v>346.93950000000001</v>
      </c>
      <c r="BF274" s="1">
        <f>Tabelle27[[#This Row],[RAAN '[degree']]]*PI()/180</f>
        <v>6.0552365802228669</v>
      </c>
      <c r="BG274" s="1">
        <f>'[1]Bearbeitete Datenbank'!$BA276</f>
        <v>111.26909999999999</v>
      </c>
      <c r="BH274" s="1">
        <f>Tabelle27[[#This Row],[AoP '[degree']]]*PI()/180</f>
        <v>1.9420121507308226</v>
      </c>
      <c r="BI274" s="1">
        <f>'[1]Bearbeitete Datenbank'!$BB276</f>
        <v>267.11540000000002</v>
      </c>
      <c r="BK274" s="1">
        <f>Tabelle27[[#This Row],[mean_anomaly '[degree']]]*PI()/180</f>
        <v>4.6620432127816613</v>
      </c>
      <c r="BL274" s="1">
        <f>'[1]Bearbeitete Datenbank'!$AZ276</f>
        <v>0.16475609999999999</v>
      </c>
      <c r="BM274" s="1">
        <f>'[1]Bearbeitete Datenbank'!$BE276</f>
        <v>27977.531916599964</v>
      </c>
      <c r="BN274" s="1">
        <f>'[1]Bearbeitete Datenbank'!$BF276</f>
        <v>26216.000962804497</v>
      </c>
      <c r="BO274" s="1">
        <f>'[1]Bearbeitete Datenbank'!$BG276</f>
        <v>16997.062870395432</v>
      </c>
      <c r="BP274" s="1">
        <f>'[1]Bearbeitete Datenbank'!$BH276</f>
        <v>776.19950664543774</v>
      </c>
      <c r="BQ274" s="1">
        <f>'[1]Bearbeitete Datenbank'!$BC276</f>
        <v>1.8551931399999999</v>
      </c>
      <c r="BY274" s="1" t="s">
        <v>115</v>
      </c>
      <c r="BZ274" s="1" t="s">
        <v>115</v>
      </c>
      <c r="CA274" s="1" t="s">
        <v>115</v>
      </c>
      <c r="CB274" s="1" t="s">
        <v>115</v>
      </c>
      <c r="CD274" s="47" t="str">
        <f>'[1]Bearbeitete Datenbank'!$BT276</f>
        <v>None</v>
      </c>
      <c r="CE27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4" s="1" t="str">
        <f>'[1]Bearbeitete Datenbank'!$BU276</f>
        <v>None</v>
      </c>
      <c r="CG27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4" s="1" t="str">
        <f>'[1]Bearbeitete Datenbank'!$BV276</f>
        <v>None</v>
      </c>
      <c r="CI274" s="1" t="str">
        <f>'[1]Bearbeitete Datenbank'!$BW276</f>
        <v>None</v>
      </c>
      <c r="CJ274" s="1" t="str">
        <f>'[1]Bearbeitete Datenbank'!$BX276</f>
        <v>None</v>
      </c>
      <c r="CK274" s="1" t="str">
        <f>'[1]Bearbeitete Datenbank'!$BY276</f>
        <v>None</v>
      </c>
      <c r="CL274" s="1" t="str">
        <f>'[1]Bearbeitete Datenbank'!$CA276</f>
        <v>None</v>
      </c>
      <c r="CM27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4" s="1" t="str">
        <f>'[1]Bearbeitete Datenbank'!$CB276</f>
        <v>None</v>
      </c>
      <c r="CO274" s="1" t="str">
        <f>'[1]Bearbeitete Datenbank'!$CC276</f>
        <v>None</v>
      </c>
      <c r="CP274" s="1" t="str">
        <f>'[1]Bearbeitete Datenbank'!$CD276</f>
        <v>None</v>
      </c>
      <c r="CQ274" s="1" t="str">
        <f>'[1]Bearbeitete Datenbank'!$CE276</f>
        <v>None</v>
      </c>
      <c r="CR274" s="1" t="str">
        <f>'[1]Bearbeitete Datenbank'!$CF276</f>
        <v>None</v>
      </c>
      <c r="CS274" s="1" t="str">
        <f>IF(Tabelle27[[#This Row],[synchronised_starting_longitude '[deg_E']]]="None","None",Tabelle27[[#This Row],[synchronised_starting_longitude '[deg_E']]]*PI()/180)</f>
        <v>None</v>
      </c>
      <c r="CT274" s="1" t="str">
        <f>'[1]Bearbeitete Datenbank'!$CG276</f>
        <v>None</v>
      </c>
      <c r="CU274" s="1" t="str">
        <f>IF(Tabelle27[[#This Row],[synchronised_initial_longitude '[deg_E']]]="None","None",Tabelle27[[#This Row],[synchronised_initial_longitude '[deg_E']]]*PI()/180)</f>
        <v>None</v>
      </c>
      <c r="CV274" s="1" t="str">
        <f>'[1]Bearbeitete Datenbank'!$CH276</f>
        <v>None</v>
      </c>
      <c r="CW274" s="1" t="str">
        <f>IF(Tabelle27[[#This Row],[synchronised_tolerance_longitude '[deg_E']]]="None","None",Tabelle27[[#This Row],[synchronised_tolerance_longitude '[deg_E']]]*PI()/180)</f>
        <v>None</v>
      </c>
      <c r="CY274" s="1" t="str">
        <f>'[1]Bearbeitete Datenbank'!$CI276</f>
        <v>None</v>
      </c>
      <c r="CZ274" s="1" t="str">
        <f>IF(Tabelle27[[#This Row],[initial_GLAN '[deg']]]="None",Tabelle27[[#This Row],[initial_GLAN '[deg']]],Tabelle27[[#This Row],[initial_GLAN '[deg']]]*PI()/180)</f>
        <v>None</v>
      </c>
      <c r="DA274" s="1" t="str">
        <f>'[1]Bearbeitete Datenbank'!$CJ276</f>
        <v>None</v>
      </c>
      <c r="DB274" s="1" t="str">
        <f>IF(Tabelle27[[#This Row],[tolerance_GLAN '[deg']]]="None",Tabelle27[[#This Row],[tolerance_GLAN '[deg']]],Tabelle27[[#This Row],[tolerance_GLAN '[deg']]]*PI()/180)</f>
        <v>None</v>
      </c>
      <c r="DC274" s="1" t="str">
        <f>'[1]Bearbeitete Datenbank'!$CK276</f>
        <v>None</v>
      </c>
      <c r="DD274" s="49" t="str">
        <f>'[1]Bearbeitete Datenbank'!$CL276</f>
        <v>None</v>
      </c>
      <c r="DE274" s="5" t="str">
        <f>'[1]Bearbeitete Datenbank'!$CM276</f>
        <v>None</v>
      </c>
      <c r="DF274" s="49" t="str">
        <f>'[1]Bearbeitete Datenbank'!$CN276</f>
        <v>None</v>
      </c>
      <c r="DG274" s="5" t="str">
        <f>'[1]Bearbeitete Datenbank'!$CO276</f>
        <v>None</v>
      </c>
      <c r="DH274" s="5" t="str">
        <f>'[1]Bearbeitete Datenbank'!$CP276</f>
        <v>None</v>
      </c>
    </row>
    <row r="275" spans="1:112" x14ac:dyDescent="0.25">
      <c r="A275" s="1" t="str">
        <f>'[1]Bearbeitete Datenbank'!$C277</f>
        <v>Galileo FOC FM20</v>
      </c>
      <c r="C275" s="1" t="str">
        <f>'[1]Bearbeitete Datenbank'!$C277</f>
        <v>Galileo FOC FM20</v>
      </c>
      <c r="D275" s="41">
        <f>'[1]Bearbeitete Datenbank'!$AB277</f>
        <v>43567</v>
      </c>
      <c r="G275" s="1" t="str">
        <f>'[1]Bearbeitete Datenbank'!$AV277</f>
        <v>Medium Satellite</v>
      </c>
      <c r="H275" s="1">
        <f>'[1]Bearbeitete Datenbank'!$V277</f>
        <v>12</v>
      </c>
      <c r="J275" s="3"/>
      <c r="K275" s="1" t="str">
        <f>'[1]Bearbeitete Datenbank'!$BQ277</f>
        <v>none</v>
      </c>
      <c r="L275" s="1" t="str">
        <f>'[1]Bearbeitete Datenbank'!$BR277</f>
        <v>0</v>
      </c>
      <c r="M275" s="1"/>
      <c r="N275" s="1">
        <f>'[1]Bearbeitete Datenbank'!$BS277</f>
        <v>300</v>
      </c>
      <c r="P275" s="1" t="str">
        <f>'[1]Bearbeitete Datenbank'!$Y277</f>
        <v>Guiana Space Center</v>
      </c>
      <c r="Q275" s="1">
        <f>'[1]Bearbeitete Datenbank'!$AD277*PI()/180</f>
        <v>9.1437799511982928E-2</v>
      </c>
      <c r="R275" s="1" t="str">
        <f>'[1]Bearbeitete Datenbank'!$D277</f>
        <v>NR</v>
      </c>
      <c r="S275" s="1" t="str">
        <f>'[1]Bearbeitete Datenbank'!$E277</f>
        <v>ESA</v>
      </c>
      <c r="T275" s="1" t="str">
        <f>'[1]Bearbeitete Datenbank'!$F277</f>
        <v>European Space Agency (ESA)</v>
      </c>
      <c r="U275" s="3">
        <f>'[1]Bearbeitete Datenbank'!$U277</f>
        <v>43306</v>
      </c>
      <c r="V275" s="1">
        <f>'[1]Bearbeitete Datenbank'!$AE277*PI()/180</f>
        <v>5.3622099674872183</v>
      </c>
      <c r="Y275" s="1">
        <f>'[1]Bearbeitete Datenbank'!$BK277</f>
        <v>1.1000000000000001</v>
      </c>
      <c r="Z275" s="1">
        <f>'[1]Bearbeitete Datenbank'!$BL277</f>
        <v>2.5</v>
      </c>
      <c r="AA275" s="1">
        <f>'[1]Bearbeitete Datenbank'!$BM277</f>
        <v>14.67</v>
      </c>
      <c r="AB275" s="1">
        <f>'[1]Bearbeitete Datenbank'!BN277</f>
        <v>23.392608546554101</v>
      </c>
      <c r="AC275" s="1">
        <f>'[1]Bearbeitete Datenbank'!BO277</f>
        <v>2.56</v>
      </c>
      <c r="AD275" s="1">
        <f>'[1]Bearbeitete Datenbank'!$BP277</f>
        <v>11.241533333333299</v>
      </c>
      <c r="AH275" s="1">
        <f>'[1]Bearbeitete Datenbank'!$AL277</f>
        <v>715</v>
      </c>
      <c r="AJ275" s="1">
        <f>'[1]Bearbeitete Datenbank'!$AN277</f>
        <v>700</v>
      </c>
      <c r="AK275" s="1">
        <f>'[1]Bearbeitete Datenbank'!$AW277</f>
        <v>15</v>
      </c>
      <c r="AU275" s="1" t="str">
        <f>'[1]Bearbeitete Datenbank'!$AU277</f>
        <v>MEO</v>
      </c>
      <c r="AV275" s="1" t="str">
        <f>'[1]Bearbeitete Datenbank'!$J277</f>
        <v>MEO</v>
      </c>
      <c r="AY275" s="1" t="str">
        <f>'[1]Bearbeitete Datenbank'!$G277</f>
        <v>Commercial</v>
      </c>
      <c r="AZ275" s="1"/>
      <c r="BA275" s="1" t="str">
        <f>'[1]Bearbeitete Datenbank'!$H277</f>
        <v>Navigation/Global Positioning</v>
      </c>
      <c r="BB275" s="1"/>
      <c r="BC275" s="42">
        <f>'[1]Bearbeitete Datenbank'!$AX277</f>
        <v>57.005499999999998</v>
      </c>
      <c r="BD275" s="1">
        <f>Tabelle27[[#This Row],[inclination '[degree']]]*PI()/180</f>
        <v>0.99493366674562744</v>
      </c>
      <c r="BE275" s="1">
        <f>'[1]Bearbeitete Datenbank'!$AY277</f>
        <v>31.832799999999999</v>
      </c>
      <c r="BF275" s="1">
        <f>Tabelle27[[#This Row],[RAAN '[degree']]]*PI()/180</f>
        <v>0.55558717012885084</v>
      </c>
      <c r="BG275" s="1">
        <f>'[1]Bearbeitete Datenbank'!$BA277</f>
        <v>310.3349</v>
      </c>
      <c r="BH275" s="1">
        <f>Tabelle27[[#This Row],[AoP '[degree']]]*PI()/180</f>
        <v>5.4163657888473509</v>
      </c>
      <c r="BI275" s="1">
        <f>'[1]Bearbeitete Datenbank'!$BB277</f>
        <v>49.676099999999998</v>
      </c>
      <c r="BK275" s="1">
        <f>Tabelle27[[#This Row],[mean_anomaly '[degree']]]*PI()/180</f>
        <v>0.86701150454995513</v>
      </c>
      <c r="BL275" s="1">
        <f>'[1]Bearbeitete Datenbank'!$AZ277</f>
        <v>3.0630000000000002E-4</v>
      </c>
      <c r="BM275" s="1">
        <f>'[1]Bearbeitete Datenbank'!$BE277</f>
        <v>29600.201351640335</v>
      </c>
      <c r="BN275" s="1">
        <f>'[1]Bearbeitete Datenbank'!$BF277</f>
        <v>23238.267893314343</v>
      </c>
      <c r="BO275" s="1">
        <f>'[1]Bearbeitete Datenbank'!$BG277</f>
        <v>23220.134809966326</v>
      </c>
      <c r="BP275" s="1">
        <f>'[1]Bearbeitete Datenbank'!$BH277</f>
        <v>844.69760057604617</v>
      </c>
      <c r="BQ275" s="1">
        <f>'[1]Bearbeitete Datenbank'!$BC277</f>
        <v>1.7047520899999999</v>
      </c>
      <c r="BY275" s="1" t="s">
        <v>115</v>
      </c>
      <c r="BZ275" s="1" t="s">
        <v>115</v>
      </c>
      <c r="CA275" s="1" t="s">
        <v>115</v>
      </c>
      <c r="CB275" s="1" t="s">
        <v>115</v>
      </c>
      <c r="CD275" s="47" t="str">
        <f>'[1]Bearbeitete Datenbank'!$BT277</f>
        <v>None</v>
      </c>
      <c r="CE27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5" s="1" t="str">
        <f>'[1]Bearbeitete Datenbank'!$BU277</f>
        <v>None</v>
      </c>
      <c r="CG27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5" s="1" t="str">
        <f>'[1]Bearbeitete Datenbank'!$BV277</f>
        <v>None</v>
      </c>
      <c r="CI275" s="1" t="str">
        <f>'[1]Bearbeitete Datenbank'!$BW277</f>
        <v>None</v>
      </c>
      <c r="CJ275" s="1" t="str">
        <f>'[1]Bearbeitete Datenbank'!$BX277</f>
        <v>None</v>
      </c>
      <c r="CK275" s="1" t="str">
        <f>'[1]Bearbeitete Datenbank'!$BY277</f>
        <v>None</v>
      </c>
      <c r="CL275" s="1" t="str">
        <f>'[1]Bearbeitete Datenbank'!$CA277</f>
        <v>None</v>
      </c>
      <c r="CM27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5" s="1" t="str">
        <f>'[1]Bearbeitete Datenbank'!$CB277</f>
        <v>None</v>
      </c>
      <c r="CO275" s="1" t="str">
        <f>'[1]Bearbeitete Datenbank'!$CC277</f>
        <v>None</v>
      </c>
      <c r="CP275" s="1" t="str">
        <f>'[1]Bearbeitete Datenbank'!$CD277</f>
        <v>None</v>
      </c>
      <c r="CQ275" s="1" t="str">
        <f>'[1]Bearbeitete Datenbank'!$CE277</f>
        <v>None</v>
      </c>
      <c r="CR275" s="1" t="str">
        <f>'[1]Bearbeitete Datenbank'!$CF277</f>
        <v>None</v>
      </c>
      <c r="CS275" s="1" t="str">
        <f>IF(Tabelle27[[#This Row],[synchronised_starting_longitude '[deg_E']]]="None","None",Tabelle27[[#This Row],[synchronised_starting_longitude '[deg_E']]]*PI()/180)</f>
        <v>None</v>
      </c>
      <c r="CT275" s="1" t="str">
        <f>'[1]Bearbeitete Datenbank'!$CG277</f>
        <v>None</v>
      </c>
      <c r="CU275" s="1" t="str">
        <f>IF(Tabelle27[[#This Row],[synchronised_initial_longitude '[deg_E']]]="None","None",Tabelle27[[#This Row],[synchronised_initial_longitude '[deg_E']]]*PI()/180)</f>
        <v>None</v>
      </c>
      <c r="CV275" s="1" t="str">
        <f>'[1]Bearbeitete Datenbank'!$CH277</f>
        <v>None</v>
      </c>
      <c r="CW275" s="1" t="str">
        <f>IF(Tabelle27[[#This Row],[synchronised_tolerance_longitude '[deg_E']]]="None","None",Tabelle27[[#This Row],[synchronised_tolerance_longitude '[deg_E']]]*PI()/180)</f>
        <v>None</v>
      </c>
      <c r="CY275" s="1" t="str">
        <f>'[1]Bearbeitete Datenbank'!$CI277</f>
        <v>None</v>
      </c>
      <c r="CZ275" s="1" t="str">
        <f>IF(Tabelle27[[#This Row],[initial_GLAN '[deg']]]="None",Tabelle27[[#This Row],[initial_GLAN '[deg']]],Tabelle27[[#This Row],[initial_GLAN '[deg']]]*PI()/180)</f>
        <v>None</v>
      </c>
      <c r="DA275" s="1" t="str">
        <f>'[1]Bearbeitete Datenbank'!$CJ277</f>
        <v>None</v>
      </c>
      <c r="DB275" s="1" t="str">
        <f>IF(Tabelle27[[#This Row],[tolerance_GLAN '[deg']]]="None",Tabelle27[[#This Row],[tolerance_GLAN '[deg']]],Tabelle27[[#This Row],[tolerance_GLAN '[deg']]]*PI()/180)</f>
        <v>None</v>
      </c>
      <c r="DC275" s="1" t="str">
        <f>'[1]Bearbeitete Datenbank'!$CK277</f>
        <v>Galileo</v>
      </c>
      <c r="DD275" s="49" t="str">
        <f>'[1]Bearbeitete Datenbank'!$CL277</f>
        <v>None</v>
      </c>
      <c r="DE275" s="5">
        <f>'[1]Bearbeitete Datenbank'!$CM277</f>
        <v>1.6522176817296839</v>
      </c>
      <c r="DF275" s="49" t="str">
        <f>'[1]Bearbeitete Datenbank'!$CN277</f>
        <v>operational</v>
      </c>
      <c r="DG275" s="5">
        <f>'[1]Bearbeitete Datenbank'!$CO277</f>
        <v>0.78539816339744828</v>
      </c>
      <c r="DH275" s="5" t="str">
        <f>'[1]Bearbeitete Datenbank'!$CP277</f>
        <v>None</v>
      </c>
    </row>
    <row r="276" spans="1:112" x14ac:dyDescent="0.25">
      <c r="A276" s="1" t="str">
        <f>'[1]Bearbeitete Datenbank'!$C278</f>
        <v>Galileo FOC FM21</v>
      </c>
      <c r="C276" s="1" t="str">
        <f>'[1]Bearbeitete Datenbank'!$C278</f>
        <v>Galileo FOC FM21</v>
      </c>
      <c r="D276" s="41">
        <f>'[1]Bearbeitete Datenbank'!$AB278</f>
        <v>43564</v>
      </c>
      <c r="G276" s="1" t="str">
        <f>'[1]Bearbeitete Datenbank'!$AV278</f>
        <v>Medium Satellite</v>
      </c>
      <c r="H276" s="1">
        <f>'[1]Bearbeitete Datenbank'!$V278</f>
        <v>12</v>
      </c>
      <c r="J276" s="3"/>
      <c r="K276" s="1" t="str">
        <f>'[1]Bearbeitete Datenbank'!$BQ278</f>
        <v>none</v>
      </c>
      <c r="L276" s="1" t="str">
        <f>'[1]Bearbeitete Datenbank'!$BR278</f>
        <v>0</v>
      </c>
      <c r="M276" s="1"/>
      <c r="N276" s="1">
        <f>'[1]Bearbeitete Datenbank'!$BS278</f>
        <v>300</v>
      </c>
      <c r="P276" s="1" t="str">
        <f>'[1]Bearbeitete Datenbank'!$Y278</f>
        <v>Guiana Space Center</v>
      </c>
      <c r="Q276" s="1">
        <f>'[1]Bearbeitete Datenbank'!$AD278*PI()/180</f>
        <v>9.1437799511982928E-2</v>
      </c>
      <c r="R276" s="1" t="str">
        <f>'[1]Bearbeitete Datenbank'!$D278</f>
        <v>NR</v>
      </c>
      <c r="S276" s="1" t="str">
        <f>'[1]Bearbeitete Datenbank'!$E278</f>
        <v>ESA</v>
      </c>
      <c r="T276" s="1" t="str">
        <f>'[1]Bearbeitete Datenbank'!$F278</f>
        <v>European Space Agency (ESA)</v>
      </c>
      <c r="U276" s="3">
        <f>'[1]Bearbeitete Datenbank'!$U278</f>
        <v>43306</v>
      </c>
      <c r="V276" s="1">
        <f>'[1]Bearbeitete Datenbank'!$AE278*PI()/180</f>
        <v>5.3622099674872183</v>
      </c>
      <c r="Y276" s="1">
        <f>'[1]Bearbeitete Datenbank'!$BK278</f>
        <v>1.1000000000000001</v>
      </c>
      <c r="Z276" s="1">
        <f>'[1]Bearbeitete Datenbank'!$BL278</f>
        <v>2.5</v>
      </c>
      <c r="AA276" s="1">
        <f>'[1]Bearbeitete Datenbank'!$BM278</f>
        <v>14.67</v>
      </c>
      <c r="AB276" s="1">
        <f>'[1]Bearbeitete Datenbank'!BN278</f>
        <v>23.392608546554101</v>
      </c>
      <c r="AC276" s="1">
        <f>'[1]Bearbeitete Datenbank'!BO278</f>
        <v>2.56</v>
      </c>
      <c r="AD276" s="1">
        <f>'[1]Bearbeitete Datenbank'!$BP278</f>
        <v>11.241533333333299</v>
      </c>
      <c r="AH276" s="1">
        <f>'[1]Bearbeitete Datenbank'!$AL278</f>
        <v>715</v>
      </c>
      <c r="AJ276" s="1">
        <f>'[1]Bearbeitete Datenbank'!$AN278</f>
        <v>700</v>
      </c>
      <c r="AK276" s="1">
        <f>'[1]Bearbeitete Datenbank'!$AW278</f>
        <v>15</v>
      </c>
      <c r="AU276" s="1" t="str">
        <f>'[1]Bearbeitete Datenbank'!$AU278</f>
        <v>MEO</v>
      </c>
      <c r="AV276" s="1" t="str">
        <f>'[1]Bearbeitete Datenbank'!$J278</f>
        <v>MEO</v>
      </c>
      <c r="AY276" s="1" t="str">
        <f>'[1]Bearbeitete Datenbank'!$G278</f>
        <v>Commercial</v>
      </c>
      <c r="AZ276" s="1"/>
      <c r="BA276" s="1" t="str">
        <f>'[1]Bearbeitete Datenbank'!$H278</f>
        <v>Navigation/Global Positioning</v>
      </c>
      <c r="BB276" s="1"/>
      <c r="BC276" s="42">
        <f>'[1]Bearbeitete Datenbank'!$AX278</f>
        <v>57.003100000000003</v>
      </c>
      <c r="BD276" s="1">
        <f>Tabelle27[[#This Row],[inclination '[degree']]]*PI()/180</f>
        <v>0.99489177884357971</v>
      </c>
      <c r="BE276" s="1">
        <f>'[1]Bearbeitete Datenbank'!$AY278</f>
        <v>31.832000000000001</v>
      </c>
      <c r="BF276" s="1">
        <f>Tabelle27[[#This Row],[RAAN '[degree']]]*PI()/180</f>
        <v>0.55557320749483496</v>
      </c>
      <c r="BG276" s="1">
        <f>'[1]Bearbeitete Datenbank'!$BA278</f>
        <v>301.55869999999999</v>
      </c>
      <c r="BH276" s="1">
        <f>Tabelle27[[#This Row],[AoP '[degree']]]*PI()/180</f>
        <v>5.2631922030338245</v>
      </c>
      <c r="BI276" s="1">
        <f>'[1]Bearbeitete Datenbank'!$BB278</f>
        <v>58.446300000000001</v>
      </c>
      <c r="BK276" s="1">
        <f>Tabelle27[[#This Row],[mean_anomaly '[degree']]]*PI()/180</f>
        <v>1.0200803706083619</v>
      </c>
      <c r="BL276" s="1">
        <f>'[1]Bearbeitete Datenbank'!$AZ278</f>
        <v>3.3530000000000002E-4</v>
      </c>
      <c r="BM276" s="1">
        <f>'[1]Bearbeitete Datenbank'!$BE278</f>
        <v>29600.17901082215</v>
      </c>
      <c r="BN276" s="1">
        <f>'[1]Bearbeitete Datenbank'!$BF278</f>
        <v>23239.103950844477</v>
      </c>
      <c r="BO276" s="1">
        <f>'[1]Bearbeitete Datenbank'!$BG278</f>
        <v>23219.25407079982</v>
      </c>
      <c r="BP276" s="1">
        <f>'[1]Bearbeitete Datenbank'!$BH278</f>
        <v>844.69664427012128</v>
      </c>
      <c r="BQ276" s="1">
        <f>'[1]Bearbeitete Datenbank'!$BC278</f>
        <v>1.70475402</v>
      </c>
      <c r="BY276" s="1" t="s">
        <v>115</v>
      </c>
      <c r="BZ276" s="1" t="s">
        <v>115</v>
      </c>
      <c r="CA276" s="1" t="s">
        <v>115</v>
      </c>
      <c r="CB276" s="1" t="s">
        <v>115</v>
      </c>
      <c r="CD276" s="47" t="str">
        <f>'[1]Bearbeitete Datenbank'!$BT278</f>
        <v>None</v>
      </c>
      <c r="CE27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6" s="1" t="str">
        <f>'[1]Bearbeitete Datenbank'!$BU278</f>
        <v>None</v>
      </c>
      <c r="CG27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6" s="1" t="str">
        <f>'[1]Bearbeitete Datenbank'!$BV278</f>
        <v>None</v>
      </c>
      <c r="CI276" s="1" t="str">
        <f>'[1]Bearbeitete Datenbank'!$BW278</f>
        <v>None</v>
      </c>
      <c r="CJ276" s="1" t="str">
        <f>'[1]Bearbeitete Datenbank'!$BX278</f>
        <v>None</v>
      </c>
      <c r="CK276" s="1" t="str">
        <f>'[1]Bearbeitete Datenbank'!$BY278</f>
        <v>None</v>
      </c>
      <c r="CL276" s="1" t="str">
        <f>'[1]Bearbeitete Datenbank'!$CA278</f>
        <v>None</v>
      </c>
      <c r="CM27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6" s="1" t="str">
        <f>'[1]Bearbeitete Datenbank'!$CB278</f>
        <v>None</v>
      </c>
      <c r="CO276" s="1" t="str">
        <f>'[1]Bearbeitete Datenbank'!$CC278</f>
        <v>None</v>
      </c>
      <c r="CP276" s="1" t="str">
        <f>'[1]Bearbeitete Datenbank'!$CD278</f>
        <v>None</v>
      </c>
      <c r="CQ276" s="1" t="str">
        <f>'[1]Bearbeitete Datenbank'!$CE278</f>
        <v>None</v>
      </c>
      <c r="CR276" s="1" t="str">
        <f>'[1]Bearbeitete Datenbank'!$CF278</f>
        <v>None</v>
      </c>
      <c r="CS276" s="1" t="str">
        <f>IF(Tabelle27[[#This Row],[synchronised_starting_longitude '[deg_E']]]="None","None",Tabelle27[[#This Row],[synchronised_starting_longitude '[deg_E']]]*PI()/180)</f>
        <v>None</v>
      </c>
      <c r="CT276" s="1" t="str">
        <f>'[1]Bearbeitete Datenbank'!$CG278</f>
        <v>None</v>
      </c>
      <c r="CU276" s="1" t="str">
        <f>IF(Tabelle27[[#This Row],[synchronised_initial_longitude '[deg_E']]]="None","None",Tabelle27[[#This Row],[synchronised_initial_longitude '[deg_E']]]*PI()/180)</f>
        <v>None</v>
      </c>
      <c r="CV276" s="1" t="str">
        <f>'[1]Bearbeitete Datenbank'!$CH278</f>
        <v>None</v>
      </c>
      <c r="CW276" s="1" t="str">
        <f>IF(Tabelle27[[#This Row],[synchronised_tolerance_longitude '[deg_E']]]="None","None",Tabelle27[[#This Row],[synchronised_tolerance_longitude '[deg_E']]]*PI()/180)</f>
        <v>None</v>
      </c>
      <c r="CY276" s="1" t="str">
        <f>'[1]Bearbeitete Datenbank'!$CI278</f>
        <v>None</v>
      </c>
      <c r="CZ276" s="1" t="str">
        <f>IF(Tabelle27[[#This Row],[initial_GLAN '[deg']]]="None",Tabelle27[[#This Row],[initial_GLAN '[deg']]],Tabelle27[[#This Row],[initial_GLAN '[deg']]]*PI()/180)</f>
        <v>None</v>
      </c>
      <c r="DA276" s="1" t="str">
        <f>'[1]Bearbeitete Datenbank'!$CJ278</f>
        <v>None</v>
      </c>
      <c r="DB276" s="1" t="str">
        <f>IF(Tabelle27[[#This Row],[tolerance_GLAN '[deg']]]="None",Tabelle27[[#This Row],[tolerance_GLAN '[deg']]],Tabelle27[[#This Row],[tolerance_GLAN '[deg']]]*PI()/180)</f>
        <v>None</v>
      </c>
      <c r="DC276" s="1" t="str">
        <f>'[1]Bearbeitete Datenbank'!$CK278</f>
        <v>Galileo</v>
      </c>
      <c r="DD276" s="49" t="str">
        <f>'[1]Bearbeitete Datenbank'!$CL278</f>
        <v>None</v>
      </c>
      <c r="DE276" s="5">
        <f>'[1]Bearbeitete Datenbank'!$CM278</f>
        <v>1.0199931041457624</v>
      </c>
      <c r="DF276" s="49" t="str">
        <f>'[1]Bearbeitete Datenbank'!$CN278</f>
        <v>operational</v>
      </c>
      <c r="DG276" s="5">
        <f>'[1]Bearbeitete Datenbank'!$CO278</f>
        <v>0</v>
      </c>
      <c r="DH276" s="5" t="str">
        <f>'[1]Bearbeitete Datenbank'!$CP278</f>
        <v>Galileo</v>
      </c>
    </row>
    <row r="277" spans="1:112" x14ac:dyDescent="0.25">
      <c r="A277" s="1" t="str">
        <f>'[1]Bearbeitete Datenbank'!$C279</f>
        <v>Galileo FOC FM22</v>
      </c>
      <c r="C277" s="1" t="str">
        <f>'[1]Bearbeitete Datenbank'!$C279</f>
        <v>Galileo FOC FM22</v>
      </c>
      <c r="D277" s="41">
        <f>'[1]Bearbeitete Datenbank'!$AB279</f>
        <v>43565</v>
      </c>
      <c r="G277" s="1" t="str">
        <f>'[1]Bearbeitete Datenbank'!$AV279</f>
        <v>Medium Satellite</v>
      </c>
      <c r="H277" s="1">
        <f>'[1]Bearbeitete Datenbank'!$V279</f>
        <v>12</v>
      </c>
      <c r="J277" s="3"/>
      <c r="K277" s="1" t="str">
        <f>'[1]Bearbeitete Datenbank'!$BQ279</f>
        <v>none</v>
      </c>
      <c r="L277" s="1" t="str">
        <f>'[1]Bearbeitete Datenbank'!$BR279</f>
        <v>0</v>
      </c>
      <c r="M277" s="1"/>
      <c r="N277" s="1">
        <f>'[1]Bearbeitete Datenbank'!$BS279</f>
        <v>300</v>
      </c>
      <c r="P277" s="1" t="str">
        <f>'[1]Bearbeitete Datenbank'!$Y279</f>
        <v>Guiana Space Center</v>
      </c>
      <c r="Q277" s="1">
        <f>'[1]Bearbeitete Datenbank'!$AD279*PI()/180</f>
        <v>9.1437799511982928E-2</v>
      </c>
      <c r="R277" s="1" t="str">
        <f>'[1]Bearbeitete Datenbank'!$D279</f>
        <v>NR</v>
      </c>
      <c r="S277" s="1" t="str">
        <f>'[1]Bearbeitete Datenbank'!$E279</f>
        <v>ESA</v>
      </c>
      <c r="T277" s="1" t="str">
        <f>'[1]Bearbeitete Datenbank'!$F279</f>
        <v>European Space Agency (ESA)</v>
      </c>
      <c r="U277" s="3">
        <f>'[1]Bearbeitete Datenbank'!$U279</f>
        <v>43306</v>
      </c>
      <c r="V277" s="1">
        <f>'[1]Bearbeitete Datenbank'!$AE279*PI()/180</f>
        <v>5.3622099674872183</v>
      </c>
      <c r="Y277" s="1">
        <f>'[1]Bearbeitete Datenbank'!$BK279</f>
        <v>1.1000000000000001</v>
      </c>
      <c r="Z277" s="1">
        <f>'[1]Bearbeitete Datenbank'!$BL279</f>
        <v>2.5</v>
      </c>
      <c r="AA277" s="1">
        <f>'[1]Bearbeitete Datenbank'!$BM279</f>
        <v>14.67</v>
      </c>
      <c r="AB277" s="1">
        <f>'[1]Bearbeitete Datenbank'!BN279</f>
        <v>23.392608546554101</v>
      </c>
      <c r="AC277" s="1">
        <f>'[1]Bearbeitete Datenbank'!BO279</f>
        <v>2.56</v>
      </c>
      <c r="AD277" s="1">
        <f>'[1]Bearbeitete Datenbank'!$BP279</f>
        <v>11.241533333333299</v>
      </c>
      <c r="AH277" s="1">
        <f>'[1]Bearbeitete Datenbank'!$AL279</f>
        <v>715</v>
      </c>
      <c r="AJ277" s="1">
        <f>'[1]Bearbeitete Datenbank'!$AN279</f>
        <v>700</v>
      </c>
      <c r="AK277" s="1">
        <f>'[1]Bearbeitete Datenbank'!$AW279</f>
        <v>15</v>
      </c>
      <c r="AU277" s="1" t="str">
        <f>'[1]Bearbeitete Datenbank'!$AU279</f>
        <v>MEO</v>
      </c>
      <c r="AV277" s="1" t="str">
        <f>'[1]Bearbeitete Datenbank'!$J279</f>
        <v>MEO</v>
      </c>
      <c r="AY277" s="1" t="str">
        <f>'[1]Bearbeitete Datenbank'!$G279</f>
        <v>Commercial</v>
      </c>
      <c r="AZ277" s="1"/>
      <c r="BA277" s="1" t="str">
        <f>'[1]Bearbeitete Datenbank'!$H279</f>
        <v>Navigation/Global Positioning</v>
      </c>
      <c r="BB277" s="1"/>
      <c r="BC277" s="42">
        <f>'[1]Bearbeitete Datenbank'!$AX279</f>
        <v>57.004100000000001</v>
      </c>
      <c r="BD277" s="1">
        <f>Tabelle27[[#This Row],[inclination '[degree']]]*PI()/180</f>
        <v>0.99490923213609961</v>
      </c>
      <c r="BE277" s="1">
        <f>'[1]Bearbeitete Datenbank'!$AY279</f>
        <v>31.889900000000001</v>
      </c>
      <c r="BF277" s="1">
        <f>Tabelle27[[#This Row],[RAAN '[degree']]]*PI()/180</f>
        <v>0.55658375313173969</v>
      </c>
      <c r="BG277" s="1">
        <f>'[1]Bearbeitete Datenbank'!$BA279</f>
        <v>313.00349999999997</v>
      </c>
      <c r="BH277" s="1">
        <f>Tabelle27[[#This Row],[AoP '[degree']]]*PI()/180</f>
        <v>5.4629416452660706</v>
      </c>
      <c r="BI277" s="1">
        <f>'[1]Bearbeitete Datenbank'!$BB279</f>
        <v>47.006500000000003</v>
      </c>
      <c r="BK277" s="1">
        <f>Tabelle27[[#This Row],[mean_anomaly '[degree']]]*PI()/180</f>
        <v>0.82041819483871448</v>
      </c>
      <c r="BL277" s="1">
        <f>'[1]Bearbeitete Datenbank'!$AZ279</f>
        <v>3.4430000000000002E-4</v>
      </c>
      <c r="BM277" s="1">
        <f>'[1]Bearbeitete Datenbank'!$BE279</f>
        <v>29600.172991541549</v>
      </c>
      <c r="BN277" s="1">
        <f>'[1]Bearbeitete Datenbank'!$BF279</f>
        <v>23239.364331102541</v>
      </c>
      <c r="BO277" s="1">
        <f>'[1]Bearbeitete Datenbank'!$BG279</f>
        <v>23218.981651980561</v>
      </c>
      <c r="BP277" s="1">
        <f>'[1]Bearbeitete Datenbank'!$BH279</f>
        <v>844.69638661293618</v>
      </c>
      <c r="BQ277" s="1">
        <f>'[1]Bearbeitete Datenbank'!$BC279</f>
        <v>1.7047545399999999</v>
      </c>
      <c r="BY277" s="1" t="s">
        <v>115</v>
      </c>
      <c r="BZ277" s="1" t="s">
        <v>115</v>
      </c>
      <c r="CA277" s="1" t="s">
        <v>115</v>
      </c>
      <c r="CB277" s="1" t="s">
        <v>115</v>
      </c>
      <c r="CD277" s="47" t="str">
        <f>'[1]Bearbeitete Datenbank'!$BT279</f>
        <v>None</v>
      </c>
      <c r="CE27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7" s="1" t="str">
        <f>'[1]Bearbeitete Datenbank'!$BU279</f>
        <v>None</v>
      </c>
      <c r="CG27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7" s="1" t="str">
        <f>'[1]Bearbeitete Datenbank'!$BV279</f>
        <v>None</v>
      </c>
      <c r="CI277" s="1" t="str">
        <f>'[1]Bearbeitete Datenbank'!$BW279</f>
        <v>None</v>
      </c>
      <c r="CJ277" s="1" t="str">
        <f>'[1]Bearbeitete Datenbank'!$BX279</f>
        <v>None</v>
      </c>
      <c r="CK277" s="1" t="str">
        <f>'[1]Bearbeitete Datenbank'!$BY279</f>
        <v>None</v>
      </c>
      <c r="CL277" s="1" t="str">
        <f>'[1]Bearbeitete Datenbank'!$CA279</f>
        <v>None</v>
      </c>
      <c r="CM27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7" s="1" t="str">
        <f>'[1]Bearbeitete Datenbank'!$CB279</f>
        <v>None</v>
      </c>
      <c r="CO277" s="1" t="str">
        <f>'[1]Bearbeitete Datenbank'!$CC279</f>
        <v>None</v>
      </c>
      <c r="CP277" s="1" t="str">
        <f>'[1]Bearbeitete Datenbank'!$CD279</f>
        <v>None</v>
      </c>
      <c r="CQ277" s="1" t="str">
        <f>'[1]Bearbeitete Datenbank'!$CE279</f>
        <v>None</v>
      </c>
      <c r="CR277" s="1" t="str">
        <f>'[1]Bearbeitete Datenbank'!$CF279</f>
        <v>None</v>
      </c>
      <c r="CS277" s="1" t="str">
        <f>IF(Tabelle27[[#This Row],[synchronised_starting_longitude '[deg_E']]]="None","None",Tabelle27[[#This Row],[synchronised_starting_longitude '[deg_E']]]*PI()/180)</f>
        <v>None</v>
      </c>
      <c r="CT277" s="1" t="str">
        <f>'[1]Bearbeitete Datenbank'!$CG279</f>
        <v>None</v>
      </c>
      <c r="CU277" s="1" t="str">
        <f>IF(Tabelle27[[#This Row],[synchronised_initial_longitude '[deg_E']]]="None","None",Tabelle27[[#This Row],[synchronised_initial_longitude '[deg_E']]]*PI()/180)</f>
        <v>None</v>
      </c>
      <c r="CV277" s="1" t="str">
        <f>'[1]Bearbeitete Datenbank'!$CH279</f>
        <v>None</v>
      </c>
      <c r="CW277" s="1" t="str">
        <f>IF(Tabelle27[[#This Row],[synchronised_tolerance_longitude '[deg_E']]]="None","None",Tabelle27[[#This Row],[synchronised_tolerance_longitude '[deg_E']]]*PI()/180)</f>
        <v>None</v>
      </c>
      <c r="CY277" s="1" t="str">
        <f>'[1]Bearbeitete Datenbank'!$CI279</f>
        <v>None</v>
      </c>
      <c r="CZ277" s="1" t="str">
        <f>IF(Tabelle27[[#This Row],[initial_GLAN '[deg']]]="None",Tabelle27[[#This Row],[initial_GLAN '[deg']]],Tabelle27[[#This Row],[initial_GLAN '[deg']]]*PI()/180)</f>
        <v>None</v>
      </c>
      <c r="DA277" s="1" t="str">
        <f>'[1]Bearbeitete Datenbank'!$CJ279</f>
        <v>None</v>
      </c>
      <c r="DB277" s="1" t="str">
        <f>IF(Tabelle27[[#This Row],[tolerance_GLAN '[deg']]]="None",Tabelle27[[#This Row],[tolerance_GLAN '[deg']]],Tabelle27[[#This Row],[tolerance_GLAN '[deg']]]*PI()/180)</f>
        <v>None</v>
      </c>
      <c r="DC277" s="1" t="str">
        <f>'[1]Bearbeitete Datenbank'!$CK279</f>
        <v>Galileo</v>
      </c>
      <c r="DD277" s="49" t="str">
        <f>'[1]Bearbeitete Datenbank'!$CL279</f>
        <v>None</v>
      </c>
      <c r="DE277" s="5">
        <f>'[1]Bearbeitete Datenbank'!$CM279</f>
        <v>3.1764381521058604</v>
      </c>
      <c r="DF277" s="49" t="str">
        <f>'[1]Bearbeitete Datenbank'!$CN279</f>
        <v>operational</v>
      </c>
      <c r="DG277" s="5">
        <f>'[1]Bearbeitete Datenbank'!$CO279</f>
        <v>2.3561944901923448</v>
      </c>
      <c r="DH277" s="5" t="str">
        <f>'[1]Bearbeitete Datenbank'!$CP279</f>
        <v>None</v>
      </c>
    </row>
    <row r="278" spans="1:112" x14ac:dyDescent="0.25">
      <c r="A278" s="1" t="str">
        <f>'[1]Bearbeitete Datenbank'!$C280</f>
        <v>Galileo FOC FM3</v>
      </c>
      <c r="C278" s="1" t="str">
        <f>'[1]Bearbeitete Datenbank'!$C280</f>
        <v>Galileo FOC FM3</v>
      </c>
      <c r="D278" s="41">
        <f>'[1]Bearbeitete Datenbank'!$AB280</f>
        <v>40544</v>
      </c>
      <c r="G278" s="1" t="str">
        <f>'[1]Bearbeitete Datenbank'!$AV280</f>
        <v>Medium Satellite</v>
      </c>
      <c r="H278" s="1">
        <f>'[1]Bearbeitete Datenbank'!$V280</f>
        <v>12</v>
      </c>
      <c r="J278" s="3"/>
      <c r="K278" s="1" t="str">
        <f>'[1]Bearbeitete Datenbank'!$BQ280</f>
        <v>none</v>
      </c>
      <c r="L278" s="1" t="str">
        <f>'[1]Bearbeitete Datenbank'!$BR280</f>
        <v>0</v>
      </c>
      <c r="M278" s="1"/>
      <c r="N278" s="1">
        <f>'[1]Bearbeitete Datenbank'!$BS280</f>
        <v>300</v>
      </c>
      <c r="P278" s="1" t="str">
        <f>'[1]Bearbeitete Datenbank'!$Y280</f>
        <v>Guiana Space Center</v>
      </c>
      <c r="Q278" s="1">
        <f>'[1]Bearbeitete Datenbank'!$AD280*PI()/180</f>
        <v>9.1437799511982928E-2</v>
      </c>
      <c r="R278" s="1" t="str">
        <f>'[1]Bearbeitete Datenbank'!$D280</f>
        <v>NR</v>
      </c>
      <c r="S278" s="1" t="str">
        <f>'[1]Bearbeitete Datenbank'!$E280</f>
        <v>ESA</v>
      </c>
      <c r="T278" s="1" t="str">
        <f>'[1]Bearbeitete Datenbank'!$F280</f>
        <v>European Space Agency (ESA)</v>
      </c>
      <c r="U278" s="3">
        <f>'[1]Bearbeitete Datenbank'!$U280</f>
        <v>42090</v>
      </c>
      <c r="V278" s="1">
        <f>'[1]Bearbeitete Datenbank'!$AE280*PI()/180</f>
        <v>5.3622099674872183</v>
      </c>
      <c r="Y278" s="1">
        <f>'[1]Bearbeitete Datenbank'!$BK280</f>
        <v>1.1000000000000001</v>
      </c>
      <c r="Z278" s="1">
        <f>'[1]Bearbeitete Datenbank'!$BL280</f>
        <v>2.5</v>
      </c>
      <c r="AA278" s="1">
        <f>'[1]Bearbeitete Datenbank'!$BM280</f>
        <v>14.67</v>
      </c>
      <c r="AB278" s="1">
        <f>'[1]Bearbeitete Datenbank'!BN280</f>
        <v>23.13660103714</v>
      </c>
      <c r="AC278" s="1">
        <f>'[1]Bearbeitete Datenbank'!BO280</f>
        <v>2.56</v>
      </c>
      <c r="AD278" s="1">
        <f>'[1]Bearbeitete Datenbank'!$BP280</f>
        <v>11.155533333333301</v>
      </c>
      <c r="AH278" s="1">
        <f>'[1]Bearbeitete Datenbank'!$AL280</f>
        <v>733</v>
      </c>
      <c r="AJ278" s="1">
        <f>'[1]Bearbeitete Datenbank'!$AN280</f>
        <v>660</v>
      </c>
      <c r="AK278" s="1">
        <f>'[1]Bearbeitete Datenbank'!$AW280</f>
        <v>73</v>
      </c>
      <c r="AU278" s="1" t="str">
        <f>'[1]Bearbeitete Datenbank'!$AU280</f>
        <v>MEO</v>
      </c>
      <c r="AV278" s="1" t="str">
        <f>'[1]Bearbeitete Datenbank'!$J280</f>
        <v>MEO</v>
      </c>
      <c r="AY278" s="1" t="str">
        <f>'[1]Bearbeitete Datenbank'!$G280</f>
        <v>Commercial</v>
      </c>
      <c r="AZ278" s="1"/>
      <c r="BA278" s="1" t="str">
        <f>'[1]Bearbeitete Datenbank'!$H280</f>
        <v>Navigation/Global Positioning</v>
      </c>
      <c r="BB278" s="1"/>
      <c r="BC278" s="42">
        <f>'[1]Bearbeitete Datenbank'!$AX280</f>
        <v>56.616999999999997</v>
      </c>
      <c r="BD278" s="1">
        <f>Tabelle27[[#This Row],[inclination '[degree']]]*PI()/180</f>
        <v>0.98815306260162949</v>
      </c>
      <c r="BE278" s="1">
        <f>'[1]Bearbeitete Datenbank'!$AY280</f>
        <v>32.177500000000002</v>
      </c>
      <c r="BF278" s="1">
        <f>Tabelle27[[#This Row],[RAAN '[degree']]]*PI()/180</f>
        <v>0.56160332006047542</v>
      </c>
      <c r="BG278" s="1">
        <f>'[1]Bearbeitete Datenbank'!$BA280</f>
        <v>284.73880000000003</v>
      </c>
      <c r="BH278" s="1">
        <f>Tabelle27[[#This Row],[AoP '[degree']]]*PI()/180</f>
        <v>4.9696295681776306</v>
      </c>
      <c r="BI278" s="1">
        <f>'[1]Bearbeitete Datenbank'!$BB280</f>
        <v>75.274600000000007</v>
      </c>
      <c r="BK278" s="1">
        <f>Tabelle27[[#This Row],[mean_anomaly '[degree']]]*PI()/180</f>
        <v>1.3137896131217237</v>
      </c>
      <c r="BL278" s="1">
        <f>'[1]Bearbeitete Datenbank'!$AZ280</f>
        <v>2.2469999999999999E-4</v>
      </c>
      <c r="BM278" s="1">
        <f>'[1]Bearbeitete Datenbank'!$BE280</f>
        <v>29600.290368065045</v>
      </c>
      <c r="BN278" s="1">
        <f>'[1]Bearbeitete Datenbank'!$BF280</f>
        <v>23235.941553310749</v>
      </c>
      <c r="BO278" s="1">
        <f>'[1]Bearbeitete Datenbank'!$BG280</f>
        <v>23222.639182819341</v>
      </c>
      <c r="BP278" s="1">
        <f>'[1]Bearbeitete Datenbank'!$BH280</f>
        <v>844.70141095638803</v>
      </c>
      <c r="BQ278" s="1">
        <f>'[1]Bearbeitete Datenbank'!$BC280</f>
        <v>1.7047444</v>
      </c>
      <c r="BY278" s="1" t="s">
        <v>115</v>
      </c>
      <c r="BZ278" s="1" t="s">
        <v>115</v>
      </c>
      <c r="CA278" s="1" t="s">
        <v>115</v>
      </c>
      <c r="CB278" s="1" t="s">
        <v>115</v>
      </c>
      <c r="CD278" s="47" t="str">
        <f>'[1]Bearbeitete Datenbank'!$BT280</f>
        <v>None</v>
      </c>
      <c r="CE27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8" s="1" t="str">
        <f>'[1]Bearbeitete Datenbank'!$BU280</f>
        <v>None</v>
      </c>
      <c r="CG27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8" s="1" t="str">
        <f>'[1]Bearbeitete Datenbank'!$BV280</f>
        <v>None</v>
      </c>
      <c r="CI278" s="1" t="str">
        <f>'[1]Bearbeitete Datenbank'!$BW280</f>
        <v>None</v>
      </c>
      <c r="CJ278" s="1" t="str">
        <f>'[1]Bearbeitete Datenbank'!$BX280</f>
        <v>None</v>
      </c>
      <c r="CK278" s="1" t="str">
        <f>'[1]Bearbeitete Datenbank'!$BY280</f>
        <v>None</v>
      </c>
      <c r="CL278" s="1" t="str">
        <f>'[1]Bearbeitete Datenbank'!$CA280</f>
        <v>None</v>
      </c>
      <c r="CM27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8" s="1" t="str">
        <f>'[1]Bearbeitete Datenbank'!$CB280</f>
        <v>None</v>
      </c>
      <c r="CO278" s="1" t="str">
        <f>'[1]Bearbeitete Datenbank'!$CC280</f>
        <v>None</v>
      </c>
      <c r="CP278" s="1" t="str">
        <f>'[1]Bearbeitete Datenbank'!$CD280</f>
        <v>None</v>
      </c>
      <c r="CQ278" s="1" t="str">
        <f>'[1]Bearbeitete Datenbank'!$CE280</f>
        <v>None</v>
      </c>
      <c r="CR278" s="1" t="str">
        <f>'[1]Bearbeitete Datenbank'!$CF280</f>
        <v>None</v>
      </c>
      <c r="CS278" s="1" t="str">
        <f>IF(Tabelle27[[#This Row],[synchronised_starting_longitude '[deg_E']]]="None","None",Tabelle27[[#This Row],[synchronised_starting_longitude '[deg_E']]]*PI()/180)</f>
        <v>None</v>
      </c>
      <c r="CT278" s="1" t="str">
        <f>'[1]Bearbeitete Datenbank'!$CG280</f>
        <v>None</v>
      </c>
      <c r="CU278" s="1" t="str">
        <f>IF(Tabelle27[[#This Row],[synchronised_initial_longitude '[deg_E']]]="None","None",Tabelle27[[#This Row],[synchronised_initial_longitude '[deg_E']]]*PI()/180)</f>
        <v>None</v>
      </c>
      <c r="CV278" s="1" t="str">
        <f>'[1]Bearbeitete Datenbank'!$CH280</f>
        <v>None</v>
      </c>
      <c r="CW278" s="1" t="str">
        <f>IF(Tabelle27[[#This Row],[synchronised_tolerance_longitude '[deg_E']]]="None","None",Tabelle27[[#This Row],[synchronised_tolerance_longitude '[deg_E']]]*PI()/180)</f>
        <v>None</v>
      </c>
      <c r="CY278" s="1" t="str">
        <f>'[1]Bearbeitete Datenbank'!$CI280</f>
        <v>None</v>
      </c>
      <c r="CZ278" s="1" t="str">
        <f>IF(Tabelle27[[#This Row],[initial_GLAN '[deg']]]="None",Tabelle27[[#This Row],[initial_GLAN '[deg']]],Tabelle27[[#This Row],[initial_GLAN '[deg']]]*PI()/180)</f>
        <v>None</v>
      </c>
      <c r="DA278" s="1" t="str">
        <f>'[1]Bearbeitete Datenbank'!$CJ280</f>
        <v>None</v>
      </c>
      <c r="DB278" s="1" t="str">
        <f>IF(Tabelle27[[#This Row],[tolerance_GLAN '[deg']]]="None",Tabelle27[[#This Row],[tolerance_GLAN '[deg']]],Tabelle27[[#This Row],[tolerance_GLAN '[deg']]]*PI()/180)</f>
        <v>None</v>
      </c>
      <c r="DC278" s="1" t="str">
        <f>'[1]Bearbeitete Datenbank'!$CK280</f>
        <v>Galileo</v>
      </c>
      <c r="DD278" s="49" t="str">
        <f>'[1]Bearbeitete Datenbank'!$CL280</f>
        <v>None</v>
      </c>
      <c r="DE278" s="5">
        <f>'[1]Bearbeitete Datenbank'!$CM280</f>
        <v>6.0259447193866462</v>
      </c>
      <c r="DF278" s="49" t="str">
        <f>'[1]Bearbeitete Datenbank'!$CN280</f>
        <v>operational</v>
      </c>
      <c r="DG278" s="5">
        <f>'[1]Bearbeitete Datenbank'!$CO280</f>
        <v>4.7123889803846897</v>
      </c>
      <c r="DH278" s="5" t="str">
        <f>'[1]Bearbeitete Datenbank'!$CP280</f>
        <v>None</v>
      </c>
    </row>
    <row r="279" spans="1:112" x14ac:dyDescent="0.25">
      <c r="A279" s="1" t="str">
        <f>'[1]Bearbeitete Datenbank'!$C281</f>
        <v>Galileo FOC FM4</v>
      </c>
      <c r="C279" s="1" t="str">
        <f>'[1]Bearbeitete Datenbank'!$C281</f>
        <v>Galileo FOC FM4</v>
      </c>
      <c r="D279" s="41">
        <f>'[1]Bearbeitete Datenbank'!$AB281</f>
        <v>40545</v>
      </c>
      <c r="G279" s="1" t="str">
        <f>'[1]Bearbeitete Datenbank'!$AV281</f>
        <v>Medium Satellite</v>
      </c>
      <c r="H279" s="1">
        <f>'[1]Bearbeitete Datenbank'!$V281</f>
        <v>12</v>
      </c>
      <c r="J279" s="3"/>
      <c r="K279" s="1" t="str">
        <f>'[1]Bearbeitete Datenbank'!$BQ281</f>
        <v>none</v>
      </c>
      <c r="L279" s="1" t="str">
        <f>'[1]Bearbeitete Datenbank'!$BR281</f>
        <v>0</v>
      </c>
      <c r="M279" s="1"/>
      <c r="N279" s="1">
        <f>'[1]Bearbeitete Datenbank'!$BS281</f>
        <v>300</v>
      </c>
      <c r="P279" s="1" t="str">
        <f>'[1]Bearbeitete Datenbank'!$Y281</f>
        <v>Guiana Space Center</v>
      </c>
      <c r="Q279" s="1">
        <f>'[1]Bearbeitete Datenbank'!$AD281*PI()/180</f>
        <v>9.1437799511982928E-2</v>
      </c>
      <c r="R279" s="1" t="str">
        <f>'[1]Bearbeitete Datenbank'!$D281</f>
        <v>NR</v>
      </c>
      <c r="S279" s="1" t="str">
        <f>'[1]Bearbeitete Datenbank'!$E281</f>
        <v>ESA</v>
      </c>
      <c r="T279" s="1" t="str">
        <f>'[1]Bearbeitete Datenbank'!$F281</f>
        <v>European Space Agency (ESA)</v>
      </c>
      <c r="U279" s="3">
        <f>'[1]Bearbeitete Datenbank'!$U281</f>
        <v>42090</v>
      </c>
      <c r="V279" s="1">
        <f>'[1]Bearbeitete Datenbank'!$AE281*PI()/180</f>
        <v>5.3622099674872183</v>
      </c>
      <c r="Y279" s="1">
        <f>'[1]Bearbeitete Datenbank'!$BK281</f>
        <v>1.1000000000000001</v>
      </c>
      <c r="Z279" s="1">
        <f>'[1]Bearbeitete Datenbank'!$BL281</f>
        <v>2.5</v>
      </c>
      <c r="AA279" s="1">
        <f>'[1]Bearbeitete Datenbank'!$BM281</f>
        <v>14.67</v>
      </c>
      <c r="AB279" s="1">
        <f>'[1]Bearbeitete Datenbank'!BN281</f>
        <v>23.13660103714</v>
      </c>
      <c r="AC279" s="1">
        <f>'[1]Bearbeitete Datenbank'!BO281</f>
        <v>2.56</v>
      </c>
      <c r="AD279" s="1">
        <f>'[1]Bearbeitete Datenbank'!$BP281</f>
        <v>11.155533333333301</v>
      </c>
      <c r="AH279" s="1">
        <f>'[1]Bearbeitete Datenbank'!$AL281</f>
        <v>733</v>
      </c>
      <c r="AJ279" s="1">
        <f>'[1]Bearbeitete Datenbank'!$AN281</f>
        <v>660</v>
      </c>
      <c r="AK279" s="1">
        <f>'[1]Bearbeitete Datenbank'!$AW281</f>
        <v>73</v>
      </c>
      <c r="AU279" s="1" t="str">
        <f>'[1]Bearbeitete Datenbank'!$AU281</f>
        <v>MEO</v>
      </c>
      <c r="AV279" s="1" t="str">
        <f>'[1]Bearbeitete Datenbank'!$J281</f>
        <v>MEO</v>
      </c>
      <c r="AY279" s="1" t="str">
        <f>'[1]Bearbeitete Datenbank'!$G281</f>
        <v>Commercial</v>
      </c>
      <c r="AZ279" s="1"/>
      <c r="BA279" s="1" t="str">
        <f>'[1]Bearbeitete Datenbank'!$H281</f>
        <v>Navigation/Global Positioning</v>
      </c>
      <c r="BB279" s="1"/>
      <c r="BC279" s="42">
        <f>'[1]Bearbeitete Datenbank'!$AX281</f>
        <v>56.622100000000003</v>
      </c>
      <c r="BD279" s="1">
        <f>Tabelle27[[#This Row],[inclination '[degree']]]*PI()/180</f>
        <v>0.98824207439348122</v>
      </c>
      <c r="BE279" s="1">
        <f>'[1]Bearbeitete Datenbank'!$AY281</f>
        <v>32.229700000000001</v>
      </c>
      <c r="BF279" s="1">
        <f>Tabelle27[[#This Row],[RAAN '[degree']]]*PI()/180</f>
        <v>0.56251438193001646</v>
      </c>
      <c r="BG279" s="1">
        <f>'[1]Bearbeitete Datenbank'!$BA281</f>
        <v>266.25650000000002</v>
      </c>
      <c r="BH279" s="1">
        <f>Tabelle27[[#This Row],[AoP '[degree']]]*PI()/180</f>
        <v>4.6470525798362825</v>
      </c>
      <c r="BI279" s="1">
        <f>'[1]Bearbeitete Datenbank'!$BB281</f>
        <v>93.7654</v>
      </c>
      <c r="BK279" s="1">
        <f>Tabelle27[[#This Row],[mean_anomaly '[degree']]]*PI()/180</f>
        <v>1.636514954449491</v>
      </c>
      <c r="BL279" s="1">
        <f>'[1]Bearbeitete Datenbank'!$AZ281</f>
        <v>1.517E-4</v>
      </c>
      <c r="BM279" s="1">
        <f>'[1]Bearbeitete Datenbank'!$BE281</f>
        <v>29600.154123431832</v>
      </c>
      <c r="BN279" s="1">
        <f>'[1]Bearbeitete Datenbank'!$BF281</f>
        <v>23233.644466812355</v>
      </c>
      <c r="BO279" s="1">
        <f>'[1]Bearbeitete Datenbank'!$BG281</f>
        <v>23224.663780051309</v>
      </c>
      <c r="BP279" s="1">
        <f>'[1]Bearbeitete Datenbank'!$BH281</f>
        <v>844.69557895778007</v>
      </c>
      <c r="BQ279" s="1">
        <f>'[1]Bearbeitete Datenbank'!$BC281</f>
        <v>1.70475617</v>
      </c>
      <c r="BY279" s="1" t="s">
        <v>115</v>
      </c>
      <c r="BZ279" s="1" t="s">
        <v>115</v>
      </c>
      <c r="CA279" s="1" t="s">
        <v>115</v>
      </c>
      <c r="CB279" s="1" t="s">
        <v>115</v>
      </c>
      <c r="CD279" s="47" t="str">
        <f>'[1]Bearbeitete Datenbank'!$BT281</f>
        <v>None</v>
      </c>
      <c r="CE27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79" s="1" t="str">
        <f>'[1]Bearbeitete Datenbank'!$BU281</f>
        <v>None</v>
      </c>
      <c r="CG27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79" s="1" t="str">
        <f>'[1]Bearbeitete Datenbank'!$BV281</f>
        <v>None</v>
      </c>
      <c r="CI279" s="1" t="str">
        <f>'[1]Bearbeitete Datenbank'!$BW281</f>
        <v>None</v>
      </c>
      <c r="CJ279" s="1" t="str">
        <f>'[1]Bearbeitete Datenbank'!$BX281</f>
        <v>None</v>
      </c>
      <c r="CK279" s="1" t="str">
        <f>'[1]Bearbeitete Datenbank'!$BY281</f>
        <v>None</v>
      </c>
      <c r="CL279" s="1" t="str">
        <f>'[1]Bearbeitete Datenbank'!$CA281</f>
        <v>None</v>
      </c>
      <c r="CM27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79" s="1" t="str">
        <f>'[1]Bearbeitete Datenbank'!$CB281</f>
        <v>None</v>
      </c>
      <c r="CO279" s="1" t="str">
        <f>'[1]Bearbeitete Datenbank'!$CC281</f>
        <v>None</v>
      </c>
      <c r="CP279" s="1" t="str">
        <f>'[1]Bearbeitete Datenbank'!$CD281</f>
        <v>None</v>
      </c>
      <c r="CQ279" s="1" t="str">
        <f>'[1]Bearbeitete Datenbank'!$CE281</f>
        <v>None</v>
      </c>
      <c r="CR279" s="1" t="str">
        <f>'[1]Bearbeitete Datenbank'!$CF281</f>
        <v>None</v>
      </c>
      <c r="CS279" s="1" t="str">
        <f>IF(Tabelle27[[#This Row],[synchronised_starting_longitude '[deg_E']]]="None","None",Tabelle27[[#This Row],[synchronised_starting_longitude '[deg_E']]]*PI()/180)</f>
        <v>None</v>
      </c>
      <c r="CT279" s="1" t="str">
        <f>'[1]Bearbeitete Datenbank'!$CG281</f>
        <v>None</v>
      </c>
      <c r="CU279" s="1" t="str">
        <f>IF(Tabelle27[[#This Row],[synchronised_initial_longitude '[deg_E']]]="None","None",Tabelle27[[#This Row],[synchronised_initial_longitude '[deg_E']]]*PI()/180)</f>
        <v>None</v>
      </c>
      <c r="CV279" s="1" t="str">
        <f>'[1]Bearbeitete Datenbank'!$CH281</f>
        <v>None</v>
      </c>
      <c r="CW279" s="1" t="str">
        <f>IF(Tabelle27[[#This Row],[synchronised_tolerance_longitude '[deg_E']]]="None","None",Tabelle27[[#This Row],[synchronised_tolerance_longitude '[deg_E']]]*PI()/180)</f>
        <v>None</v>
      </c>
      <c r="CY279" s="1" t="str">
        <f>'[1]Bearbeitete Datenbank'!$CI281</f>
        <v>None</v>
      </c>
      <c r="CZ279" s="1" t="str">
        <f>IF(Tabelle27[[#This Row],[initial_GLAN '[deg']]]="None",Tabelle27[[#This Row],[initial_GLAN '[deg']]],Tabelle27[[#This Row],[initial_GLAN '[deg']]]*PI()/180)</f>
        <v>None</v>
      </c>
      <c r="DA279" s="1" t="str">
        <f>'[1]Bearbeitete Datenbank'!$CJ281</f>
        <v>None</v>
      </c>
      <c r="DB279" s="1" t="str">
        <f>IF(Tabelle27[[#This Row],[tolerance_GLAN '[deg']]]="None",Tabelle27[[#This Row],[tolerance_GLAN '[deg']]],Tabelle27[[#This Row],[tolerance_GLAN '[deg']]]*PI()/180)</f>
        <v>None</v>
      </c>
      <c r="DC279" s="1" t="str">
        <f>'[1]Bearbeitete Datenbank'!$CK281</f>
        <v>Galileo</v>
      </c>
      <c r="DD279" s="49" t="str">
        <f>'[1]Bearbeitete Datenbank'!$CL281</f>
        <v>None</v>
      </c>
      <c r="DE279" s="5">
        <f>'[1]Bearbeitete Datenbank'!$CM281</f>
        <v>0.85073456394585567</v>
      </c>
      <c r="DF279" s="49" t="str">
        <f>'[1]Bearbeitete Datenbank'!$CN281</f>
        <v>operational</v>
      </c>
      <c r="DG279" s="5">
        <f>'[1]Bearbeitete Datenbank'!$CO281</f>
        <v>5.497787143782138</v>
      </c>
      <c r="DH279" s="5" t="str">
        <f>'[1]Bearbeitete Datenbank'!$CP281</f>
        <v>None</v>
      </c>
    </row>
    <row r="280" spans="1:112" x14ac:dyDescent="0.25">
      <c r="A280" s="1" t="str">
        <f>'[1]Bearbeitete Datenbank'!$C282</f>
        <v>Galileo FOC FM5</v>
      </c>
      <c r="C280" s="1" t="str">
        <f>'[1]Bearbeitete Datenbank'!$C282</f>
        <v>Galileo FOC FM5</v>
      </c>
      <c r="D280" s="41">
        <f>'[1]Bearbeitete Datenbank'!$AB282</f>
        <v>40889</v>
      </c>
      <c r="G280" s="1" t="str">
        <f>'[1]Bearbeitete Datenbank'!$AV282</f>
        <v>Medium Satellite</v>
      </c>
      <c r="H280" s="1">
        <f>'[1]Bearbeitete Datenbank'!$V282</f>
        <v>12</v>
      </c>
      <c r="J280" s="3"/>
      <c r="K280" s="1" t="str">
        <f>'[1]Bearbeitete Datenbank'!$BQ282</f>
        <v>none</v>
      </c>
      <c r="L280" s="1" t="str">
        <f>'[1]Bearbeitete Datenbank'!$BR282</f>
        <v>0</v>
      </c>
      <c r="M280" s="1"/>
      <c r="N280" s="1">
        <f>'[1]Bearbeitete Datenbank'!$BS282</f>
        <v>300</v>
      </c>
      <c r="P280" s="1" t="str">
        <f>'[1]Bearbeitete Datenbank'!$Y282</f>
        <v>Guiana Space Center</v>
      </c>
      <c r="Q280" s="1">
        <f>'[1]Bearbeitete Datenbank'!$AD282*PI()/180</f>
        <v>9.1437799511982928E-2</v>
      </c>
      <c r="R280" s="1" t="str">
        <f>'[1]Bearbeitete Datenbank'!$D282</f>
        <v>NR</v>
      </c>
      <c r="S280" s="1" t="str">
        <f>'[1]Bearbeitete Datenbank'!$E282</f>
        <v>ESA</v>
      </c>
      <c r="T280" s="1" t="str">
        <f>'[1]Bearbeitete Datenbank'!$F282</f>
        <v>European Space Agency (ESA)</v>
      </c>
      <c r="U280" s="3">
        <f>'[1]Bearbeitete Datenbank'!$U282</f>
        <v>42258</v>
      </c>
      <c r="V280" s="1">
        <f>'[1]Bearbeitete Datenbank'!$AE282*PI()/180</f>
        <v>5.3622099674872183</v>
      </c>
      <c r="Y280" s="1">
        <f>'[1]Bearbeitete Datenbank'!$BK282</f>
        <v>1.1000000000000001</v>
      </c>
      <c r="Z280" s="1">
        <f>'[1]Bearbeitete Datenbank'!$BL282</f>
        <v>2.5</v>
      </c>
      <c r="AA280" s="1">
        <f>'[1]Bearbeitete Datenbank'!$BM282</f>
        <v>14.67</v>
      </c>
      <c r="AB280" s="1">
        <f>'[1]Bearbeitete Datenbank'!BN282</f>
        <v>23.13660103714</v>
      </c>
      <c r="AC280" s="1">
        <f>'[1]Bearbeitete Datenbank'!BO282</f>
        <v>2.56</v>
      </c>
      <c r="AD280" s="1">
        <f>'[1]Bearbeitete Datenbank'!$BP282</f>
        <v>11.155533333333301</v>
      </c>
      <c r="AH280" s="1">
        <f>'[1]Bearbeitete Datenbank'!$AL282</f>
        <v>733</v>
      </c>
      <c r="AJ280" s="1">
        <f>'[1]Bearbeitete Datenbank'!$AN282</f>
        <v>660</v>
      </c>
      <c r="AK280" s="1">
        <f>'[1]Bearbeitete Datenbank'!$AW282</f>
        <v>73</v>
      </c>
      <c r="AU280" s="1" t="str">
        <f>'[1]Bearbeitete Datenbank'!$AU282</f>
        <v>MEO</v>
      </c>
      <c r="AV280" s="1" t="str">
        <f>'[1]Bearbeitete Datenbank'!$J282</f>
        <v>MEO</v>
      </c>
      <c r="AY280" s="1" t="str">
        <f>'[1]Bearbeitete Datenbank'!$G282</f>
        <v>Commercial</v>
      </c>
      <c r="AZ280" s="1"/>
      <c r="BA280" s="1" t="str">
        <f>'[1]Bearbeitete Datenbank'!$H282</f>
        <v>Navigation/Global Positioning</v>
      </c>
      <c r="BB280" s="1"/>
      <c r="BC280" s="42">
        <f>'[1]Bearbeitete Datenbank'!$AX282</f>
        <v>55.895499999999998</v>
      </c>
      <c r="BD280" s="1">
        <f>Tabelle27[[#This Row],[inclination '[degree']]]*PI()/180</f>
        <v>0.97556051204849048</v>
      </c>
      <c r="BE280" s="1">
        <f>'[1]Bearbeitete Datenbank'!$AY282</f>
        <v>272.79140000000001</v>
      </c>
      <c r="BF280" s="1">
        <f>Tabelle27[[#This Row],[RAAN '[degree']]]*PI()/180</f>
        <v>4.7611081011248597</v>
      </c>
      <c r="BG280" s="1">
        <f>'[1]Bearbeitete Datenbank'!$BA282</f>
        <v>23.179099999999998</v>
      </c>
      <c r="BH280" s="1">
        <f>Tabelle27[[#This Row],[AoP '[degree']]]*PI()/180</f>
        <v>0.40455161264901762</v>
      </c>
      <c r="BI280" s="1">
        <f>'[1]Bearbeitete Datenbank'!$BB282</f>
        <v>336.81790000000001</v>
      </c>
      <c r="BK280" s="1">
        <f>Tabelle27[[#This Row],[mean_anomaly '[degree']]]*PI()/180</f>
        <v>5.8785813346530089</v>
      </c>
      <c r="BL280" s="1">
        <f>'[1]Bearbeitete Datenbank'!$AZ282</f>
        <v>4.0049999999999998E-4</v>
      </c>
      <c r="BM280" s="1">
        <f>'[1]Bearbeitete Datenbank'!$BE282</f>
        <v>29600.167551040584</v>
      </c>
      <c r="BN280" s="1">
        <f>'[1]Bearbeitete Datenbank'!$BF282</f>
        <v>23241.022418144777</v>
      </c>
      <c r="BO280" s="1">
        <f>'[1]Bearbeitete Datenbank'!$BG282</f>
        <v>23217.31268393639</v>
      </c>
      <c r="BP280" s="1">
        <f>'[1]Bearbeitete Datenbank'!$BH282</f>
        <v>844.69615373061674</v>
      </c>
      <c r="BQ280" s="1">
        <f>'[1]Bearbeitete Datenbank'!$BC282</f>
        <v>1.70475501</v>
      </c>
      <c r="BY280" s="1" t="s">
        <v>115</v>
      </c>
      <c r="BZ280" s="1" t="s">
        <v>115</v>
      </c>
      <c r="CA280" s="1" t="s">
        <v>115</v>
      </c>
      <c r="CB280" s="1" t="s">
        <v>115</v>
      </c>
      <c r="CD280" s="47" t="str">
        <f>'[1]Bearbeitete Datenbank'!$BT282</f>
        <v>None</v>
      </c>
      <c r="CE28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0" s="1" t="str">
        <f>'[1]Bearbeitete Datenbank'!$BU282</f>
        <v>None</v>
      </c>
      <c r="CG28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0" s="1" t="str">
        <f>'[1]Bearbeitete Datenbank'!$BV282</f>
        <v>None</v>
      </c>
      <c r="CI280" s="1" t="str">
        <f>'[1]Bearbeitete Datenbank'!$BW282</f>
        <v>None</v>
      </c>
      <c r="CJ280" s="1" t="str">
        <f>'[1]Bearbeitete Datenbank'!$BX282</f>
        <v>None</v>
      </c>
      <c r="CK280" s="1" t="str">
        <f>'[1]Bearbeitete Datenbank'!$BY282</f>
        <v>None</v>
      </c>
      <c r="CL280" s="1" t="str">
        <f>'[1]Bearbeitete Datenbank'!$CA282</f>
        <v>None</v>
      </c>
      <c r="CM28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0" s="1" t="str">
        <f>'[1]Bearbeitete Datenbank'!$CB282</f>
        <v>None</v>
      </c>
      <c r="CO280" s="1" t="str">
        <f>'[1]Bearbeitete Datenbank'!$CC282</f>
        <v>None</v>
      </c>
      <c r="CP280" s="1" t="str">
        <f>'[1]Bearbeitete Datenbank'!$CD282</f>
        <v>None</v>
      </c>
      <c r="CQ280" s="1" t="str">
        <f>'[1]Bearbeitete Datenbank'!$CE282</f>
        <v>None</v>
      </c>
      <c r="CR280" s="1" t="str">
        <f>'[1]Bearbeitete Datenbank'!$CF282</f>
        <v>None</v>
      </c>
      <c r="CS280" s="1" t="str">
        <f>IF(Tabelle27[[#This Row],[synchronised_starting_longitude '[deg_E']]]="None","None",Tabelle27[[#This Row],[synchronised_starting_longitude '[deg_E']]]*PI()/180)</f>
        <v>None</v>
      </c>
      <c r="CT280" s="1" t="str">
        <f>'[1]Bearbeitete Datenbank'!$CG282</f>
        <v>None</v>
      </c>
      <c r="CU280" s="1" t="str">
        <f>IF(Tabelle27[[#This Row],[synchronised_initial_longitude '[deg_E']]]="None","None",Tabelle27[[#This Row],[synchronised_initial_longitude '[deg_E']]]*PI()/180)</f>
        <v>None</v>
      </c>
      <c r="CV280" s="1" t="str">
        <f>'[1]Bearbeitete Datenbank'!$CH282</f>
        <v>None</v>
      </c>
      <c r="CW280" s="1" t="str">
        <f>IF(Tabelle27[[#This Row],[synchronised_tolerance_longitude '[deg_E']]]="None","None",Tabelle27[[#This Row],[synchronised_tolerance_longitude '[deg_E']]]*PI()/180)</f>
        <v>None</v>
      </c>
      <c r="CY280" s="1" t="str">
        <f>'[1]Bearbeitete Datenbank'!$CI282</f>
        <v>None</v>
      </c>
      <c r="CZ280" s="1" t="str">
        <f>IF(Tabelle27[[#This Row],[initial_GLAN '[deg']]]="None",Tabelle27[[#This Row],[initial_GLAN '[deg']]],Tabelle27[[#This Row],[initial_GLAN '[deg']]]*PI()/180)</f>
        <v>None</v>
      </c>
      <c r="DA280" s="1" t="str">
        <f>'[1]Bearbeitete Datenbank'!$CJ282</f>
        <v>None</v>
      </c>
      <c r="DB280" s="1" t="str">
        <f>IF(Tabelle27[[#This Row],[tolerance_GLAN '[deg']]]="None",Tabelle27[[#This Row],[tolerance_GLAN '[deg']]],Tabelle27[[#This Row],[tolerance_GLAN '[deg']]]*PI()/180)</f>
        <v>None</v>
      </c>
      <c r="DC280" s="1" t="str">
        <f>'[1]Bearbeitete Datenbank'!$CK282</f>
        <v>Galileo</v>
      </c>
      <c r="DD280" s="49" t="str">
        <f>'[1]Bearbeitete Datenbank'!$CL282</f>
        <v>None</v>
      </c>
      <c r="DE280" s="5">
        <f>'[1]Bearbeitete Datenbank'!$CM282</f>
        <v>4.8314361433339714</v>
      </c>
      <c r="DF280" s="49" t="str">
        <f>'[1]Bearbeitete Datenbank'!$CN282</f>
        <v>operational</v>
      </c>
      <c r="DG280" s="5">
        <f>'[1]Bearbeitete Datenbank'!$CO282</f>
        <v>5.2359877559829897</v>
      </c>
      <c r="DH280" s="5" t="str">
        <f>'[1]Bearbeitete Datenbank'!$CP282</f>
        <v>None</v>
      </c>
    </row>
    <row r="281" spans="1:112" x14ac:dyDescent="0.25">
      <c r="A281" s="1" t="str">
        <f>'[1]Bearbeitete Datenbank'!$C283</f>
        <v>Galileo FOC FM6</v>
      </c>
      <c r="C281" s="1" t="str">
        <f>'[1]Bearbeitete Datenbank'!$C283</f>
        <v>Galileo FOC FM6</v>
      </c>
      <c r="D281" s="41">
        <f>'[1]Bearbeitete Datenbank'!$AB283</f>
        <v>40890</v>
      </c>
      <c r="G281" s="1" t="str">
        <f>'[1]Bearbeitete Datenbank'!$AV283</f>
        <v>Medium Satellite</v>
      </c>
      <c r="H281" s="1">
        <f>'[1]Bearbeitete Datenbank'!$V283</f>
        <v>12</v>
      </c>
      <c r="J281" s="3"/>
      <c r="K281" s="1" t="str">
        <f>'[1]Bearbeitete Datenbank'!$BQ283</f>
        <v>none</v>
      </c>
      <c r="L281" s="1" t="str">
        <f>'[1]Bearbeitete Datenbank'!$BR283</f>
        <v>0</v>
      </c>
      <c r="M281" s="1"/>
      <c r="N281" s="1">
        <f>'[1]Bearbeitete Datenbank'!$BS283</f>
        <v>300</v>
      </c>
      <c r="P281" s="1" t="str">
        <f>'[1]Bearbeitete Datenbank'!$Y283</f>
        <v>Guiana Space Center</v>
      </c>
      <c r="Q281" s="1">
        <f>'[1]Bearbeitete Datenbank'!$AD283*PI()/180</f>
        <v>9.1437799511982928E-2</v>
      </c>
      <c r="R281" s="1" t="str">
        <f>'[1]Bearbeitete Datenbank'!$D283</f>
        <v>NR</v>
      </c>
      <c r="S281" s="1" t="str">
        <f>'[1]Bearbeitete Datenbank'!$E283</f>
        <v>ESA</v>
      </c>
      <c r="T281" s="1" t="str">
        <f>'[1]Bearbeitete Datenbank'!$F283</f>
        <v>European Space Agency (ESA)</v>
      </c>
      <c r="U281" s="3">
        <f>'[1]Bearbeitete Datenbank'!$U283</f>
        <v>42258</v>
      </c>
      <c r="V281" s="1">
        <f>'[1]Bearbeitete Datenbank'!$AE283*PI()/180</f>
        <v>5.3622099674872183</v>
      </c>
      <c r="Y281" s="1">
        <f>'[1]Bearbeitete Datenbank'!$BK283</f>
        <v>1.1000000000000001</v>
      </c>
      <c r="Z281" s="1">
        <f>'[1]Bearbeitete Datenbank'!$BL283</f>
        <v>2.5</v>
      </c>
      <c r="AA281" s="1">
        <f>'[1]Bearbeitete Datenbank'!$BM283</f>
        <v>14.67</v>
      </c>
      <c r="AB281" s="1">
        <f>'[1]Bearbeitete Datenbank'!BN283</f>
        <v>23.13660103714</v>
      </c>
      <c r="AC281" s="1">
        <f>'[1]Bearbeitete Datenbank'!BO283</f>
        <v>2.56</v>
      </c>
      <c r="AD281" s="1">
        <f>'[1]Bearbeitete Datenbank'!$BP283</f>
        <v>11.155533333333301</v>
      </c>
      <c r="AH281" s="1">
        <f>'[1]Bearbeitete Datenbank'!$AL283</f>
        <v>733</v>
      </c>
      <c r="AJ281" s="1">
        <f>'[1]Bearbeitete Datenbank'!$AN283</f>
        <v>660</v>
      </c>
      <c r="AK281" s="1">
        <f>'[1]Bearbeitete Datenbank'!$AW283</f>
        <v>73</v>
      </c>
      <c r="AU281" s="1" t="str">
        <f>'[1]Bearbeitete Datenbank'!$AU283</f>
        <v>MEO</v>
      </c>
      <c r="AV281" s="1" t="str">
        <f>'[1]Bearbeitete Datenbank'!$J283</f>
        <v>MEO</v>
      </c>
      <c r="AY281" s="1" t="str">
        <f>'[1]Bearbeitete Datenbank'!$G283</f>
        <v>Commercial</v>
      </c>
      <c r="AZ281" s="1"/>
      <c r="BA281" s="1" t="str">
        <f>'[1]Bearbeitete Datenbank'!$H283</f>
        <v>Navigation/Global Positioning</v>
      </c>
      <c r="BB281" s="1"/>
      <c r="BC281" s="42">
        <f>'[1]Bearbeitete Datenbank'!$AX283</f>
        <v>55.895800000000001</v>
      </c>
      <c r="BD281" s="1">
        <f>Tabelle27[[#This Row],[inclination '[degree']]]*PI()/180</f>
        <v>0.97556574803624652</v>
      </c>
      <c r="BE281" s="1">
        <f>'[1]Bearbeitete Datenbank'!$AY283</f>
        <v>272.81389999999999</v>
      </c>
      <c r="BF281" s="1">
        <f>Tabelle27[[#This Row],[RAAN '[degree']]]*PI()/180</f>
        <v>4.7615008002065577</v>
      </c>
      <c r="BG281" s="1">
        <f>'[1]Bearbeitete Datenbank'!$BA283</f>
        <v>17.937200000000001</v>
      </c>
      <c r="BH281" s="1">
        <f>Tabelle27[[#This Row],[AoP '[degree']]]*PI()/180</f>
        <v>0.31306319858872689</v>
      </c>
      <c r="BI281" s="1">
        <f>'[1]Bearbeitete Datenbank'!$BB283</f>
        <v>342.05309999999997</v>
      </c>
      <c r="BK281" s="1">
        <f>Tabelle27[[#This Row],[mean_anomaly '[degree']]]*PI()/180</f>
        <v>5.9699528116534148</v>
      </c>
      <c r="BL281" s="1">
        <f>'[1]Bearbeitete Datenbank'!$AZ283</f>
        <v>2.2230000000000001E-4</v>
      </c>
      <c r="BM281" s="1">
        <f>'[1]Bearbeitete Datenbank'!$BE283</f>
        <v>29600.15597551487</v>
      </c>
      <c r="BN281" s="1">
        <f>'[1]Bearbeitete Datenbank'!$BF283</f>
        <v>23235.736090188224</v>
      </c>
      <c r="BO281" s="1">
        <f>'[1]Bearbeitete Datenbank'!$BG283</f>
        <v>23222.575860841513</v>
      </c>
      <c r="BP281" s="1">
        <f>'[1]Bearbeitete Datenbank'!$BH283</f>
        <v>844.69565823674452</v>
      </c>
      <c r="BQ281" s="1">
        <f>'[1]Bearbeitete Datenbank'!$BC283</f>
        <v>1.7047560100000001</v>
      </c>
      <c r="BY281" s="1" t="s">
        <v>115</v>
      </c>
      <c r="BZ281" s="1" t="s">
        <v>115</v>
      </c>
      <c r="CA281" s="1" t="s">
        <v>115</v>
      </c>
      <c r="CB281" s="1" t="s">
        <v>115</v>
      </c>
      <c r="CD281" s="47" t="str">
        <f>'[1]Bearbeitete Datenbank'!$BT283</f>
        <v>None</v>
      </c>
      <c r="CE28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1" s="1" t="str">
        <f>'[1]Bearbeitete Datenbank'!$BU283</f>
        <v>None</v>
      </c>
      <c r="CG28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1" s="1" t="str">
        <f>'[1]Bearbeitete Datenbank'!$BV283</f>
        <v>None</v>
      </c>
      <c r="CI281" s="1" t="str">
        <f>'[1]Bearbeitete Datenbank'!$BW283</f>
        <v>None</v>
      </c>
      <c r="CJ281" s="1" t="str">
        <f>'[1]Bearbeitete Datenbank'!$BX283</f>
        <v>None</v>
      </c>
      <c r="CK281" s="1" t="str">
        <f>'[1]Bearbeitete Datenbank'!$BY283</f>
        <v>None</v>
      </c>
      <c r="CL281" s="1" t="str">
        <f>'[1]Bearbeitete Datenbank'!$CA283</f>
        <v>None</v>
      </c>
      <c r="CM28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1" s="1" t="str">
        <f>'[1]Bearbeitete Datenbank'!$CB283</f>
        <v>None</v>
      </c>
      <c r="CO281" s="1" t="str">
        <f>'[1]Bearbeitete Datenbank'!$CC283</f>
        <v>None</v>
      </c>
      <c r="CP281" s="1" t="str">
        <f>'[1]Bearbeitete Datenbank'!$CD283</f>
        <v>None</v>
      </c>
      <c r="CQ281" s="1" t="str">
        <f>'[1]Bearbeitete Datenbank'!$CE283</f>
        <v>None</v>
      </c>
      <c r="CR281" s="1" t="str">
        <f>'[1]Bearbeitete Datenbank'!$CF283</f>
        <v>None</v>
      </c>
      <c r="CS281" s="1" t="str">
        <f>IF(Tabelle27[[#This Row],[synchronised_starting_longitude '[deg_E']]]="None","None",Tabelle27[[#This Row],[synchronised_starting_longitude '[deg_E']]]*PI()/180)</f>
        <v>None</v>
      </c>
      <c r="CT281" s="1" t="str">
        <f>'[1]Bearbeitete Datenbank'!$CG283</f>
        <v>None</v>
      </c>
      <c r="CU281" s="1" t="str">
        <f>IF(Tabelle27[[#This Row],[synchronised_initial_longitude '[deg_E']]]="None","None",Tabelle27[[#This Row],[synchronised_initial_longitude '[deg_E']]]*PI()/180)</f>
        <v>None</v>
      </c>
      <c r="CV281" s="1" t="str">
        <f>'[1]Bearbeitete Datenbank'!$CH283</f>
        <v>None</v>
      </c>
      <c r="CW281" s="1" t="str">
        <f>IF(Tabelle27[[#This Row],[synchronised_tolerance_longitude '[deg_E']]]="None","None",Tabelle27[[#This Row],[synchronised_tolerance_longitude '[deg_E']]]*PI()/180)</f>
        <v>None</v>
      </c>
      <c r="CY281" s="1" t="str">
        <f>'[1]Bearbeitete Datenbank'!$CI283</f>
        <v>None</v>
      </c>
      <c r="CZ281" s="1" t="str">
        <f>IF(Tabelle27[[#This Row],[initial_GLAN '[deg']]]="None",Tabelle27[[#This Row],[initial_GLAN '[deg']]],Tabelle27[[#This Row],[initial_GLAN '[deg']]]*PI()/180)</f>
        <v>None</v>
      </c>
      <c r="DA281" s="1" t="str">
        <f>'[1]Bearbeitete Datenbank'!$CJ283</f>
        <v>None</v>
      </c>
      <c r="DB281" s="1" t="str">
        <f>IF(Tabelle27[[#This Row],[tolerance_GLAN '[deg']]]="None",Tabelle27[[#This Row],[tolerance_GLAN '[deg']]],Tabelle27[[#This Row],[tolerance_GLAN '[deg']]]*PI()/180)</f>
        <v>None</v>
      </c>
      <c r="DC281" s="1" t="str">
        <f>'[1]Bearbeitete Datenbank'!$CK283</f>
        <v>Galileo</v>
      </c>
      <c r="DD281" s="49" t="str">
        <f>'[1]Bearbeitete Datenbank'!$CL283</f>
        <v>None</v>
      </c>
      <c r="DE281" s="5">
        <f>'[1]Bearbeitete Datenbank'!$CM283</f>
        <v>5.7083227207917115</v>
      </c>
      <c r="DF281" s="49" t="str">
        <f>'[1]Bearbeitete Datenbank'!$CN283</f>
        <v>operational</v>
      </c>
      <c r="DG281" s="5">
        <f>'[1]Bearbeitete Datenbank'!$CO283</f>
        <v>6.0213859193804371</v>
      </c>
      <c r="DH281" s="5" t="str">
        <f>'[1]Bearbeitete Datenbank'!$CP283</f>
        <v>None</v>
      </c>
    </row>
    <row r="282" spans="1:112" x14ac:dyDescent="0.25">
      <c r="A282" s="1" t="str">
        <f>'[1]Bearbeitete Datenbank'!$C284</f>
        <v>Galileo FOC FM7</v>
      </c>
      <c r="C282" s="1" t="str">
        <f>'[1]Bearbeitete Datenbank'!$C284</f>
        <v>Galileo FOC FM7</v>
      </c>
      <c r="D282" s="41">
        <f>'[1]Bearbeitete Datenbank'!$AB284</f>
        <v>41859</v>
      </c>
      <c r="G282" s="1" t="str">
        <f>'[1]Bearbeitete Datenbank'!$AV284</f>
        <v>Medium Satellite</v>
      </c>
      <c r="H282" s="1">
        <f>'[1]Bearbeitete Datenbank'!$V284</f>
        <v>12</v>
      </c>
      <c r="J282" s="3"/>
      <c r="K282" s="1" t="str">
        <f>'[1]Bearbeitete Datenbank'!$BQ284</f>
        <v>none</v>
      </c>
      <c r="L282" s="1" t="str">
        <f>'[1]Bearbeitete Datenbank'!$BR284</f>
        <v>0</v>
      </c>
      <c r="M282" s="1"/>
      <c r="N282" s="1">
        <f>'[1]Bearbeitete Datenbank'!$BS284</f>
        <v>300</v>
      </c>
      <c r="P282" s="1" t="str">
        <f>'[1]Bearbeitete Datenbank'!$Y284</f>
        <v>Guiana Space Center</v>
      </c>
      <c r="Q282" s="1">
        <f>'[1]Bearbeitete Datenbank'!$AD284*PI()/180</f>
        <v>9.1437799511982928E-2</v>
      </c>
      <c r="R282" s="1" t="str">
        <f>'[1]Bearbeitete Datenbank'!$D284</f>
        <v>NR</v>
      </c>
      <c r="S282" s="1" t="str">
        <f>'[1]Bearbeitete Datenbank'!$E284</f>
        <v>ESA</v>
      </c>
      <c r="T282" s="1" t="str">
        <f>'[1]Bearbeitete Datenbank'!$F284</f>
        <v>European Space Agency (ESA)</v>
      </c>
      <c r="U282" s="3">
        <f>'[1]Bearbeitete Datenbank'!$U284</f>
        <v>42691</v>
      </c>
      <c r="V282" s="1">
        <f>'[1]Bearbeitete Datenbank'!$AE284*PI()/180</f>
        <v>5.3622099674872183</v>
      </c>
      <c r="Y282" s="1">
        <f>'[1]Bearbeitete Datenbank'!$BK284</f>
        <v>1.1000000000000001</v>
      </c>
      <c r="Z282" s="1">
        <f>'[1]Bearbeitete Datenbank'!$BL284</f>
        <v>2.5</v>
      </c>
      <c r="AA282" s="1">
        <f>'[1]Bearbeitete Datenbank'!$BM284</f>
        <v>14.67</v>
      </c>
      <c r="AB282" s="1">
        <f>'[1]Bearbeitete Datenbank'!BN284</f>
        <v>23.13660103714</v>
      </c>
      <c r="AC282" s="1">
        <f>'[1]Bearbeitete Datenbank'!BO284</f>
        <v>2.56</v>
      </c>
      <c r="AD282" s="1">
        <f>'[1]Bearbeitete Datenbank'!$BP284</f>
        <v>11.155533333333301</v>
      </c>
      <c r="AH282" s="1">
        <f>'[1]Bearbeitete Datenbank'!$AL284</f>
        <v>738</v>
      </c>
      <c r="AJ282" s="1">
        <f>'[1]Bearbeitete Datenbank'!$AN284</f>
        <v>700</v>
      </c>
      <c r="AK282" s="1">
        <f>'[1]Bearbeitete Datenbank'!$AW284</f>
        <v>38</v>
      </c>
      <c r="AU282" s="1" t="str">
        <f>'[1]Bearbeitete Datenbank'!$AU284</f>
        <v>MEO</v>
      </c>
      <c r="AV282" s="1" t="str">
        <f>'[1]Bearbeitete Datenbank'!$J284</f>
        <v>MEO</v>
      </c>
      <c r="AY282" s="1" t="str">
        <f>'[1]Bearbeitete Datenbank'!$G284</f>
        <v>Commercial</v>
      </c>
      <c r="AZ282" s="1"/>
      <c r="BA282" s="1" t="str">
        <f>'[1]Bearbeitete Datenbank'!$H284</f>
        <v>Navigation/Global Positioning</v>
      </c>
      <c r="BB282" s="1"/>
      <c r="BC282" s="42">
        <f>'[1]Bearbeitete Datenbank'!$AX284</f>
        <v>54.714100000000002</v>
      </c>
      <c r="BD282" s="1">
        <f>Tabelle27[[#This Row],[inclination '[degree']]]*PI()/180</f>
        <v>0.95494119226542939</v>
      </c>
      <c r="BE282" s="1">
        <f>'[1]Bearbeitete Datenbank'!$AY284</f>
        <v>152.49459999999999</v>
      </c>
      <c r="BF282" s="1">
        <f>Tabelle27[[#This Row],[RAAN '[degree']]]*PI()/180</f>
        <v>2.6615328615117444</v>
      </c>
      <c r="BG282" s="1">
        <f>'[1]Bearbeitete Datenbank'!$BA284</f>
        <v>292.54270000000002</v>
      </c>
      <c r="BH282" s="1">
        <f>Tabelle27[[#This Row],[AoP '[degree']]]*PI()/180</f>
        <v>5.1058333176740156</v>
      </c>
      <c r="BI282" s="1">
        <f>'[1]Bearbeitete Datenbank'!$BB284</f>
        <v>67.436300000000003</v>
      </c>
      <c r="BK282" s="1">
        <f>Tabelle27[[#This Row],[mean_anomaly '[degree']]]*PI()/180</f>
        <v>1.1769854703626521</v>
      </c>
      <c r="BL282" s="1">
        <f>'[1]Bearbeitete Datenbank'!$AZ284</f>
        <v>5.8900000000000001E-4</v>
      </c>
      <c r="BM282" s="1">
        <f>'[1]Bearbeitete Datenbank'!$BE284</f>
        <v>29600.415848791177</v>
      </c>
      <c r="BN282" s="1">
        <f>'[1]Bearbeitete Datenbank'!$BF284</f>
        <v>23246.850493726113</v>
      </c>
      <c r="BO282" s="1">
        <f>'[1]Bearbeitete Datenbank'!$BG284</f>
        <v>23211.981203856241</v>
      </c>
      <c r="BP282" s="1">
        <f>'[1]Bearbeitete Datenbank'!$BH284</f>
        <v>844.70678221410662</v>
      </c>
      <c r="BQ282" s="1">
        <f>'[1]Bearbeitete Datenbank'!$BC284</f>
        <v>1.70473356</v>
      </c>
      <c r="BY282" s="1" t="s">
        <v>115</v>
      </c>
      <c r="BZ282" s="1" t="s">
        <v>115</v>
      </c>
      <c r="CA282" s="1" t="s">
        <v>115</v>
      </c>
      <c r="CB282" s="1" t="s">
        <v>115</v>
      </c>
      <c r="CD282" s="47" t="str">
        <f>'[1]Bearbeitete Datenbank'!$BT284</f>
        <v>None</v>
      </c>
      <c r="CE28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2" s="1" t="str">
        <f>'[1]Bearbeitete Datenbank'!$BU284</f>
        <v>None</v>
      </c>
      <c r="CG28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2" s="1" t="str">
        <f>'[1]Bearbeitete Datenbank'!$BV284</f>
        <v>None</v>
      </c>
      <c r="CI282" s="1" t="str">
        <f>'[1]Bearbeitete Datenbank'!$BW284</f>
        <v>None</v>
      </c>
      <c r="CJ282" s="1" t="str">
        <f>'[1]Bearbeitete Datenbank'!$BX284</f>
        <v>None</v>
      </c>
      <c r="CK282" s="1" t="str">
        <f>'[1]Bearbeitete Datenbank'!$BY284</f>
        <v>None</v>
      </c>
      <c r="CL282" s="1" t="str">
        <f>'[1]Bearbeitete Datenbank'!$CA284</f>
        <v>None</v>
      </c>
      <c r="CM28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2" s="1" t="str">
        <f>'[1]Bearbeitete Datenbank'!$CB284</f>
        <v>None</v>
      </c>
      <c r="CO282" s="1" t="str">
        <f>'[1]Bearbeitete Datenbank'!$CC284</f>
        <v>None</v>
      </c>
      <c r="CP282" s="1" t="str">
        <f>'[1]Bearbeitete Datenbank'!$CD284</f>
        <v>None</v>
      </c>
      <c r="CQ282" s="1" t="str">
        <f>'[1]Bearbeitete Datenbank'!$CE284</f>
        <v>None</v>
      </c>
      <c r="CR282" s="1" t="str">
        <f>'[1]Bearbeitete Datenbank'!$CF284</f>
        <v>None</v>
      </c>
      <c r="CS282" s="1" t="str">
        <f>IF(Tabelle27[[#This Row],[synchronised_starting_longitude '[deg_E']]]="None","None",Tabelle27[[#This Row],[synchronised_starting_longitude '[deg_E']]]*PI()/180)</f>
        <v>None</v>
      </c>
      <c r="CT282" s="1" t="str">
        <f>'[1]Bearbeitete Datenbank'!$CG284</f>
        <v>None</v>
      </c>
      <c r="CU282" s="1" t="str">
        <f>IF(Tabelle27[[#This Row],[synchronised_initial_longitude '[deg_E']]]="None","None",Tabelle27[[#This Row],[synchronised_initial_longitude '[deg_E']]]*PI()/180)</f>
        <v>None</v>
      </c>
      <c r="CV282" s="1" t="str">
        <f>'[1]Bearbeitete Datenbank'!$CH284</f>
        <v>None</v>
      </c>
      <c r="CW282" s="1" t="str">
        <f>IF(Tabelle27[[#This Row],[synchronised_tolerance_longitude '[deg_E']]]="None","None",Tabelle27[[#This Row],[synchronised_tolerance_longitude '[deg_E']]]*PI()/180)</f>
        <v>None</v>
      </c>
      <c r="CY282" s="1" t="str">
        <f>'[1]Bearbeitete Datenbank'!$CI284</f>
        <v>None</v>
      </c>
      <c r="CZ282" s="1" t="str">
        <f>IF(Tabelle27[[#This Row],[initial_GLAN '[deg']]]="None",Tabelle27[[#This Row],[initial_GLAN '[deg']]],Tabelle27[[#This Row],[initial_GLAN '[deg']]]*PI()/180)</f>
        <v>None</v>
      </c>
      <c r="DA282" s="1" t="str">
        <f>'[1]Bearbeitete Datenbank'!$CJ284</f>
        <v>None</v>
      </c>
      <c r="DB282" s="1" t="str">
        <f>IF(Tabelle27[[#This Row],[tolerance_GLAN '[deg']]]="None",Tabelle27[[#This Row],[tolerance_GLAN '[deg']]],Tabelle27[[#This Row],[tolerance_GLAN '[deg']]]*PI()/180)</f>
        <v>None</v>
      </c>
      <c r="DC282" s="1" t="str">
        <f>'[1]Bearbeitete Datenbank'!$CK284</f>
        <v>Galileo</v>
      </c>
      <c r="DD282" s="49" t="str">
        <f>'[1]Bearbeitete Datenbank'!$CL284</f>
        <v>None</v>
      </c>
      <c r="DE282" s="5">
        <f>'[1]Bearbeitete Datenbank'!$CM284</f>
        <v>5.3661421942919612</v>
      </c>
      <c r="DF282" s="49" t="str">
        <f>'[1]Bearbeitete Datenbank'!$CN284</f>
        <v>operational</v>
      </c>
      <c r="DG282" s="5">
        <f>'[1]Bearbeitete Datenbank'!$CO284</f>
        <v>4.1887902047863905</v>
      </c>
      <c r="DH282" s="5" t="str">
        <f>'[1]Bearbeitete Datenbank'!$CP284</f>
        <v>None</v>
      </c>
    </row>
    <row r="283" spans="1:112" x14ac:dyDescent="0.25">
      <c r="A283" s="1" t="str">
        <f>'[1]Bearbeitete Datenbank'!$C285</f>
        <v>Galileo FOC FM8</v>
      </c>
      <c r="C283" s="1" t="str">
        <f>'[1]Bearbeitete Datenbank'!$C285</f>
        <v>Galileo FOC FM8</v>
      </c>
      <c r="D283" s="41">
        <f>'[1]Bearbeitete Datenbank'!$AB285</f>
        <v>41175</v>
      </c>
      <c r="G283" s="1" t="str">
        <f>'[1]Bearbeitete Datenbank'!$AV285</f>
        <v>Medium Satellite</v>
      </c>
      <c r="H283" s="1">
        <f>'[1]Bearbeitete Datenbank'!$V285</f>
        <v>12</v>
      </c>
      <c r="J283" s="3"/>
      <c r="K283" s="1" t="str">
        <f>'[1]Bearbeitete Datenbank'!$BQ285</f>
        <v>none</v>
      </c>
      <c r="L283" s="1" t="str">
        <f>'[1]Bearbeitete Datenbank'!$BR285</f>
        <v>0</v>
      </c>
      <c r="M283" s="1"/>
      <c r="N283" s="1">
        <f>'[1]Bearbeitete Datenbank'!$BS285</f>
        <v>300</v>
      </c>
      <c r="P283" s="1" t="str">
        <f>'[1]Bearbeitete Datenbank'!$Y285</f>
        <v>Guiana Space Center</v>
      </c>
      <c r="Q283" s="1">
        <f>'[1]Bearbeitete Datenbank'!$AD285*PI()/180</f>
        <v>9.1437799511982928E-2</v>
      </c>
      <c r="R283" s="1" t="str">
        <f>'[1]Bearbeitete Datenbank'!$D285</f>
        <v>NR</v>
      </c>
      <c r="S283" s="1" t="str">
        <f>'[1]Bearbeitete Datenbank'!$E285</f>
        <v>ESA</v>
      </c>
      <c r="T283" s="1" t="str">
        <f>'[1]Bearbeitete Datenbank'!$F285</f>
        <v>European Space Agency (ESA)</v>
      </c>
      <c r="U283" s="3">
        <f>'[1]Bearbeitete Datenbank'!$U285</f>
        <v>42355</v>
      </c>
      <c r="V283" s="1">
        <f>'[1]Bearbeitete Datenbank'!$AE285*PI()/180</f>
        <v>5.3622099674872183</v>
      </c>
      <c r="Y283" s="1">
        <f>'[1]Bearbeitete Datenbank'!$BK285</f>
        <v>1.1000000000000001</v>
      </c>
      <c r="Z283" s="1">
        <f>'[1]Bearbeitete Datenbank'!$BL285</f>
        <v>2.5</v>
      </c>
      <c r="AA283" s="1">
        <f>'[1]Bearbeitete Datenbank'!$BM285</f>
        <v>14.67</v>
      </c>
      <c r="AB283" s="1">
        <f>'[1]Bearbeitete Datenbank'!BN285</f>
        <v>23.13660103714</v>
      </c>
      <c r="AC283" s="1">
        <f>'[1]Bearbeitete Datenbank'!BO285</f>
        <v>2.56</v>
      </c>
      <c r="AD283" s="1">
        <f>'[1]Bearbeitete Datenbank'!$BP285</f>
        <v>11.155533333333301</v>
      </c>
      <c r="AH283" s="1">
        <f>'[1]Bearbeitete Datenbank'!$AL285</f>
        <v>733</v>
      </c>
      <c r="AJ283" s="1">
        <f>'[1]Bearbeitete Datenbank'!$AN285</f>
        <v>660</v>
      </c>
      <c r="AK283" s="1">
        <f>'[1]Bearbeitete Datenbank'!$AW285</f>
        <v>73</v>
      </c>
      <c r="AU283" s="1" t="str">
        <f>'[1]Bearbeitete Datenbank'!$AU285</f>
        <v>MEO</v>
      </c>
      <c r="AV283" s="1" t="str">
        <f>'[1]Bearbeitete Datenbank'!$J285</f>
        <v>MEO</v>
      </c>
      <c r="AY283" s="1" t="str">
        <f>'[1]Bearbeitete Datenbank'!$G285</f>
        <v>Commercial</v>
      </c>
      <c r="AZ283" s="1"/>
      <c r="BA283" s="1" t="str">
        <f>'[1]Bearbeitete Datenbank'!$H285</f>
        <v>Navigation/Global Positioning</v>
      </c>
      <c r="BB283" s="1"/>
      <c r="BC283" s="42">
        <f>'[1]Bearbeitete Datenbank'!$AX285</f>
        <v>55.054400000000001</v>
      </c>
      <c r="BD283" s="1">
        <f>Tabelle27[[#This Row],[inclination '[degree']]]*PI()/180</f>
        <v>0.96088054770996623</v>
      </c>
      <c r="BE283" s="1">
        <f>'[1]Bearbeitete Datenbank'!$AY285</f>
        <v>152.20079999999999</v>
      </c>
      <c r="BF283" s="1">
        <f>Tabelle27[[#This Row],[RAAN '[degree']]]*PI()/180</f>
        <v>2.6564050841693851</v>
      </c>
      <c r="BG283" s="1">
        <f>'[1]Bearbeitete Datenbank'!$BA285</f>
        <v>302.22579999999999</v>
      </c>
      <c r="BH283" s="1">
        <f>Tabelle27[[#This Row],[AoP '[degree']]]*PI()/180</f>
        <v>5.2748352944738786</v>
      </c>
      <c r="BI283" s="1">
        <f>'[1]Bearbeitete Datenbank'!$BB285</f>
        <v>57.767800000000001</v>
      </c>
      <c r="BK283" s="1">
        <f>Tabelle27[[#This Row],[mean_anomaly '[degree']]]*PI()/180</f>
        <v>1.0082383116335802</v>
      </c>
      <c r="BL283" s="1">
        <f>'[1]Bearbeitete Datenbank'!$AZ285</f>
        <v>5.0129999999999999E-4</v>
      </c>
      <c r="BM283" s="1">
        <f>'[1]Bearbeitete Datenbank'!$BE285</f>
        <v>29600.402652416084</v>
      </c>
      <c r="BN283" s="1">
        <f>'[1]Bearbeitete Datenbank'!$BF285</f>
        <v>23244.241334265742</v>
      </c>
      <c r="BO283" s="1">
        <f>'[1]Bearbeitete Datenbank'!$BG285</f>
        <v>23214.563970566425</v>
      </c>
      <c r="BP283" s="1">
        <f>'[1]Bearbeitete Datenbank'!$BH285</f>
        <v>844.7062173369261</v>
      </c>
      <c r="BQ283" s="1">
        <f>'[1]Bearbeitete Datenbank'!$BC285</f>
        <v>1.7047346999999999</v>
      </c>
      <c r="BY283" s="1" t="s">
        <v>115</v>
      </c>
      <c r="BZ283" s="1" t="s">
        <v>115</v>
      </c>
      <c r="CA283" s="1" t="s">
        <v>115</v>
      </c>
      <c r="CB283" s="1" t="s">
        <v>115</v>
      </c>
      <c r="CD283" s="47" t="str">
        <f>'[1]Bearbeitete Datenbank'!$BT285</f>
        <v>None</v>
      </c>
      <c r="CE28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3" s="1" t="str">
        <f>'[1]Bearbeitete Datenbank'!$BU285</f>
        <v>None</v>
      </c>
      <c r="CG28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3" s="1" t="str">
        <f>'[1]Bearbeitete Datenbank'!$BV285</f>
        <v>None</v>
      </c>
      <c r="CI283" s="1" t="str">
        <f>'[1]Bearbeitete Datenbank'!$BW285</f>
        <v>None</v>
      </c>
      <c r="CJ283" s="1" t="str">
        <f>'[1]Bearbeitete Datenbank'!$BX285</f>
        <v>None</v>
      </c>
      <c r="CK283" s="1" t="str">
        <f>'[1]Bearbeitete Datenbank'!$BY285</f>
        <v>None</v>
      </c>
      <c r="CL283" s="1" t="str">
        <f>'[1]Bearbeitete Datenbank'!$CA285</f>
        <v>None</v>
      </c>
      <c r="CM28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3" s="1" t="str">
        <f>'[1]Bearbeitete Datenbank'!$CB285</f>
        <v>None</v>
      </c>
      <c r="CO283" s="1" t="str">
        <f>'[1]Bearbeitete Datenbank'!$CC285</f>
        <v>None</v>
      </c>
      <c r="CP283" s="1" t="str">
        <f>'[1]Bearbeitete Datenbank'!$CD285</f>
        <v>None</v>
      </c>
      <c r="CQ283" s="1" t="str">
        <f>'[1]Bearbeitete Datenbank'!$CE285</f>
        <v>None</v>
      </c>
      <c r="CR283" s="1" t="str">
        <f>'[1]Bearbeitete Datenbank'!$CF285</f>
        <v>None</v>
      </c>
      <c r="CS283" s="1" t="str">
        <f>IF(Tabelle27[[#This Row],[synchronised_starting_longitude '[deg_E']]]="None","None",Tabelle27[[#This Row],[synchronised_starting_longitude '[deg_E']]]*PI()/180)</f>
        <v>None</v>
      </c>
      <c r="CT283" s="1" t="str">
        <f>'[1]Bearbeitete Datenbank'!$CG285</f>
        <v>None</v>
      </c>
      <c r="CU283" s="1" t="str">
        <f>IF(Tabelle27[[#This Row],[synchronised_initial_longitude '[deg_E']]]="None","None",Tabelle27[[#This Row],[synchronised_initial_longitude '[deg_E']]]*PI()/180)</f>
        <v>None</v>
      </c>
      <c r="CV283" s="1" t="str">
        <f>'[1]Bearbeitete Datenbank'!$CH285</f>
        <v>None</v>
      </c>
      <c r="CW283" s="1" t="str">
        <f>IF(Tabelle27[[#This Row],[synchronised_tolerance_longitude '[deg_E']]]="None","None",Tabelle27[[#This Row],[synchronised_tolerance_longitude '[deg_E']]]*PI()/180)</f>
        <v>None</v>
      </c>
      <c r="CY283" s="1" t="str">
        <f>'[1]Bearbeitete Datenbank'!$CI285</f>
        <v>None</v>
      </c>
      <c r="CZ283" s="1" t="str">
        <f>IF(Tabelle27[[#This Row],[initial_GLAN '[deg']]]="None",Tabelle27[[#This Row],[initial_GLAN '[deg']]],Tabelle27[[#This Row],[initial_GLAN '[deg']]]*PI()/180)</f>
        <v>None</v>
      </c>
      <c r="DA283" s="1" t="str">
        <f>'[1]Bearbeitete Datenbank'!$CJ285</f>
        <v>None</v>
      </c>
      <c r="DB283" s="1" t="str">
        <f>IF(Tabelle27[[#This Row],[tolerance_GLAN '[deg']]]="None",Tabelle27[[#This Row],[tolerance_GLAN '[deg']]],Tabelle27[[#This Row],[tolerance_GLAN '[deg']]]*PI()/180)</f>
        <v>None</v>
      </c>
      <c r="DC283" s="1" t="str">
        <f>'[1]Bearbeitete Datenbank'!$CK285</f>
        <v>Galileo</v>
      </c>
      <c r="DD283" s="49" t="str">
        <f>'[1]Bearbeitete Datenbank'!$CL285</f>
        <v>None</v>
      </c>
      <c r="DE283" s="5">
        <f>'[1]Bearbeitete Datenbank'!$CM285</f>
        <v>1.2701494005048575</v>
      </c>
      <c r="DF283" s="49" t="str">
        <f>'[1]Bearbeitete Datenbank'!$CN285</f>
        <v>operational</v>
      </c>
      <c r="DG283" s="5">
        <f>'[1]Bearbeitete Datenbank'!$CO285</f>
        <v>0.26179938779914941</v>
      </c>
      <c r="DH283" s="5" t="str">
        <f>'[1]Bearbeitete Datenbank'!$CP285</f>
        <v>None</v>
      </c>
    </row>
    <row r="284" spans="1:112" x14ac:dyDescent="0.25">
      <c r="A284" s="1" t="str">
        <f>'[1]Bearbeitete Datenbank'!$C286</f>
        <v>Galileo FOC FM9</v>
      </c>
      <c r="C284" s="1" t="str">
        <f>'[1]Bearbeitete Datenbank'!$C286</f>
        <v>Galileo FOC FM9</v>
      </c>
      <c r="D284" s="41">
        <f>'[1]Bearbeitete Datenbank'!$AB286</f>
        <v>41174</v>
      </c>
      <c r="G284" s="1" t="str">
        <f>'[1]Bearbeitete Datenbank'!$AV286</f>
        <v>Medium Satellite</v>
      </c>
      <c r="H284" s="1">
        <f>'[1]Bearbeitete Datenbank'!$V286</f>
        <v>12</v>
      </c>
      <c r="J284" s="3"/>
      <c r="K284" s="1" t="str">
        <f>'[1]Bearbeitete Datenbank'!$BQ286</f>
        <v>none</v>
      </c>
      <c r="L284" s="1" t="str">
        <f>'[1]Bearbeitete Datenbank'!$BR286</f>
        <v>0</v>
      </c>
      <c r="M284" s="1"/>
      <c r="N284" s="1">
        <f>'[1]Bearbeitete Datenbank'!$BS286</f>
        <v>300</v>
      </c>
      <c r="P284" s="1" t="str">
        <f>'[1]Bearbeitete Datenbank'!$Y286</f>
        <v>Guiana Space Center</v>
      </c>
      <c r="Q284" s="1">
        <f>'[1]Bearbeitete Datenbank'!$AD286*PI()/180</f>
        <v>9.1437799511982928E-2</v>
      </c>
      <c r="R284" s="1" t="str">
        <f>'[1]Bearbeitete Datenbank'!$D286</f>
        <v>NR</v>
      </c>
      <c r="S284" s="1" t="str">
        <f>'[1]Bearbeitete Datenbank'!$E286</f>
        <v>ESA</v>
      </c>
      <c r="T284" s="1" t="str">
        <f>'[1]Bearbeitete Datenbank'!$F286</f>
        <v>European Space Agency (ESA)</v>
      </c>
      <c r="U284" s="3">
        <f>'[1]Bearbeitete Datenbank'!$U286</f>
        <v>42355</v>
      </c>
      <c r="V284" s="1">
        <f>'[1]Bearbeitete Datenbank'!$AE286*PI()/180</f>
        <v>5.3622099674872183</v>
      </c>
      <c r="Y284" s="1">
        <f>'[1]Bearbeitete Datenbank'!$BK286</f>
        <v>1.1000000000000001</v>
      </c>
      <c r="Z284" s="1">
        <f>'[1]Bearbeitete Datenbank'!$BL286</f>
        <v>2.5</v>
      </c>
      <c r="AA284" s="1">
        <f>'[1]Bearbeitete Datenbank'!$BM286</f>
        <v>14.67</v>
      </c>
      <c r="AB284" s="1">
        <f>'[1]Bearbeitete Datenbank'!BN286</f>
        <v>23.13660103714</v>
      </c>
      <c r="AC284" s="1">
        <f>'[1]Bearbeitete Datenbank'!BO286</f>
        <v>2.56</v>
      </c>
      <c r="AD284" s="1">
        <f>'[1]Bearbeitete Datenbank'!$BP286</f>
        <v>11.155533333333301</v>
      </c>
      <c r="AH284" s="1">
        <f>'[1]Bearbeitete Datenbank'!$AL286</f>
        <v>733</v>
      </c>
      <c r="AJ284" s="1">
        <f>'[1]Bearbeitete Datenbank'!$AN286</f>
        <v>660</v>
      </c>
      <c r="AK284" s="1">
        <f>'[1]Bearbeitete Datenbank'!$AW286</f>
        <v>73</v>
      </c>
      <c r="AU284" s="1" t="str">
        <f>'[1]Bearbeitete Datenbank'!$AU286</f>
        <v>MEO</v>
      </c>
      <c r="AV284" s="1" t="str">
        <f>'[1]Bearbeitete Datenbank'!$J286</f>
        <v>MEO</v>
      </c>
      <c r="AY284" s="1" t="str">
        <f>'[1]Bearbeitete Datenbank'!$G286</f>
        <v>Commercial</v>
      </c>
      <c r="AZ284" s="1"/>
      <c r="BA284" s="1" t="str">
        <f>'[1]Bearbeitete Datenbank'!$H286</f>
        <v>Navigation/Global Positioning</v>
      </c>
      <c r="BB284" s="1"/>
      <c r="BC284" s="42">
        <f>'[1]Bearbeitete Datenbank'!$AX286</f>
        <v>55.055100000000003</v>
      </c>
      <c r="BD284" s="1">
        <f>Tabelle27[[#This Row],[inclination '[degree']]]*PI()/180</f>
        <v>0.9608927650147302</v>
      </c>
      <c r="BE284" s="1">
        <f>'[1]Bearbeitete Datenbank'!$AY286</f>
        <v>152.22399999999999</v>
      </c>
      <c r="BF284" s="1">
        <f>Tabelle27[[#This Row],[RAAN '[degree']]]*PI()/180</f>
        <v>2.6568100005558479</v>
      </c>
      <c r="BG284" s="1">
        <f>'[1]Bearbeitete Datenbank'!$BA286</f>
        <v>303.17360000000002</v>
      </c>
      <c r="BH284" s="1">
        <f>Tabelle27[[#This Row],[AoP '[degree']]]*PI()/180</f>
        <v>5.2913775251242807</v>
      </c>
      <c r="BI284" s="1">
        <f>'[1]Bearbeitete Datenbank'!$BB286</f>
        <v>56.8108</v>
      </c>
      <c r="BK284" s="1">
        <f>Tabelle27[[#This Row],[mean_anomaly '[degree']]]*PI()/180</f>
        <v>0.99153551069199453</v>
      </c>
      <c r="BL284" s="1">
        <f>'[1]Bearbeitete Datenbank'!$AZ286</f>
        <v>5.7939999999999999E-4</v>
      </c>
      <c r="BM284" s="1">
        <f>'[1]Bearbeitete Datenbank'!$BE286</f>
        <v>29600.411102724742</v>
      </c>
      <c r="BN284" s="1">
        <f>'[1]Bearbeitete Datenbank'!$BF286</f>
        <v>23246.561580917656</v>
      </c>
      <c r="BO284" s="1">
        <f>'[1]Bearbeitete Datenbank'!$BG286</f>
        <v>23212.260624531824</v>
      </c>
      <c r="BP284" s="1">
        <f>'[1]Bearbeitete Datenbank'!$BH286</f>
        <v>844.70657905643634</v>
      </c>
      <c r="BQ284" s="1">
        <f>'[1]Bearbeitete Datenbank'!$BC286</f>
        <v>1.7047339699999999</v>
      </c>
      <c r="BY284" s="1" t="s">
        <v>115</v>
      </c>
      <c r="BZ284" s="1" t="s">
        <v>115</v>
      </c>
      <c r="CA284" s="1" t="s">
        <v>115</v>
      </c>
      <c r="CB284" s="1" t="s">
        <v>115</v>
      </c>
      <c r="CD284" s="47" t="str">
        <f>'[1]Bearbeitete Datenbank'!$BT286</f>
        <v>None</v>
      </c>
      <c r="CE28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4" s="1" t="str">
        <f>'[1]Bearbeitete Datenbank'!$BU286</f>
        <v>None</v>
      </c>
      <c r="CG28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4" s="1" t="str">
        <f>'[1]Bearbeitete Datenbank'!$BV286</f>
        <v>None</v>
      </c>
      <c r="CI284" s="1" t="str">
        <f>'[1]Bearbeitete Datenbank'!$BW286</f>
        <v>None</v>
      </c>
      <c r="CJ284" s="1" t="str">
        <f>'[1]Bearbeitete Datenbank'!$BX286</f>
        <v>None</v>
      </c>
      <c r="CK284" s="1" t="str">
        <f>'[1]Bearbeitete Datenbank'!$BY286</f>
        <v>None</v>
      </c>
      <c r="CL284" s="1" t="str">
        <f>'[1]Bearbeitete Datenbank'!$CA286</f>
        <v>None</v>
      </c>
      <c r="CM28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4" s="1" t="str">
        <f>'[1]Bearbeitete Datenbank'!$CB286</f>
        <v>None</v>
      </c>
      <c r="CO284" s="1" t="str">
        <f>'[1]Bearbeitete Datenbank'!$CC286</f>
        <v>None</v>
      </c>
      <c r="CP284" s="1" t="str">
        <f>'[1]Bearbeitete Datenbank'!$CD286</f>
        <v>None</v>
      </c>
      <c r="CQ284" s="1" t="str">
        <f>'[1]Bearbeitete Datenbank'!$CE286</f>
        <v>None</v>
      </c>
      <c r="CR284" s="1" t="str">
        <f>'[1]Bearbeitete Datenbank'!$CF286</f>
        <v>None</v>
      </c>
      <c r="CS284" s="1" t="str">
        <f>IF(Tabelle27[[#This Row],[synchronised_starting_longitude '[deg_E']]]="None","None",Tabelle27[[#This Row],[synchronised_starting_longitude '[deg_E']]]*PI()/180)</f>
        <v>None</v>
      </c>
      <c r="CT284" s="1" t="str">
        <f>'[1]Bearbeitete Datenbank'!$CG286</f>
        <v>None</v>
      </c>
      <c r="CU284" s="1" t="str">
        <f>IF(Tabelle27[[#This Row],[synchronised_initial_longitude '[deg_E']]]="None","None",Tabelle27[[#This Row],[synchronised_initial_longitude '[deg_E']]]*PI()/180)</f>
        <v>None</v>
      </c>
      <c r="CV284" s="1" t="str">
        <f>'[1]Bearbeitete Datenbank'!$CH286</f>
        <v>None</v>
      </c>
      <c r="CW284" s="1" t="str">
        <f>IF(Tabelle27[[#This Row],[synchronised_tolerance_longitude '[deg_E']]]="None","None",Tabelle27[[#This Row],[synchronised_tolerance_longitude '[deg_E']]]*PI()/180)</f>
        <v>None</v>
      </c>
      <c r="CY284" s="1" t="str">
        <f>'[1]Bearbeitete Datenbank'!$CI286</f>
        <v>None</v>
      </c>
      <c r="CZ284" s="1" t="str">
        <f>IF(Tabelle27[[#This Row],[initial_GLAN '[deg']]]="None",Tabelle27[[#This Row],[initial_GLAN '[deg']]],Tabelle27[[#This Row],[initial_GLAN '[deg']]]*PI()/180)</f>
        <v>None</v>
      </c>
      <c r="DA284" s="1" t="str">
        <f>'[1]Bearbeitete Datenbank'!$CJ286</f>
        <v>None</v>
      </c>
      <c r="DB284" s="1" t="str">
        <f>IF(Tabelle27[[#This Row],[tolerance_GLAN '[deg']]]="None",Tabelle27[[#This Row],[tolerance_GLAN '[deg']]],Tabelle27[[#This Row],[tolerance_GLAN '[deg']]]*PI()/180)</f>
        <v>None</v>
      </c>
      <c r="DC284" s="1" t="str">
        <f>'[1]Bearbeitete Datenbank'!$CK286</f>
        <v>Galileo</v>
      </c>
      <c r="DD284" s="49" t="str">
        <f>'[1]Bearbeitete Datenbank'!$CL286</f>
        <v>None</v>
      </c>
      <c r="DE284" s="5">
        <f>'[1]Bearbeitete Datenbank'!$CM286</f>
        <v>2.0390053332519029</v>
      </c>
      <c r="DF284" s="49" t="str">
        <f>'[1]Bearbeitete Datenbank'!$CN286</f>
        <v>operational</v>
      </c>
      <c r="DG284" s="5">
        <f>'[1]Bearbeitete Datenbank'!$CO286</f>
        <v>1.0471975511965976</v>
      </c>
      <c r="DH284" s="5" t="str">
        <f>'[1]Bearbeitete Datenbank'!$CP286</f>
        <v>None</v>
      </c>
    </row>
    <row r="285" spans="1:112" x14ac:dyDescent="0.25">
      <c r="A285" s="1" t="str">
        <f>'[1]Bearbeitete Datenbank'!$C287</f>
        <v>Galileo IOV-1 FM2</v>
      </c>
      <c r="C285" s="1" t="str">
        <f>'[1]Bearbeitete Datenbank'!$C287</f>
        <v>Galileo IOV-1 FM2</v>
      </c>
      <c r="D285" s="41">
        <f>'[1]Bearbeitete Datenbank'!$AB287</f>
        <v>37847</v>
      </c>
      <c r="G285" s="1" t="str">
        <f>'[1]Bearbeitete Datenbank'!$AV287</f>
        <v>Medium Satellite</v>
      </c>
      <c r="H285" s="1">
        <f>'[1]Bearbeitete Datenbank'!$V287</f>
        <v>12</v>
      </c>
      <c r="J285" s="3"/>
      <c r="K285" s="1" t="str">
        <f>'[1]Bearbeitete Datenbank'!$BQ287</f>
        <v>none</v>
      </c>
      <c r="L285" s="1" t="str">
        <f>'[1]Bearbeitete Datenbank'!$BR287</f>
        <v>0</v>
      </c>
      <c r="M285" s="1"/>
      <c r="N285" s="1">
        <f>'[1]Bearbeitete Datenbank'!$BS287</f>
        <v>300</v>
      </c>
      <c r="P285" s="1" t="str">
        <f>'[1]Bearbeitete Datenbank'!$Y287</f>
        <v>Guiana Space Center</v>
      </c>
      <c r="Q285" s="1">
        <f>'[1]Bearbeitete Datenbank'!$AD287*PI()/180</f>
        <v>9.1437799511982928E-2</v>
      </c>
      <c r="R285" s="1" t="str">
        <f>'[1]Bearbeitete Datenbank'!$D287</f>
        <v>NR</v>
      </c>
      <c r="S285" s="1" t="str">
        <f>'[1]Bearbeitete Datenbank'!$E287</f>
        <v>ESA</v>
      </c>
      <c r="T285" s="1" t="str">
        <f>'[1]Bearbeitete Datenbank'!$F287</f>
        <v>European Space Agency (ESA)</v>
      </c>
      <c r="U285" s="3">
        <f>'[1]Bearbeitete Datenbank'!$U287</f>
        <v>40837</v>
      </c>
      <c r="V285" s="1">
        <f>'[1]Bearbeitete Datenbank'!$AE287*PI()/180</f>
        <v>5.3622099674872183</v>
      </c>
      <c r="Y285" s="1">
        <f>'[1]Bearbeitete Datenbank'!$BK287</f>
        <v>1.6</v>
      </c>
      <c r="Z285" s="1">
        <f>'[1]Bearbeitete Datenbank'!$BL287</f>
        <v>2.7</v>
      </c>
      <c r="AA285" s="1">
        <f>'[1]Bearbeitete Datenbank'!$BM287</f>
        <v>14.5</v>
      </c>
      <c r="AB285" s="1">
        <f>'[1]Bearbeitete Datenbank'!BN287</f>
        <v>23.13660103714</v>
      </c>
      <c r="AC285" s="1">
        <f>'[1]Bearbeitete Datenbank'!BO287</f>
        <v>2.56</v>
      </c>
      <c r="AD285" s="1">
        <f>'[1]Bearbeitete Datenbank'!$BP287</f>
        <v>11.155533333333301</v>
      </c>
      <c r="AH285" s="1">
        <f>'[1]Bearbeitete Datenbank'!$AL287</f>
        <v>700</v>
      </c>
      <c r="AJ285" s="1">
        <f>'[1]Bearbeitete Datenbank'!$AN287</f>
        <v>700</v>
      </c>
      <c r="AK285" s="1">
        <f>'[1]Bearbeitete Datenbank'!$AW287</f>
        <v>0</v>
      </c>
      <c r="AU285" s="1" t="str">
        <f>'[1]Bearbeitete Datenbank'!$AU287</f>
        <v>MEO</v>
      </c>
      <c r="AV285" s="1" t="str">
        <f>'[1]Bearbeitete Datenbank'!$J287</f>
        <v>MEO</v>
      </c>
      <c r="AY285" s="1" t="str">
        <f>'[1]Bearbeitete Datenbank'!$G287</f>
        <v>Commercial</v>
      </c>
      <c r="AZ285" s="1"/>
      <c r="BA285" s="1" t="str">
        <f>'[1]Bearbeitete Datenbank'!$H287</f>
        <v>Navigation/Global Positioning</v>
      </c>
      <c r="BB285" s="1"/>
      <c r="BC285" s="42">
        <f>'[1]Bearbeitete Datenbank'!$AX287</f>
        <v>56.824199999999998</v>
      </c>
      <c r="BD285" s="1">
        <f>Tabelle27[[#This Row],[inclination '[degree']]]*PI()/180</f>
        <v>0.9917693848117618</v>
      </c>
      <c r="BE285" s="1">
        <f>'[1]Bearbeitete Datenbank'!$AY287</f>
        <v>32.0456</v>
      </c>
      <c r="BF285" s="1">
        <f>Tabelle27[[#This Row],[RAAN '[degree']]]*PI()/180</f>
        <v>0.55930123077709493</v>
      </c>
      <c r="BG285" s="1">
        <f>'[1]Bearbeitete Datenbank'!$BA287</f>
        <v>344.63780000000003</v>
      </c>
      <c r="BH285" s="1">
        <f>Tabelle27[[#This Row],[AoP '[degree']]]*PI()/180</f>
        <v>6.0150643368297132</v>
      </c>
      <c r="BI285" s="1">
        <f>'[1]Bearbeitete Datenbank'!$BB287</f>
        <v>193.1926</v>
      </c>
      <c r="BK285" s="1">
        <f>Tabelle27[[#This Row],[mean_anomaly '[degree']]]*PI()/180</f>
        <v>3.3718469604883974</v>
      </c>
      <c r="BL285" s="1">
        <f>'[1]Bearbeitete Datenbank'!$AZ287</f>
        <v>4.4260000000000002E-4</v>
      </c>
      <c r="BM285" s="1">
        <f>'[1]Bearbeitete Datenbank'!$BE287</f>
        <v>29600.175769670655</v>
      </c>
      <c r="BN285" s="1">
        <f>'[1]Bearbeitete Datenbank'!$BF287</f>
        <v>23242.276807466311</v>
      </c>
      <c r="BO285" s="1">
        <f>'[1]Bearbeitete Datenbank'!$BG287</f>
        <v>23216.074731875</v>
      </c>
      <c r="BP285" s="1">
        <f>'[1]Bearbeitete Datenbank'!$BH287</f>
        <v>844.69650553161659</v>
      </c>
      <c r="BQ285" s="1">
        <f>'[1]Bearbeitete Datenbank'!$BC287</f>
        <v>1.7047543000000001</v>
      </c>
      <c r="BY285" s="1" t="s">
        <v>115</v>
      </c>
      <c r="BZ285" s="1" t="s">
        <v>115</v>
      </c>
      <c r="CA285" s="1" t="s">
        <v>115</v>
      </c>
      <c r="CB285" s="1" t="s">
        <v>115</v>
      </c>
      <c r="CD285" s="47" t="str">
        <f>'[1]Bearbeitete Datenbank'!$BT287</f>
        <v>None</v>
      </c>
      <c r="CE28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5" s="1" t="str">
        <f>'[1]Bearbeitete Datenbank'!$BU287</f>
        <v>None</v>
      </c>
      <c r="CG28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5" s="1" t="str">
        <f>'[1]Bearbeitete Datenbank'!$BV287</f>
        <v>None</v>
      </c>
      <c r="CI285" s="1" t="str">
        <f>'[1]Bearbeitete Datenbank'!$BW287</f>
        <v>None</v>
      </c>
      <c r="CJ285" s="1" t="str">
        <f>'[1]Bearbeitete Datenbank'!$BX287</f>
        <v>None</v>
      </c>
      <c r="CK285" s="1" t="str">
        <f>'[1]Bearbeitete Datenbank'!$BY287</f>
        <v>None</v>
      </c>
      <c r="CL285" s="1" t="str">
        <f>'[1]Bearbeitete Datenbank'!$CA287</f>
        <v>None</v>
      </c>
      <c r="CM28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5" s="1" t="str">
        <f>'[1]Bearbeitete Datenbank'!$CB287</f>
        <v>None</v>
      </c>
      <c r="CO285" s="1" t="str">
        <f>'[1]Bearbeitete Datenbank'!$CC287</f>
        <v>None</v>
      </c>
      <c r="CP285" s="1" t="str">
        <f>'[1]Bearbeitete Datenbank'!$CD287</f>
        <v>None</v>
      </c>
      <c r="CQ285" s="1" t="str">
        <f>'[1]Bearbeitete Datenbank'!$CE287</f>
        <v>None</v>
      </c>
      <c r="CR285" s="1" t="str">
        <f>'[1]Bearbeitete Datenbank'!$CF287</f>
        <v>None</v>
      </c>
      <c r="CS285" s="1" t="str">
        <f>IF(Tabelle27[[#This Row],[synchronised_starting_longitude '[deg_E']]]="None","None",Tabelle27[[#This Row],[synchronised_starting_longitude '[deg_E']]]*PI()/180)</f>
        <v>None</v>
      </c>
      <c r="CT285" s="1" t="str">
        <f>'[1]Bearbeitete Datenbank'!$CG287</f>
        <v>None</v>
      </c>
      <c r="CU285" s="1" t="str">
        <f>IF(Tabelle27[[#This Row],[synchronised_initial_longitude '[deg_E']]]="None","None",Tabelle27[[#This Row],[synchronised_initial_longitude '[deg_E']]]*PI()/180)</f>
        <v>None</v>
      </c>
      <c r="CV285" s="1" t="str">
        <f>'[1]Bearbeitete Datenbank'!$CH287</f>
        <v>None</v>
      </c>
      <c r="CW285" s="1" t="str">
        <f>IF(Tabelle27[[#This Row],[synchronised_tolerance_longitude '[deg_E']]]="None","None",Tabelle27[[#This Row],[synchronised_tolerance_longitude '[deg_E']]]*PI()/180)</f>
        <v>None</v>
      </c>
      <c r="CY285" s="1" t="str">
        <f>'[1]Bearbeitete Datenbank'!$CI287</f>
        <v>None</v>
      </c>
      <c r="CZ285" s="1" t="str">
        <f>IF(Tabelle27[[#This Row],[initial_GLAN '[deg']]]="None",Tabelle27[[#This Row],[initial_GLAN '[deg']]],Tabelle27[[#This Row],[initial_GLAN '[deg']]]*PI()/180)</f>
        <v>None</v>
      </c>
      <c r="DA285" s="1" t="str">
        <f>'[1]Bearbeitete Datenbank'!$CJ287</f>
        <v>None</v>
      </c>
      <c r="DB285" s="1" t="str">
        <f>IF(Tabelle27[[#This Row],[tolerance_GLAN '[deg']]]="None",Tabelle27[[#This Row],[tolerance_GLAN '[deg']]],Tabelle27[[#This Row],[tolerance_GLAN '[deg']]]*PI()/180)</f>
        <v>None</v>
      </c>
      <c r="DC285" s="1" t="str">
        <f>'[1]Bearbeitete Datenbank'!$CK287</f>
        <v>Galileo</v>
      </c>
      <c r="DD285" s="49" t="str">
        <f>'[1]Bearbeitete Datenbank'!$CL287</f>
        <v>None</v>
      </c>
      <c r="DE285" s="5">
        <f>'[1]Bearbeitete Datenbank'!$CM287</f>
        <v>3.4097136239396657</v>
      </c>
      <c r="DF285" s="49" t="str">
        <f>'[1]Bearbeitete Datenbank'!$CN287</f>
        <v>operational</v>
      </c>
      <c r="DG285" s="5">
        <f>'[1]Bearbeitete Datenbank'!$CO287</f>
        <v>3.1415926535897931</v>
      </c>
      <c r="DH285" s="5" t="str">
        <f>'[1]Bearbeitete Datenbank'!$CP287</f>
        <v>None</v>
      </c>
    </row>
    <row r="286" spans="1:112" x14ac:dyDescent="0.25">
      <c r="A286" s="1" t="str">
        <f>'[1]Bearbeitete Datenbank'!$C288</f>
        <v>Galileo IOV-1 PFM</v>
      </c>
      <c r="C286" s="1" t="str">
        <f>'[1]Bearbeitete Datenbank'!$C288</f>
        <v>Galileo IOV-1 PFM</v>
      </c>
      <c r="D286" s="41">
        <f>'[1]Bearbeitete Datenbank'!$AB288</f>
        <v>37846</v>
      </c>
      <c r="G286" s="1" t="str">
        <f>'[1]Bearbeitete Datenbank'!$AV288</f>
        <v>Medium Satellite</v>
      </c>
      <c r="H286" s="1">
        <f>'[1]Bearbeitete Datenbank'!$V288</f>
        <v>12</v>
      </c>
      <c r="J286" s="3"/>
      <c r="K286" s="1" t="str">
        <f>'[1]Bearbeitete Datenbank'!$BQ288</f>
        <v>none</v>
      </c>
      <c r="L286" s="1" t="str">
        <f>'[1]Bearbeitete Datenbank'!$BR288</f>
        <v>0</v>
      </c>
      <c r="M286" s="1"/>
      <c r="N286" s="1">
        <f>'[1]Bearbeitete Datenbank'!$BS288</f>
        <v>300</v>
      </c>
      <c r="P286" s="1" t="str">
        <f>'[1]Bearbeitete Datenbank'!$Y288</f>
        <v>Guiana Space Center</v>
      </c>
      <c r="Q286" s="1">
        <f>'[1]Bearbeitete Datenbank'!$AD288*PI()/180</f>
        <v>9.1437799511982928E-2</v>
      </c>
      <c r="R286" s="1" t="str">
        <f>'[1]Bearbeitete Datenbank'!$D288</f>
        <v>NR</v>
      </c>
      <c r="S286" s="1" t="str">
        <f>'[1]Bearbeitete Datenbank'!$E288</f>
        <v>ESA</v>
      </c>
      <c r="T286" s="1" t="str">
        <f>'[1]Bearbeitete Datenbank'!$F288</f>
        <v>European Space Agency (ESA)</v>
      </c>
      <c r="U286" s="3">
        <f>'[1]Bearbeitete Datenbank'!$U288</f>
        <v>40837</v>
      </c>
      <c r="V286" s="1">
        <f>'[1]Bearbeitete Datenbank'!$AE288*PI()/180</f>
        <v>5.3622099674872183</v>
      </c>
      <c r="Y286" s="1">
        <f>'[1]Bearbeitete Datenbank'!$BK288</f>
        <v>1.6</v>
      </c>
      <c r="Z286" s="1">
        <f>'[1]Bearbeitete Datenbank'!$BL288</f>
        <v>2.7</v>
      </c>
      <c r="AA286" s="1">
        <f>'[1]Bearbeitete Datenbank'!$BM288</f>
        <v>14.5</v>
      </c>
      <c r="AB286" s="1">
        <f>'[1]Bearbeitete Datenbank'!BN288</f>
        <v>23.13660103714</v>
      </c>
      <c r="AC286" s="1">
        <f>'[1]Bearbeitete Datenbank'!BO288</f>
        <v>2.56</v>
      </c>
      <c r="AD286" s="1">
        <f>'[1]Bearbeitete Datenbank'!$BP288</f>
        <v>11.155533333333301</v>
      </c>
      <c r="AH286" s="1">
        <f>'[1]Bearbeitete Datenbank'!$AL288</f>
        <v>700</v>
      </c>
      <c r="AJ286" s="1">
        <f>'[1]Bearbeitete Datenbank'!$AN288</f>
        <v>700</v>
      </c>
      <c r="AK286" s="1">
        <f>'[1]Bearbeitete Datenbank'!$AW288</f>
        <v>0</v>
      </c>
      <c r="AU286" s="1" t="str">
        <f>'[1]Bearbeitete Datenbank'!$AU288</f>
        <v>MEO</v>
      </c>
      <c r="AV286" s="1" t="str">
        <f>'[1]Bearbeitete Datenbank'!$J288</f>
        <v>MEO</v>
      </c>
      <c r="AY286" s="1" t="str">
        <f>'[1]Bearbeitete Datenbank'!$G288</f>
        <v>Commercial</v>
      </c>
      <c r="AZ286" s="1"/>
      <c r="BA286" s="1" t="str">
        <f>'[1]Bearbeitete Datenbank'!$H288</f>
        <v>Navigation/Global Positioning</v>
      </c>
      <c r="BB286" s="1"/>
      <c r="BC286" s="42">
        <f>'[1]Bearbeitete Datenbank'!$AX288</f>
        <v>56.822600000000001</v>
      </c>
      <c r="BD286" s="1">
        <f>Tabelle27[[#This Row],[inclination '[degree']]]*PI()/180</f>
        <v>0.99174145954372994</v>
      </c>
      <c r="BE286" s="1">
        <f>'[1]Bearbeitete Datenbank'!$AY288</f>
        <v>32.084200000000003</v>
      </c>
      <c r="BF286" s="1">
        <f>Tabelle27[[#This Row],[RAAN '[degree']]]*PI()/180</f>
        <v>0.55997492786836467</v>
      </c>
      <c r="BG286" s="1">
        <f>'[1]Bearbeitete Datenbank'!$BA288</f>
        <v>12.7637</v>
      </c>
      <c r="BH286" s="1">
        <f>Tabelle27[[#This Row],[AoP '[degree']]]*PI()/180</f>
        <v>0.22276858973680022</v>
      </c>
      <c r="BI286" s="1">
        <f>'[1]Bearbeitete Datenbank'!$BB288</f>
        <v>347.28469999999999</v>
      </c>
      <c r="BK286" s="1">
        <f>Tabelle27[[#This Row],[mean_anomaly '[degree']]]*PI()/180</f>
        <v>6.0612614568007501</v>
      </c>
      <c r="BL286" s="1">
        <f>'[1]Bearbeitete Datenbank'!$AZ288</f>
        <v>3.9740000000000001E-4</v>
      </c>
      <c r="BM286" s="1">
        <f>'[1]Bearbeitete Datenbank'!$BE288</f>
        <v>29600.196026881895</v>
      </c>
      <c r="BN286" s="1">
        <f>'[1]Bearbeitete Datenbank'!$BF288</f>
        <v>23240.959144782977</v>
      </c>
      <c r="BO286" s="1">
        <f>'[1]Bearbeitete Datenbank'!$BG288</f>
        <v>23217.432908980812</v>
      </c>
      <c r="BP286" s="1">
        <f>'[1]Bearbeitete Datenbank'!$BH288</f>
        <v>844.69737264801176</v>
      </c>
      <c r="BQ286" s="1">
        <f>'[1]Bearbeitete Datenbank'!$BC288</f>
        <v>1.70475255</v>
      </c>
      <c r="BY286" s="1" t="s">
        <v>115</v>
      </c>
      <c r="BZ286" s="1" t="s">
        <v>115</v>
      </c>
      <c r="CA286" s="1" t="s">
        <v>115</v>
      </c>
      <c r="CB286" s="1" t="s">
        <v>115</v>
      </c>
      <c r="CD286" s="47" t="str">
        <f>'[1]Bearbeitete Datenbank'!$BT288</f>
        <v>None</v>
      </c>
      <c r="CE28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6" s="1" t="str">
        <f>'[1]Bearbeitete Datenbank'!$BU288</f>
        <v>None</v>
      </c>
      <c r="CG28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6" s="1" t="str">
        <f>'[1]Bearbeitete Datenbank'!$BV288</f>
        <v>None</v>
      </c>
      <c r="CI286" s="1" t="str">
        <f>'[1]Bearbeitete Datenbank'!$BW288</f>
        <v>None</v>
      </c>
      <c r="CJ286" s="1" t="str">
        <f>'[1]Bearbeitete Datenbank'!$BX288</f>
        <v>None</v>
      </c>
      <c r="CK286" s="1" t="str">
        <f>'[1]Bearbeitete Datenbank'!$BY288</f>
        <v>None</v>
      </c>
      <c r="CL286" s="1" t="str">
        <f>'[1]Bearbeitete Datenbank'!$CA288</f>
        <v>None</v>
      </c>
      <c r="CM28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6" s="1" t="str">
        <f>'[1]Bearbeitete Datenbank'!$CB288</f>
        <v>None</v>
      </c>
      <c r="CO286" s="1" t="str">
        <f>'[1]Bearbeitete Datenbank'!$CC288</f>
        <v>None</v>
      </c>
      <c r="CP286" s="1" t="str">
        <f>'[1]Bearbeitete Datenbank'!$CD288</f>
        <v>None</v>
      </c>
      <c r="CQ286" s="1" t="str">
        <f>'[1]Bearbeitete Datenbank'!$CE288</f>
        <v>None</v>
      </c>
      <c r="CR286" s="1" t="str">
        <f>'[1]Bearbeitete Datenbank'!$CF288</f>
        <v>None</v>
      </c>
      <c r="CS286" s="1" t="str">
        <f>IF(Tabelle27[[#This Row],[synchronised_starting_longitude '[deg_E']]]="None","None",Tabelle27[[#This Row],[synchronised_starting_longitude '[deg_E']]]*PI()/180)</f>
        <v>None</v>
      </c>
      <c r="CT286" s="1" t="str">
        <f>'[1]Bearbeitete Datenbank'!$CG288</f>
        <v>None</v>
      </c>
      <c r="CU286" s="1" t="str">
        <f>IF(Tabelle27[[#This Row],[synchronised_initial_longitude '[deg_E']]]="None","None",Tabelle27[[#This Row],[synchronised_initial_longitude '[deg_E']]]*PI()/180)</f>
        <v>None</v>
      </c>
      <c r="CV286" s="1" t="str">
        <f>'[1]Bearbeitete Datenbank'!$CH288</f>
        <v>None</v>
      </c>
      <c r="CW286" s="1" t="str">
        <f>IF(Tabelle27[[#This Row],[synchronised_tolerance_longitude '[deg_E']]]="None","None",Tabelle27[[#This Row],[synchronised_tolerance_longitude '[deg_E']]]*PI()/180)</f>
        <v>None</v>
      </c>
      <c r="CY286" s="1" t="str">
        <f>'[1]Bearbeitete Datenbank'!$CI288</f>
        <v>None</v>
      </c>
      <c r="CZ286" s="1" t="str">
        <f>IF(Tabelle27[[#This Row],[initial_GLAN '[deg']]]="None",Tabelle27[[#This Row],[initial_GLAN '[deg']]],Tabelle27[[#This Row],[initial_GLAN '[deg']]]*PI()/180)</f>
        <v>None</v>
      </c>
      <c r="DA286" s="1" t="str">
        <f>'[1]Bearbeitete Datenbank'!$CJ288</f>
        <v>None</v>
      </c>
      <c r="DB286" s="1" t="str">
        <f>IF(Tabelle27[[#This Row],[tolerance_GLAN '[deg']]]="None",Tabelle27[[#This Row],[tolerance_GLAN '[deg']]],Tabelle27[[#This Row],[tolerance_GLAN '[deg']]]*PI()/180)</f>
        <v>None</v>
      </c>
      <c r="DC286" s="1" t="str">
        <f>'[1]Bearbeitete Datenbank'!$CK288</f>
        <v>Galileo</v>
      </c>
      <c r="DD286" s="49" t="str">
        <f>'[1]Bearbeitete Datenbank'!$CL288</f>
        <v>None</v>
      </c>
      <c r="DE286" s="5">
        <f>'[1]Bearbeitete Datenbank'!$CM288</f>
        <v>3.7042222272504421</v>
      </c>
      <c r="DF286" s="49" t="str">
        <f>'[1]Bearbeitete Datenbank'!$CN288</f>
        <v>operational</v>
      </c>
      <c r="DG286" s="5">
        <f>'[1]Bearbeitete Datenbank'!$CO288</f>
        <v>3.9269908169872418</v>
      </c>
      <c r="DH286" s="5" t="str">
        <f>'[1]Bearbeitete Datenbank'!$CP288</f>
        <v>None</v>
      </c>
    </row>
    <row r="287" spans="1:112" x14ac:dyDescent="0.25">
      <c r="A287" s="1" t="str">
        <f>'[1]Bearbeitete Datenbank'!$C289</f>
        <v>Galileo IOV-2 FM3</v>
      </c>
      <c r="C287" s="1" t="str">
        <f>'[1]Bearbeitete Datenbank'!$C289</f>
        <v>Galileo IOV-2 FM3</v>
      </c>
      <c r="D287" s="41">
        <f>'[1]Bearbeitete Datenbank'!$AB289</f>
        <v>38857</v>
      </c>
      <c r="G287" s="1" t="str">
        <f>'[1]Bearbeitete Datenbank'!$AV289</f>
        <v>Medium Satellite</v>
      </c>
      <c r="H287" s="1">
        <f>'[1]Bearbeitete Datenbank'!$V289</f>
        <v>12</v>
      </c>
      <c r="J287" s="3"/>
      <c r="K287" s="1" t="str">
        <f>'[1]Bearbeitete Datenbank'!$BQ289</f>
        <v>none</v>
      </c>
      <c r="L287" s="1" t="str">
        <f>'[1]Bearbeitete Datenbank'!$BR289</f>
        <v>0</v>
      </c>
      <c r="M287" s="1"/>
      <c r="N287" s="1">
        <f>'[1]Bearbeitete Datenbank'!$BS289</f>
        <v>300</v>
      </c>
      <c r="P287" s="1" t="str">
        <f>'[1]Bearbeitete Datenbank'!$Y289</f>
        <v>Guiana Space Center</v>
      </c>
      <c r="Q287" s="1">
        <f>'[1]Bearbeitete Datenbank'!$AD289*PI()/180</f>
        <v>9.1437799511982928E-2</v>
      </c>
      <c r="R287" s="1" t="str">
        <f>'[1]Bearbeitete Datenbank'!$D289</f>
        <v>NR</v>
      </c>
      <c r="S287" s="1" t="str">
        <f>'[1]Bearbeitete Datenbank'!$E289</f>
        <v>ESA</v>
      </c>
      <c r="T287" s="1" t="str">
        <f>'[1]Bearbeitete Datenbank'!$F289</f>
        <v>European Space Agency (ESA)</v>
      </c>
      <c r="U287" s="3">
        <f>'[1]Bearbeitete Datenbank'!$U289</f>
        <v>41194</v>
      </c>
      <c r="V287" s="1">
        <f>'[1]Bearbeitete Datenbank'!$AE289*PI()/180</f>
        <v>5.3622099674872183</v>
      </c>
      <c r="Y287" s="1">
        <f>'[1]Bearbeitete Datenbank'!$BK289</f>
        <v>1.6</v>
      </c>
      <c r="Z287" s="1">
        <f>'[1]Bearbeitete Datenbank'!$BL289</f>
        <v>2.7</v>
      </c>
      <c r="AA287" s="1">
        <f>'[1]Bearbeitete Datenbank'!$BM289</f>
        <v>14.5</v>
      </c>
      <c r="AB287" s="1">
        <f>'[1]Bearbeitete Datenbank'!BN289</f>
        <v>23.13660103714</v>
      </c>
      <c r="AC287" s="1">
        <f>'[1]Bearbeitete Datenbank'!BO289</f>
        <v>2.56</v>
      </c>
      <c r="AD287" s="1">
        <f>'[1]Bearbeitete Datenbank'!$BP289</f>
        <v>11.155533333333301</v>
      </c>
      <c r="AH287" s="1">
        <f>'[1]Bearbeitete Datenbank'!$AL289</f>
        <v>700</v>
      </c>
      <c r="AJ287" s="1">
        <f>'[1]Bearbeitete Datenbank'!$AN289</f>
        <v>700</v>
      </c>
      <c r="AK287" s="1">
        <f>'[1]Bearbeitete Datenbank'!$AW289</f>
        <v>0</v>
      </c>
      <c r="AU287" s="1" t="str">
        <f>'[1]Bearbeitete Datenbank'!$AU289</f>
        <v>MEO</v>
      </c>
      <c r="AV287" s="1" t="str">
        <f>'[1]Bearbeitete Datenbank'!$J289</f>
        <v>MEO</v>
      </c>
      <c r="AY287" s="1" t="str">
        <f>'[1]Bearbeitete Datenbank'!$G289</f>
        <v>Commercial</v>
      </c>
      <c r="AZ287" s="1"/>
      <c r="BA287" s="1" t="str">
        <f>'[1]Bearbeitete Datenbank'!$H289</f>
        <v>Navigation/Global Positioning</v>
      </c>
      <c r="BB287" s="1"/>
      <c r="BC287" s="42">
        <f>'[1]Bearbeitete Datenbank'!$AX289</f>
        <v>55.040300000000002</v>
      </c>
      <c r="BD287" s="1">
        <f>Tabelle27[[#This Row],[inclination '[degree']]]*PI()/180</f>
        <v>0.96063445628543498</v>
      </c>
      <c r="BE287" s="1">
        <f>'[1]Bearbeitete Datenbank'!$AY289</f>
        <v>152.4957</v>
      </c>
      <c r="BF287" s="1">
        <f>Tabelle27[[#This Row],[RAAN '[degree']]]*PI()/180</f>
        <v>2.6615520601335168</v>
      </c>
      <c r="BG287" s="1">
        <f>'[1]Bearbeitete Datenbank'!$BA289</f>
        <v>269.67770000000002</v>
      </c>
      <c r="BH287" s="1">
        <f>Tabelle27[[#This Row],[AoP '[degree']]]*PI()/180</f>
        <v>4.7067637842055126</v>
      </c>
      <c r="BI287" s="1">
        <f>'[1]Bearbeitete Datenbank'!$BB289</f>
        <v>90.305000000000007</v>
      </c>
      <c r="BK287" s="1">
        <f>Tabelle27[[#This Row],[mean_anomaly '[degree']]]*PI()/180</f>
        <v>1.5761195810134796</v>
      </c>
      <c r="BL287" s="1">
        <f>'[1]Bearbeitete Datenbank'!$AZ289</f>
        <v>5.2840000000000005E-4</v>
      </c>
      <c r="BM287" s="1">
        <f>'[1]Bearbeitete Datenbank'!$BE289</f>
        <v>29600.375333651205</v>
      </c>
      <c r="BN287" s="1">
        <f>'[1]Bearbeitete Datenbank'!$BF289</f>
        <v>23245.01617197751</v>
      </c>
      <c r="BO287" s="1">
        <f>'[1]Bearbeitete Datenbank'!$BG289</f>
        <v>23213.734495324905</v>
      </c>
      <c r="BP287" s="1">
        <f>'[1]Bearbeitete Datenbank'!$BH289</f>
        <v>844.70504794446083</v>
      </c>
      <c r="BQ287" s="1">
        <f>'[1]Bearbeitete Datenbank'!$BC289</f>
        <v>1.70473706</v>
      </c>
      <c r="BY287" s="1" t="s">
        <v>115</v>
      </c>
      <c r="BZ287" s="1" t="s">
        <v>115</v>
      </c>
      <c r="CA287" s="1" t="s">
        <v>115</v>
      </c>
      <c r="CB287" s="1" t="s">
        <v>115</v>
      </c>
      <c r="CD287" s="47" t="str">
        <f>'[1]Bearbeitete Datenbank'!$BT289</f>
        <v>None</v>
      </c>
      <c r="CE28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7" s="1" t="str">
        <f>'[1]Bearbeitete Datenbank'!$BU289</f>
        <v>None</v>
      </c>
      <c r="CG28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7" s="1" t="str">
        <f>'[1]Bearbeitete Datenbank'!$BV289</f>
        <v>None</v>
      </c>
      <c r="CI287" s="1" t="str">
        <f>'[1]Bearbeitete Datenbank'!$BW289</f>
        <v>None</v>
      </c>
      <c r="CJ287" s="1" t="str">
        <f>'[1]Bearbeitete Datenbank'!$BX289</f>
        <v>None</v>
      </c>
      <c r="CK287" s="1" t="str">
        <f>'[1]Bearbeitete Datenbank'!$BY289</f>
        <v>None</v>
      </c>
      <c r="CL287" s="1" t="str">
        <f>'[1]Bearbeitete Datenbank'!$CA289</f>
        <v>None</v>
      </c>
      <c r="CM28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7" s="1" t="str">
        <f>'[1]Bearbeitete Datenbank'!$CB289</f>
        <v>None</v>
      </c>
      <c r="CO287" s="1" t="str">
        <f>'[1]Bearbeitete Datenbank'!$CC289</f>
        <v>None</v>
      </c>
      <c r="CP287" s="1" t="str">
        <f>'[1]Bearbeitete Datenbank'!$CD289</f>
        <v>None</v>
      </c>
      <c r="CQ287" s="1" t="str">
        <f>'[1]Bearbeitete Datenbank'!$CE289</f>
        <v>None</v>
      </c>
      <c r="CR287" s="1" t="str">
        <f>'[1]Bearbeitete Datenbank'!$CF289</f>
        <v>None</v>
      </c>
      <c r="CS287" s="1" t="str">
        <f>IF(Tabelle27[[#This Row],[synchronised_starting_longitude '[deg_E']]]="None","None",Tabelle27[[#This Row],[synchronised_starting_longitude '[deg_E']]]*PI()/180)</f>
        <v>None</v>
      </c>
      <c r="CT287" s="1" t="str">
        <f>'[1]Bearbeitete Datenbank'!$CG289</f>
        <v>None</v>
      </c>
      <c r="CU287" s="1" t="str">
        <f>IF(Tabelle27[[#This Row],[synchronised_initial_longitude '[deg_E']]]="None","None",Tabelle27[[#This Row],[synchronised_initial_longitude '[deg_E']]]*PI()/180)</f>
        <v>None</v>
      </c>
      <c r="CV287" s="1" t="str">
        <f>'[1]Bearbeitete Datenbank'!$CH289</f>
        <v>None</v>
      </c>
      <c r="CW287" s="1" t="str">
        <f>IF(Tabelle27[[#This Row],[synchronised_tolerance_longitude '[deg_E']]]="None","None",Tabelle27[[#This Row],[synchronised_tolerance_longitude '[deg_E']]]*PI()/180)</f>
        <v>None</v>
      </c>
      <c r="CY287" s="1" t="str">
        <f>'[1]Bearbeitete Datenbank'!$CI289</f>
        <v>None</v>
      </c>
      <c r="CZ287" s="1" t="str">
        <f>IF(Tabelle27[[#This Row],[initial_GLAN '[deg']]]="None",Tabelle27[[#This Row],[initial_GLAN '[deg']]],Tabelle27[[#This Row],[initial_GLAN '[deg']]]*PI()/180)</f>
        <v>None</v>
      </c>
      <c r="DA287" s="1" t="str">
        <f>'[1]Bearbeitete Datenbank'!$CJ289</f>
        <v>None</v>
      </c>
      <c r="DB287" s="1" t="str">
        <f>IF(Tabelle27[[#This Row],[tolerance_GLAN '[deg']]]="None",Tabelle27[[#This Row],[tolerance_GLAN '[deg']]],Tabelle27[[#This Row],[tolerance_GLAN '[deg']]]*PI()/180)</f>
        <v>None</v>
      </c>
      <c r="DC287" s="1" t="str">
        <f>'[1]Bearbeitete Datenbank'!$CK289</f>
        <v>Galileo</v>
      </c>
      <c r="DD287" s="49" t="str">
        <f>'[1]Bearbeitete Datenbank'!$CL289</f>
        <v>None</v>
      </c>
      <c r="DE287" s="5">
        <f>'[1]Bearbeitete Datenbank'!$CM289</f>
        <v>0.26742458397832686</v>
      </c>
      <c r="DF287" s="49" t="str">
        <f>'[1]Bearbeitete Datenbank'!$CN289</f>
        <v>operational</v>
      </c>
      <c r="DG287" s="5">
        <f>'[1]Bearbeitete Datenbank'!$CO289</f>
        <v>4.9741883681838397</v>
      </c>
      <c r="DH287" s="5" t="str">
        <f>'[1]Bearbeitete Datenbank'!$CP289</f>
        <v>None</v>
      </c>
    </row>
    <row r="288" spans="1:112" x14ac:dyDescent="0.25">
      <c r="A288" s="1" t="str">
        <f>'[1]Bearbeitete Datenbank'!$C290</f>
        <v>Galileo IOV-2 FM4</v>
      </c>
      <c r="C288" s="1" t="str">
        <f>'[1]Bearbeitete Datenbank'!$C290</f>
        <v>Galileo IOV-2 FM4</v>
      </c>
      <c r="D288" s="41">
        <f>'[1]Bearbeitete Datenbank'!$AB290</f>
        <v>38858</v>
      </c>
      <c r="G288" s="1" t="str">
        <f>'[1]Bearbeitete Datenbank'!$AV290</f>
        <v>Medium Satellite</v>
      </c>
      <c r="H288" s="1">
        <f>'[1]Bearbeitete Datenbank'!$V290</f>
        <v>12</v>
      </c>
      <c r="J288" s="3"/>
      <c r="K288" s="1" t="str">
        <f>'[1]Bearbeitete Datenbank'!$BQ290</f>
        <v>none</v>
      </c>
      <c r="L288" s="1" t="str">
        <f>'[1]Bearbeitete Datenbank'!$BR290</f>
        <v>0</v>
      </c>
      <c r="M288" s="1"/>
      <c r="N288" s="1">
        <f>'[1]Bearbeitete Datenbank'!$BS290</f>
        <v>300</v>
      </c>
      <c r="P288" s="1" t="str">
        <f>'[1]Bearbeitete Datenbank'!$Y290</f>
        <v>Guiana Space Center</v>
      </c>
      <c r="Q288" s="1">
        <f>'[1]Bearbeitete Datenbank'!$AD290*PI()/180</f>
        <v>9.1437799511982928E-2</v>
      </c>
      <c r="R288" s="1" t="str">
        <f>'[1]Bearbeitete Datenbank'!$D290</f>
        <v>NR</v>
      </c>
      <c r="S288" s="1" t="str">
        <f>'[1]Bearbeitete Datenbank'!$E290</f>
        <v>ESA</v>
      </c>
      <c r="T288" s="1" t="str">
        <f>'[1]Bearbeitete Datenbank'!$F290</f>
        <v>European Space Agency (ESA)</v>
      </c>
      <c r="U288" s="3">
        <f>'[1]Bearbeitete Datenbank'!$U290</f>
        <v>41194</v>
      </c>
      <c r="V288" s="1">
        <f>'[1]Bearbeitete Datenbank'!$AE290*PI()/180</f>
        <v>5.3622099674872183</v>
      </c>
      <c r="Y288" s="1">
        <f>'[1]Bearbeitete Datenbank'!$BK290</f>
        <v>1.6</v>
      </c>
      <c r="Z288" s="1">
        <f>'[1]Bearbeitete Datenbank'!$BL290</f>
        <v>2.7</v>
      </c>
      <c r="AA288" s="1">
        <f>'[1]Bearbeitete Datenbank'!$BM290</f>
        <v>14.5</v>
      </c>
      <c r="AB288" s="1">
        <f>'[1]Bearbeitete Datenbank'!BN290</f>
        <v>23.13660103714</v>
      </c>
      <c r="AC288" s="1">
        <f>'[1]Bearbeitete Datenbank'!BO290</f>
        <v>2.56</v>
      </c>
      <c r="AD288" s="1">
        <f>'[1]Bearbeitete Datenbank'!$BP290</f>
        <v>11.155533333333301</v>
      </c>
      <c r="AH288" s="1">
        <f>'[1]Bearbeitete Datenbank'!$AL290</f>
        <v>700</v>
      </c>
      <c r="AJ288" s="1">
        <f>'[1]Bearbeitete Datenbank'!$AN290</f>
        <v>700</v>
      </c>
      <c r="AK288" s="1">
        <f>'[1]Bearbeitete Datenbank'!$AW290</f>
        <v>0</v>
      </c>
      <c r="AU288" s="1" t="str">
        <f>'[1]Bearbeitete Datenbank'!$AU290</f>
        <v>MEO</v>
      </c>
      <c r="AV288" s="1" t="str">
        <f>'[1]Bearbeitete Datenbank'!$J290</f>
        <v>MEO</v>
      </c>
      <c r="AY288" s="1" t="str">
        <f>'[1]Bearbeitete Datenbank'!$G290</f>
        <v>Commercial</v>
      </c>
      <c r="AZ288" s="1"/>
      <c r="BA288" s="1" t="str">
        <f>'[1]Bearbeitete Datenbank'!$H290</f>
        <v>Navigation/Global Positioning</v>
      </c>
      <c r="BB288" s="1"/>
      <c r="BC288" s="42">
        <f>'[1]Bearbeitete Datenbank'!$AX290</f>
        <v>55.040100000000002</v>
      </c>
      <c r="BD288" s="1">
        <f>Tabelle27[[#This Row],[inclination '[degree']]]*PI()/180</f>
        <v>0.96063096562693095</v>
      </c>
      <c r="BE288" s="1">
        <f>'[1]Bearbeitete Datenbank'!$AY290</f>
        <v>152.51400000000001</v>
      </c>
      <c r="BF288" s="1">
        <f>Tabelle27[[#This Row],[RAAN '[degree']]]*PI()/180</f>
        <v>2.6618714553866316</v>
      </c>
      <c r="BG288" s="1">
        <f>'[1]Bearbeitete Datenbank'!$BA290</f>
        <v>272.40069999999997</v>
      </c>
      <c r="BH288" s="1">
        <f>Tabelle27[[#This Row],[AoP '[degree']]]*PI()/180</f>
        <v>4.7542890997373171</v>
      </c>
      <c r="BI288" s="1">
        <f>'[1]Bearbeitete Datenbank'!$BB290</f>
        <v>87.607500000000002</v>
      </c>
      <c r="BK288" s="1">
        <f>Tabelle27[[#This Row],[mean_anomaly '[degree']]]*PI()/180</f>
        <v>1.5290393244409324</v>
      </c>
      <c r="BL288" s="1">
        <f>'[1]Bearbeitete Datenbank'!$AZ290</f>
        <v>2.9270000000000001E-4</v>
      </c>
      <c r="BM288" s="1">
        <f>'[1]Bearbeitete Datenbank'!$BE290</f>
        <v>29600.336091976329</v>
      </c>
      <c r="BN288" s="1">
        <f>'[1]Bearbeitete Datenbank'!$BF290</f>
        <v>23238.000110350447</v>
      </c>
      <c r="BO288" s="1">
        <f>'[1]Bearbeitete Datenbank'!$BG290</f>
        <v>23220.672073602207</v>
      </c>
      <c r="BP288" s="1">
        <f>'[1]Bearbeitete Datenbank'!$BH290</f>
        <v>844.70336818721978</v>
      </c>
      <c r="BQ288" s="1">
        <f>'[1]Bearbeitete Datenbank'!$BC290</f>
        <v>1.7047404500000001</v>
      </c>
      <c r="BY288" s="1" t="s">
        <v>115</v>
      </c>
      <c r="BZ288" s="1" t="s">
        <v>115</v>
      </c>
      <c r="CA288" s="1" t="s">
        <v>115</v>
      </c>
      <c r="CB288" s="1" t="s">
        <v>115</v>
      </c>
      <c r="CD288" s="47" t="str">
        <f>'[1]Bearbeitete Datenbank'!$BT290</f>
        <v>None</v>
      </c>
      <c r="CE28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88" s="1" t="str">
        <f>'[1]Bearbeitete Datenbank'!$BU290</f>
        <v>None</v>
      </c>
      <c r="CG28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88" s="1" t="str">
        <f>'[1]Bearbeitete Datenbank'!$BV290</f>
        <v>None</v>
      </c>
      <c r="CI288" s="1" t="str">
        <f>'[1]Bearbeitete Datenbank'!$BW290</f>
        <v>None</v>
      </c>
      <c r="CJ288" s="1" t="str">
        <f>'[1]Bearbeitete Datenbank'!$BX290</f>
        <v>None</v>
      </c>
      <c r="CK288" s="1" t="str">
        <f>'[1]Bearbeitete Datenbank'!$BY290</f>
        <v>None</v>
      </c>
      <c r="CL288" s="1" t="str">
        <f>'[1]Bearbeitete Datenbank'!$CA290</f>
        <v>None</v>
      </c>
      <c r="CM28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8" s="1" t="str">
        <f>'[1]Bearbeitete Datenbank'!$CB290</f>
        <v>None</v>
      </c>
      <c r="CO288" s="1" t="str">
        <f>'[1]Bearbeitete Datenbank'!$CC290</f>
        <v>None</v>
      </c>
      <c r="CP288" s="1" t="str">
        <f>'[1]Bearbeitete Datenbank'!$CD290</f>
        <v>None</v>
      </c>
      <c r="CQ288" s="1" t="str">
        <f>'[1]Bearbeitete Datenbank'!$CE290</f>
        <v>None</v>
      </c>
      <c r="CR288" s="1" t="str">
        <f>'[1]Bearbeitete Datenbank'!$CF290</f>
        <v>None</v>
      </c>
      <c r="CS288" s="1" t="str">
        <f>IF(Tabelle27[[#This Row],[synchronised_starting_longitude '[deg_E']]]="None","None",Tabelle27[[#This Row],[synchronised_starting_longitude '[deg_E']]]*PI()/180)</f>
        <v>None</v>
      </c>
      <c r="CT288" s="1" t="str">
        <f>'[1]Bearbeitete Datenbank'!$CG290</f>
        <v>None</v>
      </c>
      <c r="CU288" s="1" t="str">
        <f>IF(Tabelle27[[#This Row],[synchronised_initial_longitude '[deg_E']]]="None","None",Tabelle27[[#This Row],[synchronised_initial_longitude '[deg_E']]]*PI()/180)</f>
        <v>None</v>
      </c>
      <c r="CV288" s="1" t="str">
        <f>'[1]Bearbeitete Datenbank'!$CH290</f>
        <v>None</v>
      </c>
      <c r="CW288" s="1" t="str">
        <f>IF(Tabelle27[[#This Row],[synchronised_tolerance_longitude '[deg_E']]]="None","None",Tabelle27[[#This Row],[synchronised_tolerance_longitude '[deg_E']]]*PI()/180)</f>
        <v>None</v>
      </c>
      <c r="CY288" s="1" t="str">
        <f>'[1]Bearbeitete Datenbank'!$CI290</f>
        <v>None</v>
      </c>
      <c r="CZ288" s="1" t="str">
        <f>IF(Tabelle27[[#This Row],[initial_GLAN '[deg']]]="None",Tabelle27[[#This Row],[initial_GLAN '[deg']]],Tabelle27[[#This Row],[initial_GLAN '[deg']]]*PI()/180)</f>
        <v>None</v>
      </c>
      <c r="DA288" s="1" t="str">
        <f>'[1]Bearbeitete Datenbank'!$CJ290</f>
        <v>None</v>
      </c>
      <c r="DB288" s="1" t="str">
        <f>IF(Tabelle27[[#This Row],[tolerance_GLAN '[deg']]]="None",Tabelle27[[#This Row],[tolerance_GLAN '[deg']]],Tabelle27[[#This Row],[tolerance_GLAN '[deg']]]*PI()/180)</f>
        <v>None</v>
      </c>
      <c r="DC288" s="1" t="str">
        <f>'[1]Bearbeitete Datenbank'!$CK290</f>
        <v>Galileo</v>
      </c>
      <c r="DD288" s="49" t="str">
        <f>'[1]Bearbeitete Datenbank'!$CL290</f>
        <v>None</v>
      </c>
      <c r="DE288" s="5">
        <f>'[1]Bearbeitete Datenbank'!$CM290</f>
        <v>1.0052974318439702</v>
      </c>
      <c r="DF288" s="49" t="str">
        <f>'[1]Bearbeitete Datenbank'!$CN290</f>
        <v>operational</v>
      </c>
      <c r="DG288" s="5">
        <f>'[1]Bearbeitete Datenbank'!$CO290</f>
        <v>5.7595865315812871</v>
      </c>
      <c r="DH288" s="5" t="str">
        <f>'[1]Bearbeitete Datenbank'!$CP290</f>
        <v>None</v>
      </c>
    </row>
    <row r="289" spans="1:112" x14ac:dyDescent="0.25">
      <c r="A289" s="1" t="str">
        <f>'[1]Bearbeitete Datenbank'!$C291</f>
        <v>Gaofen 13</v>
      </c>
      <c r="C289" s="1" t="str">
        <f>'[1]Bearbeitete Datenbank'!$C291</f>
        <v>Gaofen 13</v>
      </c>
      <c r="D289" s="41">
        <f>'[1]Bearbeitete Datenbank'!$AB291</f>
        <v>46610</v>
      </c>
      <c r="G289" s="1" t="str">
        <f>'[1]Bearbeitete Datenbank'!$AV291</f>
        <v>Heavy Satellite</v>
      </c>
      <c r="H289" s="1">
        <f>'[1]Bearbeitete Datenbank'!$V291</f>
        <v>8</v>
      </c>
      <c r="J289" s="3"/>
      <c r="K289" s="1" t="str">
        <f>'[1]Bearbeitete Datenbank'!$BQ291</f>
        <v>mono/duo-propellant</v>
      </c>
      <c r="L289" s="1" t="str">
        <f>'[1]Bearbeitete Datenbank'!$BR291</f>
        <v>1</v>
      </c>
      <c r="M289" s="1"/>
      <c r="N289" s="1">
        <f>'[1]Bearbeitete Datenbank'!$BS291</f>
        <v>300</v>
      </c>
      <c r="P289" s="1" t="str">
        <f>'[1]Bearbeitete Datenbank'!$Y291</f>
        <v>Xichang Satellite Launch Center</v>
      </c>
      <c r="Q289" s="1">
        <f>'[1]Bearbeitete Datenbank'!$AD291*PI()/180</f>
        <v>0.49298599140652699</v>
      </c>
      <c r="R289" s="1" t="str">
        <f>'[1]Bearbeitete Datenbank'!$D291</f>
        <v>NR (12/20)</v>
      </c>
      <c r="S289" s="1" t="str">
        <f>'[1]Bearbeitete Datenbank'!$E291</f>
        <v>China</v>
      </c>
      <c r="T289" s="1" t="str">
        <f>'[1]Bearbeitete Datenbank'!$F291</f>
        <v>China National Academy of Sciences (CNSAS)</v>
      </c>
      <c r="U289" s="3">
        <f>'[1]Bearbeitete Datenbank'!$U291</f>
        <v>44115</v>
      </c>
      <c r="V289" s="1">
        <f>'[1]Bearbeitete Datenbank'!$AE291*PI()/180</f>
        <v>1.7806993189133569</v>
      </c>
      <c r="Y289" s="1">
        <f>'[1]Bearbeitete Datenbank'!$BK291</f>
        <v>2.5</v>
      </c>
      <c r="Z289" s="1">
        <f>'[1]Bearbeitete Datenbank'!$BL291</f>
        <v>5</v>
      </c>
      <c r="AA289" s="1">
        <f>'[1]Bearbeitete Datenbank'!$BM291</f>
        <v>30</v>
      </c>
      <c r="AB289" s="1">
        <f>'[1]Bearbeitete Datenbank'!BN291</f>
        <v>73.750699999999995</v>
      </c>
      <c r="AC289" s="1">
        <f>'[1]Bearbeitete Datenbank'!BO291</f>
        <v>6.25</v>
      </c>
      <c r="AD289" s="1">
        <f>'[1]Bearbeitete Datenbank'!$BP291</f>
        <v>34.063299999999998</v>
      </c>
      <c r="AH289" s="1">
        <f>'[1]Bearbeitete Datenbank'!$AL291</f>
        <v>4600</v>
      </c>
      <c r="AJ289" s="1">
        <f>'[1]Bearbeitete Datenbank'!$AN291</f>
        <v>2500</v>
      </c>
      <c r="AK289" s="1">
        <f>'[1]Bearbeitete Datenbank'!$AW291</f>
        <v>2100</v>
      </c>
      <c r="AU289" s="1" t="str">
        <f>'[1]Bearbeitete Datenbank'!$AU291</f>
        <v>GEO/S</v>
      </c>
      <c r="AV289" s="1" t="str">
        <f>'[1]Bearbeitete Datenbank'!$J291</f>
        <v>GEO</v>
      </c>
      <c r="AY289" s="1" t="str">
        <f>'[1]Bearbeitete Datenbank'!$G291</f>
        <v>Government</v>
      </c>
      <c r="AZ289" s="1"/>
      <c r="BA289" s="1" t="str">
        <f>'[1]Bearbeitete Datenbank'!$H291</f>
        <v>Earth Observation</v>
      </c>
      <c r="BB289" s="1"/>
      <c r="BC289" s="42">
        <f>'[1]Bearbeitete Datenbank'!$AX291</f>
        <v>1.4666999999999999</v>
      </c>
      <c r="BD289" s="1">
        <f>Tabelle27[[#This Row],[inclination '[degree']]]*PI()/180</f>
        <v>2.5598744139000828E-2</v>
      </c>
      <c r="BE289" s="1">
        <f>'[1]Bearbeitete Datenbank'!$AY291</f>
        <v>279.05360000000002</v>
      </c>
      <c r="BF289" s="1">
        <f>Tabelle27[[#This Row],[RAAN '[degree']]]*PI()/180</f>
        <v>4.8704041095432489</v>
      </c>
      <c r="BG289" s="1">
        <f>'[1]Bearbeitete Datenbank'!$BA291</f>
        <v>252.0857</v>
      </c>
      <c r="BH289" s="1">
        <f>Tabelle27[[#This Row],[AoP '[degree']]]*PI()/180</f>
        <v>4.3997254621946693</v>
      </c>
      <c r="BI289" s="1">
        <f>'[1]Bearbeitete Datenbank'!$BB291</f>
        <v>153.00559999999999</v>
      </c>
      <c r="BK289" s="1">
        <f>Tabelle27[[#This Row],[mean_anomaly '[degree']]]*PI()/180</f>
        <v>2.6704514939894355</v>
      </c>
      <c r="BL289" s="1">
        <f>'[1]Bearbeitete Datenbank'!$AZ291</f>
        <v>5.3379999999999996E-4</v>
      </c>
      <c r="BM289" s="1">
        <f>'[1]Bearbeitete Datenbank'!$BE291</f>
        <v>42164.78268643585</v>
      </c>
      <c r="BN289" s="1">
        <f>'[1]Bearbeitete Datenbank'!$BF291</f>
        <v>35816.29024743387</v>
      </c>
      <c r="BO289" s="1">
        <f>'[1]Bearbeitete Datenbank'!$BG291</f>
        <v>35771.275125437831</v>
      </c>
      <c r="BP289" s="1">
        <f>'[1]Bearbeitete Datenbank'!$BH291</f>
        <v>1436.0979495393469</v>
      </c>
      <c r="BQ289" s="1">
        <f>'[1]Bearbeitete Datenbank'!$BC291</f>
        <v>1.00271712</v>
      </c>
      <c r="BY289" s="1" t="s">
        <v>115</v>
      </c>
      <c r="BZ289" s="1" t="s">
        <v>115</v>
      </c>
      <c r="CA289" s="1" t="s">
        <v>115</v>
      </c>
      <c r="CB289" s="1" t="s">
        <v>115</v>
      </c>
      <c r="CD289" s="47">
        <f>'[1]Bearbeitete Datenbank'!$BT291</f>
        <v>6.1725965500002644E-2</v>
      </c>
      <c r="CE28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1.0773213319474741E-3</v>
      </c>
      <c r="CF289" s="1">
        <f>'[1]Bearbeitete Datenbank'!$BU291</f>
        <v>117.7861020875</v>
      </c>
      <c r="CG28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2.055755294517041</v>
      </c>
      <c r="CH289" s="1" t="str">
        <f>'[1]Bearbeitete Datenbank'!$BV291</f>
        <v>False</v>
      </c>
      <c r="CI289" s="1" t="str">
        <f>'[1]Bearbeitete Datenbank'!$BW291</f>
        <v>True</v>
      </c>
      <c r="CJ289" s="1">
        <f>'[1]Bearbeitete Datenbank'!$BX291</f>
        <v>4.1116700000000004E-4</v>
      </c>
      <c r="CK289" s="1">
        <f>'[1]Bearbeitete Datenbank'!$BY291</f>
        <v>1.75052E-4</v>
      </c>
      <c r="CL289" s="1" t="str">
        <f>'[1]Bearbeitete Datenbank'!$CA291</f>
        <v>None</v>
      </c>
      <c r="CM28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89" s="1">
        <f>'[1]Bearbeitete Datenbank'!$CB291</f>
        <v>0</v>
      </c>
      <c r="CO289" s="1">
        <f>'[1]Bearbeitete Datenbank'!$CC291</f>
        <v>0</v>
      </c>
      <c r="CP289" s="1" t="str">
        <f>'[1]Bearbeitete Datenbank'!$CD291</f>
        <v>None</v>
      </c>
      <c r="CQ289" s="1" t="str">
        <f>'[1]Bearbeitete Datenbank'!$CE291</f>
        <v>None</v>
      </c>
      <c r="CR289" s="1" t="str">
        <f>'[1]Bearbeitete Datenbank'!$CF291</f>
        <v>None</v>
      </c>
      <c r="CS289" s="1" t="str">
        <f>IF(Tabelle27[[#This Row],[synchronised_starting_longitude '[deg_E']]]="None","None",Tabelle27[[#This Row],[synchronised_starting_longitude '[deg_E']]]*PI()/180)</f>
        <v>None</v>
      </c>
      <c r="CT289" s="1" t="str">
        <f>'[1]Bearbeitete Datenbank'!$CG291</f>
        <v>None</v>
      </c>
      <c r="CU289" s="1" t="str">
        <f>IF(Tabelle27[[#This Row],[synchronised_initial_longitude '[deg_E']]]="None","None",Tabelle27[[#This Row],[synchronised_initial_longitude '[deg_E']]]*PI()/180)</f>
        <v>None</v>
      </c>
      <c r="CV289" s="1" t="str">
        <f>'[1]Bearbeitete Datenbank'!$CH291</f>
        <v>None</v>
      </c>
      <c r="CW289" s="1" t="str">
        <f>IF(Tabelle27[[#This Row],[synchronised_tolerance_longitude '[deg_E']]]="None","None",Tabelle27[[#This Row],[synchronised_tolerance_longitude '[deg_E']]]*PI()/180)</f>
        <v>None</v>
      </c>
      <c r="CY289" s="1" t="str">
        <f>'[1]Bearbeitete Datenbank'!$CI291</f>
        <v>None</v>
      </c>
      <c r="CZ289" s="1" t="str">
        <f>IF(Tabelle27[[#This Row],[initial_GLAN '[deg']]]="None",Tabelle27[[#This Row],[initial_GLAN '[deg']]],Tabelle27[[#This Row],[initial_GLAN '[deg']]]*PI()/180)</f>
        <v>None</v>
      </c>
      <c r="DA289" s="1" t="str">
        <f>'[1]Bearbeitete Datenbank'!$CJ291</f>
        <v>None</v>
      </c>
      <c r="DB289" s="1" t="str">
        <f>IF(Tabelle27[[#This Row],[tolerance_GLAN '[deg']]]="None",Tabelle27[[#This Row],[tolerance_GLAN '[deg']]],Tabelle27[[#This Row],[tolerance_GLAN '[deg']]]*PI()/180)</f>
        <v>None</v>
      </c>
      <c r="DC289" s="1" t="str">
        <f>'[1]Bearbeitete Datenbank'!$CK291</f>
        <v>None</v>
      </c>
      <c r="DD289" s="49" t="str">
        <f>'[1]Bearbeitete Datenbank'!$CL291</f>
        <v>None</v>
      </c>
      <c r="DE289" s="5" t="str">
        <f>'[1]Bearbeitete Datenbank'!$CM291</f>
        <v>None</v>
      </c>
      <c r="DF289" s="49" t="str">
        <f>'[1]Bearbeitete Datenbank'!$CN291</f>
        <v>None</v>
      </c>
      <c r="DG289" s="5" t="str">
        <f>'[1]Bearbeitete Datenbank'!$CO291</f>
        <v>None</v>
      </c>
      <c r="DH289" s="5" t="str">
        <f>'[1]Bearbeitete Datenbank'!$CP291</f>
        <v>None</v>
      </c>
    </row>
    <row r="290" spans="1:112" x14ac:dyDescent="0.25">
      <c r="A290" s="1" t="str">
        <f>'[1]Bearbeitete Datenbank'!$C292</f>
        <v>Gaofen 4</v>
      </c>
      <c r="C290" s="1" t="str">
        <f>'[1]Bearbeitete Datenbank'!$C292</f>
        <v>Gaofen 4</v>
      </c>
      <c r="D290" s="41">
        <f>'[1]Bearbeitete Datenbank'!$AB292</f>
        <v>41194</v>
      </c>
      <c r="G290" s="1" t="str">
        <f>'[1]Bearbeitete Datenbank'!$AV292</f>
        <v>Heavy Satellite</v>
      </c>
      <c r="H290" s="1">
        <f>'[1]Bearbeitete Datenbank'!$V292</f>
        <v>8</v>
      </c>
      <c r="J290" s="3"/>
      <c r="K290" s="1" t="str">
        <f>'[1]Bearbeitete Datenbank'!$BQ292</f>
        <v>mono/duo-propellant</v>
      </c>
      <c r="L290" s="1" t="str">
        <f>'[1]Bearbeitete Datenbank'!$BR292</f>
        <v>1</v>
      </c>
      <c r="M290" s="1"/>
      <c r="N290" s="1">
        <f>'[1]Bearbeitete Datenbank'!$BS292</f>
        <v>300</v>
      </c>
      <c r="P290" s="1" t="str">
        <f>'[1]Bearbeitete Datenbank'!$Y292</f>
        <v>Xichang Satellite Launch Center</v>
      </c>
      <c r="Q290" s="1">
        <f>'[1]Bearbeitete Datenbank'!$AD292*PI()/180</f>
        <v>0.49298599140652699</v>
      </c>
      <c r="R290" s="1" t="str">
        <f>'[1]Bearbeitete Datenbank'!$D292</f>
        <v>China</v>
      </c>
      <c r="S290" s="1" t="str">
        <f>'[1]Bearbeitete Datenbank'!$E292</f>
        <v>China</v>
      </c>
      <c r="T290" s="1" t="str">
        <f>'[1]Bearbeitete Datenbank'!$F292</f>
        <v>China National Academy of Sciences (CNSAS)</v>
      </c>
      <c r="U290" s="3">
        <f>'[1]Bearbeitete Datenbank'!$U292</f>
        <v>42366</v>
      </c>
      <c r="V290" s="1">
        <f>'[1]Bearbeitete Datenbank'!$AE292*PI()/180</f>
        <v>1.7806993189133569</v>
      </c>
      <c r="Y290" s="1">
        <f>'[1]Bearbeitete Datenbank'!$BK292</f>
        <v>2.5</v>
      </c>
      <c r="Z290" s="1">
        <f>'[1]Bearbeitete Datenbank'!$BL292</f>
        <v>5</v>
      </c>
      <c r="AA290" s="1">
        <f>'[1]Bearbeitete Datenbank'!$BM292</f>
        <v>30</v>
      </c>
      <c r="AB290" s="1">
        <f>'[1]Bearbeitete Datenbank'!BN292</f>
        <v>73.750702040974005</v>
      </c>
      <c r="AC290" s="1">
        <f>'[1]Bearbeitete Datenbank'!BO292</f>
        <v>6.25</v>
      </c>
      <c r="AD290" s="1">
        <f>'[1]Bearbeitete Datenbank'!$BP292</f>
        <v>34.063333333333297</v>
      </c>
      <c r="AH290" s="1">
        <f>'[1]Bearbeitete Datenbank'!$AL292</f>
        <v>5000</v>
      </c>
      <c r="AJ290" s="1">
        <f>'[1]Bearbeitete Datenbank'!$AN292</f>
        <v>2500</v>
      </c>
      <c r="AK290" s="1">
        <f>'[1]Bearbeitete Datenbank'!$AW292</f>
        <v>2500</v>
      </c>
      <c r="AU290" s="1" t="str">
        <f>'[1]Bearbeitete Datenbank'!$AU292</f>
        <v>GEO/S</v>
      </c>
      <c r="AV290" s="1" t="str">
        <f>'[1]Bearbeitete Datenbank'!$J292</f>
        <v>GEO</v>
      </c>
      <c r="AY290" s="1" t="str">
        <f>'[1]Bearbeitete Datenbank'!$G292</f>
        <v>Government</v>
      </c>
      <c r="AZ290" s="1"/>
      <c r="BA290" s="1" t="str">
        <f>'[1]Bearbeitete Datenbank'!$H292</f>
        <v>Earth Observation</v>
      </c>
      <c r="BB290" s="1"/>
      <c r="BC290" s="42">
        <f>'[1]Bearbeitete Datenbank'!$AX292</f>
        <v>2.0400000000000001E-2</v>
      </c>
      <c r="BD290" s="1">
        <f>Tabelle27[[#This Row],[inclination '[degree']]]*PI()/180</f>
        <v>3.5604716740684323E-4</v>
      </c>
      <c r="BE290" s="1">
        <f>'[1]Bearbeitete Datenbank'!$AY292</f>
        <v>314.0188</v>
      </c>
      <c r="BF290" s="1">
        <f>Tabelle27[[#This Row],[RAAN '[degree']]]*PI()/180</f>
        <v>5.4806619731615696</v>
      </c>
      <c r="BG290" s="1">
        <f>'[1]Bearbeitete Datenbank'!$BA292</f>
        <v>66.804699999999997</v>
      </c>
      <c r="BH290" s="1">
        <f>Tabelle27[[#This Row],[AoP '[degree']]]*PI()/180</f>
        <v>1.1659619708070557</v>
      </c>
      <c r="BI290" s="1">
        <f>'[1]Bearbeitete Datenbank'!$BB292</f>
        <v>289.45960000000002</v>
      </c>
      <c r="BK290" s="1">
        <f>Tabelle27[[#This Row],[mean_anomaly '[degree']]]*PI()/180</f>
        <v>5.0520230715057783</v>
      </c>
      <c r="BL290" s="1">
        <f>'[1]Bearbeitete Datenbank'!$AZ292</f>
        <v>1.282E-4</v>
      </c>
      <c r="BM290" s="1">
        <f>'[1]Bearbeitete Datenbank'!$BE292</f>
        <v>42164.793619576223</v>
      </c>
      <c r="BN290" s="1">
        <f>'[1]Bearbeitete Datenbank'!$BF292</f>
        <v>35799.199146118255</v>
      </c>
      <c r="BO290" s="1">
        <f>'[1]Bearbeitete Datenbank'!$BG292</f>
        <v>35788.388093034191</v>
      </c>
      <c r="BP290" s="1">
        <f>'[1]Bearbeitete Datenbank'!$BH292</f>
        <v>1436.0985081000874</v>
      </c>
      <c r="BQ290" s="1">
        <f>'[1]Bearbeitete Datenbank'!$BC292</f>
        <v>1.0027167299999999</v>
      </c>
      <c r="BY290" s="1" t="s">
        <v>115</v>
      </c>
      <c r="BZ290" s="1" t="s">
        <v>115</v>
      </c>
      <c r="CA290" s="1" t="s">
        <v>115</v>
      </c>
      <c r="CB290" s="1" t="s">
        <v>115</v>
      </c>
      <c r="CD290" s="47">
        <f>'[1]Bearbeitete Datenbank'!$BT292</f>
        <v>8.8730892999997479E-2</v>
      </c>
      <c r="CE29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1.548646231084745E-3</v>
      </c>
      <c r="CF290" s="1">
        <f>'[1]Bearbeitete Datenbank'!$BU292</f>
        <v>105.68419069000001</v>
      </c>
      <c r="CG29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1.844537094846038</v>
      </c>
      <c r="CH290" s="1" t="str">
        <f>'[1]Bearbeitete Datenbank'!$BV292</f>
        <v>True</v>
      </c>
      <c r="CI290" s="1" t="str">
        <f>'[1]Bearbeitete Datenbank'!$BW292</f>
        <v>True</v>
      </c>
      <c r="CJ290" s="1">
        <f>'[1]Bearbeitete Datenbank'!$BX292</f>
        <v>3.4762850000000001E-4</v>
      </c>
      <c r="CK290" s="1">
        <f>'[1]Bearbeitete Datenbank'!$BY292</f>
        <v>3.0910049999999999E-4</v>
      </c>
      <c r="CL290" s="1">
        <f>'[1]Bearbeitete Datenbank'!$CA292</f>
        <v>0.146762</v>
      </c>
      <c r="CM29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2.5614801168119179E-3</v>
      </c>
      <c r="CN290" s="1">
        <f>'[1]Bearbeitete Datenbank'!$CB292</f>
        <v>1</v>
      </c>
      <c r="CO290" s="1">
        <f>'[1]Bearbeitete Datenbank'!$CC292</f>
        <v>7</v>
      </c>
      <c r="CP290" s="1" t="str">
        <f>'[1]Bearbeitete Datenbank'!$CD292</f>
        <v>None</v>
      </c>
      <c r="CQ290" s="1" t="str">
        <f>'[1]Bearbeitete Datenbank'!$CE292</f>
        <v>None</v>
      </c>
      <c r="CR290" s="1" t="str">
        <f>'[1]Bearbeitete Datenbank'!$CF292</f>
        <v>None</v>
      </c>
      <c r="CS290" s="1" t="str">
        <f>IF(Tabelle27[[#This Row],[synchronised_starting_longitude '[deg_E']]]="None","None",Tabelle27[[#This Row],[synchronised_starting_longitude '[deg_E']]]*PI()/180)</f>
        <v>None</v>
      </c>
      <c r="CT290" s="1" t="str">
        <f>'[1]Bearbeitete Datenbank'!$CG292</f>
        <v>None</v>
      </c>
      <c r="CU290" s="1" t="str">
        <f>IF(Tabelle27[[#This Row],[synchronised_initial_longitude '[deg_E']]]="None","None",Tabelle27[[#This Row],[synchronised_initial_longitude '[deg_E']]]*PI()/180)</f>
        <v>None</v>
      </c>
      <c r="CV290" s="1" t="str">
        <f>'[1]Bearbeitete Datenbank'!$CH292</f>
        <v>None</v>
      </c>
      <c r="CW290" s="1" t="str">
        <f>IF(Tabelle27[[#This Row],[synchronised_tolerance_longitude '[deg_E']]]="None","None",Tabelle27[[#This Row],[synchronised_tolerance_longitude '[deg_E']]]*PI()/180)</f>
        <v>None</v>
      </c>
      <c r="CY290" s="1" t="str">
        <f>'[1]Bearbeitete Datenbank'!$CI292</f>
        <v>None</v>
      </c>
      <c r="CZ290" s="1" t="str">
        <f>IF(Tabelle27[[#This Row],[initial_GLAN '[deg']]]="None",Tabelle27[[#This Row],[initial_GLAN '[deg']]],Tabelle27[[#This Row],[initial_GLAN '[deg']]]*PI()/180)</f>
        <v>None</v>
      </c>
      <c r="DA290" s="1" t="str">
        <f>'[1]Bearbeitete Datenbank'!$CJ292</f>
        <v>None</v>
      </c>
      <c r="DB290" s="1" t="str">
        <f>IF(Tabelle27[[#This Row],[tolerance_GLAN '[deg']]]="None",Tabelle27[[#This Row],[tolerance_GLAN '[deg']]],Tabelle27[[#This Row],[tolerance_GLAN '[deg']]]*PI()/180)</f>
        <v>None</v>
      </c>
      <c r="DC290" s="1" t="str">
        <f>'[1]Bearbeitete Datenbank'!$CK292</f>
        <v>None</v>
      </c>
      <c r="DD290" s="49" t="str">
        <f>'[1]Bearbeitete Datenbank'!$CL292</f>
        <v>None</v>
      </c>
      <c r="DE290" s="5" t="str">
        <f>'[1]Bearbeitete Datenbank'!$CM292</f>
        <v>None</v>
      </c>
      <c r="DF290" s="49" t="str">
        <f>'[1]Bearbeitete Datenbank'!$CN292</f>
        <v>None</v>
      </c>
      <c r="DG290" s="5" t="str">
        <f>'[1]Bearbeitete Datenbank'!$CO292</f>
        <v>None</v>
      </c>
      <c r="DH290" s="5" t="str">
        <f>'[1]Bearbeitete Datenbank'!$CP292</f>
        <v>None</v>
      </c>
    </row>
    <row r="291" spans="1:112" x14ac:dyDescent="0.25">
      <c r="A291" s="1" t="str">
        <f>'[1]Bearbeitete Datenbank'!$C293</f>
        <v>GEO-Kompsat-2A</v>
      </c>
      <c r="C291" s="1" t="str">
        <f>'[1]Bearbeitete Datenbank'!$C293</f>
        <v>GEO-Kompsat-2A</v>
      </c>
      <c r="D291" s="41">
        <f>'[1]Bearbeitete Datenbank'!$AB293</f>
        <v>43823</v>
      </c>
      <c r="G291" s="1" t="str">
        <f>'[1]Bearbeitete Datenbank'!$AV293</f>
        <v>Heavy Satellite</v>
      </c>
      <c r="H291" s="1">
        <f>'[1]Bearbeitete Datenbank'!$V293</f>
        <v>10</v>
      </c>
      <c r="J291" s="3"/>
      <c r="K291" s="1" t="str">
        <f>'[1]Bearbeitete Datenbank'!$BQ293</f>
        <v>none</v>
      </c>
      <c r="L291" s="1" t="str">
        <f>'[1]Bearbeitete Datenbank'!$BR293</f>
        <v>0</v>
      </c>
      <c r="M291" s="1"/>
      <c r="N291" s="1">
        <f>'[1]Bearbeitete Datenbank'!$BS293</f>
        <v>300</v>
      </c>
      <c r="P291" s="1" t="str">
        <f>'[1]Bearbeitete Datenbank'!$Y293</f>
        <v>Guiana Space Center</v>
      </c>
      <c r="Q291" s="1">
        <f>'[1]Bearbeitete Datenbank'!$AD293*PI()/180</f>
        <v>9.1437799511982928E-2</v>
      </c>
      <c r="R291" s="1" t="str">
        <f>'[1]Bearbeitete Datenbank'!$D293</f>
        <v>NR</v>
      </c>
      <c r="S291" s="1" t="str">
        <f>'[1]Bearbeitete Datenbank'!$E293</f>
        <v>South Korea</v>
      </c>
      <c r="T291" s="1" t="str">
        <f>'[1]Bearbeitete Datenbank'!$F293</f>
        <v>Korea Meteorological Administration/National Meteorological Satellite Center</v>
      </c>
      <c r="U291" s="3">
        <f>'[1]Bearbeitete Datenbank'!$U293</f>
        <v>43438</v>
      </c>
      <c r="V291" s="1">
        <f>'[1]Bearbeitete Datenbank'!$AE293*PI()/180</f>
        <v>5.3622099674872183</v>
      </c>
      <c r="Y291" s="1">
        <f>'[1]Bearbeitete Datenbank'!$BK293</f>
        <v>2</v>
      </c>
      <c r="Z291" s="1">
        <f>'[1]Bearbeitete Datenbank'!$BL293</f>
        <v>5</v>
      </c>
      <c r="AA291" s="1">
        <f>'[1]Bearbeitete Datenbank'!$BM293</f>
        <v>10</v>
      </c>
      <c r="AB291" s="1">
        <f>'[1]Bearbeitete Datenbank'!BN293</f>
        <v>27.497228453413999</v>
      </c>
      <c r="AC291" s="1">
        <f>'[1]Bearbeitete Datenbank'!BO293</f>
        <v>4</v>
      </c>
      <c r="AD291" s="1">
        <f>'[1]Bearbeitete Datenbank'!$BP293</f>
        <v>16.303999999999998</v>
      </c>
      <c r="AH291" s="1">
        <f>'[1]Bearbeitete Datenbank'!$AL293</f>
        <v>3507</v>
      </c>
      <c r="AJ291" s="1">
        <f>'[1]Bearbeitete Datenbank'!$AN293</f>
        <v>2000</v>
      </c>
      <c r="AK291" s="1">
        <f>'[1]Bearbeitete Datenbank'!$AW293</f>
        <v>1507</v>
      </c>
      <c r="AU291" s="1" t="str">
        <f>'[1]Bearbeitete Datenbank'!$AU293</f>
        <v>GEO/S</v>
      </c>
      <c r="AV291" s="1" t="str">
        <f>'[1]Bearbeitete Datenbank'!$J293</f>
        <v>GEO</v>
      </c>
      <c r="AY291" s="1" t="str">
        <f>'[1]Bearbeitete Datenbank'!$G293</f>
        <v>Government</v>
      </c>
      <c r="AZ291" s="1"/>
      <c r="BA291" s="1" t="str">
        <f>'[1]Bearbeitete Datenbank'!$H293</f>
        <v>Earth Observation</v>
      </c>
      <c r="BB291" s="1"/>
      <c r="BC291" s="42">
        <f>'[1]Bearbeitete Datenbank'!$AX293</f>
        <v>1.32E-2</v>
      </c>
      <c r="BD291" s="1">
        <f>Tabelle27[[#This Row],[inclination '[degree']]]*PI()/180</f>
        <v>2.3038346126325149E-4</v>
      </c>
      <c r="BE291" s="1">
        <f>'[1]Bearbeitete Datenbank'!$AY293</f>
        <v>236.7371</v>
      </c>
      <c r="BF291" s="1">
        <f>Tabelle27[[#This Row],[RAAN '[degree']]]*PI()/180</f>
        <v>4.1318418566230681</v>
      </c>
      <c r="BG291" s="1">
        <f>'[1]Bearbeitete Datenbank'!$BA293</f>
        <v>115.6125</v>
      </c>
      <c r="BH291" s="1">
        <f>Tabelle27[[#This Row],[AoP '[degree']]]*PI()/180</f>
        <v>2.0178187814619442</v>
      </c>
      <c r="BI291" s="1">
        <f>'[1]Bearbeitete Datenbank'!$BB293</f>
        <v>321.5376</v>
      </c>
      <c r="BK291" s="1">
        <f>Tabelle27[[#This Row],[mean_anomaly '[degree']]]*PI()/180</f>
        <v>5.6118897889605197</v>
      </c>
      <c r="BL291" s="1">
        <f>'[1]Bearbeitete Datenbank'!$AZ293</f>
        <v>7.8200000000000003E-5</v>
      </c>
      <c r="BM291" s="1">
        <f>'[1]Bearbeitete Datenbank'!$BE293</f>
        <v>42164.310045142134</v>
      </c>
      <c r="BN291" s="1">
        <f>'[1]Bearbeitete Datenbank'!$BF293</f>
        <v>35796.607294187663</v>
      </c>
      <c r="BO291" s="1">
        <f>'[1]Bearbeitete Datenbank'!$BG293</f>
        <v>35790.012796096606</v>
      </c>
      <c r="BP291" s="1">
        <f>'[1]Bearbeitete Datenbank'!$BH293</f>
        <v>1436.0738029442241</v>
      </c>
      <c r="BQ291" s="1">
        <f>'[1]Bearbeitete Datenbank'!$BC293</f>
        <v>1.0027339799999999</v>
      </c>
      <c r="BY291" s="1" t="s">
        <v>115</v>
      </c>
      <c r="BZ291" s="1" t="s">
        <v>115</v>
      </c>
      <c r="CA291" s="1" t="s">
        <v>115</v>
      </c>
      <c r="CB291" s="1" t="s">
        <v>115</v>
      </c>
      <c r="CD291" s="47">
        <f>'[1]Bearbeitete Datenbank'!$BT293</f>
        <v>3.1663343499999996E-2</v>
      </c>
      <c r="CE29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5.5262959626494509E-4</v>
      </c>
      <c r="CF291" s="1">
        <f>'[1]Bearbeitete Datenbank'!$BU293</f>
        <v>128.24128016949999</v>
      </c>
      <c r="CG29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2.2382325759302866</v>
      </c>
      <c r="CH291" s="1" t="str">
        <f>'[1]Bearbeitete Datenbank'!$BV293</f>
        <v>True</v>
      </c>
      <c r="CI291" s="1" t="str">
        <f>'[1]Bearbeitete Datenbank'!$BW293</f>
        <v>True</v>
      </c>
      <c r="CJ291" s="1">
        <f>'[1]Bearbeitete Datenbank'!$BX293</f>
        <v>1.423675E-4</v>
      </c>
      <c r="CK291" s="1">
        <f>'[1]Bearbeitete Datenbank'!$BY293</f>
        <v>1.112745E-4</v>
      </c>
      <c r="CL291" s="1">
        <f>'[1]Bearbeitete Datenbank'!$CA293</f>
        <v>6.5204999999999999E-2</v>
      </c>
      <c r="CM29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1.1380419387629025E-3</v>
      </c>
      <c r="CN291" s="1">
        <f>'[1]Bearbeitete Datenbank'!$CB293</f>
        <v>2</v>
      </c>
      <c r="CO291" s="1">
        <f>'[1]Bearbeitete Datenbank'!$CC293</f>
        <v>3</v>
      </c>
      <c r="CP291" s="1" t="str">
        <f>'[1]Bearbeitete Datenbank'!$CD293</f>
        <v>GEO_128.2</v>
      </c>
      <c r="CQ291" s="1">
        <f>'[1]Bearbeitete Datenbank'!$CE293</f>
        <v>2</v>
      </c>
      <c r="CR291" s="1">
        <f>'[1]Bearbeitete Datenbank'!$CF293</f>
        <v>128.26452577494999</v>
      </c>
      <c r="CS291" s="1">
        <f>IF(Tabelle27[[#This Row],[synchronised_starting_longitude '[deg_E']]]="None","None",Tabelle27[[#This Row],[synchronised_starting_longitude '[deg_E']]]*PI()/180)</f>
        <v>2.2386382882820084</v>
      </c>
      <c r="CT291" s="1">
        <f>'[1]Bearbeitete Datenbank'!$CG293</f>
        <v>128.23973579749997</v>
      </c>
      <c r="CU291" s="1">
        <f>IF(Tabelle27[[#This Row],[synchronised_initial_longitude '[deg_E']]]="None","None",Tabelle27[[#This Row],[synchronised_initial_longitude '[deg_E']]]*PI()/180)</f>
        <v>2.2382056215540107</v>
      </c>
      <c r="CV291" s="1">
        <f>'[1]Bearbeitete Datenbank'!$CH293</f>
        <v>3.5414253500000825E-2</v>
      </c>
      <c r="CW291" s="1">
        <f>IF(Tabelle27[[#This Row],[synchronised_tolerance_longitude '[deg_E']]]="None","None",Tabelle27[[#This Row],[synchronised_tolerance_longitude '[deg_E']]]*PI()/180)</f>
        <v>6.1809532571094003E-4</v>
      </c>
      <c r="CY291" s="1" t="str">
        <f>'[1]Bearbeitete Datenbank'!$CI293</f>
        <v>None</v>
      </c>
      <c r="CZ291" s="1" t="str">
        <f>IF(Tabelle27[[#This Row],[initial_GLAN '[deg']]]="None",Tabelle27[[#This Row],[initial_GLAN '[deg']]],Tabelle27[[#This Row],[initial_GLAN '[deg']]]*PI()/180)</f>
        <v>None</v>
      </c>
      <c r="DA291" s="1" t="str">
        <f>'[1]Bearbeitete Datenbank'!$CJ293</f>
        <v>None</v>
      </c>
      <c r="DB291" s="1" t="str">
        <f>IF(Tabelle27[[#This Row],[tolerance_GLAN '[deg']]]="None",Tabelle27[[#This Row],[tolerance_GLAN '[deg']]],Tabelle27[[#This Row],[tolerance_GLAN '[deg']]]*PI()/180)</f>
        <v>None</v>
      </c>
      <c r="DC291" s="1" t="str">
        <f>'[1]Bearbeitete Datenbank'!$CK293</f>
        <v>None</v>
      </c>
      <c r="DD291" s="49" t="str">
        <f>'[1]Bearbeitete Datenbank'!$CL293</f>
        <v>None</v>
      </c>
      <c r="DE291" s="5" t="str">
        <f>'[1]Bearbeitete Datenbank'!$CM293</f>
        <v>None</v>
      </c>
      <c r="DF291" s="49" t="str">
        <f>'[1]Bearbeitete Datenbank'!$CN293</f>
        <v>None</v>
      </c>
      <c r="DG291" s="5" t="str">
        <f>'[1]Bearbeitete Datenbank'!$CO293</f>
        <v>None</v>
      </c>
      <c r="DH291" s="5" t="str">
        <f>'[1]Bearbeitete Datenbank'!$CP293</f>
        <v>None</v>
      </c>
    </row>
    <row r="292" spans="1:112" x14ac:dyDescent="0.25">
      <c r="A292" s="1" t="str">
        <f>'[1]Bearbeitete Datenbank'!$C294</f>
        <v>GEO-Kompsat-2B</v>
      </c>
      <c r="C292" s="1" t="str">
        <f>'[1]Bearbeitete Datenbank'!$C294</f>
        <v>GEO-Kompsat-2B</v>
      </c>
      <c r="D292" s="41">
        <f>'[1]Bearbeitete Datenbank'!$AB294</f>
        <v>45246</v>
      </c>
      <c r="G292" s="1" t="str">
        <f>'[1]Bearbeitete Datenbank'!$AV294</f>
        <v>Heavy Satellite</v>
      </c>
      <c r="H292" s="1">
        <f>'[1]Bearbeitete Datenbank'!$V294</f>
        <v>10</v>
      </c>
      <c r="J292" s="3"/>
      <c r="K292" s="1" t="str">
        <f>'[1]Bearbeitete Datenbank'!$BQ294</f>
        <v>none</v>
      </c>
      <c r="L292" s="1" t="str">
        <f>'[1]Bearbeitete Datenbank'!$BR294</f>
        <v>0</v>
      </c>
      <c r="M292" s="1"/>
      <c r="N292" s="1">
        <f>'[1]Bearbeitete Datenbank'!$BS294</f>
        <v>3000</v>
      </c>
      <c r="P292" s="1" t="str">
        <f>'[1]Bearbeitete Datenbank'!$Y294</f>
        <v>Guiana Space Center</v>
      </c>
      <c r="Q292" s="1">
        <f>'[1]Bearbeitete Datenbank'!$AD294*PI()/180</f>
        <v>9.1437799511982928E-2</v>
      </c>
      <c r="R292" s="1" t="str">
        <f>'[1]Bearbeitete Datenbank'!$D294</f>
        <v>South Korea</v>
      </c>
      <c r="S292" s="1" t="str">
        <f>'[1]Bearbeitete Datenbank'!$E294</f>
        <v>South Korea</v>
      </c>
      <c r="T292" s="1" t="str">
        <f>'[1]Bearbeitete Datenbank'!$F294</f>
        <v>Korea Meteorological Administration/National Meteorological Satellite Center</v>
      </c>
      <c r="U292" s="3">
        <f>'[1]Bearbeitete Datenbank'!$U294</f>
        <v>43879</v>
      </c>
      <c r="V292" s="1">
        <f>'[1]Bearbeitete Datenbank'!$AE294*PI()/180</f>
        <v>5.3622099674872183</v>
      </c>
      <c r="Y292" s="1">
        <f>'[1]Bearbeitete Datenbank'!$BK294</f>
        <v>2.4</v>
      </c>
      <c r="Z292" s="1">
        <f>'[1]Bearbeitete Datenbank'!$BL294</f>
        <v>3.8</v>
      </c>
      <c r="AA292" s="1">
        <f>'[1]Bearbeitete Datenbank'!$BM294</f>
        <v>8.9</v>
      </c>
      <c r="AB292" s="1">
        <f>'[1]Bearbeitete Datenbank'!BN294</f>
        <v>23.9175</v>
      </c>
      <c r="AC292" s="1">
        <f>'[1]Bearbeitete Datenbank'!BO294</f>
        <v>5.76</v>
      </c>
      <c r="AD292" s="1">
        <f>'[1]Bearbeitete Datenbank'!$BP294</f>
        <v>15.2874</v>
      </c>
      <c r="AH292" s="1">
        <f>'[1]Bearbeitete Datenbank'!$AL294</f>
        <v>3379</v>
      </c>
      <c r="AJ292" s="1">
        <f>'[1]Bearbeitete Datenbank'!$AN294</f>
        <v>2500</v>
      </c>
      <c r="AK292" s="1">
        <f>'[1]Bearbeitete Datenbank'!$AW294</f>
        <v>879</v>
      </c>
      <c r="AU292" s="1" t="str">
        <f>'[1]Bearbeitete Datenbank'!$AU294</f>
        <v>GEO/D</v>
      </c>
      <c r="AV292" s="1" t="str">
        <f>'[1]Bearbeitete Datenbank'!$J294</f>
        <v>GEO</v>
      </c>
      <c r="AY292" s="1" t="str">
        <f>'[1]Bearbeitete Datenbank'!$G294</f>
        <v>Government</v>
      </c>
      <c r="AZ292" s="1"/>
      <c r="BA292" s="1" t="str">
        <f>'[1]Bearbeitete Datenbank'!$H294</f>
        <v>Earth Observation</v>
      </c>
      <c r="BB292" s="1"/>
      <c r="BC292" s="42">
        <f>'[1]Bearbeitete Datenbank'!$AX294</f>
        <v>1.3599999999999999E-2</v>
      </c>
      <c r="BD292" s="1">
        <f>Tabelle27[[#This Row],[inclination '[degree']]]*PI()/180</f>
        <v>2.3736477827122879E-4</v>
      </c>
      <c r="BE292" s="1">
        <f>'[1]Bearbeitete Datenbank'!$AY294</f>
        <v>107.16930000000001</v>
      </c>
      <c r="BF292" s="1">
        <f>Tabelle27[[#This Row],[RAAN '[degree']]]*PI()/180</f>
        <v>1.8704571420575591</v>
      </c>
      <c r="BG292" s="1">
        <f>'[1]Bearbeitete Datenbank'!$BA294</f>
        <v>323.85109999999997</v>
      </c>
      <c r="BH292" s="1">
        <f>Tabelle27[[#This Row],[AoP '[degree']]]*PI()/180</f>
        <v>5.6522679812054077</v>
      </c>
      <c r="BI292" s="1">
        <f>'[1]Bearbeitete Datenbank'!$BB294</f>
        <v>242.8785</v>
      </c>
      <c r="BK292" s="1">
        <f>Tabelle27[[#This Row],[mean_anomaly '[degree']]]*PI()/180</f>
        <v>4.2390295073050472</v>
      </c>
      <c r="BL292" s="1">
        <f>'[1]Bearbeitete Datenbank'!$AZ294</f>
        <v>2.1249999999999999E-4</v>
      </c>
      <c r="BM292" s="1">
        <f>'[1]Bearbeitete Datenbank'!$BE294</f>
        <v>42164.503473252014</v>
      </c>
      <c r="BN292" s="1">
        <f>'[1]Bearbeitete Datenbank'!$BF294</f>
        <v>35802.463430240081</v>
      </c>
      <c r="BO292" s="1">
        <f>'[1]Bearbeitete Datenbank'!$BG294</f>
        <v>35784.543516263948</v>
      </c>
      <c r="BP292" s="1">
        <f>'[1]Bearbeitete Datenbank'!$BH294</f>
        <v>1436.0836849045702</v>
      </c>
      <c r="BQ292" s="1">
        <f>'[1]Bearbeitete Datenbank'!$BC294</f>
        <v>1.0027270800000001</v>
      </c>
      <c r="BY292" s="1" t="s">
        <v>115</v>
      </c>
      <c r="BZ292" s="1" t="s">
        <v>115</v>
      </c>
      <c r="CA292" s="1" t="s">
        <v>115</v>
      </c>
      <c r="CB292" s="1" t="s">
        <v>115</v>
      </c>
      <c r="CD292" s="47">
        <f>'[1]Bearbeitete Datenbank'!$BT294</f>
        <v>3.9165163500001654E-2</v>
      </c>
      <c r="CE29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6.8356105515693496E-4</v>
      </c>
      <c r="CF292" s="1">
        <f>'[1]Bearbeitete Datenbank'!$BU294</f>
        <v>128.23819142549999</v>
      </c>
      <c r="CG29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2.2381786671777353</v>
      </c>
      <c r="CH292" s="1" t="str">
        <f>'[1]Bearbeitete Datenbank'!$BV294</f>
        <v>True</v>
      </c>
      <c r="CI292" s="1" t="str">
        <f>'[1]Bearbeitete Datenbank'!$BW294</f>
        <v>True</v>
      </c>
      <c r="CJ292" s="1">
        <f>'[1]Bearbeitete Datenbank'!$BX294</f>
        <v>1.5884699999999999E-4</v>
      </c>
      <c r="CK292" s="1">
        <f>'[1]Bearbeitete Datenbank'!$BY294</f>
        <v>1.13025E-4</v>
      </c>
      <c r="CL292" s="1">
        <f>'[1]Bearbeitete Datenbank'!$CA294</f>
        <v>5.9200000000000003E-2</v>
      </c>
      <c r="CM29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1.0332349171806431E-3</v>
      </c>
      <c r="CN292" s="1">
        <f>'[1]Bearbeitete Datenbank'!$CB294</f>
        <v>2</v>
      </c>
      <c r="CO292" s="1">
        <f>'[1]Bearbeitete Datenbank'!$CC294</f>
        <v>4</v>
      </c>
      <c r="CP292" s="1" t="str">
        <f>'[1]Bearbeitete Datenbank'!$CD294</f>
        <v>GEO_128.2</v>
      </c>
      <c r="CQ292" s="1">
        <f>'[1]Bearbeitete Datenbank'!$CE294</f>
        <v>1</v>
      </c>
      <c r="CR292" s="1">
        <f>'[1]Bearbeitete Datenbank'!$CF294</f>
        <v>128.21494582004996</v>
      </c>
      <c r="CS292" s="1">
        <f>IF(Tabelle27[[#This Row],[synchronised_starting_longitude '[deg_E']]]="None","None",Tabelle27[[#This Row],[synchronised_starting_longitude '[deg_E']]]*PI()/180)</f>
        <v>2.237772954826013</v>
      </c>
      <c r="CT292" s="1">
        <f>'[1]Bearbeitete Datenbank'!$CG294</f>
        <v>128.23973579749997</v>
      </c>
      <c r="CU292" s="1">
        <f>IF(Tabelle27[[#This Row],[synchronised_initial_longitude '[deg_E']]]="None","None",Tabelle27[[#This Row],[synchronised_initial_longitude '[deg_E']]]*PI()/180)</f>
        <v>2.2382056215540107</v>
      </c>
      <c r="CV292" s="1">
        <f>'[1]Bearbeitete Datenbank'!$CH294</f>
        <v>3.5414253500000825E-2</v>
      </c>
      <c r="CW292" s="1">
        <f>IF(Tabelle27[[#This Row],[synchronised_tolerance_longitude '[deg_E']]]="None","None",Tabelle27[[#This Row],[synchronised_tolerance_longitude '[deg_E']]]*PI()/180)</f>
        <v>6.1809532571094003E-4</v>
      </c>
      <c r="CY292" s="1" t="str">
        <f>'[1]Bearbeitete Datenbank'!$CI294</f>
        <v>None</v>
      </c>
      <c r="CZ292" s="1" t="str">
        <f>IF(Tabelle27[[#This Row],[initial_GLAN '[deg']]]="None",Tabelle27[[#This Row],[initial_GLAN '[deg']]],Tabelle27[[#This Row],[initial_GLAN '[deg']]]*PI()/180)</f>
        <v>None</v>
      </c>
      <c r="DA292" s="1" t="str">
        <f>'[1]Bearbeitete Datenbank'!$CJ294</f>
        <v>None</v>
      </c>
      <c r="DB292" s="1" t="str">
        <f>IF(Tabelle27[[#This Row],[tolerance_GLAN '[deg']]]="None",Tabelle27[[#This Row],[tolerance_GLAN '[deg']]],Tabelle27[[#This Row],[tolerance_GLAN '[deg']]]*PI()/180)</f>
        <v>None</v>
      </c>
      <c r="DC292" s="1" t="str">
        <f>'[1]Bearbeitete Datenbank'!$CK294</f>
        <v>None</v>
      </c>
      <c r="DD292" s="49" t="str">
        <f>'[1]Bearbeitete Datenbank'!$CL294</f>
        <v>None</v>
      </c>
      <c r="DE292" s="5" t="str">
        <f>'[1]Bearbeitete Datenbank'!$CM294</f>
        <v>None</v>
      </c>
      <c r="DF292" s="49" t="str">
        <f>'[1]Bearbeitete Datenbank'!$CN294</f>
        <v>None</v>
      </c>
      <c r="DG292" s="5" t="str">
        <f>'[1]Bearbeitete Datenbank'!$CO294</f>
        <v>None</v>
      </c>
      <c r="DH292" s="5" t="str">
        <f>'[1]Bearbeitete Datenbank'!$CP294</f>
        <v>None</v>
      </c>
    </row>
    <row r="293" spans="1:112" x14ac:dyDescent="0.25">
      <c r="A293" s="1" t="str">
        <f>'[1]Bearbeitete Datenbank'!$C295</f>
        <v>Geomagnetic Tail Laboratory (Geotail)</v>
      </c>
      <c r="C293" s="1" t="str">
        <f>'[1]Bearbeitete Datenbank'!$C295</f>
        <v>Geomagnetic Tail Laboratory (Geotail)</v>
      </c>
      <c r="D293" s="41">
        <f>'[1]Bearbeitete Datenbank'!$AB295</f>
        <v>22049</v>
      </c>
      <c r="G293" s="1" t="str">
        <f>'[1]Bearbeitete Datenbank'!$AV295</f>
        <v>Heavy Satellite</v>
      </c>
      <c r="H293" s="1">
        <f>'[1]Bearbeitete Datenbank'!$V295</f>
        <v>7</v>
      </c>
      <c r="J293" s="3"/>
      <c r="K293" s="1" t="str">
        <f>'[1]Bearbeitete Datenbank'!$BQ295</f>
        <v>none</v>
      </c>
      <c r="L293" s="1" t="str">
        <f>'[1]Bearbeitete Datenbank'!$BR295</f>
        <v>0</v>
      </c>
      <c r="M293" s="1"/>
      <c r="N293" s="1">
        <f>'[1]Bearbeitete Datenbank'!$BS295</f>
        <v>300</v>
      </c>
      <c r="P293" s="1" t="str">
        <f>'[1]Bearbeitete Datenbank'!$Y295</f>
        <v>Cape Canaveral</v>
      </c>
      <c r="Q293" s="1">
        <f>'[1]Bearbeitete Datenbank'!$AD295*PI()/180</f>
        <v>0.49683706040105241</v>
      </c>
      <c r="R293" s="1" t="str">
        <f>'[1]Bearbeitete Datenbank'!$D295</f>
        <v>Japan</v>
      </c>
      <c r="S293" s="1" t="str">
        <f>'[1]Bearbeitete Datenbank'!$E295</f>
        <v>Multinational</v>
      </c>
      <c r="T293" s="1" t="str">
        <f>'[1]Bearbeitete Datenbank'!$F295</f>
        <v>Institute of Space and Astronautical Science (ISAS)/NASA/ESA</v>
      </c>
      <c r="U293" s="3">
        <f>'[1]Bearbeitete Datenbank'!$U295</f>
        <v>33809</v>
      </c>
      <c r="V293" s="1">
        <f>'[1]Bearbeitete Datenbank'!$AE295*PI()/180</f>
        <v>4.8776134829068196</v>
      </c>
      <c r="Y293" s="1">
        <f>'[1]Bearbeitete Datenbank'!$BK295</f>
        <v>2.2000000000000002</v>
      </c>
      <c r="Z293" s="1">
        <f>'[1]Bearbeitete Datenbank'!$BL295</f>
        <v>1.6</v>
      </c>
      <c r="AA293" s="1">
        <f>'[1]Bearbeitete Datenbank'!$BM295</f>
        <v>100</v>
      </c>
      <c r="AB293" s="1">
        <f>'[1]Bearbeitete Datenbank'!BN295</f>
        <v>28.9602252701007</v>
      </c>
      <c r="AC293" s="1">
        <f>'[1]Bearbeitete Datenbank'!BO295</f>
        <v>3.52</v>
      </c>
      <c r="AD293" s="1">
        <f>'[1]Bearbeitete Datenbank'!$BP295</f>
        <v>15.168598423914201</v>
      </c>
      <c r="AH293" s="1">
        <f>'[1]Bearbeitete Datenbank'!$AL295</f>
        <v>1009</v>
      </c>
      <c r="AJ293" s="1">
        <f>'[1]Bearbeitete Datenbank'!$AN295</f>
        <v>640</v>
      </c>
      <c r="AK293" s="1">
        <f>'[1]Bearbeitete Datenbank'!$AW295</f>
        <v>369</v>
      </c>
      <c r="AU293" s="1" t="str">
        <f>'[1]Bearbeitete Datenbank'!$AU295</f>
        <v>VHEO</v>
      </c>
      <c r="AV293" s="1" t="str">
        <f>'[1]Bearbeitete Datenbank'!$J295</f>
        <v>Elliptical</v>
      </c>
      <c r="AY293" s="1" t="str">
        <f>'[1]Bearbeitete Datenbank'!$G295</f>
        <v>Government</v>
      </c>
      <c r="AZ293" s="1"/>
      <c r="BA293" s="1" t="str">
        <f>'[1]Bearbeitete Datenbank'!$H295</f>
        <v>Space Science</v>
      </c>
      <c r="BB293" s="1"/>
      <c r="BC293" s="42">
        <f>'[1]Bearbeitete Datenbank'!$AX295</f>
        <v>39.036299999999997</v>
      </c>
      <c r="BD293" s="1">
        <f>Tabelle27[[#This Row],[inclination '[degree']]]*PI()/180</f>
        <v>0.68131196279626238</v>
      </c>
      <c r="BE293" s="1">
        <f>'[1]Bearbeitete Datenbank'!$AY295</f>
        <v>42.432600000000001</v>
      </c>
      <c r="BF293" s="1">
        <f>Tabelle27[[#This Row],[RAAN '[degree']]]*PI()/180</f>
        <v>0.74058858018174589</v>
      </c>
      <c r="BG293" s="1">
        <f>'[1]Bearbeitete Datenbank'!$BA295</f>
        <v>182.15639999999999</v>
      </c>
      <c r="BH293" s="1">
        <f>Tabelle27[[#This Row],[AoP '[degree']]]*PI()/180</f>
        <v>3.179228933579799</v>
      </c>
      <c r="BI293" s="1">
        <f>'[1]Bearbeitete Datenbank'!$BB295</f>
        <v>359.99700000000001</v>
      </c>
      <c r="BK293" s="1">
        <f>Tabelle27[[#This Row],[mean_anomaly '[degree']]]*PI()/180</f>
        <v>6.2831329473020272</v>
      </c>
      <c r="BL293" s="1">
        <f>'[1]Bearbeitete Datenbank'!$AZ295</f>
        <v>0.52714899999999998</v>
      </c>
      <c r="BM293" s="1">
        <f>'[1]Bearbeitete Datenbank'!$BE295</f>
        <v>126807.38968054908</v>
      </c>
      <c r="BN293" s="1">
        <f>'[1]Bearbeitete Datenbank'!$BF295</f>
        <v>187282.77834326087</v>
      </c>
      <c r="BO293" s="1">
        <f>'[1]Bearbeitete Datenbank'!$BG295</f>
        <v>53590.00101783732</v>
      </c>
      <c r="BP293" s="1">
        <f>'[1]Bearbeitete Datenbank'!$BH295</f>
        <v>7489.9015062347844</v>
      </c>
      <c r="BQ293" s="1">
        <f>'[1]Bearbeitete Datenbank'!$BC295</f>
        <v>0.19225887</v>
      </c>
      <c r="BY293" s="1" t="s">
        <v>115</v>
      </c>
      <c r="BZ293" s="1" t="s">
        <v>115</v>
      </c>
      <c r="CA293" s="1" t="s">
        <v>115</v>
      </c>
      <c r="CB293" s="1" t="s">
        <v>115</v>
      </c>
      <c r="CD293" s="47" t="str">
        <f>'[1]Bearbeitete Datenbank'!$BT295</f>
        <v>None</v>
      </c>
      <c r="CE29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293" s="1" t="str">
        <f>'[1]Bearbeitete Datenbank'!$BU295</f>
        <v>None</v>
      </c>
      <c r="CG29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293" s="1" t="str">
        <f>'[1]Bearbeitete Datenbank'!$BV295</f>
        <v>None</v>
      </c>
      <c r="CI293" s="1" t="str">
        <f>'[1]Bearbeitete Datenbank'!$BW295</f>
        <v>None</v>
      </c>
      <c r="CJ293" s="1" t="str">
        <f>'[1]Bearbeitete Datenbank'!$BX295</f>
        <v>None</v>
      </c>
      <c r="CK293" s="1" t="str">
        <f>'[1]Bearbeitete Datenbank'!$BY295</f>
        <v>None</v>
      </c>
      <c r="CL293" s="1" t="str">
        <f>'[1]Bearbeitete Datenbank'!$CA295</f>
        <v>None</v>
      </c>
      <c r="CM29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293" s="1" t="str">
        <f>'[1]Bearbeitete Datenbank'!$CB295</f>
        <v>None</v>
      </c>
      <c r="CO293" s="1" t="str">
        <f>'[1]Bearbeitete Datenbank'!$CC295</f>
        <v>None</v>
      </c>
      <c r="CP293" s="1" t="str">
        <f>'[1]Bearbeitete Datenbank'!$CD295</f>
        <v>None</v>
      </c>
      <c r="CQ293" s="1" t="str">
        <f>'[1]Bearbeitete Datenbank'!$CE295</f>
        <v>None</v>
      </c>
      <c r="CR293" s="1" t="str">
        <f>'[1]Bearbeitete Datenbank'!$CF295</f>
        <v>None</v>
      </c>
      <c r="CS293" s="1" t="str">
        <f>IF(Tabelle27[[#This Row],[synchronised_starting_longitude '[deg_E']]]="None","None",Tabelle27[[#This Row],[synchronised_starting_longitude '[deg_E']]]*PI()/180)</f>
        <v>None</v>
      </c>
      <c r="CT293" s="1" t="str">
        <f>'[1]Bearbeitete Datenbank'!$CG295</f>
        <v>None</v>
      </c>
      <c r="CU293" s="1" t="str">
        <f>IF(Tabelle27[[#This Row],[synchronised_initial_longitude '[deg_E']]]="None","None",Tabelle27[[#This Row],[synchronised_initial_longitude '[deg_E']]]*PI()/180)</f>
        <v>None</v>
      </c>
      <c r="CV293" s="1" t="str">
        <f>'[1]Bearbeitete Datenbank'!$CH295</f>
        <v>None</v>
      </c>
      <c r="CW293" s="1" t="str">
        <f>IF(Tabelle27[[#This Row],[synchronised_tolerance_longitude '[deg_E']]]="None","None",Tabelle27[[#This Row],[synchronised_tolerance_longitude '[deg_E']]]*PI()/180)</f>
        <v>None</v>
      </c>
      <c r="CY293" s="1" t="str">
        <f>'[1]Bearbeitete Datenbank'!$CI295</f>
        <v>None</v>
      </c>
      <c r="CZ293" s="1" t="str">
        <f>IF(Tabelle27[[#This Row],[initial_GLAN '[deg']]]="None",Tabelle27[[#This Row],[initial_GLAN '[deg']]],Tabelle27[[#This Row],[initial_GLAN '[deg']]]*PI()/180)</f>
        <v>None</v>
      </c>
      <c r="DA293" s="1" t="str">
        <f>'[1]Bearbeitete Datenbank'!$CJ295</f>
        <v>None</v>
      </c>
      <c r="DB293" s="1" t="str">
        <f>IF(Tabelle27[[#This Row],[tolerance_GLAN '[deg']]]="None",Tabelle27[[#This Row],[tolerance_GLAN '[deg']]],Tabelle27[[#This Row],[tolerance_GLAN '[deg']]]*PI()/180)</f>
        <v>None</v>
      </c>
      <c r="DC293" s="1" t="str">
        <f>'[1]Bearbeitete Datenbank'!$CK295</f>
        <v>None</v>
      </c>
      <c r="DD293" s="49" t="str">
        <f>'[1]Bearbeitete Datenbank'!$CL295</f>
        <v>None</v>
      </c>
      <c r="DE293" s="5" t="str">
        <f>'[1]Bearbeitete Datenbank'!$CM295</f>
        <v>None</v>
      </c>
      <c r="DF293" s="49" t="str">
        <f>'[1]Bearbeitete Datenbank'!$CN295</f>
        <v>None</v>
      </c>
      <c r="DG293" s="5" t="str">
        <f>'[1]Bearbeitete Datenbank'!$CO295</f>
        <v>None</v>
      </c>
      <c r="DH293" s="5" t="str">
        <f>'[1]Bearbeitete Datenbank'!$CP295</f>
        <v>None</v>
      </c>
    </row>
    <row r="294" spans="1:112" x14ac:dyDescent="0.25">
      <c r="A294" s="1" t="str">
        <f>'[1]Bearbeitete Datenbank'!$C296</f>
        <v>GOES-13</v>
      </c>
      <c r="C294" s="1" t="str">
        <f>'[1]Bearbeitete Datenbank'!$C296</f>
        <v>GOES-13</v>
      </c>
      <c r="D294" s="41">
        <f>'[1]Bearbeitete Datenbank'!$AB296</f>
        <v>29155</v>
      </c>
      <c r="G294" s="1" t="str">
        <f>'[1]Bearbeitete Datenbank'!$AV296</f>
        <v>Heavy Satellite</v>
      </c>
      <c r="H294" s="1">
        <f>'[1]Bearbeitete Datenbank'!$V296</f>
        <v>7</v>
      </c>
      <c r="J294" s="3"/>
      <c r="K294" s="1" t="str">
        <f>'[1]Bearbeitete Datenbank'!$BQ296</f>
        <v>mono/duo-propellant</v>
      </c>
      <c r="L294" s="1" t="str">
        <f>'[1]Bearbeitete Datenbank'!$BR296</f>
        <v>1</v>
      </c>
      <c r="M294" s="1"/>
      <c r="N294" s="1">
        <f>'[1]Bearbeitete Datenbank'!$BS296</f>
        <v>300</v>
      </c>
      <c r="P294" s="1" t="str">
        <f>'[1]Bearbeitete Datenbank'!$Y296</f>
        <v>Cape Canaveral</v>
      </c>
      <c r="Q294" s="1">
        <f>'[1]Bearbeitete Datenbank'!$AD296*PI()/180</f>
        <v>0.49683706040105241</v>
      </c>
      <c r="R294" s="1" t="str">
        <f>'[1]Bearbeitete Datenbank'!$D296</f>
        <v>USA</v>
      </c>
      <c r="S294" s="1" t="str">
        <f>'[1]Bearbeitete Datenbank'!$E296</f>
        <v>USA</v>
      </c>
      <c r="T294" s="1" t="str">
        <f>'[1]Bearbeitete Datenbank'!$F296</f>
        <v>US Air Force</v>
      </c>
      <c r="U294" s="3">
        <f>'[1]Bearbeitete Datenbank'!$U296</f>
        <v>38861</v>
      </c>
      <c r="V294" s="1">
        <f>'[1]Bearbeitete Datenbank'!$AE296*PI()/180</f>
        <v>4.8776134829068196</v>
      </c>
      <c r="Y294" s="1">
        <f>'[1]Bearbeitete Datenbank'!$BK296</f>
        <v>2.9</v>
      </c>
      <c r="Z294" s="1">
        <f>'[1]Bearbeitete Datenbank'!$BL296</f>
        <v>8.4</v>
      </c>
      <c r="AA294" s="1">
        <f>'[1]Bearbeitete Datenbank'!$BM296</f>
        <v>10</v>
      </c>
      <c r="AB294" s="1">
        <f>'[1]Bearbeitete Datenbank'!BN296</f>
        <v>39.665687923792099</v>
      </c>
      <c r="AC294" s="1">
        <f>'[1]Bearbeitete Datenbank'!BO296</f>
        <v>8.41</v>
      </c>
      <c r="AD294" s="1">
        <f>'[1]Bearbeitete Datenbank'!$BP296</f>
        <v>30.033066666666699</v>
      </c>
      <c r="AH294" s="1">
        <f>'[1]Bearbeitete Datenbank'!$AL296</f>
        <v>3209</v>
      </c>
      <c r="AJ294" s="1">
        <f>'[1]Bearbeitete Datenbank'!$AN296</f>
        <v>1543</v>
      </c>
      <c r="AK294" s="1">
        <f>'[1]Bearbeitete Datenbank'!$AW296</f>
        <v>1666</v>
      </c>
      <c r="AU294" s="1" t="str">
        <f>'[1]Bearbeitete Datenbank'!$AU296</f>
        <v>GEO/S</v>
      </c>
      <c r="AV294" s="1" t="str">
        <f>'[1]Bearbeitete Datenbank'!$J296</f>
        <v>GEO</v>
      </c>
      <c r="AY294" s="1" t="str">
        <f>'[1]Bearbeitete Datenbank'!$G296</f>
        <v>Military</v>
      </c>
      <c r="AZ294" s="1"/>
      <c r="BA294" s="1" t="str">
        <f>'[1]Bearbeitete Datenbank'!$H296</f>
        <v>Earth Observation</v>
      </c>
      <c r="BB294" s="1"/>
      <c r="BC294" s="42">
        <f>'[1]Bearbeitete Datenbank'!$AX296</f>
        <v>0.17799999999999999</v>
      </c>
      <c r="BD294" s="1">
        <f>Tabelle27[[#This Row],[inclination '[degree']]]*PI()/180</f>
        <v>3.1066860685499062E-3</v>
      </c>
      <c r="BE294" s="1">
        <f>'[1]Bearbeitete Datenbank'!$AY296</f>
        <v>268.66109999999998</v>
      </c>
      <c r="BF294" s="1">
        <f>Tabelle27[[#This Row],[RAAN '[degree']]]*PI()/180</f>
        <v>4.6890207670297377</v>
      </c>
      <c r="BG294" s="1">
        <f>'[1]Bearbeitete Datenbank'!$BA296</f>
        <v>274.20170000000002</v>
      </c>
      <c r="BH294" s="1">
        <f>Tabelle27[[#This Row],[AoP '[degree']]]*PI()/180</f>
        <v>4.7857224795657354</v>
      </c>
      <c r="BI294" s="1">
        <f>'[1]Bearbeitete Datenbank'!$BB296</f>
        <v>67.280600000000007</v>
      </c>
      <c r="BK294" s="1">
        <f>Tabelle27[[#This Row],[mean_anomaly '[degree']]]*PI()/180</f>
        <v>1.174267992717297</v>
      </c>
      <c r="BL294" s="1">
        <f>'[1]Bearbeitete Datenbank'!$AZ296</f>
        <v>2.6830000000000002E-4</v>
      </c>
      <c r="BM294" s="1">
        <f>'[1]Bearbeitete Datenbank'!$BE296</f>
        <v>42163.841341589628</v>
      </c>
      <c r="BN294" s="1">
        <f>'[1]Bearbeitete Datenbank'!$BF296</f>
        <v>35804.15390022158</v>
      </c>
      <c r="BO294" s="1">
        <f>'[1]Bearbeitete Datenbank'!$BG296</f>
        <v>35781.528782957677</v>
      </c>
      <c r="BP294" s="1">
        <f>'[1]Bearbeitete Datenbank'!$BH296</f>
        <v>1436.0498576565446</v>
      </c>
      <c r="BQ294" s="1">
        <f>'[1]Bearbeitete Datenbank'!$BC296</f>
        <v>1.0027507</v>
      </c>
      <c r="BY294" s="1" t="s">
        <v>115</v>
      </c>
      <c r="BZ294" s="1" t="s">
        <v>115</v>
      </c>
      <c r="CA294" s="1" t="s">
        <v>115</v>
      </c>
      <c r="CB294" s="1" t="s">
        <v>115</v>
      </c>
      <c r="CD294" s="47">
        <f>'[1]Bearbeitete Datenbank'!$BT296</f>
        <v>0.18852201900000054</v>
      </c>
      <c r="CE29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3.2903299440573174E-3</v>
      </c>
      <c r="CF294" s="1">
        <f>'[1]Bearbeitete Datenbank'!$BU296</f>
        <v>61.601160696999997</v>
      </c>
      <c r="CG29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1.075143077212775</v>
      </c>
      <c r="CH294" s="1" t="str">
        <f>'[1]Bearbeitete Datenbank'!$BV296</f>
        <v>True</v>
      </c>
      <c r="CI294" s="1" t="str">
        <f>'[1]Bearbeitete Datenbank'!$BW296</f>
        <v>True</v>
      </c>
      <c r="CJ294" s="1">
        <f>'[1]Bearbeitete Datenbank'!$BX296</f>
        <v>4.6006999999999998E-4</v>
      </c>
      <c r="CK294" s="1">
        <f>'[1]Bearbeitete Datenbank'!$BY296</f>
        <v>2.5379999999999999E-4</v>
      </c>
      <c r="CL294" s="1">
        <f>'[1]Bearbeitete Datenbank'!$CA296</f>
        <v>0.43928</v>
      </c>
      <c r="CM29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7.6668823381606903E-3</v>
      </c>
      <c r="CN294" s="1">
        <f>'[1]Bearbeitete Datenbank'!$CB296</f>
        <v>1</v>
      </c>
      <c r="CO294" s="1">
        <f>'[1]Bearbeitete Datenbank'!$CC296</f>
        <v>7</v>
      </c>
      <c r="CP294" s="1" t="str">
        <f>'[1]Bearbeitete Datenbank'!$CD296</f>
        <v>None</v>
      </c>
      <c r="CQ294" s="1" t="str">
        <f>'[1]Bearbeitete Datenbank'!$CE296</f>
        <v>None</v>
      </c>
      <c r="CR294" s="1" t="str">
        <f>'[1]Bearbeitete Datenbank'!$CF296</f>
        <v>None</v>
      </c>
      <c r="CS294" s="1" t="str">
        <f>IF(Tabelle27[[#This Row],[synchronised_starting_longitude '[deg_E']]]="None","None",Tabelle27[[#This Row],[synchronised_starting_longitude '[deg_E']]]*PI()/180)</f>
        <v>None</v>
      </c>
      <c r="CT294" s="1" t="str">
        <f>'[1]Bearbeitete Datenbank'!$CG296</f>
        <v>None</v>
      </c>
      <c r="CU294" s="1" t="str">
        <f>IF(Tabelle27[[#This Row],[synchronised_initial_longitude '[deg_E']]]="None","None",Tabelle27[[#This Row],[synchronised_initial_longitude '[deg_E']]]*PI()/180)</f>
        <v>None</v>
      </c>
      <c r="CV294" s="1" t="str">
        <f>'[1]Bearbeitete Datenbank'!$CH296</f>
        <v>None</v>
      </c>
      <c r="CW294" s="1" t="str">
        <f>IF(Tabelle27[[#This Row],[synchronised_tolerance_longitude '[deg_E']]]="None","None",Tabelle27[[#This Row],[synchronised_tolerance_longitude '[deg_E']]]*PI()/180)</f>
        <v>None</v>
      </c>
      <c r="CY294" s="1" t="str">
        <f>'[1]Bearbeitete Datenbank'!$CI296</f>
        <v>None</v>
      </c>
      <c r="CZ294" s="1" t="str">
        <f>IF(Tabelle27[[#This Row],[initial_GLAN '[deg']]]="None",Tabelle27[[#This Row],[initial_GLAN '[deg']]],Tabelle27[[#This Row],[initial_GLAN '[deg']]]*PI()/180)</f>
        <v>None</v>
      </c>
      <c r="DA294" s="1" t="str">
        <f>'[1]Bearbeitete Datenbank'!$CJ296</f>
        <v>None</v>
      </c>
      <c r="DB294" s="1" t="str">
        <f>IF(Tabelle27[[#This Row],[tolerance_GLAN '[deg']]]="None",Tabelle27[[#This Row],[tolerance_GLAN '[deg']]],Tabelle27[[#This Row],[tolerance_GLAN '[deg']]]*PI()/180)</f>
        <v>None</v>
      </c>
      <c r="DC294" s="1" t="str">
        <f>'[1]Bearbeitete Datenbank'!$CK296</f>
        <v>None</v>
      </c>
      <c r="DD294" s="49" t="str">
        <f>'[1]Bearbeitete Datenbank'!$CL296</f>
        <v>None</v>
      </c>
      <c r="DE294" s="5" t="str">
        <f>'[1]Bearbeitete Datenbank'!$CM296</f>
        <v>None</v>
      </c>
      <c r="DF294" s="49" t="str">
        <f>'[1]Bearbeitete Datenbank'!$CN296</f>
        <v>None</v>
      </c>
      <c r="DG294" s="5" t="str">
        <f>'[1]Bearbeitete Datenbank'!$CO296</f>
        <v>None</v>
      </c>
      <c r="DH294" s="5" t="str">
        <f>'[1]Bearbeitete Datenbank'!$CP296</f>
        <v>None</v>
      </c>
    </row>
    <row r="295" spans="1:112" x14ac:dyDescent="0.25">
      <c r="A295" s="1" t="str">
        <f>'[1]Bearbeitete Datenbank'!$C297</f>
        <v>GOES-14</v>
      </c>
      <c r="C295" s="1" t="str">
        <f>'[1]Bearbeitete Datenbank'!$C297</f>
        <v>GOES-14</v>
      </c>
      <c r="D295" s="41">
        <f>'[1]Bearbeitete Datenbank'!$AB297</f>
        <v>35491</v>
      </c>
      <c r="G295" s="1" t="str">
        <f>'[1]Bearbeitete Datenbank'!$AV297</f>
        <v>Heavy Satellite</v>
      </c>
      <c r="H295" s="1">
        <f>'[1]Bearbeitete Datenbank'!$V297</f>
        <v>10</v>
      </c>
      <c r="J295" s="3"/>
      <c r="K295" s="1" t="str">
        <f>'[1]Bearbeitete Datenbank'!$BQ297</f>
        <v>mono/duo-propellant</v>
      </c>
      <c r="L295" s="1" t="str">
        <f>'[1]Bearbeitete Datenbank'!$BR297</f>
        <v>1</v>
      </c>
      <c r="M295" s="1"/>
      <c r="N295" s="1">
        <f>'[1]Bearbeitete Datenbank'!$BS297</f>
        <v>300</v>
      </c>
      <c r="P295" s="1" t="str">
        <f>'[1]Bearbeitete Datenbank'!$Y297</f>
        <v>Cape Canaveral</v>
      </c>
      <c r="Q295" s="1">
        <f>'[1]Bearbeitete Datenbank'!$AD297*PI()/180</f>
        <v>0.49683706040105241</v>
      </c>
      <c r="R295" s="1" t="str">
        <f>'[1]Bearbeitete Datenbank'!$D297</f>
        <v>USA</v>
      </c>
      <c r="S295" s="1" t="str">
        <f>'[1]Bearbeitete Datenbank'!$E297</f>
        <v>USA</v>
      </c>
      <c r="T295" s="1" t="str">
        <f>'[1]Bearbeitete Datenbank'!$F297</f>
        <v>NOAA (National Oceanographic and Atmospheric Administration)</v>
      </c>
      <c r="U295" s="3">
        <f>'[1]Bearbeitete Datenbank'!$U297</f>
        <v>39991</v>
      </c>
      <c r="V295" s="1">
        <f>'[1]Bearbeitete Datenbank'!$AE297*PI()/180</f>
        <v>4.8776134829068196</v>
      </c>
      <c r="Y295" s="1">
        <f>'[1]Bearbeitete Datenbank'!$BK297</f>
        <v>2.2999999999999998</v>
      </c>
      <c r="Z295" s="1">
        <f>'[1]Bearbeitete Datenbank'!$BL297</f>
        <v>3.6</v>
      </c>
      <c r="AA295" s="1">
        <f>'[1]Bearbeitete Datenbank'!$BM297</f>
        <v>8.1999999999999993</v>
      </c>
      <c r="AB295" s="1">
        <f>'[1]Bearbeitete Datenbank'!BN297</f>
        <v>22.467207879848601</v>
      </c>
      <c r="AC295" s="1">
        <f>'[1]Bearbeitete Datenbank'!BO297</f>
        <v>5.29</v>
      </c>
      <c r="AD295" s="1">
        <f>'[1]Bearbeitete Datenbank'!$BP297</f>
        <v>14.281466666666701</v>
      </c>
      <c r="AH295" s="1">
        <f>'[1]Bearbeitete Datenbank'!$AL297</f>
        <v>3209</v>
      </c>
      <c r="AJ295" s="1">
        <f>'[1]Bearbeitete Datenbank'!$AN297</f>
        <v>1543</v>
      </c>
      <c r="AK295" s="1">
        <f>'[1]Bearbeitete Datenbank'!$AW297</f>
        <v>1666</v>
      </c>
      <c r="AU295" s="1" t="str">
        <f>'[1]Bearbeitete Datenbank'!$AU297</f>
        <v>GEO/S</v>
      </c>
      <c r="AV295" s="1" t="str">
        <f>'[1]Bearbeitete Datenbank'!$J297</f>
        <v>GEO</v>
      </c>
      <c r="AY295" s="1" t="str">
        <f>'[1]Bearbeitete Datenbank'!$G297</f>
        <v>Government</v>
      </c>
      <c r="AZ295" s="1"/>
      <c r="BA295" s="1" t="str">
        <f>'[1]Bearbeitete Datenbank'!$H297</f>
        <v>Earth Observation</v>
      </c>
      <c r="BB295" s="1"/>
      <c r="BC295" s="42">
        <f>'[1]Bearbeitete Datenbank'!$AX297</f>
        <v>0.23930000000000001</v>
      </c>
      <c r="BD295" s="1">
        <f>Tabelle27[[#This Row],[inclination '[degree']]]*PI()/180</f>
        <v>4.1765729000224306E-3</v>
      </c>
      <c r="BE295" s="1">
        <f>'[1]Bearbeitete Datenbank'!$AY297</f>
        <v>111.4686</v>
      </c>
      <c r="BF295" s="1">
        <f>Tabelle27[[#This Row],[RAAN '[degree']]]*PI()/180</f>
        <v>1.9454940825885509</v>
      </c>
      <c r="BG295" s="1">
        <f>'[1]Bearbeitete Datenbank'!$BA297</f>
        <v>102.2016</v>
      </c>
      <c r="BH295" s="1">
        <f>Tabelle27[[#This Row],[AoP '[degree']]]*PI()/180</f>
        <v>1.7837544208062366</v>
      </c>
      <c r="BI295" s="1">
        <f>'[1]Bearbeitete Datenbank'!$BB297</f>
        <v>137.08670000000001</v>
      </c>
      <c r="BK295" s="1">
        <f>Tabelle27[[#This Row],[mean_anomaly '[degree']]]*PI()/180</f>
        <v>2.3926142756937105</v>
      </c>
      <c r="BL295" s="1">
        <f>'[1]Bearbeitete Datenbank'!$AZ297</f>
        <v>9.7429999999999999E-4</v>
      </c>
      <c r="BM295" s="1">
        <f>'[1]Bearbeitete Datenbank'!$BE297</f>
        <v>42164.779322394075</v>
      </c>
      <c r="BN295" s="1">
        <f>'[1]Bearbeitete Datenbank'!$BF297</f>
        <v>35834.860466887883</v>
      </c>
      <c r="BO295" s="1">
        <f>'[1]Bearbeitete Datenbank'!$BG297</f>
        <v>35752.698177900267</v>
      </c>
      <c r="BP295" s="1">
        <f>'[1]Bearbeitete Datenbank'!$BH297</f>
        <v>1436.0977776745908</v>
      </c>
      <c r="BQ295" s="1">
        <f>'[1]Bearbeitete Datenbank'!$BC297</f>
        <v>1.00271724</v>
      </c>
      <c r="BY295" s="1" t="s">
        <v>115</v>
      </c>
      <c r="BZ295" s="1" t="s">
        <v>115</v>
      </c>
      <c r="CA295" s="1" t="s">
        <v>115</v>
      </c>
      <c r="CB295" s="1" t="s">
        <v>115</v>
      </c>
      <c r="CD295" s="47">
        <f>'[1]Bearbeitete Datenbank'!$BT297</f>
        <v>9.1284064500001705E-2</v>
      </c>
      <c r="CE29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1.5932074801279009E-3</v>
      </c>
      <c r="CF295" s="1">
        <f>'[1]Bearbeitete Datenbank'!$BU297</f>
        <v>255.70354391250001</v>
      </c>
      <c r="CG29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4.4628687502910278</v>
      </c>
      <c r="CH295" s="1" t="str">
        <f>'[1]Bearbeitete Datenbank'!$BV297</f>
        <v>True</v>
      </c>
      <c r="CI295" s="1" t="str">
        <f>'[1]Bearbeitete Datenbank'!$BW297</f>
        <v>True</v>
      </c>
      <c r="CJ295" s="1">
        <f>'[1]Bearbeitete Datenbank'!$BX297</f>
        <v>1.105602E-3</v>
      </c>
      <c r="CK295" s="1">
        <f>'[1]Bearbeitete Datenbank'!$BY297</f>
        <v>1.5450199999999999E-4</v>
      </c>
      <c r="CL295" s="1">
        <f>'[1]Bearbeitete Datenbank'!$CA297</f>
        <v>0.305002</v>
      </c>
      <c r="CM29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5.3232891251677452E-3</v>
      </c>
      <c r="CN295" s="1">
        <f>'[1]Bearbeitete Datenbank'!$CB297</f>
        <v>1</v>
      </c>
      <c r="CO295" s="1">
        <f>'[1]Bearbeitete Datenbank'!$CC297</f>
        <v>6</v>
      </c>
      <c r="CP295" s="1" t="str">
        <f>'[1]Bearbeitete Datenbank'!$CD297</f>
        <v>None</v>
      </c>
      <c r="CQ295" s="1" t="str">
        <f>'[1]Bearbeitete Datenbank'!$CE297</f>
        <v>None</v>
      </c>
      <c r="CR295" s="1" t="str">
        <f>'[1]Bearbeitete Datenbank'!$CF297</f>
        <v>None</v>
      </c>
      <c r="CS295" s="1" t="str">
        <f>IF(Tabelle27[[#This Row],[synchronised_starting_longitude '[deg_E']]]="None","None",Tabelle27[[#This Row],[synchronised_starting_longitude '[deg_E']]]*PI()/180)</f>
        <v>None</v>
      </c>
      <c r="CT295" s="1" t="str">
        <f>'[1]Bearbeitete Datenbank'!$CG297</f>
        <v>None</v>
      </c>
      <c r="CU295" s="1" t="str">
        <f>IF(Tabelle27[[#This Row],[synchronised_initial_longitude '[deg_E']]]="None","None",Tabelle27[[#This Row],[synchronised_initial_longitude '[deg_E']]]*PI()/180)</f>
        <v>None</v>
      </c>
      <c r="CV295" s="1" t="str">
        <f>'[1]Bearbeitete Datenbank'!$CH297</f>
        <v>None</v>
      </c>
      <c r="CW295" s="1" t="str">
        <f>IF(Tabelle27[[#This Row],[synchronised_tolerance_longitude '[deg_E']]]="None","None",Tabelle27[[#This Row],[synchronised_tolerance_longitude '[deg_E']]]*PI()/180)</f>
        <v>None</v>
      </c>
      <c r="CY295" s="1" t="str">
        <f>'[1]Bearbeitete Datenbank'!$CI297</f>
        <v>None</v>
      </c>
      <c r="CZ295" s="1" t="str">
        <f>IF(Tabelle27[[#This Row],[initial_GLAN '[deg']]]="None",Tabelle27[[#This Row],[initial_GLAN '[deg']]],Tabelle27[[#This Row],[initial_GLAN '[deg']]]*PI()/180)</f>
        <v>None</v>
      </c>
      <c r="DA295" s="1" t="str">
        <f>'[1]Bearbeitete Datenbank'!$CJ297</f>
        <v>None</v>
      </c>
      <c r="DB295" s="1" t="str">
        <f>IF(Tabelle27[[#This Row],[tolerance_GLAN '[deg']]]="None",Tabelle27[[#This Row],[tolerance_GLAN '[deg']]],Tabelle27[[#This Row],[tolerance_GLAN '[deg']]]*PI()/180)</f>
        <v>None</v>
      </c>
      <c r="DC295" s="1" t="str">
        <f>'[1]Bearbeitete Datenbank'!$CK297</f>
        <v>None</v>
      </c>
      <c r="DD295" s="49" t="str">
        <f>'[1]Bearbeitete Datenbank'!$CL297</f>
        <v>None</v>
      </c>
      <c r="DE295" s="5" t="str">
        <f>'[1]Bearbeitete Datenbank'!$CM297</f>
        <v>None</v>
      </c>
      <c r="DF295" s="49" t="str">
        <f>'[1]Bearbeitete Datenbank'!$CN297</f>
        <v>None</v>
      </c>
      <c r="DG295" s="5" t="str">
        <f>'[1]Bearbeitete Datenbank'!$CO297</f>
        <v>None</v>
      </c>
      <c r="DH295" s="5" t="str">
        <f>'[1]Bearbeitete Datenbank'!$CP297</f>
        <v>None</v>
      </c>
    </row>
    <row r="296" spans="1:112" x14ac:dyDescent="0.25">
      <c r="A296" s="1" t="str">
        <f>'[1]Bearbeitete Datenbank'!$C298</f>
        <v>GOES-15</v>
      </c>
      <c r="C296" s="1" t="str">
        <f>'[1]Bearbeitete Datenbank'!$C298</f>
        <v>GOES-15</v>
      </c>
      <c r="D296" s="41">
        <f>'[1]Bearbeitete Datenbank'!$AB298</f>
        <v>36411</v>
      </c>
      <c r="G296" s="1" t="str">
        <f>'[1]Bearbeitete Datenbank'!$AV298</f>
        <v>Heavy Satellite</v>
      </c>
      <c r="H296" s="1">
        <f>'[1]Bearbeitete Datenbank'!$V298</f>
        <v>10</v>
      </c>
      <c r="J296" s="3"/>
      <c r="K296" s="1" t="str">
        <f>'[1]Bearbeitete Datenbank'!$BQ298</f>
        <v>mono/duo-propellant</v>
      </c>
      <c r="L296" s="1" t="str">
        <f>'[1]Bearbeitete Datenbank'!$BR298</f>
        <v>1</v>
      </c>
      <c r="M296" s="1"/>
      <c r="N296" s="1">
        <f>'[1]Bearbeitete Datenbank'!$BS298</f>
        <v>300</v>
      </c>
      <c r="P296" s="1" t="str">
        <f>'[1]Bearbeitete Datenbank'!$Y298</f>
        <v>Cape Canaveral</v>
      </c>
      <c r="Q296" s="1">
        <f>'[1]Bearbeitete Datenbank'!$AD298*PI()/180</f>
        <v>0.49683706040105241</v>
      </c>
      <c r="R296" s="1" t="str">
        <f>'[1]Bearbeitete Datenbank'!$D298</f>
        <v>USA</v>
      </c>
      <c r="S296" s="1" t="str">
        <f>'[1]Bearbeitete Datenbank'!$E298</f>
        <v>USA</v>
      </c>
      <c r="T296" s="1" t="str">
        <f>'[1]Bearbeitete Datenbank'!$F298</f>
        <v>NOAA (National Oceanographic and Atmospheric Administration)</v>
      </c>
      <c r="U296" s="3">
        <f>'[1]Bearbeitete Datenbank'!$U298</f>
        <v>40241</v>
      </c>
      <c r="V296" s="1">
        <f>'[1]Bearbeitete Datenbank'!$AE298*PI()/180</f>
        <v>4.8776134829068196</v>
      </c>
      <c r="Y296" s="1">
        <f>'[1]Bearbeitete Datenbank'!$BK298</f>
        <v>2.9</v>
      </c>
      <c r="Z296" s="1">
        <f>'[1]Bearbeitete Datenbank'!$BL298</f>
        <v>8.4</v>
      </c>
      <c r="AA296" s="1">
        <f>'[1]Bearbeitete Datenbank'!$BM298</f>
        <v>8.4</v>
      </c>
      <c r="AB296" s="1">
        <f>'[1]Bearbeitete Datenbank'!BN298</f>
        <v>78.520906770107999</v>
      </c>
      <c r="AC296" s="1">
        <f>'[1]Bearbeitete Datenbank'!BO298</f>
        <v>24.36</v>
      </c>
      <c r="AD296" s="1">
        <f>'[1]Bearbeitete Datenbank'!$BP298</f>
        <v>59.64</v>
      </c>
      <c r="AH296" s="1">
        <f>'[1]Bearbeitete Datenbank'!$AL298</f>
        <v>3215</v>
      </c>
      <c r="AJ296" s="1">
        <f>'[1]Bearbeitete Datenbank'!$AN298</f>
        <v>1543</v>
      </c>
      <c r="AK296" s="1">
        <f>'[1]Bearbeitete Datenbank'!$AW298</f>
        <v>1672</v>
      </c>
      <c r="AU296" s="1" t="str">
        <f>'[1]Bearbeitete Datenbank'!$AU298</f>
        <v>GEO/S</v>
      </c>
      <c r="AV296" s="1" t="str">
        <f>'[1]Bearbeitete Datenbank'!$J298</f>
        <v>GEO</v>
      </c>
      <c r="AY296" s="1" t="str">
        <f>'[1]Bearbeitete Datenbank'!$G298</f>
        <v>Government</v>
      </c>
      <c r="AZ296" s="1"/>
      <c r="BA296" s="1" t="str">
        <f>'[1]Bearbeitete Datenbank'!$H298</f>
        <v>Earth Observation</v>
      </c>
      <c r="BB296" s="1"/>
      <c r="BC296" s="42">
        <f>'[1]Bearbeitete Datenbank'!$AX298</f>
        <v>8.2900000000000001E-2</v>
      </c>
      <c r="BD296" s="1">
        <f>Tabelle27[[#This Row],[inclination '[degree']]]*PI()/180</f>
        <v>1.4468779499032991E-3</v>
      </c>
      <c r="BE296" s="1">
        <f>'[1]Bearbeitete Datenbank'!$AY298</f>
        <v>160.1927</v>
      </c>
      <c r="BF296" s="1">
        <f>Tabelle27[[#This Row],[RAAN '[degree']]]*PI()/180</f>
        <v>2.7958900526595203</v>
      </c>
      <c r="BG296" s="1">
        <f>'[1]Bearbeitete Datenbank'!$BA298</f>
        <v>242.3039</v>
      </c>
      <c r="BH296" s="1">
        <f>Tabelle27[[#This Row],[AoP '[degree']]]*PI()/180</f>
        <v>4.2290008454230881</v>
      </c>
      <c r="BI296" s="1">
        <f>'[1]Bearbeitete Datenbank'!$BB298</f>
        <v>316.75740000000002</v>
      </c>
      <c r="BK296" s="1">
        <f>Tabelle27[[#This Row],[mean_anomaly '[degree']]]*PI()/180</f>
        <v>5.528459560056687</v>
      </c>
      <c r="BL296" s="1">
        <f>'[1]Bearbeitete Datenbank'!$AZ298</f>
        <v>4.5790000000000002E-4</v>
      </c>
      <c r="BM296" s="1">
        <f>'[1]Bearbeitete Datenbank'!$BE298</f>
        <v>42166.46675392161</v>
      </c>
      <c r="BN296" s="1">
        <f>'[1]Bearbeitete Datenbank'!$BF298</f>
        <v>35814.774779048232</v>
      </c>
      <c r="BO296" s="1">
        <f>'[1]Bearbeitete Datenbank'!$BG298</f>
        <v>35776.158728794988</v>
      </c>
      <c r="BP296" s="1">
        <f>'[1]Bearbeitete Datenbank'!$BH298</f>
        <v>1436.183987336447</v>
      </c>
      <c r="BQ296" s="1">
        <f>'[1]Bearbeitete Datenbank'!$BC298</f>
        <v>1.00265705</v>
      </c>
      <c r="BY296" s="1" t="s">
        <v>115</v>
      </c>
      <c r="BZ296" s="1" t="s">
        <v>115</v>
      </c>
      <c r="CA296" s="1" t="s">
        <v>115</v>
      </c>
      <c r="CB296" s="1" t="s">
        <v>115</v>
      </c>
      <c r="CD296" s="47">
        <f>'[1]Bearbeitete Datenbank'!$BT298</f>
        <v>0.53644183449999616</v>
      </c>
      <c r="CE29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9.3626762574634433E-3</v>
      </c>
      <c r="CF296" s="1">
        <f>'[1]Bearbeitete Datenbank'!$BU298</f>
        <v>232.06173360449998</v>
      </c>
      <c r="CG29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4.0502413192844937</v>
      </c>
      <c r="CH296" s="1" t="str">
        <f>'[1]Bearbeitete Datenbank'!$BV298</f>
        <v>True</v>
      </c>
      <c r="CI296" s="1" t="str">
        <f>'[1]Bearbeitete Datenbank'!$BW298</f>
        <v>True</v>
      </c>
      <c r="CJ296" s="1">
        <f>'[1]Bearbeitete Datenbank'!$BX298</f>
        <v>3.2215200000000003E-4</v>
      </c>
      <c r="CK296" s="1">
        <f>'[1]Bearbeitete Datenbank'!$BY298</f>
        <v>1.7167000000000001E-4</v>
      </c>
      <c r="CL296" s="1">
        <f>'[1]Bearbeitete Datenbank'!$CA298</f>
        <v>0.44842599999999999</v>
      </c>
      <c r="CM29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7.8265101515480918E-3</v>
      </c>
      <c r="CN296" s="1">
        <f>'[1]Bearbeitete Datenbank'!$CB298</f>
        <v>1</v>
      </c>
      <c r="CO296" s="1">
        <f>'[1]Bearbeitete Datenbank'!$CC298</f>
        <v>6</v>
      </c>
      <c r="CP296" s="1" t="str">
        <f>'[1]Bearbeitete Datenbank'!$CD298</f>
        <v>None</v>
      </c>
      <c r="CQ296" s="1" t="str">
        <f>'[1]Bearbeitete Datenbank'!$CE298</f>
        <v>None</v>
      </c>
      <c r="CR296" s="1" t="str">
        <f>'[1]Bearbeitete Datenbank'!$CF298</f>
        <v>None</v>
      </c>
      <c r="CS296" s="1" t="str">
        <f>IF(Tabelle27[[#This Row],[synchronised_starting_longitude '[deg_E']]]="None","None",Tabelle27[[#This Row],[synchronised_starting_longitude '[deg_E']]]*PI()/180)</f>
        <v>None</v>
      </c>
      <c r="CT296" s="1" t="str">
        <f>'[1]Bearbeitete Datenbank'!$CG298</f>
        <v>None</v>
      </c>
      <c r="CU296" s="1" t="str">
        <f>IF(Tabelle27[[#This Row],[synchronised_initial_longitude '[deg_E']]]="None","None",Tabelle27[[#This Row],[synchronised_initial_longitude '[deg_E']]]*PI()/180)</f>
        <v>None</v>
      </c>
      <c r="CV296" s="1" t="str">
        <f>'[1]Bearbeitete Datenbank'!$CH298</f>
        <v>None</v>
      </c>
      <c r="CW296" s="1" t="str">
        <f>IF(Tabelle27[[#This Row],[synchronised_tolerance_longitude '[deg_E']]]="None","None",Tabelle27[[#This Row],[synchronised_tolerance_longitude '[deg_E']]]*PI()/180)</f>
        <v>None</v>
      </c>
      <c r="CY296" s="1" t="str">
        <f>'[1]Bearbeitete Datenbank'!$CI298</f>
        <v>None</v>
      </c>
      <c r="CZ296" s="1" t="str">
        <f>IF(Tabelle27[[#This Row],[initial_GLAN '[deg']]]="None",Tabelle27[[#This Row],[initial_GLAN '[deg']]],Tabelle27[[#This Row],[initial_GLAN '[deg']]]*PI()/180)</f>
        <v>None</v>
      </c>
      <c r="DA296" s="1" t="str">
        <f>'[1]Bearbeitete Datenbank'!$CJ298</f>
        <v>None</v>
      </c>
      <c r="DB296" s="1" t="str">
        <f>IF(Tabelle27[[#This Row],[tolerance_GLAN '[deg']]]="None",Tabelle27[[#This Row],[tolerance_GLAN '[deg']]],Tabelle27[[#This Row],[tolerance_GLAN '[deg']]]*PI()/180)</f>
        <v>None</v>
      </c>
      <c r="DC296" s="1" t="str">
        <f>'[1]Bearbeitete Datenbank'!$CK298</f>
        <v>None</v>
      </c>
      <c r="DD296" s="49" t="str">
        <f>'[1]Bearbeitete Datenbank'!$CL298</f>
        <v>None</v>
      </c>
      <c r="DE296" s="5" t="str">
        <f>'[1]Bearbeitete Datenbank'!$CM298</f>
        <v>None</v>
      </c>
      <c r="DF296" s="49" t="str">
        <f>'[1]Bearbeitete Datenbank'!$CN298</f>
        <v>None</v>
      </c>
      <c r="DG296" s="5" t="str">
        <f>'[1]Bearbeitete Datenbank'!$CO298</f>
        <v>None</v>
      </c>
      <c r="DH296" s="5" t="str">
        <f>'[1]Bearbeitete Datenbank'!$CP298</f>
        <v>None</v>
      </c>
    </row>
    <row r="297" spans="1:112" x14ac:dyDescent="0.25">
      <c r="A297" s="1" t="str">
        <f>'[1]Bearbeitete Datenbank'!$C299</f>
        <v>GOES-R</v>
      </c>
      <c r="C297" s="1" t="str">
        <f>'[1]Bearbeitete Datenbank'!$C299</f>
        <v>GOES-R</v>
      </c>
      <c r="D297" s="41">
        <f>'[1]Bearbeitete Datenbank'!$AB299</f>
        <v>41866</v>
      </c>
      <c r="G297" s="1" t="str">
        <f>'[1]Bearbeitete Datenbank'!$AV299</f>
        <v>Heavy Satellite</v>
      </c>
      <c r="H297" s="1">
        <f>'[1]Bearbeitete Datenbank'!$V299</f>
        <v>20</v>
      </c>
      <c r="J297" s="3"/>
      <c r="K297" s="1" t="str">
        <f>'[1]Bearbeitete Datenbank'!$BQ299</f>
        <v>mono/duo-propellant</v>
      </c>
      <c r="L297" s="1" t="str">
        <f>'[1]Bearbeitete Datenbank'!$BR299</f>
        <v>1</v>
      </c>
      <c r="M297" s="1"/>
      <c r="N297" s="1">
        <f>'[1]Bearbeitete Datenbank'!$BS299</f>
        <v>3000</v>
      </c>
      <c r="P297" s="1" t="str">
        <f>'[1]Bearbeitete Datenbank'!$Y299</f>
        <v>Cape Canaveral</v>
      </c>
      <c r="Q297" s="1">
        <f>'[1]Bearbeitete Datenbank'!$AD299*PI()/180</f>
        <v>0.49683706040105241</v>
      </c>
      <c r="R297" s="1" t="str">
        <f>'[1]Bearbeitete Datenbank'!$D299</f>
        <v>USA</v>
      </c>
      <c r="S297" s="1" t="str">
        <f>'[1]Bearbeitete Datenbank'!$E299</f>
        <v>USA</v>
      </c>
      <c r="T297" s="1" t="str">
        <f>'[1]Bearbeitete Datenbank'!$F299</f>
        <v>NOAA (National Oceanographic and Atmospheric Administration)</v>
      </c>
      <c r="U297" s="3">
        <f>'[1]Bearbeitete Datenbank'!$U299</f>
        <v>42693</v>
      </c>
      <c r="V297" s="1">
        <f>'[1]Bearbeitete Datenbank'!$AE299*PI()/180</f>
        <v>4.8776134829068196</v>
      </c>
      <c r="Y297" s="1">
        <f>'[1]Bearbeitete Datenbank'!$BK299</f>
        <v>3.9</v>
      </c>
      <c r="Z297" s="1">
        <f>'[1]Bearbeitete Datenbank'!$BL299</f>
        <v>6.1</v>
      </c>
      <c r="AA297" s="1">
        <f>'[1]Bearbeitete Datenbank'!$BM299</f>
        <v>12</v>
      </c>
      <c r="AB297" s="1">
        <f>'[1]Bearbeitete Datenbank'!BN299</f>
        <v>55.330638511363198</v>
      </c>
      <c r="AC297" s="1">
        <f>'[1]Bearbeitete Datenbank'!BO299</f>
        <v>15.21</v>
      </c>
      <c r="AD297" s="1">
        <f>'[1]Bearbeitete Datenbank'!$BP299</f>
        <v>37.561066666666697</v>
      </c>
      <c r="AH297" s="1">
        <f>'[1]Bearbeitete Datenbank'!$AL299</f>
        <v>5192</v>
      </c>
      <c r="AJ297" s="1">
        <f>'[1]Bearbeitete Datenbank'!$AN299</f>
        <v>2857</v>
      </c>
      <c r="AK297" s="1">
        <f>'[1]Bearbeitete Datenbank'!$AW299</f>
        <v>2335</v>
      </c>
      <c r="AU297" s="1" t="str">
        <f>'[1]Bearbeitete Datenbank'!$AU299</f>
        <v>GEO/S</v>
      </c>
      <c r="AV297" s="1" t="str">
        <f>'[1]Bearbeitete Datenbank'!$J299</f>
        <v>GEO</v>
      </c>
      <c r="AY297" s="1" t="str">
        <f>'[1]Bearbeitete Datenbank'!$G299</f>
        <v>Government</v>
      </c>
      <c r="AZ297" s="1"/>
      <c r="BA297" s="1" t="str">
        <f>'[1]Bearbeitete Datenbank'!$H299</f>
        <v>Earth Observation</v>
      </c>
      <c r="BB297" s="1"/>
      <c r="BC297" s="42">
        <f>'[1]Bearbeitete Datenbank'!$AX299</f>
        <v>3.2899999999999999E-2</v>
      </c>
      <c r="BD297" s="1">
        <f>Tabelle27[[#This Row],[inclination '[degree']]]*PI()/180</f>
        <v>5.742133239061344E-4</v>
      </c>
      <c r="BE297" s="1">
        <f>'[1]Bearbeitete Datenbank'!$AY299</f>
        <v>112.62050000000001</v>
      </c>
      <c r="BF297" s="1">
        <f>Tabelle27[[#This Row],[RAAN '[degree']]]*PI()/180</f>
        <v>1.965598530242274</v>
      </c>
      <c r="BG297" s="1">
        <f>'[1]Bearbeitete Datenbank'!$BA299</f>
        <v>332.95389999999998</v>
      </c>
      <c r="BH297" s="1">
        <f>Tabelle27[[#This Row],[AoP '[degree']]]*PI()/180</f>
        <v>5.8111418123559471</v>
      </c>
      <c r="BI297" s="1">
        <f>'[1]Bearbeitete Datenbank'!$BB299</f>
        <v>22.4238</v>
      </c>
      <c r="BK297" s="1">
        <f>Tabelle27[[#This Row],[mean_anomaly '[degree']]]*PI()/180</f>
        <v>0.39136914080870444</v>
      </c>
      <c r="BL297" s="1">
        <f>'[1]Bearbeitete Datenbank'!$AZ299</f>
        <v>4.1900000000000002E-5</v>
      </c>
      <c r="BM297" s="1">
        <f>'[1]Bearbeitete Datenbank'!$BE299</f>
        <v>42164.709518678697</v>
      </c>
      <c r="BN297" s="1">
        <f>'[1]Bearbeitete Datenbank'!$BF299</f>
        <v>35795.476220007535</v>
      </c>
      <c r="BO297" s="1">
        <f>'[1]Bearbeitete Datenbank'!$BG299</f>
        <v>35791.94281734986</v>
      </c>
      <c r="BP297" s="1">
        <f>'[1]Bearbeitete Datenbank'!$BH299</f>
        <v>1436.0942114901834</v>
      </c>
      <c r="BQ297" s="1">
        <f>'[1]Bearbeitete Datenbank'!$BC299</f>
        <v>1.0027197299999999</v>
      </c>
      <c r="BY297" s="1" t="s">
        <v>115</v>
      </c>
      <c r="BZ297" s="1" t="s">
        <v>115</v>
      </c>
      <c r="CA297" s="1" t="s">
        <v>115</v>
      </c>
      <c r="CB297" s="1" t="s">
        <v>115</v>
      </c>
      <c r="CD297" s="47">
        <f>'[1]Bearbeitete Datenbank'!$BT299</f>
        <v>4.3761920999997983E-2</v>
      </c>
      <c r="CE29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7.637896084476143E-4</v>
      </c>
      <c r="CF297" s="1">
        <f>'[1]Bearbeitete Datenbank'!$BU299</f>
        <v>284.792897289</v>
      </c>
      <c r="CG29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4.9705737439870825</v>
      </c>
      <c r="CH297" s="1" t="str">
        <f>'[1]Bearbeitete Datenbank'!$BV299</f>
        <v>True</v>
      </c>
      <c r="CI297" s="1" t="str">
        <f>'[1]Bearbeitete Datenbank'!$BW299</f>
        <v>True</v>
      </c>
      <c r="CJ297" s="1">
        <f>'[1]Bearbeitete Datenbank'!$BX299</f>
        <v>9.9165000000000003E-5</v>
      </c>
      <c r="CK297" s="1">
        <f>'[1]Bearbeitete Datenbank'!$BY299</f>
        <v>7.7810000000000002E-5</v>
      </c>
      <c r="CL297" s="1">
        <f>'[1]Bearbeitete Datenbank'!$CA299</f>
        <v>7.8509999999999996E-2</v>
      </c>
      <c r="CM29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1.370257995740748E-3</v>
      </c>
      <c r="CN297" s="1">
        <f>'[1]Bearbeitete Datenbank'!$CB299</f>
        <v>1</v>
      </c>
      <c r="CO297" s="1">
        <f>'[1]Bearbeitete Datenbank'!$CC299</f>
        <v>7</v>
      </c>
      <c r="CP297" s="1" t="str">
        <f>'[1]Bearbeitete Datenbank'!$CD299</f>
        <v>None</v>
      </c>
      <c r="CQ297" s="1" t="str">
        <f>'[1]Bearbeitete Datenbank'!$CE299</f>
        <v>None</v>
      </c>
      <c r="CR297" s="1" t="str">
        <f>'[1]Bearbeitete Datenbank'!$CF299</f>
        <v>None</v>
      </c>
      <c r="CS297" s="1" t="str">
        <f>IF(Tabelle27[[#This Row],[synchronised_starting_longitude '[deg_E']]]="None","None",Tabelle27[[#This Row],[synchronised_starting_longitude '[deg_E']]]*PI()/180)</f>
        <v>None</v>
      </c>
      <c r="CT297" s="1" t="str">
        <f>'[1]Bearbeitete Datenbank'!$CG299</f>
        <v>None</v>
      </c>
      <c r="CU297" s="1" t="str">
        <f>IF(Tabelle27[[#This Row],[synchronised_initial_longitude '[deg_E']]]="None","None",Tabelle27[[#This Row],[synchronised_initial_longitude '[deg_E']]]*PI()/180)</f>
        <v>None</v>
      </c>
      <c r="CV297" s="1" t="str">
        <f>'[1]Bearbeitete Datenbank'!$CH299</f>
        <v>None</v>
      </c>
      <c r="CW297" s="1" t="str">
        <f>IF(Tabelle27[[#This Row],[synchronised_tolerance_longitude '[deg_E']]]="None","None",Tabelle27[[#This Row],[synchronised_tolerance_longitude '[deg_E']]]*PI()/180)</f>
        <v>None</v>
      </c>
      <c r="CY297" s="1" t="str">
        <f>'[1]Bearbeitete Datenbank'!$CI299</f>
        <v>None</v>
      </c>
      <c r="CZ297" s="1" t="str">
        <f>IF(Tabelle27[[#This Row],[initial_GLAN '[deg']]]="None",Tabelle27[[#This Row],[initial_GLAN '[deg']]],Tabelle27[[#This Row],[initial_GLAN '[deg']]]*PI()/180)</f>
        <v>None</v>
      </c>
      <c r="DA297" s="1" t="str">
        <f>'[1]Bearbeitete Datenbank'!$CJ299</f>
        <v>None</v>
      </c>
      <c r="DB297" s="1" t="str">
        <f>IF(Tabelle27[[#This Row],[tolerance_GLAN '[deg']]]="None",Tabelle27[[#This Row],[tolerance_GLAN '[deg']]],Tabelle27[[#This Row],[tolerance_GLAN '[deg']]]*PI()/180)</f>
        <v>None</v>
      </c>
      <c r="DC297" s="1" t="str">
        <f>'[1]Bearbeitete Datenbank'!$CK299</f>
        <v>None</v>
      </c>
      <c r="DD297" s="49" t="str">
        <f>'[1]Bearbeitete Datenbank'!$CL299</f>
        <v>None</v>
      </c>
      <c r="DE297" s="5" t="str">
        <f>'[1]Bearbeitete Datenbank'!$CM299</f>
        <v>None</v>
      </c>
      <c r="DF297" s="49" t="str">
        <f>'[1]Bearbeitete Datenbank'!$CN299</f>
        <v>None</v>
      </c>
      <c r="DG297" s="5" t="str">
        <f>'[1]Bearbeitete Datenbank'!$CO299</f>
        <v>None</v>
      </c>
      <c r="DH297" s="5" t="str">
        <f>'[1]Bearbeitete Datenbank'!$CP299</f>
        <v>None</v>
      </c>
    </row>
    <row r="298" spans="1:112" x14ac:dyDescent="0.25">
      <c r="A298" s="1" t="str">
        <f>'[1]Bearbeitete Datenbank'!$C300</f>
        <v>GOES-S</v>
      </c>
      <c r="C298" s="1" t="str">
        <f>'[1]Bearbeitete Datenbank'!$C300</f>
        <v>GOES-S</v>
      </c>
      <c r="D298" s="41">
        <f>'[1]Bearbeitete Datenbank'!$AB300</f>
        <v>43226</v>
      </c>
      <c r="G298" s="1" t="str">
        <f>'[1]Bearbeitete Datenbank'!$AV300</f>
        <v>Heavy Satellite</v>
      </c>
      <c r="H298" s="1">
        <f>'[1]Bearbeitete Datenbank'!$V300</f>
        <v>15</v>
      </c>
      <c r="J298" s="3"/>
      <c r="K298" s="1" t="str">
        <f>'[1]Bearbeitete Datenbank'!$BQ300</f>
        <v>mono/duo-propellant</v>
      </c>
      <c r="L298" s="1" t="str">
        <f>'[1]Bearbeitete Datenbank'!$BR300</f>
        <v>1</v>
      </c>
      <c r="M298" s="1"/>
      <c r="N298" s="1">
        <f>'[1]Bearbeitete Datenbank'!$BS300</f>
        <v>3000</v>
      </c>
      <c r="P298" s="1" t="str">
        <f>'[1]Bearbeitete Datenbank'!$Y300</f>
        <v>Cape Canaveral</v>
      </c>
      <c r="Q298" s="1">
        <f>'[1]Bearbeitete Datenbank'!$AD300*PI()/180</f>
        <v>0.49683706040105241</v>
      </c>
      <c r="R298" s="1" t="str">
        <f>'[1]Bearbeitete Datenbank'!$D300</f>
        <v>USA</v>
      </c>
      <c r="S298" s="1" t="str">
        <f>'[1]Bearbeitete Datenbank'!$E300</f>
        <v>USA</v>
      </c>
      <c r="T298" s="1" t="str">
        <f>'[1]Bearbeitete Datenbank'!$F300</f>
        <v>NOAA (National Oceanographic and Atmospheric Administration)</v>
      </c>
      <c r="U298" s="3">
        <f>'[1]Bearbeitete Datenbank'!$U300</f>
        <v>43160</v>
      </c>
      <c r="V298" s="1">
        <f>'[1]Bearbeitete Datenbank'!$AE300*PI()/180</f>
        <v>4.8776134829068196</v>
      </c>
      <c r="Y298" s="1">
        <f>'[1]Bearbeitete Datenbank'!$BK300</f>
        <v>3.9</v>
      </c>
      <c r="Z298" s="1">
        <f>'[1]Bearbeitete Datenbank'!$BL300</f>
        <v>6.1</v>
      </c>
      <c r="AA298" s="1">
        <f>'[1]Bearbeitete Datenbank'!$BM300</f>
        <v>12</v>
      </c>
      <c r="AB298" s="1">
        <f>'[1]Bearbeitete Datenbank'!BN300</f>
        <v>57.706395653833802</v>
      </c>
      <c r="AC298" s="1">
        <f>'[1]Bearbeitete Datenbank'!BO300</f>
        <v>15.21</v>
      </c>
      <c r="AD298" s="1">
        <f>'[1]Bearbeitete Datenbank'!$BP300</f>
        <v>38.5377333333333</v>
      </c>
      <c r="AH298" s="1">
        <f>'[1]Bearbeitete Datenbank'!$AL300</f>
        <v>5192</v>
      </c>
      <c r="AJ298" s="1">
        <f>'[1]Bearbeitete Datenbank'!$AN300</f>
        <v>2857</v>
      </c>
      <c r="AK298" s="1">
        <f>'[1]Bearbeitete Datenbank'!$AW300</f>
        <v>2335</v>
      </c>
      <c r="AU298" s="1" t="str">
        <f>'[1]Bearbeitete Datenbank'!$AU300</f>
        <v>GEO/S</v>
      </c>
      <c r="AV298" s="1" t="str">
        <f>'[1]Bearbeitete Datenbank'!$J300</f>
        <v>GEO</v>
      </c>
      <c r="AY298" s="1" t="str">
        <f>'[1]Bearbeitete Datenbank'!$G300</f>
        <v>Government</v>
      </c>
      <c r="AZ298" s="1"/>
      <c r="BA298" s="1" t="str">
        <f>'[1]Bearbeitete Datenbank'!$H300</f>
        <v>Earth Observation</v>
      </c>
      <c r="BB298" s="1"/>
      <c r="BC298" s="42">
        <f>'[1]Bearbeitete Datenbank'!$AX300</f>
        <v>3.5799999999999998E-2</v>
      </c>
      <c r="BD298" s="1">
        <f>Tabelle27[[#This Row],[inclination '[degree']]]*PI()/180</f>
        <v>6.2482787221396999E-4</v>
      </c>
      <c r="BE298" s="1">
        <f>'[1]Bearbeitete Datenbank'!$AY300</f>
        <v>258.6155</v>
      </c>
      <c r="BF298" s="1">
        <f>Tabelle27[[#This Row],[RAAN '[degree']]]*PI()/180</f>
        <v>4.5136919716913955</v>
      </c>
      <c r="BG298" s="1">
        <f>'[1]Bearbeitete Datenbank'!$BA300</f>
        <v>171.45959999999999</v>
      </c>
      <c r="BH298" s="1">
        <f>Tabelle27[[#This Row],[AoP '[degree']]]*PI()/180</f>
        <v>2.9925345541524688</v>
      </c>
      <c r="BI298" s="1">
        <f>'[1]Bearbeitete Datenbank'!$BB300</f>
        <v>305.55430000000001</v>
      </c>
      <c r="BK298" s="1">
        <f>Tabelle27[[#This Row],[mean_anomaly '[degree']]]*PI()/180</f>
        <v>5.3329285786265102</v>
      </c>
      <c r="BL298" s="1">
        <f>'[1]Bearbeitete Datenbank'!$AZ300</f>
        <v>4.7700000000000001E-5</v>
      </c>
      <c r="BM298" s="1">
        <f>'[1]Bearbeitete Datenbank'!$BE300</f>
        <v>42164.555615122059</v>
      </c>
      <c r="BN298" s="1">
        <f>'[1]Bearbeitete Datenbank'!$BF300</f>
        <v>35795.566864424902</v>
      </c>
      <c r="BO298" s="1">
        <f>'[1]Bearbeitete Datenbank'!$BG300</f>
        <v>35791.544365819216</v>
      </c>
      <c r="BP298" s="1">
        <f>'[1]Bearbeitete Datenbank'!$BH300</f>
        <v>1436.0863487606289</v>
      </c>
      <c r="BQ298" s="1">
        <f>'[1]Bearbeitete Datenbank'!$BC300</f>
        <v>1.0027252200000001</v>
      </c>
      <c r="BY298" s="1" t="s">
        <v>115</v>
      </c>
      <c r="BZ298" s="1" t="s">
        <v>115</v>
      </c>
      <c r="CA298" s="1" t="s">
        <v>115</v>
      </c>
      <c r="CB298" s="1" t="s">
        <v>115</v>
      </c>
      <c r="CD298" s="47">
        <f>'[1]Bearbeitete Datenbank'!$BT300</f>
        <v>4.2761827500001459E-2</v>
      </c>
      <c r="CE29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7.4633468404488093E-4</v>
      </c>
      <c r="CF298" s="1">
        <f>'[1]Bearbeitete Datenbank'!$BU300</f>
        <v>222.77593178249998</v>
      </c>
      <c r="CG29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3.8881735038029048</v>
      </c>
      <c r="CH298" s="1" t="str">
        <f>'[1]Bearbeitete Datenbank'!$BV300</f>
        <v>True</v>
      </c>
      <c r="CI298" s="1" t="str">
        <f>'[1]Bearbeitete Datenbank'!$BW300</f>
        <v>True</v>
      </c>
      <c r="CJ298" s="1">
        <f>'[1]Bearbeitete Datenbank'!$BX300</f>
        <v>4.6821000000000005E-5</v>
      </c>
      <c r="CK298" s="1">
        <f>'[1]Bearbeitete Datenbank'!$BY300</f>
        <v>3.1163E-5</v>
      </c>
      <c r="CL298" s="1">
        <f>'[1]Bearbeitete Datenbank'!$CA300</f>
        <v>6.9426000000000002E-2</v>
      </c>
      <c r="CM29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1.2117122864895833E-3</v>
      </c>
      <c r="CN298" s="1">
        <f>'[1]Bearbeitete Datenbank'!$CB300</f>
        <v>1</v>
      </c>
      <c r="CO298" s="1">
        <f>'[1]Bearbeitete Datenbank'!$CC300</f>
        <v>10</v>
      </c>
      <c r="CP298" s="1" t="str">
        <f>'[1]Bearbeitete Datenbank'!$CD300</f>
        <v>None</v>
      </c>
      <c r="CQ298" s="1" t="str">
        <f>'[1]Bearbeitete Datenbank'!$CE300</f>
        <v>None</v>
      </c>
      <c r="CR298" s="1" t="str">
        <f>'[1]Bearbeitete Datenbank'!$CF300</f>
        <v>None</v>
      </c>
      <c r="CS298" s="1" t="str">
        <f>IF(Tabelle27[[#This Row],[synchronised_starting_longitude '[deg_E']]]="None","None",Tabelle27[[#This Row],[synchronised_starting_longitude '[deg_E']]]*PI()/180)</f>
        <v>None</v>
      </c>
      <c r="CT298" s="1" t="str">
        <f>'[1]Bearbeitete Datenbank'!$CG300</f>
        <v>None</v>
      </c>
      <c r="CU298" s="1" t="str">
        <f>IF(Tabelle27[[#This Row],[synchronised_initial_longitude '[deg_E']]]="None","None",Tabelle27[[#This Row],[synchronised_initial_longitude '[deg_E']]]*PI()/180)</f>
        <v>None</v>
      </c>
      <c r="CV298" s="1" t="str">
        <f>'[1]Bearbeitete Datenbank'!$CH300</f>
        <v>None</v>
      </c>
      <c r="CW298" s="1" t="str">
        <f>IF(Tabelle27[[#This Row],[synchronised_tolerance_longitude '[deg_E']]]="None","None",Tabelle27[[#This Row],[synchronised_tolerance_longitude '[deg_E']]]*PI()/180)</f>
        <v>None</v>
      </c>
      <c r="CY298" s="1" t="str">
        <f>'[1]Bearbeitete Datenbank'!$CI300</f>
        <v>None</v>
      </c>
      <c r="CZ298" s="1" t="str">
        <f>IF(Tabelle27[[#This Row],[initial_GLAN '[deg']]]="None",Tabelle27[[#This Row],[initial_GLAN '[deg']]],Tabelle27[[#This Row],[initial_GLAN '[deg']]]*PI()/180)</f>
        <v>None</v>
      </c>
      <c r="DA298" s="1" t="str">
        <f>'[1]Bearbeitete Datenbank'!$CJ300</f>
        <v>None</v>
      </c>
      <c r="DB298" s="1" t="str">
        <f>IF(Tabelle27[[#This Row],[tolerance_GLAN '[deg']]]="None",Tabelle27[[#This Row],[tolerance_GLAN '[deg']]],Tabelle27[[#This Row],[tolerance_GLAN '[deg']]]*PI()/180)</f>
        <v>None</v>
      </c>
      <c r="DC298" s="1" t="str">
        <f>'[1]Bearbeitete Datenbank'!$CK300</f>
        <v>None</v>
      </c>
      <c r="DD298" s="49" t="str">
        <f>'[1]Bearbeitete Datenbank'!$CL300</f>
        <v>None</v>
      </c>
      <c r="DE298" s="5" t="str">
        <f>'[1]Bearbeitete Datenbank'!$CM300</f>
        <v>None</v>
      </c>
      <c r="DF298" s="49" t="str">
        <f>'[1]Bearbeitete Datenbank'!$CN300</f>
        <v>None</v>
      </c>
      <c r="DG298" s="5" t="str">
        <f>'[1]Bearbeitete Datenbank'!$CO300</f>
        <v>None</v>
      </c>
      <c r="DH298" s="5" t="str">
        <f>'[1]Bearbeitete Datenbank'!$CP300</f>
        <v>None</v>
      </c>
    </row>
    <row r="299" spans="1:112" x14ac:dyDescent="0.25">
      <c r="A299" s="1" t="str">
        <f>'[1]Bearbeitete Datenbank'!$C301</f>
        <v>GSAT 12R</v>
      </c>
      <c r="C299" s="1" t="str">
        <f>'[1]Bearbeitete Datenbank'!$C301</f>
        <v>GSAT 12R</v>
      </c>
      <c r="D299" s="41">
        <f>'[1]Bearbeitete Datenbank'!$AB301</f>
        <v>47256</v>
      </c>
      <c r="G299" s="1" t="str">
        <f>'[1]Bearbeitete Datenbank'!$AV301</f>
        <v>Heavy Satellite</v>
      </c>
      <c r="H299" s="1">
        <f>'[1]Bearbeitete Datenbank'!$V301</f>
        <v>15</v>
      </c>
      <c r="J299" s="3"/>
      <c r="K299" s="1" t="str">
        <f>'[1]Bearbeitete Datenbank'!$BQ301</f>
        <v>mono/duo-propellant</v>
      </c>
      <c r="L299" s="1" t="str">
        <f>'[1]Bearbeitete Datenbank'!$BR301</f>
        <v>1</v>
      </c>
      <c r="M299" s="1"/>
      <c r="N299" s="1">
        <f>'[1]Bearbeitete Datenbank'!$BS301</f>
        <v>300</v>
      </c>
      <c r="P299" s="1" t="str">
        <f>'[1]Bearbeitete Datenbank'!$Y301</f>
        <v>Satish Dhawan Space Centre</v>
      </c>
      <c r="Q299" s="1">
        <f>'[1]Bearbeitete Datenbank'!$AD301*PI()/180</f>
        <v>0.23945810678352358</v>
      </c>
      <c r="R299" s="1" t="str">
        <f>'[1]Bearbeitete Datenbank'!$D301</f>
        <v>NR (12/20)</v>
      </c>
      <c r="S299" s="1" t="str">
        <f>'[1]Bearbeitete Datenbank'!$E301</f>
        <v>India</v>
      </c>
      <c r="T299" s="1" t="str">
        <f>'[1]Bearbeitete Datenbank'!$F301</f>
        <v>Indian Space Research Organization (ISRO)</v>
      </c>
      <c r="U299" s="3">
        <f>'[1]Bearbeitete Datenbank'!$U301</f>
        <v>44182</v>
      </c>
      <c r="V299" s="1">
        <f>'[1]Bearbeitete Datenbank'!$AE301*PI()/180</f>
        <v>1.4002850765243715</v>
      </c>
      <c r="Y299" s="1">
        <f>'[1]Bearbeitete Datenbank'!$BK301</f>
        <v>1.5</v>
      </c>
      <c r="Z299" s="1">
        <f>'[1]Bearbeitete Datenbank'!$BL301</f>
        <v>1.5</v>
      </c>
      <c r="AA299" s="1">
        <f>'[1]Bearbeitete Datenbank'!$BM301</f>
        <v>10</v>
      </c>
      <c r="AB299" s="1">
        <f>'[1]Bearbeitete Datenbank'!BN301</f>
        <v>14.0975</v>
      </c>
      <c r="AC299" s="1">
        <f>'[1]Bearbeitete Datenbank'!BO301</f>
        <v>2.25</v>
      </c>
      <c r="AD299" s="1">
        <f>'[1]Bearbeitete Datenbank'!$BP301</f>
        <v>6.8113000000000001</v>
      </c>
      <c r="AH299" s="1">
        <f>'[1]Bearbeitete Datenbank'!$AL301</f>
        <v>1410</v>
      </c>
      <c r="AJ299" s="1">
        <f>'[1]Bearbeitete Datenbank'!$AN301</f>
        <v>559</v>
      </c>
      <c r="AK299" s="1">
        <f>'[1]Bearbeitete Datenbank'!$AW301</f>
        <v>851</v>
      </c>
      <c r="AU299" s="1" t="str">
        <f>'[1]Bearbeitete Datenbank'!$AU301</f>
        <v>GEO/D</v>
      </c>
      <c r="AV299" s="1" t="str">
        <f>'[1]Bearbeitete Datenbank'!$J301</f>
        <v>GEO</v>
      </c>
      <c r="AY299" s="1" t="str">
        <f>'[1]Bearbeitete Datenbank'!$G301</f>
        <v>Government</v>
      </c>
      <c r="AZ299" s="1"/>
      <c r="BA299" s="1" t="str">
        <f>'[1]Bearbeitete Datenbank'!$H301</f>
        <v>Communications</v>
      </c>
      <c r="BB299" s="1"/>
      <c r="BC299" s="42">
        <f>'[1]Bearbeitete Datenbank'!$AX301</f>
        <v>5.79E-2</v>
      </c>
      <c r="BD299" s="1">
        <f>Tabelle27[[#This Row],[inclination '[degree']]]*PI()/180</f>
        <v>1.0105456369047167E-3</v>
      </c>
      <c r="BE299" s="1">
        <f>'[1]Bearbeitete Datenbank'!$AY301</f>
        <v>108.8436</v>
      </c>
      <c r="BF299" s="1">
        <f>Tabelle27[[#This Row],[RAAN '[degree']]]*PI()/180</f>
        <v>1.8996791897236998</v>
      </c>
      <c r="BG299" s="1">
        <f>'[1]Bearbeitete Datenbank'!$BA301</f>
        <v>184.3135</v>
      </c>
      <c r="BH299" s="1">
        <f>Tabelle27[[#This Row],[AoP '[degree']]]*PI()/180</f>
        <v>3.2168774308745682</v>
      </c>
      <c r="BI299" s="1">
        <f>'[1]Bearbeitete Datenbank'!$BB301</f>
        <v>355.94869999999997</v>
      </c>
      <c r="BK299" s="1">
        <f>Tabelle27[[#This Row],[mean_anomaly '[degree']]]*PI()/180</f>
        <v>6.2124767831935399</v>
      </c>
      <c r="BL299" s="1">
        <f>'[1]Bearbeitete Datenbank'!$AZ301</f>
        <v>4.1219999999999999E-4</v>
      </c>
      <c r="BM299" s="1">
        <f>'[1]Bearbeitete Datenbank'!$BE301</f>
        <v>42165.112365784647</v>
      </c>
      <c r="BN299" s="1">
        <f>'[1]Bearbeitete Datenbank'!$BF301</f>
        <v>35811.492825101821</v>
      </c>
      <c r="BO299" s="1">
        <f>'[1]Bearbeitete Datenbank'!$BG301</f>
        <v>35776.731906467474</v>
      </c>
      <c r="BP299" s="1">
        <f>'[1]Bearbeitete Datenbank'!$BH301</f>
        <v>1436.1147924850038</v>
      </c>
      <c r="BQ299" s="1">
        <f>'[1]Bearbeitete Datenbank'!$BC301</f>
        <v>1.00270536</v>
      </c>
      <c r="BY299" s="1" t="s">
        <v>115</v>
      </c>
      <c r="BZ299" s="1" t="s">
        <v>115</v>
      </c>
      <c r="CA299" s="1" t="s">
        <v>115</v>
      </c>
      <c r="CB299" s="1" t="s">
        <v>115</v>
      </c>
      <c r="CD299" s="47">
        <f>'[1]Bearbeitete Datenbank'!$BT301</f>
        <v>5.0615742999999998E-2</v>
      </c>
      <c r="CE29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8.8341136869327216E-4</v>
      </c>
      <c r="CF299" s="1">
        <f>'[1]Bearbeitete Datenbank'!$BU301</f>
        <v>83.031625481999995</v>
      </c>
      <c r="CG29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1.4491752479437237</v>
      </c>
      <c r="CH299" s="1" t="str">
        <f>'[1]Bearbeitete Datenbank'!$BV301</f>
        <v>True</v>
      </c>
      <c r="CI299" s="1" t="str">
        <f>'[1]Bearbeitete Datenbank'!$BW301</f>
        <v>True</v>
      </c>
      <c r="CJ299" s="1">
        <f>'[1]Bearbeitete Datenbank'!$BX301</f>
        <v>4.1693500000000001E-4</v>
      </c>
      <c r="CK299" s="1">
        <f>'[1]Bearbeitete Datenbank'!$BY301</f>
        <v>3.6116499999999999E-4</v>
      </c>
      <c r="CL299" s="1">
        <f>'[1]Bearbeitete Datenbank'!$CA301</f>
        <v>0.116975</v>
      </c>
      <c r="CM29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2.041598892520367E-3</v>
      </c>
      <c r="CN299" s="1">
        <f>'[1]Bearbeitete Datenbank'!$CB301</f>
        <v>3</v>
      </c>
      <c r="CO299" s="1">
        <f>'[1]Bearbeitete Datenbank'!$CC301</f>
        <v>4</v>
      </c>
      <c r="CP299" s="1" t="str">
        <f>'[1]Bearbeitete Datenbank'!$CD301</f>
        <v>GSA_83</v>
      </c>
      <c r="CQ299" s="1">
        <f>'[1]Bearbeitete Datenbank'!$CE301</f>
        <v>3</v>
      </c>
      <c r="CR299" s="1">
        <f>'[1]Bearbeitete Datenbank'!$CF301</f>
        <v>83.657469427266662</v>
      </c>
      <c r="CS299" s="1">
        <f>IF(Tabelle27[[#This Row],[synchronised_starting_longitude '[deg_E']]]="None","None",Tabelle27[[#This Row],[synchronised_starting_longitude '[deg_E']]]*PI()/180)</f>
        <v>1.4600982853922981</v>
      </c>
      <c r="CT299" s="1">
        <f>'[1]Bearbeitete Datenbank'!$CG301</f>
        <v>83.004428649833329</v>
      </c>
      <c r="CU299" s="1">
        <f>IF(Tabelle27[[#This Row],[synchronised_initial_longitude '[deg_E']]]="None","None",Tabelle27[[#This Row],[synchronised_initial_longitude '[deg_E']]]*PI()/180)</f>
        <v>1.448700573676303</v>
      </c>
      <c r="CV299" s="1">
        <f>'[1]Bearbeitete Datenbank'!$CH301</f>
        <v>0.93291539633333309</v>
      </c>
      <c r="CW299" s="1">
        <f>IF(Tabelle27[[#This Row],[synchronised_tolerance_longitude '[deg_E']]]="None","None",Tabelle27[[#This Row],[synchronised_tolerance_longitude '[deg_E']]]*PI()/180)</f>
        <v>1.6282445308564496E-2</v>
      </c>
      <c r="CY299" s="1" t="str">
        <f>'[1]Bearbeitete Datenbank'!$CI301</f>
        <v>None</v>
      </c>
      <c r="CZ299" s="1" t="str">
        <f>IF(Tabelle27[[#This Row],[initial_GLAN '[deg']]]="None",Tabelle27[[#This Row],[initial_GLAN '[deg']]],Tabelle27[[#This Row],[initial_GLAN '[deg']]]*PI()/180)</f>
        <v>None</v>
      </c>
      <c r="DA299" s="1" t="str">
        <f>'[1]Bearbeitete Datenbank'!$CJ301</f>
        <v>None</v>
      </c>
      <c r="DB299" s="1" t="str">
        <f>IF(Tabelle27[[#This Row],[tolerance_GLAN '[deg']]]="None",Tabelle27[[#This Row],[tolerance_GLAN '[deg']]],Tabelle27[[#This Row],[tolerance_GLAN '[deg']]]*PI()/180)</f>
        <v>None</v>
      </c>
      <c r="DC299" s="1" t="str">
        <f>'[1]Bearbeitete Datenbank'!$CK301</f>
        <v>None</v>
      </c>
      <c r="DD299" s="49" t="str">
        <f>'[1]Bearbeitete Datenbank'!$CL301</f>
        <v>None</v>
      </c>
      <c r="DE299" s="5" t="str">
        <f>'[1]Bearbeitete Datenbank'!$CM301</f>
        <v>None</v>
      </c>
      <c r="DF299" s="49" t="str">
        <f>'[1]Bearbeitete Datenbank'!$CN301</f>
        <v>None</v>
      </c>
      <c r="DG299" s="5" t="str">
        <f>'[1]Bearbeitete Datenbank'!$CO301</f>
        <v>None</v>
      </c>
      <c r="DH299" s="5" t="str">
        <f>'[1]Bearbeitete Datenbank'!$CP301</f>
        <v>None</v>
      </c>
    </row>
    <row r="300" spans="1:112" x14ac:dyDescent="0.25">
      <c r="A300" s="1" t="str">
        <f>'[1]Bearbeitete Datenbank'!$C302</f>
        <v>GSAT-10</v>
      </c>
      <c r="C300" s="1" t="str">
        <f>'[1]Bearbeitete Datenbank'!$C302</f>
        <v>GSAT-10</v>
      </c>
      <c r="D300" s="41">
        <f>'[1]Bearbeitete Datenbank'!$AB302</f>
        <v>38779</v>
      </c>
      <c r="G300" s="1" t="str">
        <f>'[1]Bearbeitete Datenbank'!$AV302</f>
        <v>Heavy Satellite</v>
      </c>
      <c r="H300" s="1">
        <f>'[1]Bearbeitete Datenbank'!$V302</f>
        <v>15</v>
      </c>
      <c r="J300" s="3"/>
      <c r="K300" s="1" t="str">
        <f>'[1]Bearbeitete Datenbank'!$BQ302</f>
        <v>mono/duo-propellant</v>
      </c>
      <c r="L300" s="1" t="str">
        <f>'[1]Bearbeitete Datenbank'!$BR302</f>
        <v>1</v>
      </c>
      <c r="M300" s="1"/>
      <c r="N300" s="1">
        <f>'[1]Bearbeitete Datenbank'!$BS302</f>
        <v>300</v>
      </c>
      <c r="P300" s="1" t="str">
        <f>'[1]Bearbeitete Datenbank'!$Y302</f>
        <v>Guiana Space Center</v>
      </c>
      <c r="Q300" s="1">
        <f>'[1]Bearbeitete Datenbank'!$AD302*PI()/180</f>
        <v>9.1437799511982928E-2</v>
      </c>
      <c r="R300" s="1" t="str">
        <f>'[1]Bearbeitete Datenbank'!$D302</f>
        <v>India</v>
      </c>
      <c r="S300" s="1" t="str">
        <f>'[1]Bearbeitete Datenbank'!$E302</f>
        <v>India</v>
      </c>
      <c r="T300" s="1" t="str">
        <f>'[1]Bearbeitete Datenbank'!$F302</f>
        <v>Indian Space Research Organization (ISRO)</v>
      </c>
      <c r="U300" s="3">
        <f>'[1]Bearbeitete Datenbank'!$U302</f>
        <v>41180</v>
      </c>
      <c r="V300" s="1">
        <f>'[1]Bearbeitete Datenbank'!$AE302*PI()/180</f>
        <v>5.3622099674872183</v>
      </c>
      <c r="Y300" s="1">
        <f>'[1]Bearbeitete Datenbank'!$BK302</f>
        <v>2</v>
      </c>
      <c r="Z300" s="1">
        <f>'[1]Bearbeitete Datenbank'!$BL302</f>
        <v>3.1</v>
      </c>
      <c r="AA300" s="1">
        <f>'[1]Bearbeitete Datenbank'!$BM302</f>
        <v>15.4</v>
      </c>
      <c r="AB300" s="1">
        <f>'[1]Bearbeitete Datenbank'!BN302</f>
        <v>31.077869668553401</v>
      </c>
      <c r="AC300" s="1">
        <f>'[1]Bearbeitete Datenbank'!BO302</f>
        <v>4</v>
      </c>
      <c r="AD300" s="1">
        <f>'[1]Bearbeitete Datenbank'!$BP302</f>
        <v>15.401999999999999</v>
      </c>
      <c r="AH300" s="1">
        <f>'[1]Bearbeitete Datenbank'!$AL302</f>
        <v>3400</v>
      </c>
      <c r="AJ300" s="1">
        <f>'[1]Bearbeitete Datenbank'!$AN302</f>
        <v>1494</v>
      </c>
      <c r="AK300" s="1">
        <f>'[1]Bearbeitete Datenbank'!$AW302</f>
        <v>1906</v>
      </c>
      <c r="AU300" s="1" t="str">
        <f>'[1]Bearbeitete Datenbank'!$AU302</f>
        <v>GEO/S</v>
      </c>
      <c r="AV300" s="1" t="str">
        <f>'[1]Bearbeitete Datenbank'!$J302</f>
        <v>GEO</v>
      </c>
      <c r="AY300" s="1" t="str">
        <f>'[1]Bearbeitete Datenbank'!$G302</f>
        <v>Government</v>
      </c>
      <c r="AZ300" s="1"/>
      <c r="BA300" s="1" t="str">
        <f>'[1]Bearbeitete Datenbank'!$H302</f>
        <v>Communications</v>
      </c>
      <c r="BB300" s="1"/>
      <c r="BC300" s="42">
        <f>'[1]Bearbeitete Datenbank'!$AX302</f>
        <v>1.18E-2</v>
      </c>
      <c r="BD300" s="1">
        <f>Tabelle27[[#This Row],[inclination '[degree']]]*PI()/180</f>
        <v>2.0594885173533088E-4</v>
      </c>
      <c r="BE300" s="1">
        <f>'[1]Bearbeitete Datenbank'!$AY302</f>
        <v>260.78750000000002</v>
      </c>
      <c r="BF300" s="1">
        <f>Tabelle27[[#This Row],[RAAN '[degree']]]*PI()/180</f>
        <v>4.5516005230447121</v>
      </c>
      <c r="BG300" s="1">
        <f>'[1]Bearbeitete Datenbank'!$BA302</f>
        <v>170.39680000000001</v>
      </c>
      <c r="BH300" s="1">
        <f>Tabelle27[[#This Row],[AoP '[degree']]]*PI()/180</f>
        <v>2.9739851948622738</v>
      </c>
      <c r="BI300" s="1">
        <f>'[1]Bearbeitete Datenbank'!$BB302</f>
        <v>125.92659999999999</v>
      </c>
      <c r="BK300" s="1">
        <f>Tabelle27[[#This Row],[mean_anomaly '[degree']]]*PI()/180</f>
        <v>2.1978337858418913</v>
      </c>
      <c r="BL300" s="1">
        <f>'[1]Bearbeitete Datenbank'!$AZ302</f>
        <v>1.3129999999999999E-4</v>
      </c>
      <c r="BM300" s="1">
        <f>'[1]Bearbeitete Datenbank'!$BE302</f>
        <v>42165.313372427408</v>
      </c>
      <c r="BN300" s="1">
        <f>'[1]Bearbeitete Datenbank'!$BF302</f>
        <v>35799.849678073209</v>
      </c>
      <c r="BO300" s="1">
        <f>'[1]Bearbeitete Datenbank'!$BG302</f>
        <v>35788.777066781608</v>
      </c>
      <c r="BP300" s="1">
        <f>'[1]Bearbeitete Datenbank'!$BH302</f>
        <v>1436.1250617197177</v>
      </c>
      <c r="BQ300" s="1">
        <f>'[1]Bearbeitete Datenbank'!$BC302</f>
        <v>1.00269819</v>
      </c>
      <c r="BY300" s="1" t="s">
        <v>115</v>
      </c>
      <c r="BZ300" s="1" t="s">
        <v>115</v>
      </c>
      <c r="CA300" s="1" t="s">
        <v>115</v>
      </c>
      <c r="CB300" s="1" t="s">
        <v>115</v>
      </c>
      <c r="CD300" s="47">
        <f>'[1]Bearbeitete Datenbank'!$BT302</f>
        <v>4.0510710500001323E-2</v>
      </c>
      <c r="CE30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7.0704528054726142E-4</v>
      </c>
      <c r="CF300" s="1">
        <f>'[1]Bearbeitete Datenbank'!$BU302</f>
        <v>83.007626755499999</v>
      </c>
      <c r="CG30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1.4487563911500132</v>
      </c>
      <c r="CH300" s="1" t="str">
        <f>'[1]Bearbeitete Datenbank'!$BV302</f>
        <v>True</v>
      </c>
      <c r="CI300" s="1" t="str">
        <f>'[1]Bearbeitete Datenbank'!$BW302</f>
        <v>True</v>
      </c>
      <c r="CJ300" s="1">
        <f>'[1]Bearbeitete Datenbank'!$BX302</f>
        <v>1.8090200000000001E-4</v>
      </c>
      <c r="CK300" s="1">
        <f>'[1]Bearbeitete Datenbank'!$BY302</f>
        <v>1.72103E-4</v>
      </c>
      <c r="CL300" s="1">
        <f>'[1]Bearbeitete Datenbank'!$CA302</f>
        <v>0.125809</v>
      </c>
      <c r="CM30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2.195781278641546E-3</v>
      </c>
      <c r="CN300" s="1">
        <f>'[1]Bearbeitete Datenbank'!$CB302</f>
        <v>3</v>
      </c>
      <c r="CO300" s="1">
        <f>'[1]Bearbeitete Datenbank'!$CC302</f>
        <v>3</v>
      </c>
      <c r="CP300" s="1" t="str">
        <f>'[1]Bearbeitete Datenbank'!$CD302</f>
        <v>GSA_83</v>
      </c>
      <c r="CQ300" s="1">
        <f>'[1]Bearbeitete Datenbank'!$CE302</f>
        <v>2</v>
      </c>
      <c r="CR300" s="1">
        <f>'[1]Bearbeitete Datenbank'!$CF302</f>
        <v>83.004428649833329</v>
      </c>
      <c r="CS300" s="1">
        <f>IF(Tabelle27[[#This Row],[synchronised_starting_longitude '[deg_E']]]="None","None",Tabelle27[[#This Row],[synchronised_starting_longitude '[deg_E']]]*PI()/180)</f>
        <v>1.448700573676303</v>
      </c>
      <c r="CT300" s="1">
        <f>'[1]Bearbeitete Datenbank'!$CG302</f>
        <v>83.004428649833329</v>
      </c>
      <c r="CU300" s="1">
        <f>IF(Tabelle27[[#This Row],[synchronised_initial_longitude '[deg_E']]]="None","None",Tabelle27[[#This Row],[synchronised_initial_longitude '[deg_E']]]*PI()/180)</f>
        <v>1.448700573676303</v>
      </c>
      <c r="CV300" s="1">
        <f>'[1]Bearbeitete Datenbank'!$CH302</f>
        <v>0.93291539633333309</v>
      </c>
      <c r="CW300" s="1">
        <f>IF(Tabelle27[[#This Row],[synchronised_tolerance_longitude '[deg_E']]]="None","None",Tabelle27[[#This Row],[synchronised_tolerance_longitude '[deg_E']]]*PI()/180)</f>
        <v>1.6282445308564496E-2</v>
      </c>
      <c r="CY300" s="1" t="str">
        <f>'[1]Bearbeitete Datenbank'!$CI302</f>
        <v>None</v>
      </c>
      <c r="CZ300" s="1" t="str">
        <f>IF(Tabelle27[[#This Row],[initial_GLAN '[deg']]]="None",Tabelle27[[#This Row],[initial_GLAN '[deg']]],Tabelle27[[#This Row],[initial_GLAN '[deg']]]*PI()/180)</f>
        <v>None</v>
      </c>
      <c r="DA300" s="1" t="str">
        <f>'[1]Bearbeitete Datenbank'!$CJ302</f>
        <v>None</v>
      </c>
      <c r="DB300" s="1" t="str">
        <f>IF(Tabelle27[[#This Row],[tolerance_GLAN '[deg']]]="None",Tabelle27[[#This Row],[tolerance_GLAN '[deg']]],Tabelle27[[#This Row],[tolerance_GLAN '[deg']]]*PI()/180)</f>
        <v>None</v>
      </c>
      <c r="DC300" s="1" t="str">
        <f>'[1]Bearbeitete Datenbank'!$CK302</f>
        <v>None</v>
      </c>
      <c r="DD300" s="49" t="str">
        <f>'[1]Bearbeitete Datenbank'!$CL302</f>
        <v>None</v>
      </c>
      <c r="DE300" s="5" t="str">
        <f>'[1]Bearbeitete Datenbank'!$CM302</f>
        <v>None</v>
      </c>
      <c r="DF300" s="49" t="str">
        <f>'[1]Bearbeitete Datenbank'!$CN302</f>
        <v>None</v>
      </c>
      <c r="DG300" s="5" t="str">
        <f>'[1]Bearbeitete Datenbank'!$CO302</f>
        <v>None</v>
      </c>
      <c r="DH300" s="5" t="str">
        <f>'[1]Bearbeitete Datenbank'!$CP302</f>
        <v>None</v>
      </c>
    </row>
    <row r="301" spans="1:112" x14ac:dyDescent="0.25">
      <c r="A301" s="1" t="str">
        <f>'[1]Bearbeitete Datenbank'!$C303</f>
        <v>GSAT-11</v>
      </c>
      <c r="C301" s="1" t="str">
        <f>'[1]Bearbeitete Datenbank'!$C303</f>
        <v>GSAT-11</v>
      </c>
      <c r="D301" s="41">
        <f>'[1]Bearbeitete Datenbank'!$AB303</f>
        <v>43824</v>
      </c>
      <c r="G301" s="1" t="str">
        <f>'[1]Bearbeitete Datenbank'!$AV303</f>
        <v>Heavy Satellite</v>
      </c>
      <c r="H301" s="1">
        <f>'[1]Bearbeitete Datenbank'!$V303</f>
        <v>15</v>
      </c>
      <c r="J301" s="3"/>
      <c r="K301" s="1" t="str">
        <f>'[1]Bearbeitete Datenbank'!$BQ303</f>
        <v>none</v>
      </c>
      <c r="L301" s="1" t="str">
        <f>'[1]Bearbeitete Datenbank'!$BR303</f>
        <v>0</v>
      </c>
      <c r="M301" s="1"/>
      <c r="N301" s="1">
        <f>'[1]Bearbeitete Datenbank'!$BS303</f>
        <v>300</v>
      </c>
      <c r="P301" s="1" t="str">
        <f>'[1]Bearbeitete Datenbank'!$Y303</f>
        <v>Guiana Space Center</v>
      </c>
      <c r="Q301" s="1">
        <f>'[1]Bearbeitete Datenbank'!$AD303*PI()/180</f>
        <v>9.1437799511982928E-2</v>
      </c>
      <c r="R301" s="1" t="str">
        <f>'[1]Bearbeitete Datenbank'!$D303</f>
        <v>India</v>
      </c>
      <c r="S301" s="1" t="str">
        <f>'[1]Bearbeitete Datenbank'!$E303</f>
        <v>India</v>
      </c>
      <c r="T301" s="1" t="str">
        <f>'[1]Bearbeitete Datenbank'!$F303</f>
        <v>Indian Space Research Organization (ISRO)</v>
      </c>
      <c r="U301" s="3">
        <f>'[1]Bearbeitete Datenbank'!$U303</f>
        <v>43438</v>
      </c>
      <c r="V301" s="1">
        <f>'[1]Bearbeitete Datenbank'!$AE303*PI()/180</f>
        <v>5.3622099674872183</v>
      </c>
      <c r="Y301" s="1">
        <f>'[1]Bearbeitete Datenbank'!$BK303</f>
        <v>2</v>
      </c>
      <c r="Z301" s="1">
        <f>'[1]Bearbeitete Datenbank'!$BL303</f>
        <v>5</v>
      </c>
      <c r="AA301" s="1">
        <f>'[1]Bearbeitete Datenbank'!$BM303</f>
        <v>20</v>
      </c>
      <c r="AB301" s="1">
        <f>'[1]Bearbeitete Datenbank'!BN303</f>
        <v>43.4975187286311</v>
      </c>
      <c r="AC301" s="1">
        <f>'[1]Bearbeitete Datenbank'!BO303</f>
        <v>4</v>
      </c>
      <c r="AD301" s="1">
        <f>'[1]Bearbeitete Datenbank'!$BP303</f>
        <v>21.670666666666701</v>
      </c>
      <c r="AH301" s="1">
        <f>'[1]Bearbeitete Datenbank'!$AL303</f>
        <v>5855</v>
      </c>
      <c r="AJ301" s="1">
        <f>'[1]Bearbeitete Datenbank'!$AN303</f>
        <v>3000</v>
      </c>
      <c r="AK301" s="1">
        <f>'[1]Bearbeitete Datenbank'!$AW303</f>
        <v>2855</v>
      </c>
      <c r="AU301" s="1" t="str">
        <f>'[1]Bearbeitete Datenbank'!$AU303</f>
        <v>GEO/S</v>
      </c>
      <c r="AV301" s="1" t="str">
        <f>'[1]Bearbeitete Datenbank'!$J303</f>
        <v>GEO</v>
      </c>
      <c r="AY301" s="1" t="str">
        <f>'[1]Bearbeitete Datenbank'!$G303</f>
        <v>Government</v>
      </c>
      <c r="AZ301" s="1"/>
      <c r="BA301" s="1" t="str">
        <f>'[1]Bearbeitete Datenbank'!$H303</f>
        <v>Communications</v>
      </c>
      <c r="BB301" s="1"/>
      <c r="BC301" s="42">
        <f>'[1]Bearbeitete Datenbank'!$AX303</f>
        <v>1.5699999999999999E-2</v>
      </c>
      <c r="BD301" s="1">
        <f>Tabelle27[[#This Row],[inclination '[degree']]]*PI()/180</f>
        <v>2.740166925631097E-4</v>
      </c>
      <c r="BE301" s="1">
        <f>'[1]Bearbeitete Datenbank'!$AY303</f>
        <v>263.86989999999997</v>
      </c>
      <c r="BF301" s="1">
        <f>Tabelle27[[#This Row],[RAAN '[degree']]]*PI()/180</f>
        <v>4.605398551908185</v>
      </c>
      <c r="BG301" s="1">
        <f>'[1]Bearbeitete Datenbank'!$BA303</f>
        <v>173.57810000000001</v>
      </c>
      <c r="BH301" s="1">
        <f>Tabelle27[[#This Row],[AoP '[degree']]]*PI()/180</f>
        <v>3.0295093543559695</v>
      </c>
      <c r="BI301" s="1">
        <f>'[1]Bearbeitete Datenbank'!$BB303</f>
        <v>203.9923</v>
      </c>
      <c r="BK301" s="1">
        <f>Tabelle27[[#This Row],[mean_anomaly '[degree']]]*PI()/180</f>
        <v>3.5603372837160285</v>
      </c>
      <c r="BL301" s="1">
        <f>'[1]Bearbeitete Datenbank'!$AZ303</f>
        <v>7.2300000000000001E-4</v>
      </c>
      <c r="BM301" s="1">
        <f>'[1]Bearbeitete Datenbank'!$BE303</f>
        <v>42164.898185610378</v>
      </c>
      <c r="BN301" s="1">
        <f>'[1]Bearbeitete Datenbank'!$BF303</f>
        <v>35824.383406998575</v>
      </c>
      <c r="BO301" s="1">
        <f>'[1]Bearbeitete Datenbank'!$BG303</f>
        <v>35763.412964222181</v>
      </c>
      <c r="BP301" s="1">
        <f>'[1]Bearbeitete Datenbank'!$BH303</f>
        <v>1436.1038502542588</v>
      </c>
      <c r="BQ301" s="1">
        <f>'[1]Bearbeitete Datenbank'!$BC303</f>
        <v>1.002713</v>
      </c>
      <c r="BY301" s="1" t="s">
        <v>115</v>
      </c>
      <c r="BZ301" s="1" t="s">
        <v>115</v>
      </c>
      <c r="CA301" s="1" t="s">
        <v>115</v>
      </c>
      <c r="CB301" s="1" t="s">
        <v>115</v>
      </c>
      <c r="CD301" s="47">
        <f>'[1]Bearbeitete Datenbank'!$BT303</f>
        <v>3.8048908000000381E-2</v>
      </c>
      <c r="CE30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6.6407872138841723E-4</v>
      </c>
      <c r="CF301" s="1">
        <f>'[1]Bearbeitete Datenbank'!$BU303</f>
        <v>73.985261589000004</v>
      </c>
      <c r="CG30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1.2912864126773418</v>
      </c>
      <c r="CH301" s="1" t="str">
        <f>'[1]Bearbeitete Datenbank'!$BV303</f>
        <v>True</v>
      </c>
      <c r="CI301" s="1" t="str">
        <f>'[1]Bearbeitete Datenbank'!$BW303</f>
        <v>True</v>
      </c>
      <c r="CJ301" s="1">
        <f>'[1]Bearbeitete Datenbank'!$BX303</f>
        <v>5.5784849999999996E-4</v>
      </c>
      <c r="CK301" s="1">
        <f>'[1]Bearbeitete Datenbank'!$BY303</f>
        <v>2.0143649999999997E-4</v>
      </c>
      <c r="CL301" s="1">
        <f>'[1]Bearbeitete Datenbank'!$CA303</f>
        <v>0.13435800000000001</v>
      </c>
      <c r="CM30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2.344989476394541E-3</v>
      </c>
      <c r="CN301" s="1">
        <f>'[1]Bearbeitete Datenbank'!$CB303</f>
        <v>4</v>
      </c>
      <c r="CO301" s="1">
        <f>'[1]Bearbeitete Datenbank'!$CC303</f>
        <v>2</v>
      </c>
      <c r="CP301" s="1" t="str">
        <f>'[1]Bearbeitete Datenbank'!$CD303</f>
        <v>GSA_74</v>
      </c>
      <c r="CQ301" s="1">
        <f>'[1]Bearbeitete Datenbank'!$CE303</f>
        <v>1</v>
      </c>
      <c r="CR301" s="1">
        <f>'[1]Bearbeitete Datenbank'!$CF303</f>
        <v>73.964612377462501</v>
      </c>
      <c r="CS301" s="1">
        <f>IF(Tabelle27[[#This Row],[synchronised_starting_longitude '[deg_E']]]="None","None",Tabelle27[[#This Row],[synchronised_starting_longitude '[deg_E']]]*PI()/180)</f>
        <v>1.2909260159480715</v>
      </c>
      <c r="CT301" s="1">
        <f>'[1]Bearbeitete Datenbank'!$CG303</f>
        <v>73.990857556125007</v>
      </c>
      <c r="CU301" s="1">
        <f>IF(Tabelle27[[#This Row],[synchronised_initial_longitude '[deg_E']]]="None","None",Tabelle27[[#This Row],[synchronised_initial_longitude '[deg_E']]]*PI()/180)</f>
        <v>1.2913840807285064</v>
      </c>
      <c r="CV301" s="1">
        <f>'[1]Bearbeitete Datenbank'!$CH303</f>
        <v>3.7493112375001303E-2</v>
      </c>
      <c r="CW301" s="1">
        <f>IF(Tabelle27[[#This Row],[synchronised_tolerance_longitude '[deg_E']]]="None","None",Tabelle27[[#This Row],[synchronised_tolerance_longitude '[deg_E']]]*PI()/180)</f>
        <v>6.5437825776400367E-4</v>
      </c>
      <c r="CY301" s="1" t="str">
        <f>'[1]Bearbeitete Datenbank'!$CI303</f>
        <v>None</v>
      </c>
      <c r="CZ301" s="1" t="str">
        <f>IF(Tabelle27[[#This Row],[initial_GLAN '[deg']]]="None",Tabelle27[[#This Row],[initial_GLAN '[deg']]],Tabelle27[[#This Row],[initial_GLAN '[deg']]]*PI()/180)</f>
        <v>None</v>
      </c>
      <c r="DA301" s="1" t="str">
        <f>'[1]Bearbeitete Datenbank'!$CJ303</f>
        <v>None</v>
      </c>
      <c r="DB301" s="1" t="str">
        <f>IF(Tabelle27[[#This Row],[tolerance_GLAN '[deg']]]="None",Tabelle27[[#This Row],[tolerance_GLAN '[deg']]],Tabelle27[[#This Row],[tolerance_GLAN '[deg']]]*PI()/180)</f>
        <v>None</v>
      </c>
      <c r="DC301" s="1" t="str">
        <f>'[1]Bearbeitete Datenbank'!$CK303</f>
        <v>None</v>
      </c>
      <c r="DD301" s="49" t="str">
        <f>'[1]Bearbeitete Datenbank'!$CL303</f>
        <v>None</v>
      </c>
      <c r="DE301" s="5" t="str">
        <f>'[1]Bearbeitete Datenbank'!$CM303</f>
        <v>None</v>
      </c>
      <c r="DF301" s="49" t="str">
        <f>'[1]Bearbeitete Datenbank'!$CN303</f>
        <v>None</v>
      </c>
      <c r="DG301" s="5" t="str">
        <f>'[1]Bearbeitete Datenbank'!$CO303</f>
        <v>None</v>
      </c>
      <c r="DH301" s="5" t="str">
        <f>'[1]Bearbeitete Datenbank'!$CP303</f>
        <v>None</v>
      </c>
    </row>
    <row r="302" spans="1:112" x14ac:dyDescent="0.25">
      <c r="A302" s="1" t="str">
        <f>'[1]Bearbeitete Datenbank'!$C304</f>
        <v>GSAT-12</v>
      </c>
      <c r="C302" s="1" t="str">
        <f>'[1]Bearbeitete Datenbank'!$C304</f>
        <v>GSAT-12</v>
      </c>
      <c r="D302" s="41">
        <f>'[1]Bearbeitete Datenbank'!$AB304</f>
        <v>37746</v>
      </c>
      <c r="G302" s="1" t="str">
        <f>'[1]Bearbeitete Datenbank'!$AV304</f>
        <v>Heavy Satellite</v>
      </c>
      <c r="H302" s="1">
        <f>'[1]Bearbeitete Datenbank'!$V304</f>
        <v>8</v>
      </c>
      <c r="J302" s="3"/>
      <c r="K302" s="1" t="str">
        <f>'[1]Bearbeitete Datenbank'!$BQ304</f>
        <v>mono/duo-propellant</v>
      </c>
      <c r="L302" s="1" t="str">
        <f>'[1]Bearbeitete Datenbank'!$BR304</f>
        <v>1</v>
      </c>
      <c r="M302" s="1"/>
      <c r="N302" s="1">
        <f>'[1]Bearbeitete Datenbank'!$BS304</f>
        <v>300</v>
      </c>
      <c r="P302" s="1" t="str">
        <f>'[1]Bearbeitete Datenbank'!$Y304</f>
        <v>Satish Dhawan Space Centre</v>
      </c>
      <c r="Q302" s="1">
        <f>'[1]Bearbeitete Datenbank'!$AD304*PI()/180</f>
        <v>0.23945810678352358</v>
      </c>
      <c r="R302" s="1" t="str">
        <f>'[1]Bearbeitete Datenbank'!$D304</f>
        <v>India</v>
      </c>
      <c r="S302" s="1" t="str">
        <f>'[1]Bearbeitete Datenbank'!$E304</f>
        <v>India</v>
      </c>
      <c r="T302" s="1" t="str">
        <f>'[1]Bearbeitete Datenbank'!$F304</f>
        <v>Indian Space Research Organization (ISRO)</v>
      </c>
      <c r="U302" s="3">
        <f>'[1]Bearbeitete Datenbank'!$U304</f>
        <v>40739</v>
      </c>
      <c r="V302" s="1">
        <f>'[1]Bearbeitete Datenbank'!$AE304*PI()/180</f>
        <v>1.4002850765243715</v>
      </c>
      <c r="Y302" s="1">
        <f>'[1]Bearbeitete Datenbank'!$BK304</f>
        <v>1.5</v>
      </c>
      <c r="Z302" s="1">
        <f>'[1]Bearbeitete Datenbank'!$BL304</f>
        <v>1.5</v>
      </c>
      <c r="AA302" s="1">
        <f>'[1]Bearbeitete Datenbank'!$BM304</f>
        <v>10</v>
      </c>
      <c r="AB302" s="1">
        <f>'[1]Bearbeitete Datenbank'!BN304</f>
        <v>14.097496711822799</v>
      </c>
      <c r="AC302" s="1">
        <f>'[1]Bearbeitete Datenbank'!BO304</f>
        <v>2.25</v>
      </c>
      <c r="AD302" s="1">
        <f>'[1]Bearbeitete Datenbank'!$BP304</f>
        <v>6.8113333333333301</v>
      </c>
      <c r="AH302" s="1">
        <f>'[1]Bearbeitete Datenbank'!$AL304</f>
        <v>1410</v>
      </c>
      <c r="AJ302" s="1">
        <f>'[1]Bearbeitete Datenbank'!$AN304</f>
        <v>559</v>
      </c>
      <c r="AK302" s="1">
        <f>'[1]Bearbeitete Datenbank'!$AW304</f>
        <v>851</v>
      </c>
      <c r="AU302" s="1" t="str">
        <f>'[1]Bearbeitete Datenbank'!$AU304</f>
        <v>GEO/D</v>
      </c>
      <c r="AV302" s="1" t="str">
        <f>'[1]Bearbeitete Datenbank'!$J304</f>
        <v>GEO</v>
      </c>
      <c r="AY302" s="1" t="str">
        <f>'[1]Bearbeitete Datenbank'!$G304</f>
        <v>Government</v>
      </c>
      <c r="AZ302" s="1"/>
      <c r="BA302" s="1" t="str">
        <f>'[1]Bearbeitete Datenbank'!$H304</f>
        <v>Communications</v>
      </c>
      <c r="BB302" s="1"/>
      <c r="BC302" s="42">
        <f>'[1]Bearbeitete Datenbank'!$AX304</f>
        <v>0.4042</v>
      </c>
      <c r="BD302" s="1">
        <f>Tabelle27[[#This Row],[inclination '[degree']]]*PI()/180</f>
        <v>7.0546208365610801E-3</v>
      </c>
      <c r="BE302" s="1">
        <f>'[1]Bearbeitete Datenbank'!$AY304</f>
        <v>97.031700000000001</v>
      </c>
      <c r="BF302" s="1">
        <f>Tabelle27[[#This Row],[RAAN '[degree']]]*PI()/180</f>
        <v>1.6935226438073818</v>
      </c>
      <c r="BG302" s="1">
        <f>'[1]Bearbeitete Datenbank'!$BA304</f>
        <v>346.22789999999998</v>
      </c>
      <c r="BH302" s="1">
        <f>Tabelle27[[#This Row],[AoP '[degree']]]*PI()/180</f>
        <v>6.0428168172656749</v>
      </c>
      <c r="BI302" s="1">
        <f>'[1]Bearbeitete Datenbank'!$BB304</f>
        <v>156.6925</v>
      </c>
      <c r="BK302" s="1">
        <f>Tabelle27[[#This Row],[mean_anomaly '[degree']]]*PI()/180</f>
        <v>2.734800038181215</v>
      </c>
      <c r="BL302" s="1">
        <f>'[1]Bearbeitete Datenbank'!$AZ304</f>
        <v>1.1314999999999999E-3</v>
      </c>
      <c r="BM302" s="1">
        <f>'[1]Bearbeitete Datenbank'!$BE304</f>
        <v>42164.351533883193</v>
      </c>
      <c r="BN302" s="1">
        <f>'[1]Bearbeitete Datenbank'!$BF304</f>
        <v>35841.060497643783</v>
      </c>
      <c r="BO302" s="1">
        <f>'[1]Bearbeitete Datenbank'!$BG304</f>
        <v>35745.642570122604</v>
      </c>
      <c r="BP302" s="1">
        <f>'[1]Bearbeitete Datenbank'!$BH304</f>
        <v>1436.0759225416541</v>
      </c>
      <c r="BQ302" s="1">
        <f>'[1]Bearbeitete Datenbank'!$BC304</f>
        <v>1.0027325</v>
      </c>
      <c r="BY302" s="1" t="s">
        <v>115</v>
      </c>
      <c r="BZ302" s="1" t="s">
        <v>115</v>
      </c>
      <c r="CA302" s="1" t="s">
        <v>115</v>
      </c>
      <c r="CB302" s="1" t="s">
        <v>115</v>
      </c>
      <c r="CD302" s="47">
        <f>'[1]Bearbeitete Datenbank'!$BT304</f>
        <v>2.2517229E-2</v>
      </c>
      <c r="CE30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3.9299978447555022E-4</v>
      </c>
      <c r="CF302" s="1">
        <f>'[1]Bearbeitete Datenbank'!$BU304</f>
        <v>47.876813509000002</v>
      </c>
      <c r="CG30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0.83560803109534987</v>
      </c>
      <c r="CH302" s="1" t="str">
        <f>'[1]Bearbeitete Datenbank'!$BV304</f>
        <v>False</v>
      </c>
      <c r="CI302" s="1" t="str">
        <f>'[1]Bearbeitete Datenbank'!$BW304</f>
        <v>True</v>
      </c>
      <c r="CJ302" s="1">
        <f>'[1]Bearbeitete Datenbank'!$BX304</f>
        <v>6.9883E-4</v>
      </c>
      <c r="CK302" s="1">
        <f>'[1]Bearbeitete Datenbank'!$BY304</f>
        <v>6.0074000000000021E-5</v>
      </c>
      <c r="CL302" s="1" t="str">
        <f>'[1]Bearbeitete Datenbank'!$CA304</f>
        <v>None</v>
      </c>
      <c r="CM30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02" s="1">
        <f>'[1]Bearbeitete Datenbank'!$CB304</f>
        <v>0</v>
      </c>
      <c r="CO302" s="1">
        <f>'[1]Bearbeitete Datenbank'!$CC304</f>
        <v>0</v>
      </c>
      <c r="CP302" s="1" t="str">
        <f>'[1]Bearbeitete Datenbank'!$CD304</f>
        <v>None</v>
      </c>
      <c r="CQ302" s="1" t="str">
        <f>'[1]Bearbeitete Datenbank'!$CE304</f>
        <v>None</v>
      </c>
      <c r="CR302" s="1" t="str">
        <f>'[1]Bearbeitete Datenbank'!$CF304</f>
        <v>None</v>
      </c>
      <c r="CS302" s="1" t="str">
        <f>IF(Tabelle27[[#This Row],[synchronised_starting_longitude '[deg_E']]]="None","None",Tabelle27[[#This Row],[synchronised_starting_longitude '[deg_E']]]*PI()/180)</f>
        <v>None</v>
      </c>
      <c r="CT302" s="1" t="str">
        <f>'[1]Bearbeitete Datenbank'!$CG304</f>
        <v>None</v>
      </c>
      <c r="CU302" s="1" t="str">
        <f>IF(Tabelle27[[#This Row],[synchronised_initial_longitude '[deg_E']]]="None","None",Tabelle27[[#This Row],[synchronised_initial_longitude '[deg_E']]]*PI()/180)</f>
        <v>None</v>
      </c>
      <c r="CV302" s="1" t="str">
        <f>'[1]Bearbeitete Datenbank'!$CH304</f>
        <v>None</v>
      </c>
      <c r="CW302" s="1" t="str">
        <f>IF(Tabelle27[[#This Row],[synchronised_tolerance_longitude '[deg_E']]]="None","None",Tabelle27[[#This Row],[synchronised_tolerance_longitude '[deg_E']]]*PI()/180)</f>
        <v>None</v>
      </c>
      <c r="CY302" s="1" t="str">
        <f>'[1]Bearbeitete Datenbank'!$CI304</f>
        <v>None</v>
      </c>
      <c r="CZ302" s="1" t="str">
        <f>IF(Tabelle27[[#This Row],[initial_GLAN '[deg']]]="None",Tabelle27[[#This Row],[initial_GLAN '[deg']]],Tabelle27[[#This Row],[initial_GLAN '[deg']]]*PI()/180)</f>
        <v>None</v>
      </c>
      <c r="DA302" s="1" t="str">
        <f>'[1]Bearbeitete Datenbank'!$CJ304</f>
        <v>None</v>
      </c>
      <c r="DB302" s="1" t="str">
        <f>IF(Tabelle27[[#This Row],[tolerance_GLAN '[deg']]]="None",Tabelle27[[#This Row],[tolerance_GLAN '[deg']]],Tabelle27[[#This Row],[tolerance_GLAN '[deg']]]*PI()/180)</f>
        <v>None</v>
      </c>
      <c r="DC302" s="1" t="str">
        <f>'[1]Bearbeitete Datenbank'!$CK304</f>
        <v>None</v>
      </c>
      <c r="DD302" s="49" t="str">
        <f>'[1]Bearbeitete Datenbank'!$CL304</f>
        <v>None</v>
      </c>
      <c r="DE302" s="5" t="str">
        <f>'[1]Bearbeitete Datenbank'!$CM304</f>
        <v>None</v>
      </c>
      <c r="DF302" s="49" t="str">
        <f>'[1]Bearbeitete Datenbank'!$CN304</f>
        <v>None</v>
      </c>
      <c r="DG302" s="5" t="str">
        <f>'[1]Bearbeitete Datenbank'!$CO304</f>
        <v>None</v>
      </c>
      <c r="DH302" s="5" t="str">
        <f>'[1]Bearbeitete Datenbank'!$CP304</f>
        <v>None</v>
      </c>
    </row>
    <row r="303" spans="1:112" x14ac:dyDescent="0.25">
      <c r="A303" s="1" t="str">
        <f>'[1]Bearbeitete Datenbank'!$C305</f>
        <v>GSAT-14</v>
      </c>
      <c r="C303" s="1" t="str">
        <f>'[1]Bearbeitete Datenbank'!$C305</f>
        <v>GSAT-14</v>
      </c>
      <c r="D303" s="41">
        <f>'[1]Bearbeitete Datenbank'!$AB305</f>
        <v>39498</v>
      </c>
      <c r="G303" s="1" t="str">
        <f>'[1]Bearbeitete Datenbank'!$AV305</f>
        <v>Heavy Satellite</v>
      </c>
      <c r="H303" s="1">
        <f>'[1]Bearbeitete Datenbank'!$V305</f>
        <v>12</v>
      </c>
      <c r="J303" s="3"/>
      <c r="K303" s="1" t="str">
        <f>'[1]Bearbeitete Datenbank'!$BQ305</f>
        <v>mono/duo-propellant</v>
      </c>
      <c r="L303" s="1" t="str">
        <f>'[1]Bearbeitete Datenbank'!$BR305</f>
        <v>1</v>
      </c>
      <c r="M303" s="1"/>
      <c r="N303" s="1">
        <f>'[1]Bearbeitete Datenbank'!$BS305</f>
        <v>300</v>
      </c>
      <c r="P303" s="1" t="str">
        <f>'[1]Bearbeitete Datenbank'!$Y305</f>
        <v>Satish Dhawan Space Centre</v>
      </c>
      <c r="Q303" s="1">
        <f>'[1]Bearbeitete Datenbank'!$AD305*PI()/180</f>
        <v>0.23945810678352358</v>
      </c>
      <c r="R303" s="1" t="str">
        <f>'[1]Bearbeitete Datenbank'!$D305</f>
        <v>India</v>
      </c>
      <c r="S303" s="1" t="str">
        <f>'[1]Bearbeitete Datenbank'!$E305</f>
        <v>India</v>
      </c>
      <c r="T303" s="1" t="str">
        <f>'[1]Bearbeitete Datenbank'!$F305</f>
        <v>Indian Space Research Organization (ISRO)</v>
      </c>
      <c r="U303" s="3">
        <f>'[1]Bearbeitete Datenbank'!$U305</f>
        <v>41644</v>
      </c>
      <c r="V303" s="1">
        <f>'[1]Bearbeitete Datenbank'!$AE305*PI()/180</f>
        <v>1.4002850765243715</v>
      </c>
      <c r="Y303" s="1">
        <f>'[1]Bearbeitete Datenbank'!$BK305</f>
        <v>2</v>
      </c>
      <c r="Z303" s="1">
        <f>'[1]Bearbeitete Datenbank'!$BL305</f>
        <v>3.6</v>
      </c>
      <c r="AA303" s="1">
        <f>'[1]Bearbeitete Datenbank'!$BM305</f>
        <v>9.5</v>
      </c>
      <c r="AB303" s="1">
        <f>'[1]Bearbeitete Datenbank'!BN305</f>
        <v>22.940112503410599</v>
      </c>
      <c r="AC303" s="1">
        <f>'[1]Bearbeitete Datenbank'!BO305</f>
        <v>4</v>
      </c>
      <c r="AD303" s="1">
        <f>'[1]Bearbeitete Datenbank'!$BP305</f>
        <v>13.235666666666701</v>
      </c>
      <c r="AH303" s="1">
        <f>'[1]Bearbeitete Datenbank'!$AL305</f>
        <v>1982</v>
      </c>
      <c r="AJ303" s="1">
        <f>'[1]Bearbeitete Datenbank'!$AN305</f>
        <v>851</v>
      </c>
      <c r="AK303" s="1">
        <f>'[1]Bearbeitete Datenbank'!$AW305</f>
        <v>1131</v>
      </c>
      <c r="AU303" s="1" t="str">
        <f>'[1]Bearbeitete Datenbank'!$AU305</f>
        <v>GEO/D</v>
      </c>
      <c r="AV303" s="1" t="str">
        <f>'[1]Bearbeitete Datenbank'!$J305</f>
        <v>GEO</v>
      </c>
      <c r="AY303" s="1" t="str">
        <f>'[1]Bearbeitete Datenbank'!$G305</f>
        <v>Government</v>
      </c>
      <c r="AZ303" s="1"/>
      <c r="BA303" s="1" t="str">
        <f>'[1]Bearbeitete Datenbank'!$H305</f>
        <v>Communications</v>
      </c>
      <c r="BB303" s="1"/>
      <c r="BC303" s="42">
        <f>'[1]Bearbeitete Datenbank'!$AX305</f>
        <v>1.29E-2</v>
      </c>
      <c r="BD303" s="1">
        <f>Tabelle27[[#This Row],[inclination '[degree']]]*PI()/180</f>
        <v>2.251474735072685E-4</v>
      </c>
      <c r="BE303" s="1">
        <f>'[1]Bearbeitete Datenbank'!$AY305</f>
        <v>89.541600000000003</v>
      </c>
      <c r="BF303" s="1">
        <f>Tabelle27[[#This Row],[RAAN '[degree']]]*PI()/180</f>
        <v>1.5627957375037544</v>
      </c>
      <c r="BG303" s="1">
        <f>'[1]Bearbeitete Datenbank'!$BA305</f>
        <v>206.61600000000001</v>
      </c>
      <c r="BH303" s="1">
        <f>Tabelle27[[#This Row],[AoP '[degree']]]*PI()/180</f>
        <v>3.606129487300604</v>
      </c>
      <c r="BI303" s="1">
        <f>'[1]Bearbeitete Datenbank'!$BB305</f>
        <v>345.27289999999999</v>
      </c>
      <c r="BK303" s="1">
        <f>Tabelle27[[#This Row],[mean_anomaly '[degree']]]*PI()/180</f>
        <v>6.0261489229091287</v>
      </c>
      <c r="BL303" s="1">
        <f>'[1]Bearbeitete Datenbank'!$AZ305</f>
        <v>2.007E-4</v>
      </c>
      <c r="BM303" s="1">
        <f>'[1]Bearbeitete Datenbank'!$BE305</f>
        <v>42165.373927199355</v>
      </c>
      <c r="BN303" s="1">
        <f>'[1]Bearbeitete Datenbank'!$BF305</f>
        <v>35802.836517746538</v>
      </c>
      <c r="BO303" s="1">
        <f>'[1]Bearbeitete Datenbank'!$BG305</f>
        <v>35785.911336652163</v>
      </c>
      <c r="BP303" s="1">
        <f>'[1]Bearbeitete Datenbank'!$BH305</f>
        <v>1436.1281554091699</v>
      </c>
      <c r="BQ303" s="1">
        <f>'[1]Bearbeitete Datenbank'!$BC305</f>
        <v>1.0026960300000001</v>
      </c>
      <c r="BY303" s="1" t="s">
        <v>115</v>
      </c>
      <c r="BZ303" s="1" t="s">
        <v>115</v>
      </c>
      <c r="CA303" s="1" t="s">
        <v>115</v>
      </c>
      <c r="CB303" s="1" t="s">
        <v>115</v>
      </c>
      <c r="CD303" s="47">
        <f>'[1]Bearbeitete Datenbank'!$BT305</f>
        <v>3.3194827500004465E-2</v>
      </c>
      <c r="CE30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5.7935903450663593E-4</v>
      </c>
      <c r="CF303" s="1">
        <f>'[1]Bearbeitete Datenbank'!$BU305</f>
        <v>73.991296819500008</v>
      </c>
      <c r="CG30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1.2913917473206835</v>
      </c>
      <c r="CH303" s="1" t="str">
        <f>'[1]Bearbeitete Datenbank'!$BV305</f>
        <v>True</v>
      </c>
      <c r="CI303" s="1" t="str">
        <f>'[1]Bearbeitete Datenbank'!$BW305</f>
        <v>True</v>
      </c>
      <c r="CJ303" s="1">
        <f>'[1]Bearbeitete Datenbank'!$BX305</f>
        <v>3.3463399999999999E-4</v>
      </c>
      <c r="CK303" s="1">
        <f>'[1]Bearbeitete Datenbank'!$BY305</f>
        <v>1.7597399999999997E-4</v>
      </c>
      <c r="CL303" s="1">
        <f>'[1]Bearbeitete Datenbank'!$CA305</f>
        <v>8.6506E-2</v>
      </c>
      <c r="CM30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1.5098145227302147E-3</v>
      </c>
      <c r="CN303" s="1">
        <f>'[1]Bearbeitete Datenbank'!$CB305</f>
        <v>4</v>
      </c>
      <c r="CO303" s="1">
        <f>'[1]Bearbeitete Datenbank'!$CC305</f>
        <v>3</v>
      </c>
      <c r="CP303" s="1" t="str">
        <f>'[1]Bearbeitete Datenbank'!$CD305</f>
        <v>GSA_74</v>
      </c>
      <c r="CQ303" s="1">
        <f>'[1]Bearbeitete Datenbank'!$CE305</f>
        <v>3</v>
      </c>
      <c r="CR303" s="1">
        <f>'[1]Bearbeitete Datenbank'!$CF305</f>
        <v>73.999605949012505</v>
      </c>
      <c r="CS303" s="1">
        <f>IF(Tabelle27[[#This Row],[synchronised_starting_longitude '[deg_E']]]="None","None",Tabelle27[[#This Row],[synchronised_starting_longitude '[deg_E']]]*PI()/180)</f>
        <v>1.2915367689886514</v>
      </c>
      <c r="CT303" s="1">
        <f>'[1]Bearbeitete Datenbank'!$CG305</f>
        <v>73.990857556125007</v>
      </c>
      <c r="CU303" s="1">
        <f>IF(Tabelle27[[#This Row],[synchronised_initial_longitude '[deg_E']]]="None","None",Tabelle27[[#This Row],[synchronised_initial_longitude '[deg_E']]]*PI()/180)</f>
        <v>1.2913840807285064</v>
      </c>
      <c r="CV303" s="1">
        <f>'[1]Bearbeitete Datenbank'!$CH305</f>
        <v>3.7493112375001303E-2</v>
      </c>
      <c r="CW303" s="1">
        <f>IF(Tabelle27[[#This Row],[synchronised_tolerance_longitude '[deg_E']]]="None","None",Tabelle27[[#This Row],[synchronised_tolerance_longitude '[deg_E']]]*PI()/180)</f>
        <v>6.5437825776400367E-4</v>
      </c>
      <c r="CY303" s="1" t="str">
        <f>'[1]Bearbeitete Datenbank'!$CI305</f>
        <v>None</v>
      </c>
      <c r="CZ303" s="1" t="str">
        <f>IF(Tabelle27[[#This Row],[initial_GLAN '[deg']]]="None",Tabelle27[[#This Row],[initial_GLAN '[deg']]],Tabelle27[[#This Row],[initial_GLAN '[deg']]]*PI()/180)</f>
        <v>None</v>
      </c>
      <c r="DA303" s="1" t="str">
        <f>'[1]Bearbeitete Datenbank'!$CJ305</f>
        <v>None</v>
      </c>
      <c r="DB303" s="1" t="str">
        <f>IF(Tabelle27[[#This Row],[tolerance_GLAN '[deg']]]="None",Tabelle27[[#This Row],[tolerance_GLAN '[deg']]],Tabelle27[[#This Row],[tolerance_GLAN '[deg']]]*PI()/180)</f>
        <v>None</v>
      </c>
      <c r="DC303" s="1" t="str">
        <f>'[1]Bearbeitete Datenbank'!$CK305</f>
        <v>None</v>
      </c>
      <c r="DD303" s="49" t="str">
        <f>'[1]Bearbeitete Datenbank'!$CL305</f>
        <v>None</v>
      </c>
      <c r="DE303" s="5" t="str">
        <f>'[1]Bearbeitete Datenbank'!$CM305</f>
        <v>None</v>
      </c>
      <c r="DF303" s="49" t="str">
        <f>'[1]Bearbeitete Datenbank'!$CN305</f>
        <v>None</v>
      </c>
      <c r="DG303" s="5" t="str">
        <f>'[1]Bearbeitete Datenbank'!$CO305</f>
        <v>None</v>
      </c>
      <c r="DH303" s="5" t="str">
        <f>'[1]Bearbeitete Datenbank'!$CP305</f>
        <v>None</v>
      </c>
    </row>
    <row r="304" spans="1:112" x14ac:dyDescent="0.25">
      <c r="A304" s="1" t="str">
        <f>'[1]Bearbeitete Datenbank'!$C306</f>
        <v>GSAT-15</v>
      </c>
      <c r="C304" s="1" t="str">
        <f>'[1]Bearbeitete Datenbank'!$C306</f>
        <v>GSAT-15</v>
      </c>
      <c r="D304" s="41">
        <f>'[1]Bearbeitete Datenbank'!$AB306</f>
        <v>41028</v>
      </c>
      <c r="G304" s="1" t="str">
        <f>'[1]Bearbeitete Datenbank'!$AV306</f>
        <v>Heavy Satellite</v>
      </c>
      <c r="H304" s="1">
        <f>'[1]Bearbeitete Datenbank'!$V306</f>
        <v>12</v>
      </c>
      <c r="J304" s="3"/>
      <c r="K304" s="1" t="str">
        <f>'[1]Bearbeitete Datenbank'!$BQ306</f>
        <v>mono/duo-propellant</v>
      </c>
      <c r="L304" s="1" t="str">
        <f>'[1]Bearbeitete Datenbank'!$BR306</f>
        <v>1</v>
      </c>
      <c r="M304" s="1"/>
      <c r="N304" s="1">
        <f>'[1]Bearbeitete Datenbank'!$BS306</f>
        <v>300</v>
      </c>
      <c r="P304" s="1" t="str">
        <f>'[1]Bearbeitete Datenbank'!$Y306</f>
        <v>Guiana Space Center</v>
      </c>
      <c r="Q304" s="1">
        <f>'[1]Bearbeitete Datenbank'!$AD306*PI()/180</f>
        <v>9.1437799511982928E-2</v>
      </c>
      <c r="R304" s="1" t="str">
        <f>'[1]Bearbeitete Datenbank'!$D306</f>
        <v>India</v>
      </c>
      <c r="S304" s="1" t="str">
        <f>'[1]Bearbeitete Datenbank'!$E306</f>
        <v>India</v>
      </c>
      <c r="T304" s="1" t="str">
        <f>'[1]Bearbeitete Datenbank'!$F306</f>
        <v>Indian Space Research Organization (ISRO)</v>
      </c>
      <c r="U304" s="3">
        <f>'[1]Bearbeitete Datenbank'!$U306</f>
        <v>42014</v>
      </c>
      <c r="V304" s="1">
        <f>'[1]Bearbeitete Datenbank'!$AE306*PI()/180</f>
        <v>5.3622099674872183</v>
      </c>
      <c r="Y304" s="1">
        <f>'[1]Bearbeitete Datenbank'!$BK306</f>
        <v>1.8</v>
      </c>
      <c r="Z304" s="1">
        <f>'[1]Bearbeitete Datenbank'!$BL306</f>
        <v>4</v>
      </c>
      <c r="AA304" s="1">
        <f>'[1]Bearbeitete Datenbank'!$BM306</f>
        <v>15.5</v>
      </c>
      <c r="AB304" s="1">
        <f>'[1]Bearbeitete Datenbank'!BN306</f>
        <v>30.4138886074414</v>
      </c>
      <c r="AC304" s="1">
        <f>'[1]Bearbeitete Datenbank'!BO306</f>
        <v>3.24</v>
      </c>
      <c r="AD304" s="1">
        <f>'[1]Bearbeitete Datenbank'!$BP306</f>
        <v>15.451266666666699</v>
      </c>
      <c r="AH304" s="1">
        <f>'[1]Bearbeitete Datenbank'!$AL306</f>
        <v>3165</v>
      </c>
      <c r="AJ304" s="1">
        <f>'[1]Bearbeitete Datenbank'!$AN306</f>
        <v>1200</v>
      </c>
      <c r="AK304" s="1">
        <f>'[1]Bearbeitete Datenbank'!$AW306</f>
        <v>1965</v>
      </c>
      <c r="AU304" s="1" t="str">
        <f>'[1]Bearbeitete Datenbank'!$AU306</f>
        <v>GEO/D</v>
      </c>
      <c r="AV304" s="1" t="str">
        <f>'[1]Bearbeitete Datenbank'!$J306</f>
        <v>GEO</v>
      </c>
      <c r="AY304" s="1" t="str">
        <f>'[1]Bearbeitete Datenbank'!$G306</f>
        <v>Government</v>
      </c>
      <c r="AZ304" s="1"/>
      <c r="BA304" s="1" t="str">
        <f>'[1]Bearbeitete Datenbank'!$H306</f>
        <v>Communications</v>
      </c>
      <c r="BB304" s="1"/>
      <c r="BC304" s="42">
        <f>'[1]Bearbeitete Datenbank'!$AX306</f>
        <v>1.52E-2</v>
      </c>
      <c r="BD304" s="1">
        <f>Tabelle27[[#This Row],[inclination '[degree']]]*PI()/180</f>
        <v>2.6529004630313808E-4</v>
      </c>
      <c r="BE304" s="1">
        <f>'[1]Bearbeitete Datenbank'!$AY306</f>
        <v>284.76690000000002</v>
      </c>
      <c r="BF304" s="1">
        <f>Tabelle27[[#This Row],[RAAN '[degree']]]*PI()/180</f>
        <v>4.9701200056974404</v>
      </c>
      <c r="BG304" s="1">
        <f>'[1]Bearbeitete Datenbank'!$BA306</f>
        <v>136.7157</v>
      </c>
      <c r="BH304" s="1">
        <f>Tabelle27[[#This Row],[AoP '[degree']]]*PI()/180</f>
        <v>2.3861391041688114</v>
      </c>
      <c r="BI304" s="1">
        <f>'[1]Bearbeitete Datenbank'!$BB306</f>
        <v>204.97370000000001</v>
      </c>
      <c r="BK304" s="1">
        <f>Tabelle27[[#This Row],[mean_anomaly '[degree']]]*PI()/180</f>
        <v>3.577465944995101</v>
      </c>
      <c r="BL304" s="1">
        <f>'[1]Bearbeitete Datenbank'!$AZ306</f>
        <v>4.1980000000000001E-4</v>
      </c>
      <c r="BM304" s="1">
        <f>'[1]Bearbeitete Datenbank'!$BE306</f>
        <v>42164.689614860916</v>
      </c>
      <c r="BN304" s="1">
        <f>'[1]Bearbeitete Datenbank'!$BF306</f>
        <v>35811.390351561233</v>
      </c>
      <c r="BO304" s="1">
        <f>'[1]Bearbeitete Datenbank'!$BG306</f>
        <v>35775.988878160599</v>
      </c>
      <c r="BP304" s="1">
        <f>'[1]Bearbeitete Datenbank'!$BH306</f>
        <v>1436.0931946295982</v>
      </c>
      <c r="BQ304" s="1">
        <f>'[1]Bearbeitete Datenbank'!$BC306</f>
        <v>1.00272044</v>
      </c>
      <c r="BY304" s="1" t="s">
        <v>115</v>
      </c>
      <c r="BZ304" s="1" t="s">
        <v>115</v>
      </c>
      <c r="CA304" s="1" t="s">
        <v>115</v>
      </c>
      <c r="CB304" s="1" t="s">
        <v>115</v>
      </c>
      <c r="CD304" s="47">
        <f>'[1]Bearbeitete Datenbank'!$BT306</f>
        <v>3.6699215999995261E-2</v>
      </c>
      <c r="CE30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6.4052215210050052E-4</v>
      </c>
      <c r="CF304" s="1">
        <f>'[1]Bearbeitete Datenbank'!$BU306</f>
        <v>93.478572721000006</v>
      </c>
      <c r="CG30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1.6315088740464048</v>
      </c>
      <c r="CH304" s="1" t="str">
        <f>'[1]Bearbeitete Datenbank'!$BV306</f>
        <v>True</v>
      </c>
      <c r="CI304" s="1" t="str">
        <f>'[1]Bearbeitete Datenbank'!$BW306</f>
        <v>True</v>
      </c>
      <c r="CJ304" s="1">
        <f>'[1]Bearbeitete Datenbank'!$BX306</f>
        <v>2.5864999999999997E-4</v>
      </c>
      <c r="CK304" s="1">
        <f>'[1]Bearbeitete Datenbank'!$BY306</f>
        <v>2.0674999999999998E-4</v>
      </c>
      <c r="CL304" s="1">
        <f>'[1]Bearbeitete Datenbank'!$CA306</f>
        <v>0.1103</v>
      </c>
      <c r="CM30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1.9250981649497454E-3</v>
      </c>
      <c r="CN304" s="1">
        <f>'[1]Bearbeitete Datenbank'!$CB306</f>
        <v>2</v>
      </c>
      <c r="CO304" s="1">
        <f>'[1]Bearbeitete Datenbank'!$CC306</f>
        <v>10</v>
      </c>
      <c r="CP304" s="1" t="str">
        <f>'[1]Bearbeitete Datenbank'!$CD306</f>
        <v>GSA_93.5</v>
      </c>
      <c r="CQ304" s="1">
        <f>'[1]Bearbeitete Datenbank'!$CE306</f>
        <v>1</v>
      </c>
      <c r="CR304" s="1">
        <f>'[1]Bearbeitete Datenbank'!$CF306</f>
        <v>93.450722313325002</v>
      </c>
      <c r="CS304" s="1">
        <f>IF(Tabelle27[[#This Row],[synchronised_starting_longitude '[deg_E']]]="None","None",Tabelle27[[#This Row],[synchronised_starting_longitude '[deg_E']]]*PI()/180)</f>
        <v>1.6310227927344534</v>
      </c>
      <c r="CT304" s="1">
        <f>'[1]Bearbeitete Datenbank'!$CG306</f>
        <v>93.478948975250006</v>
      </c>
      <c r="CU304" s="1">
        <f>IF(Tabelle27[[#This Row],[synchronised_initial_longitude '[deg_E']]]="None","None",Tabelle27[[#This Row],[synchronised_initial_longitude '[deg_E']]]*PI()/180)</f>
        <v>1.6315154409218917</v>
      </c>
      <c r="CV304" s="1">
        <f>'[1]Bearbeitete Datenbank'!$CH306</f>
        <v>4.0323802749995252E-2</v>
      </c>
      <c r="CW304" s="1">
        <f>IF(Tabelle27[[#This Row],[synchronised_tolerance_longitude '[deg_E']]]="None","None",Tabelle27[[#This Row],[synchronised_tolerance_longitude '[deg_E']]]*PI()/180)</f>
        <v>7.0378312491216094E-4</v>
      </c>
      <c r="CY304" s="1" t="str">
        <f>'[1]Bearbeitete Datenbank'!$CI306</f>
        <v>None</v>
      </c>
      <c r="CZ304" s="1" t="str">
        <f>IF(Tabelle27[[#This Row],[initial_GLAN '[deg']]]="None",Tabelle27[[#This Row],[initial_GLAN '[deg']]],Tabelle27[[#This Row],[initial_GLAN '[deg']]]*PI()/180)</f>
        <v>None</v>
      </c>
      <c r="DA304" s="1" t="str">
        <f>'[1]Bearbeitete Datenbank'!$CJ306</f>
        <v>None</v>
      </c>
      <c r="DB304" s="1" t="str">
        <f>IF(Tabelle27[[#This Row],[tolerance_GLAN '[deg']]]="None",Tabelle27[[#This Row],[tolerance_GLAN '[deg']]],Tabelle27[[#This Row],[tolerance_GLAN '[deg']]]*PI()/180)</f>
        <v>None</v>
      </c>
      <c r="DC304" s="1" t="str">
        <f>'[1]Bearbeitete Datenbank'!$CK306</f>
        <v>None</v>
      </c>
      <c r="DD304" s="49" t="str">
        <f>'[1]Bearbeitete Datenbank'!$CL306</f>
        <v>None</v>
      </c>
      <c r="DE304" s="5" t="str">
        <f>'[1]Bearbeitete Datenbank'!$CM306</f>
        <v>None</v>
      </c>
      <c r="DF304" s="49" t="str">
        <f>'[1]Bearbeitete Datenbank'!$CN306</f>
        <v>None</v>
      </c>
      <c r="DG304" s="5" t="str">
        <f>'[1]Bearbeitete Datenbank'!$CO306</f>
        <v>None</v>
      </c>
      <c r="DH304" s="5" t="str">
        <f>'[1]Bearbeitete Datenbank'!$CP306</f>
        <v>None</v>
      </c>
    </row>
    <row r="305" spans="1:112" x14ac:dyDescent="0.25">
      <c r="A305" s="1" t="str">
        <f>'[1]Bearbeitete Datenbank'!$C307</f>
        <v>GSAT-16</v>
      </c>
      <c r="C305" s="1" t="str">
        <f>'[1]Bearbeitete Datenbank'!$C307</f>
        <v>GSAT-16</v>
      </c>
      <c r="D305" s="41">
        <f>'[1]Bearbeitete Datenbank'!$AB307</f>
        <v>40332</v>
      </c>
      <c r="G305" s="1" t="str">
        <f>'[1]Bearbeitete Datenbank'!$AV307</f>
        <v>Heavy Satellite</v>
      </c>
      <c r="H305" s="1">
        <f>'[1]Bearbeitete Datenbank'!$V307</f>
        <v>15</v>
      </c>
      <c r="J305" s="3"/>
      <c r="K305" s="1" t="str">
        <f>'[1]Bearbeitete Datenbank'!$BQ307</f>
        <v>mono/duo-propellant</v>
      </c>
      <c r="L305" s="1" t="str">
        <f>'[1]Bearbeitete Datenbank'!$BR307</f>
        <v>1</v>
      </c>
      <c r="M305" s="1"/>
      <c r="N305" s="1">
        <f>'[1]Bearbeitete Datenbank'!$BS307</f>
        <v>3000</v>
      </c>
      <c r="P305" s="1" t="str">
        <f>'[1]Bearbeitete Datenbank'!$Y307</f>
        <v>Guiana Space Center</v>
      </c>
      <c r="Q305" s="1">
        <f>'[1]Bearbeitete Datenbank'!$AD307*PI()/180</f>
        <v>9.1437799511982928E-2</v>
      </c>
      <c r="R305" s="1" t="str">
        <f>'[1]Bearbeitete Datenbank'!$D307</f>
        <v>Inda</v>
      </c>
      <c r="S305" s="1" t="str">
        <f>'[1]Bearbeitete Datenbank'!$E307</f>
        <v>India</v>
      </c>
      <c r="T305" s="1" t="str">
        <f>'[1]Bearbeitete Datenbank'!$F307</f>
        <v>Indian Space Research Organization (ISRO)</v>
      </c>
      <c r="U305" s="3">
        <f>'[1]Bearbeitete Datenbank'!$U307</f>
        <v>41979</v>
      </c>
      <c r="V305" s="1">
        <f>'[1]Bearbeitete Datenbank'!$AE307*PI()/180</f>
        <v>5.3622099674872183</v>
      </c>
      <c r="Y305" s="1">
        <f>'[1]Bearbeitete Datenbank'!$BK307</f>
        <v>1.7</v>
      </c>
      <c r="Z305" s="1">
        <f>'[1]Bearbeitete Datenbank'!$BL307</f>
        <v>3.1</v>
      </c>
      <c r="AA305" s="1">
        <f>'[1]Bearbeitete Datenbank'!$BM307</f>
        <v>15.4</v>
      </c>
      <c r="AB305" s="1">
        <f>'[1]Bearbeitete Datenbank'!BN307</f>
        <v>26.626139726076101</v>
      </c>
      <c r="AC305" s="1">
        <f>'[1]Bearbeitete Datenbank'!BO307</f>
        <v>2.89</v>
      </c>
      <c r="AD305" s="1">
        <f>'[1]Bearbeitete Datenbank'!$BP307</f>
        <v>12.980399999999999</v>
      </c>
      <c r="AH305" s="1">
        <f>'[1]Bearbeitete Datenbank'!$AL307</f>
        <v>3180</v>
      </c>
      <c r="AJ305" s="1">
        <f>'[1]Bearbeitete Datenbank'!$AN307</f>
        <v>2000</v>
      </c>
      <c r="AK305" s="1">
        <f>'[1]Bearbeitete Datenbank'!$AW307</f>
        <v>1180</v>
      </c>
      <c r="AU305" s="1" t="str">
        <f>'[1]Bearbeitete Datenbank'!$AU307</f>
        <v>GEO/D</v>
      </c>
      <c r="AV305" s="1" t="str">
        <f>'[1]Bearbeitete Datenbank'!$J307</f>
        <v>GEO</v>
      </c>
      <c r="AY305" s="1" t="str">
        <f>'[1]Bearbeitete Datenbank'!$G307</f>
        <v>Government</v>
      </c>
      <c r="AZ305" s="1"/>
      <c r="BA305" s="1" t="str">
        <f>'[1]Bearbeitete Datenbank'!$H307</f>
        <v>Communications</v>
      </c>
      <c r="BB305" s="1"/>
      <c r="BC305" s="42">
        <f>'[1]Bearbeitete Datenbank'!$AX307</f>
        <v>1.55E-2</v>
      </c>
      <c r="BD305" s="1">
        <f>Tabelle27[[#This Row],[inclination '[degree']]]*PI()/180</f>
        <v>2.7052603405912107E-4</v>
      </c>
      <c r="BE305" s="1">
        <f>'[1]Bearbeitete Datenbank'!$AY307</f>
        <v>277.15109999999999</v>
      </c>
      <c r="BF305" s="1">
        <f>Tabelle27[[#This Row],[RAAN '[degree']]]*PI()/180</f>
        <v>4.8371992205240559</v>
      </c>
      <c r="BG305" s="1">
        <f>'[1]Bearbeitete Datenbank'!$BA307</f>
        <v>162.5926</v>
      </c>
      <c r="BH305" s="1">
        <f>Tabelle27[[#This Row],[AoP '[degree']]]*PI()/180</f>
        <v>2.8377762093781325</v>
      </c>
      <c r="BI305" s="1">
        <f>'[1]Bearbeitete Datenbank'!$BB307</f>
        <v>167.9083</v>
      </c>
      <c r="BK305" s="1">
        <f>Tabelle27[[#This Row],[mean_anomaly '[degree']]]*PI()/180</f>
        <v>2.9305526764263945</v>
      </c>
      <c r="BL305" s="1">
        <f>'[1]Bearbeitete Datenbank'!$AZ307</f>
        <v>7.3789999999999999E-4</v>
      </c>
      <c r="BM305" s="1">
        <f>'[1]Bearbeitete Datenbank'!$BE307</f>
        <v>42164.936031385703</v>
      </c>
      <c r="BN305" s="1">
        <f>'[1]Bearbeitete Datenbank'!$BF307</f>
        <v>35825.049537683262</v>
      </c>
      <c r="BO305" s="1">
        <f>'[1]Bearbeitete Datenbank'!$BG307</f>
        <v>35762.822525088144</v>
      </c>
      <c r="BP305" s="1">
        <f>'[1]Bearbeitete Datenbank'!$BH307</f>
        <v>1436.1057837514875</v>
      </c>
      <c r="BQ305" s="1">
        <f>'[1]Bearbeitete Datenbank'!$BC307</f>
        <v>1.00271165</v>
      </c>
      <c r="BY305" s="1" t="s">
        <v>115</v>
      </c>
      <c r="BZ305" s="1" t="s">
        <v>115</v>
      </c>
      <c r="CA305" s="1" t="s">
        <v>115</v>
      </c>
      <c r="CB305" s="1" t="s">
        <v>115</v>
      </c>
      <c r="CD305" s="47">
        <f>'[1]Bearbeitete Datenbank'!$BT307</f>
        <v>6.3965426500001143E-2</v>
      </c>
      <c r="CE30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1.1164072998674525E-3</v>
      </c>
      <c r="CF305" s="1">
        <f>'[1]Bearbeitete Datenbank'!$BU307</f>
        <v>55.051353657500002</v>
      </c>
      <c r="CG30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0.9608273790031977</v>
      </c>
      <c r="CH305" s="1" t="str">
        <f>'[1]Bearbeitete Datenbank'!$BV307</f>
        <v>True</v>
      </c>
      <c r="CI305" s="1" t="str">
        <f>'[1]Bearbeitete Datenbank'!$BW307</f>
        <v>True</v>
      </c>
      <c r="CJ305" s="1">
        <f>'[1]Bearbeitete Datenbank'!$BX307</f>
        <v>5.1635950000000004E-4</v>
      </c>
      <c r="CK305" s="1">
        <f>'[1]Bearbeitete Datenbank'!$BY307</f>
        <v>2.647595E-4</v>
      </c>
      <c r="CL305" s="1">
        <f>'[1]Bearbeitete Datenbank'!$CA307</f>
        <v>0.111094</v>
      </c>
      <c r="CM30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1.9389560792105803E-3</v>
      </c>
      <c r="CN305" s="1">
        <f>'[1]Bearbeitete Datenbank'!$CB307</f>
        <v>3</v>
      </c>
      <c r="CO305" s="1">
        <f>'[1]Bearbeitete Datenbank'!$CC307</f>
        <v>8</v>
      </c>
      <c r="CP305" s="1" t="str">
        <f>'[1]Bearbeitete Datenbank'!$CD307</f>
        <v>GSA_55.1</v>
      </c>
      <c r="CQ305" s="1">
        <f>'[1]Bearbeitete Datenbank'!$CE307</f>
        <v>2</v>
      </c>
      <c r="CR305" s="1">
        <f>'[1]Bearbeitete Datenbank'!$CF307</f>
        <v>55.0569662005</v>
      </c>
      <c r="CS305" s="1">
        <f>IF(Tabelle27[[#This Row],[synchronised_starting_longitude '[deg_E']]]="None","None",Tabelle27[[#This Row],[synchronised_starting_longitude '[deg_E']]]*PI()/180)</f>
        <v>0.96092533635795752</v>
      </c>
      <c r="CT305" s="1">
        <f>'[1]Bearbeitete Datenbank'!$CG307</f>
        <v>55.0569662005</v>
      </c>
      <c r="CU305" s="1">
        <f>IF(Tabelle27[[#This Row],[synchronised_initial_longitude '[deg_E']]]="None","None",Tabelle27[[#This Row],[synchronised_initial_longitude '[deg_E']]]*PI()/180)</f>
        <v>0.96092533635795752</v>
      </c>
      <c r="CV305" s="1">
        <f>'[1]Bearbeitete Datenbank'!$CH307</f>
        <v>5.2950251500000434E-2</v>
      </c>
      <c r="CW305" s="1">
        <f>IF(Tabelle27[[#This Row],[synchronised_tolerance_longitude '[deg_E']]]="None","None",Tabelle27[[#This Row],[synchronised_tolerance_longitude '[deg_E']]]*PI()/180)</f>
        <v>9.2415622843407383E-4</v>
      </c>
      <c r="CY305" s="1" t="str">
        <f>'[1]Bearbeitete Datenbank'!$CI307</f>
        <v>None</v>
      </c>
      <c r="CZ305" s="1" t="str">
        <f>IF(Tabelle27[[#This Row],[initial_GLAN '[deg']]]="None",Tabelle27[[#This Row],[initial_GLAN '[deg']]],Tabelle27[[#This Row],[initial_GLAN '[deg']]]*PI()/180)</f>
        <v>None</v>
      </c>
      <c r="DA305" s="1" t="str">
        <f>'[1]Bearbeitete Datenbank'!$CJ307</f>
        <v>None</v>
      </c>
      <c r="DB305" s="1" t="str">
        <f>IF(Tabelle27[[#This Row],[tolerance_GLAN '[deg']]]="None",Tabelle27[[#This Row],[tolerance_GLAN '[deg']]],Tabelle27[[#This Row],[tolerance_GLAN '[deg']]]*PI()/180)</f>
        <v>None</v>
      </c>
      <c r="DC305" s="1" t="str">
        <f>'[1]Bearbeitete Datenbank'!$CK307</f>
        <v>None</v>
      </c>
      <c r="DD305" s="49" t="str">
        <f>'[1]Bearbeitete Datenbank'!$CL307</f>
        <v>None</v>
      </c>
      <c r="DE305" s="5" t="str">
        <f>'[1]Bearbeitete Datenbank'!$CM307</f>
        <v>None</v>
      </c>
      <c r="DF305" s="49" t="str">
        <f>'[1]Bearbeitete Datenbank'!$CN307</f>
        <v>None</v>
      </c>
      <c r="DG305" s="5" t="str">
        <f>'[1]Bearbeitete Datenbank'!$CO307</f>
        <v>None</v>
      </c>
      <c r="DH305" s="5" t="str">
        <f>'[1]Bearbeitete Datenbank'!$CP307</f>
        <v>None</v>
      </c>
    </row>
    <row r="306" spans="1:112" x14ac:dyDescent="0.25">
      <c r="A306" s="1" t="str">
        <f>'[1]Bearbeitete Datenbank'!$C308</f>
        <v>GSAT-17</v>
      </c>
      <c r="C306" s="1" t="str">
        <f>'[1]Bearbeitete Datenbank'!$C308</f>
        <v>GSAT-17</v>
      </c>
      <c r="D306" s="41">
        <f>'[1]Bearbeitete Datenbank'!$AB308</f>
        <v>42815</v>
      </c>
      <c r="G306" s="1" t="str">
        <f>'[1]Bearbeitete Datenbank'!$AV308</f>
        <v>Heavy Satellite</v>
      </c>
      <c r="H306" s="1">
        <f>'[1]Bearbeitete Datenbank'!$V308</f>
        <v>15</v>
      </c>
      <c r="J306" s="3"/>
      <c r="K306" s="1" t="str">
        <f>'[1]Bearbeitete Datenbank'!$BQ308</f>
        <v>none</v>
      </c>
      <c r="L306" s="1" t="str">
        <f>'[1]Bearbeitete Datenbank'!$BR308</f>
        <v>0</v>
      </c>
      <c r="M306" s="1"/>
      <c r="N306" s="1">
        <f>'[1]Bearbeitete Datenbank'!$BS308</f>
        <v>300</v>
      </c>
      <c r="P306" s="1" t="str">
        <f>'[1]Bearbeitete Datenbank'!$Y308</f>
        <v>Guiana Space Center</v>
      </c>
      <c r="Q306" s="1">
        <f>'[1]Bearbeitete Datenbank'!$AD308*PI()/180</f>
        <v>9.1437799511982928E-2</v>
      </c>
      <c r="R306" s="1" t="str">
        <f>'[1]Bearbeitete Datenbank'!$D308</f>
        <v>India</v>
      </c>
      <c r="S306" s="1" t="str">
        <f>'[1]Bearbeitete Datenbank'!$E308</f>
        <v>India</v>
      </c>
      <c r="T306" s="1" t="str">
        <f>'[1]Bearbeitete Datenbank'!$F308</f>
        <v>Indian Space Research Organization (ISRO)</v>
      </c>
      <c r="U306" s="3">
        <f>'[1]Bearbeitete Datenbank'!$U308</f>
        <v>42914</v>
      </c>
      <c r="V306" s="1">
        <f>'[1]Bearbeitete Datenbank'!$AE308*PI()/180</f>
        <v>5.3622099674872183</v>
      </c>
      <c r="Y306" s="1">
        <f>'[1]Bearbeitete Datenbank'!$BK308</f>
        <v>1.7</v>
      </c>
      <c r="Z306" s="1">
        <f>'[1]Bearbeitete Datenbank'!$BL308</f>
        <v>3.1</v>
      </c>
      <c r="AA306" s="1">
        <f>'[1]Bearbeitete Datenbank'!$BM308</f>
        <v>20</v>
      </c>
      <c r="AB306" s="1">
        <f>'[1]Bearbeitete Datenbank'!BN308</f>
        <v>32.8823038509518</v>
      </c>
      <c r="AC306" s="1">
        <f>'[1]Bearbeitete Datenbank'!BO308</f>
        <v>2.89</v>
      </c>
      <c r="AD306" s="1">
        <f>'[1]Bearbeitete Datenbank'!$BP308</f>
        <v>15.0810666666667</v>
      </c>
      <c r="AH306" s="1">
        <f>'[1]Bearbeitete Datenbank'!$AL308</f>
        <v>3477</v>
      </c>
      <c r="AJ306" s="1">
        <f>'[1]Bearbeitete Datenbank'!$AN308</f>
        <v>1400</v>
      </c>
      <c r="AK306" s="1">
        <f>'[1]Bearbeitete Datenbank'!$AW308</f>
        <v>2077</v>
      </c>
      <c r="AU306" s="1" t="str">
        <f>'[1]Bearbeitete Datenbank'!$AU308</f>
        <v>GEO/D</v>
      </c>
      <c r="AV306" s="1" t="str">
        <f>'[1]Bearbeitete Datenbank'!$J308</f>
        <v>GEO</v>
      </c>
      <c r="AY306" s="1" t="str">
        <f>'[1]Bearbeitete Datenbank'!$G308</f>
        <v>Government</v>
      </c>
      <c r="AZ306" s="1"/>
      <c r="BA306" s="1" t="str">
        <f>'[1]Bearbeitete Datenbank'!$H308</f>
        <v>Communications</v>
      </c>
      <c r="BB306" s="1"/>
      <c r="BC306" s="42">
        <f>'[1]Bearbeitete Datenbank'!$AX308</f>
        <v>5.3400000000000003E-2</v>
      </c>
      <c r="BD306" s="1">
        <f>Tabelle27[[#This Row],[inclination '[degree']]]*PI()/180</f>
        <v>9.3200582056497195E-4</v>
      </c>
      <c r="BE306" s="1">
        <f>'[1]Bearbeitete Datenbank'!$AY308</f>
        <v>120.2597</v>
      </c>
      <c r="BF306" s="1">
        <f>Tabelle27[[#This Row],[RAAN '[degree']]]*PI()/180</f>
        <v>2.0989277224606249</v>
      </c>
      <c r="BG306" s="1">
        <f>'[1]Bearbeitete Datenbank'!$BA308</f>
        <v>211.8817</v>
      </c>
      <c r="BH306" s="1">
        <f>Tabelle27[[#This Row],[AoP '[degree']]]*PI()/180</f>
        <v>3.6980332897228689</v>
      </c>
      <c r="BI306" s="1">
        <f>'[1]Bearbeitete Datenbank'!$BB308</f>
        <v>300.71260000000001</v>
      </c>
      <c r="BK306" s="1">
        <f>Tabelle27[[#This Row],[mean_anomaly '[degree']]]*PI()/180</f>
        <v>5.2484249722327005</v>
      </c>
      <c r="BL306" s="1">
        <f>'[1]Bearbeitete Datenbank'!$AZ308</f>
        <v>1.962E-4</v>
      </c>
      <c r="BM306" s="1">
        <f>'[1]Bearbeitete Datenbank'!$BE308</f>
        <v>42165.094423885508</v>
      </c>
      <c r="BN306" s="1">
        <f>'[1]Bearbeitete Datenbank'!$BF308</f>
        <v>35802.367215411476</v>
      </c>
      <c r="BO306" s="1">
        <f>'[1]Bearbeitete Datenbank'!$BG308</f>
        <v>35785.821632359541</v>
      </c>
      <c r="BP306" s="1">
        <f>'[1]Bearbeitete Datenbank'!$BH308</f>
        <v>1436.1138758519421</v>
      </c>
      <c r="BQ306" s="1">
        <f>'[1]Bearbeitete Datenbank'!$BC308</f>
        <v>1.0027060000000001</v>
      </c>
      <c r="BY306" s="1" t="s">
        <v>115</v>
      </c>
      <c r="BZ306" s="1" t="s">
        <v>115</v>
      </c>
      <c r="CA306" s="1" t="s">
        <v>115</v>
      </c>
      <c r="CB306" s="1" t="s">
        <v>115</v>
      </c>
      <c r="CD306" s="47">
        <f>'[1]Bearbeitete Datenbank'!$BT308</f>
        <v>4.3948389499995244E-2</v>
      </c>
      <c r="CE30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7.6704409772382137E-4</v>
      </c>
      <c r="CF306" s="1">
        <f>'[1]Bearbeitete Datenbank'!$BU308</f>
        <v>93.479325229500006</v>
      </c>
      <c r="CG30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1.6315220077973789</v>
      </c>
      <c r="CH306" s="1" t="str">
        <f>'[1]Bearbeitete Datenbank'!$BV308</f>
        <v>True</v>
      </c>
      <c r="CI306" s="1" t="str">
        <f>'[1]Bearbeitete Datenbank'!$BW308</f>
        <v>True</v>
      </c>
      <c r="CJ306" s="1">
        <f>'[1]Bearbeitete Datenbank'!$BX308</f>
        <v>3.8652549999999998E-4</v>
      </c>
      <c r="CK306" s="1">
        <f>'[1]Bearbeitete Datenbank'!$BY308</f>
        <v>2.4875849999999997E-4</v>
      </c>
      <c r="CL306" s="1">
        <f>'[1]Bearbeitete Datenbank'!$CA308</f>
        <v>0.119743</v>
      </c>
      <c r="CM30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2.08990960621557E-3</v>
      </c>
      <c r="CN306" s="1">
        <f>'[1]Bearbeitete Datenbank'!$CB308</f>
        <v>2</v>
      </c>
      <c r="CO306" s="1">
        <f>'[1]Bearbeitete Datenbank'!$CC308</f>
        <v>12</v>
      </c>
      <c r="CP306" s="1" t="str">
        <f>'[1]Bearbeitete Datenbank'!$CD308</f>
        <v>GSA_93.5</v>
      </c>
      <c r="CQ306" s="1">
        <f>'[1]Bearbeitete Datenbank'!$CE308</f>
        <v>2</v>
      </c>
      <c r="CR306" s="1">
        <f>'[1]Bearbeitete Datenbank'!$CF308</f>
        <v>93.50717563717501</v>
      </c>
      <c r="CS306" s="1">
        <f>IF(Tabelle27[[#This Row],[synchronised_starting_longitude '[deg_E']]]="None","None",Tabelle27[[#This Row],[synchronised_starting_longitude '[deg_E']]]*PI()/180)</f>
        <v>1.6320080891093305</v>
      </c>
      <c r="CT306" s="1">
        <f>'[1]Bearbeitete Datenbank'!$CG308</f>
        <v>93.478948975250006</v>
      </c>
      <c r="CU306" s="1">
        <f>IF(Tabelle27[[#This Row],[synchronised_initial_longitude '[deg_E']]]="None","None",Tabelle27[[#This Row],[synchronised_initial_longitude '[deg_E']]]*PI()/180)</f>
        <v>1.6315154409218917</v>
      </c>
      <c r="CV306" s="1">
        <f>'[1]Bearbeitete Datenbank'!$CH308</f>
        <v>4.0323802749995252E-2</v>
      </c>
      <c r="CW306" s="1">
        <f>IF(Tabelle27[[#This Row],[synchronised_tolerance_longitude '[deg_E']]]="None","None",Tabelle27[[#This Row],[synchronised_tolerance_longitude '[deg_E']]]*PI()/180)</f>
        <v>7.0378312491216094E-4</v>
      </c>
      <c r="CY306" s="1" t="str">
        <f>'[1]Bearbeitete Datenbank'!$CI308</f>
        <v>None</v>
      </c>
      <c r="CZ306" s="1" t="str">
        <f>IF(Tabelle27[[#This Row],[initial_GLAN '[deg']]]="None",Tabelle27[[#This Row],[initial_GLAN '[deg']]],Tabelle27[[#This Row],[initial_GLAN '[deg']]]*PI()/180)</f>
        <v>None</v>
      </c>
      <c r="DA306" s="1" t="str">
        <f>'[1]Bearbeitete Datenbank'!$CJ308</f>
        <v>None</v>
      </c>
      <c r="DB306" s="1" t="str">
        <f>IF(Tabelle27[[#This Row],[tolerance_GLAN '[deg']]]="None",Tabelle27[[#This Row],[tolerance_GLAN '[deg']]],Tabelle27[[#This Row],[tolerance_GLAN '[deg']]]*PI()/180)</f>
        <v>None</v>
      </c>
      <c r="DC306" s="1" t="str">
        <f>'[1]Bearbeitete Datenbank'!$CK308</f>
        <v>None</v>
      </c>
      <c r="DD306" s="49" t="str">
        <f>'[1]Bearbeitete Datenbank'!$CL308</f>
        <v>None</v>
      </c>
      <c r="DE306" s="5" t="str">
        <f>'[1]Bearbeitete Datenbank'!$CM308</f>
        <v>None</v>
      </c>
      <c r="DF306" s="49" t="str">
        <f>'[1]Bearbeitete Datenbank'!$CN308</f>
        <v>None</v>
      </c>
      <c r="DG306" s="5" t="str">
        <f>'[1]Bearbeitete Datenbank'!$CO308</f>
        <v>None</v>
      </c>
      <c r="DH306" s="5" t="str">
        <f>'[1]Bearbeitete Datenbank'!$CP308</f>
        <v>None</v>
      </c>
    </row>
    <row r="307" spans="1:112" x14ac:dyDescent="0.25">
      <c r="A307" s="1" t="str">
        <f>'[1]Bearbeitete Datenbank'!$C309</f>
        <v>GSAT-18</v>
      </c>
      <c r="C307" s="1" t="str">
        <f>'[1]Bearbeitete Datenbank'!$C309</f>
        <v>GSAT-18</v>
      </c>
      <c r="D307" s="41">
        <f>'[1]Bearbeitete Datenbank'!$AB309</f>
        <v>41793</v>
      </c>
      <c r="G307" s="1" t="str">
        <f>'[1]Bearbeitete Datenbank'!$AV309</f>
        <v>Heavy Satellite</v>
      </c>
      <c r="H307" s="1">
        <f>'[1]Bearbeitete Datenbank'!$V309</f>
        <v>15</v>
      </c>
      <c r="J307" s="3"/>
      <c r="K307" s="1" t="str">
        <f>'[1]Bearbeitete Datenbank'!$BQ309</f>
        <v>mono/duo-propellant</v>
      </c>
      <c r="L307" s="1" t="str">
        <f>'[1]Bearbeitete Datenbank'!$BR309</f>
        <v>1</v>
      </c>
      <c r="M307" s="1"/>
      <c r="N307" s="1">
        <f>'[1]Bearbeitete Datenbank'!$BS309</f>
        <v>300</v>
      </c>
      <c r="P307" s="1" t="str">
        <f>'[1]Bearbeitete Datenbank'!$Y309</f>
        <v>Guiana Space Center</v>
      </c>
      <c r="Q307" s="1">
        <f>'[1]Bearbeitete Datenbank'!$AD309*PI()/180</f>
        <v>9.1437799511982928E-2</v>
      </c>
      <c r="R307" s="1" t="str">
        <f>'[1]Bearbeitete Datenbank'!$D309</f>
        <v>India</v>
      </c>
      <c r="S307" s="1" t="str">
        <f>'[1]Bearbeitete Datenbank'!$E309</f>
        <v>India</v>
      </c>
      <c r="T307" s="1" t="str">
        <f>'[1]Bearbeitete Datenbank'!$F309</f>
        <v>Indian Space Research Organization (ISRO)</v>
      </c>
      <c r="U307" s="3">
        <f>'[1]Bearbeitete Datenbank'!$U309</f>
        <v>42648</v>
      </c>
      <c r="V307" s="1">
        <f>'[1]Bearbeitete Datenbank'!$AE309*PI()/180</f>
        <v>5.3622099674872183</v>
      </c>
      <c r="Y307" s="1">
        <f>'[1]Bearbeitete Datenbank'!$BK309</f>
        <v>1.7</v>
      </c>
      <c r="Z307" s="1">
        <f>'[1]Bearbeitete Datenbank'!$BL309</f>
        <v>3.1</v>
      </c>
      <c r="AA307" s="1">
        <f>'[1]Bearbeitete Datenbank'!$BM309</f>
        <v>15.5</v>
      </c>
      <c r="AB307" s="1">
        <f>'[1]Bearbeitete Datenbank'!BN309</f>
        <v>26.7621432586315</v>
      </c>
      <c r="AC307" s="1">
        <f>'[1]Bearbeitete Datenbank'!BO309</f>
        <v>2.89</v>
      </c>
      <c r="AD307" s="1">
        <f>'[1]Bearbeitete Datenbank'!$BP309</f>
        <v>13.026066666666701</v>
      </c>
      <c r="AH307" s="1">
        <f>'[1]Bearbeitete Datenbank'!$AL309</f>
        <v>3404</v>
      </c>
      <c r="AJ307" s="1">
        <f>'[1]Bearbeitete Datenbank'!$AN309</f>
        <v>1200</v>
      </c>
      <c r="AK307" s="1">
        <f>'[1]Bearbeitete Datenbank'!$AW309</f>
        <v>2204</v>
      </c>
      <c r="AU307" s="1" t="str">
        <f>'[1]Bearbeitete Datenbank'!$AU309</f>
        <v>GEO/S</v>
      </c>
      <c r="AV307" s="1" t="str">
        <f>'[1]Bearbeitete Datenbank'!$J309</f>
        <v>GEO</v>
      </c>
      <c r="AY307" s="1" t="str">
        <f>'[1]Bearbeitete Datenbank'!$G309</f>
        <v>Government</v>
      </c>
      <c r="AZ307" s="1"/>
      <c r="BA307" s="1" t="str">
        <f>'[1]Bearbeitete Datenbank'!$H309</f>
        <v>Communications</v>
      </c>
      <c r="BB307" s="1"/>
      <c r="BC307" s="42">
        <f>'[1]Bearbeitete Datenbank'!$AX309</f>
        <v>6.0999999999999999E-2</v>
      </c>
      <c r="BD307" s="1">
        <f>Tabelle27[[#This Row],[inclination '[degree']]]*PI()/180</f>
        <v>1.064650843716541E-3</v>
      </c>
      <c r="BE307" s="1">
        <f>'[1]Bearbeitete Datenbank'!$AY309</f>
        <v>106.5187</v>
      </c>
      <c r="BF307" s="1">
        <f>Tabelle27[[#This Row],[RAAN '[degree']]]*PI()/180</f>
        <v>1.8591020299440837</v>
      </c>
      <c r="BG307" s="1">
        <f>'[1]Bearbeitete Datenbank'!$BA309</f>
        <v>295.887</v>
      </c>
      <c r="BH307" s="1">
        <f>Tabelle27[[#This Row],[AoP '[degree']]]*PI()/180</f>
        <v>5.1642023638484611</v>
      </c>
      <c r="BI307" s="1">
        <f>'[1]Bearbeitete Datenbank'!$BB309</f>
        <v>225.5196</v>
      </c>
      <c r="BK307" s="1">
        <f>Tabelle27[[#This Row],[mean_anomaly '[degree']]]*PI()/180</f>
        <v>3.9360595477806037</v>
      </c>
      <c r="BL307" s="1">
        <f>'[1]Bearbeitete Datenbank'!$AZ309</f>
        <v>2.9260000000000001E-4</v>
      </c>
      <c r="BM307" s="1">
        <f>'[1]Bearbeitete Datenbank'!$BE309</f>
        <v>42164.952851757596</v>
      </c>
      <c r="BN307" s="1">
        <f>'[1]Bearbeitete Datenbank'!$BF309</f>
        <v>35806.290316962026</v>
      </c>
      <c r="BO307" s="1">
        <f>'[1]Bearbeitete Datenbank'!$BG309</f>
        <v>35781.615386553174</v>
      </c>
      <c r="BP307" s="1">
        <f>'[1]Bearbeitete Datenbank'!$BH309</f>
        <v>1436.1066430852625</v>
      </c>
      <c r="BQ307" s="1">
        <f>'[1]Bearbeitete Datenbank'!$BC309</f>
        <v>1.00271105</v>
      </c>
      <c r="BY307" s="1" t="s">
        <v>115</v>
      </c>
      <c r="BZ307" s="1" t="s">
        <v>115</v>
      </c>
      <c r="CA307" s="1" t="s">
        <v>115</v>
      </c>
      <c r="CB307" s="1" t="s">
        <v>115</v>
      </c>
      <c r="CD307" s="47">
        <f>'[1]Bearbeitete Datenbank'!$BT309</f>
        <v>3.4084958500002926E-2</v>
      </c>
      <c r="CE30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5.9489475123067868E-4</v>
      </c>
      <c r="CF307" s="1">
        <f>'[1]Bearbeitete Datenbank'!$BU309</f>
        <v>73.9895071965</v>
      </c>
      <c r="CG30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1.291360512506964</v>
      </c>
      <c r="CH307" s="1" t="str">
        <f>'[1]Bearbeitete Datenbank'!$BV309</f>
        <v>True</v>
      </c>
      <c r="CI307" s="1" t="str">
        <f>'[1]Bearbeitete Datenbank'!$BW309</f>
        <v>True</v>
      </c>
      <c r="CJ307" s="1">
        <f>'[1]Bearbeitete Datenbank'!$BX309</f>
        <v>2.18211E-4</v>
      </c>
      <c r="CK307" s="1">
        <f>'[1]Bearbeitete Datenbank'!$BY309</f>
        <v>9.1721000000000012E-5</v>
      </c>
      <c r="CL307" s="1">
        <f>'[1]Bearbeitete Datenbank'!$CA309</f>
        <v>0.123032</v>
      </c>
      <c r="CM30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2.1473134853136635E-3</v>
      </c>
      <c r="CN307" s="1">
        <f>'[1]Bearbeitete Datenbank'!$CB309</f>
        <v>4</v>
      </c>
      <c r="CO307" s="1">
        <f>'[1]Bearbeitete Datenbank'!$CC309</f>
        <v>4</v>
      </c>
      <c r="CP307" s="1" t="str">
        <f>'[1]Bearbeitete Datenbank'!$CD309</f>
        <v>GSA_74</v>
      </c>
      <c r="CQ307" s="1">
        <f>'[1]Bearbeitete Datenbank'!$CE309</f>
        <v>2</v>
      </c>
      <c r="CR307" s="1">
        <f>'[1]Bearbeitete Datenbank'!$CF309</f>
        <v>73.98210916323751</v>
      </c>
      <c r="CS307" s="1">
        <f>IF(Tabelle27[[#This Row],[synchronised_starting_longitude '[deg_E']]]="None","None",Tabelle27[[#This Row],[synchronised_starting_longitude '[deg_E']]]*PI()/180)</f>
        <v>1.2912313924683616</v>
      </c>
      <c r="CT307" s="1">
        <f>'[1]Bearbeitete Datenbank'!$CG309</f>
        <v>73.990857556125007</v>
      </c>
      <c r="CU307" s="1">
        <f>IF(Tabelle27[[#This Row],[synchronised_initial_longitude '[deg_E']]]="None","None",Tabelle27[[#This Row],[synchronised_initial_longitude '[deg_E']]]*PI()/180)</f>
        <v>1.2913840807285064</v>
      </c>
      <c r="CV307" s="1">
        <f>'[1]Bearbeitete Datenbank'!$CH309</f>
        <v>3.7493112375001303E-2</v>
      </c>
      <c r="CW307" s="1">
        <f>IF(Tabelle27[[#This Row],[synchronised_tolerance_longitude '[deg_E']]]="None","None",Tabelle27[[#This Row],[synchronised_tolerance_longitude '[deg_E']]]*PI()/180)</f>
        <v>6.5437825776400367E-4</v>
      </c>
      <c r="CY307" s="1" t="str">
        <f>'[1]Bearbeitete Datenbank'!$CI309</f>
        <v>None</v>
      </c>
      <c r="CZ307" s="1" t="str">
        <f>IF(Tabelle27[[#This Row],[initial_GLAN '[deg']]]="None",Tabelle27[[#This Row],[initial_GLAN '[deg']]],Tabelle27[[#This Row],[initial_GLAN '[deg']]]*PI()/180)</f>
        <v>None</v>
      </c>
      <c r="DA307" s="1" t="str">
        <f>'[1]Bearbeitete Datenbank'!$CJ309</f>
        <v>None</v>
      </c>
      <c r="DB307" s="1" t="str">
        <f>IF(Tabelle27[[#This Row],[tolerance_GLAN '[deg']]]="None",Tabelle27[[#This Row],[tolerance_GLAN '[deg']]],Tabelle27[[#This Row],[tolerance_GLAN '[deg']]]*PI()/180)</f>
        <v>None</v>
      </c>
      <c r="DC307" s="1" t="str">
        <f>'[1]Bearbeitete Datenbank'!$CK309</f>
        <v>None</v>
      </c>
      <c r="DD307" s="49" t="str">
        <f>'[1]Bearbeitete Datenbank'!$CL309</f>
        <v>None</v>
      </c>
      <c r="DE307" s="5" t="str">
        <f>'[1]Bearbeitete Datenbank'!$CM309</f>
        <v>None</v>
      </c>
      <c r="DF307" s="49" t="str">
        <f>'[1]Bearbeitete Datenbank'!$CN309</f>
        <v>None</v>
      </c>
      <c r="DG307" s="5" t="str">
        <f>'[1]Bearbeitete Datenbank'!$CO309</f>
        <v>None</v>
      </c>
      <c r="DH307" s="5" t="str">
        <f>'[1]Bearbeitete Datenbank'!$CP309</f>
        <v>None</v>
      </c>
    </row>
    <row r="308" spans="1:112" x14ac:dyDescent="0.25">
      <c r="A308" s="1" t="str">
        <f>'[1]Bearbeitete Datenbank'!$C310</f>
        <v>GSAT-19E</v>
      </c>
      <c r="C308" s="1" t="str">
        <f>'[1]Bearbeitete Datenbank'!$C310</f>
        <v>GSAT-19E</v>
      </c>
      <c r="D308" s="41">
        <f>'[1]Bearbeitete Datenbank'!$AB310</f>
        <v>42747</v>
      </c>
      <c r="G308" s="1" t="str">
        <f>'[1]Bearbeitete Datenbank'!$AV310</f>
        <v>Heavy Satellite</v>
      </c>
      <c r="H308" s="1">
        <f>'[1]Bearbeitete Datenbank'!$V310</f>
        <v>10</v>
      </c>
      <c r="J308" s="3"/>
      <c r="K308" s="1" t="str">
        <f>'[1]Bearbeitete Datenbank'!$BQ310</f>
        <v>none</v>
      </c>
      <c r="L308" s="1" t="str">
        <f>'[1]Bearbeitete Datenbank'!$BR310</f>
        <v>0</v>
      </c>
      <c r="M308" s="1"/>
      <c r="N308" s="1">
        <f>'[1]Bearbeitete Datenbank'!$BS310</f>
        <v>300</v>
      </c>
      <c r="P308" s="1" t="str">
        <f>'[1]Bearbeitete Datenbank'!$Y310</f>
        <v>Satish Dhawan Space Centre</v>
      </c>
      <c r="Q308" s="1">
        <f>'[1]Bearbeitete Datenbank'!$AD310*PI()/180</f>
        <v>0.23945810678352358</v>
      </c>
      <c r="R308" s="1" t="str">
        <f>'[1]Bearbeitete Datenbank'!$D310</f>
        <v>India</v>
      </c>
      <c r="S308" s="1" t="str">
        <f>'[1]Bearbeitete Datenbank'!$E310</f>
        <v>India</v>
      </c>
      <c r="T308" s="1" t="str">
        <f>'[1]Bearbeitete Datenbank'!$F310</f>
        <v>Indian Space Research Organization (ISRO)</v>
      </c>
      <c r="U308" s="3">
        <f>'[1]Bearbeitete Datenbank'!$U310</f>
        <v>42889</v>
      </c>
      <c r="V308" s="1">
        <f>'[1]Bearbeitete Datenbank'!$AE310*PI()/180</f>
        <v>1.4002850765243715</v>
      </c>
      <c r="Y308" s="1">
        <f>'[1]Bearbeitete Datenbank'!$BK310</f>
        <v>1.8</v>
      </c>
      <c r="Z308" s="1">
        <f>'[1]Bearbeitete Datenbank'!$BL310</f>
        <v>3.1</v>
      </c>
      <c r="AA308" s="1">
        <f>'[1]Bearbeitete Datenbank'!$BM310</f>
        <v>20</v>
      </c>
      <c r="AB308" s="1">
        <f>'[1]Bearbeitete Datenbank'!BN310</f>
        <v>34.739204600587598</v>
      </c>
      <c r="AC308" s="1">
        <f>'[1]Bearbeitete Datenbank'!BO310</f>
        <v>3.24</v>
      </c>
      <c r="AD308" s="1">
        <f>'[1]Bearbeitete Datenbank'!$BP310</f>
        <v>16.006266666666701</v>
      </c>
      <c r="AH308" s="1">
        <f>'[1]Bearbeitete Datenbank'!$AL310</f>
        <v>3136</v>
      </c>
      <c r="AJ308" s="1">
        <f>'[1]Bearbeitete Datenbank'!$AN310</f>
        <v>1394</v>
      </c>
      <c r="AK308" s="1">
        <f>'[1]Bearbeitete Datenbank'!$AW310</f>
        <v>1742</v>
      </c>
      <c r="AU308" s="1" t="str">
        <f>'[1]Bearbeitete Datenbank'!$AU310</f>
        <v>GTO</v>
      </c>
      <c r="AV308" s="1" t="str">
        <f>'[1]Bearbeitete Datenbank'!$J310</f>
        <v>GEO</v>
      </c>
      <c r="AY308" s="1" t="str">
        <f>'[1]Bearbeitete Datenbank'!$G310</f>
        <v>Government</v>
      </c>
      <c r="AZ308" s="1"/>
      <c r="BA308" s="1" t="str">
        <f>'[1]Bearbeitete Datenbank'!$H310</f>
        <v>Communications</v>
      </c>
      <c r="BB308" s="1"/>
      <c r="BC308" s="42">
        <f>'[1]Bearbeitete Datenbank'!$AX310</f>
        <v>2.3599999999999999E-2</v>
      </c>
      <c r="BD308" s="1">
        <f>Tabelle27[[#This Row],[inclination '[degree']]]*PI()/180</f>
        <v>4.1189770347066176E-4</v>
      </c>
      <c r="BE308" s="1">
        <f>'[1]Bearbeitete Datenbank'!$AY310</f>
        <v>262.94940000000003</v>
      </c>
      <c r="BF308" s="1">
        <f>Tabelle27[[#This Row],[RAAN '[degree']]]*PI()/180</f>
        <v>4.5893327961435784</v>
      </c>
      <c r="BG308" s="1">
        <f>'[1]Bearbeitete Datenbank'!$BA310</f>
        <v>164.55359999999999</v>
      </c>
      <c r="BH308" s="1">
        <f>Tabelle27[[#This Row],[AoP '[degree']]]*PI()/180</f>
        <v>2.8720021160097411</v>
      </c>
      <c r="BI308" s="1">
        <f>'[1]Bearbeitete Datenbank'!$BB310</f>
        <v>172.44399999999999</v>
      </c>
      <c r="BK308" s="1">
        <f>Tabelle27[[#This Row],[mean_anomaly '[degree']]]*PI()/180</f>
        <v>3.0097155753091012</v>
      </c>
      <c r="BL308" s="1">
        <f>'[1]Bearbeitete Datenbank'!$AZ310</f>
        <v>7.8089999999999995E-4</v>
      </c>
      <c r="BM308" s="1">
        <f>'[1]Bearbeitete Datenbank'!$BE310</f>
        <v>42164.843239302463</v>
      </c>
      <c r="BN308" s="1">
        <f>'[1]Bearbeitete Datenbank'!$BF310</f>
        <v>35826.769765388039</v>
      </c>
      <c r="BO308" s="1">
        <f>'[1]Bearbeitete Datenbank'!$BG310</f>
        <v>35760.916713216895</v>
      </c>
      <c r="BP308" s="1">
        <f>'[1]Bearbeitete Datenbank'!$BH310</f>
        <v>1436.1010431119898</v>
      </c>
      <c r="BQ308" s="1">
        <f>'[1]Bearbeitete Datenbank'!$BC310</f>
        <v>1.00271496</v>
      </c>
      <c r="BY308" s="1" t="s">
        <v>115</v>
      </c>
      <c r="BZ308" s="1" t="s">
        <v>115</v>
      </c>
      <c r="CA308" s="1" t="s">
        <v>115</v>
      </c>
      <c r="CB308" s="1" t="s">
        <v>115</v>
      </c>
      <c r="CD308" s="47">
        <f>'[1]Bearbeitete Datenbank'!$BT310</f>
        <v>4.7909529500000048E-2</v>
      </c>
      <c r="CE30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8.3617903285635343E-4</v>
      </c>
      <c r="CF308" s="1">
        <f>'[1]Bearbeitete Datenbank'!$BU310</f>
        <v>47.859662782499996</v>
      </c>
      <c r="CG30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0.83530869444881561</v>
      </c>
      <c r="CH308" s="1" t="str">
        <f>'[1]Bearbeitete Datenbank'!$BV310</f>
        <v>True</v>
      </c>
      <c r="CI308" s="1" t="str">
        <f>'[1]Bearbeitete Datenbank'!$BW310</f>
        <v>True</v>
      </c>
      <c r="CJ308" s="1">
        <f>'[1]Bearbeitete Datenbank'!$BX310</f>
        <v>4.8486200000000002E-4</v>
      </c>
      <c r="CK308" s="1">
        <f>'[1]Bearbeitete Datenbank'!$BY310</f>
        <v>3.2762600000000002E-4</v>
      </c>
      <c r="CL308" s="1">
        <f>'[1]Bearbeitete Datenbank'!$CA310</f>
        <v>0.11234</v>
      </c>
      <c r="CM30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1.9607028816904298E-3</v>
      </c>
      <c r="CN308" s="1">
        <f>'[1]Bearbeitete Datenbank'!$CB310</f>
        <v>2</v>
      </c>
      <c r="CO308" s="1">
        <f>'[1]Bearbeitete Datenbank'!$CC310</f>
        <v>4</v>
      </c>
      <c r="CP308" s="1" t="str">
        <f>'[1]Bearbeitete Datenbank'!$CD310</f>
        <v>GSA_47.9</v>
      </c>
      <c r="CQ308" s="1">
        <f>'[1]Bearbeitete Datenbank'!$CE310</f>
        <v>1</v>
      </c>
      <c r="CR308" s="1">
        <f>'[1]Bearbeitete Datenbank'!$CF310</f>
        <v>47.829841400250004</v>
      </c>
      <c r="CS308" s="1">
        <f>IF(Tabelle27[[#This Row],[synchronised_starting_longitude '[deg_E']]]="None","None",Tabelle27[[#This Row],[synchronised_starting_longitude '[deg_E']]]*PI()/180)</f>
        <v>0.83478821314105744</v>
      </c>
      <c r="CT308" s="1">
        <f>'[1]Bearbeitete Datenbank'!$CG310</f>
        <v>47.862102120000003</v>
      </c>
      <c r="CU308" s="1">
        <f>IF(Tabelle27[[#This Row],[synchronised_initial_longitude '[deg_E']]]="None","None",Tabelle27[[#This Row],[synchronised_initial_longitude '[deg_E']]]*PI()/180)</f>
        <v>0.83535126891975819</v>
      </c>
      <c r="CV308" s="1">
        <f>'[1]Bearbeitete Datenbank'!$CH310</f>
        <v>4.60867425E-2</v>
      </c>
      <c r="CW308" s="1">
        <f>IF(Tabelle27[[#This Row],[synchronised_tolerance_longitude '[deg_E']]]="None","None",Tabelle27[[#This Row],[synchronised_tolerance_longitude '[deg_E']]]*PI()/180)</f>
        <v>8.0436539814380279E-4</v>
      </c>
      <c r="CY308" s="1" t="str">
        <f>'[1]Bearbeitete Datenbank'!$CI310</f>
        <v>None</v>
      </c>
      <c r="CZ308" s="1" t="str">
        <f>IF(Tabelle27[[#This Row],[initial_GLAN '[deg']]]="None",Tabelle27[[#This Row],[initial_GLAN '[deg']]],Tabelle27[[#This Row],[initial_GLAN '[deg']]]*PI()/180)</f>
        <v>None</v>
      </c>
      <c r="DA308" s="1" t="str">
        <f>'[1]Bearbeitete Datenbank'!$CJ310</f>
        <v>None</v>
      </c>
      <c r="DB308" s="1" t="str">
        <f>IF(Tabelle27[[#This Row],[tolerance_GLAN '[deg']]]="None",Tabelle27[[#This Row],[tolerance_GLAN '[deg']]],Tabelle27[[#This Row],[tolerance_GLAN '[deg']]]*PI()/180)</f>
        <v>None</v>
      </c>
      <c r="DC308" s="1" t="str">
        <f>'[1]Bearbeitete Datenbank'!$CK310</f>
        <v>None</v>
      </c>
      <c r="DD308" s="49" t="str">
        <f>'[1]Bearbeitete Datenbank'!$CL310</f>
        <v>None</v>
      </c>
      <c r="DE308" s="5" t="str">
        <f>'[1]Bearbeitete Datenbank'!$CM310</f>
        <v>None</v>
      </c>
      <c r="DF308" s="49" t="str">
        <f>'[1]Bearbeitete Datenbank'!$CN310</f>
        <v>None</v>
      </c>
      <c r="DG308" s="5" t="str">
        <f>'[1]Bearbeitete Datenbank'!$CO310</f>
        <v>None</v>
      </c>
      <c r="DH308" s="5" t="str">
        <f>'[1]Bearbeitete Datenbank'!$CP310</f>
        <v>None</v>
      </c>
    </row>
    <row r="309" spans="1:112" x14ac:dyDescent="0.25">
      <c r="A309" s="1" t="str">
        <f>'[1]Bearbeitete Datenbank'!$C311</f>
        <v>GSAT-29</v>
      </c>
      <c r="C309" s="1" t="str">
        <f>'[1]Bearbeitete Datenbank'!$C311</f>
        <v>GSAT-29</v>
      </c>
      <c r="D309" s="41">
        <f>'[1]Bearbeitete Datenbank'!$AB311</f>
        <v>43698</v>
      </c>
      <c r="G309" s="1" t="str">
        <f>'[1]Bearbeitete Datenbank'!$AV311</f>
        <v>Heavy Satellite</v>
      </c>
      <c r="H309" s="1">
        <f>'[1]Bearbeitete Datenbank'!$V311</f>
        <v>10</v>
      </c>
      <c r="J309" s="3"/>
      <c r="K309" s="1" t="str">
        <f>'[1]Bearbeitete Datenbank'!$BQ311</f>
        <v>none</v>
      </c>
      <c r="L309" s="1" t="str">
        <f>'[1]Bearbeitete Datenbank'!$BR311</f>
        <v>0</v>
      </c>
      <c r="M309" s="1"/>
      <c r="N309" s="1">
        <f>'[1]Bearbeitete Datenbank'!$BS311</f>
        <v>300</v>
      </c>
      <c r="P309" s="1" t="str">
        <f>'[1]Bearbeitete Datenbank'!$Y311</f>
        <v>Satish Dhawan Space Centre</v>
      </c>
      <c r="Q309" s="1">
        <f>'[1]Bearbeitete Datenbank'!$AD311*PI()/180</f>
        <v>0.23945810678352358</v>
      </c>
      <c r="R309" s="1" t="str">
        <f>'[1]Bearbeitete Datenbank'!$D311</f>
        <v>India</v>
      </c>
      <c r="S309" s="1" t="str">
        <f>'[1]Bearbeitete Datenbank'!$E311</f>
        <v>India</v>
      </c>
      <c r="T309" s="1" t="str">
        <f>'[1]Bearbeitete Datenbank'!$F311</f>
        <v>Indian Space Research Organization (ISRO)</v>
      </c>
      <c r="U309" s="3">
        <f>'[1]Bearbeitete Datenbank'!$U311</f>
        <v>43418</v>
      </c>
      <c r="V309" s="1">
        <f>'[1]Bearbeitete Datenbank'!$AE311*PI()/180</f>
        <v>1.4002850765243715</v>
      </c>
      <c r="Y309" s="1">
        <f>'[1]Bearbeitete Datenbank'!$BK311</f>
        <v>1.8</v>
      </c>
      <c r="Z309" s="1">
        <f>'[1]Bearbeitete Datenbank'!$BL311</f>
        <v>3.1</v>
      </c>
      <c r="AA309" s="1">
        <f>'[1]Bearbeitete Datenbank'!$BM311</f>
        <v>20</v>
      </c>
      <c r="AB309" s="1">
        <f>'[1]Bearbeitete Datenbank'!BN311</f>
        <v>34.739204600587598</v>
      </c>
      <c r="AC309" s="1">
        <f>'[1]Bearbeitete Datenbank'!BO311</f>
        <v>3.24</v>
      </c>
      <c r="AD309" s="1">
        <f>'[1]Bearbeitete Datenbank'!$BP311</f>
        <v>16.006266666666701</v>
      </c>
      <c r="AH309" s="1">
        <f>'[1]Bearbeitete Datenbank'!$AL311</f>
        <v>3423</v>
      </c>
      <c r="AJ309" s="1">
        <f>'[1]Bearbeitete Datenbank'!$AN311</f>
        <v>1500</v>
      </c>
      <c r="AK309" s="1">
        <f>'[1]Bearbeitete Datenbank'!$AW311</f>
        <v>1923</v>
      </c>
      <c r="AU309" s="1" t="str">
        <f>'[1]Bearbeitete Datenbank'!$AU311</f>
        <v>GEO/D</v>
      </c>
      <c r="AV309" s="1" t="str">
        <f>'[1]Bearbeitete Datenbank'!$J311</f>
        <v>GEO</v>
      </c>
      <c r="AY309" s="1" t="str">
        <f>'[1]Bearbeitete Datenbank'!$G311</f>
        <v>Government</v>
      </c>
      <c r="AZ309" s="1"/>
      <c r="BA309" s="1" t="str">
        <f>'[1]Bearbeitete Datenbank'!$H311</f>
        <v>Communications</v>
      </c>
      <c r="BB309" s="1"/>
      <c r="BC309" s="42">
        <f>'[1]Bearbeitete Datenbank'!$AX311</f>
        <v>5.8200000000000002E-2</v>
      </c>
      <c r="BD309" s="1">
        <f>Tabelle27[[#This Row],[inclination '[degree']]]*PI()/180</f>
        <v>1.0157816246606998E-3</v>
      </c>
      <c r="BE309" s="1">
        <f>'[1]Bearbeitete Datenbank'!$AY311</f>
        <v>105.26690000000001</v>
      </c>
      <c r="BF309" s="1">
        <f>Tabelle27[[#This Row],[RAAN '[degree']]]*PI()/180</f>
        <v>1.8372539983676188</v>
      </c>
      <c r="BG309" s="1">
        <f>'[1]Bearbeitete Datenbank'!$BA311</f>
        <v>299.85980000000001</v>
      </c>
      <c r="BH309" s="1">
        <f>Tabelle27[[#This Row],[AoP '[degree']]]*PI()/180</f>
        <v>5.2335408043716924</v>
      </c>
      <c r="BI309" s="1">
        <f>'[1]Bearbeitete Datenbank'!$BB311</f>
        <v>202.47810000000001</v>
      </c>
      <c r="BK309" s="1">
        <f>Tabelle27[[#This Row],[mean_anomaly '[degree']]]*PI()/180</f>
        <v>3.5339095081823308</v>
      </c>
      <c r="BL309" s="1">
        <f>'[1]Bearbeitete Datenbank'!$AZ311</f>
        <v>2.833E-4</v>
      </c>
      <c r="BM309" s="1">
        <f>'[1]Bearbeitete Datenbank'!$BE311</f>
        <v>42164.687091843502</v>
      </c>
      <c r="BN309" s="1">
        <f>'[1]Bearbeitete Datenbank'!$BF311</f>
        <v>35805.632347696621</v>
      </c>
      <c r="BO309" s="1">
        <f>'[1]Bearbeitete Datenbank'!$BG311</f>
        <v>35781.741835990382</v>
      </c>
      <c r="BP309" s="1">
        <f>'[1]Bearbeitete Datenbank'!$BH311</f>
        <v>1436.0930657318836</v>
      </c>
      <c r="BQ309" s="1">
        <f>'[1]Bearbeitete Datenbank'!$BC311</f>
        <v>1.0027205299999999</v>
      </c>
      <c r="BY309" s="1" t="s">
        <v>115</v>
      </c>
      <c r="BZ309" s="1" t="s">
        <v>115</v>
      </c>
      <c r="CA309" s="1" t="s">
        <v>115</v>
      </c>
      <c r="CB309" s="1" t="s">
        <v>115</v>
      </c>
      <c r="CD309" s="47">
        <f>'[1]Bearbeitete Datenbank'!$BT311</f>
        <v>5.8466220499997945E-2</v>
      </c>
      <c r="CE30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1.0204280489219694E-3</v>
      </c>
      <c r="CF309" s="1">
        <f>'[1]Bearbeitete Datenbank'!$BU311</f>
        <v>55.050581489500004</v>
      </c>
      <c r="CG30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0.96081390212921924</v>
      </c>
      <c r="CH309" s="1" t="str">
        <f>'[1]Bearbeitete Datenbank'!$BV311</f>
        <v>True</v>
      </c>
      <c r="CI309" s="1" t="str">
        <f>'[1]Bearbeitete Datenbank'!$BW311</f>
        <v>True</v>
      </c>
      <c r="CJ309" s="1">
        <f>'[1]Bearbeitete Datenbank'!$BX311</f>
        <v>2.4064900000000001E-4</v>
      </c>
      <c r="CK309" s="1">
        <f>'[1]Bearbeitete Datenbank'!$BY311</f>
        <v>1.2347599999999999E-4</v>
      </c>
      <c r="CL309" s="1">
        <f>'[1]Bearbeitete Datenbank'!$CA311</f>
        <v>0.121808</v>
      </c>
      <c r="CM30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2.1259506552692531E-3</v>
      </c>
      <c r="CN309" s="1">
        <f>'[1]Bearbeitete Datenbank'!$CB311</f>
        <v>3</v>
      </c>
      <c r="CO309" s="1">
        <f>'[1]Bearbeitete Datenbank'!$CC311</f>
        <v>4</v>
      </c>
      <c r="CP309" s="1" t="str">
        <f>'[1]Bearbeitete Datenbank'!$CD311</f>
        <v>GSA_55.1</v>
      </c>
      <c r="CQ309" s="1">
        <f>'[1]Bearbeitete Datenbank'!$CE311</f>
        <v>1</v>
      </c>
      <c r="CR309" s="1">
        <f>'[1]Bearbeitete Datenbank'!$CF311</f>
        <v>55.01990102445</v>
      </c>
      <c r="CS309" s="1">
        <f>IF(Tabelle27[[#This Row],[synchronised_starting_longitude '[deg_E']]]="None","None",Tabelle27[[#This Row],[synchronised_starting_longitude '[deg_E']]]*PI()/180)</f>
        <v>0.96027842699805366</v>
      </c>
      <c r="CT309" s="1">
        <f>'[1]Bearbeitete Datenbank'!$CG311</f>
        <v>55.0569662005</v>
      </c>
      <c r="CU309" s="1">
        <f>IF(Tabelle27[[#This Row],[synchronised_initial_longitude '[deg_E']]]="None","None",Tabelle27[[#This Row],[synchronised_initial_longitude '[deg_E']]]*PI()/180)</f>
        <v>0.96092533635795752</v>
      </c>
      <c r="CV309" s="1">
        <f>'[1]Bearbeitete Datenbank'!$CH311</f>
        <v>5.2950251500000434E-2</v>
      </c>
      <c r="CW309" s="1">
        <f>IF(Tabelle27[[#This Row],[synchronised_tolerance_longitude '[deg_E']]]="None","None",Tabelle27[[#This Row],[synchronised_tolerance_longitude '[deg_E']]]*PI()/180)</f>
        <v>9.2415622843407383E-4</v>
      </c>
      <c r="CY309" s="1" t="str">
        <f>'[1]Bearbeitete Datenbank'!$CI311</f>
        <v>None</v>
      </c>
      <c r="CZ309" s="1" t="str">
        <f>IF(Tabelle27[[#This Row],[initial_GLAN '[deg']]]="None",Tabelle27[[#This Row],[initial_GLAN '[deg']]],Tabelle27[[#This Row],[initial_GLAN '[deg']]]*PI()/180)</f>
        <v>None</v>
      </c>
      <c r="DA309" s="1" t="str">
        <f>'[1]Bearbeitete Datenbank'!$CJ311</f>
        <v>None</v>
      </c>
      <c r="DB309" s="1" t="str">
        <f>IF(Tabelle27[[#This Row],[tolerance_GLAN '[deg']]]="None",Tabelle27[[#This Row],[tolerance_GLAN '[deg']]],Tabelle27[[#This Row],[tolerance_GLAN '[deg']]]*PI()/180)</f>
        <v>None</v>
      </c>
      <c r="DC309" s="1" t="str">
        <f>'[1]Bearbeitete Datenbank'!$CK311</f>
        <v>None</v>
      </c>
      <c r="DD309" s="49" t="str">
        <f>'[1]Bearbeitete Datenbank'!$CL311</f>
        <v>None</v>
      </c>
      <c r="DE309" s="5" t="str">
        <f>'[1]Bearbeitete Datenbank'!$CM311</f>
        <v>None</v>
      </c>
      <c r="DF309" s="49" t="str">
        <f>'[1]Bearbeitete Datenbank'!$CN311</f>
        <v>None</v>
      </c>
      <c r="DG309" s="5" t="str">
        <f>'[1]Bearbeitete Datenbank'!$CO311</f>
        <v>None</v>
      </c>
      <c r="DH309" s="5" t="str">
        <f>'[1]Bearbeitete Datenbank'!$CP311</f>
        <v>None</v>
      </c>
    </row>
    <row r="310" spans="1:112" x14ac:dyDescent="0.25">
      <c r="A310" s="1" t="str">
        <f>'[1]Bearbeitete Datenbank'!$C312</f>
        <v>GSAT-30</v>
      </c>
      <c r="C310" s="1" t="str">
        <f>'[1]Bearbeitete Datenbank'!$C312</f>
        <v>GSAT-30</v>
      </c>
      <c r="D310" s="41">
        <f>'[1]Bearbeitete Datenbank'!$AB312</f>
        <v>45026</v>
      </c>
      <c r="G310" s="1" t="str">
        <f>'[1]Bearbeitete Datenbank'!$AV312</f>
        <v>Heavy Satellite</v>
      </c>
      <c r="H310" s="1">
        <f>'[1]Bearbeitete Datenbank'!$V312</f>
        <v>15</v>
      </c>
      <c r="J310" s="3"/>
      <c r="K310" s="1" t="str">
        <f>'[1]Bearbeitete Datenbank'!$BQ312</f>
        <v>mono/duo-propellant</v>
      </c>
      <c r="L310" s="1" t="str">
        <f>'[1]Bearbeitete Datenbank'!$BR312</f>
        <v>1</v>
      </c>
      <c r="M310" s="1"/>
      <c r="N310" s="1">
        <f>'[1]Bearbeitete Datenbank'!$BS312</f>
        <v>3000</v>
      </c>
      <c r="P310" s="1" t="str">
        <f>'[1]Bearbeitete Datenbank'!$Y312</f>
        <v>Guiana Space Center</v>
      </c>
      <c r="Q310" s="1">
        <f>'[1]Bearbeitete Datenbank'!$AD312*PI()/180</f>
        <v>9.1437799511982928E-2</v>
      </c>
      <c r="R310" s="1" t="str">
        <f>'[1]Bearbeitete Datenbank'!$D312</f>
        <v>India</v>
      </c>
      <c r="S310" s="1" t="str">
        <f>'[1]Bearbeitete Datenbank'!$E312</f>
        <v>India</v>
      </c>
      <c r="T310" s="1" t="str">
        <f>'[1]Bearbeitete Datenbank'!$F312</f>
        <v>Indian Space Research Organization (ISRO)</v>
      </c>
      <c r="U310" s="3">
        <f>'[1]Bearbeitete Datenbank'!$U312</f>
        <v>43846</v>
      </c>
      <c r="V310" s="1">
        <f>'[1]Bearbeitete Datenbank'!$AE312*PI()/180</f>
        <v>5.3622099674872183</v>
      </c>
      <c r="Y310" s="1">
        <f>'[1]Bearbeitete Datenbank'!$BK312</f>
        <v>2.5</v>
      </c>
      <c r="Z310" s="1">
        <f>'[1]Bearbeitete Datenbank'!$BL312</f>
        <v>4</v>
      </c>
      <c r="AA310" s="1">
        <f>'[1]Bearbeitete Datenbank'!$BM312</f>
        <v>25</v>
      </c>
      <c r="AB310" s="1">
        <f>'[1]Bearbeitete Datenbank'!BN312</f>
        <v>60.462200000000003</v>
      </c>
      <c r="AC310" s="1">
        <f>'[1]Bearbeitete Datenbank'!BO312</f>
        <v>6.25</v>
      </c>
      <c r="AD310" s="1">
        <f>'[1]Bearbeitete Datenbank'!$BP312</f>
        <v>28.2133</v>
      </c>
      <c r="AH310" s="1">
        <f>'[1]Bearbeitete Datenbank'!$AL312</f>
        <v>3357</v>
      </c>
      <c r="AJ310" s="1">
        <f>'[1]Bearbeitete Datenbank'!$AN312</f>
        <v>1900</v>
      </c>
      <c r="AK310" s="1">
        <f>'[1]Bearbeitete Datenbank'!$AW312</f>
        <v>1457</v>
      </c>
      <c r="AU310" s="1" t="str">
        <f>'[1]Bearbeitete Datenbank'!$AU312</f>
        <v>GEO/D</v>
      </c>
      <c r="AV310" s="1" t="str">
        <f>'[1]Bearbeitete Datenbank'!$J312</f>
        <v>GEO</v>
      </c>
      <c r="AY310" s="1" t="str">
        <f>'[1]Bearbeitete Datenbank'!$G312</f>
        <v>Government</v>
      </c>
      <c r="AZ310" s="1"/>
      <c r="BA310" s="1" t="str">
        <f>'[1]Bearbeitete Datenbank'!$H312</f>
        <v>Communications</v>
      </c>
      <c r="BB310" s="1"/>
      <c r="BC310" s="42">
        <f>'[1]Bearbeitete Datenbank'!$AX312</f>
        <v>3.1199999999999999E-2</v>
      </c>
      <c r="BD310" s="1">
        <f>Tabelle27[[#This Row],[inclination '[degree']]]*PI()/180</f>
        <v>5.4454272662223077E-4</v>
      </c>
      <c r="BE310" s="1">
        <f>'[1]Bearbeitete Datenbank'!$AY312</f>
        <v>273.27539999999999</v>
      </c>
      <c r="BF310" s="1">
        <f>Tabelle27[[#This Row],[RAAN '[degree']]]*PI()/180</f>
        <v>4.7695554947045116</v>
      </c>
      <c r="BG310" s="1">
        <f>'[1]Bearbeitete Datenbank'!$BA312</f>
        <v>159.41300000000001</v>
      </c>
      <c r="BH310" s="1">
        <f>Tabelle27[[#This Row],[AoP '[degree']]]*PI()/180</f>
        <v>2.7822817204817207</v>
      </c>
      <c r="BI310" s="1">
        <f>'[1]Bearbeitete Datenbank'!$BB312</f>
        <v>216.33590000000001</v>
      </c>
      <c r="BK310" s="1">
        <f>Tabelle27[[#This Row],[mean_anomaly '[degree']]]*PI()/180</f>
        <v>3.7757737452652007</v>
      </c>
      <c r="BL310" s="1">
        <f>'[1]Bearbeitete Datenbank'!$AZ312</f>
        <v>5.6769999999999998E-4</v>
      </c>
      <c r="BM310" s="1">
        <f>'[1]Bearbeitete Datenbank'!$BE312</f>
        <v>42164.503753584228</v>
      </c>
      <c r="BN310" s="1">
        <f>'[1]Bearbeitete Datenbank'!$BF312</f>
        <v>35817.440542365133</v>
      </c>
      <c r="BO310" s="1">
        <f>'[1]Bearbeitete Datenbank'!$BG312</f>
        <v>35769.566964803322</v>
      </c>
      <c r="BP310" s="1">
        <f>'[1]Bearbeitete Datenbank'!$BH312</f>
        <v>1436.083699226351</v>
      </c>
      <c r="BQ310" s="1">
        <f>'[1]Bearbeitete Datenbank'!$BC312</f>
        <v>1.0027270699999999</v>
      </c>
      <c r="BY310" s="1" t="s">
        <v>115</v>
      </c>
      <c r="BZ310" s="1" t="s">
        <v>115</v>
      </c>
      <c r="CA310" s="1" t="s">
        <v>115</v>
      </c>
      <c r="CB310" s="1" t="s">
        <v>115</v>
      </c>
      <c r="CD310" s="47">
        <f>'[1]Bearbeitete Datenbank'!$BT312</f>
        <v>4.6380348999996102E-2</v>
      </c>
      <c r="CE31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8.0948979827399144E-4</v>
      </c>
      <c r="CF310" s="1">
        <f>'[1]Bearbeitete Datenbank'!$BU312</f>
        <v>82.974473928000009</v>
      </c>
      <c r="CG31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1.4481777651537926</v>
      </c>
      <c r="CH310" s="1" t="str">
        <f>'[1]Bearbeitete Datenbank'!$BV312</f>
        <v>True</v>
      </c>
      <c r="CI310" s="1" t="str">
        <f>'[1]Bearbeitete Datenbank'!$BW312</f>
        <v>True</v>
      </c>
      <c r="CJ310" s="1">
        <f>'[1]Bearbeitete Datenbank'!$BX312</f>
        <v>3.4169699999999996E-4</v>
      </c>
      <c r="CK310" s="1">
        <f>'[1]Bearbeitete Datenbank'!$BY312</f>
        <v>2.5760399999999998E-4</v>
      </c>
      <c r="CL310" s="1">
        <f>'[1]Bearbeitete Datenbank'!$CA312</f>
        <v>0.115605</v>
      </c>
      <c r="CM31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2.0176878817680446E-3</v>
      </c>
      <c r="CN310" s="1">
        <f>'[1]Bearbeitete Datenbank'!$CB312</f>
        <v>3</v>
      </c>
      <c r="CO310" s="1">
        <f>'[1]Bearbeitete Datenbank'!$CC312</f>
        <v>8</v>
      </c>
      <c r="CP310" s="1" t="str">
        <f>'[1]Bearbeitete Datenbank'!$CD312</f>
        <v>GSA_83</v>
      </c>
      <c r="CQ310" s="1">
        <f>'[1]Bearbeitete Datenbank'!$CE312</f>
        <v>1</v>
      </c>
      <c r="CR310" s="1">
        <f>'[1]Bearbeitete Datenbank'!$CF312</f>
        <v>82.351387872399997</v>
      </c>
      <c r="CS310" s="1">
        <f>IF(Tabelle27[[#This Row],[synchronised_starting_longitude '[deg_E']]]="None","None",Tabelle27[[#This Row],[synchronised_starting_longitude '[deg_E']]]*PI()/180)</f>
        <v>1.4373028619603079</v>
      </c>
      <c r="CT310" s="1">
        <f>'[1]Bearbeitete Datenbank'!$CG312</f>
        <v>83.004428649833329</v>
      </c>
      <c r="CU310" s="1">
        <f>IF(Tabelle27[[#This Row],[synchronised_initial_longitude '[deg_E']]]="None","None",Tabelle27[[#This Row],[synchronised_initial_longitude '[deg_E']]]*PI()/180)</f>
        <v>1.448700573676303</v>
      </c>
      <c r="CV310" s="1">
        <f>'[1]Bearbeitete Datenbank'!$CH312</f>
        <v>0.93291539633333309</v>
      </c>
      <c r="CW310" s="1">
        <f>IF(Tabelle27[[#This Row],[synchronised_tolerance_longitude '[deg_E']]]="None","None",Tabelle27[[#This Row],[synchronised_tolerance_longitude '[deg_E']]]*PI()/180)</f>
        <v>1.6282445308564496E-2</v>
      </c>
      <c r="CY310" s="1" t="str">
        <f>'[1]Bearbeitete Datenbank'!$CI312</f>
        <v>None</v>
      </c>
      <c r="CZ310" s="1" t="str">
        <f>IF(Tabelle27[[#This Row],[initial_GLAN '[deg']]]="None",Tabelle27[[#This Row],[initial_GLAN '[deg']]],Tabelle27[[#This Row],[initial_GLAN '[deg']]]*PI()/180)</f>
        <v>None</v>
      </c>
      <c r="DA310" s="1" t="str">
        <f>'[1]Bearbeitete Datenbank'!$CJ312</f>
        <v>None</v>
      </c>
      <c r="DB310" s="1" t="str">
        <f>IF(Tabelle27[[#This Row],[tolerance_GLAN '[deg']]]="None",Tabelle27[[#This Row],[tolerance_GLAN '[deg']]],Tabelle27[[#This Row],[tolerance_GLAN '[deg']]]*PI()/180)</f>
        <v>None</v>
      </c>
      <c r="DC310" s="1" t="str">
        <f>'[1]Bearbeitete Datenbank'!$CK312</f>
        <v>None</v>
      </c>
      <c r="DD310" s="49" t="str">
        <f>'[1]Bearbeitete Datenbank'!$CL312</f>
        <v>None</v>
      </c>
      <c r="DE310" s="5" t="str">
        <f>'[1]Bearbeitete Datenbank'!$CM312</f>
        <v>None</v>
      </c>
      <c r="DF310" s="49" t="str">
        <f>'[1]Bearbeitete Datenbank'!$CN312</f>
        <v>None</v>
      </c>
      <c r="DG310" s="5" t="str">
        <f>'[1]Bearbeitete Datenbank'!$CO312</f>
        <v>None</v>
      </c>
      <c r="DH310" s="5" t="str">
        <f>'[1]Bearbeitete Datenbank'!$CP312</f>
        <v>None</v>
      </c>
    </row>
    <row r="311" spans="1:112" x14ac:dyDescent="0.25">
      <c r="A311" s="1" t="str">
        <f>'[1]Bearbeitete Datenbank'!$C313</f>
        <v>GSAT-31</v>
      </c>
      <c r="C311" s="1" t="str">
        <f>'[1]Bearbeitete Datenbank'!$C313</f>
        <v>GSAT-31</v>
      </c>
      <c r="D311" s="41">
        <f>'[1]Bearbeitete Datenbank'!$AB313</f>
        <v>44035</v>
      </c>
      <c r="G311" s="1" t="str">
        <f>'[1]Bearbeitete Datenbank'!$AV313</f>
        <v>Heavy Satellite</v>
      </c>
      <c r="H311" s="1">
        <f>'[1]Bearbeitete Datenbank'!$V313</f>
        <v>15</v>
      </c>
      <c r="J311" s="3"/>
      <c r="K311" s="1" t="str">
        <f>'[1]Bearbeitete Datenbank'!$BQ313</f>
        <v>none</v>
      </c>
      <c r="L311" s="1" t="str">
        <f>'[1]Bearbeitete Datenbank'!$BR313</f>
        <v>0</v>
      </c>
      <c r="M311" s="1"/>
      <c r="N311" s="1">
        <f>'[1]Bearbeitete Datenbank'!$BS313</f>
        <v>3000</v>
      </c>
      <c r="P311" s="1" t="str">
        <f>'[1]Bearbeitete Datenbank'!$Y313</f>
        <v>Guiana Space Center</v>
      </c>
      <c r="Q311" s="1">
        <f>'[1]Bearbeitete Datenbank'!$AD313*PI()/180</f>
        <v>9.1437799511982928E-2</v>
      </c>
      <c r="R311" s="1" t="str">
        <f>'[1]Bearbeitete Datenbank'!$D313</f>
        <v>India</v>
      </c>
      <c r="S311" s="1" t="str">
        <f>'[1]Bearbeitete Datenbank'!$E313</f>
        <v>India</v>
      </c>
      <c r="T311" s="1" t="str">
        <f>'[1]Bearbeitete Datenbank'!$F313</f>
        <v>Indian Space Research Organization (ISRO)</v>
      </c>
      <c r="U311" s="3">
        <f>'[1]Bearbeitete Datenbank'!$U313</f>
        <v>43501</v>
      </c>
      <c r="V311" s="1">
        <f>'[1]Bearbeitete Datenbank'!$AE313*PI()/180</f>
        <v>5.3622099674872183</v>
      </c>
      <c r="Y311" s="1">
        <f>'[1]Bearbeitete Datenbank'!$BK313</f>
        <v>2</v>
      </c>
      <c r="Z311" s="1">
        <f>'[1]Bearbeitete Datenbank'!$BL313</f>
        <v>3</v>
      </c>
      <c r="AA311" s="1">
        <f>'[1]Bearbeitete Datenbank'!$BM313</f>
        <v>10</v>
      </c>
      <c r="AB311" s="1">
        <f>'[1]Bearbeitete Datenbank'!BN313</f>
        <v>22.181121516361799</v>
      </c>
      <c r="AC311" s="1">
        <f>'[1]Bearbeitete Datenbank'!BO313</f>
        <v>4</v>
      </c>
      <c r="AD311" s="1">
        <f>'[1]Bearbeitete Datenbank'!$BP313</f>
        <v>12.304</v>
      </c>
      <c r="AH311" s="1">
        <f>'[1]Bearbeitete Datenbank'!$AL313</f>
        <v>2536</v>
      </c>
      <c r="AJ311" s="1">
        <f>'[1]Bearbeitete Datenbank'!$AN313</f>
        <v>1500</v>
      </c>
      <c r="AK311" s="1">
        <f>'[1]Bearbeitete Datenbank'!$AW313</f>
        <v>1036</v>
      </c>
      <c r="AU311" s="1" t="str">
        <f>'[1]Bearbeitete Datenbank'!$AU313</f>
        <v>GEO/D</v>
      </c>
      <c r="AV311" s="1" t="str">
        <f>'[1]Bearbeitete Datenbank'!$J313</f>
        <v>GEO</v>
      </c>
      <c r="AY311" s="1" t="str">
        <f>'[1]Bearbeitete Datenbank'!$G313</f>
        <v>Government</v>
      </c>
      <c r="AZ311" s="1"/>
      <c r="BA311" s="1" t="str">
        <f>'[1]Bearbeitete Datenbank'!$H313</f>
        <v>Communications</v>
      </c>
      <c r="BB311" s="1"/>
      <c r="BC311" s="42">
        <f>'[1]Bearbeitete Datenbank'!$AX313</f>
        <v>5.8500000000000003E-2</v>
      </c>
      <c r="BD311" s="1">
        <f>Tabelle27[[#This Row],[inclination '[degree']]]*PI()/180</f>
        <v>1.0210176124166828E-3</v>
      </c>
      <c r="BE311" s="1">
        <f>'[1]Bearbeitete Datenbank'!$AY313</f>
        <v>109.26309999999999</v>
      </c>
      <c r="BF311" s="1">
        <f>Tabelle27[[#This Row],[RAAN '[degree']]]*PI()/180</f>
        <v>1.9070008459358161</v>
      </c>
      <c r="BG311" s="1">
        <f>'[1]Bearbeitete Datenbank'!$BA313</f>
        <v>254.80369999999999</v>
      </c>
      <c r="BH311" s="1">
        <f>Tabelle27[[#This Row],[AoP '[degree']]]*PI()/180</f>
        <v>4.4471635112638754</v>
      </c>
      <c r="BI311" s="1">
        <f>'[1]Bearbeitete Datenbank'!$BB313</f>
        <v>209.9616</v>
      </c>
      <c r="BK311" s="1">
        <f>Tabelle27[[#This Row],[mean_anomaly '[degree']]]*PI()/180</f>
        <v>3.6645212227553263</v>
      </c>
      <c r="BL311" s="1">
        <f>'[1]Bearbeitete Datenbank'!$AZ313</f>
        <v>1.886E-4</v>
      </c>
      <c r="BM311" s="1">
        <f>'[1]Bearbeitete Datenbank'!$BE313</f>
        <v>42164.567389115044</v>
      </c>
      <c r="BN311" s="1">
        <f>'[1]Bearbeitete Datenbank'!$BF313</f>
        <v>35801.519626524627</v>
      </c>
      <c r="BO311" s="1">
        <f>'[1]Bearbeitete Datenbank'!$BG313</f>
        <v>35785.61515170546</v>
      </c>
      <c r="BP311" s="1">
        <f>'[1]Bearbeitete Datenbank'!$BH313</f>
        <v>1436.0869502778817</v>
      </c>
      <c r="BQ311" s="1">
        <f>'[1]Bearbeitete Datenbank'!$BC313</f>
        <v>1.0027248</v>
      </c>
      <c r="BY311" s="1" t="s">
        <v>115</v>
      </c>
      <c r="BZ311" s="1" t="s">
        <v>115</v>
      </c>
      <c r="CA311" s="1" t="s">
        <v>115</v>
      </c>
      <c r="CB311" s="1" t="s">
        <v>115</v>
      </c>
      <c r="CD311" s="47">
        <f>'[1]Bearbeitete Datenbank'!$BT313</f>
        <v>4.4263955499999952E-2</v>
      </c>
      <c r="CE3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7.7255176343125204E-4</v>
      </c>
      <c r="CF311" s="1">
        <f>'[1]Bearbeitete Datenbank'!$BU313</f>
        <v>47.864541457500003</v>
      </c>
      <c r="CG3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0.83539384339070055</v>
      </c>
      <c r="CH311" s="1" t="str">
        <f>'[1]Bearbeitete Datenbank'!$BV313</f>
        <v>True</v>
      </c>
      <c r="CI311" s="1" t="str">
        <f>'[1]Bearbeitete Datenbank'!$BW313</f>
        <v>True</v>
      </c>
      <c r="CJ311" s="1">
        <f>'[1]Bearbeitete Datenbank'!$BX313</f>
        <v>2.7951800000000003E-4</v>
      </c>
      <c r="CK311" s="1">
        <f>'[1]Bearbeitete Datenbank'!$BY313</f>
        <v>2.3232000000000003E-4</v>
      </c>
      <c r="CL311" s="1">
        <f>'[1]Bearbeitete Datenbank'!$CA313</f>
        <v>0.11311</v>
      </c>
      <c r="CM31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1.9741419169307861E-3</v>
      </c>
      <c r="CN311" s="1">
        <f>'[1]Bearbeitete Datenbank'!$CB313</f>
        <v>2</v>
      </c>
      <c r="CO311" s="1">
        <f>'[1]Bearbeitete Datenbank'!$CC313</f>
        <v>3</v>
      </c>
      <c r="CP311" s="1" t="str">
        <f>'[1]Bearbeitete Datenbank'!$CD313</f>
        <v>GSA_47.9</v>
      </c>
      <c r="CQ311" s="1">
        <f>'[1]Bearbeitete Datenbank'!$CE313</f>
        <v>2</v>
      </c>
      <c r="CR311" s="1">
        <f>'[1]Bearbeitete Datenbank'!$CF313</f>
        <v>47.894362839750002</v>
      </c>
      <c r="CS311" s="1">
        <f>IF(Tabelle27[[#This Row],[synchronised_starting_longitude '[deg_E']]]="None","None",Tabelle27[[#This Row],[synchronised_starting_longitude '[deg_E']]]*PI()/180)</f>
        <v>0.83591432469845883</v>
      </c>
      <c r="CT311" s="1">
        <f>'[1]Bearbeitete Datenbank'!$CG313</f>
        <v>47.862102120000003</v>
      </c>
      <c r="CU311" s="1">
        <f>IF(Tabelle27[[#This Row],[synchronised_initial_longitude '[deg_E']]]="None","None",Tabelle27[[#This Row],[synchronised_initial_longitude '[deg_E']]]*PI()/180)</f>
        <v>0.83535126891975819</v>
      </c>
      <c r="CV311" s="1">
        <f>'[1]Bearbeitete Datenbank'!$CH313</f>
        <v>4.60867425E-2</v>
      </c>
      <c r="CW311" s="1">
        <f>IF(Tabelle27[[#This Row],[synchronised_tolerance_longitude '[deg_E']]]="None","None",Tabelle27[[#This Row],[synchronised_tolerance_longitude '[deg_E']]]*PI()/180)</f>
        <v>8.0436539814380279E-4</v>
      </c>
      <c r="CY311" s="1" t="str">
        <f>'[1]Bearbeitete Datenbank'!$CI313</f>
        <v>None</v>
      </c>
      <c r="CZ311" s="1" t="str">
        <f>IF(Tabelle27[[#This Row],[initial_GLAN '[deg']]]="None",Tabelle27[[#This Row],[initial_GLAN '[deg']]],Tabelle27[[#This Row],[initial_GLAN '[deg']]]*PI()/180)</f>
        <v>None</v>
      </c>
      <c r="DA311" s="1" t="str">
        <f>'[1]Bearbeitete Datenbank'!$CJ313</f>
        <v>None</v>
      </c>
      <c r="DB311" s="1" t="str">
        <f>IF(Tabelle27[[#This Row],[tolerance_GLAN '[deg']]]="None",Tabelle27[[#This Row],[tolerance_GLAN '[deg']]],Tabelle27[[#This Row],[tolerance_GLAN '[deg']]]*PI()/180)</f>
        <v>None</v>
      </c>
      <c r="DC311" s="1" t="str">
        <f>'[1]Bearbeitete Datenbank'!$CK313</f>
        <v>None</v>
      </c>
      <c r="DD311" s="49" t="str">
        <f>'[1]Bearbeitete Datenbank'!$CL313</f>
        <v>None</v>
      </c>
      <c r="DE311" s="5" t="str">
        <f>'[1]Bearbeitete Datenbank'!$CM313</f>
        <v>None</v>
      </c>
      <c r="DF311" s="49" t="str">
        <f>'[1]Bearbeitete Datenbank'!$CN313</f>
        <v>None</v>
      </c>
      <c r="DG311" s="5" t="str">
        <f>'[1]Bearbeitete Datenbank'!$CO313</f>
        <v>None</v>
      </c>
      <c r="DH311" s="5" t="str">
        <f>'[1]Bearbeitete Datenbank'!$CP313</f>
        <v>None</v>
      </c>
    </row>
    <row r="312" spans="1:112" x14ac:dyDescent="0.25">
      <c r="A312" s="1" t="str">
        <f>'[1]Bearbeitete Datenbank'!$C314</f>
        <v>GSAT-6</v>
      </c>
      <c r="C312" s="1" t="str">
        <f>'[1]Bearbeitete Datenbank'!$C314</f>
        <v>GSAT-6</v>
      </c>
      <c r="D312" s="41">
        <f>'[1]Bearbeitete Datenbank'!$AB314</f>
        <v>40880</v>
      </c>
      <c r="G312" s="1" t="str">
        <f>'[1]Bearbeitete Datenbank'!$AV314</f>
        <v>Heavy Satellite</v>
      </c>
      <c r="H312" s="1">
        <f>'[1]Bearbeitete Datenbank'!$V314</f>
        <v>12</v>
      </c>
      <c r="J312" s="3"/>
      <c r="K312" s="1" t="str">
        <f>'[1]Bearbeitete Datenbank'!$BQ314</f>
        <v>mono/duo-propellant</v>
      </c>
      <c r="L312" s="1" t="str">
        <f>'[1]Bearbeitete Datenbank'!$BR314</f>
        <v>1</v>
      </c>
      <c r="M312" s="1"/>
      <c r="N312" s="1">
        <f>'[1]Bearbeitete Datenbank'!$BS314</f>
        <v>300</v>
      </c>
      <c r="P312" s="1" t="str">
        <f>'[1]Bearbeitete Datenbank'!$Y314</f>
        <v>Satish Dhawan Space Centre</v>
      </c>
      <c r="Q312" s="1">
        <f>'[1]Bearbeitete Datenbank'!$AD314*PI()/180</f>
        <v>0.23945810678352358</v>
      </c>
      <c r="R312" s="1" t="str">
        <f>'[1]Bearbeitete Datenbank'!$D314</f>
        <v>NR</v>
      </c>
      <c r="S312" s="1" t="str">
        <f>'[1]Bearbeitete Datenbank'!$E314</f>
        <v>India</v>
      </c>
      <c r="T312" s="1" t="str">
        <f>'[1]Bearbeitete Datenbank'!$F314</f>
        <v>Indian Space Research Organization (ISRO)</v>
      </c>
      <c r="U312" s="3">
        <f>'[1]Bearbeitete Datenbank'!$U314</f>
        <v>42243</v>
      </c>
      <c r="V312" s="1">
        <f>'[1]Bearbeitete Datenbank'!$AE314*PI()/180</f>
        <v>1.4002850765243715</v>
      </c>
      <c r="Y312" s="1">
        <f>'[1]Bearbeitete Datenbank'!$BK314</f>
        <v>2</v>
      </c>
      <c r="Z312" s="1">
        <f>'[1]Bearbeitete Datenbank'!$BL314</f>
        <v>3.6</v>
      </c>
      <c r="AA312" s="1">
        <f>'[1]Bearbeitete Datenbank'!$BM314</f>
        <v>9.5</v>
      </c>
      <c r="AB312" s="1">
        <f>'[1]Bearbeitete Datenbank'!BN314</f>
        <v>22.940112503410599</v>
      </c>
      <c r="AC312" s="1">
        <f>'[1]Bearbeitete Datenbank'!BO314</f>
        <v>4</v>
      </c>
      <c r="AD312" s="1">
        <f>'[1]Bearbeitete Datenbank'!$BP314</f>
        <v>13.235666666666701</v>
      </c>
      <c r="AH312" s="1">
        <f>'[1]Bearbeitete Datenbank'!$AL314</f>
        <v>2117</v>
      </c>
      <c r="AJ312" s="1">
        <f>'[1]Bearbeitete Datenbank'!$AN314</f>
        <v>985</v>
      </c>
      <c r="AK312" s="1">
        <f>'[1]Bearbeitete Datenbank'!$AW314</f>
        <v>1132</v>
      </c>
      <c r="AU312" s="1" t="str">
        <f>'[1]Bearbeitete Datenbank'!$AU314</f>
        <v>GEO/S</v>
      </c>
      <c r="AV312" s="1" t="str">
        <f>'[1]Bearbeitete Datenbank'!$J314</f>
        <v>GEO</v>
      </c>
      <c r="AY312" s="1" t="str">
        <f>'[1]Bearbeitete Datenbank'!$G314</f>
        <v>Government/Commercial</v>
      </c>
      <c r="AZ312" s="1"/>
      <c r="BA312" s="1" t="str">
        <f>'[1]Bearbeitete Datenbank'!$H314</f>
        <v>Communications</v>
      </c>
      <c r="BB312" s="1"/>
      <c r="BC312" s="42">
        <f>'[1]Bearbeitete Datenbank'!$AX314</f>
        <v>7.2700000000000001E-2</v>
      </c>
      <c r="BD312" s="1">
        <f>Tabelle27[[#This Row],[inclination '[degree']]]*PI()/180</f>
        <v>1.2688543661998775E-3</v>
      </c>
      <c r="BE312" s="1">
        <f>'[1]Bearbeitete Datenbank'!$AY314</f>
        <v>105.44710000000001</v>
      </c>
      <c r="BF312" s="1">
        <f>Tabelle27[[#This Row],[RAAN '[degree']]]*PI()/180</f>
        <v>1.8403990816797129</v>
      </c>
      <c r="BG312" s="1">
        <f>'[1]Bearbeitete Datenbank'!$BA314</f>
        <v>327.37290000000002</v>
      </c>
      <c r="BH312" s="1">
        <f>Tabelle27[[#This Row],[AoP '[degree']]]*PI()/180</f>
        <v>5.7137349868021454</v>
      </c>
      <c r="BI312" s="1">
        <f>'[1]Bearbeitete Datenbank'!$BB314</f>
        <v>215.7602</v>
      </c>
      <c r="BK312" s="1">
        <f>Tabelle27[[#This Row],[mean_anomaly '[degree']]]*PI()/180</f>
        <v>3.7657258847614692</v>
      </c>
      <c r="BL312" s="1">
        <f>'[1]Bearbeitete Datenbank'!$AZ314</f>
        <v>2.6959999999999999E-4</v>
      </c>
      <c r="BM312" s="1">
        <f>'[1]Bearbeitete Datenbank'!$BE314</f>
        <v>42165.092461491484</v>
      </c>
      <c r="BN312" s="1">
        <f>'[1]Bearbeitete Datenbank'!$BF314</f>
        <v>35805.460170419101</v>
      </c>
      <c r="BO312" s="1">
        <f>'[1]Bearbeitete Datenbank'!$BG314</f>
        <v>35782.724752563867</v>
      </c>
      <c r="BP312" s="1">
        <f>'[1]Bearbeitete Datenbank'!$BH314</f>
        <v>1436.1137755952739</v>
      </c>
      <c r="BQ312" s="1">
        <f>'[1]Bearbeitete Datenbank'!$BC314</f>
        <v>1.0027060699999999</v>
      </c>
      <c r="BY312" s="1" t="s">
        <v>115</v>
      </c>
      <c r="BZ312" s="1" t="s">
        <v>115</v>
      </c>
      <c r="CA312" s="1" t="s">
        <v>115</v>
      </c>
      <c r="CB312" s="1" t="s">
        <v>115</v>
      </c>
      <c r="CD312" s="47">
        <f>'[1]Bearbeitete Datenbank'!$BT314</f>
        <v>5.6465637999998819E-2</v>
      </c>
      <c r="CE31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9.8551129733920524E-4</v>
      </c>
      <c r="CF312" s="1">
        <f>'[1]Bearbeitete Datenbank'!$BU314</f>
        <v>82.509051351000011</v>
      </c>
      <c r="CG31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1.4400546087720256</v>
      </c>
      <c r="CH312" s="1" t="str">
        <f>'[1]Bearbeitete Datenbank'!$BV314</f>
        <v>True</v>
      </c>
      <c r="CI312" s="1" t="str">
        <f>'[1]Bearbeitete Datenbank'!$BW314</f>
        <v>True</v>
      </c>
      <c r="CJ312" s="1">
        <f>'[1]Bearbeitete Datenbank'!$BX314</f>
        <v>3.5311399999999997E-4</v>
      </c>
      <c r="CK312" s="1">
        <f>'[1]Bearbeitete Datenbank'!$BY314</f>
        <v>2.00554E-4</v>
      </c>
      <c r="CL312" s="1">
        <f>'[1]Bearbeitete Datenbank'!$CA314</f>
        <v>0.111514</v>
      </c>
      <c r="CM31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1.9462864620689566E-3</v>
      </c>
      <c r="CN312" s="1">
        <f>'[1]Bearbeitete Datenbank'!$CB314</f>
        <v>1</v>
      </c>
      <c r="CO312" s="1">
        <f>'[1]Bearbeitete Datenbank'!$CC314</f>
        <v>7</v>
      </c>
      <c r="CP312" s="1" t="str">
        <f>'[1]Bearbeitete Datenbank'!$CD314</f>
        <v>None</v>
      </c>
      <c r="CQ312" s="1" t="str">
        <f>'[1]Bearbeitete Datenbank'!$CE314</f>
        <v>None</v>
      </c>
      <c r="CR312" s="1" t="str">
        <f>'[1]Bearbeitete Datenbank'!$CF314</f>
        <v>None</v>
      </c>
      <c r="CS312" s="1" t="str">
        <f>IF(Tabelle27[[#This Row],[synchronised_starting_longitude '[deg_E']]]="None","None",Tabelle27[[#This Row],[synchronised_starting_longitude '[deg_E']]]*PI()/180)</f>
        <v>None</v>
      </c>
      <c r="CT312" s="1" t="str">
        <f>'[1]Bearbeitete Datenbank'!$CG314</f>
        <v>None</v>
      </c>
      <c r="CU312" s="1" t="str">
        <f>IF(Tabelle27[[#This Row],[synchronised_initial_longitude '[deg_E']]]="None","None",Tabelle27[[#This Row],[synchronised_initial_longitude '[deg_E']]]*PI()/180)</f>
        <v>None</v>
      </c>
      <c r="CV312" s="1" t="str">
        <f>'[1]Bearbeitete Datenbank'!$CH314</f>
        <v>None</v>
      </c>
      <c r="CW312" s="1" t="str">
        <f>IF(Tabelle27[[#This Row],[synchronised_tolerance_longitude '[deg_E']]]="None","None",Tabelle27[[#This Row],[synchronised_tolerance_longitude '[deg_E']]]*PI()/180)</f>
        <v>None</v>
      </c>
      <c r="CY312" s="1" t="str">
        <f>'[1]Bearbeitete Datenbank'!$CI314</f>
        <v>None</v>
      </c>
      <c r="CZ312" s="1" t="str">
        <f>IF(Tabelle27[[#This Row],[initial_GLAN '[deg']]]="None",Tabelle27[[#This Row],[initial_GLAN '[deg']]],Tabelle27[[#This Row],[initial_GLAN '[deg']]]*PI()/180)</f>
        <v>None</v>
      </c>
      <c r="DA312" s="1" t="str">
        <f>'[1]Bearbeitete Datenbank'!$CJ314</f>
        <v>None</v>
      </c>
      <c r="DB312" s="1" t="str">
        <f>IF(Tabelle27[[#This Row],[tolerance_GLAN '[deg']]]="None",Tabelle27[[#This Row],[tolerance_GLAN '[deg']]],Tabelle27[[#This Row],[tolerance_GLAN '[deg']]]*PI()/180)</f>
        <v>None</v>
      </c>
      <c r="DC312" s="1" t="str">
        <f>'[1]Bearbeitete Datenbank'!$CK314</f>
        <v>None</v>
      </c>
      <c r="DD312" s="49" t="str">
        <f>'[1]Bearbeitete Datenbank'!$CL314</f>
        <v>None</v>
      </c>
      <c r="DE312" s="5" t="str">
        <f>'[1]Bearbeitete Datenbank'!$CM314</f>
        <v>None</v>
      </c>
      <c r="DF312" s="49" t="str">
        <f>'[1]Bearbeitete Datenbank'!$CN314</f>
        <v>None</v>
      </c>
      <c r="DG312" s="5" t="str">
        <f>'[1]Bearbeitete Datenbank'!$CO314</f>
        <v>None</v>
      </c>
      <c r="DH312" s="5" t="str">
        <f>'[1]Bearbeitete Datenbank'!$CP314</f>
        <v>None</v>
      </c>
    </row>
    <row r="313" spans="1:112" x14ac:dyDescent="0.25">
      <c r="A313" s="1" t="str">
        <f>'[1]Bearbeitete Datenbank'!$C315</f>
        <v>GSAT-7</v>
      </c>
      <c r="C313" s="1" t="str">
        <f>'[1]Bearbeitete Datenbank'!$C315</f>
        <v>GSAT-7</v>
      </c>
      <c r="D313" s="41">
        <f>'[1]Bearbeitete Datenbank'!$AB315</f>
        <v>39234</v>
      </c>
      <c r="G313" s="1" t="str">
        <f>'[1]Bearbeitete Datenbank'!$AV315</f>
        <v>Heavy Satellite</v>
      </c>
      <c r="H313" s="1">
        <f>'[1]Bearbeitete Datenbank'!$V315</f>
        <v>7</v>
      </c>
      <c r="J313" s="3"/>
      <c r="K313" s="1" t="str">
        <f>'[1]Bearbeitete Datenbank'!$BQ315</f>
        <v>mono/duo-propellant</v>
      </c>
      <c r="L313" s="1" t="str">
        <f>'[1]Bearbeitete Datenbank'!$BR315</f>
        <v>1</v>
      </c>
      <c r="M313" s="1"/>
      <c r="N313" s="1">
        <f>'[1]Bearbeitete Datenbank'!$BS315</f>
        <v>300</v>
      </c>
      <c r="P313" s="1" t="str">
        <f>'[1]Bearbeitete Datenbank'!$Y315</f>
        <v>Guiana Space Center</v>
      </c>
      <c r="Q313" s="1">
        <f>'[1]Bearbeitete Datenbank'!$AD315*PI()/180</f>
        <v>9.1437799511982928E-2</v>
      </c>
      <c r="R313" s="1" t="str">
        <f>'[1]Bearbeitete Datenbank'!$D315</f>
        <v>India</v>
      </c>
      <c r="S313" s="1" t="str">
        <f>'[1]Bearbeitete Datenbank'!$E315</f>
        <v>India</v>
      </c>
      <c r="T313" s="1" t="str">
        <f>'[1]Bearbeitete Datenbank'!$F315</f>
        <v>Indian Navy</v>
      </c>
      <c r="U313" s="3">
        <f>'[1]Bearbeitete Datenbank'!$U315</f>
        <v>41515</v>
      </c>
      <c r="V313" s="1">
        <f>'[1]Bearbeitete Datenbank'!$AE315*PI()/180</f>
        <v>5.3622099674872183</v>
      </c>
      <c r="Y313" s="1">
        <f>'[1]Bearbeitete Datenbank'!$BK315</f>
        <v>2</v>
      </c>
      <c r="Z313" s="1">
        <f>'[1]Bearbeitete Datenbank'!$BL315</f>
        <v>4</v>
      </c>
      <c r="AA313" s="1">
        <f>'[1]Bearbeitete Datenbank'!$BM315</f>
        <v>12</v>
      </c>
      <c r="AB313" s="1">
        <f>'[1]Bearbeitete Datenbank'!BN315</f>
        <v>28.000344496291302</v>
      </c>
      <c r="AC313" s="1">
        <f>'[1]Bearbeitete Datenbank'!BO315</f>
        <v>4</v>
      </c>
      <c r="AD313" s="1">
        <f>'[1]Bearbeitete Datenbank'!$BP315</f>
        <v>15.377333333333301</v>
      </c>
      <c r="AH313" s="1">
        <f>'[1]Bearbeitete Datenbank'!$AL315</f>
        <v>2650</v>
      </c>
      <c r="AJ313" s="1">
        <f>'[1]Bearbeitete Datenbank'!$AN315</f>
        <v>1500</v>
      </c>
      <c r="AK313" s="1">
        <f>'[1]Bearbeitete Datenbank'!$AW315</f>
        <v>1150</v>
      </c>
      <c r="AU313" s="1" t="str">
        <f>'[1]Bearbeitete Datenbank'!$AU315</f>
        <v>GEO/D</v>
      </c>
      <c r="AV313" s="1" t="str">
        <f>'[1]Bearbeitete Datenbank'!$J315</f>
        <v>GEO</v>
      </c>
      <c r="AY313" s="1" t="str">
        <f>'[1]Bearbeitete Datenbank'!$G315</f>
        <v>Military</v>
      </c>
      <c r="AZ313" s="1"/>
      <c r="BA313" s="1" t="str">
        <f>'[1]Bearbeitete Datenbank'!$H315</f>
        <v>Communications</v>
      </c>
      <c r="BB313" s="1"/>
      <c r="BC313" s="42">
        <f>'[1]Bearbeitete Datenbank'!$AX315</f>
        <v>8.9200000000000002E-2</v>
      </c>
      <c r="BD313" s="1">
        <f>Tabelle27[[#This Row],[inclination '[degree']]]*PI()/180</f>
        <v>1.5568336927789419E-3</v>
      </c>
      <c r="BE313" s="1">
        <f>'[1]Bearbeitete Datenbank'!$AY315</f>
        <v>104.5506</v>
      </c>
      <c r="BF313" s="1">
        <f>Tabelle27[[#This Row],[RAAN '[degree']]]*PI()/180</f>
        <v>1.8247522049355833</v>
      </c>
      <c r="BG313" s="1">
        <f>'[1]Bearbeitete Datenbank'!$BA315</f>
        <v>171.52799999999999</v>
      </c>
      <c r="BH313" s="1">
        <f>Tabelle27[[#This Row],[AoP '[degree']]]*PI()/180</f>
        <v>2.993728359360833</v>
      </c>
      <c r="BI313" s="1">
        <f>'[1]Bearbeitete Datenbank'!$BB315</f>
        <v>351.87439999999998</v>
      </c>
      <c r="BK313" s="1">
        <f>Tabelle27[[#This Row],[mean_anomaly '[degree']]]*PI()/180</f>
        <v>6.1413668334795348</v>
      </c>
      <c r="BL313" s="1">
        <f>'[1]Bearbeitete Datenbank'!$AZ315</f>
        <v>5.6789999999999998E-4</v>
      </c>
      <c r="BM313" s="1">
        <f>'[1]Bearbeitete Datenbank'!$BE315</f>
        <v>42164.644761273361</v>
      </c>
      <c r="BN313" s="1">
        <f>'[1]Bearbeitete Datenbank'!$BF315</f>
        <v>35817.590063033291</v>
      </c>
      <c r="BO313" s="1">
        <f>'[1]Bearbeitete Datenbank'!$BG315</f>
        <v>35769.699459513438</v>
      </c>
      <c r="BP313" s="1">
        <f>'[1]Bearbeitete Datenbank'!$BH315</f>
        <v>1436.0909031180765</v>
      </c>
      <c r="BQ313" s="1">
        <f>'[1]Bearbeitete Datenbank'!$BC315</f>
        <v>1.0027220400000001</v>
      </c>
      <c r="BY313" s="1" t="s">
        <v>115</v>
      </c>
      <c r="BZ313" s="1" t="s">
        <v>115</v>
      </c>
      <c r="CA313" s="1" t="s">
        <v>115</v>
      </c>
      <c r="CB313" s="1" t="s">
        <v>115</v>
      </c>
      <c r="CD313" s="47">
        <f>'[1]Bearbeitete Datenbank'!$BT315</f>
        <v>4.464375549999744E-2</v>
      </c>
      <c r="CE31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7.791805239302826E-4</v>
      </c>
      <c r="CF313" s="1">
        <f>'[1]Bearbeitete Datenbank'!$BU315</f>
        <v>73.99736461949999</v>
      </c>
      <c r="CG31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1.2914976504090359</v>
      </c>
      <c r="CH313" s="1" t="str">
        <f>'[1]Bearbeitete Datenbank'!$BV315</f>
        <v>True</v>
      </c>
      <c r="CI313" s="1" t="str">
        <f>'[1]Bearbeitete Datenbank'!$BW315</f>
        <v>True</v>
      </c>
      <c r="CJ313" s="1">
        <f>'[1]Bearbeitete Datenbank'!$BX315</f>
        <v>7.141475E-4</v>
      </c>
      <c r="CK313" s="1">
        <f>'[1]Bearbeitete Datenbank'!$BY315</f>
        <v>2.0242749999999999E-4</v>
      </c>
      <c r="CL313" s="1">
        <f>'[1]Bearbeitete Datenbank'!$CA315</f>
        <v>0.11051999999999999</v>
      </c>
      <c r="CM31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1.9289378893041329E-3</v>
      </c>
      <c r="CN313" s="1">
        <f>'[1]Bearbeitete Datenbank'!$CB315</f>
        <v>4</v>
      </c>
      <c r="CO313" s="1">
        <f>'[1]Bearbeitete Datenbank'!$CC315</f>
        <v>1</v>
      </c>
      <c r="CP313" s="1" t="str">
        <f>'[1]Bearbeitete Datenbank'!$CD315</f>
        <v>GSA_74</v>
      </c>
      <c r="CQ313" s="1">
        <f>'[1]Bearbeitete Datenbank'!$CE315</f>
        <v>4</v>
      </c>
      <c r="CR313" s="1">
        <f>'[1]Bearbeitete Datenbank'!$CF315</f>
        <v>74.017102734787514</v>
      </c>
      <c r="CS313" s="1">
        <f>IF(Tabelle27[[#This Row],[synchronised_starting_longitude '[deg_E']]]="None","None",Tabelle27[[#This Row],[synchronised_starting_longitude '[deg_E']]]*PI()/180)</f>
        <v>1.2918421455089413</v>
      </c>
      <c r="CT313" s="1">
        <f>'[1]Bearbeitete Datenbank'!$CG315</f>
        <v>73.990857556125007</v>
      </c>
      <c r="CU313" s="1">
        <f>IF(Tabelle27[[#This Row],[synchronised_initial_longitude '[deg_E']]]="None","None",Tabelle27[[#This Row],[synchronised_initial_longitude '[deg_E']]]*PI()/180)</f>
        <v>1.2913840807285064</v>
      </c>
      <c r="CV313" s="1">
        <f>'[1]Bearbeitete Datenbank'!$CH315</f>
        <v>3.7493112375001303E-2</v>
      </c>
      <c r="CW313" s="1">
        <f>IF(Tabelle27[[#This Row],[synchronised_tolerance_longitude '[deg_E']]]="None","None",Tabelle27[[#This Row],[synchronised_tolerance_longitude '[deg_E']]]*PI()/180)</f>
        <v>6.5437825776400367E-4</v>
      </c>
      <c r="CY313" s="1" t="str">
        <f>'[1]Bearbeitete Datenbank'!$CI315</f>
        <v>None</v>
      </c>
      <c r="CZ313" s="1" t="str">
        <f>IF(Tabelle27[[#This Row],[initial_GLAN '[deg']]]="None",Tabelle27[[#This Row],[initial_GLAN '[deg']]],Tabelle27[[#This Row],[initial_GLAN '[deg']]]*PI()/180)</f>
        <v>None</v>
      </c>
      <c r="DA313" s="1" t="str">
        <f>'[1]Bearbeitete Datenbank'!$CJ315</f>
        <v>None</v>
      </c>
      <c r="DB313" s="1" t="str">
        <f>IF(Tabelle27[[#This Row],[tolerance_GLAN '[deg']]]="None",Tabelle27[[#This Row],[tolerance_GLAN '[deg']]],Tabelle27[[#This Row],[tolerance_GLAN '[deg']]]*PI()/180)</f>
        <v>None</v>
      </c>
      <c r="DC313" s="1" t="str">
        <f>'[1]Bearbeitete Datenbank'!$CK315</f>
        <v>None</v>
      </c>
      <c r="DD313" s="49" t="str">
        <f>'[1]Bearbeitete Datenbank'!$CL315</f>
        <v>None</v>
      </c>
      <c r="DE313" s="5" t="str">
        <f>'[1]Bearbeitete Datenbank'!$CM315</f>
        <v>None</v>
      </c>
      <c r="DF313" s="49" t="str">
        <f>'[1]Bearbeitete Datenbank'!$CN315</f>
        <v>None</v>
      </c>
      <c r="DG313" s="5" t="str">
        <f>'[1]Bearbeitete Datenbank'!$CO315</f>
        <v>None</v>
      </c>
      <c r="DH313" s="5" t="str">
        <f>'[1]Bearbeitete Datenbank'!$CP315</f>
        <v>None</v>
      </c>
    </row>
    <row r="314" spans="1:112" x14ac:dyDescent="0.25">
      <c r="A314" s="1" t="str">
        <f>'[1]Bearbeitete Datenbank'!$C316</f>
        <v>GSAT-7A</v>
      </c>
      <c r="C314" s="1" t="str">
        <f>'[1]Bearbeitete Datenbank'!$C316</f>
        <v>GSAT-7A</v>
      </c>
      <c r="D314" s="41">
        <f>'[1]Bearbeitete Datenbank'!$AB316</f>
        <v>43864</v>
      </c>
      <c r="G314" s="1" t="str">
        <f>'[1]Bearbeitete Datenbank'!$AV316</f>
        <v>Heavy Satellite</v>
      </c>
      <c r="H314" s="1">
        <f>'[1]Bearbeitete Datenbank'!$V316</f>
        <v>8</v>
      </c>
      <c r="J314" s="3"/>
      <c r="K314" s="1" t="str">
        <f>'[1]Bearbeitete Datenbank'!$BQ316</f>
        <v>mono/duo-propellant</v>
      </c>
      <c r="L314" s="1" t="str">
        <f>'[1]Bearbeitete Datenbank'!$BR316</f>
        <v>1</v>
      </c>
      <c r="M314" s="1"/>
      <c r="N314" s="1">
        <f>'[1]Bearbeitete Datenbank'!$BS316</f>
        <v>300</v>
      </c>
      <c r="P314" s="1" t="str">
        <f>'[1]Bearbeitete Datenbank'!$Y316</f>
        <v>Satish Dhawan Space Centre</v>
      </c>
      <c r="Q314" s="1">
        <f>'[1]Bearbeitete Datenbank'!$AD316*PI()/180</f>
        <v>0.23945810678352358</v>
      </c>
      <c r="R314" s="1" t="str">
        <f>'[1]Bearbeitete Datenbank'!$D316</f>
        <v>India</v>
      </c>
      <c r="S314" s="1" t="str">
        <f>'[1]Bearbeitete Datenbank'!$E316</f>
        <v>India</v>
      </c>
      <c r="T314" s="1" t="str">
        <f>'[1]Bearbeitete Datenbank'!$F316</f>
        <v>Indian Air Force</v>
      </c>
      <c r="U314" s="3">
        <f>'[1]Bearbeitete Datenbank'!$U316</f>
        <v>43453</v>
      </c>
      <c r="V314" s="1">
        <f>'[1]Bearbeitete Datenbank'!$AE316*PI()/180</f>
        <v>1.4002850765243715</v>
      </c>
      <c r="Y314" s="1">
        <f>'[1]Bearbeitete Datenbank'!$BK316</f>
        <v>1.6</v>
      </c>
      <c r="Z314" s="1">
        <f>'[1]Bearbeitete Datenbank'!$BL316</f>
        <v>2.4</v>
      </c>
      <c r="AA314" s="1">
        <f>'[1]Bearbeitete Datenbank'!$BM316</f>
        <v>9.5</v>
      </c>
      <c r="AB314" s="1">
        <f>'[1]Bearbeitete Datenbank'!BN316</f>
        <v>16.1160731656379</v>
      </c>
      <c r="AC314" s="1">
        <f>'[1]Bearbeitete Datenbank'!BO316</f>
        <v>2.56</v>
      </c>
      <c r="AD314" s="1">
        <f>'[1]Bearbeitete Datenbank'!$BP316</f>
        <v>8.5255333333333301</v>
      </c>
      <c r="AH314" s="1">
        <f>'[1]Bearbeitete Datenbank'!$AL316</f>
        <v>2250</v>
      </c>
      <c r="AJ314" s="1">
        <f>'[1]Bearbeitete Datenbank'!$AN316</f>
        <v>1000</v>
      </c>
      <c r="AK314" s="1">
        <f>'[1]Bearbeitete Datenbank'!$AW316</f>
        <v>1250</v>
      </c>
      <c r="AU314" s="1" t="str">
        <f>'[1]Bearbeitete Datenbank'!$AU316</f>
        <v>VHEO</v>
      </c>
      <c r="AV314" s="1" t="str">
        <f>'[1]Bearbeitete Datenbank'!$J316</f>
        <v>GEO</v>
      </c>
      <c r="AY314" s="1" t="str">
        <f>'[1]Bearbeitete Datenbank'!$G316</f>
        <v>Military</v>
      </c>
      <c r="AZ314" s="1"/>
      <c r="BA314" s="1" t="str">
        <f>'[1]Bearbeitete Datenbank'!$H316</f>
        <v>Communications</v>
      </c>
      <c r="BB314" s="1"/>
      <c r="BC314" s="42">
        <f>'[1]Bearbeitete Datenbank'!$AX316</f>
        <v>7.3599999999999999E-2</v>
      </c>
      <c r="BD314" s="1">
        <f>Tabelle27[[#This Row],[inclination '[degree']]]*PI()/180</f>
        <v>1.2845623294678264E-3</v>
      </c>
      <c r="BE314" s="1">
        <f>'[1]Bearbeitete Datenbank'!$AY316</f>
        <v>273.33589999999998</v>
      </c>
      <c r="BF314" s="1">
        <f>Tabelle27[[#This Row],[RAAN '[degree']]]*PI()/180</f>
        <v>4.7706114189019688</v>
      </c>
      <c r="BG314" s="1">
        <f>'[1]Bearbeitete Datenbank'!$BA316</f>
        <v>143.00550000000001</v>
      </c>
      <c r="BH314" s="1">
        <f>Tabelle27[[#This Row],[AoP '[degree']]]*PI()/180</f>
        <v>2.4959168234607509</v>
      </c>
      <c r="BI314" s="1">
        <f>'[1]Bearbeitete Datenbank'!$BB316</f>
        <v>194.96299999999999</v>
      </c>
      <c r="BK314" s="1">
        <f>Tabelle27[[#This Row],[mean_anomaly '[degree']]]*PI()/180</f>
        <v>3.4027462695657045</v>
      </c>
      <c r="BL314" s="1">
        <f>'[1]Bearbeitete Datenbank'!$AZ316</f>
        <v>3.4150000000000001E-4</v>
      </c>
      <c r="BM314" s="1">
        <f>'[1]Bearbeitete Datenbank'!$BE316</f>
        <v>42164.474599059962</v>
      </c>
      <c r="BN314" s="1">
        <f>'[1]Bearbeitete Datenbank'!$BF316</f>
        <v>35807.873767135541</v>
      </c>
      <c r="BO314" s="1">
        <f>'[1]Bearbeitete Datenbank'!$BG316</f>
        <v>35779.075430984383</v>
      </c>
      <c r="BP314" s="1">
        <f>'[1]Bearbeitete Datenbank'!$BH316</f>
        <v>1436.0822097627231</v>
      </c>
      <c r="BQ314" s="1">
        <f>'[1]Bearbeitete Datenbank'!$BC316</f>
        <v>1.0027281100000001</v>
      </c>
      <c r="BY314" s="1" t="s">
        <v>115</v>
      </c>
      <c r="BZ314" s="1" t="s">
        <v>115</v>
      </c>
      <c r="CA314" s="1" t="s">
        <v>115</v>
      </c>
      <c r="CB314" s="1" t="s">
        <v>115</v>
      </c>
      <c r="CD314" s="47">
        <f>'[1]Bearbeitete Datenbank'!$BT316</f>
        <v>5.2324885000000876E-2</v>
      </c>
      <c r="CE31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9.132415239774083E-4</v>
      </c>
      <c r="CF314" s="1">
        <f>'[1]Bearbeitete Datenbank'!$BU316</f>
        <v>62.779966138000006</v>
      </c>
      <c r="CG31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1.095717113398649</v>
      </c>
      <c r="CH314" s="1" t="str">
        <f>'[1]Bearbeitete Datenbank'!$BV316</f>
        <v>True</v>
      </c>
      <c r="CI314" s="1" t="str">
        <f>'[1]Bearbeitete Datenbank'!$BW316</f>
        <v>True</v>
      </c>
      <c r="CJ314" s="1">
        <f>'[1]Bearbeitete Datenbank'!$BX316</f>
        <v>2.3632600000000003E-4</v>
      </c>
      <c r="CK314" s="1">
        <f>'[1]Bearbeitete Datenbank'!$BY316</f>
        <v>1.1551000000000001E-4</v>
      </c>
      <c r="CL314" s="1">
        <f>'[1]Bearbeitete Datenbank'!$CA316</f>
        <v>0.11962</v>
      </c>
      <c r="CM31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2.0877628512356171E-3</v>
      </c>
      <c r="CN314" s="1">
        <f>'[1]Bearbeitete Datenbank'!$CB316</f>
        <v>1</v>
      </c>
      <c r="CO314" s="1">
        <f>'[1]Bearbeitete Datenbank'!$CC316</f>
        <v>7</v>
      </c>
      <c r="CP314" s="1" t="str">
        <f>'[1]Bearbeitete Datenbank'!$CD316</f>
        <v>None</v>
      </c>
      <c r="CQ314" s="1" t="str">
        <f>'[1]Bearbeitete Datenbank'!$CE316</f>
        <v>None</v>
      </c>
      <c r="CR314" s="1" t="str">
        <f>'[1]Bearbeitete Datenbank'!$CF316</f>
        <v>None</v>
      </c>
      <c r="CS314" s="1" t="str">
        <f>IF(Tabelle27[[#This Row],[synchronised_starting_longitude '[deg_E']]]="None","None",Tabelle27[[#This Row],[synchronised_starting_longitude '[deg_E']]]*PI()/180)</f>
        <v>None</v>
      </c>
      <c r="CT314" s="1" t="str">
        <f>'[1]Bearbeitete Datenbank'!$CG316</f>
        <v>None</v>
      </c>
      <c r="CU314" s="1" t="str">
        <f>IF(Tabelle27[[#This Row],[synchronised_initial_longitude '[deg_E']]]="None","None",Tabelle27[[#This Row],[synchronised_initial_longitude '[deg_E']]]*PI()/180)</f>
        <v>None</v>
      </c>
      <c r="CV314" s="1" t="str">
        <f>'[1]Bearbeitete Datenbank'!$CH316</f>
        <v>None</v>
      </c>
      <c r="CW314" s="1" t="str">
        <f>IF(Tabelle27[[#This Row],[synchronised_tolerance_longitude '[deg_E']]]="None","None",Tabelle27[[#This Row],[synchronised_tolerance_longitude '[deg_E']]]*PI()/180)</f>
        <v>None</v>
      </c>
      <c r="CY314" s="1" t="str">
        <f>'[1]Bearbeitete Datenbank'!$CI316</f>
        <v>None</v>
      </c>
      <c r="CZ314" s="1" t="str">
        <f>IF(Tabelle27[[#This Row],[initial_GLAN '[deg']]]="None",Tabelle27[[#This Row],[initial_GLAN '[deg']]],Tabelle27[[#This Row],[initial_GLAN '[deg']]]*PI()/180)</f>
        <v>None</v>
      </c>
      <c r="DA314" s="1" t="str">
        <f>'[1]Bearbeitete Datenbank'!$CJ316</f>
        <v>None</v>
      </c>
      <c r="DB314" s="1" t="str">
        <f>IF(Tabelle27[[#This Row],[tolerance_GLAN '[deg']]]="None",Tabelle27[[#This Row],[tolerance_GLAN '[deg']]],Tabelle27[[#This Row],[tolerance_GLAN '[deg']]]*PI()/180)</f>
        <v>None</v>
      </c>
      <c r="DC314" s="1" t="str">
        <f>'[1]Bearbeitete Datenbank'!$CK316</f>
        <v>None</v>
      </c>
      <c r="DD314" s="49" t="str">
        <f>'[1]Bearbeitete Datenbank'!$CL316</f>
        <v>None</v>
      </c>
      <c r="DE314" s="5" t="str">
        <f>'[1]Bearbeitete Datenbank'!$CM316</f>
        <v>None</v>
      </c>
      <c r="DF314" s="49" t="str">
        <f>'[1]Bearbeitete Datenbank'!$CN316</f>
        <v>None</v>
      </c>
      <c r="DG314" s="5" t="str">
        <f>'[1]Bearbeitete Datenbank'!$CO316</f>
        <v>None</v>
      </c>
      <c r="DH314" s="5" t="str">
        <f>'[1]Bearbeitete Datenbank'!$CP316</f>
        <v>None</v>
      </c>
    </row>
    <row r="315" spans="1:112" x14ac:dyDescent="0.25">
      <c r="A315" s="1" t="str">
        <f>'[1]Bearbeitete Datenbank'!$C317</f>
        <v>GSAT-8</v>
      </c>
      <c r="C315" s="1" t="str">
        <f>'[1]Bearbeitete Datenbank'!$C317</f>
        <v>GSAT-8</v>
      </c>
      <c r="D315" s="41">
        <f>'[1]Bearbeitete Datenbank'!$AB317</f>
        <v>37605</v>
      </c>
      <c r="G315" s="1" t="str">
        <f>'[1]Bearbeitete Datenbank'!$AV317</f>
        <v>Heavy Satellite</v>
      </c>
      <c r="H315" s="1">
        <f>'[1]Bearbeitete Datenbank'!$V317</f>
        <v>12</v>
      </c>
      <c r="J315" s="3"/>
      <c r="K315" s="1" t="str">
        <f>'[1]Bearbeitete Datenbank'!$BQ317</f>
        <v>mono/duo-propellant</v>
      </c>
      <c r="L315" s="1" t="str">
        <f>'[1]Bearbeitete Datenbank'!$BR317</f>
        <v>1</v>
      </c>
      <c r="M315" s="1"/>
      <c r="N315" s="1">
        <f>'[1]Bearbeitete Datenbank'!$BS317</f>
        <v>300</v>
      </c>
      <c r="P315" s="1" t="str">
        <f>'[1]Bearbeitete Datenbank'!$Y317</f>
        <v>Guiana Space Center</v>
      </c>
      <c r="Q315" s="1">
        <f>'[1]Bearbeitete Datenbank'!$AD317*PI()/180</f>
        <v>9.1437799511982928E-2</v>
      </c>
      <c r="R315" s="1" t="str">
        <f>'[1]Bearbeitete Datenbank'!$D317</f>
        <v>India</v>
      </c>
      <c r="S315" s="1" t="str">
        <f>'[1]Bearbeitete Datenbank'!$E317</f>
        <v>India</v>
      </c>
      <c r="T315" s="1" t="str">
        <f>'[1]Bearbeitete Datenbank'!$F317</f>
        <v>Indian Space Research Organization (ISRO)</v>
      </c>
      <c r="U315" s="3">
        <f>'[1]Bearbeitete Datenbank'!$U317</f>
        <v>40683</v>
      </c>
      <c r="V315" s="1">
        <f>'[1]Bearbeitete Datenbank'!$AE317*PI()/180</f>
        <v>5.3622099674872183</v>
      </c>
      <c r="Y315" s="1">
        <f>'[1]Bearbeitete Datenbank'!$BK317</f>
        <v>2.2999999999999998</v>
      </c>
      <c r="Z315" s="1">
        <f>'[1]Bearbeitete Datenbank'!$BL317</f>
        <v>4.0999999999999996</v>
      </c>
      <c r="AA315" s="1">
        <f>'[1]Bearbeitete Datenbank'!$BM317</f>
        <v>37.4</v>
      </c>
      <c r="AB315" s="1">
        <f>'[1]Bearbeitete Datenbank'!BN317</f>
        <v>78.931876841330293</v>
      </c>
      <c r="AC315" s="1">
        <f>'[1]Bearbeitete Datenbank'!BO317</f>
        <v>5.29</v>
      </c>
      <c r="AD315" s="1">
        <f>'[1]Bearbeitete Datenbank'!$BP317</f>
        <v>33.732266666666703</v>
      </c>
      <c r="AH315" s="1">
        <f>'[1]Bearbeitete Datenbank'!$AL317</f>
        <v>3090</v>
      </c>
      <c r="AJ315" s="1">
        <f>'[1]Bearbeitete Datenbank'!$AN317</f>
        <v>1425</v>
      </c>
      <c r="AK315" s="1">
        <f>'[1]Bearbeitete Datenbank'!$AW317</f>
        <v>1665</v>
      </c>
      <c r="AU315" s="1" t="str">
        <f>'[1]Bearbeitete Datenbank'!$AU317</f>
        <v>GEO/S</v>
      </c>
      <c r="AV315" s="1" t="str">
        <f>'[1]Bearbeitete Datenbank'!$J317</f>
        <v>GEO</v>
      </c>
      <c r="AY315" s="1" t="str">
        <f>'[1]Bearbeitete Datenbank'!$G317</f>
        <v>Government</v>
      </c>
      <c r="AZ315" s="1"/>
      <c r="BA315" s="1" t="str">
        <f>'[1]Bearbeitete Datenbank'!$H317</f>
        <v>Communications/Navigation</v>
      </c>
      <c r="BB315" s="1"/>
      <c r="BC315" s="42">
        <f>'[1]Bearbeitete Datenbank'!$AX317</f>
        <v>1.8100000000000002E-2</v>
      </c>
      <c r="BD315" s="1">
        <f>Tabelle27[[#This Row],[inclination '[degree']]]*PI()/180</f>
        <v>3.1590459461097368E-4</v>
      </c>
      <c r="BE315" s="1">
        <f>'[1]Bearbeitete Datenbank'!$AY317</f>
        <v>69.936899999999994</v>
      </c>
      <c r="BF315" s="1">
        <f>Tabelle27[[#This Row],[RAAN '[degree']]]*PI()/180</f>
        <v>1.2206291736380221</v>
      </c>
      <c r="BG315" s="1">
        <f>'[1]Bearbeitete Datenbank'!$BA317</f>
        <v>246.90469999999999</v>
      </c>
      <c r="BH315" s="1">
        <f>Tabelle27[[#This Row],[AoP '[degree']]]*PI()/180</f>
        <v>4.3092999536488428</v>
      </c>
      <c r="BI315" s="1">
        <f>'[1]Bearbeitete Datenbank'!$BB317</f>
        <v>290.78390000000002</v>
      </c>
      <c r="BK315" s="1">
        <f>Tabelle27[[#This Row],[mean_anomaly '[degree']]]*PI()/180</f>
        <v>5.0751364667899397</v>
      </c>
      <c r="BL315" s="1">
        <f>'[1]Bearbeitete Datenbank'!$AZ317</f>
        <v>3.5819999999999998E-4</v>
      </c>
      <c r="BM315" s="1">
        <f>'[1]Bearbeitete Datenbank'!$BE317</f>
        <v>42164.393583387064</v>
      </c>
      <c r="BN315" s="1">
        <f>'[1]Bearbeitete Datenbank'!$BF317</f>
        <v>35808.49686916863</v>
      </c>
      <c r="BO315" s="1">
        <f>'[1]Bearbeitete Datenbank'!$BG317</f>
        <v>35778.290297605497</v>
      </c>
      <c r="BP315" s="1">
        <f>'[1]Bearbeitete Datenbank'!$BH317</f>
        <v>1436.0780707886777</v>
      </c>
      <c r="BQ315" s="1">
        <f>'[1]Bearbeitete Datenbank'!$BC317</f>
        <v>1.002731</v>
      </c>
      <c r="BY315" s="1" t="s">
        <v>115</v>
      </c>
      <c r="BZ315" s="1" t="s">
        <v>115</v>
      </c>
      <c r="CA315" s="1" t="s">
        <v>115</v>
      </c>
      <c r="CB315" s="1" t="s">
        <v>115</v>
      </c>
      <c r="CD315" s="47">
        <f>'[1]Bearbeitete Datenbank'!$BT317</f>
        <v>3.6419107500002212E-2</v>
      </c>
      <c r="CE31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6.3563333651279932E-4</v>
      </c>
      <c r="CF315" s="1">
        <f>'[1]Bearbeitete Datenbank'!$BU317</f>
        <v>55.0689634545</v>
      </c>
      <c r="CG31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0.96113472794145549</v>
      </c>
      <c r="CH315" s="1" t="str">
        <f>'[1]Bearbeitete Datenbank'!$BV317</f>
        <v>True</v>
      </c>
      <c r="CI315" s="1" t="str">
        <f>'[1]Bearbeitete Datenbank'!$BW317</f>
        <v>True</v>
      </c>
      <c r="CJ315" s="1">
        <f>'[1]Bearbeitete Datenbank'!$BX317</f>
        <v>5.7210000000000008E-4</v>
      </c>
      <c r="CK315" s="1">
        <f>'[1]Bearbeitete Datenbank'!$BY317</f>
        <v>3.0630000000000002E-4</v>
      </c>
      <c r="CL315" s="1">
        <f>'[1]Bearbeitete Datenbank'!$CA317</f>
        <v>7.2260000000000005E-2</v>
      </c>
      <c r="CM31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1.2611749174911027E-3</v>
      </c>
      <c r="CN315" s="1">
        <f>'[1]Bearbeitete Datenbank'!$CB317</f>
        <v>3</v>
      </c>
      <c r="CO315" s="1">
        <f>'[1]Bearbeitete Datenbank'!$CC317</f>
        <v>9</v>
      </c>
      <c r="CP315" s="1" t="str">
        <f>'[1]Bearbeitete Datenbank'!$CD317</f>
        <v>GSA_55.1</v>
      </c>
      <c r="CQ315" s="1">
        <f>'[1]Bearbeitete Datenbank'!$CE317</f>
        <v>3</v>
      </c>
      <c r="CR315" s="1">
        <f>'[1]Bearbeitete Datenbank'!$CF317</f>
        <v>55.094031376549999</v>
      </c>
      <c r="CS315" s="1">
        <f>IF(Tabelle27[[#This Row],[synchronised_starting_longitude '[deg_E']]]="None","None",Tabelle27[[#This Row],[synchronised_starting_longitude '[deg_E']]]*PI()/180)</f>
        <v>0.96157224571786126</v>
      </c>
      <c r="CT315" s="1">
        <f>'[1]Bearbeitete Datenbank'!$CG317</f>
        <v>55.0569662005</v>
      </c>
      <c r="CU315" s="1">
        <f>IF(Tabelle27[[#This Row],[synchronised_initial_longitude '[deg_E']]]="None","None",Tabelle27[[#This Row],[synchronised_initial_longitude '[deg_E']]]*PI()/180)</f>
        <v>0.96092533635795752</v>
      </c>
      <c r="CV315" s="1">
        <f>'[1]Bearbeitete Datenbank'!$CH317</f>
        <v>5.2950251500000434E-2</v>
      </c>
      <c r="CW315" s="1">
        <f>IF(Tabelle27[[#This Row],[synchronised_tolerance_longitude '[deg_E']]]="None","None",Tabelle27[[#This Row],[synchronised_tolerance_longitude '[deg_E']]]*PI()/180)</f>
        <v>9.2415622843407383E-4</v>
      </c>
      <c r="CY315" s="1" t="str">
        <f>'[1]Bearbeitete Datenbank'!$CI317</f>
        <v>None</v>
      </c>
      <c r="CZ315" s="1" t="str">
        <f>IF(Tabelle27[[#This Row],[initial_GLAN '[deg']]]="None",Tabelle27[[#This Row],[initial_GLAN '[deg']]],Tabelle27[[#This Row],[initial_GLAN '[deg']]]*PI()/180)</f>
        <v>None</v>
      </c>
      <c r="DA315" s="1" t="str">
        <f>'[1]Bearbeitete Datenbank'!$CJ317</f>
        <v>None</v>
      </c>
      <c r="DB315" s="1" t="str">
        <f>IF(Tabelle27[[#This Row],[tolerance_GLAN '[deg']]]="None",Tabelle27[[#This Row],[tolerance_GLAN '[deg']]],Tabelle27[[#This Row],[tolerance_GLAN '[deg']]]*PI()/180)</f>
        <v>None</v>
      </c>
      <c r="DC315" s="1" t="str">
        <f>'[1]Bearbeitete Datenbank'!$CK317</f>
        <v>None</v>
      </c>
      <c r="DD315" s="49" t="str">
        <f>'[1]Bearbeitete Datenbank'!$CL317</f>
        <v>None</v>
      </c>
      <c r="DE315" s="5" t="str">
        <f>'[1]Bearbeitete Datenbank'!$CM317</f>
        <v>None</v>
      </c>
      <c r="DF315" s="49" t="str">
        <f>'[1]Bearbeitete Datenbank'!$CN317</f>
        <v>None</v>
      </c>
      <c r="DG315" s="5" t="str">
        <f>'[1]Bearbeitete Datenbank'!$CO317</f>
        <v>None</v>
      </c>
      <c r="DH315" s="5" t="str">
        <f>'[1]Bearbeitete Datenbank'!$CP317</f>
        <v>None</v>
      </c>
    </row>
    <row r="316" spans="1:112" x14ac:dyDescent="0.25">
      <c r="A316" s="1" t="str">
        <f>'[1]Bearbeitete Datenbank'!$C318</f>
        <v>HellasSat 2</v>
      </c>
      <c r="C316" s="1" t="str">
        <f>'[1]Bearbeitete Datenbank'!$C318</f>
        <v>HellasSat 2</v>
      </c>
      <c r="D316" s="41">
        <f>'[1]Bearbeitete Datenbank'!$AB318</f>
        <v>27811</v>
      </c>
      <c r="G316" s="1" t="str">
        <f>'[1]Bearbeitete Datenbank'!$AV318</f>
        <v>Heavy Satellite</v>
      </c>
      <c r="H316" s="1">
        <f>'[1]Bearbeitete Datenbank'!$V318</f>
        <v>15</v>
      </c>
      <c r="J316" s="3"/>
      <c r="K316" s="1" t="str">
        <f>'[1]Bearbeitete Datenbank'!$BQ318</f>
        <v>mono/duo-propellant</v>
      </c>
      <c r="L316" s="1" t="str">
        <f>'[1]Bearbeitete Datenbank'!$BR318</f>
        <v>1</v>
      </c>
      <c r="M316" s="1"/>
      <c r="N316" s="1">
        <f>'[1]Bearbeitete Datenbank'!$BS318</f>
        <v>300</v>
      </c>
      <c r="P316" s="1" t="str">
        <f>'[1]Bearbeitete Datenbank'!$Y318</f>
        <v>Cape Canaveral</v>
      </c>
      <c r="Q316" s="1">
        <f>'[1]Bearbeitete Datenbank'!$AD318*PI()/180</f>
        <v>0.49683706040105241</v>
      </c>
      <c r="R316" s="1" t="str">
        <f>'[1]Bearbeitete Datenbank'!$D318</f>
        <v>Greece</v>
      </c>
      <c r="S316" s="1" t="str">
        <f>'[1]Bearbeitete Datenbank'!$E318</f>
        <v>Greece</v>
      </c>
      <c r="T316" s="1" t="str">
        <f>'[1]Bearbeitete Datenbank'!$F318</f>
        <v>Hellas-Sat Consortium Ltd.</v>
      </c>
      <c r="U316" s="3">
        <f>'[1]Bearbeitete Datenbank'!$U318</f>
        <v>37753</v>
      </c>
      <c r="V316" s="1">
        <f>'[1]Bearbeitete Datenbank'!$AE318*PI()/180</f>
        <v>4.8776134829068196</v>
      </c>
      <c r="Y316" s="1">
        <f>'[1]Bearbeitete Datenbank'!$BK318</f>
        <v>1.7</v>
      </c>
      <c r="Z316" s="1">
        <f>'[1]Bearbeitete Datenbank'!$BL318</f>
        <v>4.8</v>
      </c>
      <c r="AA316" s="1">
        <f>'[1]Bearbeitete Datenbank'!$BM318</f>
        <v>32</v>
      </c>
      <c r="AB316" s="1">
        <f>'[1]Bearbeitete Datenbank'!BN318</f>
        <v>53.105479517291997</v>
      </c>
      <c r="AC316" s="1">
        <f>'[1]Bearbeitete Datenbank'!BO318</f>
        <v>2.89</v>
      </c>
      <c r="AD316" s="1">
        <f>'[1]Bearbeitete Datenbank'!$BP318</f>
        <v>23.451066666666701</v>
      </c>
      <c r="AH316" s="1">
        <f>'[1]Bearbeitete Datenbank'!$AL318</f>
        <v>3250</v>
      </c>
      <c r="AJ316" s="1">
        <f>'[1]Bearbeitete Datenbank'!$AN318</f>
        <v>1729</v>
      </c>
      <c r="AK316" s="1">
        <f>'[1]Bearbeitete Datenbank'!$AW318</f>
        <v>1521</v>
      </c>
      <c r="AU316" s="1" t="str">
        <f>'[1]Bearbeitete Datenbank'!$AU318</f>
        <v>GEO/D</v>
      </c>
      <c r="AV316" s="1" t="str">
        <f>'[1]Bearbeitete Datenbank'!$J318</f>
        <v>GEO</v>
      </c>
      <c r="AY316" s="1" t="str">
        <f>'[1]Bearbeitete Datenbank'!$G318</f>
        <v>Commercial</v>
      </c>
      <c r="AZ316" s="1"/>
      <c r="BA316" s="1" t="str">
        <f>'[1]Bearbeitete Datenbank'!$H318</f>
        <v>Communications</v>
      </c>
      <c r="BB316" s="1"/>
      <c r="BC316" s="42">
        <f>'[1]Bearbeitete Datenbank'!$AX318</f>
        <v>2.7246000000000001</v>
      </c>
      <c r="BD316" s="1">
        <f>Tabelle27[[#This Row],[inclination '[degree']]]*PI()/180</f>
        <v>4.7553240799837505E-2</v>
      </c>
      <c r="BE316" s="1">
        <f>'[1]Bearbeitete Datenbank'!$AY318</f>
        <v>88.677199999999999</v>
      </c>
      <c r="BF316" s="1">
        <f>Tabelle27[[#This Row],[RAAN '[degree']]]*PI()/180</f>
        <v>1.5477091114495156</v>
      </c>
      <c r="BG316" s="1">
        <f>'[1]Bearbeitete Datenbank'!$BA318</f>
        <v>328.16300000000001</v>
      </c>
      <c r="BH316" s="1">
        <f>Tabelle27[[#This Row],[AoP '[degree']]]*PI()/180</f>
        <v>5.7275248332221524</v>
      </c>
      <c r="BI316" s="1">
        <f>'[1]Bearbeitete Datenbank'!$BB318</f>
        <v>29.740200000000002</v>
      </c>
      <c r="BK316" s="1">
        <f>Tabelle27[[#This Row],[mean_anomaly '[degree']]]*PI()/180</f>
        <v>0.51906441020161764</v>
      </c>
      <c r="BL316" s="1">
        <f>'[1]Bearbeitete Datenbank'!$AZ318</f>
        <v>3.5760000000000002E-4</v>
      </c>
      <c r="BM316" s="1">
        <f>'[1]Bearbeitete Datenbank'!$BE318</f>
        <v>42165.011162509902</v>
      </c>
      <c r="BN316" s="1">
        <f>'[1]Bearbeitete Datenbank'!$BF318</f>
        <v>35809.089370501621</v>
      </c>
      <c r="BO316" s="1">
        <f>'[1]Bearbeitete Datenbank'!$BG318</f>
        <v>35778.93295451819</v>
      </c>
      <c r="BP316" s="1">
        <f>'[1]Bearbeitete Datenbank'!$BH318</f>
        <v>1436.1096221169714</v>
      </c>
      <c r="BQ316" s="1">
        <f>'[1]Bearbeitete Datenbank'!$BC318</f>
        <v>1.00270897</v>
      </c>
      <c r="BY316" s="1" t="s">
        <v>115</v>
      </c>
      <c r="BZ316" s="1" t="s">
        <v>115</v>
      </c>
      <c r="CA316" s="1" t="s">
        <v>115</v>
      </c>
      <c r="CB316" s="1" t="s">
        <v>115</v>
      </c>
      <c r="CD316" s="47">
        <f>'[1]Bearbeitete Datenbank'!$BT318</f>
        <v>3.9077207499985889E-2</v>
      </c>
      <c r="CE31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6.820259333597757E-4</v>
      </c>
      <c r="CF316" s="1">
        <f>'[1]Bearbeitete Datenbank'!$BU318</f>
        <v>264.7913858865</v>
      </c>
      <c r="CG31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4.6214815146382691</v>
      </c>
      <c r="CH316" s="1" t="str">
        <f>'[1]Bearbeitete Datenbank'!$BV318</f>
        <v>False</v>
      </c>
      <c r="CI316" s="1" t="str">
        <f>'[1]Bearbeitete Datenbank'!$BW318</f>
        <v>True</v>
      </c>
      <c r="CJ316" s="1">
        <f>'[1]Bearbeitete Datenbank'!$BX318</f>
        <v>3.5089699999999997E-4</v>
      </c>
      <c r="CK316" s="1">
        <f>'[1]Bearbeitete Datenbank'!$BY318</f>
        <v>7.2697000000000012E-5</v>
      </c>
      <c r="CL316" s="1" t="str">
        <f>'[1]Bearbeitete Datenbank'!$CA318</f>
        <v>None</v>
      </c>
      <c r="CM31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16" s="1">
        <f>'[1]Bearbeitete Datenbank'!$CB318</f>
        <v>0</v>
      </c>
      <c r="CO316" s="1">
        <f>'[1]Bearbeitete Datenbank'!$CC318</f>
        <v>0</v>
      </c>
      <c r="CP316" s="1" t="str">
        <f>'[1]Bearbeitete Datenbank'!$CD318</f>
        <v>None</v>
      </c>
      <c r="CQ316" s="1" t="str">
        <f>'[1]Bearbeitete Datenbank'!$CE318</f>
        <v>None</v>
      </c>
      <c r="CR316" s="1" t="str">
        <f>'[1]Bearbeitete Datenbank'!$CF318</f>
        <v>None</v>
      </c>
      <c r="CS316" s="1" t="str">
        <f>IF(Tabelle27[[#This Row],[synchronised_starting_longitude '[deg_E']]]="None","None",Tabelle27[[#This Row],[synchronised_starting_longitude '[deg_E']]]*PI()/180)</f>
        <v>None</v>
      </c>
      <c r="CT316" s="1" t="str">
        <f>'[1]Bearbeitete Datenbank'!$CG318</f>
        <v>None</v>
      </c>
      <c r="CU316" s="1" t="str">
        <f>IF(Tabelle27[[#This Row],[synchronised_initial_longitude '[deg_E']]]="None","None",Tabelle27[[#This Row],[synchronised_initial_longitude '[deg_E']]]*PI()/180)</f>
        <v>None</v>
      </c>
      <c r="CV316" s="1" t="str">
        <f>'[1]Bearbeitete Datenbank'!$CH318</f>
        <v>None</v>
      </c>
      <c r="CW316" s="1" t="str">
        <f>IF(Tabelle27[[#This Row],[synchronised_tolerance_longitude '[deg_E']]]="None","None",Tabelle27[[#This Row],[synchronised_tolerance_longitude '[deg_E']]]*PI()/180)</f>
        <v>None</v>
      </c>
      <c r="CY316" s="1" t="str">
        <f>'[1]Bearbeitete Datenbank'!$CI318</f>
        <v>None</v>
      </c>
      <c r="CZ316" s="1" t="str">
        <f>IF(Tabelle27[[#This Row],[initial_GLAN '[deg']]]="None",Tabelle27[[#This Row],[initial_GLAN '[deg']]],Tabelle27[[#This Row],[initial_GLAN '[deg']]]*PI()/180)</f>
        <v>None</v>
      </c>
      <c r="DA316" s="1" t="str">
        <f>'[1]Bearbeitete Datenbank'!$CJ318</f>
        <v>None</v>
      </c>
      <c r="DB316" s="1" t="str">
        <f>IF(Tabelle27[[#This Row],[tolerance_GLAN '[deg']]]="None",Tabelle27[[#This Row],[tolerance_GLAN '[deg']]],Tabelle27[[#This Row],[tolerance_GLAN '[deg']]]*PI()/180)</f>
        <v>None</v>
      </c>
      <c r="DC316" s="1" t="str">
        <f>'[1]Bearbeitete Datenbank'!$CK318</f>
        <v>None</v>
      </c>
      <c r="DD316" s="49" t="str">
        <f>'[1]Bearbeitete Datenbank'!$CL318</f>
        <v>None</v>
      </c>
      <c r="DE316" s="5" t="str">
        <f>'[1]Bearbeitete Datenbank'!$CM318</f>
        <v>None</v>
      </c>
      <c r="DF316" s="49" t="str">
        <f>'[1]Bearbeitete Datenbank'!$CN318</f>
        <v>None</v>
      </c>
      <c r="DG316" s="5" t="str">
        <f>'[1]Bearbeitete Datenbank'!$CO318</f>
        <v>None</v>
      </c>
      <c r="DH316" s="5" t="str">
        <f>'[1]Bearbeitete Datenbank'!$CP318</f>
        <v>None</v>
      </c>
    </row>
    <row r="317" spans="1:112" x14ac:dyDescent="0.25">
      <c r="A317" s="1" t="str">
        <f>'[1]Bearbeitete Datenbank'!$C319</f>
        <v>HellasSat 3</v>
      </c>
      <c r="C317" s="1" t="str">
        <f>'[1]Bearbeitete Datenbank'!$C319</f>
        <v>HellasSat 3</v>
      </c>
      <c r="D317" s="41">
        <f>'[1]Bearbeitete Datenbank'!$AB319</f>
        <v>42814</v>
      </c>
      <c r="G317" s="1" t="str">
        <f>'[1]Bearbeitete Datenbank'!$AV319</f>
        <v>Heavy Satellite</v>
      </c>
      <c r="H317" s="1">
        <f>'[1]Bearbeitete Datenbank'!$V319</f>
        <v>15</v>
      </c>
      <c r="J317" s="3"/>
      <c r="K317" s="1" t="str">
        <f>'[1]Bearbeitete Datenbank'!$BQ319</f>
        <v>none</v>
      </c>
      <c r="L317" s="1" t="str">
        <f>'[1]Bearbeitete Datenbank'!$BR319</f>
        <v>0</v>
      </c>
      <c r="M317" s="1"/>
      <c r="N317" s="1">
        <f>'[1]Bearbeitete Datenbank'!$BS319</f>
        <v>300</v>
      </c>
      <c r="P317" s="1" t="str">
        <f>'[1]Bearbeitete Datenbank'!$Y319</f>
        <v>Guiana Space Center</v>
      </c>
      <c r="Q317" s="1">
        <f>'[1]Bearbeitete Datenbank'!$AD319*PI()/180</f>
        <v>9.1437799511982928E-2</v>
      </c>
      <c r="R317" s="1" t="str">
        <f>'[1]Bearbeitete Datenbank'!$D319</f>
        <v>NR</v>
      </c>
      <c r="S317" s="1" t="str">
        <f>'[1]Bearbeitete Datenbank'!$E319</f>
        <v>Greece/United Kingdom</v>
      </c>
      <c r="T317" s="1" t="str">
        <f>'[1]Bearbeitete Datenbank'!$F319</f>
        <v>Hellas-Sat Consortium Ltd./INMARSAT</v>
      </c>
      <c r="U317" s="3">
        <f>'[1]Bearbeitete Datenbank'!$U319</f>
        <v>42914</v>
      </c>
      <c r="V317" s="1">
        <f>'[1]Bearbeitete Datenbank'!$AE319*PI()/180</f>
        <v>5.3622099674872183</v>
      </c>
      <c r="Y317" s="1">
        <f>'[1]Bearbeitete Datenbank'!$BK319</f>
        <v>2</v>
      </c>
      <c r="Z317" s="1">
        <f>'[1]Bearbeitete Datenbank'!$BL319</f>
        <v>5.5</v>
      </c>
      <c r="AA317" s="1">
        <f>'[1]Bearbeitete Datenbank'!$BM319</f>
        <v>37</v>
      </c>
      <c r="AB317" s="1">
        <f>'[1]Bearbeitete Datenbank'!BN319</f>
        <v>72.063481286205899</v>
      </c>
      <c r="AC317" s="1">
        <f>'[1]Bearbeitete Datenbank'!BO319</f>
        <v>4</v>
      </c>
      <c r="AD317" s="1">
        <f>'[1]Bearbeitete Datenbank'!$BP319</f>
        <v>31.794</v>
      </c>
      <c r="AH317" s="1">
        <f>'[1]Bearbeitete Datenbank'!$AL319</f>
        <v>5780</v>
      </c>
      <c r="AJ317" s="1">
        <f>'[1]Bearbeitete Datenbank'!$AN319</f>
        <v>2500</v>
      </c>
      <c r="AK317" s="1">
        <f>'[1]Bearbeitete Datenbank'!$AW319</f>
        <v>3280</v>
      </c>
      <c r="AU317" s="1" t="str">
        <f>'[1]Bearbeitete Datenbank'!$AU319</f>
        <v>GEO/D</v>
      </c>
      <c r="AV317" s="1" t="str">
        <f>'[1]Bearbeitete Datenbank'!$J319</f>
        <v>GEO</v>
      </c>
      <c r="AY317" s="1" t="str">
        <f>'[1]Bearbeitete Datenbank'!$G319</f>
        <v>Commercial</v>
      </c>
      <c r="AZ317" s="1"/>
      <c r="BA317" s="1" t="str">
        <f>'[1]Bearbeitete Datenbank'!$H319</f>
        <v>Communications</v>
      </c>
      <c r="BB317" s="1"/>
      <c r="BC317" s="42">
        <f>'[1]Bearbeitete Datenbank'!$AX319</f>
        <v>6.0499999999999998E-2</v>
      </c>
      <c r="BD317" s="1">
        <f>Tabelle27[[#This Row],[inclination '[degree']]]*PI()/180</f>
        <v>1.0559241974565693E-3</v>
      </c>
      <c r="BE317" s="1">
        <f>'[1]Bearbeitete Datenbank'!$AY319</f>
        <v>17.438700000000001</v>
      </c>
      <c r="BF317" s="1">
        <f>Tabelle27[[#This Row],[RAAN '[degree']]]*PI()/180</f>
        <v>0.30436273226753519</v>
      </c>
      <c r="BG317" s="1">
        <f>'[1]Bearbeitete Datenbank'!$BA319</f>
        <v>18.686399999999999</v>
      </c>
      <c r="BH317" s="1">
        <f>Tabelle27[[#This Row],[AoP '[degree']]]*PI()/180</f>
        <v>0.32613920534466839</v>
      </c>
      <c r="BI317" s="1">
        <f>'[1]Bearbeitete Datenbank'!$BB319</f>
        <v>214.88460000000001</v>
      </c>
      <c r="BK317" s="1">
        <f>Tabelle27[[#This Row],[mean_anomaly '[degree']]]*PI()/180</f>
        <v>3.7504437818310072</v>
      </c>
      <c r="BL317" s="1">
        <f>'[1]Bearbeitete Datenbank'!$AZ319</f>
        <v>5.2019999999999996E-4</v>
      </c>
      <c r="BM317" s="1">
        <f>'[1]Bearbeitete Datenbank'!$BE319</f>
        <v>42165.419904115864</v>
      </c>
      <c r="BN317" s="1">
        <f>'[1]Bearbeitete Datenbank'!$BF319</f>
        <v>35816.354355549985</v>
      </c>
      <c r="BO317" s="1">
        <f>'[1]Bearbeitete Datenbank'!$BG319</f>
        <v>35772.485452681743</v>
      </c>
      <c r="BP317" s="1">
        <f>'[1]Bearbeitete Datenbank'!$BH319</f>
        <v>1436.1305043304344</v>
      </c>
      <c r="BQ317" s="1">
        <f>'[1]Bearbeitete Datenbank'!$BC319</f>
        <v>1.00269439</v>
      </c>
      <c r="BY317" s="1" t="s">
        <v>115</v>
      </c>
      <c r="BZ317" s="1" t="s">
        <v>115</v>
      </c>
      <c r="CA317" s="1" t="s">
        <v>115</v>
      </c>
      <c r="CB317" s="1" t="s">
        <v>115</v>
      </c>
      <c r="CD317" s="47">
        <f>'[1]Bearbeitete Datenbank'!$BT319</f>
        <v>4.0391248000002378E-2</v>
      </c>
      <c r="CE3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7.0496026658961608E-4</v>
      </c>
      <c r="CF317" s="1">
        <f>'[1]Bearbeitete Datenbank'!$BU319</f>
        <v>38.991521012999996</v>
      </c>
      <c r="CG3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0.68053042203740466</v>
      </c>
      <c r="CH317" s="1" t="str">
        <f>'[1]Bearbeitete Datenbank'!$BV319</f>
        <v>True</v>
      </c>
      <c r="CI317" s="1" t="str">
        <f>'[1]Bearbeitete Datenbank'!$BW319</f>
        <v>True</v>
      </c>
      <c r="CJ317" s="1">
        <f>'[1]Bearbeitete Datenbank'!$BX319</f>
        <v>4.4196649999999997E-4</v>
      </c>
      <c r="CK317" s="1">
        <f>'[1]Bearbeitete Datenbank'!$BY319</f>
        <v>1.001265E-4</v>
      </c>
      <c r="CL317" s="1">
        <f>'[1]Bearbeitete Datenbank'!$CA319</f>
        <v>6.8085999999999994E-2</v>
      </c>
      <c r="CM31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1.188324874512859E-3</v>
      </c>
      <c r="CN317" s="1">
        <f>'[1]Bearbeitete Datenbank'!$CB319</f>
        <v>2</v>
      </c>
      <c r="CO317" s="1">
        <f>'[1]Bearbeitete Datenbank'!$CC319</f>
        <v>7</v>
      </c>
      <c r="CP317" s="1" t="str">
        <f>'[1]Bearbeitete Datenbank'!$CD319</f>
        <v>Hel_39</v>
      </c>
      <c r="CQ317" s="1">
        <f>'[1]Bearbeitete Datenbank'!$CE319</f>
        <v>2</v>
      </c>
      <c r="CR317" s="1">
        <f>'[1]Bearbeitete Datenbank'!$CF319</f>
        <v>39.014733771275004</v>
      </c>
      <c r="CS317" s="1">
        <f>IF(Tabelle27[[#This Row],[synchronised_starting_longitude '[deg_E']]]="None","None",Tabelle27[[#This Row],[synchronised_starting_longitude '[deg_E']]]*PI()/180)</f>
        <v>0.68093556109777309</v>
      </c>
      <c r="CT317" s="1">
        <f>'[1]Bearbeitete Datenbank'!$CG319</f>
        <v>38.984884692750001</v>
      </c>
      <c r="CU317" s="1">
        <f>IF(Tabelle27[[#This Row],[synchronised_initial_longitude '[deg_E']]]="None","None",Tabelle27[[#This Row],[synchronised_initial_longitude '[deg_E']]]*PI()/180)</f>
        <v>0.68041459639882551</v>
      </c>
      <c r="CV317" s="1">
        <f>'[1]Bearbeitete Datenbank'!$CH319</f>
        <v>4.2641540750000928E-2</v>
      </c>
      <c r="CW317" s="1">
        <f>IF(Tabelle27[[#This Row],[synchronised_tolerance_longitude '[deg_E']]]="None","None",Tabelle27[[#This Row],[synchronised_tolerance_longitude '[deg_E']]]*PI()/180)</f>
        <v>7.4423528421084842E-4</v>
      </c>
      <c r="CY317" s="1" t="str">
        <f>'[1]Bearbeitete Datenbank'!$CI319</f>
        <v>None</v>
      </c>
      <c r="CZ317" s="1" t="str">
        <f>IF(Tabelle27[[#This Row],[initial_GLAN '[deg']]]="None",Tabelle27[[#This Row],[initial_GLAN '[deg']]],Tabelle27[[#This Row],[initial_GLAN '[deg']]]*PI()/180)</f>
        <v>None</v>
      </c>
      <c r="DA317" s="1" t="str">
        <f>'[1]Bearbeitete Datenbank'!$CJ319</f>
        <v>None</v>
      </c>
      <c r="DB317" s="1" t="str">
        <f>IF(Tabelle27[[#This Row],[tolerance_GLAN '[deg']]]="None",Tabelle27[[#This Row],[tolerance_GLAN '[deg']]],Tabelle27[[#This Row],[tolerance_GLAN '[deg']]]*PI()/180)</f>
        <v>None</v>
      </c>
      <c r="DC317" s="1" t="str">
        <f>'[1]Bearbeitete Datenbank'!$CK319</f>
        <v>None</v>
      </c>
      <c r="DD317" s="49" t="str">
        <f>'[1]Bearbeitete Datenbank'!$CL319</f>
        <v>None</v>
      </c>
      <c r="DE317" s="5" t="str">
        <f>'[1]Bearbeitete Datenbank'!$CM319</f>
        <v>None</v>
      </c>
      <c r="DF317" s="49" t="str">
        <f>'[1]Bearbeitete Datenbank'!$CN319</f>
        <v>None</v>
      </c>
      <c r="DG317" s="5" t="str">
        <f>'[1]Bearbeitete Datenbank'!$CO319</f>
        <v>None</v>
      </c>
      <c r="DH317" s="5" t="str">
        <f>'[1]Bearbeitete Datenbank'!$CP319</f>
        <v>None</v>
      </c>
    </row>
    <row r="318" spans="1:112" x14ac:dyDescent="0.25">
      <c r="A318" s="1" t="str">
        <f>'[1]Bearbeitete Datenbank'!$C320</f>
        <v>Hellas-Sat 4</v>
      </c>
      <c r="C318" s="1" t="str">
        <f>'[1]Bearbeitete Datenbank'!$C320</f>
        <v>Hellas-Sat 4</v>
      </c>
      <c r="D318" s="41">
        <f>'[1]Bearbeitete Datenbank'!$AB320</f>
        <v>44034</v>
      </c>
      <c r="G318" s="1" t="str">
        <f>'[1]Bearbeitete Datenbank'!$AV320</f>
        <v>Heavy Satellite</v>
      </c>
      <c r="H318" s="1">
        <f>'[1]Bearbeitete Datenbank'!$V320</f>
        <v>15</v>
      </c>
      <c r="J318" s="3"/>
      <c r="K318" s="1" t="str">
        <f>'[1]Bearbeitete Datenbank'!$BQ320</f>
        <v>mono/duo-propellant</v>
      </c>
      <c r="L318" s="1" t="str">
        <f>'[1]Bearbeitete Datenbank'!$BR320</f>
        <v>1</v>
      </c>
      <c r="M318" s="1"/>
      <c r="N318" s="1">
        <f>'[1]Bearbeitete Datenbank'!$BS320</f>
        <v>300</v>
      </c>
      <c r="P318" s="1" t="str">
        <f>'[1]Bearbeitete Datenbank'!$Y320</f>
        <v>Guiana Space Center</v>
      </c>
      <c r="Q318" s="1">
        <f>'[1]Bearbeitete Datenbank'!$AD320*PI()/180</f>
        <v>9.1437799511982928E-2</v>
      </c>
      <c r="R318" s="1" t="str">
        <f>'[1]Bearbeitete Datenbank'!$D320</f>
        <v>NR</v>
      </c>
      <c r="S318" s="1" t="str">
        <f>'[1]Bearbeitete Datenbank'!$E320</f>
        <v>Greece</v>
      </c>
      <c r="T318" s="1" t="str">
        <f>'[1]Bearbeitete Datenbank'!$F320</f>
        <v>Hellas-Sat Consortium Ltd.</v>
      </c>
      <c r="U318" s="3">
        <f>'[1]Bearbeitete Datenbank'!$U320</f>
        <v>43501</v>
      </c>
      <c r="V318" s="1">
        <f>'[1]Bearbeitete Datenbank'!$AE320*PI()/180</f>
        <v>5.3622099674872183</v>
      </c>
      <c r="Y318" s="1">
        <f>'[1]Bearbeitete Datenbank'!$BK320</f>
        <v>4.3</v>
      </c>
      <c r="Z318" s="1">
        <f>'[1]Bearbeitete Datenbank'!$BL320</f>
        <v>8</v>
      </c>
      <c r="AA318" s="1">
        <f>'[1]Bearbeitete Datenbank'!$BM320</f>
        <v>30</v>
      </c>
      <c r="AB318" s="1">
        <f>'[1]Bearbeitete Datenbank'!BN320</f>
        <v>140.452613250806</v>
      </c>
      <c r="AC318" s="1">
        <f>'[1]Bearbeitete Datenbank'!BO320</f>
        <v>18.489999999999998</v>
      </c>
      <c r="AD318" s="1">
        <f>'[1]Bearbeitete Datenbank'!$BP320</f>
        <v>73.222933333333302</v>
      </c>
      <c r="AH318" s="1">
        <f>'[1]Bearbeitete Datenbank'!$AL320</f>
        <v>6495</v>
      </c>
      <c r="AJ318" s="1">
        <f>'[1]Bearbeitete Datenbank'!$AN320</f>
        <v>3000</v>
      </c>
      <c r="AK318" s="1">
        <f>'[1]Bearbeitete Datenbank'!$AW320</f>
        <v>3495</v>
      </c>
      <c r="AU318" s="1" t="str">
        <f>'[1]Bearbeitete Datenbank'!$AU320</f>
        <v>MEO</v>
      </c>
      <c r="AV318" s="1" t="str">
        <f>'[1]Bearbeitete Datenbank'!$J320</f>
        <v>GEO</v>
      </c>
      <c r="AY318" s="1" t="str">
        <f>'[1]Bearbeitete Datenbank'!$G320</f>
        <v>Commercial/Government</v>
      </c>
      <c r="AZ318" s="1"/>
      <c r="BA318" s="1" t="str">
        <f>'[1]Bearbeitete Datenbank'!$H320</f>
        <v>Communications</v>
      </c>
      <c r="BB318" s="1"/>
      <c r="BC318" s="42">
        <f>'[1]Bearbeitete Datenbank'!$AX320</f>
        <v>7.2400000000000006E-2</v>
      </c>
      <c r="BD318" s="1">
        <f>Tabelle27[[#This Row],[inclination '[degree']]]*PI()/180</f>
        <v>1.2636183784438947E-3</v>
      </c>
      <c r="BE318" s="1">
        <f>'[1]Bearbeitete Datenbank'!$AY320</f>
        <v>123.5899</v>
      </c>
      <c r="BF318" s="1">
        <f>Tabelle27[[#This Row],[RAAN '[degree']]]*PI()/180</f>
        <v>2.1570506772105396</v>
      </c>
      <c r="BG318" s="1">
        <f>'[1]Bearbeitete Datenbank'!$BA320</f>
        <v>8.1180000000000003</v>
      </c>
      <c r="BH318" s="1">
        <f>Tabelle27[[#This Row],[AoP '[degree']]]*PI()/180</f>
        <v>0.14168582867689969</v>
      </c>
      <c r="BI318" s="1">
        <f>'[1]Bearbeitete Datenbank'!$BB320</f>
        <v>118.9735</v>
      </c>
      <c r="BK318" s="1">
        <f>Tabelle27[[#This Row],[mean_anomaly '[degree']]]*PI()/180</f>
        <v>2.0764792976214737</v>
      </c>
      <c r="BL318" s="1">
        <f>'[1]Bearbeitete Datenbank'!$AZ320</f>
        <v>4.6099999999999998E-4</v>
      </c>
      <c r="BM318" s="1">
        <f>'[1]Bearbeitete Datenbank'!$BE320</f>
        <v>42165.718196423477</v>
      </c>
      <c r="BN318" s="1">
        <f>'[1]Bearbeitete Datenbank'!$BF320</f>
        <v>35814.15659251203</v>
      </c>
      <c r="BO318" s="1">
        <f>'[1]Bearbeitete Datenbank'!$BG320</f>
        <v>35775.279800334923</v>
      </c>
      <c r="BP318" s="1">
        <f>'[1]Bearbeitete Datenbank'!$BH320</f>
        <v>1436.1457438599157</v>
      </c>
      <c r="BQ318" s="1">
        <f>'[1]Bearbeitete Datenbank'!$BC320</f>
        <v>1.0026837500000001</v>
      </c>
      <c r="BY318" s="1" t="s">
        <v>115</v>
      </c>
      <c r="BZ318" s="1" t="s">
        <v>115</v>
      </c>
      <c r="CA318" s="1" t="s">
        <v>115</v>
      </c>
      <c r="CB318" s="1" t="s">
        <v>115</v>
      </c>
      <c r="CD318" s="47">
        <f>'[1]Bearbeitete Datenbank'!$BT320</f>
        <v>4.4891833499999478E-2</v>
      </c>
      <c r="CE31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7.8351030183208066E-4</v>
      </c>
      <c r="CF318" s="1">
        <f>'[1]Bearbeitete Datenbank'!$BU320</f>
        <v>38.978248372500005</v>
      </c>
      <c r="CG31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0.68029877076024625</v>
      </c>
      <c r="CH318" s="1" t="str">
        <f>'[1]Bearbeitete Datenbank'!$BV320</f>
        <v>True</v>
      </c>
      <c r="CI318" s="1" t="str">
        <f>'[1]Bearbeitete Datenbank'!$BW320</f>
        <v>True</v>
      </c>
      <c r="CJ318" s="1">
        <f>'[1]Bearbeitete Datenbank'!$BX320</f>
        <v>4.0571949999999998E-4</v>
      </c>
      <c r="CK318" s="1">
        <f>'[1]Bearbeitete Datenbank'!$BY320</f>
        <v>1.5398549999999999E-4</v>
      </c>
      <c r="CL318" s="1">
        <f>'[1]Bearbeitete Datenbank'!$CA320</f>
        <v>7.4982999999999994E-2</v>
      </c>
      <c r="CM31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1.3087002330229081E-3</v>
      </c>
      <c r="CN318" s="1">
        <f>'[1]Bearbeitete Datenbank'!$CB320</f>
        <v>2</v>
      </c>
      <c r="CO318" s="1">
        <f>'[1]Bearbeitete Datenbank'!$CC320</f>
        <v>12</v>
      </c>
      <c r="CP318" s="1" t="str">
        <f>'[1]Bearbeitete Datenbank'!$CD320</f>
        <v>Hel_39</v>
      </c>
      <c r="CQ318" s="1">
        <f>'[1]Bearbeitete Datenbank'!$CE320</f>
        <v>1</v>
      </c>
      <c r="CR318" s="1">
        <f>'[1]Bearbeitete Datenbank'!$CF320</f>
        <v>38.955035614224997</v>
      </c>
      <c r="CS318" s="1">
        <f>IF(Tabelle27[[#This Row],[synchronised_starting_longitude '[deg_E']]]="None","None",Tabelle27[[#This Row],[synchronised_starting_longitude '[deg_E']]]*PI()/180)</f>
        <v>0.67989363169987782</v>
      </c>
      <c r="CT318" s="1">
        <f>'[1]Bearbeitete Datenbank'!$CG320</f>
        <v>38.984884692750001</v>
      </c>
      <c r="CU318" s="1">
        <f>IF(Tabelle27[[#This Row],[synchronised_initial_longitude '[deg_E']]]="None","None",Tabelle27[[#This Row],[synchronised_initial_longitude '[deg_E']]]*PI()/180)</f>
        <v>0.68041459639882551</v>
      </c>
      <c r="CV318" s="1">
        <f>'[1]Bearbeitete Datenbank'!$CH320</f>
        <v>4.2641540750000928E-2</v>
      </c>
      <c r="CW318" s="1">
        <f>IF(Tabelle27[[#This Row],[synchronised_tolerance_longitude '[deg_E']]]="None","None",Tabelle27[[#This Row],[synchronised_tolerance_longitude '[deg_E']]]*PI()/180)</f>
        <v>7.4423528421084842E-4</v>
      </c>
      <c r="CY318" s="1" t="str">
        <f>'[1]Bearbeitete Datenbank'!$CI320</f>
        <v>None</v>
      </c>
      <c r="CZ318" s="1" t="str">
        <f>IF(Tabelle27[[#This Row],[initial_GLAN '[deg']]]="None",Tabelle27[[#This Row],[initial_GLAN '[deg']]],Tabelle27[[#This Row],[initial_GLAN '[deg']]]*PI()/180)</f>
        <v>None</v>
      </c>
      <c r="DA318" s="1" t="str">
        <f>'[1]Bearbeitete Datenbank'!$CJ320</f>
        <v>None</v>
      </c>
      <c r="DB318" s="1" t="str">
        <f>IF(Tabelle27[[#This Row],[tolerance_GLAN '[deg']]]="None",Tabelle27[[#This Row],[tolerance_GLAN '[deg']]],Tabelle27[[#This Row],[tolerance_GLAN '[deg']]]*PI()/180)</f>
        <v>None</v>
      </c>
      <c r="DC318" s="1" t="str">
        <f>'[1]Bearbeitete Datenbank'!$CK320</f>
        <v>None</v>
      </c>
      <c r="DD318" s="49" t="str">
        <f>'[1]Bearbeitete Datenbank'!$CL320</f>
        <v>None</v>
      </c>
      <c r="DE318" s="5" t="str">
        <f>'[1]Bearbeitete Datenbank'!$CM320</f>
        <v>None</v>
      </c>
      <c r="DF318" s="49" t="str">
        <f>'[1]Bearbeitete Datenbank'!$CN320</f>
        <v>None</v>
      </c>
      <c r="DG318" s="5" t="str">
        <f>'[1]Bearbeitete Datenbank'!$CO320</f>
        <v>None</v>
      </c>
      <c r="DH318" s="5" t="str">
        <f>'[1]Bearbeitete Datenbank'!$CP320</f>
        <v>None</v>
      </c>
    </row>
    <row r="319" spans="1:112" x14ac:dyDescent="0.25">
      <c r="A319" s="1" t="str">
        <f>'[1]Bearbeitete Datenbank'!$C321</f>
        <v>Himawari 8</v>
      </c>
      <c r="C319" s="1" t="str">
        <f>'[1]Bearbeitete Datenbank'!$C321</f>
        <v>Himawari 8</v>
      </c>
      <c r="D319" s="41">
        <f>'[1]Bearbeitete Datenbank'!$AB321</f>
        <v>40267</v>
      </c>
      <c r="G319" s="1" t="str">
        <f>'[1]Bearbeitete Datenbank'!$AV321</f>
        <v>Heavy Satellite</v>
      </c>
      <c r="H319" s="1">
        <f>'[1]Bearbeitete Datenbank'!$V321</f>
        <v>8</v>
      </c>
      <c r="J319" s="3"/>
      <c r="K319" s="1" t="str">
        <f>'[1]Bearbeitete Datenbank'!$BQ321</f>
        <v>mono/duo-propellant</v>
      </c>
      <c r="L319" s="1" t="str">
        <f>'[1]Bearbeitete Datenbank'!$BR321</f>
        <v>1</v>
      </c>
      <c r="M319" s="1"/>
      <c r="N319" s="1">
        <f>'[1]Bearbeitete Datenbank'!$BS321</f>
        <v>300</v>
      </c>
      <c r="P319" s="1" t="str">
        <f>'[1]Bearbeitete Datenbank'!$Y321</f>
        <v>Tanegashima Space Center</v>
      </c>
      <c r="Q319" s="1">
        <f>'[1]Bearbeitete Datenbank'!$AD321*PI()/180</f>
        <v>0.53058009260627614</v>
      </c>
      <c r="R319" s="1" t="str">
        <f>'[1]Bearbeitete Datenbank'!$D321</f>
        <v>Japan</v>
      </c>
      <c r="S319" s="1" t="str">
        <f>'[1]Bearbeitete Datenbank'!$E321</f>
        <v>Japan</v>
      </c>
      <c r="T319" s="1" t="str">
        <f>'[1]Bearbeitete Datenbank'!$F321</f>
        <v>Japan Meteorological Agency/Meteorological Satellite Center (MSC)</v>
      </c>
      <c r="U319" s="3">
        <f>'[1]Bearbeitete Datenbank'!$U321</f>
        <v>41919</v>
      </c>
      <c r="V319" s="1">
        <f>'[1]Bearbeitete Datenbank'!$AE321*PI()/180</f>
        <v>2.2858577213369733</v>
      </c>
      <c r="Y319" s="1">
        <f>'[1]Bearbeitete Datenbank'!$BK321</f>
        <v>4</v>
      </c>
      <c r="Z319" s="1">
        <f>'[1]Bearbeitete Datenbank'!$BL321</f>
        <v>8</v>
      </c>
      <c r="AA319" s="1">
        <f>'[1]Bearbeitete Datenbank'!$BM321</f>
        <v>30</v>
      </c>
      <c r="AB319" s="1">
        <f>'[1]Bearbeitete Datenbank'!BN321</f>
        <v>118.400351021852</v>
      </c>
      <c r="AC319" s="1">
        <f>'[1]Bearbeitete Datenbank'!BO321</f>
        <v>16</v>
      </c>
      <c r="AD319" s="1">
        <f>'[1]Bearbeitete Datenbank'!$BP321</f>
        <v>63.5506666666667</v>
      </c>
      <c r="AH319" s="1">
        <f>'[1]Bearbeitete Datenbank'!$AL321</f>
        <v>3500</v>
      </c>
      <c r="AJ319" s="1">
        <f>'[1]Bearbeitete Datenbank'!$AN321</f>
        <v>1300</v>
      </c>
      <c r="AK319" s="1">
        <f>'[1]Bearbeitete Datenbank'!$AW321</f>
        <v>2200</v>
      </c>
      <c r="AU319" s="1" t="str">
        <f>'[1]Bearbeitete Datenbank'!$AU321</f>
        <v>GEO/S</v>
      </c>
      <c r="AV319" s="1" t="str">
        <f>'[1]Bearbeitete Datenbank'!$J321</f>
        <v>GEO</v>
      </c>
      <c r="AY319" s="1" t="str">
        <f>'[1]Bearbeitete Datenbank'!$G321</f>
        <v>Government</v>
      </c>
      <c r="AZ319" s="1"/>
      <c r="BA319" s="1" t="str">
        <f>'[1]Bearbeitete Datenbank'!$H321</f>
        <v>Earth Observation</v>
      </c>
      <c r="BB319" s="1"/>
      <c r="BC319" s="42">
        <f>'[1]Bearbeitete Datenbank'!$AX321</f>
        <v>3.56E-2</v>
      </c>
      <c r="BD319" s="1">
        <f>Tabelle27[[#This Row],[inclination '[degree']]]*PI()/180</f>
        <v>6.2133721370998137E-4</v>
      </c>
      <c r="BE319" s="1">
        <f>'[1]Bearbeitete Datenbank'!$AY321</f>
        <v>147.47999999999999</v>
      </c>
      <c r="BF319" s="1">
        <f>Tabelle27[[#This Row],[RAAN '[degree']]]*PI()/180</f>
        <v>2.5740115808412369</v>
      </c>
      <c r="BG319" s="1">
        <f>'[1]Bearbeitete Datenbank'!$BA321</f>
        <v>294.24669999999998</v>
      </c>
      <c r="BH319" s="1">
        <f>Tabelle27[[#This Row],[AoP '[degree']]]*PI()/180</f>
        <v>5.1355737281279987</v>
      </c>
      <c r="BI319" s="1">
        <f>'[1]Bearbeitete Datenbank'!$BB321</f>
        <v>242.56</v>
      </c>
      <c r="BK319" s="1">
        <f>Tabelle27[[#This Row],[mean_anomaly '[degree']]]*PI()/180</f>
        <v>4.2334706336374461</v>
      </c>
      <c r="BL319" s="1">
        <f>'[1]Bearbeitete Datenbank'!$AZ321</f>
        <v>8.3599999999999999E-5</v>
      </c>
      <c r="BM319" s="1">
        <f>'[1]Bearbeitete Datenbank'!$BE321</f>
        <v>42164.423578763781</v>
      </c>
      <c r="BN319" s="1">
        <f>'[1]Bearbeitete Datenbank'!$BF321</f>
        <v>35796.948524574967</v>
      </c>
      <c r="BO319" s="1">
        <f>'[1]Bearbeitete Datenbank'!$BG321</f>
        <v>35789.898632952594</v>
      </c>
      <c r="BP319" s="1">
        <f>'[1]Bearbeitete Datenbank'!$BH321</f>
        <v>1436.0796032088097</v>
      </c>
      <c r="BQ319" s="1">
        <f>'[1]Bearbeitete Datenbank'!$BC321</f>
        <v>1.0027299300000001</v>
      </c>
      <c r="BY319" s="1" t="s">
        <v>115</v>
      </c>
      <c r="BZ319" s="1" t="s">
        <v>115</v>
      </c>
      <c r="CA319" s="1" t="s">
        <v>115</v>
      </c>
      <c r="CB319" s="1" t="s">
        <v>115</v>
      </c>
      <c r="CD319" s="47">
        <f>'[1]Bearbeitete Datenbank'!$BT321</f>
        <v>3.4679667999995445E-2</v>
      </c>
      <c r="CE31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6.0527439009843732E-4</v>
      </c>
      <c r="CF319" s="1">
        <f>'[1]Bearbeitete Datenbank'!$BU321</f>
        <v>140.64213339599999</v>
      </c>
      <c r="CG31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2.4546682947892737</v>
      </c>
      <c r="CH319" s="1" t="str">
        <f>'[1]Bearbeitete Datenbank'!$BV321</f>
        <v>True</v>
      </c>
      <c r="CI319" s="1" t="str">
        <f>'[1]Bearbeitete Datenbank'!$BW321</f>
        <v>True</v>
      </c>
      <c r="CJ319" s="1">
        <f>'[1]Bearbeitete Datenbank'!$BX321</f>
        <v>1.0179899999999999E-4</v>
      </c>
      <c r="CK319" s="1">
        <f>'[1]Bearbeitete Datenbank'!$BY321</f>
        <v>4.5136999999999998E-5</v>
      </c>
      <c r="CL319" s="1">
        <f>'[1]Bearbeitete Datenbank'!$CA321</f>
        <v>6.2600000000000003E-2</v>
      </c>
      <c r="CM31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1.0925761117484504E-3</v>
      </c>
      <c r="CN319" s="1">
        <f>'[1]Bearbeitete Datenbank'!$CB321</f>
        <v>1</v>
      </c>
      <c r="CO319" s="1">
        <f>'[1]Bearbeitete Datenbank'!$CC321</f>
        <v>5</v>
      </c>
      <c r="CP319" s="1" t="str">
        <f>'[1]Bearbeitete Datenbank'!$CD321</f>
        <v>None</v>
      </c>
      <c r="CQ319" s="1" t="str">
        <f>'[1]Bearbeitete Datenbank'!$CE321</f>
        <v>None</v>
      </c>
      <c r="CR319" s="1" t="str">
        <f>'[1]Bearbeitete Datenbank'!$CF321</f>
        <v>None</v>
      </c>
      <c r="CS319" s="1" t="str">
        <f>IF(Tabelle27[[#This Row],[synchronised_starting_longitude '[deg_E']]]="None","None",Tabelle27[[#This Row],[synchronised_starting_longitude '[deg_E']]]*PI()/180)</f>
        <v>None</v>
      </c>
      <c r="CT319" s="1" t="str">
        <f>'[1]Bearbeitete Datenbank'!$CG321</f>
        <v>None</v>
      </c>
      <c r="CU319" s="1" t="str">
        <f>IF(Tabelle27[[#This Row],[synchronised_initial_longitude '[deg_E']]]="None","None",Tabelle27[[#This Row],[synchronised_initial_longitude '[deg_E']]]*PI()/180)</f>
        <v>None</v>
      </c>
      <c r="CV319" s="1" t="str">
        <f>'[1]Bearbeitete Datenbank'!$CH321</f>
        <v>None</v>
      </c>
      <c r="CW319" s="1" t="str">
        <f>IF(Tabelle27[[#This Row],[synchronised_tolerance_longitude '[deg_E']]]="None","None",Tabelle27[[#This Row],[synchronised_tolerance_longitude '[deg_E']]]*PI()/180)</f>
        <v>None</v>
      </c>
      <c r="CY319" s="1" t="str">
        <f>'[1]Bearbeitete Datenbank'!$CI321</f>
        <v>None</v>
      </c>
      <c r="CZ319" s="1" t="str">
        <f>IF(Tabelle27[[#This Row],[initial_GLAN '[deg']]]="None",Tabelle27[[#This Row],[initial_GLAN '[deg']]],Tabelle27[[#This Row],[initial_GLAN '[deg']]]*PI()/180)</f>
        <v>None</v>
      </c>
      <c r="DA319" s="1" t="str">
        <f>'[1]Bearbeitete Datenbank'!$CJ321</f>
        <v>None</v>
      </c>
      <c r="DB319" s="1" t="str">
        <f>IF(Tabelle27[[#This Row],[tolerance_GLAN '[deg']]]="None",Tabelle27[[#This Row],[tolerance_GLAN '[deg']]],Tabelle27[[#This Row],[tolerance_GLAN '[deg']]]*PI()/180)</f>
        <v>None</v>
      </c>
      <c r="DC319" s="1" t="str">
        <f>'[1]Bearbeitete Datenbank'!$CK321</f>
        <v>None</v>
      </c>
      <c r="DD319" s="49" t="str">
        <f>'[1]Bearbeitete Datenbank'!$CL321</f>
        <v>None</v>
      </c>
      <c r="DE319" s="5" t="str">
        <f>'[1]Bearbeitete Datenbank'!$CM321</f>
        <v>None</v>
      </c>
      <c r="DF319" s="49" t="str">
        <f>'[1]Bearbeitete Datenbank'!$CN321</f>
        <v>None</v>
      </c>
      <c r="DG319" s="5" t="str">
        <f>'[1]Bearbeitete Datenbank'!$CO321</f>
        <v>None</v>
      </c>
      <c r="DH319" s="5" t="str">
        <f>'[1]Bearbeitete Datenbank'!$CP321</f>
        <v>None</v>
      </c>
    </row>
    <row r="320" spans="1:112" x14ac:dyDescent="0.25">
      <c r="A320" s="1" t="str">
        <f>'[1]Bearbeitete Datenbank'!$C322</f>
        <v>Himawari 9</v>
      </c>
      <c r="C320" s="1" t="str">
        <f>'[1]Bearbeitete Datenbank'!$C322</f>
        <v>Himawari 9</v>
      </c>
      <c r="D320" s="41">
        <f>'[1]Bearbeitete Datenbank'!$AB322</f>
        <v>41836</v>
      </c>
      <c r="G320" s="1" t="str">
        <f>'[1]Bearbeitete Datenbank'!$AV322</f>
        <v>Heavy Satellite</v>
      </c>
      <c r="H320" s="1">
        <f>'[1]Bearbeitete Datenbank'!$V322</f>
        <v>8</v>
      </c>
      <c r="J320" s="3"/>
      <c r="K320" s="1" t="str">
        <f>'[1]Bearbeitete Datenbank'!$BQ322</f>
        <v>mono/duo-propellant</v>
      </c>
      <c r="L320" s="1" t="str">
        <f>'[1]Bearbeitete Datenbank'!$BR322</f>
        <v>1</v>
      </c>
      <c r="M320" s="1"/>
      <c r="N320" s="1">
        <f>'[1]Bearbeitete Datenbank'!$BS322</f>
        <v>300</v>
      </c>
      <c r="P320" s="1" t="str">
        <f>'[1]Bearbeitete Datenbank'!$Y322</f>
        <v>Tanegashima Space Center</v>
      </c>
      <c r="Q320" s="1">
        <f>'[1]Bearbeitete Datenbank'!$AD322*PI()/180</f>
        <v>0.53058009260627614</v>
      </c>
      <c r="R320" s="1" t="str">
        <f>'[1]Bearbeitete Datenbank'!$D322</f>
        <v>Japan</v>
      </c>
      <c r="S320" s="1" t="str">
        <f>'[1]Bearbeitete Datenbank'!$E322</f>
        <v>Japan</v>
      </c>
      <c r="T320" s="1" t="str">
        <f>'[1]Bearbeitete Datenbank'!$F322</f>
        <v>Japan Meteorological Agency/Meteorological Satellite Center (MSC)</v>
      </c>
      <c r="U320" s="3">
        <f>'[1]Bearbeitete Datenbank'!$U322</f>
        <v>42676</v>
      </c>
      <c r="V320" s="1">
        <f>'[1]Bearbeitete Datenbank'!$AE322*PI()/180</f>
        <v>2.2858577213369733</v>
      </c>
      <c r="Y320" s="1">
        <f>'[1]Bearbeitete Datenbank'!$BK322</f>
        <v>4</v>
      </c>
      <c r="Z320" s="1">
        <f>'[1]Bearbeitete Datenbank'!$BL322</f>
        <v>8</v>
      </c>
      <c r="AA320" s="1">
        <f>'[1]Bearbeitete Datenbank'!$BM322</f>
        <v>30</v>
      </c>
      <c r="AB320" s="1">
        <f>'[1]Bearbeitete Datenbank'!BN322</f>
        <v>118.400351021852</v>
      </c>
      <c r="AC320" s="1">
        <f>'[1]Bearbeitete Datenbank'!BO322</f>
        <v>16</v>
      </c>
      <c r="AD320" s="1">
        <f>'[1]Bearbeitete Datenbank'!$BP322</f>
        <v>63.5506666666667</v>
      </c>
      <c r="AH320" s="1">
        <f>'[1]Bearbeitete Datenbank'!$AL322</f>
        <v>3500</v>
      </c>
      <c r="AJ320" s="1">
        <f>'[1]Bearbeitete Datenbank'!$AN322</f>
        <v>1300</v>
      </c>
      <c r="AK320" s="1">
        <f>'[1]Bearbeitete Datenbank'!$AW322</f>
        <v>2200</v>
      </c>
      <c r="AU320" s="1" t="str">
        <f>'[1]Bearbeitete Datenbank'!$AU322</f>
        <v>GEO/S</v>
      </c>
      <c r="AV320" s="1" t="str">
        <f>'[1]Bearbeitete Datenbank'!$J322</f>
        <v>GEO</v>
      </c>
      <c r="AY320" s="1" t="str">
        <f>'[1]Bearbeitete Datenbank'!$G322</f>
        <v>Government</v>
      </c>
      <c r="AZ320" s="1"/>
      <c r="BA320" s="1" t="str">
        <f>'[1]Bearbeitete Datenbank'!$H322</f>
        <v>Earth Observation</v>
      </c>
      <c r="BB320" s="1"/>
      <c r="BC320" s="42">
        <f>'[1]Bearbeitete Datenbank'!$AX322</f>
        <v>1.72E-2</v>
      </c>
      <c r="BD320" s="1">
        <f>Tabelle27[[#This Row],[inclination '[degree']]]*PI()/180</f>
        <v>3.001966313430247E-4</v>
      </c>
      <c r="BE320" s="1">
        <f>'[1]Bearbeitete Datenbank'!$AY322</f>
        <v>67.519800000000004</v>
      </c>
      <c r="BF320" s="1">
        <f>Tabelle27[[#This Row],[RAAN '[degree']]]*PI()/180</f>
        <v>1.1784428202880675</v>
      </c>
      <c r="BG320" s="1">
        <f>'[1]Bearbeitete Datenbank'!$BA322</f>
        <v>7.1631999999999998</v>
      </c>
      <c r="BH320" s="1">
        <f>Tabelle27[[#This Row],[AoP '[degree']]]*PI()/180</f>
        <v>0.12502142497885782</v>
      </c>
      <c r="BI320" s="1">
        <f>'[1]Bearbeitete Datenbank'!$BB322</f>
        <v>249.7004</v>
      </c>
      <c r="BK320" s="1">
        <f>Tabelle27[[#This Row],[mean_anomaly '[degree']]]*PI()/180</f>
        <v>4.3580941235468487</v>
      </c>
      <c r="BL320" s="1">
        <f>'[1]Bearbeitete Datenbank'!$AZ322</f>
        <v>1.351E-4</v>
      </c>
      <c r="BM320" s="1">
        <f>'[1]Bearbeitete Datenbank'!$BE322</f>
        <v>42165.889212249705</v>
      </c>
      <c r="BN320" s="1">
        <f>'[1]Bearbeitete Datenbank'!$BF322</f>
        <v>35800.585823882284</v>
      </c>
      <c r="BO320" s="1">
        <f>'[1]Bearbeitete Datenbank'!$BG322</f>
        <v>35789.192600617127</v>
      </c>
      <c r="BP320" s="1">
        <f>'[1]Bearbeitete Datenbank'!$BH322</f>
        <v>1436.1544809540708</v>
      </c>
      <c r="BQ320" s="1">
        <f>'[1]Bearbeitete Datenbank'!$BC322</f>
        <v>1.0026776500000001</v>
      </c>
      <c r="BY320" s="1" t="s">
        <v>115</v>
      </c>
      <c r="BZ320" s="1" t="s">
        <v>115</v>
      </c>
      <c r="CA320" s="1" t="s">
        <v>115</v>
      </c>
      <c r="CB320" s="1" t="s">
        <v>115</v>
      </c>
      <c r="CD320" s="47">
        <f>'[1]Bearbeitete Datenbank'!$BT322</f>
        <v>3.8229040999993913E-2</v>
      </c>
      <c r="CE32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6.6722263532979927E-4</v>
      </c>
      <c r="CF320" s="1">
        <f>'[1]Bearbeitete Datenbank'!$BU322</f>
        <v>140.743543039</v>
      </c>
      <c r="CG32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2.4564382269528959</v>
      </c>
      <c r="CH320" s="1" t="str">
        <f>'[1]Bearbeitete Datenbank'!$BV322</f>
        <v>True</v>
      </c>
      <c r="CI320" s="1" t="str">
        <f>'[1]Bearbeitete Datenbank'!$BW322</f>
        <v>True</v>
      </c>
      <c r="CJ320" s="1">
        <f>'[1]Bearbeitete Datenbank'!$BX322</f>
        <v>9.6423000000000008E-5</v>
      </c>
      <c r="CK320" s="1">
        <f>'[1]Bearbeitete Datenbank'!$BY322</f>
        <v>6.3931000000000008E-5</v>
      </c>
      <c r="CL320" s="1">
        <f>'[1]Bearbeitete Datenbank'!$CA322</f>
        <v>5.4875E-2</v>
      </c>
      <c r="CM32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9.5774942703188829E-4</v>
      </c>
      <c r="CN320" s="1">
        <f>'[1]Bearbeitete Datenbank'!$CB322</f>
        <v>1</v>
      </c>
      <c r="CO320" s="1">
        <f>'[1]Bearbeitete Datenbank'!$CC322</f>
        <v>7</v>
      </c>
      <c r="CP320" s="1" t="str">
        <f>'[1]Bearbeitete Datenbank'!$CD322</f>
        <v>None</v>
      </c>
      <c r="CQ320" s="1" t="str">
        <f>'[1]Bearbeitete Datenbank'!$CE322</f>
        <v>None</v>
      </c>
      <c r="CR320" s="1" t="str">
        <f>'[1]Bearbeitete Datenbank'!$CF322</f>
        <v>None</v>
      </c>
      <c r="CS320" s="1" t="str">
        <f>IF(Tabelle27[[#This Row],[synchronised_starting_longitude '[deg_E']]]="None","None",Tabelle27[[#This Row],[synchronised_starting_longitude '[deg_E']]]*PI()/180)</f>
        <v>None</v>
      </c>
      <c r="CT320" s="1" t="str">
        <f>'[1]Bearbeitete Datenbank'!$CG322</f>
        <v>None</v>
      </c>
      <c r="CU320" s="1" t="str">
        <f>IF(Tabelle27[[#This Row],[synchronised_initial_longitude '[deg_E']]]="None","None",Tabelle27[[#This Row],[synchronised_initial_longitude '[deg_E']]]*PI()/180)</f>
        <v>None</v>
      </c>
      <c r="CV320" s="1" t="str">
        <f>'[1]Bearbeitete Datenbank'!$CH322</f>
        <v>None</v>
      </c>
      <c r="CW320" s="1" t="str">
        <f>IF(Tabelle27[[#This Row],[synchronised_tolerance_longitude '[deg_E']]]="None","None",Tabelle27[[#This Row],[synchronised_tolerance_longitude '[deg_E']]]*PI()/180)</f>
        <v>None</v>
      </c>
      <c r="CY320" s="1" t="str">
        <f>'[1]Bearbeitete Datenbank'!$CI322</f>
        <v>None</v>
      </c>
      <c r="CZ320" s="1" t="str">
        <f>IF(Tabelle27[[#This Row],[initial_GLAN '[deg']]]="None",Tabelle27[[#This Row],[initial_GLAN '[deg']]],Tabelle27[[#This Row],[initial_GLAN '[deg']]]*PI()/180)</f>
        <v>None</v>
      </c>
      <c r="DA320" s="1" t="str">
        <f>'[1]Bearbeitete Datenbank'!$CJ322</f>
        <v>None</v>
      </c>
      <c r="DB320" s="1" t="str">
        <f>IF(Tabelle27[[#This Row],[tolerance_GLAN '[deg']]]="None",Tabelle27[[#This Row],[tolerance_GLAN '[deg']]],Tabelle27[[#This Row],[tolerance_GLAN '[deg']]]*PI()/180)</f>
        <v>None</v>
      </c>
      <c r="DC320" s="1" t="str">
        <f>'[1]Bearbeitete Datenbank'!$CK322</f>
        <v>None</v>
      </c>
      <c r="DD320" s="49" t="str">
        <f>'[1]Bearbeitete Datenbank'!$CL322</f>
        <v>None</v>
      </c>
      <c r="DE320" s="5" t="str">
        <f>'[1]Bearbeitete Datenbank'!$CM322</f>
        <v>None</v>
      </c>
      <c r="DF320" s="49" t="str">
        <f>'[1]Bearbeitete Datenbank'!$CN322</f>
        <v>None</v>
      </c>
      <c r="DG320" s="5" t="str">
        <f>'[1]Bearbeitete Datenbank'!$CO322</f>
        <v>None</v>
      </c>
      <c r="DH320" s="5" t="str">
        <f>'[1]Bearbeitete Datenbank'!$CP322</f>
        <v>None</v>
      </c>
    </row>
    <row r="321" spans="1:115" x14ac:dyDescent="0.25">
      <c r="A321" s="1" t="str">
        <f>'[1]Bearbeitete Datenbank'!$C323</f>
        <v>Hispasat 1D</v>
      </c>
      <c r="C321" s="1" t="str">
        <f>'[1]Bearbeitete Datenbank'!$C323</f>
        <v>Hispasat 1D</v>
      </c>
      <c r="D321" s="41">
        <f>'[1]Bearbeitete Datenbank'!$AB323</f>
        <v>27528</v>
      </c>
      <c r="G321" s="1" t="str">
        <f>'[1]Bearbeitete Datenbank'!$AV323</f>
        <v>Heavy Satellite</v>
      </c>
      <c r="H321" s="1">
        <f>'[1]Bearbeitete Datenbank'!$V323</f>
        <v>15</v>
      </c>
      <c r="J321" s="3"/>
      <c r="K321" s="1" t="str">
        <f>'[1]Bearbeitete Datenbank'!$BQ323</f>
        <v>none</v>
      </c>
      <c r="L321" s="1" t="str">
        <f>'[1]Bearbeitete Datenbank'!$BR323</f>
        <v>0</v>
      </c>
      <c r="M321" s="1"/>
      <c r="N321" s="1">
        <f>'[1]Bearbeitete Datenbank'!$BS323</f>
        <v>300</v>
      </c>
      <c r="P321" s="1" t="str">
        <f>'[1]Bearbeitete Datenbank'!$Y323</f>
        <v>Cape Canaveral</v>
      </c>
      <c r="Q321" s="1">
        <f>'[1]Bearbeitete Datenbank'!$AD323*PI()/180</f>
        <v>0.49683706040105241</v>
      </c>
      <c r="R321" s="1" t="str">
        <f>'[1]Bearbeitete Datenbank'!$D323</f>
        <v>Spain</v>
      </c>
      <c r="S321" s="1" t="str">
        <f>'[1]Bearbeitete Datenbank'!$E323</f>
        <v>Spain</v>
      </c>
      <c r="T321" s="1" t="str">
        <f>'[1]Bearbeitete Datenbank'!$F323</f>
        <v>Hispasat</v>
      </c>
      <c r="U321" s="3">
        <f>'[1]Bearbeitete Datenbank'!$U323</f>
        <v>37517</v>
      </c>
      <c r="V321" s="1">
        <f>'[1]Bearbeitete Datenbank'!$AE323*PI()/180</f>
        <v>4.8776134829068196</v>
      </c>
      <c r="Y321" s="1">
        <f>'[1]Bearbeitete Datenbank'!$BK323</f>
        <v>2.5</v>
      </c>
      <c r="Z321" s="1">
        <f>'[1]Bearbeitete Datenbank'!$BL323</f>
        <v>4.2</v>
      </c>
      <c r="AA321" s="1">
        <f>'[1]Bearbeitete Datenbank'!$BM323</f>
        <v>29</v>
      </c>
      <c r="AB321" s="1">
        <f>'[1]Bearbeitete Datenbank'!BN323</f>
        <v>69.111621075726205</v>
      </c>
      <c r="AC321" s="1">
        <f>'[1]Bearbeitete Datenbank'!BO323</f>
        <v>6.25</v>
      </c>
      <c r="AD321" s="1">
        <f>'[1]Bearbeitete Datenbank'!$BP323</f>
        <v>31.393333333333299</v>
      </c>
      <c r="AH321" s="1">
        <f>'[1]Bearbeitete Datenbank'!$AL323</f>
        <v>3250</v>
      </c>
      <c r="AJ321" s="1">
        <f>'[1]Bearbeitete Datenbank'!$AN323</f>
        <v>1500</v>
      </c>
      <c r="AK321" s="1">
        <f>'[1]Bearbeitete Datenbank'!$AW323</f>
        <v>1750</v>
      </c>
      <c r="AU321" s="1" t="str">
        <f>'[1]Bearbeitete Datenbank'!$AU323</f>
        <v>GEO/S</v>
      </c>
      <c r="AV321" s="1" t="str">
        <f>'[1]Bearbeitete Datenbank'!$J323</f>
        <v>GEO</v>
      </c>
      <c r="AY321" s="1" t="str">
        <f>'[1]Bearbeitete Datenbank'!$G323</f>
        <v>Government/Commercial/Military</v>
      </c>
      <c r="AZ321" s="1"/>
      <c r="BA321" s="1" t="str">
        <f>'[1]Bearbeitete Datenbank'!$H323</f>
        <v>Communications</v>
      </c>
      <c r="BB321" s="1"/>
      <c r="BC321" s="42">
        <f>'[1]Bearbeitete Datenbank'!$AX323</f>
        <v>1.8829</v>
      </c>
      <c r="BD321" s="1">
        <f>Tabelle27[[#This Row],[inclination '[degree']]]*PI()/180</f>
        <v>3.2862804485801228E-2</v>
      </c>
      <c r="BE321" s="1">
        <f>'[1]Bearbeitete Datenbank'!$AY323</f>
        <v>90.810299999999998</v>
      </c>
      <c r="BF321" s="1">
        <f>Tabelle27[[#This Row],[RAAN '[degree']]]*PI()/180</f>
        <v>1.5849387297238064</v>
      </c>
      <c r="BG321" s="1">
        <f>'[1]Bearbeitete Datenbank'!$BA323</f>
        <v>336.15629999999999</v>
      </c>
      <c r="BH321" s="1">
        <f>Tabelle27[[#This Row],[AoP '[degree']]]*PI()/180</f>
        <v>5.8670342363218149</v>
      </c>
      <c r="BI321" s="1">
        <f>'[1]Bearbeitete Datenbank'!$BB323</f>
        <v>276.51569999999998</v>
      </c>
      <c r="BK321" s="1">
        <f>Tabelle27[[#This Row],[mean_anomaly '[degree']]]*PI()/180</f>
        <v>4.8261093984568841</v>
      </c>
      <c r="BL321" s="1">
        <f>'[1]Bearbeitete Datenbank'!$AZ323</f>
        <v>6.1109999999999995E-4</v>
      </c>
      <c r="BM321" s="1">
        <f>'[1]Bearbeitete Datenbank'!$BE323</f>
        <v>42164.942479192941</v>
      </c>
      <c r="BN321" s="1">
        <f>'[1]Bearbeitete Datenbank'!$BF323</f>
        <v>35819.709475541975</v>
      </c>
      <c r="BO321" s="1">
        <f>'[1]Bearbeitete Datenbank'!$BG323</f>
        <v>35768.175482843908</v>
      </c>
      <c r="BP321" s="1">
        <f>'[1]Bearbeitete Datenbank'!$BH323</f>
        <v>1436.1061131626461</v>
      </c>
      <c r="BQ321" s="1">
        <f>'[1]Bearbeitete Datenbank'!$BC323</f>
        <v>1.00271142</v>
      </c>
      <c r="BY321" s="1" t="s">
        <v>115</v>
      </c>
      <c r="BZ321" s="1" t="s">
        <v>115</v>
      </c>
      <c r="CA321" s="1" t="s">
        <v>115</v>
      </c>
      <c r="CB321" s="1" t="s">
        <v>115</v>
      </c>
      <c r="CD321" s="47">
        <f>'[1]Bearbeitete Datenbank'!$BT323</f>
        <v>6.4646984500001281E-2</v>
      </c>
      <c r="CE3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1.1283027310107624E-3</v>
      </c>
      <c r="CF321" s="1">
        <f>'[1]Bearbeitete Datenbank'!$BU323</f>
        <v>216.98346330449999</v>
      </c>
      <c r="CG3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3.7870758570438201</v>
      </c>
      <c r="CH321" s="1" t="str">
        <f>'[1]Bearbeitete Datenbank'!$BV323</f>
        <v>False</v>
      </c>
      <c r="CI321" s="1" t="str">
        <f>'[1]Bearbeitete Datenbank'!$BW323</f>
        <v>True</v>
      </c>
      <c r="CJ321" s="1">
        <f>'[1]Bearbeitete Datenbank'!$BX323</f>
        <v>5.1877399999999995E-4</v>
      </c>
      <c r="CK321" s="1">
        <f>'[1]Bearbeitete Datenbank'!$BY323</f>
        <v>1.39214E-4</v>
      </c>
      <c r="CL321" s="1" t="str">
        <f>'[1]Bearbeitete Datenbank'!$CA323</f>
        <v>None</v>
      </c>
      <c r="CM32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21" s="1">
        <f>'[1]Bearbeitete Datenbank'!$CB323</f>
        <v>0</v>
      </c>
      <c r="CO321" s="1">
        <f>'[1]Bearbeitete Datenbank'!$CC323</f>
        <v>0</v>
      </c>
      <c r="CP321" s="1" t="str">
        <f>'[1]Bearbeitete Datenbank'!$CD323</f>
        <v>None</v>
      </c>
      <c r="CQ321" s="1" t="str">
        <f>'[1]Bearbeitete Datenbank'!$CE323</f>
        <v>None</v>
      </c>
      <c r="CR321" s="1" t="str">
        <f>'[1]Bearbeitete Datenbank'!$CF323</f>
        <v>None</v>
      </c>
      <c r="CS321" s="1" t="str">
        <f>IF(Tabelle27[[#This Row],[synchronised_starting_longitude '[deg_E']]]="None","None",Tabelle27[[#This Row],[synchronised_starting_longitude '[deg_E']]]*PI()/180)</f>
        <v>None</v>
      </c>
      <c r="CT321" s="1" t="str">
        <f>'[1]Bearbeitete Datenbank'!$CG323</f>
        <v>None</v>
      </c>
      <c r="CU321" s="1" t="str">
        <f>IF(Tabelle27[[#This Row],[synchronised_initial_longitude '[deg_E']]]="None","None",Tabelle27[[#This Row],[synchronised_initial_longitude '[deg_E']]]*PI()/180)</f>
        <v>None</v>
      </c>
      <c r="CV321" s="1" t="str">
        <f>'[1]Bearbeitete Datenbank'!$CH323</f>
        <v>None</v>
      </c>
      <c r="CW321" s="1" t="str">
        <f>IF(Tabelle27[[#This Row],[synchronised_tolerance_longitude '[deg_E']]]="None","None",Tabelle27[[#This Row],[synchronised_tolerance_longitude '[deg_E']]]*PI()/180)</f>
        <v>None</v>
      </c>
      <c r="CY321" s="1" t="str">
        <f>'[1]Bearbeitete Datenbank'!$CI323</f>
        <v>None</v>
      </c>
      <c r="CZ321" s="1" t="str">
        <f>IF(Tabelle27[[#This Row],[initial_GLAN '[deg']]]="None",Tabelle27[[#This Row],[initial_GLAN '[deg']]],Tabelle27[[#This Row],[initial_GLAN '[deg']]]*PI()/180)</f>
        <v>None</v>
      </c>
      <c r="DA321" s="1" t="str">
        <f>'[1]Bearbeitete Datenbank'!$CJ323</f>
        <v>None</v>
      </c>
      <c r="DB321" s="1" t="str">
        <f>IF(Tabelle27[[#This Row],[tolerance_GLAN '[deg']]]="None",Tabelle27[[#This Row],[tolerance_GLAN '[deg']]],Tabelle27[[#This Row],[tolerance_GLAN '[deg']]]*PI()/180)</f>
        <v>None</v>
      </c>
      <c r="DC321" s="1" t="str">
        <f>'[1]Bearbeitete Datenbank'!$CK323</f>
        <v>None</v>
      </c>
      <c r="DD321" s="49" t="str">
        <f>'[1]Bearbeitete Datenbank'!$CL323</f>
        <v>None</v>
      </c>
      <c r="DE321" s="5" t="str">
        <f>'[1]Bearbeitete Datenbank'!$CM323</f>
        <v>None</v>
      </c>
      <c r="DF321" s="49" t="str">
        <f>'[1]Bearbeitete Datenbank'!$CN323</f>
        <v>None</v>
      </c>
      <c r="DG321" s="5" t="str">
        <f>'[1]Bearbeitete Datenbank'!$CO323</f>
        <v>None</v>
      </c>
      <c r="DH321" s="5" t="str">
        <f>'[1]Bearbeitete Datenbank'!$CP323</f>
        <v>None</v>
      </c>
    </row>
    <row r="322" spans="1:115" x14ac:dyDescent="0.25">
      <c r="A322" s="1" t="str">
        <f>'[1]Bearbeitete Datenbank'!$C324</f>
        <v>Hispasat 1E</v>
      </c>
      <c r="C322" s="1" t="str">
        <f>'[1]Bearbeitete Datenbank'!$C324</f>
        <v>Hispasat 1E</v>
      </c>
      <c r="D322" s="41">
        <f>'[1]Bearbeitete Datenbank'!$AB324</f>
        <v>37264</v>
      </c>
      <c r="G322" s="1" t="str">
        <f>'[1]Bearbeitete Datenbank'!$AV324</f>
        <v>Heavy Satellite</v>
      </c>
      <c r="H322" s="1">
        <f>'[1]Bearbeitete Datenbank'!$V324</f>
        <v>15</v>
      </c>
      <c r="J322" s="3"/>
      <c r="K322" s="1" t="str">
        <f>'[1]Bearbeitete Datenbank'!$BQ324</f>
        <v>mono/duo-propellant</v>
      </c>
      <c r="L322" s="1" t="str">
        <f>'[1]Bearbeitete Datenbank'!$BR324</f>
        <v>1</v>
      </c>
      <c r="M322" s="1"/>
      <c r="N322" s="1">
        <f>'[1]Bearbeitete Datenbank'!$BS324</f>
        <v>3000</v>
      </c>
      <c r="P322" s="1" t="str">
        <f>'[1]Bearbeitete Datenbank'!$Y324</f>
        <v>Guiana Space Center</v>
      </c>
      <c r="Q322" s="1">
        <f>'[1]Bearbeitete Datenbank'!$AD324*PI()/180</f>
        <v>9.1437799511982928E-2</v>
      </c>
      <c r="R322" s="1" t="str">
        <f>'[1]Bearbeitete Datenbank'!$D324</f>
        <v>NR</v>
      </c>
      <c r="S322" s="1" t="str">
        <f>'[1]Bearbeitete Datenbank'!$E324</f>
        <v>Spain</v>
      </c>
      <c r="T322" s="1" t="str">
        <f>'[1]Bearbeitete Datenbank'!$F324</f>
        <v>Hispasat</v>
      </c>
      <c r="U322" s="3">
        <f>'[1]Bearbeitete Datenbank'!$U324</f>
        <v>40541</v>
      </c>
      <c r="V322" s="1">
        <f>'[1]Bearbeitete Datenbank'!$AE324*PI()/180</f>
        <v>5.3622099674872183</v>
      </c>
      <c r="Y322" s="1">
        <f>'[1]Bearbeitete Datenbank'!$BK324</f>
        <v>2.2000000000000002</v>
      </c>
      <c r="Z322" s="1">
        <f>'[1]Bearbeitete Datenbank'!$BL324</f>
        <v>5.4</v>
      </c>
      <c r="AA322" s="1">
        <f>'[1]Bearbeitete Datenbank'!$BM324</f>
        <v>26.7</v>
      </c>
      <c r="AB322" s="1">
        <f>'[1]Bearbeitete Datenbank'!BN324</f>
        <v>60.604828892171398</v>
      </c>
      <c r="AC322" s="1">
        <f>'[1]Bearbeitete Datenbank'!BO324</f>
        <v>4.84</v>
      </c>
      <c r="AD322" s="1">
        <f>'[1]Bearbeitete Datenbank'!$BP324</f>
        <v>28.766733333333299</v>
      </c>
      <c r="AH322" s="1">
        <f>'[1]Bearbeitete Datenbank'!$AL324</f>
        <v>5270</v>
      </c>
      <c r="AJ322" s="1">
        <f>'[1]Bearbeitete Datenbank'!$AN324</f>
        <v>3000</v>
      </c>
      <c r="AK322" s="1">
        <f>'[1]Bearbeitete Datenbank'!$AW324</f>
        <v>2270</v>
      </c>
      <c r="AU322" s="1" t="str">
        <f>'[1]Bearbeitete Datenbank'!$AU324</f>
        <v>GEO/S</v>
      </c>
      <c r="AV322" s="1" t="str">
        <f>'[1]Bearbeitete Datenbank'!$J324</f>
        <v>GEO</v>
      </c>
      <c r="AY322" s="1" t="str">
        <f>'[1]Bearbeitete Datenbank'!$G324</f>
        <v>Commercial</v>
      </c>
      <c r="AZ322" s="1"/>
      <c r="BA322" s="1" t="str">
        <f>'[1]Bearbeitete Datenbank'!$H324</f>
        <v>Communications</v>
      </c>
      <c r="BB322" s="1"/>
      <c r="BC322" s="42">
        <f>'[1]Bearbeitete Datenbank'!$AX324</f>
        <v>2.24E-2</v>
      </c>
      <c r="BD322" s="1">
        <f>Tabelle27[[#This Row],[inclination '[degree']]]*PI()/180</f>
        <v>3.9095375244672985E-4</v>
      </c>
      <c r="BE322" s="1">
        <f>'[1]Bearbeitete Datenbank'!$AY324</f>
        <v>98.451899999999995</v>
      </c>
      <c r="BF322" s="1">
        <f>Tabelle27[[#This Row],[RAAN '[degree']]]*PI()/180</f>
        <v>1.7183098098442053</v>
      </c>
      <c r="BG322" s="1">
        <f>'[1]Bearbeitete Datenbank'!$BA324</f>
        <v>347.02749999999997</v>
      </c>
      <c r="BH322" s="1">
        <f>Tabelle27[[#This Row],[AoP '[degree']]]*PI()/180</f>
        <v>6.0567724699646215</v>
      </c>
      <c r="BI322" s="1">
        <f>'[1]Bearbeitete Datenbank'!$BB324</f>
        <v>63.1556</v>
      </c>
      <c r="BK322" s="1">
        <f>Tabelle27[[#This Row],[mean_anomaly '[degree']]]*PI()/180</f>
        <v>1.1022731610725307</v>
      </c>
      <c r="BL322" s="1">
        <f>'[1]Bearbeitete Datenbank'!$AZ324</f>
        <v>4.8529999999999998E-4</v>
      </c>
      <c r="BM322" s="1">
        <f>'[1]Bearbeitete Datenbank'!$BE324</f>
        <v>42165.376169972878</v>
      </c>
      <c r="BN322" s="1">
        <f>'[1]Bearbeitete Datenbank'!$BF324</f>
        <v>35814.839027028167</v>
      </c>
      <c r="BO322" s="1">
        <f>'[1]Bearbeitete Datenbank'!$BG324</f>
        <v>35773.91331291759</v>
      </c>
      <c r="BP322" s="1">
        <f>'[1]Bearbeitete Datenbank'!$BH324</f>
        <v>1436.1282699905175</v>
      </c>
      <c r="BQ322" s="1">
        <f>'[1]Bearbeitete Datenbank'!$BC324</f>
        <v>1.0026959499999999</v>
      </c>
      <c r="BY322" s="1" t="s">
        <v>115</v>
      </c>
      <c r="BZ322" s="1" t="s">
        <v>115</v>
      </c>
      <c r="CA322" s="1" t="s">
        <v>115</v>
      </c>
      <c r="CB322" s="1" t="s">
        <v>115</v>
      </c>
      <c r="CD322" s="47">
        <f>'[1]Bearbeitete Datenbank'!$BT324</f>
        <v>4.2277013999978408E-2</v>
      </c>
      <c r="CE32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7.3787309221136105E-4</v>
      </c>
      <c r="CF322" s="1">
        <f>'[1]Bearbeitete Datenbank'!$BU324</f>
        <v>329.989244515</v>
      </c>
      <c r="CG32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5.7593988129553884</v>
      </c>
      <c r="CH322" s="1" t="str">
        <f>'[1]Bearbeitete Datenbank'!$BV324</f>
        <v>True</v>
      </c>
      <c r="CI322" s="1" t="str">
        <f>'[1]Bearbeitete Datenbank'!$BW324</f>
        <v>True</v>
      </c>
      <c r="CJ322" s="1">
        <f>'[1]Bearbeitete Datenbank'!$BX324</f>
        <v>3.5710699999999995E-4</v>
      </c>
      <c r="CK322" s="1">
        <f>'[1]Bearbeitete Datenbank'!$BY324</f>
        <v>1.7812499999999998E-4</v>
      </c>
      <c r="CL322" s="1">
        <f>'[1]Bearbeitete Datenbank'!$CA324</f>
        <v>6.8814E-2</v>
      </c>
      <c r="CM32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1.2010308714673779E-3</v>
      </c>
      <c r="CN322" s="1">
        <f>'[1]Bearbeitete Datenbank'!$CB324</f>
        <v>2</v>
      </c>
      <c r="CO322" s="1">
        <f>'[1]Bearbeitete Datenbank'!$CC324</f>
        <v>12</v>
      </c>
      <c r="CP322" s="1" t="str">
        <f>'[1]Bearbeitete Datenbank'!$CD324</f>
        <v>His_330</v>
      </c>
      <c r="CQ322" s="1">
        <f>'[1]Bearbeitete Datenbank'!$CE324</f>
        <v>2</v>
      </c>
      <c r="CR322" s="1">
        <f>'[1]Bearbeitete Datenbank'!$CF324</f>
        <v>330.01693529489995</v>
      </c>
      <c r="CS322" s="1">
        <f>IF(Tabelle27[[#This Row],[synchronised_starting_longitude '[deg_E']]]="None","None",Tabelle27[[#This Row],[synchronised_starting_longitude '[deg_E']]]*PI()/180)</f>
        <v>5.7598821082370879</v>
      </c>
      <c r="CT322" s="1">
        <f>'[1]Bearbeitete Datenbank'!$CG324</f>
        <v>329.98918914849997</v>
      </c>
      <c r="CU322" s="1">
        <f>IF(Tabelle27[[#This Row],[synchronised_initial_longitude '[deg_E']]]="None","None",Tabelle27[[#This Row],[synchronised_initial_longitude '[deg_E']]]*PI()/180)</f>
        <v>5.7593978466276683</v>
      </c>
      <c r="CV322" s="1">
        <f>'[1]Bearbeitete Datenbank'!$CH324</f>
        <v>3.9637351999985526E-2</v>
      </c>
      <c r="CW322" s="1">
        <f>IF(Tabelle27[[#This Row],[synchronised_tolerance_longitude '[deg_E']]]="None","None",Tabelle27[[#This Row],[synchronised_tolerance_longitude '[deg_E']]]*PI()/180)</f>
        <v>6.9180229917170676E-4</v>
      </c>
      <c r="CY322" s="1" t="str">
        <f>'[1]Bearbeitete Datenbank'!$CI324</f>
        <v>None</v>
      </c>
      <c r="CZ322" s="1" t="str">
        <f>IF(Tabelle27[[#This Row],[initial_GLAN '[deg']]]="None",Tabelle27[[#This Row],[initial_GLAN '[deg']]],Tabelle27[[#This Row],[initial_GLAN '[deg']]]*PI()/180)</f>
        <v>None</v>
      </c>
      <c r="DA322" s="1" t="str">
        <f>'[1]Bearbeitete Datenbank'!$CJ324</f>
        <v>None</v>
      </c>
      <c r="DB322" s="1" t="str">
        <f>IF(Tabelle27[[#This Row],[tolerance_GLAN '[deg']]]="None",Tabelle27[[#This Row],[tolerance_GLAN '[deg']]],Tabelle27[[#This Row],[tolerance_GLAN '[deg']]]*PI()/180)</f>
        <v>None</v>
      </c>
      <c r="DC322" s="1" t="str">
        <f>'[1]Bearbeitete Datenbank'!$CK324</f>
        <v>None</v>
      </c>
      <c r="DD322" s="49" t="str">
        <f>'[1]Bearbeitete Datenbank'!$CL324</f>
        <v>None</v>
      </c>
      <c r="DE322" s="5" t="str">
        <f>'[1]Bearbeitete Datenbank'!$CM324</f>
        <v>None</v>
      </c>
      <c r="DF322" s="49" t="str">
        <f>'[1]Bearbeitete Datenbank'!$CN324</f>
        <v>None</v>
      </c>
      <c r="DG322" s="5" t="str">
        <f>'[1]Bearbeitete Datenbank'!$CO324</f>
        <v>None</v>
      </c>
      <c r="DH322" s="5" t="str">
        <f>'[1]Bearbeitete Datenbank'!$CP324</f>
        <v>None</v>
      </c>
    </row>
    <row r="323" spans="1:115" x14ac:dyDescent="0.25">
      <c r="A323" s="1" t="str">
        <f>'[1]Bearbeitete Datenbank'!$C325</f>
        <v>Hispasat 30W-6</v>
      </c>
      <c r="C323" s="1" t="str">
        <f>'[1]Bearbeitete Datenbank'!$C325</f>
        <v>Hispasat 30W-6</v>
      </c>
      <c r="D323" s="41">
        <f>'[1]Bearbeitete Datenbank'!$AB325</f>
        <v>43228</v>
      </c>
      <c r="G323" s="1" t="str">
        <f>'[1]Bearbeitete Datenbank'!$AV325</f>
        <v>Heavy Satellite</v>
      </c>
      <c r="H323" s="1">
        <f>'[1]Bearbeitete Datenbank'!$V325</f>
        <v>15</v>
      </c>
      <c r="J323" s="3"/>
      <c r="K323" s="1" t="str">
        <f>'[1]Bearbeitete Datenbank'!$BQ325</f>
        <v>mono/duo-propellant</v>
      </c>
      <c r="L323" s="1" t="str">
        <f>'[1]Bearbeitete Datenbank'!$BR325</f>
        <v>1</v>
      </c>
      <c r="M323" s="1"/>
      <c r="N323" s="1">
        <f>'[1]Bearbeitete Datenbank'!$BS325</f>
        <v>300</v>
      </c>
      <c r="P323" s="1" t="str">
        <f>'[1]Bearbeitete Datenbank'!$Y325</f>
        <v>Cape Canaveral</v>
      </c>
      <c r="Q323" s="1">
        <f>'[1]Bearbeitete Datenbank'!$AD325*PI()/180</f>
        <v>0.49683706040105241</v>
      </c>
      <c r="R323" s="1" t="str">
        <f>'[1]Bearbeitete Datenbank'!$D325</f>
        <v>NR</v>
      </c>
      <c r="S323" s="1" t="str">
        <f>'[1]Bearbeitete Datenbank'!$E325</f>
        <v>Spain</v>
      </c>
      <c r="T323" s="1" t="str">
        <f>'[1]Bearbeitete Datenbank'!$F325</f>
        <v>Hispasat</v>
      </c>
      <c r="U323" s="3">
        <f>'[1]Bearbeitete Datenbank'!$U325</f>
        <v>43165</v>
      </c>
      <c r="V323" s="1">
        <f>'[1]Bearbeitete Datenbank'!$AE325*PI()/180</f>
        <v>4.8776134829068196</v>
      </c>
      <c r="Y323" s="1">
        <f>'[1]Bearbeitete Datenbank'!$BK325</f>
        <v>6.9</v>
      </c>
      <c r="Z323" s="1">
        <f>'[1]Bearbeitete Datenbank'!$BL325</f>
        <v>8.9</v>
      </c>
      <c r="AA323" s="1">
        <f>'[1]Bearbeitete Datenbank'!$BM325</f>
        <v>26.1</v>
      </c>
      <c r="AB323" s="1">
        <f>'[1]Bearbeitete Datenbank'!BN325</f>
        <v>205.025072988375</v>
      </c>
      <c r="AC323" s="1">
        <f>'[1]Bearbeitete Datenbank'!BO325</f>
        <v>47.61</v>
      </c>
      <c r="AD323" s="1">
        <f>'[1]Bearbeitete Datenbank'!$BP325</f>
        <v>120.6438</v>
      </c>
      <c r="AH323" s="1">
        <f>'[1]Bearbeitete Datenbank'!$AL325</f>
        <v>6092</v>
      </c>
      <c r="AJ323" s="1">
        <f>'[1]Bearbeitete Datenbank'!$AN325</f>
        <v>2634</v>
      </c>
      <c r="AK323" s="1">
        <f>'[1]Bearbeitete Datenbank'!$AW325</f>
        <v>3458</v>
      </c>
      <c r="AU323" s="1" t="str">
        <f>'[1]Bearbeitete Datenbank'!$AU325</f>
        <v>GEO/S</v>
      </c>
      <c r="AV323" s="1" t="str">
        <f>'[1]Bearbeitete Datenbank'!$J325</f>
        <v>GEO</v>
      </c>
      <c r="AY323" s="1" t="str">
        <f>'[1]Bearbeitete Datenbank'!$G325</f>
        <v>Commercial</v>
      </c>
      <c r="AZ323" s="1"/>
      <c r="BA323" s="1" t="str">
        <f>'[1]Bearbeitete Datenbank'!$H325</f>
        <v>Communications</v>
      </c>
      <c r="BB323" s="1"/>
      <c r="BC323" s="42">
        <f>'[1]Bearbeitete Datenbank'!$AX325</f>
        <v>4.6600000000000003E-2</v>
      </c>
      <c r="BD323" s="1">
        <f>Tabelle27[[#This Row],[inclination '[degree']]]*PI()/180</f>
        <v>8.1332343142935754E-4</v>
      </c>
      <c r="BE323" s="1">
        <f>'[1]Bearbeitete Datenbank'!$AY325</f>
        <v>44.395499999999998</v>
      </c>
      <c r="BF323" s="1">
        <f>Tabelle27[[#This Row],[RAAN '[degree']]]*PI()/180</f>
        <v>0.77484764806914264</v>
      </c>
      <c r="BG323" s="1">
        <f>'[1]Bearbeitete Datenbank'!$BA325</f>
        <v>14.815200000000001</v>
      </c>
      <c r="BH323" s="1">
        <f>Tabelle27[[#This Row],[AoP '[degree']]]*PI()/180</f>
        <v>0.2585740193414639</v>
      </c>
      <c r="BI323" s="1">
        <f>'[1]Bearbeitete Datenbank'!$BB325</f>
        <v>45.413400000000003</v>
      </c>
      <c r="BK323" s="1">
        <f>Tabelle27[[#This Row],[mean_anomaly '[degree']]]*PI()/180</f>
        <v>0.79261335452519288</v>
      </c>
      <c r="BL323" s="1">
        <f>'[1]Bearbeitete Datenbank'!$AZ325</f>
        <v>6.6419999999999999E-4</v>
      </c>
      <c r="BM323" s="1">
        <f>'[1]Bearbeitete Datenbank'!$BE325</f>
        <v>42164.849406736284</v>
      </c>
      <c r="BN323" s="1">
        <f>'[1]Bearbeitete Datenbank'!$BF325</f>
        <v>35821.855299712231</v>
      </c>
      <c r="BO323" s="1">
        <f>'[1]Bearbeitete Datenbank'!$BG325</f>
        <v>35765.84351376033</v>
      </c>
      <c r="BP323" s="1">
        <f>'[1]Bearbeitete Datenbank'!$BH325</f>
        <v>1436.1013581988411</v>
      </c>
      <c r="BQ323" s="1">
        <f>'[1]Bearbeitete Datenbank'!$BC325</f>
        <v>1.00271474</v>
      </c>
      <c r="BY323" s="1" t="s">
        <v>115</v>
      </c>
      <c r="BZ323" s="1" t="s">
        <v>115</v>
      </c>
      <c r="CA323" s="1" t="s">
        <v>115</v>
      </c>
      <c r="CB323" s="1" t="s">
        <v>115</v>
      </c>
      <c r="CD323" s="47">
        <f>'[1]Bearbeitete Datenbank'!$BT325</f>
        <v>3.6997689999992645E-2</v>
      </c>
      <c r="CE3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6.4573150613205248E-4</v>
      </c>
      <c r="CF323" s="1">
        <f>'[1]Bearbeitete Datenbank'!$BU325</f>
        <v>329.98913378199995</v>
      </c>
      <c r="CG3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5.7593968802999473</v>
      </c>
      <c r="CH323" s="1" t="str">
        <f>'[1]Bearbeitete Datenbank'!$BV325</f>
        <v>True</v>
      </c>
      <c r="CI323" s="1" t="str">
        <f>'[1]Bearbeitete Datenbank'!$BW325</f>
        <v>True</v>
      </c>
      <c r="CJ323" s="1">
        <f>'[1]Bearbeitete Datenbank'!$BX325</f>
        <v>5.1415399999999996E-4</v>
      </c>
      <c r="CK323" s="1">
        <f>'[1]Bearbeitete Datenbank'!$BY325</f>
        <v>1.9933E-4</v>
      </c>
      <c r="CL323" s="1">
        <f>'[1]Bearbeitete Datenbank'!$CA325</f>
        <v>5.9645999999999998E-2</v>
      </c>
      <c r="CM32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1.0410190856445377E-3</v>
      </c>
      <c r="CN323" s="1">
        <f>'[1]Bearbeitete Datenbank'!$CB325</f>
        <v>2</v>
      </c>
      <c r="CO323" s="1">
        <f>'[1]Bearbeitete Datenbank'!$CC325</f>
        <v>7</v>
      </c>
      <c r="CP323" s="1" t="str">
        <f>'[1]Bearbeitete Datenbank'!$CD325</f>
        <v>His_330</v>
      </c>
      <c r="CQ323" s="1">
        <f>'[1]Bearbeitete Datenbank'!$CE325</f>
        <v>1</v>
      </c>
      <c r="CR323" s="1">
        <f>'[1]Bearbeitete Datenbank'!$CF325</f>
        <v>329.9614430021</v>
      </c>
      <c r="CS323" s="1">
        <f>IF(Tabelle27[[#This Row],[synchronised_starting_longitude '[deg_E']]]="None","None",Tabelle27[[#This Row],[synchronised_starting_longitude '[deg_E']]]*PI()/180)</f>
        <v>5.7589135850182478</v>
      </c>
      <c r="CT323" s="1">
        <f>'[1]Bearbeitete Datenbank'!$CG325</f>
        <v>329.98918914849997</v>
      </c>
      <c r="CU323" s="1">
        <f>IF(Tabelle27[[#This Row],[synchronised_initial_longitude '[deg_E']]]="None","None",Tabelle27[[#This Row],[synchronised_initial_longitude '[deg_E']]]*PI()/180)</f>
        <v>5.7593978466276683</v>
      </c>
      <c r="CV323" s="1">
        <f>'[1]Bearbeitete Datenbank'!$CH325</f>
        <v>3.9637351999985526E-2</v>
      </c>
      <c r="CW323" s="1">
        <f>IF(Tabelle27[[#This Row],[synchronised_tolerance_longitude '[deg_E']]]="None","None",Tabelle27[[#This Row],[synchronised_tolerance_longitude '[deg_E']]]*PI()/180)</f>
        <v>6.9180229917170676E-4</v>
      </c>
      <c r="CY323" s="1" t="str">
        <f>'[1]Bearbeitete Datenbank'!$CI325</f>
        <v>None</v>
      </c>
      <c r="CZ323" s="1" t="str">
        <f>IF(Tabelle27[[#This Row],[initial_GLAN '[deg']]]="None",Tabelle27[[#This Row],[initial_GLAN '[deg']]],Tabelle27[[#This Row],[initial_GLAN '[deg']]]*PI()/180)</f>
        <v>None</v>
      </c>
      <c r="DA323" s="1" t="str">
        <f>'[1]Bearbeitete Datenbank'!$CJ325</f>
        <v>None</v>
      </c>
      <c r="DB323" s="1" t="str">
        <f>IF(Tabelle27[[#This Row],[tolerance_GLAN '[deg']]]="None",Tabelle27[[#This Row],[tolerance_GLAN '[deg']]],Tabelle27[[#This Row],[tolerance_GLAN '[deg']]]*PI()/180)</f>
        <v>None</v>
      </c>
      <c r="DC323" s="1" t="str">
        <f>'[1]Bearbeitete Datenbank'!$CK325</f>
        <v>None</v>
      </c>
      <c r="DD323" s="49" t="str">
        <f>'[1]Bearbeitete Datenbank'!$CL325</f>
        <v>None</v>
      </c>
      <c r="DE323" s="5" t="str">
        <f>'[1]Bearbeitete Datenbank'!$CM325</f>
        <v>None</v>
      </c>
      <c r="DF323" s="49" t="str">
        <f>'[1]Bearbeitete Datenbank'!$CN325</f>
        <v>None</v>
      </c>
      <c r="DG323" s="5" t="str">
        <f>'[1]Bearbeitete Datenbank'!$CO325</f>
        <v>None</v>
      </c>
      <c r="DH323" s="5" t="str">
        <f>'[1]Bearbeitete Datenbank'!$CP325</f>
        <v>None</v>
      </c>
    </row>
    <row r="324" spans="1:115" x14ac:dyDescent="0.25">
      <c r="A324" s="1" t="str">
        <f>'[1]Bearbeitete Datenbank'!$C326</f>
        <v>Hispasat 36W-1</v>
      </c>
      <c r="C324" s="1" t="str">
        <f>'[1]Bearbeitete Datenbank'!$C326</f>
        <v>Hispasat 36W-1</v>
      </c>
      <c r="D324" s="41">
        <f>'[1]Bearbeitete Datenbank'!$AB326</f>
        <v>41942</v>
      </c>
      <c r="G324" s="1" t="str">
        <f>'[1]Bearbeitete Datenbank'!$AV326</f>
        <v>Heavy Satellite</v>
      </c>
      <c r="H324" s="1">
        <f>'[1]Bearbeitete Datenbank'!$V326</f>
        <v>15</v>
      </c>
      <c r="J324" s="3"/>
      <c r="K324" s="1" t="str">
        <f>'[1]Bearbeitete Datenbank'!$BQ326</f>
        <v>none</v>
      </c>
      <c r="L324" s="1" t="str">
        <f>'[1]Bearbeitete Datenbank'!$BR326</f>
        <v>0</v>
      </c>
      <c r="M324" s="1"/>
      <c r="N324" s="1">
        <f>'[1]Bearbeitete Datenbank'!$BS326</f>
        <v>3000</v>
      </c>
      <c r="P324" s="1" t="str">
        <f>'[1]Bearbeitete Datenbank'!$Y326</f>
        <v>Guiana Space Center</v>
      </c>
      <c r="Q324" s="1">
        <f>'[1]Bearbeitete Datenbank'!$AD326*PI()/180</f>
        <v>9.1437799511982928E-2</v>
      </c>
      <c r="R324" s="1" t="str">
        <f>'[1]Bearbeitete Datenbank'!$D326</f>
        <v>Spain</v>
      </c>
      <c r="S324" s="1" t="str">
        <f>'[1]Bearbeitete Datenbank'!$E326</f>
        <v>Spain</v>
      </c>
      <c r="T324" s="1" t="str">
        <f>'[1]Bearbeitete Datenbank'!$F326</f>
        <v>Hispasat</v>
      </c>
      <c r="U324" s="3">
        <f>'[1]Bearbeitete Datenbank'!$U326</f>
        <v>42763</v>
      </c>
      <c r="V324" s="1">
        <f>'[1]Bearbeitete Datenbank'!$AE326*PI()/180</f>
        <v>5.3622099674872183</v>
      </c>
      <c r="Y324" s="1">
        <f>'[1]Bearbeitete Datenbank'!$BK326</f>
        <v>2.5</v>
      </c>
      <c r="Z324" s="1">
        <f>'[1]Bearbeitete Datenbank'!$BL326</f>
        <v>3.1</v>
      </c>
      <c r="AA324" s="1">
        <f>'[1]Bearbeitete Datenbank'!$BM326</f>
        <v>20.8</v>
      </c>
      <c r="AB324" s="1">
        <f>'[1]Bearbeitete Datenbank'!BN326</f>
        <v>49.217432235730001</v>
      </c>
      <c r="AC324" s="1">
        <f>'[1]Bearbeitete Datenbank'!BO326</f>
        <v>6.25</v>
      </c>
      <c r="AD324" s="1">
        <f>'[1]Bearbeitete Datenbank'!$BP326</f>
        <v>23.149333333333299</v>
      </c>
      <c r="AH324" s="1">
        <f>'[1]Bearbeitete Datenbank'!$AL326</f>
        <v>3220</v>
      </c>
      <c r="AJ324" s="1">
        <f>'[1]Bearbeitete Datenbank'!$AN326</f>
        <v>1700</v>
      </c>
      <c r="AK324" s="1">
        <f>'[1]Bearbeitete Datenbank'!$AW326</f>
        <v>1520</v>
      </c>
      <c r="AU324" s="1" t="str">
        <f>'[1]Bearbeitete Datenbank'!$AU326</f>
        <v>GEO/S</v>
      </c>
      <c r="AV324" s="1" t="str">
        <f>'[1]Bearbeitete Datenbank'!$J326</f>
        <v>GEO</v>
      </c>
      <c r="AY324" s="1" t="str">
        <f>'[1]Bearbeitete Datenbank'!$G326</f>
        <v>Commercial</v>
      </c>
      <c r="AZ324" s="1"/>
      <c r="BA324" s="1" t="str">
        <f>'[1]Bearbeitete Datenbank'!$H326</f>
        <v>Communications</v>
      </c>
      <c r="BB324" s="1"/>
      <c r="BC324" s="42">
        <f>'[1]Bearbeitete Datenbank'!$AX326</f>
        <v>1.9E-3</v>
      </c>
      <c r="BD324" s="1">
        <f>Tabelle27[[#This Row],[inclination '[degree']]]*PI()/180</f>
        <v>3.3161255787892261E-5</v>
      </c>
      <c r="BE324" s="1">
        <f>'[1]Bearbeitete Datenbank'!$AY326</f>
        <v>99.345699999999994</v>
      </c>
      <c r="BF324" s="1">
        <f>Tabelle27[[#This Row],[RAAN '[degree']]]*PI()/180</f>
        <v>1.7339095626985306</v>
      </c>
      <c r="BG324" s="1">
        <f>'[1]Bearbeitete Datenbank'!$BA326</f>
        <v>326.38589999999999</v>
      </c>
      <c r="BH324" s="1">
        <f>Tabelle27[[#This Row],[AoP '[degree']]]*PI()/180</f>
        <v>5.6965085870849599</v>
      </c>
      <c r="BI324" s="1">
        <f>'[1]Bearbeitete Datenbank'!$BB326</f>
        <v>74.879900000000006</v>
      </c>
      <c r="BK324" s="1">
        <f>Tabelle27[[#This Row],[mean_anomaly '[degree']]]*PI()/180</f>
        <v>1.3069007985641021</v>
      </c>
      <c r="BL324" s="1">
        <f>'[1]Bearbeitete Datenbank'!$AZ326</f>
        <v>1.108E-4</v>
      </c>
      <c r="BM324" s="1">
        <f>'[1]Bearbeitete Datenbank'!$BE326</f>
        <v>42165.156099243562</v>
      </c>
      <c r="BN324" s="1">
        <f>'[1]Bearbeitete Datenbank'!$BF326</f>
        <v>35798.82799853936</v>
      </c>
      <c r="BO324" s="1">
        <f>'[1]Bearbeitete Datenbank'!$BG326</f>
        <v>35789.484199947765</v>
      </c>
      <c r="BP324" s="1">
        <f>'[1]Bearbeitete Datenbank'!$BH326</f>
        <v>1436.1170267829825</v>
      </c>
      <c r="BQ324" s="1">
        <f>'[1]Bearbeitete Datenbank'!$BC326</f>
        <v>1.0027037999999999</v>
      </c>
      <c r="BY324" s="1" t="s">
        <v>115</v>
      </c>
      <c r="BZ324" s="1" t="s">
        <v>115</v>
      </c>
      <c r="CA324" s="1" t="s">
        <v>115</v>
      </c>
      <c r="CB324" s="1" t="s">
        <v>115</v>
      </c>
      <c r="CD324" s="47">
        <f>'[1]Bearbeitete Datenbank'!$BT326</f>
        <v>3.6937393000016527E-2</v>
      </c>
      <c r="CE32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6.4467912495339431E-4</v>
      </c>
      <c r="CF324" s="1">
        <f>'[1]Bearbeitete Datenbank'!$BU326</f>
        <v>324.00721553400001</v>
      </c>
      <c r="CG32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5.6549927112872176</v>
      </c>
      <c r="CH324" s="1" t="str">
        <f>'[1]Bearbeitete Datenbank'!$BV326</f>
        <v>True</v>
      </c>
      <c r="CI324" s="1" t="str">
        <f>'[1]Bearbeitete Datenbank'!$BW326</f>
        <v>True</v>
      </c>
      <c r="CJ324" s="1">
        <f>'[1]Bearbeitete Datenbank'!$BX326</f>
        <v>1.036975E-4</v>
      </c>
      <c r="CK324" s="1">
        <f>'[1]Bearbeitete Datenbank'!$BY326</f>
        <v>1.7657500000000005E-5</v>
      </c>
      <c r="CL324" s="1">
        <f>'[1]Bearbeitete Datenbank'!$CA326</f>
        <v>4.0009999999999997E-2</v>
      </c>
      <c r="CM32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6.9830623372293119E-4</v>
      </c>
      <c r="CN324" s="1">
        <f>'[1]Bearbeitete Datenbank'!$CB326</f>
        <v>1</v>
      </c>
      <c r="CO324" s="1">
        <f>'[1]Bearbeitete Datenbank'!$CC326</f>
        <v>1</v>
      </c>
      <c r="CP324" s="1" t="str">
        <f>'[1]Bearbeitete Datenbank'!$CD326</f>
        <v>None</v>
      </c>
      <c r="CQ324" s="1" t="str">
        <f>'[1]Bearbeitete Datenbank'!$CE326</f>
        <v>None</v>
      </c>
      <c r="CR324" s="1" t="str">
        <f>'[1]Bearbeitete Datenbank'!$CF326</f>
        <v>None</v>
      </c>
      <c r="CS324" s="1" t="str">
        <f>IF(Tabelle27[[#This Row],[synchronised_starting_longitude '[deg_E']]]="None","None",Tabelle27[[#This Row],[synchronised_starting_longitude '[deg_E']]]*PI()/180)</f>
        <v>None</v>
      </c>
      <c r="CT324" s="1" t="str">
        <f>'[1]Bearbeitete Datenbank'!$CG326</f>
        <v>None</v>
      </c>
      <c r="CU324" s="1" t="str">
        <f>IF(Tabelle27[[#This Row],[synchronised_initial_longitude '[deg_E']]]="None","None",Tabelle27[[#This Row],[synchronised_initial_longitude '[deg_E']]]*PI()/180)</f>
        <v>None</v>
      </c>
      <c r="CV324" s="1" t="str">
        <f>'[1]Bearbeitete Datenbank'!$CH326</f>
        <v>None</v>
      </c>
      <c r="CW324" s="1" t="str">
        <f>IF(Tabelle27[[#This Row],[synchronised_tolerance_longitude '[deg_E']]]="None","None",Tabelle27[[#This Row],[synchronised_tolerance_longitude '[deg_E']]]*PI()/180)</f>
        <v>None</v>
      </c>
      <c r="CY324" s="1" t="str">
        <f>'[1]Bearbeitete Datenbank'!$CI326</f>
        <v>None</v>
      </c>
      <c r="CZ324" s="1" t="str">
        <f>IF(Tabelle27[[#This Row],[initial_GLAN '[deg']]]="None",Tabelle27[[#This Row],[initial_GLAN '[deg']]],Tabelle27[[#This Row],[initial_GLAN '[deg']]]*PI()/180)</f>
        <v>None</v>
      </c>
      <c r="DA324" s="1" t="str">
        <f>'[1]Bearbeitete Datenbank'!$CJ326</f>
        <v>None</v>
      </c>
      <c r="DB324" s="1" t="str">
        <f>IF(Tabelle27[[#This Row],[tolerance_GLAN '[deg']]]="None",Tabelle27[[#This Row],[tolerance_GLAN '[deg']]],Tabelle27[[#This Row],[tolerance_GLAN '[deg']]]*PI()/180)</f>
        <v>None</v>
      </c>
      <c r="DC324" s="1" t="str">
        <f>'[1]Bearbeitete Datenbank'!$CK326</f>
        <v>None</v>
      </c>
      <c r="DD324" s="49" t="str">
        <f>'[1]Bearbeitete Datenbank'!$CL326</f>
        <v>None</v>
      </c>
      <c r="DE324" s="5" t="str">
        <f>'[1]Bearbeitete Datenbank'!$CM326</f>
        <v>None</v>
      </c>
      <c r="DF324" s="49" t="str">
        <f>'[1]Bearbeitete Datenbank'!$CN326</f>
        <v>None</v>
      </c>
      <c r="DG324" s="5" t="str">
        <f>'[1]Bearbeitete Datenbank'!$CO326</f>
        <v>None</v>
      </c>
      <c r="DH324" s="5" t="str">
        <f>'[1]Bearbeitete Datenbank'!$CP326</f>
        <v>None</v>
      </c>
    </row>
    <row r="325" spans="1:115" x14ac:dyDescent="0.25">
      <c r="A325" s="1" t="str">
        <f>'[1]Bearbeitete Datenbank'!$C327</f>
        <v>Horizons 2</v>
      </c>
      <c r="C325" s="1" t="str">
        <f>'[1]Bearbeitete Datenbank'!$C327</f>
        <v>Horizons 2</v>
      </c>
      <c r="D325" s="41">
        <f>'[1]Bearbeitete Datenbank'!$AB327</f>
        <v>32388</v>
      </c>
      <c r="G325" s="1" t="str">
        <f>'[1]Bearbeitete Datenbank'!$AV327</f>
        <v>Heavy Satellite</v>
      </c>
      <c r="H325" s="1">
        <f>'[1]Bearbeitete Datenbank'!$V327</f>
        <v>15</v>
      </c>
      <c r="J325" s="3"/>
      <c r="K325" s="1" t="str">
        <f>'[1]Bearbeitete Datenbank'!$BQ327</f>
        <v>mono/duo-propellant</v>
      </c>
      <c r="L325" s="1" t="str">
        <f>'[1]Bearbeitete Datenbank'!$BR327</f>
        <v>1</v>
      </c>
      <c r="M325" s="1"/>
      <c r="N325" s="1">
        <f>'[1]Bearbeitete Datenbank'!$BS327</f>
        <v>300</v>
      </c>
      <c r="P325" s="1" t="str">
        <f>'[1]Bearbeitete Datenbank'!$Y327</f>
        <v>Guiana Space Center</v>
      </c>
      <c r="Q325" s="1">
        <f>'[1]Bearbeitete Datenbank'!$AD327*PI()/180</f>
        <v>9.1437799511982928E-2</v>
      </c>
      <c r="R325" s="1" t="str">
        <f>'[1]Bearbeitete Datenbank'!$D327</f>
        <v>USA</v>
      </c>
      <c r="S325" s="1" t="str">
        <f>'[1]Bearbeitete Datenbank'!$E327</f>
        <v>USA/Japan</v>
      </c>
      <c r="T325" s="1" t="str">
        <f>'[1]Bearbeitete Datenbank'!$F327</f>
        <v>Horizons 2 Satellite, LLC (Intelsat, Sky Perfect JSAT Corporation)</v>
      </c>
      <c r="U325" s="3">
        <f>'[1]Bearbeitete Datenbank'!$U327</f>
        <v>39437</v>
      </c>
      <c r="V325" s="1">
        <f>'[1]Bearbeitete Datenbank'!$AE327*PI()/180</f>
        <v>5.3622099674872183</v>
      </c>
      <c r="Y325" s="1">
        <f>'[1]Bearbeitete Datenbank'!$BK327</f>
        <v>2.2999999999999998</v>
      </c>
      <c r="Z325" s="1">
        <f>'[1]Bearbeitete Datenbank'!$BL327</f>
        <v>3.9</v>
      </c>
      <c r="AA325" s="1">
        <f>'[1]Bearbeitete Datenbank'!$BM327</f>
        <v>18.100000000000001</v>
      </c>
      <c r="AB325" s="1">
        <f>'[1]Bearbeitete Datenbank'!BN327</f>
        <v>42.8167569103041</v>
      </c>
      <c r="AC325" s="1">
        <f>'[1]Bearbeitete Datenbank'!BO327</f>
        <v>5.29</v>
      </c>
      <c r="AD325" s="1">
        <f>'[1]Bearbeitete Datenbank'!$BP327</f>
        <v>21.3706</v>
      </c>
      <c r="AH325" s="1">
        <f>'[1]Bearbeitete Datenbank'!$AL327</f>
        <v>2304</v>
      </c>
      <c r="AJ325" s="1">
        <f>'[1]Bearbeitete Datenbank'!$AN327</f>
        <v>1018</v>
      </c>
      <c r="AK325" s="1">
        <f>'[1]Bearbeitete Datenbank'!$AW327</f>
        <v>1286</v>
      </c>
      <c r="AU325" s="1" t="str">
        <f>'[1]Bearbeitete Datenbank'!$AU327</f>
        <v>GEO/S</v>
      </c>
      <c r="AV325" s="1" t="str">
        <f>'[1]Bearbeitete Datenbank'!$J327</f>
        <v>GEO</v>
      </c>
      <c r="AY325" s="1" t="str">
        <f>'[1]Bearbeitete Datenbank'!$G327</f>
        <v>Commercial</v>
      </c>
      <c r="AZ325" s="1"/>
      <c r="BA325" s="1" t="str">
        <f>'[1]Bearbeitete Datenbank'!$H327</f>
        <v>Communications</v>
      </c>
      <c r="BB325" s="1"/>
      <c r="BC325" s="42">
        <f>'[1]Bearbeitete Datenbank'!$AX327</f>
        <v>2.64E-2</v>
      </c>
      <c r="BD325" s="1">
        <f>Tabelle27[[#This Row],[inclination '[degree']]]*PI()/180</f>
        <v>4.6076692252650298E-4</v>
      </c>
      <c r="BE325" s="1">
        <f>'[1]Bearbeitete Datenbank'!$AY327</f>
        <v>59.527000000000001</v>
      </c>
      <c r="BF325" s="1">
        <f>Tabelle27[[#This Row],[RAAN '[degree']]]*PI()/180</f>
        <v>1.0389421438346644</v>
      </c>
      <c r="BG325" s="1">
        <f>'[1]Bearbeitete Datenbank'!$BA327</f>
        <v>359.39859999999999</v>
      </c>
      <c r="BH325" s="1">
        <f>Tabelle27[[#This Row],[AoP '[degree']]]*PI()/180</f>
        <v>6.2726888970580923</v>
      </c>
      <c r="BI325" s="1">
        <f>'[1]Bearbeitete Datenbank'!$BB327</f>
        <v>215.57</v>
      </c>
      <c r="BK325" s="1">
        <f>Tabelle27[[#This Row],[mean_anomaly '[degree']]]*PI()/180</f>
        <v>3.7624062685241761</v>
      </c>
      <c r="BL325" s="1">
        <f>'[1]Bearbeitete Datenbank'!$AZ327</f>
        <v>3.1110000000000003E-4</v>
      </c>
      <c r="BM325" s="1">
        <f>'[1]Bearbeitete Datenbank'!$BE327</f>
        <v>42164.761380849282</v>
      </c>
      <c r="BN325" s="1">
        <f>'[1]Bearbeitete Datenbank'!$BF327</f>
        <v>35806.878838114862</v>
      </c>
      <c r="BO325" s="1">
        <f>'[1]Bearbeitete Datenbank'!$BG327</f>
        <v>35780.643923583702</v>
      </c>
      <c r="BP325" s="1">
        <f>'[1]Bearbeitete Datenbank'!$BH327</f>
        <v>1436.0968610632526</v>
      </c>
      <c r="BQ325" s="1">
        <f>'[1]Bearbeitete Datenbank'!$BC327</f>
        <v>1.0027178800000001</v>
      </c>
      <c r="BY325" s="1" t="s">
        <v>115</v>
      </c>
      <c r="BZ325" s="1" t="s">
        <v>115</v>
      </c>
      <c r="CA325" s="1" t="s">
        <v>115</v>
      </c>
      <c r="CB325" s="1" t="s">
        <v>115</v>
      </c>
      <c r="CD325" s="47">
        <f>'[1]Bearbeitete Datenbank'!$BT327</f>
        <v>2.9601999500002307E-2</v>
      </c>
      <c r="CE3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5.1665235644875543E-4</v>
      </c>
      <c r="CF325" s="1">
        <f>'[1]Bearbeitete Datenbank'!$BU327</f>
        <v>84.833044866500003</v>
      </c>
      <c r="CG3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1.4806159474124985</v>
      </c>
      <c r="CH325" s="1" t="str">
        <f>'[1]Bearbeitete Datenbank'!$BV327</f>
        <v>True</v>
      </c>
      <c r="CI325" s="1" t="str">
        <f>'[1]Bearbeitete Datenbank'!$BW327</f>
        <v>True</v>
      </c>
      <c r="CJ325" s="1">
        <f>'[1]Bearbeitete Datenbank'!$BX327</f>
        <v>2.9320000000000003E-4</v>
      </c>
      <c r="CK325" s="1">
        <f>'[1]Bearbeitete Datenbank'!$BY327</f>
        <v>4.9075E-5</v>
      </c>
      <c r="CL325" s="1">
        <f>'[1]Bearbeitete Datenbank'!$CA327</f>
        <v>3.1800000000000002E-2</v>
      </c>
      <c r="CM32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5.5501470213419686E-4</v>
      </c>
      <c r="CN325" s="1">
        <f>'[1]Bearbeitete Datenbank'!$CB327</f>
        <v>1</v>
      </c>
      <c r="CO325" s="1">
        <f>'[1]Bearbeitete Datenbank'!$CC327</f>
        <v>3</v>
      </c>
      <c r="CP325" s="1" t="str">
        <f>'[1]Bearbeitete Datenbank'!$CD327</f>
        <v>None</v>
      </c>
      <c r="CQ325" s="1" t="str">
        <f>'[1]Bearbeitete Datenbank'!$CE327</f>
        <v>None</v>
      </c>
      <c r="CR325" s="1" t="str">
        <f>'[1]Bearbeitete Datenbank'!$CF327</f>
        <v>None</v>
      </c>
      <c r="CS325" s="1" t="str">
        <f>IF(Tabelle27[[#This Row],[synchronised_starting_longitude '[deg_E']]]="None","None",Tabelle27[[#This Row],[synchronised_starting_longitude '[deg_E']]]*PI()/180)</f>
        <v>None</v>
      </c>
      <c r="CT325" s="1" t="str">
        <f>'[1]Bearbeitete Datenbank'!$CG327</f>
        <v>None</v>
      </c>
      <c r="CU325" s="1" t="str">
        <f>IF(Tabelle27[[#This Row],[synchronised_initial_longitude '[deg_E']]]="None","None",Tabelle27[[#This Row],[synchronised_initial_longitude '[deg_E']]]*PI()/180)</f>
        <v>None</v>
      </c>
      <c r="CV325" s="1" t="str">
        <f>'[1]Bearbeitete Datenbank'!$CH327</f>
        <v>None</v>
      </c>
      <c r="CW325" s="1" t="str">
        <f>IF(Tabelle27[[#This Row],[synchronised_tolerance_longitude '[deg_E']]]="None","None",Tabelle27[[#This Row],[synchronised_tolerance_longitude '[deg_E']]]*PI()/180)</f>
        <v>None</v>
      </c>
      <c r="CY325" s="1" t="str">
        <f>'[1]Bearbeitete Datenbank'!$CI327</f>
        <v>None</v>
      </c>
      <c r="CZ325" s="1" t="str">
        <f>IF(Tabelle27[[#This Row],[initial_GLAN '[deg']]]="None",Tabelle27[[#This Row],[initial_GLAN '[deg']]],Tabelle27[[#This Row],[initial_GLAN '[deg']]]*PI()/180)</f>
        <v>None</v>
      </c>
      <c r="DA325" s="1" t="str">
        <f>'[1]Bearbeitete Datenbank'!$CJ327</f>
        <v>None</v>
      </c>
      <c r="DB325" s="1" t="str">
        <f>IF(Tabelle27[[#This Row],[tolerance_GLAN '[deg']]]="None",Tabelle27[[#This Row],[tolerance_GLAN '[deg']]],Tabelle27[[#This Row],[tolerance_GLAN '[deg']]]*PI()/180)</f>
        <v>None</v>
      </c>
      <c r="DC325" s="1" t="str">
        <f>'[1]Bearbeitete Datenbank'!$CK327</f>
        <v>None</v>
      </c>
      <c r="DD325" s="49" t="str">
        <f>'[1]Bearbeitete Datenbank'!$CL327</f>
        <v>None</v>
      </c>
      <c r="DE325" s="5" t="str">
        <f>'[1]Bearbeitete Datenbank'!$CM327</f>
        <v>None</v>
      </c>
      <c r="DF325" s="49" t="str">
        <f>'[1]Bearbeitete Datenbank'!$CN327</f>
        <v>None</v>
      </c>
      <c r="DG325" s="5" t="str">
        <f>'[1]Bearbeitete Datenbank'!$CO327</f>
        <v>None</v>
      </c>
      <c r="DH325" s="5" t="str">
        <f>'[1]Bearbeitete Datenbank'!$CP327</f>
        <v>None</v>
      </c>
    </row>
    <row r="326" spans="1:115" x14ac:dyDescent="0.25">
      <c r="A326" s="1" t="str">
        <f>'[1]Bearbeitete Datenbank'!$C328</f>
        <v>Horizons 3e</v>
      </c>
      <c r="C326" s="1" t="str">
        <f>'[1]Bearbeitete Datenbank'!$C328</f>
        <v>Horizons 3e</v>
      </c>
      <c r="D326" s="41">
        <f>'[1]Bearbeitete Datenbank'!$AB328</f>
        <v>43633</v>
      </c>
      <c r="G326" s="1" t="str">
        <f>'[1]Bearbeitete Datenbank'!$AV328</f>
        <v>Heavy Satellite</v>
      </c>
      <c r="H326" s="1">
        <f>'[1]Bearbeitete Datenbank'!$V328</f>
        <v>15</v>
      </c>
      <c r="J326" s="3"/>
      <c r="K326" s="1" t="str">
        <f>'[1]Bearbeitete Datenbank'!$BQ328</f>
        <v>mono/duo-propellant</v>
      </c>
      <c r="L326" s="1" t="str">
        <f>'[1]Bearbeitete Datenbank'!$BR328</f>
        <v>1</v>
      </c>
      <c r="M326" s="1"/>
      <c r="N326" s="1">
        <f>'[1]Bearbeitete Datenbank'!$BS328</f>
        <v>300</v>
      </c>
      <c r="P326" s="1" t="str">
        <f>'[1]Bearbeitete Datenbank'!$Y328</f>
        <v>Guiana Space Center</v>
      </c>
      <c r="Q326" s="1">
        <f>'[1]Bearbeitete Datenbank'!$AD328*PI()/180</f>
        <v>9.1437799511982928E-2</v>
      </c>
      <c r="R326" s="1" t="str">
        <f>'[1]Bearbeitete Datenbank'!$D328</f>
        <v>NR</v>
      </c>
      <c r="S326" s="1" t="str">
        <f>'[1]Bearbeitete Datenbank'!$E328</f>
        <v>USA/Japan</v>
      </c>
      <c r="T326" s="1" t="str">
        <f>'[1]Bearbeitete Datenbank'!$F328</f>
        <v>Horizons 2 Satellite, LLC (Intelsat, Sky Perfect JSAT Corporation)</v>
      </c>
      <c r="U326" s="3">
        <f>'[1]Bearbeitete Datenbank'!$U328</f>
        <v>43368</v>
      </c>
      <c r="V326" s="1">
        <f>'[1]Bearbeitete Datenbank'!$AE328*PI()/180</f>
        <v>5.3622099674872183</v>
      </c>
      <c r="Y326" s="1">
        <f>'[1]Bearbeitete Datenbank'!$BK328</f>
        <v>3.3</v>
      </c>
      <c r="Z326" s="1">
        <f>'[1]Bearbeitete Datenbank'!$BL328</f>
        <v>7</v>
      </c>
      <c r="AA326" s="1">
        <f>'[1]Bearbeitete Datenbank'!$BM328</f>
        <v>35</v>
      </c>
      <c r="AB326" s="1">
        <f>'[1]Bearbeitete Datenbank'!BN328</f>
        <v>118.124239576769</v>
      </c>
      <c r="AC326" s="1">
        <f>'[1]Bearbeitete Datenbank'!BO328</f>
        <v>10.89</v>
      </c>
      <c r="AD326" s="1">
        <f>'[1]Bearbeitete Datenbank'!$BP328</f>
        <v>56.564266666666697</v>
      </c>
      <c r="AH326" s="1">
        <f>'[1]Bearbeitete Datenbank'!$AL328</f>
        <v>6441</v>
      </c>
      <c r="AJ326" s="1">
        <f>'[1]Bearbeitete Datenbank'!$AN328</f>
        <v>3000</v>
      </c>
      <c r="AK326" s="1">
        <f>'[1]Bearbeitete Datenbank'!$AW328</f>
        <v>3441</v>
      </c>
      <c r="AU326" s="1" t="str">
        <f>'[1]Bearbeitete Datenbank'!$AU328</f>
        <v>GEO/S</v>
      </c>
      <c r="AV326" s="1" t="str">
        <f>'[1]Bearbeitete Datenbank'!$J328</f>
        <v>GEO</v>
      </c>
      <c r="AY326" s="1" t="str">
        <f>'[1]Bearbeitete Datenbank'!$G328</f>
        <v>Commercial</v>
      </c>
      <c r="AZ326" s="1"/>
      <c r="BA326" s="1" t="str">
        <f>'[1]Bearbeitete Datenbank'!$H328</f>
        <v>Communications</v>
      </c>
      <c r="BB326" s="1"/>
      <c r="BC326" s="42">
        <f>'[1]Bearbeitete Datenbank'!$AX328</f>
        <v>2.2000000000000001E-3</v>
      </c>
      <c r="BD326" s="1">
        <f>Tabelle27[[#This Row],[inclination '[degree']]]*PI()/180</f>
        <v>3.8397243543875251E-5</v>
      </c>
      <c r="BE326" s="1">
        <f>'[1]Bearbeitete Datenbank'!$AY328</f>
        <v>42.685200000000002</v>
      </c>
      <c r="BF326" s="1">
        <f>Tabelle27[[#This Row],[RAAN '[degree']]]*PI()/180</f>
        <v>0.74499728187228353</v>
      </c>
      <c r="BG326" s="1">
        <f>'[1]Bearbeitete Datenbank'!$BA328</f>
        <v>271.68869999999998</v>
      </c>
      <c r="BH326" s="1">
        <f>Tabelle27[[#This Row],[AoP '[degree']]]*PI()/180</f>
        <v>4.7418623554631179</v>
      </c>
      <c r="BI326" s="1">
        <f>'[1]Bearbeitete Datenbank'!$BB328</f>
        <v>55.391199999999998</v>
      </c>
      <c r="BK326" s="1">
        <f>Tabelle27[[#This Row],[mean_anomaly '[degree']]]*PI()/180</f>
        <v>0.96675881663068297</v>
      </c>
      <c r="BL326" s="1">
        <f>'[1]Bearbeitete Datenbank'!$AZ328</f>
        <v>6.3600000000000001E-5</v>
      </c>
      <c r="BM326" s="1">
        <f>'[1]Bearbeitete Datenbank'!$BE328</f>
        <v>42164.568790781421</v>
      </c>
      <c r="BN326" s="1">
        <f>'[1]Bearbeitete Datenbank'!$BF328</f>
        <v>35796.250457356517</v>
      </c>
      <c r="BO326" s="1">
        <f>'[1]Bearbeitete Datenbank'!$BG328</f>
        <v>35790.887124206325</v>
      </c>
      <c r="BP326" s="1">
        <f>'[1]Bearbeitete Datenbank'!$BH328</f>
        <v>1436.0870218871119</v>
      </c>
      <c r="BQ326" s="1">
        <f>'[1]Bearbeitete Datenbank'!$BC328</f>
        <v>1.0027247500000001</v>
      </c>
      <c r="BY326" s="1" t="s">
        <v>115</v>
      </c>
      <c r="BZ326" s="1" t="s">
        <v>115</v>
      </c>
      <c r="CA326" s="1" t="s">
        <v>115</v>
      </c>
      <c r="CB326" s="1" t="s">
        <v>115</v>
      </c>
      <c r="CD326" s="47">
        <f>'[1]Bearbeitete Datenbank'!$BT328</f>
        <v>3.3135423999993918E-2</v>
      </c>
      <c r="CE32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5.7832224784424332E-4</v>
      </c>
      <c r="CF326" s="1">
        <f>'[1]Bearbeitete Datenbank'!$BU328</f>
        <v>168.97680824</v>
      </c>
      <c r="CG32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2.9492016632990845</v>
      </c>
      <c r="CH326" s="1" t="str">
        <f>'[1]Bearbeitete Datenbank'!$BV328</f>
        <v>True</v>
      </c>
      <c r="CI326" s="1" t="str">
        <f>'[1]Bearbeitete Datenbank'!$BW328</f>
        <v>True</v>
      </c>
      <c r="CJ326" s="1">
        <f>'[1]Bearbeitete Datenbank'!$BX328</f>
        <v>6.2604000000000013E-5</v>
      </c>
      <c r="CK326" s="1">
        <f>'[1]Bearbeitete Datenbank'!$BY328</f>
        <v>5.0042000000000006E-5</v>
      </c>
      <c r="CL326" s="1">
        <f>'[1]Bearbeitete Datenbank'!$CA328</f>
        <v>4.4178000000000002E-2</v>
      </c>
      <c r="CM32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7.7105155694605495E-4</v>
      </c>
      <c r="CN326" s="1">
        <f>'[1]Bearbeitete Datenbank'!$CB328</f>
        <v>1</v>
      </c>
      <c r="CO326" s="1">
        <f>'[1]Bearbeitete Datenbank'!$CC328</f>
        <v>1</v>
      </c>
      <c r="CP326" s="1" t="str">
        <f>'[1]Bearbeitete Datenbank'!$CD328</f>
        <v>None</v>
      </c>
      <c r="CQ326" s="1" t="str">
        <f>'[1]Bearbeitete Datenbank'!$CE328</f>
        <v>None</v>
      </c>
      <c r="CR326" s="1" t="str">
        <f>'[1]Bearbeitete Datenbank'!$CF328</f>
        <v>None</v>
      </c>
      <c r="CS326" s="1" t="str">
        <f>IF(Tabelle27[[#This Row],[synchronised_starting_longitude '[deg_E']]]="None","None",Tabelle27[[#This Row],[synchronised_starting_longitude '[deg_E']]]*PI()/180)</f>
        <v>None</v>
      </c>
      <c r="CT326" s="1" t="str">
        <f>'[1]Bearbeitete Datenbank'!$CG328</f>
        <v>None</v>
      </c>
      <c r="CU326" s="1" t="str">
        <f>IF(Tabelle27[[#This Row],[synchronised_initial_longitude '[deg_E']]]="None","None",Tabelle27[[#This Row],[synchronised_initial_longitude '[deg_E']]]*PI()/180)</f>
        <v>None</v>
      </c>
      <c r="CV326" s="1" t="str">
        <f>'[1]Bearbeitete Datenbank'!$CH328</f>
        <v>None</v>
      </c>
      <c r="CW326" s="1" t="str">
        <f>IF(Tabelle27[[#This Row],[synchronised_tolerance_longitude '[deg_E']]]="None","None",Tabelle27[[#This Row],[synchronised_tolerance_longitude '[deg_E']]]*PI()/180)</f>
        <v>None</v>
      </c>
      <c r="CY326" s="1" t="str">
        <f>'[1]Bearbeitete Datenbank'!$CI328</f>
        <v>None</v>
      </c>
      <c r="CZ326" s="1" t="str">
        <f>IF(Tabelle27[[#This Row],[initial_GLAN '[deg']]]="None",Tabelle27[[#This Row],[initial_GLAN '[deg']]],Tabelle27[[#This Row],[initial_GLAN '[deg']]]*PI()/180)</f>
        <v>None</v>
      </c>
      <c r="DA326" s="1" t="str">
        <f>'[1]Bearbeitete Datenbank'!$CJ328</f>
        <v>None</v>
      </c>
      <c r="DB326" s="1" t="str">
        <f>IF(Tabelle27[[#This Row],[tolerance_GLAN '[deg']]]="None",Tabelle27[[#This Row],[tolerance_GLAN '[deg']]],Tabelle27[[#This Row],[tolerance_GLAN '[deg']]]*PI()/180)</f>
        <v>None</v>
      </c>
      <c r="DC326" s="1" t="str">
        <f>'[1]Bearbeitete Datenbank'!$CK328</f>
        <v>None</v>
      </c>
      <c r="DD326" s="49" t="str">
        <f>'[1]Bearbeitete Datenbank'!$CL328</f>
        <v>None</v>
      </c>
      <c r="DE326" s="5" t="str">
        <f>'[1]Bearbeitete Datenbank'!$CM328</f>
        <v>None</v>
      </c>
      <c r="DF326" s="49" t="str">
        <f>'[1]Bearbeitete Datenbank'!$CN328</f>
        <v>None</v>
      </c>
      <c r="DG326" s="5" t="str">
        <f>'[1]Bearbeitete Datenbank'!$CO328</f>
        <v>None</v>
      </c>
      <c r="DH326" s="5" t="str">
        <f>'[1]Bearbeitete Datenbank'!$CP328</f>
        <v>None</v>
      </c>
    </row>
    <row r="327" spans="1:115" x14ac:dyDescent="0.25">
      <c r="A327" s="1" t="str">
        <f>'[1]Bearbeitete Datenbank'!$C329</f>
        <v>HYLAS 1</v>
      </c>
      <c r="C327" s="1" t="str">
        <f>'[1]Bearbeitete Datenbank'!$C329</f>
        <v>HYLAS 1</v>
      </c>
      <c r="D327" s="41">
        <f>'[1]Bearbeitete Datenbank'!$AB329</f>
        <v>37237</v>
      </c>
      <c r="G327" s="1" t="str">
        <f>'[1]Bearbeitete Datenbank'!$AV329</f>
        <v>Heavy Satellite</v>
      </c>
      <c r="H327" s="1">
        <f>'[1]Bearbeitete Datenbank'!$V329</f>
        <v>15</v>
      </c>
      <c r="J327" s="3"/>
      <c r="K327" s="1" t="str">
        <f>'[1]Bearbeitete Datenbank'!$BQ329</f>
        <v>mono/duo-propellant</v>
      </c>
      <c r="L327" s="1" t="str">
        <f>'[1]Bearbeitete Datenbank'!$BR329</f>
        <v>1</v>
      </c>
      <c r="M327" s="1"/>
      <c r="N327" s="1">
        <f>'[1]Bearbeitete Datenbank'!$BS329</f>
        <v>300</v>
      </c>
      <c r="P327" s="1" t="str">
        <f>'[1]Bearbeitete Datenbank'!$Y329</f>
        <v>Guiana Space Center</v>
      </c>
      <c r="Q327" s="1">
        <f>'[1]Bearbeitete Datenbank'!$AD329*PI()/180</f>
        <v>9.1437799511982928E-2</v>
      </c>
      <c r="R327" s="1" t="str">
        <f>'[1]Bearbeitete Datenbank'!$D329</f>
        <v>United Kingdom</v>
      </c>
      <c r="S327" s="1" t="str">
        <f>'[1]Bearbeitete Datenbank'!$E329</f>
        <v>United Kingdom</v>
      </c>
      <c r="T327" s="1" t="str">
        <f>'[1]Bearbeitete Datenbank'!$F329</f>
        <v>Avanti Communications, PLC</v>
      </c>
      <c r="U327" s="3">
        <f>'[1]Bearbeitete Datenbank'!$U329</f>
        <v>40508</v>
      </c>
      <c r="V327" s="1">
        <f>'[1]Bearbeitete Datenbank'!$AE329*PI()/180</f>
        <v>5.3622099674872183</v>
      </c>
      <c r="Y327" s="1">
        <f>'[1]Bearbeitete Datenbank'!$BK329</f>
        <v>2.6</v>
      </c>
      <c r="Z327" s="1">
        <f>'[1]Bearbeitete Datenbank'!$BL329</f>
        <v>4.2</v>
      </c>
      <c r="AA327" s="1">
        <f>'[1]Bearbeitete Datenbank'!$BM329</f>
        <v>9</v>
      </c>
      <c r="AB327" s="1">
        <f>'[1]Bearbeitete Datenbank'!BN329</f>
        <v>30.1701665249002</v>
      </c>
      <c r="AC327" s="1">
        <f>'[1]Bearbeitete Datenbank'!BO329</f>
        <v>6.76</v>
      </c>
      <c r="AD327" s="1">
        <f>'[1]Bearbeitete Datenbank'!$BP329</f>
        <v>18.7725333333333</v>
      </c>
      <c r="AH327" s="1">
        <f>'[1]Bearbeitete Datenbank'!$AL329</f>
        <v>2570</v>
      </c>
      <c r="AJ327" s="1">
        <f>'[1]Bearbeitete Datenbank'!$AN329</f>
        <v>1125</v>
      </c>
      <c r="AK327" s="1">
        <f>'[1]Bearbeitete Datenbank'!$AW329</f>
        <v>1445</v>
      </c>
      <c r="AU327" s="1" t="str">
        <f>'[1]Bearbeitete Datenbank'!$AU329</f>
        <v>GEO/S</v>
      </c>
      <c r="AV327" s="1" t="str">
        <f>'[1]Bearbeitete Datenbank'!$J329</f>
        <v>GEO</v>
      </c>
      <c r="AY327" s="1" t="str">
        <f>'[1]Bearbeitete Datenbank'!$G329</f>
        <v>Commercial</v>
      </c>
      <c r="AZ327" s="1"/>
      <c r="BA327" s="1" t="str">
        <f>'[1]Bearbeitete Datenbank'!$H329</f>
        <v>Communications</v>
      </c>
      <c r="BB327" s="1"/>
      <c r="BC327" s="42">
        <f>'[1]Bearbeitete Datenbank'!$AX329</f>
        <v>0.94510000000000005</v>
      </c>
      <c r="BD327" s="1">
        <f>Tabelle27[[#This Row],[inclination '[degree']]]*PI()/180</f>
        <v>1.649510676059841E-2</v>
      </c>
      <c r="BE327" s="1">
        <f>'[1]Bearbeitete Datenbank'!$AY329</f>
        <v>94.025599999999997</v>
      </c>
      <c r="BF327" s="1">
        <f>Tabelle27[[#This Row],[RAAN '[degree']]]*PI()/180</f>
        <v>1.6410563011631802</v>
      </c>
      <c r="BG327" s="1">
        <f>'[1]Bearbeitete Datenbank'!$BA329</f>
        <v>310.25170000000003</v>
      </c>
      <c r="BH327" s="1">
        <f>Tabelle27[[#This Row],[AoP '[degree']]]*PI()/180</f>
        <v>5.414913674909692</v>
      </c>
      <c r="BI327" s="1">
        <f>'[1]Bearbeitete Datenbank'!$BB329</f>
        <v>314.5163</v>
      </c>
      <c r="BK327" s="1">
        <f>Tabelle27[[#This Row],[mean_anomaly '[degree']]]*PI()/180</f>
        <v>5.4893449861902415</v>
      </c>
      <c r="BL327" s="1">
        <f>'[1]Bearbeitete Datenbank'!$AZ329</f>
        <v>2.61E-4</v>
      </c>
      <c r="BM327" s="1">
        <f>'[1]Bearbeitete Datenbank'!$BE329</f>
        <v>42165.238239956991</v>
      </c>
      <c r="BN327" s="1">
        <f>'[1]Bearbeitete Datenbank'!$BF329</f>
        <v>35805.24336713762</v>
      </c>
      <c r="BO327" s="1">
        <f>'[1]Bearbeitete Datenbank'!$BG329</f>
        <v>35783.233112776361</v>
      </c>
      <c r="BP327" s="1">
        <f>'[1]Bearbeitete Datenbank'!$BH329</f>
        <v>1436.1212232717012</v>
      </c>
      <c r="BQ327" s="1">
        <f>'[1]Bearbeitete Datenbank'!$BC329</f>
        <v>1.00270087</v>
      </c>
      <c r="BY327" s="1" t="s">
        <v>115</v>
      </c>
      <c r="BZ327" s="1" t="s">
        <v>115</v>
      </c>
      <c r="CA327" s="1" t="s">
        <v>115</v>
      </c>
      <c r="CB327" s="1" t="s">
        <v>115</v>
      </c>
      <c r="CD327" s="47">
        <f>'[1]Bearbeitete Datenbank'!$BT329</f>
        <v>3.8049386999999997E-2</v>
      </c>
      <c r="CE3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6.6408708151552756E-4</v>
      </c>
      <c r="CF327" s="1">
        <f>'[1]Bearbeitete Datenbank'!$BU329</f>
        <v>117.17003634300001</v>
      </c>
      <c r="CG3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2.045002918866766</v>
      </c>
      <c r="CH327" s="1" t="str">
        <f>'[1]Bearbeitete Datenbank'!$BV329</f>
        <v>False</v>
      </c>
      <c r="CI327" s="1" t="str">
        <f>'[1]Bearbeitete Datenbank'!$BW329</f>
        <v>True</v>
      </c>
      <c r="CJ327" s="1">
        <f>'[1]Bearbeitete Datenbank'!$BX329</f>
        <v>2.08013E-4</v>
      </c>
      <c r="CK327" s="1">
        <f>'[1]Bearbeitete Datenbank'!$BY329</f>
        <v>5.5287000000000001E-5</v>
      </c>
      <c r="CL327" s="1" t="str">
        <f>'[1]Bearbeitete Datenbank'!$CA329</f>
        <v>None</v>
      </c>
      <c r="CM32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27" s="1">
        <f>'[1]Bearbeitete Datenbank'!$CB329</f>
        <v>0</v>
      </c>
      <c r="CO327" s="1">
        <f>'[1]Bearbeitete Datenbank'!$CC329</f>
        <v>0</v>
      </c>
      <c r="CP327" s="1" t="str">
        <f>'[1]Bearbeitete Datenbank'!$CD329</f>
        <v>None</v>
      </c>
      <c r="CQ327" s="1" t="str">
        <f>'[1]Bearbeitete Datenbank'!$CE329</f>
        <v>None</v>
      </c>
      <c r="CR327" s="1" t="str">
        <f>'[1]Bearbeitete Datenbank'!$CF329</f>
        <v>None</v>
      </c>
      <c r="CS327" s="1" t="str">
        <f>IF(Tabelle27[[#This Row],[synchronised_starting_longitude '[deg_E']]]="None","None",Tabelle27[[#This Row],[synchronised_starting_longitude '[deg_E']]]*PI()/180)</f>
        <v>None</v>
      </c>
      <c r="CT327" s="1" t="str">
        <f>'[1]Bearbeitete Datenbank'!$CG329</f>
        <v>None</v>
      </c>
      <c r="CU327" s="1" t="str">
        <f>IF(Tabelle27[[#This Row],[synchronised_initial_longitude '[deg_E']]]="None","None",Tabelle27[[#This Row],[synchronised_initial_longitude '[deg_E']]]*PI()/180)</f>
        <v>None</v>
      </c>
      <c r="CV327" s="1" t="str">
        <f>'[1]Bearbeitete Datenbank'!$CH329</f>
        <v>None</v>
      </c>
      <c r="CW327" s="1" t="str">
        <f>IF(Tabelle27[[#This Row],[synchronised_tolerance_longitude '[deg_E']]]="None","None",Tabelle27[[#This Row],[synchronised_tolerance_longitude '[deg_E']]]*PI()/180)</f>
        <v>None</v>
      </c>
      <c r="CY327" s="1" t="str">
        <f>'[1]Bearbeitete Datenbank'!$CI329</f>
        <v>None</v>
      </c>
      <c r="CZ327" s="1" t="str">
        <f>IF(Tabelle27[[#This Row],[initial_GLAN '[deg']]]="None",Tabelle27[[#This Row],[initial_GLAN '[deg']]],Tabelle27[[#This Row],[initial_GLAN '[deg']]]*PI()/180)</f>
        <v>None</v>
      </c>
      <c r="DA327" s="1" t="str">
        <f>'[1]Bearbeitete Datenbank'!$CJ329</f>
        <v>None</v>
      </c>
      <c r="DB327" s="1" t="str">
        <f>IF(Tabelle27[[#This Row],[tolerance_GLAN '[deg']]]="None",Tabelle27[[#This Row],[tolerance_GLAN '[deg']]],Tabelle27[[#This Row],[tolerance_GLAN '[deg']]]*PI()/180)</f>
        <v>None</v>
      </c>
      <c r="DC327" s="1" t="str">
        <f>'[1]Bearbeitete Datenbank'!$CK329</f>
        <v>None</v>
      </c>
      <c r="DD327" s="49" t="str">
        <f>'[1]Bearbeitete Datenbank'!$CL329</f>
        <v>None</v>
      </c>
      <c r="DE327" s="5" t="str">
        <f>'[1]Bearbeitete Datenbank'!$CM329</f>
        <v>None</v>
      </c>
      <c r="DF327" s="49" t="str">
        <f>'[1]Bearbeitete Datenbank'!$CN329</f>
        <v>None</v>
      </c>
      <c r="DG327" s="5" t="str">
        <f>'[1]Bearbeitete Datenbank'!$CO329</f>
        <v>None</v>
      </c>
      <c r="DH327" s="5" t="str">
        <f>'[1]Bearbeitete Datenbank'!$CP329</f>
        <v>None</v>
      </c>
    </row>
    <row r="328" spans="1:115" x14ac:dyDescent="0.25">
      <c r="A328" s="1" t="str">
        <f>'[1]Bearbeitete Datenbank'!$C330</f>
        <v>HYLAS 2</v>
      </c>
      <c r="C328" s="1" t="str">
        <f>'[1]Bearbeitete Datenbank'!$C330</f>
        <v>HYLAS 2</v>
      </c>
      <c r="D328" s="41">
        <f>'[1]Bearbeitete Datenbank'!$AB330</f>
        <v>38741</v>
      </c>
      <c r="G328" s="1" t="str">
        <f>'[1]Bearbeitete Datenbank'!$AV330</f>
        <v>Heavy Satellite</v>
      </c>
      <c r="H328" s="1">
        <f>'[1]Bearbeitete Datenbank'!$V330</f>
        <v>15</v>
      </c>
      <c r="J328" s="3"/>
      <c r="K328" s="1" t="str">
        <f>'[1]Bearbeitete Datenbank'!$BQ330</f>
        <v>mono/duo-propellant</v>
      </c>
      <c r="L328" s="1" t="str">
        <f>'[1]Bearbeitete Datenbank'!$BR330</f>
        <v>1</v>
      </c>
      <c r="M328" s="1"/>
      <c r="N328" s="1">
        <f>'[1]Bearbeitete Datenbank'!$BS330</f>
        <v>300</v>
      </c>
      <c r="P328" s="1" t="str">
        <f>'[1]Bearbeitete Datenbank'!$Y330</f>
        <v>Guiana Space Center</v>
      </c>
      <c r="Q328" s="1">
        <f>'[1]Bearbeitete Datenbank'!$AD330*PI()/180</f>
        <v>9.1437799511982928E-2</v>
      </c>
      <c r="R328" s="1" t="str">
        <f>'[1]Bearbeitete Datenbank'!$D330</f>
        <v>United Kingdom</v>
      </c>
      <c r="S328" s="1" t="str">
        <f>'[1]Bearbeitete Datenbank'!$E330</f>
        <v>United Kingdom</v>
      </c>
      <c r="T328" s="1" t="str">
        <f>'[1]Bearbeitete Datenbank'!$F330</f>
        <v>Avanti Communications, PLC</v>
      </c>
      <c r="U328" s="3">
        <f>'[1]Bearbeitete Datenbank'!$U330</f>
        <v>41123</v>
      </c>
      <c r="V328" s="1">
        <f>'[1]Bearbeitete Datenbank'!$AE330*PI()/180</f>
        <v>5.3622099674872183</v>
      </c>
      <c r="Y328" s="1">
        <f>'[1]Bearbeitete Datenbank'!$BK330</f>
        <v>2.5</v>
      </c>
      <c r="Z328" s="1">
        <f>'[1]Bearbeitete Datenbank'!$BL330</f>
        <v>4.8</v>
      </c>
      <c r="AA328" s="1">
        <f>'[1]Bearbeitete Datenbank'!$BM330</f>
        <v>23.6</v>
      </c>
      <c r="AB328" s="1">
        <f>'[1]Bearbeitete Datenbank'!BN330</f>
        <v>60.285415820214801</v>
      </c>
      <c r="AC328" s="1">
        <f>'[1]Bearbeitete Datenbank'!BO330</f>
        <v>6.25</v>
      </c>
      <c r="AD328" s="1">
        <f>'[1]Bearbeitete Datenbank'!$BP330</f>
        <v>29.2753333333333</v>
      </c>
      <c r="AH328" s="1">
        <f>'[1]Bearbeitete Datenbank'!$AL330</f>
        <v>3311</v>
      </c>
      <c r="AJ328" s="1">
        <f>'[1]Bearbeitete Datenbank'!$AN330</f>
        <v>1532</v>
      </c>
      <c r="AK328" s="1">
        <f>'[1]Bearbeitete Datenbank'!$AW330</f>
        <v>1779</v>
      </c>
      <c r="AU328" s="1" t="str">
        <f>'[1]Bearbeitete Datenbank'!$AU330</f>
        <v>GEO/S</v>
      </c>
      <c r="AV328" s="1" t="str">
        <f>'[1]Bearbeitete Datenbank'!$J330</f>
        <v>GEO</v>
      </c>
      <c r="AY328" s="1" t="str">
        <f>'[1]Bearbeitete Datenbank'!$G330</f>
        <v>Commercial</v>
      </c>
      <c r="AZ328" s="1"/>
      <c r="BA328" s="1" t="str">
        <f>'[1]Bearbeitete Datenbank'!$H330</f>
        <v>Communications</v>
      </c>
      <c r="BB328" s="1"/>
      <c r="BC328" s="42">
        <f>'[1]Bearbeitete Datenbank'!$AX330</f>
        <v>1.9300000000000001E-2</v>
      </c>
      <c r="BD328" s="1">
        <f>Tabelle27[[#This Row],[inclination '[degree']]]*PI()/180</f>
        <v>3.3684854563490564E-4</v>
      </c>
      <c r="BE328" s="1">
        <f>'[1]Bearbeitete Datenbank'!$AY330</f>
        <v>297.18689999999998</v>
      </c>
      <c r="BF328" s="1">
        <f>Tabelle27[[#This Row],[RAAN '[degree']]]*PI()/180</f>
        <v>5.1868898987951351</v>
      </c>
      <c r="BG328" s="1">
        <f>'[1]Bearbeitete Datenbank'!$BA330</f>
        <v>110.3426</v>
      </c>
      <c r="BH328" s="1">
        <f>Tabelle27[[#This Row],[AoP '[degree']]]*PI()/180</f>
        <v>1.9258416752110949</v>
      </c>
      <c r="BI328" s="1">
        <f>'[1]Bearbeitete Datenbank'!$BB330</f>
        <v>96.577500000000001</v>
      </c>
      <c r="BK328" s="1">
        <f>Tabelle27[[#This Row],[mean_anomaly '[degree']]]*PI()/180</f>
        <v>1.6855953583448238</v>
      </c>
      <c r="BL328" s="1">
        <f>'[1]Bearbeitete Datenbank'!$AZ330</f>
        <v>1.585E-4</v>
      </c>
      <c r="BM328" s="1">
        <f>'[1]Bearbeitete Datenbank'!$BE330</f>
        <v>42165.866503490994</v>
      </c>
      <c r="BN328" s="1">
        <f>'[1]Bearbeitete Datenbank'!$BF330</f>
        <v>35801.549793331797</v>
      </c>
      <c r="BO328" s="1">
        <f>'[1]Bearbeitete Datenbank'!$BG330</f>
        <v>35788.183213650191</v>
      </c>
      <c r="BP328" s="1">
        <f>'[1]Bearbeitete Datenbank'!$BH330</f>
        <v>1436.1533207764321</v>
      </c>
      <c r="BQ328" s="1">
        <f>'[1]Bearbeitete Datenbank'!$BC330</f>
        <v>1.00267846</v>
      </c>
      <c r="BY328" s="1" t="s">
        <v>115</v>
      </c>
      <c r="BZ328" s="1" t="s">
        <v>115</v>
      </c>
      <c r="CA328" s="1" t="s">
        <v>115</v>
      </c>
      <c r="CB328" s="1" t="s">
        <v>115</v>
      </c>
      <c r="CD328" s="47">
        <f>'[1]Bearbeitete Datenbank'!$BT330</f>
        <v>3.760552199999978E-2</v>
      </c>
      <c r="CE32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6.5634017583115925E-4</v>
      </c>
      <c r="CF328" s="1">
        <f>'[1]Bearbeitete Datenbank'!$BU330</f>
        <v>31.018557372</v>
      </c>
      <c r="CG3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0.54137595536015948</v>
      </c>
      <c r="CH328" s="1" t="str">
        <f>'[1]Bearbeitete Datenbank'!$BV330</f>
        <v>True</v>
      </c>
      <c r="CI328" s="1" t="str">
        <f>'[1]Bearbeitete Datenbank'!$BW330</f>
        <v>True</v>
      </c>
      <c r="CJ328" s="1">
        <f>'[1]Bearbeitete Datenbank'!$BX330</f>
        <v>1.8898400000000001E-4</v>
      </c>
      <c r="CK328" s="1">
        <f>'[1]Bearbeitete Datenbank'!$BY330</f>
        <v>4.8219999999999996E-5</v>
      </c>
      <c r="CL328" s="1">
        <f>'[1]Bearbeitete Datenbank'!$CA330</f>
        <v>5.0976E-2</v>
      </c>
      <c r="CM32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8.8969903949662936E-4</v>
      </c>
      <c r="CN328" s="1">
        <f>'[1]Bearbeitete Datenbank'!$CB330</f>
        <v>1</v>
      </c>
      <c r="CO328" s="1">
        <f>'[1]Bearbeitete Datenbank'!$CC330</f>
        <v>7</v>
      </c>
      <c r="CP328" s="1" t="str">
        <f>'[1]Bearbeitete Datenbank'!$CD330</f>
        <v>None</v>
      </c>
      <c r="CQ328" s="1" t="str">
        <f>'[1]Bearbeitete Datenbank'!$CE330</f>
        <v>None</v>
      </c>
      <c r="CR328" s="1" t="str">
        <f>'[1]Bearbeitete Datenbank'!$CF330</f>
        <v>None</v>
      </c>
      <c r="CS328" s="1" t="str">
        <f>IF(Tabelle27[[#This Row],[synchronised_starting_longitude '[deg_E']]]="None","None",Tabelle27[[#This Row],[synchronised_starting_longitude '[deg_E']]]*PI()/180)</f>
        <v>None</v>
      </c>
      <c r="CT328" s="1" t="str">
        <f>'[1]Bearbeitete Datenbank'!$CG330</f>
        <v>None</v>
      </c>
      <c r="CU328" s="1" t="str">
        <f>IF(Tabelle27[[#This Row],[synchronised_initial_longitude '[deg_E']]]="None","None",Tabelle27[[#This Row],[synchronised_initial_longitude '[deg_E']]]*PI()/180)</f>
        <v>None</v>
      </c>
      <c r="CV328" s="1" t="str">
        <f>'[1]Bearbeitete Datenbank'!$CH330</f>
        <v>None</v>
      </c>
      <c r="CW328" s="1" t="str">
        <f>IF(Tabelle27[[#This Row],[synchronised_tolerance_longitude '[deg_E']]]="None","None",Tabelle27[[#This Row],[synchronised_tolerance_longitude '[deg_E']]]*PI()/180)</f>
        <v>None</v>
      </c>
      <c r="CY328" s="1" t="str">
        <f>'[1]Bearbeitete Datenbank'!$CI330</f>
        <v>None</v>
      </c>
      <c r="CZ328" s="1" t="str">
        <f>IF(Tabelle27[[#This Row],[initial_GLAN '[deg']]]="None",Tabelle27[[#This Row],[initial_GLAN '[deg']]],Tabelle27[[#This Row],[initial_GLAN '[deg']]]*PI()/180)</f>
        <v>None</v>
      </c>
      <c r="DA328" s="1" t="str">
        <f>'[1]Bearbeitete Datenbank'!$CJ330</f>
        <v>None</v>
      </c>
      <c r="DB328" s="1" t="str">
        <f>IF(Tabelle27[[#This Row],[tolerance_GLAN '[deg']]]="None",Tabelle27[[#This Row],[tolerance_GLAN '[deg']]],Tabelle27[[#This Row],[tolerance_GLAN '[deg']]]*PI()/180)</f>
        <v>None</v>
      </c>
      <c r="DC328" s="1" t="str">
        <f>'[1]Bearbeitete Datenbank'!$CK330</f>
        <v>None</v>
      </c>
      <c r="DD328" s="49" t="str">
        <f>'[1]Bearbeitete Datenbank'!$CL330</f>
        <v>None</v>
      </c>
      <c r="DE328" s="5" t="str">
        <f>'[1]Bearbeitete Datenbank'!$CM330</f>
        <v>None</v>
      </c>
      <c r="DF328" s="49" t="str">
        <f>'[1]Bearbeitete Datenbank'!$CN330</f>
        <v>None</v>
      </c>
      <c r="DG328" s="5" t="str">
        <f>'[1]Bearbeitete Datenbank'!$CO330</f>
        <v>None</v>
      </c>
      <c r="DH328" s="5" t="str">
        <f>'[1]Bearbeitete Datenbank'!$CP330</f>
        <v>None</v>
      </c>
    </row>
    <row r="329" spans="1:115" x14ac:dyDescent="0.25">
      <c r="A329" s="1" t="str">
        <f>'[1]Bearbeitete Datenbank'!$C331</f>
        <v>HYLAS 4</v>
      </c>
      <c r="C329" s="1" t="str">
        <f>'[1]Bearbeitete Datenbank'!$C331</f>
        <v>HYLAS 4</v>
      </c>
      <c r="D329" s="41">
        <f>'[1]Bearbeitete Datenbank'!$AB331</f>
        <v>43272</v>
      </c>
      <c r="G329" s="1" t="str">
        <f>'[1]Bearbeitete Datenbank'!$AV331</f>
        <v>Heavy Satellite</v>
      </c>
      <c r="H329" s="1">
        <f>'[1]Bearbeitete Datenbank'!$V331</f>
        <v>15</v>
      </c>
      <c r="J329" s="3"/>
      <c r="K329" s="1" t="str">
        <f>'[1]Bearbeitete Datenbank'!$BQ331</f>
        <v>mono/duo-propellant</v>
      </c>
      <c r="L329" s="1" t="str">
        <f>'[1]Bearbeitete Datenbank'!$BR331</f>
        <v>1</v>
      </c>
      <c r="M329" s="1"/>
      <c r="N329" s="1">
        <f>'[1]Bearbeitete Datenbank'!$BS331</f>
        <v>300</v>
      </c>
      <c r="P329" s="1" t="str">
        <f>'[1]Bearbeitete Datenbank'!$Y331</f>
        <v>Guiana Space Center</v>
      </c>
      <c r="Q329" s="1">
        <f>'[1]Bearbeitete Datenbank'!$AD331*PI()/180</f>
        <v>9.1437799511982928E-2</v>
      </c>
      <c r="R329" s="1" t="str">
        <f>'[1]Bearbeitete Datenbank'!$D331</f>
        <v>United Kingdom</v>
      </c>
      <c r="S329" s="1" t="str">
        <f>'[1]Bearbeitete Datenbank'!$E331</f>
        <v>United Kingdom</v>
      </c>
      <c r="T329" s="1" t="str">
        <f>'[1]Bearbeitete Datenbank'!$F331</f>
        <v>Avanti Communications, PLC</v>
      </c>
      <c r="U329" s="3">
        <f>'[1]Bearbeitete Datenbank'!$U331</f>
        <v>43195</v>
      </c>
      <c r="V329" s="1">
        <f>'[1]Bearbeitete Datenbank'!$AE331*PI()/180</f>
        <v>5.3622099674872183</v>
      </c>
      <c r="Y329" s="1">
        <f>'[1]Bearbeitete Datenbank'!$BK331</f>
        <v>3.1</v>
      </c>
      <c r="Z329" s="1">
        <f>'[1]Bearbeitete Datenbank'!$BL331</f>
        <v>3</v>
      </c>
      <c r="AA329" s="1">
        <f>'[1]Bearbeitete Datenbank'!$BM331</f>
        <v>22</v>
      </c>
      <c r="AB329" s="1">
        <f>'[1]Bearbeitete Datenbank'!BN331</f>
        <v>63.161425062724199</v>
      </c>
      <c r="AC329" s="1">
        <f>'[1]Bearbeitete Datenbank'!BO331</f>
        <v>9.3000000000000007</v>
      </c>
      <c r="AD329" s="1">
        <f>'[1]Bearbeitete Datenbank'!$BP331</f>
        <v>29.808533333333301</v>
      </c>
      <c r="AH329" s="1">
        <f>'[1]Bearbeitete Datenbank'!$AL331</f>
        <v>4050</v>
      </c>
      <c r="AJ329" s="1">
        <f>'[1]Bearbeitete Datenbank'!$AN331</f>
        <v>2000</v>
      </c>
      <c r="AK329" s="1">
        <f>'[1]Bearbeitete Datenbank'!$AW331</f>
        <v>2050</v>
      </c>
      <c r="AU329" s="1" t="str">
        <f>'[1]Bearbeitete Datenbank'!$AU331</f>
        <v>GEO/S</v>
      </c>
      <c r="AV329" s="1" t="str">
        <f>'[1]Bearbeitete Datenbank'!$J331</f>
        <v>GEO</v>
      </c>
      <c r="AY329" s="1" t="str">
        <f>'[1]Bearbeitete Datenbank'!$G331</f>
        <v>Commercial</v>
      </c>
      <c r="AZ329" s="1"/>
      <c r="BA329" s="1" t="str">
        <f>'[1]Bearbeitete Datenbank'!$H331</f>
        <v>Communications</v>
      </c>
      <c r="BB329" s="1"/>
      <c r="BC329" s="42">
        <f>'[1]Bearbeitete Datenbank'!$AX331</f>
        <v>6.0299999999999999E-2</v>
      </c>
      <c r="BD329" s="1">
        <f>Tabelle27[[#This Row],[inclination '[degree']]]*PI()/180</f>
        <v>1.0524335389525807E-3</v>
      </c>
      <c r="BE329" s="1">
        <f>'[1]Bearbeitete Datenbank'!$AY331</f>
        <v>119.95529999999999</v>
      </c>
      <c r="BF329" s="1">
        <f>Tabelle27[[#This Row],[RAAN '[degree']]]*PI()/180</f>
        <v>2.0936149402175537</v>
      </c>
      <c r="BG329" s="1">
        <f>'[1]Bearbeitete Datenbank'!$BA331</f>
        <v>16.206199999999999</v>
      </c>
      <c r="BH329" s="1">
        <f>Tabelle27[[#This Row],[AoP '[degree']]]*PI()/180</f>
        <v>0.28285154923670502</v>
      </c>
      <c r="BI329" s="1">
        <f>'[1]Bearbeitete Datenbank'!$BB331</f>
        <v>6.9652000000000003</v>
      </c>
      <c r="BK329" s="1">
        <f>Tabelle27[[#This Row],[mean_anomaly '[degree']]]*PI()/180</f>
        <v>0.12156567305990905</v>
      </c>
      <c r="BL329" s="1">
        <f>'[1]Bearbeitete Datenbank'!$AZ331</f>
        <v>2.7849999999999999E-4</v>
      </c>
      <c r="BM329" s="1">
        <f>'[1]Bearbeitete Datenbank'!$BE331</f>
        <v>42165.217214139026</v>
      </c>
      <c r="BN329" s="1">
        <f>'[1]Bearbeitete Datenbank'!$BF331</f>
        <v>35805.960227133168</v>
      </c>
      <c r="BO329" s="1">
        <f>'[1]Bearbeitete Datenbank'!$BG331</f>
        <v>35782.474201144891</v>
      </c>
      <c r="BP329" s="1">
        <f>'[1]Bearbeitete Datenbank'!$BH331</f>
        <v>1436.1201490828346</v>
      </c>
      <c r="BQ329" s="1">
        <f>'[1]Bearbeitete Datenbank'!$BC331</f>
        <v>1.0027016200000001</v>
      </c>
      <c r="BY329" s="1" t="s">
        <v>115</v>
      </c>
      <c r="BZ329" s="1" t="s">
        <v>115</v>
      </c>
      <c r="CA329" s="1" t="s">
        <v>115</v>
      </c>
      <c r="CB329" s="1" t="s">
        <v>115</v>
      </c>
      <c r="CD329" s="47">
        <f>'[1]Bearbeitete Datenbank'!$BT331</f>
        <v>4.6218116500000406E-2</v>
      </c>
      <c r="CE32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8.0665830699532491E-4</v>
      </c>
      <c r="CF329" s="1">
        <f>'[1]Bearbeitete Datenbank'!$BU331</f>
        <v>326.49069701849999</v>
      </c>
      <c r="CG32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5.6983376401040582</v>
      </c>
      <c r="CH329" s="1" t="str">
        <f>'[1]Bearbeitete Datenbank'!$BV331</f>
        <v>True</v>
      </c>
      <c r="CI329" s="1" t="str">
        <f>'[1]Bearbeitete Datenbank'!$BW331</f>
        <v>True</v>
      </c>
      <c r="CJ329" s="1">
        <f>'[1]Bearbeitete Datenbank'!$BX331</f>
        <v>2.4206099999999999E-4</v>
      </c>
      <c r="CK329" s="1">
        <f>'[1]Bearbeitete Datenbank'!$BY331</f>
        <v>1.1139799999999999E-4</v>
      </c>
      <c r="CL329" s="1">
        <f>'[1]Bearbeitete Datenbank'!$CA331</f>
        <v>8.2684999999999995E-2</v>
      </c>
      <c r="CM32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1.4431254920115111E-3</v>
      </c>
      <c r="CN329" s="1">
        <f>'[1]Bearbeitete Datenbank'!$CB331</f>
        <v>1</v>
      </c>
      <c r="CO329" s="1">
        <f>'[1]Bearbeitete Datenbank'!$CC331</f>
        <v>6</v>
      </c>
      <c r="CP329" s="1" t="str">
        <f>'[1]Bearbeitete Datenbank'!$CD331</f>
        <v>None</v>
      </c>
      <c r="CQ329" s="1" t="str">
        <f>'[1]Bearbeitete Datenbank'!$CE331</f>
        <v>None</v>
      </c>
      <c r="CR329" s="1" t="str">
        <f>'[1]Bearbeitete Datenbank'!$CF331</f>
        <v>None</v>
      </c>
      <c r="CS329" s="1" t="str">
        <f>IF(Tabelle27[[#This Row],[synchronised_starting_longitude '[deg_E']]]="None","None",Tabelle27[[#This Row],[synchronised_starting_longitude '[deg_E']]]*PI()/180)</f>
        <v>None</v>
      </c>
      <c r="CT329" s="1" t="str">
        <f>'[1]Bearbeitete Datenbank'!$CG331</f>
        <v>None</v>
      </c>
      <c r="CU329" s="1" t="str">
        <f>IF(Tabelle27[[#This Row],[synchronised_initial_longitude '[deg_E']]]="None","None",Tabelle27[[#This Row],[synchronised_initial_longitude '[deg_E']]]*PI()/180)</f>
        <v>None</v>
      </c>
      <c r="CV329" s="1" t="str">
        <f>'[1]Bearbeitete Datenbank'!$CH331</f>
        <v>None</v>
      </c>
      <c r="CW329" s="1" t="str">
        <f>IF(Tabelle27[[#This Row],[synchronised_tolerance_longitude '[deg_E']]]="None","None",Tabelle27[[#This Row],[synchronised_tolerance_longitude '[deg_E']]]*PI()/180)</f>
        <v>None</v>
      </c>
      <c r="CY329" s="1" t="str">
        <f>'[1]Bearbeitete Datenbank'!$CI331</f>
        <v>None</v>
      </c>
      <c r="CZ329" s="1" t="str">
        <f>IF(Tabelle27[[#This Row],[initial_GLAN '[deg']]]="None",Tabelle27[[#This Row],[initial_GLAN '[deg']]],Tabelle27[[#This Row],[initial_GLAN '[deg']]]*PI()/180)</f>
        <v>None</v>
      </c>
      <c r="DA329" s="1" t="str">
        <f>'[1]Bearbeitete Datenbank'!$CJ331</f>
        <v>None</v>
      </c>
      <c r="DB329" s="1" t="str">
        <f>IF(Tabelle27[[#This Row],[tolerance_GLAN '[deg']]]="None",Tabelle27[[#This Row],[tolerance_GLAN '[deg']]],Tabelle27[[#This Row],[tolerance_GLAN '[deg']]]*PI()/180)</f>
        <v>None</v>
      </c>
      <c r="DC329" s="1" t="str">
        <f>'[1]Bearbeitete Datenbank'!$CK331</f>
        <v>None</v>
      </c>
      <c r="DD329" s="49" t="str">
        <f>'[1]Bearbeitete Datenbank'!$CL331</f>
        <v>None</v>
      </c>
      <c r="DE329" s="5" t="str">
        <f>'[1]Bearbeitete Datenbank'!$CM331</f>
        <v>None</v>
      </c>
      <c r="DF329" s="49" t="str">
        <f>'[1]Bearbeitete Datenbank'!$CN331</f>
        <v>None</v>
      </c>
      <c r="DG329" s="5" t="str">
        <f>'[1]Bearbeitete Datenbank'!$CO331</f>
        <v>None</v>
      </c>
      <c r="DH329" s="5" t="str">
        <f>'[1]Bearbeitete Datenbank'!$CP331</f>
        <v>None</v>
      </c>
    </row>
    <row r="330" spans="1:115" x14ac:dyDescent="0.25">
      <c r="A330" s="1" t="str">
        <f>'[1]Bearbeitete Datenbank'!$C332</f>
        <v>INMARSAT 3 F3</v>
      </c>
      <c r="C330" s="1" t="str">
        <f>'[1]Bearbeitete Datenbank'!$C332</f>
        <v>INMARSAT 3 F3</v>
      </c>
      <c r="D330" s="41">
        <f>'[1]Bearbeitete Datenbank'!$AB332</f>
        <v>24674</v>
      </c>
      <c r="G330" s="1" t="str">
        <f>'[1]Bearbeitete Datenbank'!$AV332</f>
        <v>Heavy Satellite</v>
      </c>
      <c r="H330" s="1">
        <f>'[1]Bearbeitete Datenbank'!$V332</f>
        <v>13</v>
      </c>
      <c r="J330" s="3"/>
      <c r="K330" s="1" t="str">
        <f>'[1]Bearbeitete Datenbank'!$BQ332</f>
        <v>mono/duo-propellant</v>
      </c>
      <c r="L330" s="1" t="str">
        <f>'[1]Bearbeitete Datenbank'!$BR332</f>
        <v>1</v>
      </c>
      <c r="M330" s="1"/>
      <c r="N330" s="1">
        <f>'[1]Bearbeitete Datenbank'!$BS332</f>
        <v>300</v>
      </c>
      <c r="P330" s="1" t="str">
        <f>'[1]Bearbeitete Datenbank'!$Y332</f>
        <v>Cape Canaveral</v>
      </c>
      <c r="Q330" s="1">
        <f>'[1]Bearbeitete Datenbank'!$AD332*PI()/180</f>
        <v>0.49683706040105241</v>
      </c>
      <c r="R330" s="1" t="str">
        <f>'[1]Bearbeitete Datenbank'!$D332</f>
        <v>NR</v>
      </c>
      <c r="S330" s="1" t="str">
        <f>'[1]Bearbeitete Datenbank'!$E332</f>
        <v>United Kingdom</v>
      </c>
      <c r="T330" s="1" t="str">
        <f>'[1]Bearbeitete Datenbank'!$F332</f>
        <v>INMARSAT, Ltd.</v>
      </c>
      <c r="U330" s="3">
        <f>'[1]Bearbeitete Datenbank'!$U332</f>
        <v>35417</v>
      </c>
      <c r="V330" s="1">
        <f>'[1]Bearbeitete Datenbank'!$AE332*PI()/180</f>
        <v>4.8776134829068196</v>
      </c>
      <c r="Y330" s="1">
        <f>'[1]Bearbeitete Datenbank'!$BK332</f>
        <v>1.7</v>
      </c>
      <c r="Z330" s="1">
        <f>'[1]Bearbeitete Datenbank'!$BL332</f>
        <v>1.8</v>
      </c>
      <c r="AA330" s="1">
        <f>'[1]Bearbeitete Datenbank'!$BM332</f>
        <v>16.68</v>
      </c>
      <c r="AB330" s="1">
        <f>'[1]Bearbeitete Datenbank'!BN332</f>
        <v>25.577146358999599</v>
      </c>
      <c r="AC330" s="1">
        <f>'[1]Bearbeitete Datenbank'!BO332</f>
        <v>2.26980069221863</v>
      </c>
      <c r="AD330" s="1">
        <f>'[1]Bearbeitete Datenbank'!$BP332</f>
        <v>10.282095269948901</v>
      </c>
      <c r="AH330" s="1">
        <f>'[1]Bearbeitete Datenbank'!$AL332</f>
        <v>1035</v>
      </c>
      <c r="AJ330" s="1">
        <f>'[1]Bearbeitete Datenbank'!$AN332</f>
        <v>792</v>
      </c>
      <c r="AK330" s="1">
        <f>'[1]Bearbeitete Datenbank'!$AW332</f>
        <v>243</v>
      </c>
      <c r="AU330" s="1" t="str">
        <f>'[1]Bearbeitete Datenbank'!$AU332</f>
        <v>GEO/D</v>
      </c>
      <c r="AV330" s="1" t="str">
        <f>'[1]Bearbeitete Datenbank'!$J332</f>
        <v>GEO</v>
      </c>
      <c r="AY330" s="1" t="str">
        <f>'[1]Bearbeitete Datenbank'!$G332</f>
        <v>Commercial</v>
      </c>
      <c r="AZ330" s="1"/>
      <c r="BA330" s="1" t="str">
        <f>'[1]Bearbeitete Datenbank'!$H332</f>
        <v>Communications</v>
      </c>
      <c r="BB330" s="1"/>
      <c r="BC330" s="42">
        <f>'[1]Bearbeitete Datenbank'!$AX332</f>
        <v>6.3064999999999998</v>
      </c>
      <c r="BD330" s="1">
        <f>Tabelle27[[#This Row],[inclination '[degree']]]*PI()/180</f>
        <v>0.11006918927702238</v>
      </c>
      <c r="BE330" s="1">
        <f>'[1]Bearbeitete Datenbank'!$AY332</f>
        <v>64.249700000000004</v>
      </c>
      <c r="BF330" s="1">
        <f>Tabelle27[[#This Row],[RAAN '[degree']]]*PI()/180</f>
        <v>1.1213688084186009</v>
      </c>
      <c r="BG330" s="1">
        <f>'[1]Bearbeitete Datenbank'!$BA332</f>
        <v>2.62</v>
      </c>
      <c r="BH330" s="1">
        <f>Tabelle27[[#This Row],[AoP '[degree']]]*PI()/180</f>
        <v>4.5727626402251434E-2</v>
      </c>
      <c r="BI330" s="1">
        <f>'[1]Bearbeitete Datenbank'!$BB332</f>
        <v>209.5127</v>
      </c>
      <c r="BK330" s="1">
        <f>Tabelle27[[#This Row],[mean_anomaly '[degree']]]*PI()/180</f>
        <v>3.6566864397431238</v>
      </c>
      <c r="BL330" s="1">
        <f>'[1]Bearbeitete Datenbank'!$AZ332</f>
        <v>7.1500000000000003E-4</v>
      </c>
      <c r="BM330" s="1">
        <f>'[1]Bearbeitete Datenbank'!$BE332</f>
        <v>42245.146133479109</v>
      </c>
      <c r="BN330" s="1">
        <f>'[1]Bearbeitete Datenbank'!$BF332</f>
        <v>35904.351412964548</v>
      </c>
      <c r="BO330" s="1">
        <f>'[1]Bearbeitete Datenbank'!$BG332</f>
        <v>35843.94085399367</v>
      </c>
      <c r="BP330" s="1">
        <f>'[1]Bearbeitete Datenbank'!$BH332</f>
        <v>1440.2055749437664</v>
      </c>
      <c r="BQ330" s="1">
        <f>'[1]Bearbeitete Datenbank'!$BC332</f>
        <v>0.99985725999999997</v>
      </c>
      <c r="BY330" s="1" t="s">
        <v>115</v>
      </c>
      <c r="BZ330" s="1" t="s">
        <v>115</v>
      </c>
      <c r="CA330" s="1" t="s">
        <v>115</v>
      </c>
      <c r="CB330" s="1" t="s">
        <v>115</v>
      </c>
      <c r="CD330" s="47">
        <f>'[1]Bearbeitete Datenbank'!$BT332</f>
        <v>3.2151971000000001E-2</v>
      </c>
      <c r="CE3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5.6115775495573373E-4</v>
      </c>
      <c r="CF330" s="1">
        <f>'[1]Bearbeitete Datenbank'!$BU332</f>
        <v>178.07496862799999</v>
      </c>
      <c r="CG3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3.1079945179442094</v>
      </c>
      <c r="CH330" s="1" t="str">
        <f>'[1]Bearbeitete Datenbank'!$BV332</f>
        <v>False</v>
      </c>
      <c r="CI330" s="1" t="str">
        <f>'[1]Bearbeitete Datenbank'!$BW332</f>
        <v>True</v>
      </c>
      <c r="CJ330" s="1">
        <f>'[1]Bearbeitete Datenbank'!$BX332</f>
        <v>5.3160600000000001E-4</v>
      </c>
      <c r="CK330" s="1">
        <f>'[1]Bearbeitete Datenbank'!$BY332</f>
        <v>3.8759999999999988E-5</v>
      </c>
      <c r="CL330" s="1" t="str">
        <f>'[1]Bearbeitete Datenbank'!$CA332</f>
        <v>None</v>
      </c>
      <c r="CM33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30" s="1">
        <f>'[1]Bearbeitete Datenbank'!$CB332</f>
        <v>0</v>
      </c>
      <c r="CO330" s="1">
        <f>'[1]Bearbeitete Datenbank'!$CC332</f>
        <v>0</v>
      </c>
      <c r="CP330" s="1" t="str">
        <f>'[1]Bearbeitete Datenbank'!$CD332</f>
        <v>None</v>
      </c>
      <c r="CQ330" s="1" t="str">
        <f>'[1]Bearbeitete Datenbank'!$CE332</f>
        <v>None</v>
      </c>
      <c r="CR330" s="1" t="str">
        <f>'[1]Bearbeitete Datenbank'!$CF332</f>
        <v>None</v>
      </c>
      <c r="CS330" s="1" t="str">
        <f>IF(Tabelle27[[#This Row],[synchronised_starting_longitude '[deg_E']]]="None","None",Tabelle27[[#This Row],[synchronised_starting_longitude '[deg_E']]]*PI()/180)</f>
        <v>None</v>
      </c>
      <c r="CT330" s="1" t="str">
        <f>'[1]Bearbeitete Datenbank'!$CG332</f>
        <v>None</v>
      </c>
      <c r="CU330" s="1" t="str">
        <f>IF(Tabelle27[[#This Row],[synchronised_initial_longitude '[deg_E']]]="None","None",Tabelle27[[#This Row],[synchronised_initial_longitude '[deg_E']]]*PI()/180)</f>
        <v>None</v>
      </c>
      <c r="CV330" s="1" t="str">
        <f>'[1]Bearbeitete Datenbank'!$CH332</f>
        <v>None</v>
      </c>
      <c r="CW330" s="1" t="str">
        <f>IF(Tabelle27[[#This Row],[synchronised_tolerance_longitude '[deg_E']]]="None","None",Tabelle27[[#This Row],[synchronised_tolerance_longitude '[deg_E']]]*PI()/180)</f>
        <v>None</v>
      </c>
      <c r="CY330" s="1" t="str">
        <f>'[1]Bearbeitete Datenbank'!$CI332</f>
        <v>None</v>
      </c>
      <c r="CZ330" s="1" t="str">
        <f>IF(Tabelle27[[#This Row],[initial_GLAN '[deg']]]="None",Tabelle27[[#This Row],[initial_GLAN '[deg']]],Tabelle27[[#This Row],[initial_GLAN '[deg']]]*PI()/180)</f>
        <v>None</v>
      </c>
      <c r="DA330" s="1" t="str">
        <f>'[1]Bearbeitete Datenbank'!$CJ332</f>
        <v>None</v>
      </c>
      <c r="DB330" s="1" t="str">
        <f>IF(Tabelle27[[#This Row],[tolerance_GLAN '[deg']]]="None",Tabelle27[[#This Row],[tolerance_GLAN '[deg']]],Tabelle27[[#This Row],[tolerance_GLAN '[deg']]]*PI()/180)</f>
        <v>None</v>
      </c>
      <c r="DC330" s="1" t="str">
        <f>'[1]Bearbeitete Datenbank'!$CK332</f>
        <v>None</v>
      </c>
      <c r="DD330" s="49" t="str">
        <f>'[1]Bearbeitete Datenbank'!$CL332</f>
        <v>None</v>
      </c>
      <c r="DE330" s="5" t="str">
        <f>'[1]Bearbeitete Datenbank'!$CM332</f>
        <v>None</v>
      </c>
      <c r="DF330" s="49" t="str">
        <f>'[1]Bearbeitete Datenbank'!$CN332</f>
        <v>None</v>
      </c>
      <c r="DG330" s="5" t="str">
        <f>'[1]Bearbeitete Datenbank'!$CO332</f>
        <v>None</v>
      </c>
      <c r="DH330" s="5" t="str">
        <f>'[1]Bearbeitete Datenbank'!$CP332</f>
        <v>None</v>
      </c>
    </row>
    <row r="331" spans="1:115" s="2" customFormat="1" x14ac:dyDescent="0.25">
      <c r="A331" s="1" t="str">
        <f>'[1]Bearbeitete Datenbank'!$C333</f>
        <v>INMARSAT 3 F5</v>
      </c>
      <c r="B331" s="1"/>
      <c r="C331" s="1" t="str">
        <f>'[1]Bearbeitete Datenbank'!$C333</f>
        <v>INMARSAT 3 F5</v>
      </c>
      <c r="D331" s="41">
        <f>'[1]Bearbeitete Datenbank'!$AB333</f>
        <v>25153</v>
      </c>
      <c r="E331" s="1"/>
      <c r="F331" s="1"/>
      <c r="G331" s="1" t="str">
        <f>'[1]Bearbeitete Datenbank'!$AV333</f>
        <v>Medium Satellite</v>
      </c>
      <c r="H331" s="1">
        <f>'[1]Bearbeitete Datenbank'!$V333</f>
        <v>13</v>
      </c>
      <c r="I331" s="1"/>
      <c r="J331" s="3"/>
      <c r="K331" s="1" t="str">
        <f>'[1]Bearbeitete Datenbank'!$BQ333</f>
        <v>mono/duo-propellant</v>
      </c>
      <c r="L331" s="1" t="str">
        <f>'[1]Bearbeitete Datenbank'!$BR333</f>
        <v>1</v>
      </c>
      <c r="M331" s="1"/>
      <c r="N331" s="1">
        <f>'[1]Bearbeitete Datenbank'!$BS333</f>
        <v>300</v>
      </c>
      <c r="O331" s="1"/>
      <c r="P331" s="1" t="str">
        <f>'[1]Bearbeitete Datenbank'!$Y333</f>
        <v>Guiana Space Center</v>
      </c>
      <c r="Q331" s="1">
        <f>'[1]Bearbeitete Datenbank'!$AD333*PI()/180</f>
        <v>9.1437799511982928E-2</v>
      </c>
      <c r="R331" s="1" t="str">
        <f>'[1]Bearbeitete Datenbank'!$D333</f>
        <v>NR</v>
      </c>
      <c r="S331" s="1" t="str">
        <f>'[1]Bearbeitete Datenbank'!$E333</f>
        <v>United Kingdom</v>
      </c>
      <c r="T331" s="1" t="str">
        <f>'[1]Bearbeitete Datenbank'!$F333</f>
        <v>INMARSAT, Ltd.</v>
      </c>
      <c r="U331" s="3">
        <f>'[1]Bearbeitete Datenbank'!$U333</f>
        <v>35830</v>
      </c>
      <c r="V331" s="1">
        <f>'[1]Bearbeitete Datenbank'!$AE333*PI()/180</f>
        <v>5.3622099674872183</v>
      </c>
      <c r="W331" s="1"/>
      <c r="X331" s="1"/>
      <c r="Y331" s="1">
        <f>'[1]Bearbeitete Datenbank'!$BK333</f>
        <v>7.59</v>
      </c>
      <c r="Z331" s="1">
        <f>'[1]Bearbeitete Datenbank'!$BL333</f>
        <v>3.2</v>
      </c>
      <c r="AA331" s="1">
        <f>'[1]Bearbeitete Datenbank'!$BM333</f>
        <v>20.68</v>
      </c>
      <c r="AB331" s="1">
        <f>'[1]Bearbeitete Datenbank'!BN333</f>
        <v>146.55359134831201</v>
      </c>
      <c r="AC331" s="1">
        <f>'[1]Bearbeitete Datenbank'!BO333</f>
        <v>19.075750592597199</v>
      </c>
      <c r="AD331" s="1">
        <f>'[1]Bearbeitete Datenbank'!$BP333</f>
        <v>67.816638938024099</v>
      </c>
      <c r="AE331" s="1"/>
      <c r="AF331" s="1"/>
      <c r="AG331" s="1"/>
      <c r="AH331" s="1">
        <f>'[1]Bearbeitete Datenbank'!$AL333</f>
        <v>964</v>
      </c>
      <c r="AI331" s="1"/>
      <c r="AJ331" s="1">
        <f>'[1]Bearbeitete Datenbank'!$AN333</f>
        <v>827</v>
      </c>
      <c r="AK331" s="1">
        <f>'[1]Bearbeitete Datenbank'!$AW333</f>
        <v>137</v>
      </c>
      <c r="AL331" s="1"/>
      <c r="AM331" s="1"/>
      <c r="AN331" s="1"/>
      <c r="AO331" s="1"/>
      <c r="AP331" s="1"/>
      <c r="AQ331" s="1"/>
      <c r="AR331" s="1"/>
      <c r="AS331" s="1"/>
      <c r="AT331" s="1"/>
      <c r="AU331" s="1" t="str">
        <f>'[1]Bearbeitete Datenbank'!$AU333</f>
        <v>GEO/D</v>
      </c>
      <c r="AV331" s="1" t="str">
        <f>'[1]Bearbeitete Datenbank'!$J333</f>
        <v>GEO</v>
      </c>
      <c r="AW331" s="1"/>
      <c r="AX331" s="1"/>
      <c r="AY331" s="1" t="str">
        <f>'[1]Bearbeitete Datenbank'!$G333</f>
        <v>Commercial</v>
      </c>
      <c r="AZ331" s="1"/>
      <c r="BA331" s="1" t="str">
        <f>'[1]Bearbeitete Datenbank'!$H333</f>
        <v>Communications</v>
      </c>
      <c r="BB331" s="1"/>
      <c r="BC331" s="42">
        <f>'[1]Bearbeitete Datenbank'!$AX333</f>
        <v>5.5406000000000004</v>
      </c>
      <c r="BD331" s="1">
        <f>Tabelle27[[#This Row],[inclination '[degree']]]*PI()/180</f>
        <v>9.6701712535997825E-2</v>
      </c>
      <c r="BE331" s="1">
        <f>'[1]Bearbeitete Datenbank'!$AY333</f>
        <v>68.353800000000007</v>
      </c>
      <c r="BF331" s="1">
        <f>Tabelle27[[#This Row],[RAAN '[degree']]]*PI()/180</f>
        <v>1.1929988662497</v>
      </c>
      <c r="BG331" s="1">
        <f>'[1]Bearbeitete Datenbank'!$BA333</f>
        <v>353.80009999999999</v>
      </c>
      <c r="BH331" s="1">
        <f>Tabelle27[[#This Row],[AoP '[degree']]]*PI()/180</f>
        <v>6.1749766388851892</v>
      </c>
      <c r="BI331" s="1">
        <f>'[1]Bearbeitete Datenbank'!$BB333</f>
        <v>103.2508</v>
      </c>
      <c r="BJ331" s="1"/>
      <c r="BK331" s="1">
        <f>Tabelle27[[#This Row],[mean_anomaly '[degree']]]*PI()/180</f>
        <v>1.8020664153181611</v>
      </c>
      <c r="BL331" s="1">
        <f>'[1]Bearbeitete Datenbank'!$AZ333</f>
        <v>5.2669999999999995E-4</v>
      </c>
      <c r="BM331" s="1">
        <f>'[1]Bearbeitete Datenbank'!$BE333</f>
        <v>42165.559237366149</v>
      </c>
      <c r="BN331" s="1">
        <f>'[1]Bearbeitete Datenbank'!$BF333</f>
        <v>35816.767837416468</v>
      </c>
      <c r="BO331" s="1">
        <f>'[1]Bearbeitete Datenbank'!$BG333</f>
        <v>35772.350637315831</v>
      </c>
      <c r="BP331" s="1">
        <f>'[1]Bearbeitete Datenbank'!$BH333</f>
        <v>1436.1376227546109</v>
      </c>
      <c r="BQ331" s="1">
        <f>'[1]Bearbeitete Datenbank'!$BC333</f>
        <v>1.0026894200000001</v>
      </c>
      <c r="BR331" s="1"/>
      <c r="BS331" s="1"/>
      <c r="BT331" s="1"/>
      <c r="BU331" s="1"/>
      <c r="BV331" s="1"/>
      <c r="BW331" s="1"/>
      <c r="BX331" s="1"/>
      <c r="BY331" s="1" t="s">
        <v>115</v>
      </c>
      <c r="BZ331" s="1" t="s">
        <v>115</v>
      </c>
      <c r="CA331" s="1" t="s">
        <v>115</v>
      </c>
      <c r="CB331" s="1" t="s">
        <v>115</v>
      </c>
      <c r="CC331" s="1"/>
      <c r="CD331" s="47">
        <f>'[1]Bearbeitete Datenbank'!$BT333</f>
        <v>6.432527049997816E-2</v>
      </c>
      <c r="CE33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1.1226877624605979E-3</v>
      </c>
      <c r="CF331" s="1">
        <f>'[1]Bearbeitete Datenbank'!$BU333</f>
        <v>305.99738338349999</v>
      </c>
      <c r="CG33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5.3406618425294612</v>
      </c>
      <c r="CH331" s="1" t="str">
        <f>'[1]Bearbeitete Datenbank'!$BV333</f>
        <v>False</v>
      </c>
      <c r="CI331" s="1" t="str">
        <f>'[1]Bearbeitete Datenbank'!$BW333</f>
        <v>True</v>
      </c>
      <c r="CJ331" s="1">
        <f>'[1]Bearbeitete Datenbank'!$BX333</f>
        <v>4.9118699999999992E-4</v>
      </c>
      <c r="CK331" s="1">
        <f>'[1]Bearbeitete Datenbank'!$BY333</f>
        <v>6.0590999999999976E-5</v>
      </c>
      <c r="CL331" s="1" t="str">
        <f>'[1]Bearbeitete Datenbank'!$CA333</f>
        <v>None</v>
      </c>
      <c r="CM33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31" s="1">
        <f>'[1]Bearbeitete Datenbank'!$CB333</f>
        <v>0</v>
      </c>
      <c r="CO331" s="1">
        <f>'[1]Bearbeitete Datenbank'!$CC333</f>
        <v>0</v>
      </c>
      <c r="CP331" s="1" t="str">
        <f>'[1]Bearbeitete Datenbank'!$CD333</f>
        <v>None</v>
      </c>
      <c r="CQ331" s="1" t="str">
        <f>'[1]Bearbeitete Datenbank'!$CE333</f>
        <v>None</v>
      </c>
      <c r="CR331" s="1" t="str">
        <f>'[1]Bearbeitete Datenbank'!$CF333</f>
        <v>None</v>
      </c>
      <c r="CS331" s="1" t="str">
        <f>IF(Tabelle27[[#This Row],[synchronised_starting_longitude '[deg_E']]]="None","None",Tabelle27[[#This Row],[synchronised_starting_longitude '[deg_E']]]*PI()/180)</f>
        <v>None</v>
      </c>
      <c r="CT331" s="1" t="str">
        <f>'[1]Bearbeitete Datenbank'!$CG333</f>
        <v>None</v>
      </c>
      <c r="CU331" s="1" t="str">
        <f>IF(Tabelle27[[#This Row],[synchronised_initial_longitude '[deg_E']]]="None","None",Tabelle27[[#This Row],[synchronised_initial_longitude '[deg_E']]]*PI()/180)</f>
        <v>None</v>
      </c>
      <c r="CV331" s="1" t="str">
        <f>'[1]Bearbeitete Datenbank'!$CH333</f>
        <v>None</v>
      </c>
      <c r="CW331" s="1" t="str">
        <f>IF(Tabelle27[[#This Row],[synchronised_tolerance_longitude '[deg_E']]]="None","None",Tabelle27[[#This Row],[synchronised_tolerance_longitude '[deg_E']]]*PI()/180)</f>
        <v>None</v>
      </c>
      <c r="CX331" s="1"/>
      <c r="CY331" s="1" t="str">
        <f>'[1]Bearbeitete Datenbank'!$CI333</f>
        <v>None</v>
      </c>
      <c r="CZ331" s="1" t="str">
        <f>IF(Tabelle27[[#This Row],[initial_GLAN '[deg']]]="None",Tabelle27[[#This Row],[initial_GLAN '[deg']]],Tabelle27[[#This Row],[initial_GLAN '[deg']]]*PI()/180)</f>
        <v>None</v>
      </c>
      <c r="DA331" s="1" t="str">
        <f>'[1]Bearbeitete Datenbank'!$CJ333</f>
        <v>None</v>
      </c>
      <c r="DB331" s="1" t="str">
        <f>IF(Tabelle27[[#This Row],[tolerance_GLAN '[deg']]]="None",Tabelle27[[#This Row],[tolerance_GLAN '[deg']]],Tabelle27[[#This Row],[tolerance_GLAN '[deg']]]*PI()/180)</f>
        <v>None</v>
      </c>
      <c r="DC331" s="1" t="str">
        <f>'[1]Bearbeitete Datenbank'!$CK333</f>
        <v>None</v>
      </c>
      <c r="DD331" s="49" t="str">
        <f>'[1]Bearbeitete Datenbank'!$CL333</f>
        <v>None</v>
      </c>
      <c r="DE331" s="5" t="str">
        <f>'[1]Bearbeitete Datenbank'!$CM333</f>
        <v>None</v>
      </c>
      <c r="DF331" s="49" t="str">
        <f>'[1]Bearbeitete Datenbank'!$CN333</f>
        <v>None</v>
      </c>
      <c r="DG331" s="5" t="str">
        <f>'[1]Bearbeitete Datenbank'!$CO333</f>
        <v>None</v>
      </c>
      <c r="DH331" s="5" t="str">
        <f>'[1]Bearbeitete Datenbank'!$CP333</f>
        <v>None</v>
      </c>
      <c r="DI331" s="1"/>
      <c r="DJ331" s="1"/>
      <c r="DK331" s="1"/>
    </row>
    <row r="332" spans="1:115" x14ac:dyDescent="0.25">
      <c r="A332" s="1" t="str">
        <f>'[1]Bearbeitete Datenbank'!$C334</f>
        <v>INMARSAT 4 F1</v>
      </c>
      <c r="C332" s="1" t="str">
        <f>'[1]Bearbeitete Datenbank'!$C334</f>
        <v>INMARSAT 4 F1</v>
      </c>
      <c r="D332" s="41">
        <f>'[1]Bearbeitete Datenbank'!$AB334</f>
        <v>28628</v>
      </c>
      <c r="G332" s="1" t="str">
        <f>'[1]Bearbeitete Datenbank'!$AV334</f>
        <v>Heavy Satellite</v>
      </c>
      <c r="H332" s="1">
        <f>'[1]Bearbeitete Datenbank'!$V334</f>
        <v>15</v>
      </c>
      <c r="J332" s="3"/>
      <c r="K332" s="1" t="str">
        <f>'[1]Bearbeitete Datenbank'!$BQ334</f>
        <v>mono/duo-propellant</v>
      </c>
      <c r="L332" s="1" t="str">
        <f>'[1]Bearbeitete Datenbank'!$BR334</f>
        <v>1</v>
      </c>
      <c r="M332" s="1"/>
      <c r="N332" s="1">
        <f>'[1]Bearbeitete Datenbank'!$BS334</f>
        <v>300</v>
      </c>
      <c r="P332" s="1" t="str">
        <f>'[1]Bearbeitete Datenbank'!$Y334</f>
        <v>Cape Canaveral</v>
      </c>
      <c r="Q332" s="1">
        <f>'[1]Bearbeitete Datenbank'!$AD334*PI()/180</f>
        <v>0.49683706040105241</v>
      </c>
      <c r="R332" s="1" t="str">
        <f>'[1]Bearbeitete Datenbank'!$D334</f>
        <v>United Kingdom</v>
      </c>
      <c r="S332" s="1" t="str">
        <f>'[1]Bearbeitete Datenbank'!$E334</f>
        <v>United Kingdom</v>
      </c>
      <c r="T332" s="1" t="str">
        <f>'[1]Bearbeitete Datenbank'!$F334</f>
        <v>INMARSAT, Ltd.</v>
      </c>
      <c r="U332" s="3">
        <f>'[1]Bearbeitete Datenbank'!$U334</f>
        <v>38422</v>
      </c>
      <c r="V332" s="1">
        <f>'[1]Bearbeitete Datenbank'!$AE334*PI()/180</f>
        <v>4.8776134829068196</v>
      </c>
      <c r="Y332" s="1">
        <f>'[1]Bearbeitete Datenbank'!$BK334</f>
        <v>2.9</v>
      </c>
      <c r="Z332" s="1">
        <f>'[1]Bearbeitete Datenbank'!$BL334</f>
        <v>7</v>
      </c>
      <c r="AA332" s="1">
        <f>'[1]Bearbeitete Datenbank'!$BM334</f>
        <v>45</v>
      </c>
      <c r="AB332" s="1">
        <f>'[1]Bearbeitete Datenbank'!BN334</f>
        <v>127.587932969413</v>
      </c>
      <c r="AC332" s="1">
        <f>'[1]Bearbeitete Datenbank'!BO334</f>
        <v>8.41</v>
      </c>
      <c r="AD332" s="1">
        <f>'[1]Bearbeitete Datenbank'!$BP334</f>
        <v>57.218133333333299</v>
      </c>
      <c r="AH332" s="1">
        <f>'[1]Bearbeitete Datenbank'!$AL334</f>
        <v>5940</v>
      </c>
      <c r="AJ332" s="1">
        <f>'[1]Bearbeitete Datenbank'!$AN334</f>
        <v>3000</v>
      </c>
      <c r="AK332" s="1">
        <f>'[1]Bearbeitete Datenbank'!$AW334</f>
        <v>2940</v>
      </c>
      <c r="AU332" s="1" t="str">
        <f>'[1]Bearbeitete Datenbank'!$AU334</f>
        <v>GEO/D</v>
      </c>
      <c r="AV332" s="1" t="str">
        <f>'[1]Bearbeitete Datenbank'!$J334</f>
        <v>GEO</v>
      </c>
      <c r="AY332" s="1" t="str">
        <f>'[1]Bearbeitete Datenbank'!$G334</f>
        <v>Commercial</v>
      </c>
      <c r="AZ332" s="1"/>
      <c r="BA332" s="1" t="str">
        <f>'[1]Bearbeitete Datenbank'!$H334</f>
        <v>Communications</v>
      </c>
      <c r="BB332" s="1"/>
      <c r="BC332" s="42">
        <f>'[1]Bearbeitete Datenbank'!$AX334</f>
        <v>3.3542000000000001</v>
      </c>
      <c r="BD332" s="1">
        <f>Tabelle27[[#This Row],[inclination '[degree']]]*PI()/180</f>
        <v>5.8541833770393799E-2</v>
      </c>
      <c r="BE332" s="1">
        <f>'[1]Bearbeitete Datenbank'!$AY334</f>
        <v>30.777100000000001</v>
      </c>
      <c r="BF332" s="1">
        <f>Tabelle27[[#This Row],[RAAN '[degree']]]*PI()/180</f>
        <v>0.53716172921554672</v>
      </c>
      <c r="BG332" s="1">
        <f>'[1]Bearbeitete Datenbank'!$BA334</f>
        <v>33.8416</v>
      </c>
      <c r="BH332" s="1">
        <f>Tabelle27[[#This Row],[AoP '[degree']]]*PI()/180</f>
        <v>0.59064734414291309</v>
      </c>
      <c r="BI332" s="1">
        <f>'[1]Bearbeitete Datenbank'!$BB334</f>
        <v>277.80990000000003</v>
      </c>
      <c r="BK332" s="1">
        <f>Tabelle27[[#This Row],[mean_anomaly '[degree']]]*PI()/180</f>
        <v>4.8486974496361954</v>
      </c>
      <c r="BL332" s="1">
        <f>'[1]Bearbeitete Datenbank'!$AZ334</f>
        <v>3.1720000000000001E-4</v>
      </c>
      <c r="BM332" s="1">
        <f>'[1]Bearbeitete Datenbank'!$BE334</f>
        <v>42164.92257510034</v>
      </c>
      <c r="BN332" s="1">
        <f>'[1]Bearbeitete Datenbank'!$BF334</f>
        <v>35807.297288541165</v>
      </c>
      <c r="BO332" s="1">
        <f>'[1]Bearbeitete Datenbank'!$BG334</f>
        <v>35780.547861659514</v>
      </c>
      <c r="BP332" s="1">
        <f>'[1]Bearbeitete Datenbank'!$BH334</f>
        <v>1436.1050962852116</v>
      </c>
      <c r="BQ332" s="1">
        <f>'[1]Bearbeitete Datenbank'!$BC334</f>
        <v>1.0027121299999999</v>
      </c>
      <c r="BY332" s="1" t="s">
        <v>115</v>
      </c>
      <c r="BZ332" s="1" t="s">
        <v>115</v>
      </c>
      <c r="CA332" s="1" t="s">
        <v>115</v>
      </c>
      <c r="CB332" s="1" t="s">
        <v>115</v>
      </c>
      <c r="CD332" s="47">
        <f>'[1]Bearbeitete Datenbank'!$BT334</f>
        <v>1.8631726499990009E-2</v>
      </c>
      <c r="CE3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3.2518497275590486E-4</v>
      </c>
      <c r="CF332" s="1">
        <f>'[1]Bearbeitete Datenbank'!$BU334</f>
        <v>143.4879919055</v>
      </c>
      <c r="CG3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2.5043378958259472</v>
      </c>
      <c r="CH332" s="1" t="str">
        <f>'[1]Bearbeitete Datenbank'!$BV334</f>
        <v>False</v>
      </c>
      <c r="CI332" s="1" t="str">
        <f>'[1]Bearbeitete Datenbank'!$BW334</f>
        <v>True</v>
      </c>
      <c r="CJ332" s="1">
        <f>'[1]Bearbeitete Datenbank'!$BX334</f>
        <v>2.92372E-4</v>
      </c>
      <c r="CK332" s="1">
        <f>'[1]Bearbeitete Datenbank'!$BY334</f>
        <v>5.0888000000000005E-5</v>
      </c>
      <c r="CL332" s="1" t="str">
        <f>'[1]Bearbeitete Datenbank'!$CA334</f>
        <v>None</v>
      </c>
      <c r="CM33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32" s="1">
        <f>'[1]Bearbeitete Datenbank'!$CB334</f>
        <v>0</v>
      </c>
      <c r="CO332" s="1">
        <f>'[1]Bearbeitete Datenbank'!$CC334</f>
        <v>0</v>
      </c>
      <c r="CP332" s="1" t="str">
        <f>'[1]Bearbeitete Datenbank'!$CD334</f>
        <v>None</v>
      </c>
      <c r="CQ332" s="1" t="str">
        <f>'[1]Bearbeitete Datenbank'!$CE334</f>
        <v>None</v>
      </c>
      <c r="CR332" s="1" t="str">
        <f>'[1]Bearbeitete Datenbank'!$CF334</f>
        <v>None</v>
      </c>
      <c r="CS332" s="1" t="str">
        <f>IF(Tabelle27[[#This Row],[synchronised_starting_longitude '[deg_E']]]="None","None",Tabelle27[[#This Row],[synchronised_starting_longitude '[deg_E']]]*PI()/180)</f>
        <v>None</v>
      </c>
      <c r="CT332" s="1" t="str">
        <f>'[1]Bearbeitete Datenbank'!$CG334</f>
        <v>None</v>
      </c>
      <c r="CU332" s="1" t="str">
        <f>IF(Tabelle27[[#This Row],[synchronised_initial_longitude '[deg_E']]]="None","None",Tabelle27[[#This Row],[synchronised_initial_longitude '[deg_E']]]*PI()/180)</f>
        <v>None</v>
      </c>
      <c r="CV332" s="1" t="str">
        <f>'[1]Bearbeitete Datenbank'!$CH334</f>
        <v>None</v>
      </c>
      <c r="CW332" s="1" t="str">
        <f>IF(Tabelle27[[#This Row],[synchronised_tolerance_longitude '[deg_E']]]="None","None",Tabelle27[[#This Row],[synchronised_tolerance_longitude '[deg_E']]]*PI()/180)</f>
        <v>None</v>
      </c>
      <c r="CY332" s="1" t="str">
        <f>'[1]Bearbeitete Datenbank'!$CI334</f>
        <v>None</v>
      </c>
      <c r="CZ332" s="1" t="str">
        <f>IF(Tabelle27[[#This Row],[initial_GLAN '[deg']]]="None",Tabelle27[[#This Row],[initial_GLAN '[deg']]],Tabelle27[[#This Row],[initial_GLAN '[deg']]]*PI()/180)</f>
        <v>None</v>
      </c>
      <c r="DA332" s="1" t="str">
        <f>'[1]Bearbeitete Datenbank'!$CJ334</f>
        <v>None</v>
      </c>
      <c r="DB332" s="1" t="str">
        <f>IF(Tabelle27[[#This Row],[tolerance_GLAN '[deg']]]="None",Tabelle27[[#This Row],[tolerance_GLAN '[deg']]],Tabelle27[[#This Row],[tolerance_GLAN '[deg']]]*PI()/180)</f>
        <v>None</v>
      </c>
      <c r="DC332" s="1" t="str">
        <f>'[1]Bearbeitete Datenbank'!$CK334</f>
        <v>None</v>
      </c>
      <c r="DD332" s="49" t="str">
        <f>'[1]Bearbeitete Datenbank'!$CL334</f>
        <v>None</v>
      </c>
      <c r="DE332" s="5" t="str">
        <f>'[1]Bearbeitete Datenbank'!$CM334</f>
        <v>None</v>
      </c>
      <c r="DF332" s="49" t="str">
        <f>'[1]Bearbeitete Datenbank'!$CN334</f>
        <v>None</v>
      </c>
      <c r="DG332" s="5" t="str">
        <f>'[1]Bearbeitete Datenbank'!$CO334</f>
        <v>None</v>
      </c>
      <c r="DH332" s="5" t="str">
        <f>'[1]Bearbeitete Datenbank'!$CP334</f>
        <v>None</v>
      </c>
    </row>
    <row r="333" spans="1:115" x14ac:dyDescent="0.25">
      <c r="A333" s="1" t="str">
        <f>'[1]Bearbeitete Datenbank'!$C335</f>
        <v>INMARSAT 4 F2</v>
      </c>
      <c r="C333" s="1" t="str">
        <f>'[1]Bearbeitete Datenbank'!$C335</f>
        <v>INMARSAT 4 F2</v>
      </c>
      <c r="D333" s="41">
        <f>'[1]Bearbeitete Datenbank'!$AB335</f>
        <v>28899</v>
      </c>
      <c r="G333" s="1" t="str">
        <f>'[1]Bearbeitete Datenbank'!$AV335</f>
        <v>Heavy Satellite</v>
      </c>
      <c r="H333" s="1">
        <f>'[1]Bearbeitete Datenbank'!$V335</f>
        <v>15</v>
      </c>
      <c r="J333" s="3"/>
      <c r="K333" s="1" t="str">
        <f>'[1]Bearbeitete Datenbank'!$BQ335</f>
        <v>mono/duo-propellant</v>
      </c>
      <c r="L333" s="1" t="str">
        <f>'[1]Bearbeitete Datenbank'!$BR335</f>
        <v>1</v>
      </c>
      <c r="M333" s="1"/>
      <c r="N333" s="1">
        <f>'[1]Bearbeitete Datenbank'!$BS335</f>
        <v>300</v>
      </c>
      <c r="P333" s="1" t="str">
        <f>'[1]Bearbeitete Datenbank'!$Y335</f>
        <v>Sea Launch Odyssey</v>
      </c>
      <c r="Q333" s="1">
        <f>'[1]Bearbeitete Datenbank'!$AD335*PI()/180</f>
        <v>1.7453292519943296E-5</v>
      </c>
      <c r="R333" s="1" t="str">
        <f>'[1]Bearbeitete Datenbank'!$D335</f>
        <v>United Kingdom</v>
      </c>
      <c r="S333" s="1" t="str">
        <f>'[1]Bearbeitete Datenbank'!$E335</f>
        <v>United Kingdom</v>
      </c>
      <c r="T333" s="1" t="str">
        <f>'[1]Bearbeitete Datenbank'!$F335</f>
        <v>INMARSAT, Ltd.</v>
      </c>
      <c r="U333" s="3">
        <f>'[1]Bearbeitete Datenbank'!$U335</f>
        <v>38664</v>
      </c>
      <c r="V333" s="1">
        <f>'[1]Bearbeitete Datenbank'!$AE335*PI()/180</f>
        <v>3.5953782591083185</v>
      </c>
      <c r="Y333" s="1">
        <f>'[1]Bearbeitete Datenbank'!$BK335</f>
        <v>2.9</v>
      </c>
      <c r="Z333" s="1">
        <f>'[1]Bearbeitete Datenbank'!$BL335</f>
        <v>7</v>
      </c>
      <c r="AA333" s="1">
        <f>'[1]Bearbeitete Datenbank'!$BM335</f>
        <v>45</v>
      </c>
      <c r="AB333" s="1">
        <f>'[1]Bearbeitete Datenbank'!BN335</f>
        <v>127.587932969413</v>
      </c>
      <c r="AC333" s="1">
        <f>'[1]Bearbeitete Datenbank'!BO335</f>
        <v>8.41</v>
      </c>
      <c r="AD333" s="1">
        <f>'[1]Bearbeitete Datenbank'!$BP335</f>
        <v>57.218133333333299</v>
      </c>
      <c r="AH333" s="1">
        <f>'[1]Bearbeitete Datenbank'!$AL335</f>
        <v>5958</v>
      </c>
      <c r="AJ333" s="1">
        <f>'[1]Bearbeitete Datenbank'!$AN335</f>
        <v>3000</v>
      </c>
      <c r="AK333" s="1">
        <f>'[1]Bearbeitete Datenbank'!$AW335</f>
        <v>2958</v>
      </c>
      <c r="AU333" s="1" t="str">
        <f>'[1]Bearbeitete Datenbank'!$AU335</f>
        <v>GEO/D</v>
      </c>
      <c r="AV333" s="1" t="str">
        <f>'[1]Bearbeitete Datenbank'!$J335</f>
        <v>GEO</v>
      </c>
      <c r="AY333" s="1" t="str">
        <f>'[1]Bearbeitete Datenbank'!$G335</f>
        <v>Commercial</v>
      </c>
      <c r="AZ333" s="1"/>
      <c r="BA333" s="1" t="str">
        <f>'[1]Bearbeitete Datenbank'!$H335</f>
        <v>Communications</v>
      </c>
      <c r="BB333" s="1"/>
      <c r="BC333" s="42">
        <f>'[1]Bearbeitete Datenbank'!$AX335</f>
        <v>3.2248999999999999</v>
      </c>
      <c r="BD333" s="1">
        <f>Tabelle27[[#This Row],[inclination '[degree']]]*PI()/180</f>
        <v>5.6285123047565132E-2</v>
      </c>
      <c r="BE333" s="1">
        <f>'[1]Bearbeitete Datenbank'!$AY335</f>
        <v>33.46</v>
      </c>
      <c r="BF333" s="1">
        <f>Tabelle27[[#This Row],[RAAN '[degree']]]*PI()/180</f>
        <v>0.58398716771730264</v>
      </c>
      <c r="BG333" s="1">
        <f>'[1]Bearbeitete Datenbank'!$BA335</f>
        <v>34.576099999999997</v>
      </c>
      <c r="BH333" s="1">
        <f>Tabelle27[[#This Row],[AoP '[degree']]]*PI()/180</f>
        <v>0.60346678749881133</v>
      </c>
      <c r="BI333" s="1">
        <f>'[1]Bearbeitete Datenbank'!$BB335</f>
        <v>184.01580000000001</v>
      </c>
      <c r="BK333" s="1">
        <f>Tabelle27[[#This Row],[mean_anomaly '[degree']]]*PI()/180</f>
        <v>3.2116815856913821</v>
      </c>
      <c r="BL333" s="1">
        <f>'[1]Bearbeitete Datenbank'!$AZ335</f>
        <v>2.9579999999999998E-4</v>
      </c>
      <c r="BM333" s="1">
        <f>'[1]Bearbeitete Datenbank'!$BE335</f>
        <v>42165.086293968787</v>
      </c>
      <c r="BN333" s="1">
        <f>'[1]Bearbeitete Datenbank'!$BF335</f>
        <v>35806.558726494542</v>
      </c>
      <c r="BO333" s="1">
        <f>'[1]Bearbeitete Datenbank'!$BG335</f>
        <v>35781.613861443031</v>
      </c>
      <c r="BP333" s="1">
        <f>'[1]Bearbeitete Datenbank'!$BH335</f>
        <v>1436.1134605029738</v>
      </c>
      <c r="BQ333" s="1">
        <f>'[1]Bearbeitete Datenbank'!$BC335</f>
        <v>1.0027062899999999</v>
      </c>
      <c r="BY333" s="1" t="s">
        <v>115</v>
      </c>
      <c r="BZ333" s="1" t="s">
        <v>115</v>
      </c>
      <c r="CA333" s="1" t="s">
        <v>115</v>
      </c>
      <c r="CB333" s="1" t="s">
        <v>115</v>
      </c>
      <c r="CD333" s="47">
        <f>'[1]Bearbeitete Datenbank'!$BT335</f>
        <v>1.9336042999999137E-2</v>
      </c>
      <c r="CE33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3.3747761465718684E-4</v>
      </c>
      <c r="CF333" s="1">
        <f>'[1]Bearbeitete Datenbank'!$BU335</f>
        <v>63.882368112999998</v>
      </c>
      <c r="CG33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1.114957657542887</v>
      </c>
      <c r="CH333" s="1" t="str">
        <f>'[1]Bearbeitete Datenbank'!$BV335</f>
        <v>False</v>
      </c>
      <c r="CI333" s="1" t="str">
        <f>'[1]Bearbeitete Datenbank'!$BW335</f>
        <v>True</v>
      </c>
      <c r="CJ333" s="1">
        <f>'[1]Bearbeitete Datenbank'!$BX335</f>
        <v>2.866395E-4</v>
      </c>
      <c r="CK333" s="1">
        <f>'[1]Bearbeitete Datenbank'!$BY335</f>
        <v>3.6062500000000016E-5</v>
      </c>
      <c r="CL333" s="1" t="str">
        <f>'[1]Bearbeitete Datenbank'!$CA335</f>
        <v>None</v>
      </c>
      <c r="CM33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33" s="1">
        <f>'[1]Bearbeitete Datenbank'!$CB335</f>
        <v>0</v>
      </c>
      <c r="CO333" s="1">
        <f>'[1]Bearbeitete Datenbank'!$CC335</f>
        <v>0</v>
      </c>
      <c r="CP333" s="1" t="str">
        <f>'[1]Bearbeitete Datenbank'!$CD335</f>
        <v>None</v>
      </c>
      <c r="CQ333" s="1" t="str">
        <f>'[1]Bearbeitete Datenbank'!$CE335</f>
        <v>None</v>
      </c>
      <c r="CR333" s="1" t="str">
        <f>'[1]Bearbeitete Datenbank'!$CF335</f>
        <v>None</v>
      </c>
      <c r="CS333" s="1" t="str">
        <f>IF(Tabelle27[[#This Row],[synchronised_starting_longitude '[deg_E']]]="None","None",Tabelle27[[#This Row],[synchronised_starting_longitude '[deg_E']]]*PI()/180)</f>
        <v>None</v>
      </c>
      <c r="CT333" s="1" t="str">
        <f>'[1]Bearbeitete Datenbank'!$CG335</f>
        <v>None</v>
      </c>
      <c r="CU333" s="1" t="str">
        <f>IF(Tabelle27[[#This Row],[synchronised_initial_longitude '[deg_E']]]="None","None",Tabelle27[[#This Row],[synchronised_initial_longitude '[deg_E']]]*PI()/180)</f>
        <v>None</v>
      </c>
      <c r="CV333" s="1" t="str">
        <f>'[1]Bearbeitete Datenbank'!$CH335</f>
        <v>None</v>
      </c>
      <c r="CW333" s="1" t="str">
        <f>IF(Tabelle27[[#This Row],[synchronised_tolerance_longitude '[deg_E']]]="None","None",Tabelle27[[#This Row],[synchronised_tolerance_longitude '[deg_E']]]*PI()/180)</f>
        <v>None</v>
      </c>
      <c r="CY333" s="1" t="str">
        <f>'[1]Bearbeitete Datenbank'!$CI335</f>
        <v>None</v>
      </c>
      <c r="CZ333" s="1" t="str">
        <f>IF(Tabelle27[[#This Row],[initial_GLAN '[deg']]]="None",Tabelle27[[#This Row],[initial_GLAN '[deg']]],Tabelle27[[#This Row],[initial_GLAN '[deg']]]*PI()/180)</f>
        <v>None</v>
      </c>
      <c r="DA333" s="1" t="str">
        <f>'[1]Bearbeitete Datenbank'!$CJ335</f>
        <v>None</v>
      </c>
      <c r="DB333" s="1" t="str">
        <f>IF(Tabelle27[[#This Row],[tolerance_GLAN '[deg']]]="None",Tabelle27[[#This Row],[tolerance_GLAN '[deg']]],Tabelle27[[#This Row],[tolerance_GLAN '[deg']]]*PI()/180)</f>
        <v>None</v>
      </c>
      <c r="DC333" s="1" t="str">
        <f>'[1]Bearbeitete Datenbank'!$CK335</f>
        <v>None</v>
      </c>
      <c r="DD333" s="49" t="str">
        <f>'[1]Bearbeitete Datenbank'!$CL335</f>
        <v>None</v>
      </c>
      <c r="DE333" s="5" t="str">
        <f>'[1]Bearbeitete Datenbank'!$CM335</f>
        <v>None</v>
      </c>
      <c r="DF333" s="49" t="str">
        <f>'[1]Bearbeitete Datenbank'!$CN335</f>
        <v>None</v>
      </c>
      <c r="DG333" s="5" t="str">
        <f>'[1]Bearbeitete Datenbank'!$CO335</f>
        <v>None</v>
      </c>
      <c r="DH333" s="5" t="str">
        <f>'[1]Bearbeitete Datenbank'!$CP335</f>
        <v>None</v>
      </c>
    </row>
    <row r="334" spans="1:115" x14ac:dyDescent="0.25">
      <c r="A334" s="1" t="str">
        <f>'[1]Bearbeitete Datenbank'!$C336</f>
        <v>INMARSAT 4 F3</v>
      </c>
      <c r="C334" s="1" t="str">
        <f>'[1]Bearbeitete Datenbank'!$C336</f>
        <v>INMARSAT 4 F3</v>
      </c>
      <c r="D334" s="41">
        <f>'[1]Bearbeitete Datenbank'!$AB336</f>
        <v>33278</v>
      </c>
      <c r="G334" s="1" t="str">
        <f>'[1]Bearbeitete Datenbank'!$AV336</f>
        <v>Heavy Satellite</v>
      </c>
      <c r="H334" s="1">
        <f>'[1]Bearbeitete Datenbank'!$V336</f>
        <v>15</v>
      </c>
      <c r="J334" s="3"/>
      <c r="K334" s="1" t="str">
        <f>'[1]Bearbeitete Datenbank'!$BQ336</f>
        <v>mono/duo-propellant</v>
      </c>
      <c r="L334" s="1" t="str">
        <f>'[1]Bearbeitete Datenbank'!$BR336</f>
        <v>1</v>
      </c>
      <c r="M334" s="1"/>
      <c r="N334" s="1">
        <f>'[1]Bearbeitete Datenbank'!$BS336</f>
        <v>300</v>
      </c>
      <c r="P334" s="1" t="str">
        <f>'[1]Bearbeitete Datenbank'!$Y336</f>
        <v>Baikonur Cosmodrome</v>
      </c>
      <c r="Q334" s="1">
        <f>'[1]Bearbeitete Datenbank'!$AD336*PI()/180</f>
        <v>0.80224059067919362</v>
      </c>
      <c r="R334" s="1" t="str">
        <f>'[1]Bearbeitete Datenbank'!$D336</f>
        <v>United Kingdom</v>
      </c>
      <c r="S334" s="1" t="str">
        <f>'[1]Bearbeitete Datenbank'!$E336</f>
        <v>United Kingdom</v>
      </c>
      <c r="T334" s="1" t="str">
        <f>'[1]Bearbeitete Datenbank'!$F336</f>
        <v>INMARSAT, Ltd.</v>
      </c>
      <c r="U334" s="3">
        <f>'[1]Bearbeitete Datenbank'!$U336</f>
        <v>39678</v>
      </c>
      <c r="V334" s="1">
        <f>'[1]Bearbeitete Datenbank'!$AE336*PI()/180</f>
        <v>1.1048806829750102</v>
      </c>
      <c r="Y334" s="1">
        <f>'[1]Bearbeitete Datenbank'!$BK336</f>
        <v>2.9</v>
      </c>
      <c r="Z334" s="1">
        <f>'[1]Bearbeitete Datenbank'!$BL336</f>
        <v>7</v>
      </c>
      <c r="AA334" s="1">
        <f>'[1]Bearbeitete Datenbank'!$BM336</f>
        <v>45</v>
      </c>
      <c r="AB334" s="1">
        <f>'[1]Bearbeitete Datenbank'!BN336</f>
        <v>127.587932969413</v>
      </c>
      <c r="AC334" s="1">
        <f>'[1]Bearbeitete Datenbank'!BO336</f>
        <v>8.41</v>
      </c>
      <c r="AD334" s="1">
        <f>'[1]Bearbeitete Datenbank'!$BP336</f>
        <v>57.218133333333299</v>
      </c>
      <c r="AH334" s="1">
        <f>'[1]Bearbeitete Datenbank'!$AL336</f>
        <v>5958</v>
      </c>
      <c r="AJ334" s="1">
        <f>'[1]Bearbeitete Datenbank'!$AN336</f>
        <v>3000</v>
      </c>
      <c r="AK334" s="1">
        <f>'[1]Bearbeitete Datenbank'!$AW336</f>
        <v>2958</v>
      </c>
      <c r="AU334" s="1" t="str">
        <f>'[1]Bearbeitete Datenbank'!$AU336</f>
        <v>GEO/ID</v>
      </c>
      <c r="AV334" s="1" t="str">
        <f>'[1]Bearbeitete Datenbank'!$J336</f>
        <v>GEO</v>
      </c>
      <c r="AY334" s="1" t="str">
        <f>'[1]Bearbeitete Datenbank'!$G336</f>
        <v>Commercial</v>
      </c>
      <c r="AZ334" s="1"/>
      <c r="BA334" s="1" t="str">
        <f>'[1]Bearbeitete Datenbank'!$H336</f>
        <v>Communications</v>
      </c>
      <c r="BB334" s="1"/>
      <c r="BC334" s="42">
        <f>'[1]Bearbeitete Datenbank'!$AX336</f>
        <v>3.2021000000000002</v>
      </c>
      <c r="BD334" s="1">
        <f>Tabelle27[[#This Row],[inclination '[degree']]]*PI()/180</f>
        <v>5.5887187978110424E-2</v>
      </c>
      <c r="BE334" s="1">
        <f>'[1]Bearbeitete Datenbank'!$AY336</f>
        <v>15.798299999999999</v>
      </c>
      <c r="BF334" s="1">
        <f>Tabelle27[[#This Row],[RAAN '[degree']]]*PI()/180</f>
        <v>0.27573235121782014</v>
      </c>
      <c r="BG334" s="1">
        <f>'[1]Bearbeitete Datenbank'!$BA336</f>
        <v>54.008800000000001</v>
      </c>
      <c r="BH334" s="1">
        <f>Tabelle27[[#This Row],[AoP '[degree']]]*PI()/180</f>
        <v>0.94263138505111344</v>
      </c>
      <c r="BI334" s="1">
        <f>'[1]Bearbeitete Datenbank'!$BB336</f>
        <v>288.91320000000002</v>
      </c>
      <c r="BK334" s="1">
        <f>Tabelle27[[#This Row],[mean_anomaly '[degree']]]*PI()/180</f>
        <v>5.0424865924728817</v>
      </c>
      <c r="BL334" s="1">
        <f>'[1]Bearbeitete Datenbank'!$AZ336</f>
        <v>2.7300000000000002E-4</v>
      </c>
      <c r="BM334" s="1">
        <f>'[1]Bearbeitete Datenbank'!$BE336</f>
        <v>42165.185535289384</v>
      </c>
      <c r="BN334" s="1">
        <f>'[1]Bearbeitete Datenbank'!$BF336</f>
        <v>35805.696630940518</v>
      </c>
      <c r="BO334" s="1">
        <f>'[1]Bearbeitete Datenbank'!$BG336</f>
        <v>35782.674439638249</v>
      </c>
      <c r="BP334" s="1">
        <f>'[1]Bearbeitete Datenbank'!$BH336</f>
        <v>1436.1185306413063</v>
      </c>
      <c r="BQ334" s="1">
        <f>'[1]Bearbeitete Datenbank'!$BC336</f>
        <v>1.0027027500000001</v>
      </c>
      <c r="BY334" s="1" t="s">
        <v>115</v>
      </c>
      <c r="BZ334" s="1" t="s">
        <v>115</v>
      </c>
      <c r="CA334" s="1" t="s">
        <v>115</v>
      </c>
      <c r="CB334" s="1" t="s">
        <v>115</v>
      </c>
      <c r="CD334" s="47">
        <f>'[1]Bearbeitete Datenbank'!$BT336</f>
        <v>2.1188454999986561E-2</v>
      </c>
      <c r="CE3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3.6980830316042055E-4</v>
      </c>
      <c r="CF334" s="1">
        <f>'[1]Bearbeitete Datenbank'!$BU336</f>
        <v>261.99088484000004</v>
      </c>
      <c r="CG3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4.5726035506712979</v>
      </c>
      <c r="CH334" s="1" t="str">
        <f>'[1]Bearbeitete Datenbank'!$BV336</f>
        <v>False</v>
      </c>
      <c r="CI334" s="1" t="str">
        <f>'[1]Bearbeitete Datenbank'!$BW336</f>
        <v>True</v>
      </c>
      <c r="CJ334" s="1">
        <f>'[1]Bearbeitete Datenbank'!$BX336</f>
        <v>2.6557250000000001E-4</v>
      </c>
      <c r="CK334" s="1">
        <f>'[1]Bearbeitete Datenbank'!$BY336</f>
        <v>2.8772499999999996E-5</v>
      </c>
      <c r="CL334" s="1" t="str">
        <f>'[1]Bearbeitete Datenbank'!$CA336</f>
        <v>None</v>
      </c>
      <c r="CM33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34" s="1">
        <f>'[1]Bearbeitete Datenbank'!$CB336</f>
        <v>0</v>
      </c>
      <c r="CO334" s="1">
        <f>'[1]Bearbeitete Datenbank'!$CC336</f>
        <v>0</v>
      </c>
      <c r="CP334" s="1" t="str">
        <f>'[1]Bearbeitete Datenbank'!$CD336</f>
        <v>None</v>
      </c>
      <c r="CQ334" s="1" t="str">
        <f>'[1]Bearbeitete Datenbank'!$CE336</f>
        <v>None</v>
      </c>
      <c r="CR334" s="1" t="str">
        <f>'[1]Bearbeitete Datenbank'!$CF336</f>
        <v>None</v>
      </c>
      <c r="CS334" s="1" t="str">
        <f>IF(Tabelle27[[#This Row],[synchronised_starting_longitude '[deg_E']]]="None","None",Tabelle27[[#This Row],[synchronised_starting_longitude '[deg_E']]]*PI()/180)</f>
        <v>None</v>
      </c>
      <c r="CT334" s="1" t="str">
        <f>'[1]Bearbeitete Datenbank'!$CG336</f>
        <v>None</v>
      </c>
      <c r="CU334" s="1" t="str">
        <f>IF(Tabelle27[[#This Row],[synchronised_initial_longitude '[deg_E']]]="None","None",Tabelle27[[#This Row],[synchronised_initial_longitude '[deg_E']]]*PI()/180)</f>
        <v>None</v>
      </c>
      <c r="CV334" s="1" t="str">
        <f>'[1]Bearbeitete Datenbank'!$CH336</f>
        <v>None</v>
      </c>
      <c r="CW334" s="1" t="str">
        <f>IF(Tabelle27[[#This Row],[synchronised_tolerance_longitude '[deg_E']]]="None","None",Tabelle27[[#This Row],[synchronised_tolerance_longitude '[deg_E']]]*PI()/180)</f>
        <v>None</v>
      </c>
      <c r="CY334" s="1" t="str">
        <f>'[1]Bearbeitete Datenbank'!$CI336</f>
        <v>None</v>
      </c>
      <c r="CZ334" s="1" t="str">
        <f>IF(Tabelle27[[#This Row],[initial_GLAN '[deg']]]="None",Tabelle27[[#This Row],[initial_GLAN '[deg']]],Tabelle27[[#This Row],[initial_GLAN '[deg']]]*PI()/180)</f>
        <v>None</v>
      </c>
      <c r="DA334" s="1" t="str">
        <f>'[1]Bearbeitete Datenbank'!$CJ336</f>
        <v>None</v>
      </c>
      <c r="DB334" s="1" t="str">
        <f>IF(Tabelle27[[#This Row],[tolerance_GLAN '[deg']]]="None",Tabelle27[[#This Row],[tolerance_GLAN '[deg']]],Tabelle27[[#This Row],[tolerance_GLAN '[deg']]]*PI()/180)</f>
        <v>None</v>
      </c>
      <c r="DC334" s="1" t="str">
        <f>'[1]Bearbeitete Datenbank'!$CK336</f>
        <v>None</v>
      </c>
      <c r="DD334" s="49" t="str">
        <f>'[1]Bearbeitete Datenbank'!$CL336</f>
        <v>None</v>
      </c>
      <c r="DE334" s="5" t="str">
        <f>'[1]Bearbeitete Datenbank'!$CM336</f>
        <v>None</v>
      </c>
      <c r="DF334" s="49" t="str">
        <f>'[1]Bearbeitete Datenbank'!$CN336</f>
        <v>None</v>
      </c>
      <c r="DG334" s="5" t="str">
        <f>'[1]Bearbeitete Datenbank'!$CO336</f>
        <v>None</v>
      </c>
      <c r="DH334" s="5" t="str">
        <f>'[1]Bearbeitete Datenbank'!$CP336</f>
        <v>None</v>
      </c>
    </row>
    <row r="335" spans="1:115" x14ac:dyDescent="0.25">
      <c r="A335" s="1" t="str">
        <f>'[1]Bearbeitete Datenbank'!$C337</f>
        <v>INMARSAT 5 F1</v>
      </c>
      <c r="C335" s="1" t="str">
        <f>'[1]Bearbeitete Datenbank'!$C337</f>
        <v>INMARSAT 5 F1</v>
      </c>
      <c r="D335" s="41">
        <f>'[1]Bearbeitete Datenbank'!$AB337</f>
        <v>39476</v>
      </c>
      <c r="G335" s="1" t="str">
        <f>'[1]Bearbeitete Datenbank'!$AV337</f>
        <v>Heavy Satellite</v>
      </c>
      <c r="H335" s="1">
        <f>'[1]Bearbeitete Datenbank'!$V337</f>
        <v>15</v>
      </c>
      <c r="J335" s="3"/>
      <c r="K335" s="1" t="str">
        <f>'[1]Bearbeitete Datenbank'!$BQ337</f>
        <v>mono/duo-propellant</v>
      </c>
      <c r="L335" s="1" t="str">
        <f>'[1]Bearbeitete Datenbank'!$BR337</f>
        <v>1</v>
      </c>
      <c r="M335" s="1"/>
      <c r="N335" s="1">
        <f>'[1]Bearbeitete Datenbank'!$BS337</f>
        <v>3000</v>
      </c>
      <c r="P335" s="1" t="str">
        <f>'[1]Bearbeitete Datenbank'!$Y337</f>
        <v>Baikonur Cosmodrome</v>
      </c>
      <c r="Q335" s="1">
        <f>'[1]Bearbeitete Datenbank'!$AD337*PI()/180</f>
        <v>0.80224059067919362</v>
      </c>
      <c r="R335" s="1" t="str">
        <f>'[1]Bearbeitete Datenbank'!$D337</f>
        <v>United Kingdom</v>
      </c>
      <c r="S335" s="1" t="str">
        <f>'[1]Bearbeitete Datenbank'!$E337</f>
        <v>United Kingdom</v>
      </c>
      <c r="T335" s="1" t="str">
        <f>'[1]Bearbeitete Datenbank'!$F337</f>
        <v>INMARSAT, Ltd.</v>
      </c>
      <c r="U335" s="3">
        <f>'[1]Bearbeitete Datenbank'!$U337</f>
        <v>41616</v>
      </c>
      <c r="V335" s="1">
        <f>'[1]Bearbeitete Datenbank'!$AE337*PI()/180</f>
        <v>1.1048806829750102</v>
      </c>
      <c r="Y335" s="1">
        <f>'[1]Bearbeitete Datenbank'!$BK337</f>
        <v>3.2</v>
      </c>
      <c r="Z335" s="1">
        <f>'[1]Bearbeitete Datenbank'!$BL337</f>
        <v>7</v>
      </c>
      <c r="AA335" s="1">
        <f>'[1]Bearbeitete Datenbank'!$BM337</f>
        <v>33.799999999999997</v>
      </c>
      <c r="AB335" s="1">
        <f>'[1]Bearbeitete Datenbank'!BN337</f>
        <v>111.628919803185</v>
      </c>
      <c r="AC335" s="1">
        <f>'[1]Bearbeitete Datenbank'!BO337</f>
        <v>10.24</v>
      </c>
      <c r="AD335" s="1">
        <f>'[1]Bearbeitete Datenbank'!$BP337</f>
        <v>53.751066666666702</v>
      </c>
      <c r="AH335" s="1">
        <f>'[1]Bearbeitete Datenbank'!$AL337</f>
        <v>6090</v>
      </c>
      <c r="AJ335" s="1">
        <f>'[1]Bearbeitete Datenbank'!$AN337</f>
        <v>3500</v>
      </c>
      <c r="AK335" s="1">
        <f>'[1]Bearbeitete Datenbank'!$AW337</f>
        <v>2590</v>
      </c>
      <c r="AU335" s="1" t="str">
        <f>'[1]Bearbeitete Datenbank'!$AU337</f>
        <v>VHEO</v>
      </c>
      <c r="AV335" s="1" t="str">
        <f>'[1]Bearbeitete Datenbank'!$J337</f>
        <v>GEO</v>
      </c>
      <c r="AY335" s="1" t="str">
        <f>'[1]Bearbeitete Datenbank'!$G337</f>
        <v>Commercial</v>
      </c>
      <c r="AZ335" s="1"/>
      <c r="BA335" s="1" t="str">
        <f>'[1]Bearbeitete Datenbank'!$H337</f>
        <v>Communications</v>
      </c>
      <c r="BB335" s="1"/>
      <c r="BC335" s="42">
        <f>'[1]Bearbeitete Datenbank'!$AX337</f>
        <v>1.6299999999999999E-2</v>
      </c>
      <c r="BD335" s="1">
        <f>Tabelle27[[#This Row],[inclination '[degree']]]*PI()/180</f>
        <v>2.8448866807507568E-4</v>
      </c>
      <c r="BE335" s="1">
        <f>'[1]Bearbeitete Datenbank'!$AY337</f>
        <v>310.83269999999999</v>
      </c>
      <c r="BF335" s="1">
        <f>Tabelle27[[#This Row],[RAAN '[degree']]]*PI()/180</f>
        <v>5.4250540378637782</v>
      </c>
      <c r="BG335" s="1">
        <f>'[1]Bearbeitete Datenbank'!$BA337</f>
        <v>177.5042</v>
      </c>
      <c r="BH335" s="1">
        <f>Tabelle27[[#This Row],[AoP '[degree']]]*PI()/180</f>
        <v>3.0980327261185185</v>
      </c>
      <c r="BI335" s="1">
        <f>'[1]Bearbeitete Datenbank'!$BB337</f>
        <v>122.7677</v>
      </c>
      <c r="BK335" s="1">
        <f>Tabelle27[[#This Row],[mean_anomaly '[degree']]]*PI()/180</f>
        <v>2.1427005801006422</v>
      </c>
      <c r="BL335" s="1">
        <f>'[1]Bearbeitete Datenbank'!$AZ337</f>
        <v>6.19E-5</v>
      </c>
      <c r="BM335" s="1">
        <f>'[1]Bearbeitete Datenbank'!$BE337</f>
        <v>42166.086022772921</v>
      </c>
      <c r="BN335" s="1">
        <f>'[1]Bearbeitete Datenbank'!$BF337</f>
        <v>35797.696103497728</v>
      </c>
      <c r="BO335" s="1">
        <f>'[1]Bearbeitete Datenbank'!$BG337</f>
        <v>35792.475942048113</v>
      </c>
      <c r="BP335" s="1">
        <f>'[1]Bearbeitete Datenbank'!$BH337</f>
        <v>1436.1645359054751</v>
      </c>
      <c r="BQ335" s="1">
        <f>'[1]Bearbeitete Datenbank'!$BC337</f>
        <v>1.0026706299999999</v>
      </c>
      <c r="BY335" s="1" t="s">
        <v>115</v>
      </c>
      <c r="BZ335" s="1" t="s">
        <v>115</v>
      </c>
      <c r="CA335" s="1" t="s">
        <v>115</v>
      </c>
      <c r="CB335" s="1" t="s">
        <v>115</v>
      </c>
      <c r="CD335" s="47">
        <f>'[1]Bearbeitete Datenbank'!$BT337</f>
        <v>3.3965535499998367E-2</v>
      </c>
      <c r="CE33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5.9281042667798996E-4</v>
      </c>
      <c r="CF335" s="1">
        <f>'[1]Bearbeitete Datenbank'!$BU337</f>
        <v>62.598085421500002</v>
      </c>
      <c r="CG33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1.0925426960498374</v>
      </c>
      <c r="CH335" s="1" t="str">
        <f>'[1]Bearbeitete Datenbank'!$BV337</f>
        <v>True</v>
      </c>
      <c r="CI335" s="1" t="str">
        <f>'[1]Bearbeitete Datenbank'!$BW337</f>
        <v>True</v>
      </c>
      <c r="CJ335" s="1">
        <f>'[1]Bearbeitete Datenbank'!$BX337</f>
        <v>4.63955E-5</v>
      </c>
      <c r="CK335" s="1">
        <f>'[1]Bearbeitete Datenbank'!$BY337</f>
        <v>4.29775E-5</v>
      </c>
      <c r="CL335" s="1">
        <f>'[1]Bearbeitete Datenbank'!$CA337</f>
        <v>2.5100000000000001E-2</v>
      </c>
      <c r="CM33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4.3807764225057671E-4</v>
      </c>
      <c r="CN335" s="1">
        <f>'[1]Bearbeitete Datenbank'!$CB337</f>
        <v>1</v>
      </c>
      <c r="CO335" s="1">
        <f>'[1]Bearbeitete Datenbank'!$CC337</f>
        <v>3</v>
      </c>
      <c r="CP335" s="1" t="str">
        <f>'[1]Bearbeitete Datenbank'!$CD337</f>
        <v>None</v>
      </c>
      <c r="CQ335" s="1" t="str">
        <f>'[1]Bearbeitete Datenbank'!$CE337</f>
        <v>None</v>
      </c>
      <c r="CR335" s="1" t="str">
        <f>'[1]Bearbeitete Datenbank'!$CF337</f>
        <v>None</v>
      </c>
      <c r="CS335" s="1" t="str">
        <f>IF(Tabelle27[[#This Row],[synchronised_starting_longitude '[deg_E']]]="None","None",Tabelle27[[#This Row],[synchronised_starting_longitude '[deg_E']]]*PI()/180)</f>
        <v>None</v>
      </c>
      <c r="CT335" s="1" t="str">
        <f>'[1]Bearbeitete Datenbank'!$CG337</f>
        <v>None</v>
      </c>
      <c r="CU335" s="1" t="str">
        <f>IF(Tabelle27[[#This Row],[synchronised_initial_longitude '[deg_E']]]="None","None",Tabelle27[[#This Row],[synchronised_initial_longitude '[deg_E']]]*PI()/180)</f>
        <v>None</v>
      </c>
      <c r="CV335" s="1" t="str">
        <f>'[1]Bearbeitete Datenbank'!$CH337</f>
        <v>None</v>
      </c>
      <c r="CW335" s="1" t="str">
        <f>IF(Tabelle27[[#This Row],[synchronised_tolerance_longitude '[deg_E']]]="None","None",Tabelle27[[#This Row],[synchronised_tolerance_longitude '[deg_E']]]*PI()/180)</f>
        <v>None</v>
      </c>
      <c r="CY335" s="1" t="str">
        <f>'[1]Bearbeitete Datenbank'!$CI337</f>
        <v>None</v>
      </c>
      <c r="CZ335" s="1" t="str">
        <f>IF(Tabelle27[[#This Row],[initial_GLAN '[deg']]]="None",Tabelle27[[#This Row],[initial_GLAN '[deg']]],Tabelle27[[#This Row],[initial_GLAN '[deg']]]*PI()/180)</f>
        <v>None</v>
      </c>
      <c r="DA335" s="1" t="str">
        <f>'[1]Bearbeitete Datenbank'!$CJ337</f>
        <v>None</v>
      </c>
      <c r="DB335" s="1" t="str">
        <f>IF(Tabelle27[[#This Row],[tolerance_GLAN '[deg']]]="None",Tabelle27[[#This Row],[tolerance_GLAN '[deg']]],Tabelle27[[#This Row],[tolerance_GLAN '[deg']]]*PI()/180)</f>
        <v>None</v>
      </c>
      <c r="DC335" s="1" t="str">
        <f>'[1]Bearbeitete Datenbank'!$CK337</f>
        <v>None</v>
      </c>
      <c r="DD335" s="49" t="str">
        <f>'[1]Bearbeitete Datenbank'!$CL337</f>
        <v>None</v>
      </c>
      <c r="DE335" s="5" t="str">
        <f>'[1]Bearbeitete Datenbank'!$CM337</f>
        <v>None</v>
      </c>
      <c r="DF335" s="49" t="str">
        <f>'[1]Bearbeitete Datenbank'!$CN337</f>
        <v>None</v>
      </c>
      <c r="DG335" s="5" t="str">
        <f>'[1]Bearbeitete Datenbank'!$CO337</f>
        <v>None</v>
      </c>
      <c r="DH335" s="5" t="str">
        <f>'[1]Bearbeitete Datenbank'!$CP337</f>
        <v>None</v>
      </c>
    </row>
    <row r="336" spans="1:115" x14ac:dyDescent="0.25">
      <c r="A336" s="1" t="str">
        <f>'[1]Bearbeitete Datenbank'!$C338</f>
        <v>INMARSAT 5 F2</v>
      </c>
      <c r="C336" s="1" t="str">
        <f>'[1]Bearbeitete Datenbank'!$C338</f>
        <v>INMARSAT 5 F2</v>
      </c>
      <c r="D336" s="41">
        <f>'[1]Bearbeitete Datenbank'!$AB338</f>
        <v>40384</v>
      </c>
      <c r="G336" s="1" t="str">
        <f>'[1]Bearbeitete Datenbank'!$AV338</f>
        <v>Heavy Satellite</v>
      </c>
      <c r="H336" s="1">
        <f>'[1]Bearbeitete Datenbank'!$V338</f>
        <v>15</v>
      </c>
      <c r="J336" s="3"/>
      <c r="K336" s="1" t="str">
        <f>'[1]Bearbeitete Datenbank'!$BQ338</f>
        <v>mono/duo-propellant</v>
      </c>
      <c r="L336" s="1" t="str">
        <f>'[1]Bearbeitete Datenbank'!$BR338</f>
        <v>1</v>
      </c>
      <c r="M336" s="1"/>
      <c r="N336" s="1">
        <f>'[1]Bearbeitete Datenbank'!$BS338</f>
        <v>3000</v>
      </c>
      <c r="P336" s="1" t="str">
        <f>'[1]Bearbeitete Datenbank'!$Y338</f>
        <v>Baikonur Cosmodrome</v>
      </c>
      <c r="Q336" s="1">
        <f>'[1]Bearbeitete Datenbank'!$AD338*PI()/180</f>
        <v>0.80224059067919362</v>
      </c>
      <c r="R336" s="1" t="str">
        <f>'[1]Bearbeitete Datenbank'!$D338</f>
        <v>United Kingdom</v>
      </c>
      <c r="S336" s="1" t="str">
        <f>'[1]Bearbeitete Datenbank'!$E338</f>
        <v>United Kingdom</v>
      </c>
      <c r="T336" s="1" t="str">
        <f>'[1]Bearbeitete Datenbank'!$F338</f>
        <v>INMARSAT, Ltd.</v>
      </c>
      <c r="U336" s="3">
        <f>'[1]Bearbeitete Datenbank'!$U338</f>
        <v>42036</v>
      </c>
      <c r="V336" s="1">
        <f>'[1]Bearbeitete Datenbank'!$AE338*PI()/180</f>
        <v>1.1048806829750102</v>
      </c>
      <c r="Y336" s="1">
        <f>'[1]Bearbeitete Datenbank'!$BK338</f>
        <v>3.2</v>
      </c>
      <c r="Z336" s="1">
        <f>'[1]Bearbeitete Datenbank'!$BL338</f>
        <v>7</v>
      </c>
      <c r="AA336" s="1">
        <f>'[1]Bearbeitete Datenbank'!$BM338</f>
        <v>33.799999999999997</v>
      </c>
      <c r="AB336" s="1">
        <f>'[1]Bearbeitete Datenbank'!BN338</f>
        <v>111.628919803185</v>
      </c>
      <c r="AC336" s="1">
        <f>'[1]Bearbeitete Datenbank'!BO338</f>
        <v>10.24</v>
      </c>
      <c r="AD336" s="1">
        <f>'[1]Bearbeitete Datenbank'!$BP338</f>
        <v>53.751066666666702</v>
      </c>
      <c r="AH336" s="1">
        <f>'[1]Bearbeitete Datenbank'!$AL338</f>
        <v>6070</v>
      </c>
      <c r="AJ336" s="1">
        <f>'[1]Bearbeitete Datenbank'!$AN338</f>
        <v>3700</v>
      </c>
      <c r="AK336" s="1">
        <f>'[1]Bearbeitete Datenbank'!$AW338</f>
        <v>2370</v>
      </c>
      <c r="AU336" s="1" t="str">
        <f>'[1]Bearbeitete Datenbank'!$AU338</f>
        <v>HEO</v>
      </c>
      <c r="AV336" s="1" t="str">
        <f>'[1]Bearbeitete Datenbank'!$J338</f>
        <v>GEO</v>
      </c>
      <c r="AY336" s="1" t="str">
        <f>'[1]Bearbeitete Datenbank'!$G338</f>
        <v>Commercial</v>
      </c>
      <c r="AZ336" s="1"/>
      <c r="BA336" s="1" t="str">
        <f>'[1]Bearbeitete Datenbank'!$H338</f>
        <v>Communications</v>
      </c>
      <c r="BB336" s="1"/>
      <c r="BC336" s="42">
        <f>'[1]Bearbeitete Datenbank'!$AX338</f>
        <v>1.5599999999999999E-2</v>
      </c>
      <c r="BD336" s="1">
        <f>Tabelle27[[#This Row],[inclination '[degree']]]*PI()/180</f>
        <v>2.7227136331111539E-4</v>
      </c>
      <c r="BE336" s="1">
        <f>'[1]Bearbeitete Datenbank'!$AY338</f>
        <v>314.08010000000002</v>
      </c>
      <c r="BF336" s="1">
        <f>Tabelle27[[#This Row],[RAAN '[degree']]]*PI()/180</f>
        <v>5.4817318599930429</v>
      </c>
      <c r="BG336" s="1">
        <f>'[1]Bearbeitete Datenbank'!$BA338</f>
        <v>260.15010000000001</v>
      </c>
      <c r="BH336" s="1">
        <f>Tabelle27[[#This Row],[AoP '[degree']]]*PI()/180</f>
        <v>4.5404757943925009</v>
      </c>
      <c r="BI336" s="1">
        <f>'[1]Bearbeitete Datenbank'!$BB338</f>
        <v>145.85079999999999</v>
      </c>
      <c r="BK336" s="1">
        <f>Tabelle27[[#This Row],[mean_anomaly '[degree']]]*PI()/180</f>
        <v>2.5455766766677455</v>
      </c>
      <c r="BL336" s="1">
        <f>'[1]Bearbeitete Datenbank'!$AZ338</f>
        <v>3.93E-5</v>
      </c>
      <c r="BM336" s="1">
        <f>'[1]Bearbeitete Datenbank'!$BE338</f>
        <v>42166.281714145553</v>
      </c>
      <c r="BN336" s="1">
        <f>'[1]Bearbeitete Datenbank'!$BF338</f>
        <v>35796.938849016922</v>
      </c>
      <c r="BO336" s="1">
        <f>'[1]Bearbeitete Datenbank'!$BG338</f>
        <v>35793.62457927419</v>
      </c>
      <c r="BP336" s="1">
        <f>'[1]Bearbeitete Datenbank'!$BH338</f>
        <v>1436.1745337033005</v>
      </c>
      <c r="BQ336" s="1">
        <f>'[1]Bearbeitete Datenbank'!$BC338</f>
        <v>1.0026636499999999</v>
      </c>
      <c r="BY336" s="1" t="s">
        <v>115</v>
      </c>
      <c r="BZ336" s="1" t="s">
        <v>115</v>
      </c>
      <c r="CA336" s="1" t="s">
        <v>115</v>
      </c>
      <c r="CB336" s="1" t="s">
        <v>115</v>
      </c>
      <c r="CD336" s="47">
        <f>'[1]Bearbeitete Datenbank'!$BT338</f>
        <v>3.5110813500011773E-2</v>
      </c>
      <c r="CE33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6.1279929862887957E-4</v>
      </c>
      <c r="CF336" s="1">
        <f>'[1]Bearbeitete Datenbank'!$BU338</f>
        <v>304.98640325849999</v>
      </c>
      <c r="CG33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5.3230169106759879</v>
      </c>
      <c r="CH336" s="1" t="str">
        <f>'[1]Bearbeitete Datenbank'!$BV338</f>
        <v>True</v>
      </c>
      <c r="CI336" s="1" t="str">
        <f>'[1]Bearbeitete Datenbank'!$BW338</f>
        <v>True</v>
      </c>
      <c r="CJ336" s="1">
        <f>'[1]Bearbeitete Datenbank'!$BX338</f>
        <v>3.7478999999999998E-5</v>
      </c>
      <c r="CK336" s="1">
        <f>'[1]Bearbeitete Datenbank'!$BY338</f>
        <v>3.2020999999999997E-5</v>
      </c>
      <c r="CL336" s="1">
        <f>'[1]Bearbeitete Datenbank'!$CA338</f>
        <v>2.5921E-2</v>
      </c>
      <c r="CM33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4.5240679540945014E-4</v>
      </c>
      <c r="CN336" s="1">
        <f>'[1]Bearbeitete Datenbank'!$CB338</f>
        <v>1</v>
      </c>
      <c r="CO336" s="1">
        <f>'[1]Bearbeitete Datenbank'!$CC338</f>
        <v>3</v>
      </c>
      <c r="CP336" s="1" t="str">
        <f>'[1]Bearbeitete Datenbank'!$CD338</f>
        <v>None</v>
      </c>
      <c r="CQ336" s="1" t="str">
        <f>'[1]Bearbeitete Datenbank'!$CE338</f>
        <v>None</v>
      </c>
      <c r="CR336" s="1" t="str">
        <f>'[1]Bearbeitete Datenbank'!$CF338</f>
        <v>None</v>
      </c>
      <c r="CS336" s="1" t="str">
        <f>IF(Tabelle27[[#This Row],[synchronised_starting_longitude '[deg_E']]]="None","None",Tabelle27[[#This Row],[synchronised_starting_longitude '[deg_E']]]*PI()/180)</f>
        <v>None</v>
      </c>
      <c r="CT336" s="1" t="str">
        <f>'[1]Bearbeitete Datenbank'!$CG338</f>
        <v>None</v>
      </c>
      <c r="CU336" s="1" t="str">
        <f>IF(Tabelle27[[#This Row],[synchronised_initial_longitude '[deg_E']]]="None","None",Tabelle27[[#This Row],[synchronised_initial_longitude '[deg_E']]]*PI()/180)</f>
        <v>None</v>
      </c>
      <c r="CV336" s="1" t="str">
        <f>'[1]Bearbeitete Datenbank'!$CH338</f>
        <v>None</v>
      </c>
      <c r="CW336" s="1" t="str">
        <f>IF(Tabelle27[[#This Row],[synchronised_tolerance_longitude '[deg_E']]]="None","None",Tabelle27[[#This Row],[synchronised_tolerance_longitude '[deg_E']]]*PI()/180)</f>
        <v>None</v>
      </c>
      <c r="CY336" s="1" t="str">
        <f>'[1]Bearbeitete Datenbank'!$CI338</f>
        <v>None</v>
      </c>
      <c r="CZ336" s="1" t="str">
        <f>IF(Tabelle27[[#This Row],[initial_GLAN '[deg']]]="None",Tabelle27[[#This Row],[initial_GLAN '[deg']]],Tabelle27[[#This Row],[initial_GLAN '[deg']]]*PI()/180)</f>
        <v>None</v>
      </c>
      <c r="DA336" s="1" t="str">
        <f>'[1]Bearbeitete Datenbank'!$CJ338</f>
        <v>None</v>
      </c>
      <c r="DB336" s="1" t="str">
        <f>IF(Tabelle27[[#This Row],[tolerance_GLAN '[deg']]]="None",Tabelle27[[#This Row],[tolerance_GLAN '[deg']]],Tabelle27[[#This Row],[tolerance_GLAN '[deg']]]*PI()/180)</f>
        <v>None</v>
      </c>
      <c r="DC336" s="1" t="str">
        <f>'[1]Bearbeitete Datenbank'!$CK338</f>
        <v>None</v>
      </c>
      <c r="DD336" s="49" t="str">
        <f>'[1]Bearbeitete Datenbank'!$CL338</f>
        <v>None</v>
      </c>
      <c r="DE336" s="5" t="str">
        <f>'[1]Bearbeitete Datenbank'!$CM338</f>
        <v>None</v>
      </c>
      <c r="DF336" s="49" t="str">
        <f>'[1]Bearbeitete Datenbank'!$CN338</f>
        <v>None</v>
      </c>
      <c r="DG336" s="5" t="str">
        <f>'[1]Bearbeitete Datenbank'!$CO338</f>
        <v>None</v>
      </c>
      <c r="DH336" s="5" t="str">
        <f>'[1]Bearbeitete Datenbank'!$CP338</f>
        <v>None</v>
      </c>
    </row>
    <row r="337" spans="1:112" x14ac:dyDescent="0.25">
      <c r="A337" s="1" t="str">
        <f>'[1]Bearbeitete Datenbank'!$C339</f>
        <v>INMARSAT 5 F3</v>
      </c>
      <c r="C337" s="1" t="str">
        <f>'[1]Bearbeitete Datenbank'!$C339</f>
        <v>INMARSAT 5 F3</v>
      </c>
      <c r="D337" s="41">
        <f>'[1]Bearbeitete Datenbank'!$AB339</f>
        <v>40882</v>
      </c>
      <c r="G337" s="1" t="str">
        <f>'[1]Bearbeitete Datenbank'!$AV339</f>
        <v>Heavy Satellite</v>
      </c>
      <c r="H337" s="1">
        <f>'[1]Bearbeitete Datenbank'!$V339</f>
        <v>15</v>
      </c>
      <c r="J337" s="3"/>
      <c r="K337" s="1" t="str">
        <f>'[1]Bearbeitete Datenbank'!$BQ339</f>
        <v>mono/duo-propellant</v>
      </c>
      <c r="L337" s="1" t="str">
        <f>'[1]Bearbeitete Datenbank'!$BR339</f>
        <v>1</v>
      </c>
      <c r="M337" s="1"/>
      <c r="N337" s="1">
        <f>'[1]Bearbeitete Datenbank'!$BS339</f>
        <v>3000</v>
      </c>
      <c r="P337" s="1" t="str">
        <f>'[1]Bearbeitete Datenbank'!$Y339</f>
        <v>Baikonur Cosmodrome</v>
      </c>
      <c r="Q337" s="1">
        <f>'[1]Bearbeitete Datenbank'!$AD339*PI()/180</f>
        <v>0.80224059067919362</v>
      </c>
      <c r="R337" s="1" t="str">
        <f>'[1]Bearbeitete Datenbank'!$D339</f>
        <v>United Kingdom</v>
      </c>
      <c r="S337" s="1" t="str">
        <f>'[1]Bearbeitete Datenbank'!$E339</f>
        <v>United Kingdom</v>
      </c>
      <c r="T337" s="1" t="str">
        <f>'[1]Bearbeitete Datenbank'!$F339</f>
        <v>INMARSAT, Ltd.</v>
      </c>
      <c r="U337" s="3">
        <f>'[1]Bearbeitete Datenbank'!$U339</f>
        <v>42244</v>
      </c>
      <c r="V337" s="1">
        <f>'[1]Bearbeitete Datenbank'!$AE339*PI()/180</f>
        <v>1.1048806829750102</v>
      </c>
      <c r="Y337" s="1">
        <f>'[1]Bearbeitete Datenbank'!$BK339</f>
        <v>3.2</v>
      </c>
      <c r="Z337" s="1">
        <f>'[1]Bearbeitete Datenbank'!$BL339</f>
        <v>7</v>
      </c>
      <c r="AA337" s="1">
        <f>'[1]Bearbeitete Datenbank'!$BM339</f>
        <v>33.799999999999997</v>
      </c>
      <c r="AB337" s="1">
        <f>'[1]Bearbeitete Datenbank'!BN339</f>
        <v>111.628919803185</v>
      </c>
      <c r="AC337" s="1">
        <f>'[1]Bearbeitete Datenbank'!BO339</f>
        <v>10.24</v>
      </c>
      <c r="AD337" s="1">
        <f>'[1]Bearbeitete Datenbank'!$BP339</f>
        <v>53.751066666666702</v>
      </c>
      <c r="AH337" s="1">
        <f>'[1]Bearbeitete Datenbank'!$AL339</f>
        <v>6070</v>
      </c>
      <c r="AJ337" s="1">
        <f>'[1]Bearbeitete Datenbank'!$AN339</f>
        <v>3700</v>
      </c>
      <c r="AK337" s="1">
        <f>'[1]Bearbeitete Datenbank'!$AW339</f>
        <v>2370</v>
      </c>
      <c r="AU337" s="1" t="str">
        <f>'[1]Bearbeitete Datenbank'!$AU339</f>
        <v>VHEO</v>
      </c>
      <c r="AV337" s="1" t="str">
        <f>'[1]Bearbeitete Datenbank'!$J339</f>
        <v>GEO</v>
      </c>
      <c r="AY337" s="1" t="str">
        <f>'[1]Bearbeitete Datenbank'!$G339</f>
        <v>Commercial</v>
      </c>
      <c r="AZ337" s="1"/>
      <c r="BA337" s="1" t="str">
        <f>'[1]Bearbeitete Datenbank'!$H339</f>
        <v>Communications</v>
      </c>
      <c r="BB337" s="1"/>
      <c r="BC337" s="42">
        <f>'[1]Bearbeitete Datenbank'!$AX339</f>
        <v>1.3599999999999999E-2</v>
      </c>
      <c r="BD337" s="1">
        <f>Tabelle27[[#This Row],[inclination '[degree']]]*PI()/180</f>
        <v>2.3736477827122879E-4</v>
      </c>
      <c r="BE337" s="1">
        <f>'[1]Bearbeitete Datenbank'!$AY339</f>
        <v>312.66750000000002</v>
      </c>
      <c r="BF337" s="1">
        <f>Tabelle27[[#This Row],[RAAN '[degree']]]*PI()/180</f>
        <v>5.4570773389793708</v>
      </c>
      <c r="BG337" s="1">
        <f>'[1]Bearbeitete Datenbank'!$BA339</f>
        <v>123.0775</v>
      </c>
      <c r="BH337" s="1">
        <f>Tabelle27[[#This Row],[AoP '[degree']]]*PI()/180</f>
        <v>2.1481076101233212</v>
      </c>
      <c r="BI337" s="1">
        <f>'[1]Bearbeitete Datenbank'!$BB339</f>
        <v>79.269099999999995</v>
      </c>
      <c r="BK337" s="1">
        <f>Tabelle27[[#This Row],[mean_anomaly '[degree']]]*PI()/180</f>
        <v>1.383506790092637</v>
      </c>
      <c r="BL337" s="1">
        <f>'[1]Bearbeitete Datenbank'!$AZ339</f>
        <v>1.22E-5</v>
      </c>
      <c r="BM337" s="1">
        <f>'[1]Bearbeitete Datenbank'!$BE339</f>
        <v>42165.311690353519</v>
      </c>
      <c r="BN337" s="1">
        <f>'[1]Bearbeitete Datenbank'!$BF339</f>
        <v>35794.826107156143</v>
      </c>
      <c r="BO337" s="1">
        <f>'[1]Bearbeitete Datenbank'!$BG339</f>
        <v>35793.797273550896</v>
      </c>
      <c r="BP337" s="1">
        <f>'[1]Bearbeitete Datenbank'!$BH339</f>
        <v>1436.1249757840899</v>
      </c>
      <c r="BQ337" s="1">
        <f>'[1]Bearbeitete Datenbank'!$BC339</f>
        <v>1.0026982499999999</v>
      </c>
      <c r="BY337" s="1" t="s">
        <v>115</v>
      </c>
      <c r="BZ337" s="1" t="s">
        <v>115</v>
      </c>
      <c r="CA337" s="1" t="s">
        <v>115</v>
      </c>
      <c r="CB337" s="1" t="s">
        <v>115</v>
      </c>
      <c r="CD337" s="47">
        <f>'[1]Bearbeitete Datenbank'!$BT339</f>
        <v>3.4447368000002143E-2</v>
      </c>
      <c r="CE33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6.0121999024617147E-4</v>
      </c>
      <c r="CF337" s="1">
        <f>'[1]Bearbeitete Datenbank'!$BU339</f>
        <v>179.57125046600001</v>
      </c>
      <c r="CG33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3.1341095625551021</v>
      </c>
      <c r="CH337" s="1" t="str">
        <f>'[1]Bearbeitete Datenbank'!$BV339</f>
        <v>True</v>
      </c>
      <c r="CI337" s="1" t="str">
        <f>'[1]Bearbeitete Datenbank'!$BW339</f>
        <v>True</v>
      </c>
      <c r="CJ337" s="1">
        <f>'[1]Bearbeitete Datenbank'!$BX339</f>
        <v>2.8785500000000001E-5</v>
      </c>
      <c r="CK337" s="1">
        <f>'[1]Bearbeitete Datenbank'!$BY339</f>
        <v>2.6156499999999999E-5</v>
      </c>
      <c r="CL337" s="1">
        <f>'[1]Bearbeitete Datenbank'!$CA339</f>
        <v>2.7913E-2</v>
      </c>
      <c r="CM33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4.8717375410917721E-4</v>
      </c>
      <c r="CN337" s="1">
        <f>'[1]Bearbeitete Datenbank'!$CB339</f>
        <v>1</v>
      </c>
      <c r="CO337" s="1">
        <f>'[1]Bearbeitete Datenbank'!$CC339</f>
        <v>3</v>
      </c>
      <c r="CP337" s="1" t="str">
        <f>'[1]Bearbeitete Datenbank'!$CD339</f>
        <v>None</v>
      </c>
      <c r="CQ337" s="1" t="str">
        <f>'[1]Bearbeitete Datenbank'!$CE339</f>
        <v>None</v>
      </c>
      <c r="CR337" s="1" t="str">
        <f>'[1]Bearbeitete Datenbank'!$CF339</f>
        <v>None</v>
      </c>
      <c r="CS337" s="1" t="str">
        <f>IF(Tabelle27[[#This Row],[synchronised_starting_longitude '[deg_E']]]="None","None",Tabelle27[[#This Row],[synchronised_starting_longitude '[deg_E']]]*PI()/180)</f>
        <v>None</v>
      </c>
      <c r="CT337" s="1" t="str">
        <f>'[1]Bearbeitete Datenbank'!$CG339</f>
        <v>None</v>
      </c>
      <c r="CU337" s="1" t="str">
        <f>IF(Tabelle27[[#This Row],[synchronised_initial_longitude '[deg_E']]]="None","None",Tabelle27[[#This Row],[synchronised_initial_longitude '[deg_E']]]*PI()/180)</f>
        <v>None</v>
      </c>
      <c r="CV337" s="1" t="str">
        <f>'[1]Bearbeitete Datenbank'!$CH339</f>
        <v>None</v>
      </c>
      <c r="CW337" s="1" t="str">
        <f>IF(Tabelle27[[#This Row],[synchronised_tolerance_longitude '[deg_E']]]="None","None",Tabelle27[[#This Row],[synchronised_tolerance_longitude '[deg_E']]]*PI()/180)</f>
        <v>None</v>
      </c>
      <c r="CY337" s="1" t="str">
        <f>'[1]Bearbeitete Datenbank'!$CI339</f>
        <v>None</v>
      </c>
      <c r="CZ337" s="1" t="str">
        <f>IF(Tabelle27[[#This Row],[initial_GLAN '[deg']]]="None",Tabelle27[[#This Row],[initial_GLAN '[deg']]],Tabelle27[[#This Row],[initial_GLAN '[deg']]]*PI()/180)</f>
        <v>None</v>
      </c>
      <c r="DA337" s="1" t="str">
        <f>'[1]Bearbeitete Datenbank'!$CJ339</f>
        <v>None</v>
      </c>
      <c r="DB337" s="1" t="str">
        <f>IF(Tabelle27[[#This Row],[tolerance_GLAN '[deg']]]="None",Tabelle27[[#This Row],[tolerance_GLAN '[deg']]],Tabelle27[[#This Row],[tolerance_GLAN '[deg']]]*PI()/180)</f>
        <v>None</v>
      </c>
      <c r="DC337" s="1" t="str">
        <f>'[1]Bearbeitete Datenbank'!$CK339</f>
        <v>None</v>
      </c>
      <c r="DD337" s="49" t="str">
        <f>'[1]Bearbeitete Datenbank'!$CL339</f>
        <v>None</v>
      </c>
      <c r="DE337" s="5" t="str">
        <f>'[1]Bearbeitete Datenbank'!$CM339</f>
        <v>None</v>
      </c>
      <c r="DF337" s="49" t="str">
        <f>'[1]Bearbeitete Datenbank'!$CN339</f>
        <v>None</v>
      </c>
      <c r="DG337" s="5" t="str">
        <f>'[1]Bearbeitete Datenbank'!$CO339</f>
        <v>None</v>
      </c>
      <c r="DH337" s="5" t="str">
        <f>'[1]Bearbeitete Datenbank'!$CP339</f>
        <v>None</v>
      </c>
    </row>
    <row r="338" spans="1:112" x14ac:dyDescent="0.25">
      <c r="A338" s="1" t="str">
        <f>'[1]Bearbeitete Datenbank'!$C340</f>
        <v>INMARSAT 5 F4</v>
      </c>
      <c r="C338" s="1" t="str">
        <f>'[1]Bearbeitete Datenbank'!$C340</f>
        <v>INMARSAT 5 F4</v>
      </c>
      <c r="D338" s="41">
        <f>'[1]Bearbeitete Datenbank'!$AB340</f>
        <v>42698</v>
      </c>
      <c r="G338" s="1" t="str">
        <f>'[1]Bearbeitete Datenbank'!$AV340</f>
        <v>Heavy Satellite</v>
      </c>
      <c r="H338" s="1">
        <f>'[1]Bearbeitete Datenbank'!$V340</f>
        <v>15</v>
      </c>
      <c r="J338" s="3"/>
      <c r="K338" s="1" t="str">
        <f>'[1]Bearbeitete Datenbank'!$BQ340</f>
        <v>mono/duo-propellant</v>
      </c>
      <c r="L338" s="1" t="str">
        <f>'[1]Bearbeitete Datenbank'!$BR340</f>
        <v>1</v>
      </c>
      <c r="M338" s="1"/>
      <c r="N338" s="1">
        <f>'[1]Bearbeitete Datenbank'!$BS340</f>
        <v>3000</v>
      </c>
      <c r="P338" s="1" t="str">
        <f>'[1]Bearbeitete Datenbank'!$Y340</f>
        <v>Cape Canaveral</v>
      </c>
      <c r="Q338" s="1">
        <f>'[1]Bearbeitete Datenbank'!$AD340*PI()/180</f>
        <v>0.49683706040105241</v>
      </c>
      <c r="R338" s="1" t="str">
        <f>'[1]Bearbeitete Datenbank'!$D340</f>
        <v>United Kingdom</v>
      </c>
      <c r="S338" s="1" t="str">
        <f>'[1]Bearbeitete Datenbank'!$E340</f>
        <v>United Kingdom</v>
      </c>
      <c r="T338" s="1" t="str">
        <f>'[1]Bearbeitete Datenbank'!$F340</f>
        <v>INMARSAT, Ltd.</v>
      </c>
      <c r="U338" s="3">
        <f>'[1]Bearbeitete Datenbank'!$U340</f>
        <v>42870</v>
      </c>
      <c r="V338" s="1">
        <f>'[1]Bearbeitete Datenbank'!$AE340*PI()/180</f>
        <v>4.8776134829068196</v>
      </c>
      <c r="Y338" s="1">
        <f>'[1]Bearbeitete Datenbank'!$BK340</f>
        <v>3.2</v>
      </c>
      <c r="Z338" s="1">
        <f>'[1]Bearbeitete Datenbank'!$BL340</f>
        <v>7</v>
      </c>
      <c r="AA338" s="1">
        <f>'[1]Bearbeitete Datenbank'!$BM340</f>
        <v>33.799999999999997</v>
      </c>
      <c r="AB338" s="1">
        <f>'[1]Bearbeitete Datenbank'!BN340</f>
        <v>111.628919803185</v>
      </c>
      <c r="AC338" s="1">
        <f>'[1]Bearbeitete Datenbank'!BO340</f>
        <v>10.24</v>
      </c>
      <c r="AD338" s="1">
        <f>'[1]Bearbeitete Datenbank'!$BP340</f>
        <v>53.751066666666702</v>
      </c>
      <c r="AH338" s="1">
        <f>'[1]Bearbeitete Datenbank'!$AL340</f>
        <v>6070</v>
      </c>
      <c r="AJ338" s="1">
        <f>'[1]Bearbeitete Datenbank'!$AN340</f>
        <v>3700</v>
      </c>
      <c r="AK338" s="1">
        <f>'[1]Bearbeitete Datenbank'!$AW340</f>
        <v>2370</v>
      </c>
      <c r="AU338" s="1" t="str">
        <f>'[1]Bearbeitete Datenbank'!$AU340</f>
        <v>GEO/NS</v>
      </c>
      <c r="AV338" s="1" t="str">
        <f>'[1]Bearbeitete Datenbank'!$J340</f>
        <v>GEO</v>
      </c>
      <c r="AY338" s="1" t="str">
        <f>'[1]Bearbeitete Datenbank'!$G340</f>
        <v>Commercial</v>
      </c>
      <c r="AZ338" s="1"/>
      <c r="BA338" s="1" t="str">
        <f>'[1]Bearbeitete Datenbank'!$H340</f>
        <v>Communications</v>
      </c>
      <c r="BB338" s="1"/>
      <c r="BC338" s="42">
        <f>'[1]Bearbeitete Datenbank'!$AX340</f>
        <v>1.7399999999999999E-2</v>
      </c>
      <c r="BD338" s="1">
        <f>Tabelle27[[#This Row],[inclination '[degree']]]*PI()/180</f>
        <v>3.0368728984701333E-4</v>
      </c>
      <c r="BE338" s="1">
        <f>'[1]Bearbeitete Datenbank'!$AY340</f>
        <v>306.6567</v>
      </c>
      <c r="BF338" s="1">
        <f>Tabelle27[[#This Row],[RAAN '[degree']]]*PI()/180</f>
        <v>5.3521690883004949</v>
      </c>
      <c r="BG338" s="1">
        <f>'[1]Bearbeitete Datenbank'!$BA340</f>
        <v>125.9224</v>
      </c>
      <c r="BH338" s="1">
        <f>Tabelle27[[#This Row],[AoP '[degree']]]*PI()/180</f>
        <v>2.1977604820133076</v>
      </c>
      <c r="BI338" s="1">
        <f>'[1]Bearbeitete Datenbank'!$BB340</f>
        <v>150.6833</v>
      </c>
      <c r="BK338" s="1">
        <f>Tabelle27[[#This Row],[mean_anomaly '[degree']]]*PI()/180</f>
        <v>2.6299197127703717</v>
      </c>
      <c r="BL338" s="1">
        <f>'[1]Bearbeitete Datenbank'!$AZ340</f>
        <v>4.18E-5</v>
      </c>
      <c r="BM338" s="1">
        <f>'[1]Bearbeitete Datenbank'!$BE340</f>
        <v>42165.20880381918</v>
      </c>
      <c r="BN338" s="1">
        <f>'[1]Bearbeitete Datenbank'!$BF340</f>
        <v>35795.971309547182</v>
      </c>
      <c r="BO338" s="1">
        <f>'[1]Bearbeitete Datenbank'!$BG340</f>
        <v>35792.446298091178</v>
      </c>
      <c r="BP338" s="1">
        <f>'[1]Bearbeitete Datenbank'!$BH340</f>
        <v>1436.1197194077381</v>
      </c>
      <c r="BQ338" s="1">
        <f>'[1]Bearbeitete Datenbank'!$BC340</f>
        <v>1.00270192</v>
      </c>
      <c r="BY338" s="1" t="s">
        <v>115</v>
      </c>
      <c r="BZ338" s="1" t="s">
        <v>115</v>
      </c>
      <c r="CA338" s="1" t="s">
        <v>115</v>
      </c>
      <c r="CB338" s="1" t="s">
        <v>115</v>
      </c>
      <c r="CD338" s="47">
        <f>'[1]Bearbeitete Datenbank'!$BT340</f>
        <v>3.49969415000011E-2</v>
      </c>
      <c r="CE33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6.1081185730286222E-4</v>
      </c>
      <c r="CF338" s="1">
        <f>'[1]Bearbeitete Datenbank'!$BU340</f>
        <v>56.483980684499997</v>
      </c>
      <c r="CG33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0.98583143757740543</v>
      </c>
      <c r="CH338" s="1" t="str">
        <f>'[1]Bearbeitete Datenbank'!$BV340</f>
        <v>True</v>
      </c>
      <c r="CI338" s="1" t="str">
        <f>'[1]Bearbeitete Datenbank'!$BW340</f>
        <v>True</v>
      </c>
      <c r="CJ338" s="1">
        <f>'[1]Bearbeitete Datenbank'!$BX340</f>
        <v>3.8509E-5</v>
      </c>
      <c r="CK338" s="1">
        <f>'[1]Bearbeitete Datenbank'!$BY340</f>
        <v>3.2611999999999999E-5</v>
      </c>
      <c r="CL338" s="1">
        <f>'[1]Bearbeitete Datenbank'!$CA340</f>
        <v>2.8202999999999999E-2</v>
      </c>
      <c r="CM33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4.9223520893996076E-4</v>
      </c>
      <c r="CN338" s="1">
        <f>'[1]Bearbeitete Datenbank'!$CB340</f>
        <v>1</v>
      </c>
      <c r="CO338" s="1">
        <f>'[1]Bearbeitete Datenbank'!$CC340</f>
        <v>3</v>
      </c>
      <c r="CP338" s="1" t="str">
        <f>'[1]Bearbeitete Datenbank'!$CD340</f>
        <v>None</v>
      </c>
      <c r="CQ338" s="1" t="str">
        <f>'[1]Bearbeitete Datenbank'!$CE340</f>
        <v>None</v>
      </c>
      <c r="CR338" s="1" t="str">
        <f>'[1]Bearbeitete Datenbank'!$CF340</f>
        <v>None</v>
      </c>
      <c r="CS338" s="1" t="str">
        <f>IF(Tabelle27[[#This Row],[synchronised_starting_longitude '[deg_E']]]="None","None",Tabelle27[[#This Row],[synchronised_starting_longitude '[deg_E']]]*PI()/180)</f>
        <v>None</v>
      </c>
      <c r="CT338" s="1" t="str">
        <f>'[1]Bearbeitete Datenbank'!$CG340</f>
        <v>None</v>
      </c>
      <c r="CU338" s="1" t="str">
        <f>IF(Tabelle27[[#This Row],[synchronised_initial_longitude '[deg_E']]]="None","None",Tabelle27[[#This Row],[synchronised_initial_longitude '[deg_E']]]*PI()/180)</f>
        <v>None</v>
      </c>
      <c r="CV338" s="1" t="str">
        <f>'[1]Bearbeitete Datenbank'!$CH340</f>
        <v>None</v>
      </c>
      <c r="CW338" s="1" t="str">
        <f>IF(Tabelle27[[#This Row],[synchronised_tolerance_longitude '[deg_E']]]="None","None",Tabelle27[[#This Row],[synchronised_tolerance_longitude '[deg_E']]]*PI()/180)</f>
        <v>None</v>
      </c>
      <c r="CY338" s="1" t="str">
        <f>'[1]Bearbeitete Datenbank'!$CI340</f>
        <v>None</v>
      </c>
      <c r="CZ338" s="1" t="str">
        <f>IF(Tabelle27[[#This Row],[initial_GLAN '[deg']]]="None",Tabelle27[[#This Row],[initial_GLAN '[deg']]],Tabelle27[[#This Row],[initial_GLAN '[deg']]]*PI()/180)</f>
        <v>None</v>
      </c>
      <c r="DA338" s="1" t="str">
        <f>'[1]Bearbeitete Datenbank'!$CJ340</f>
        <v>None</v>
      </c>
      <c r="DB338" s="1" t="str">
        <f>IF(Tabelle27[[#This Row],[tolerance_GLAN '[deg']]]="None",Tabelle27[[#This Row],[tolerance_GLAN '[deg']]],Tabelle27[[#This Row],[tolerance_GLAN '[deg']]]*PI()/180)</f>
        <v>None</v>
      </c>
      <c r="DC338" s="1" t="str">
        <f>'[1]Bearbeitete Datenbank'!$CK340</f>
        <v>None</v>
      </c>
      <c r="DD338" s="49" t="str">
        <f>'[1]Bearbeitete Datenbank'!$CL340</f>
        <v>None</v>
      </c>
      <c r="DE338" s="5" t="str">
        <f>'[1]Bearbeitete Datenbank'!$CM340</f>
        <v>None</v>
      </c>
      <c r="DF338" s="49" t="str">
        <f>'[1]Bearbeitete Datenbank'!$CN340</f>
        <v>None</v>
      </c>
      <c r="DG338" s="5" t="str">
        <f>'[1]Bearbeitete Datenbank'!$CO340</f>
        <v>None</v>
      </c>
      <c r="DH338" s="5" t="str">
        <f>'[1]Bearbeitete Datenbank'!$CP340</f>
        <v>None</v>
      </c>
    </row>
    <row r="339" spans="1:112" x14ac:dyDescent="0.25">
      <c r="A339" s="1" t="str">
        <f>'[1]Bearbeitete Datenbank'!$C341</f>
        <v>INMARSAT 5 F5</v>
      </c>
      <c r="C339" s="1" t="str">
        <f>'[1]Bearbeitete Datenbank'!$C341</f>
        <v>INMARSAT 5 F5</v>
      </c>
      <c r="D339" s="41">
        <f>'[1]Bearbeitete Datenbank'!$AB341</f>
        <v>44801</v>
      </c>
      <c r="G339" s="1" t="str">
        <f>'[1]Bearbeitete Datenbank'!$AV341</f>
        <v>Heavy Satellite</v>
      </c>
      <c r="H339" s="1">
        <f>'[1]Bearbeitete Datenbank'!$V341</f>
        <v>15</v>
      </c>
      <c r="J339" s="3"/>
      <c r="K339" s="1" t="str">
        <f>'[1]Bearbeitete Datenbank'!$BQ341</f>
        <v>none</v>
      </c>
      <c r="L339" s="1" t="str">
        <f>'[1]Bearbeitete Datenbank'!$BR341</f>
        <v>0</v>
      </c>
      <c r="M339" s="1"/>
      <c r="N339" s="1">
        <f>'[1]Bearbeitete Datenbank'!$BS341</f>
        <v>3000</v>
      </c>
      <c r="P339" s="5" t="str">
        <f>'[1]Bearbeitete Datenbank'!$Y341</f>
        <v>Guiana Space Center</v>
      </c>
      <c r="Q339" s="1">
        <f>'[1]Bearbeitete Datenbank'!$AD341*PI()/180</f>
        <v>9.1437799511982928E-2</v>
      </c>
      <c r="R339" s="1" t="str">
        <f>'[1]Bearbeitete Datenbank'!$D341</f>
        <v>United Kingdom</v>
      </c>
      <c r="S339" s="1" t="str">
        <f>'[1]Bearbeitete Datenbank'!$E341</f>
        <v>United Kingdom</v>
      </c>
      <c r="T339" s="1" t="str">
        <f>'[1]Bearbeitete Datenbank'!$F341</f>
        <v>INMARSAT, Ltd.</v>
      </c>
      <c r="U339" s="3">
        <f>'[1]Bearbeitete Datenbank'!$U341</f>
        <v>43795</v>
      </c>
      <c r="V339" s="34">
        <f>'[1]Bearbeitete Datenbank'!$AE341*PI()/180</f>
        <v>5.3622099674872183</v>
      </c>
      <c r="Y339" s="1">
        <f>'[1]Bearbeitete Datenbank'!$BK341</f>
        <v>2.5</v>
      </c>
      <c r="Z339" s="1">
        <f>'[1]Bearbeitete Datenbank'!$BL341</f>
        <v>5</v>
      </c>
      <c r="AA339" s="1">
        <f>'[1]Bearbeitete Datenbank'!$BM341</f>
        <v>38</v>
      </c>
      <c r="AB339" s="1">
        <f>'[1]Bearbeitete Datenbank'!BN341</f>
        <v>89.750900000000001</v>
      </c>
      <c r="AC339" s="33">
        <f>'[1]Bearbeitete Datenbank'!BO341</f>
        <v>6.25</v>
      </c>
      <c r="AD339" s="1">
        <f>'[1]Bearbeitete Datenbank'!$BP341</f>
        <v>39.423299999999998</v>
      </c>
      <c r="AH339" s="1">
        <f>'[1]Bearbeitete Datenbank'!$AL341</f>
        <v>4007</v>
      </c>
      <c r="AJ339" s="1">
        <f>'[1]Bearbeitete Datenbank'!$AN341</f>
        <v>2200</v>
      </c>
      <c r="AK339" s="1">
        <f>'[1]Bearbeitete Datenbank'!$AW341</f>
        <v>1807</v>
      </c>
      <c r="AU339" s="1" t="str">
        <f>'[1]Bearbeitete Datenbank'!$AU341</f>
        <v>GEO/D</v>
      </c>
      <c r="AV339" s="1" t="str">
        <f>'[1]Bearbeitete Datenbank'!$J341</f>
        <v>GEO</v>
      </c>
      <c r="AY339" s="1" t="str">
        <f>'[1]Bearbeitete Datenbank'!$G341</f>
        <v>Commercial</v>
      </c>
      <c r="AZ339" s="1"/>
      <c r="BA339" s="1" t="str">
        <f>'[1]Bearbeitete Datenbank'!$H341</f>
        <v>Communications</v>
      </c>
      <c r="BB339" s="1"/>
      <c r="BC339" s="42">
        <f>'[1]Bearbeitete Datenbank'!$AX341</f>
        <v>3.8899999999999997E-2</v>
      </c>
      <c r="BD339" s="1">
        <f>Tabelle27[[#This Row],[inclination '[degree']]]*PI()/180</f>
        <v>6.789330790257941E-4</v>
      </c>
      <c r="BE339" s="1">
        <f>'[1]Bearbeitete Datenbank'!$AY341</f>
        <v>7.8441999999999998</v>
      </c>
      <c r="BF339" s="1">
        <f>Tabelle27[[#This Row],[RAAN '[degree']]]*PI()/180</f>
        <v>0.1369071171849392</v>
      </c>
      <c r="BG339" s="1">
        <f>'[1]Bearbeitete Datenbank'!$BA341</f>
        <v>45.321199999999997</v>
      </c>
      <c r="BH339" s="1">
        <f>Tabelle27[[#This Row],[AoP '[degree']]]*PI()/180</f>
        <v>0.79100416095485393</v>
      </c>
      <c r="BI339" s="1">
        <f>'[1]Bearbeitete Datenbank'!$BB341</f>
        <v>147.22280000000001</v>
      </c>
      <c r="BK339" s="1">
        <f>Tabelle27[[#This Row],[mean_anomaly '[degree']]]*PI()/180</f>
        <v>2.5695225940051079</v>
      </c>
      <c r="BL339" s="1">
        <f>'[1]Bearbeitete Datenbank'!$AZ341</f>
        <v>1.9709999999999999E-4</v>
      </c>
      <c r="BM339" s="1">
        <f>'[1]Bearbeitete Datenbank'!$BE341</f>
        <v>42164.678962123136</v>
      </c>
      <c r="BN339" s="1">
        <f>'[1]Bearbeitete Datenbank'!$BF341</f>
        <v>35801.989620346576</v>
      </c>
      <c r="BO339" s="1">
        <f>'[1]Bearbeitete Datenbank'!$BG341</f>
        <v>35785.368303899704</v>
      </c>
      <c r="BP339" s="1">
        <f>'[1]Bearbeitete Datenbank'!$BH341</f>
        <v>1436.0926503949531</v>
      </c>
      <c r="BQ339" s="1">
        <f>'[1]Bearbeitete Datenbank'!$BC341</f>
        <v>1.00272082</v>
      </c>
      <c r="BS339" s="5"/>
      <c r="BT339" s="5"/>
      <c r="BU339" s="5"/>
      <c r="BV339" s="5"/>
      <c r="BW339" s="5"/>
      <c r="BY339" s="1" t="s">
        <v>115</v>
      </c>
      <c r="BZ339" s="1" t="s">
        <v>115</v>
      </c>
      <c r="CA339" s="1" t="s">
        <v>115</v>
      </c>
      <c r="CB339" s="1" t="s">
        <v>115</v>
      </c>
      <c r="CD339" s="47">
        <f>'[1]Bearbeitete Datenbank'!$BT341</f>
        <v>6.3178862000000002E-2</v>
      </c>
      <c r="CE33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1.1026791595631297E-3</v>
      </c>
      <c r="CF339" s="1">
        <f>'[1]Bearbeitete Datenbank'!$BU341</f>
        <v>10.976210723000001</v>
      </c>
      <c r="CG33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0.19157101650905731</v>
      </c>
      <c r="CH339" s="1" t="str">
        <f>'[1]Bearbeitete Datenbank'!$BV341</f>
        <v>True</v>
      </c>
      <c r="CI339" s="1" t="str">
        <f>'[1]Bearbeitete Datenbank'!$BW341</f>
        <v>True</v>
      </c>
      <c r="CJ339" s="1">
        <f>'[1]Bearbeitete Datenbank'!$BX341</f>
        <v>2.0615200000000003E-4</v>
      </c>
      <c r="CK339" s="1">
        <f>'[1]Bearbeitete Datenbank'!$BY341</f>
        <v>4.4644000000000001E-5</v>
      </c>
      <c r="CL339" s="1">
        <f>'[1]Bearbeitete Datenbank'!$CA341</f>
        <v>0.11629</v>
      </c>
      <c r="CM33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2.0296433871442058E-3</v>
      </c>
      <c r="CN339" s="1">
        <f>'[1]Bearbeitete Datenbank'!$CB341</f>
        <v>1</v>
      </c>
      <c r="CO339" s="1">
        <f>'[1]Bearbeitete Datenbank'!$CC341</f>
        <v>4</v>
      </c>
      <c r="CP339" s="1" t="str">
        <f>'[1]Bearbeitete Datenbank'!$CD341</f>
        <v>None</v>
      </c>
      <c r="CQ339" s="1" t="str">
        <f>'[1]Bearbeitete Datenbank'!$CE341</f>
        <v>None</v>
      </c>
      <c r="CR339" s="1" t="str">
        <f>'[1]Bearbeitete Datenbank'!$CF341</f>
        <v>None</v>
      </c>
      <c r="CS339" s="1" t="str">
        <f>IF(Tabelle27[[#This Row],[synchronised_starting_longitude '[deg_E']]]="None","None",Tabelle27[[#This Row],[synchronised_starting_longitude '[deg_E']]]*PI()/180)</f>
        <v>None</v>
      </c>
      <c r="CT339" s="1" t="str">
        <f>'[1]Bearbeitete Datenbank'!$CG341</f>
        <v>None</v>
      </c>
      <c r="CU339" s="1" t="str">
        <f>IF(Tabelle27[[#This Row],[synchronised_initial_longitude '[deg_E']]]="None","None",Tabelle27[[#This Row],[synchronised_initial_longitude '[deg_E']]]*PI()/180)</f>
        <v>None</v>
      </c>
      <c r="CV339" s="1" t="str">
        <f>'[1]Bearbeitete Datenbank'!$CH341</f>
        <v>None</v>
      </c>
      <c r="CW339" s="1" t="str">
        <f>IF(Tabelle27[[#This Row],[synchronised_tolerance_longitude '[deg_E']]]="None","None",Tabelle27[[#This Row],[synchronised_tolerance_longitude '[deg_E']]]*PI()/180)</f>
        <v>None</v>
      </c>
      <c r="CY339" s="1" t="str">
        <f>'[1]Bearbeitete Datenbank'!$CI341</f>
        <v>None</v>
      </c>
      <c r="CZ339" s="1" t="str">
        <f>IF(Tabelle27[[#This Row],[initial_GLAN '[deg']]]="None",Tabelle27[[#This Row],[initial_GLAN '[deg']]],Tabelle27[[#This Row],[initial_GLAN '[deg']]]*PI()/180)</f>
        <v>None</v>
      </c>
      <c r="DA339" s="1" t="str">
        <f>'[1]Bearbeitete Datenbank'!$CJ341</f>
        <v>None</v>
      </c>
      <c r="DB339" s="1" t="str">
        <f>IF(Tabelle27[[#This Row],[tolerance_GLAN '[deg']]]="None",Tabelle27[[#This Row],[tolerance_GLAN '[deg']]],Tabelle27[[#This Row],[tolerance_GLAN '[deg']]]*PI()/180)</f>
        <v>None</v>
      </c>
      <c r="DC339" s="1" t="str">
        <f>'[1]Bearbeitete Datenbank'!$CK341</f>
        <v>None</v>
      </c>
      <c r="DD339" s="49" t="str">
        <f>'[1]Bearbeitete Datenbank'!$CL341</f>
        <v>None</v>
      </c>
      <c r="DE339" s="5" t="str">
        <f>'[1]Bearbeitete Datenbank'!$CM341</f>
        <v>None</v>
      </c>
      <c r="DF339" s="49" t="str">
        <f>'[1]Bearbeitete Datenbank'!$CN341</f>
        <v>None</v>
      </c>
      <c r="DG339" s="5" t="str">
        <f>'[1]Bearbeitete Datenbank'!$CO341</f>
        <v>None</v>
      </c>
      <c r="DH339" s="5" t="str">
        <f>'[1]Bearbeitete Datenbank'!$CP341</f>
        <v>None</v>
      </c>
    </row>
    <row r="340" spans="1:112" x14ac:dyDescent="0.25">
      <c r="A340" s="1" t="str">
        <f>'[1]Bearbeitete Datenbank'!$C342</f>
        <v>INMARSAT IV-A F4</v>
      </c>
      <c r="C340" s="1" t="str">
        <f>'[1]Bearbeitete Datenbank'!$C342</f>
        <v>INMARSAT IV-A F4</v>
      </c>
      <c r="D340" s="41">
        <f>'[1]Bearbeitete Datenbank'!$AB342</f>
        <v>39215</v>
      </c>
      <c r="G340" s="1" t="str">
        <f>'[1]Bearbeitete Datenbank'!$AV342</f>
        <v>Heavy Satellite</v>
      </c>
      <c r="H340" s="1">
        <f>'[1]Bearbeitete Datenbank'!$V342</f>
        <v>15</v>
      </c>
      <c r="J340" s="3"/>
      <c r="K340" s="1" t="str">
        <f>'[1]Bearbeitete Datenbank'!$BQ342</f>
        <v>none</v>
      </c>
      <c r="L340" s="1" t="str">
        <f>'[1]Bearbeitete Datenbank'!$BR342</f>
        <v>0</v>
      </c>
      <c r="M340" s="1"/>
      <c r="N340" s="1">
        <f>'[1]Bearbeitete Datenbank'!$BS342</f>
        <v>300</v>
      </c>
      <c r="P340" s="1" t="str">
        <f>'[1]Bearbeitete Datenbank'!$Y342</f>
        <v>Guiana Space Center</v>
      </c>
      <c r="Q340" s="1">
        <f>'[1]Bearbeitete Datenbank'!$AD342*PI()/180</f>
        <v>9.1437799511982928E-2</v>
      </c>
      <c r="R340" s="1" t="str">
        <f>'[1]Bearbeitete Datenbank'!$D342</f>
        <v>United Kingdom</v>
      </c>
      <c r="S340" s="1" t="str">
        <f>'[1]Bearbeitete Datenbank'!$E342</f>
        <v>United Kingdom/ESA</v>
      </c>
      <c r="T340" s="1" t="str">
        <f>'[1]Bearbeitete Datenbank'!$F342</f>
        <v>INMARSAT, Ltd./European Space Agency (ESA)</v>
      </c>
      <c r="U340" s="3">
        <f>'[1]Bearbeitete Datenbank'!$U342</f>
        <v>41480</v>
      </c>
      <c r="V340" s="1">
        <f>'[1]Bearbeitete Datenbank'!$AE342*PI()/180</f>
        <v>5.3622099674872183</v>
      </c>
      <c r="Y340" s="1">
        <f>'[1]Bearbeitete Datenbank'!$BK342</f>
        <v>2.5</v>
      </c>
      <c r="Z340" s="1">
        <f>'[1]Bearbeitete Datenbank'!$BL342</f>
        <v>7.1</v>
      </c>
      <c r="AA340" s="1">
        <f>'[1]Bearbeitete Datenbank'!$BM342</f>
        <v>40</v>
      </c>
      <c r="AB340" s="1">
        <f>'[1]Bearbeitete Datenbank'!BN342</f>
        <v>100.86960680390401</v>
      </c>
      <c r="AC340" s="1">
        <f>'[1]Bearbeitete Datenbank'!BO342</f>
        <v>6.25</v>
      </c>
      <c r="AD340" s="1">
        <f>'[1]Bearbeitete Datenbank'!$BP342</f>
        <v>46.0133333333333</v>
      </c>
      <c r="AH340" s="1">
        <f>'[1]Bearbeitete Datenbank'!$AL342</f>
        <v>6650</v>
      </c>
      <c r="AJ340" s="1">
        <f>'[1]Bearbeitete Datenbank'!$AN342</f>
        <v>3500</v>
      </c>
      <c r="AK340" s="1">
        <f>'[1]Bearbeitete Datenbank'!$AW342</f>
        <v>3150</v>
      </c>
      <c r="AU340" s="1" t="str">
        <f>'[1]Bearbeitete Datenbank'!$AU342</f>
        <v>GEO/D</v>
      </c>
      <c r="AV340" s="1" t="str">
        <f>'[1]Bearbeitete Datenbank'!$J342</f>
        <v>GEO</v>
      </c>
      <c r="AY340" s="1" t="str">
        <f>'[1]Bearbeitete Datenbank'!$G342</f>
        <v>Government/Commercial</v>
      </c>
      <c r="AZ340" s="1"/>
      <c r="BA340" s="1" t="str">
        <f>'[1]Bearbeitete Datenbank'!$H342</f>
        <v>Communications/Technology Development</v>
      </c>
      <c r="BB340" s="1"/>
      <c r="BC340" s="42">
        <f>'[1]Bearbeitete Datenbank'!$AX342</f>
        <v>2.5766</v>
      </c>
      <c r="BD340" s="1">
        <f>Tabelle27[[#This Row],[inclination '[degree']]]*PI()/180</f>
        <v>4.49701535068859E-2</v>
      </c>
      <c r="BE340" s="1">
        <f>'[1]Bearbeitete Datenbank'!$AY342</f>
        <v>17.284800000000001</v>
      </c>
      <c r="BF340" s="1">
        <f>Tabelle27[[#This Row],[RAAN '[degree']]]*PI()/180</f>
        <v>0.30167667054871589</v>
      </c>
      <c r="BG340" s="1">
        <f>'[1]Bearbeitete Datenbank'!$BA342</f>
        <v>22.172899999999998</v>
      </c>
      <c r="BH340" s="1">
        <f>Tabelle27[[#This Row],[AoP '[degree']]]*PI()/180</f>
        <v>0.38699010971545067</v>
      </c>
      <c r="BI340" s="1">
        <f>'[1]Bearbeitete Datenbank'!$BB342</f>
        <v>72.178399999999996</v>
      </c>
      <c r="BK340" s="1">
        <f>Tabelle27[[#This Row],[mean_anomaly '[degree']]]*PI()/180</f>
        <v>1.2597507288214751</v>
      </c>
      <c r="BL340" s="1">
        <f>'[1]Bearbeitete Datenbank'!$AZ342</f>
        <v>1.9570000000000001E-4</v>
      </c>
      <c r="BM340" s="1">
        <f>'[1]Bearbeitete Datenbank'!$BE342</f>
        <v>42163.205865410288</v>
      </c>
      <c r="BN340" s="1">
        <f>'[1]Bearbeitete Datenbank'!$BF342</f>
        <v>35800.457204798142</v>
      </c>
      <c r="BO340" s="1">
        <f>'[1]Bearbeitete Datenbank'!$BG342</f>
        <v>35783.954526022426</v>
      </c>
      <c r="BP340" s="1">
        <f>'[1]Bearbeitete Datenbank'!$BH342</f>
        <v>1436.0173924443152</v>
      </c>
      <c r="BQ340" s="1">
        <f>'[1]Bearbeitete Datenbank'!$BC342</f>
        <v>1.0027733700000001</v>
      </c>
      <c r="BY340" s="1" t="s">
        <v>115</v>
      </c>
      <c r="BZ340" s="1" t="s">
        <v>115</v>
      </c>
      <c r="CA340" s="1" t="s">
        <v>115</v>
      </c>
      <c r="CB340" s="1" t="s">
        <v>115</v>
      </c>
      <c r="CD340" s="47">
        <f>'[1]Bearbeitete Datenbank'!$BT342</f>
        <v>3.6057279499999595E-2</v>
      </c>
      <c r="CE34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6.2931824658684764E-4</v>
      </c>
      <c r="CF340" s="1">
        <f>'[1]Bearbeitete Datenbank'!$BU342</f>
        <v>24.8440205735</v>
      </c>
      <c r="CG34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0.43360995844078487</v>
      </c>
      <c r="CH340" s="1" t="str">
        <f>'[1]Bearbeitete Datenbank'!$BV342</f>
        <v>False</v>
      </c>
      <c r="CI340" s="1" t="str">
        <f>'[1]Bearbeitete Datenbank'!$BW342</f>
        <v>True</v>
      </c>
      <c r="CJ340" s="1">
        <f>'[1]Bearbeitete Datenbank'!$BX342</f>
        <v>2.173175E-4</v>
      </c>
      <c r="CK340" s="1">
        <f>'[1]Bearbeitete Datenbank'!$BY342</f>
        <v>5.7461500000000005E-5</v>
      </c>
      <c r="CL340" s="1" t="str">
        <f>'[1]Bearbeitete Datenbank'!$CA342</f>
        <v>None</v>
      </c>
      <c r="CM34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40" s="1">
        <f>'[1]Bearbeitete Datenbank'!$CB342</f>
        <v>0</v>
      </c>
      <c r="CO340" s="1">
        <f>'[1]Bearbeitete Datenbank'!$CC342</f>
        <v>0</v>
      </c>
      <c r="CP340" s="1" t="str">
        <f>'[1]Bearbeitete Datenbank'!$CD342</f>
        <v>None</v>
      </c>
      <c r="CQ340" s="1" t="str">
        <f>'[1]Bearbeitete Datenbank'!$CE342</f>
        <v>None</v>
      </c>
      <c r="CR340" s="1" t="str">
        <f>'[1]Bearbeitete Datenbank'!$CF342</f>
        <v>None</v>
      </c>
      <c r="CS340" s="1" t="str">
        <f>IF(Tabelle27[[#This Row],[synchronised_starting_longitude '[deg_E']]]="None","None",Tabelle27[[#This Row],[synchronised_starting_longitude '[deg_E']]]*PI()/180)</f>
        <v>None</v>
      </c>
      <c r="CT340" s="1" t="str">
        <f>'[1]Bearbeitete Datenbank'!$CG342</f>
        <v>None</v>
      </c>
      <c r="CU340" s="1" t="str">
        <f>IF(Tabelle27[[#This Row],[synchronised_initial_longitude '[deg_E']]]="None","None",Tabelle27[[#This Row],[synchronised_initial_longitude '[deg_E']]]*PI()/180)</f>
        <v>None</v>
      </c>
      <c r="CV340" s="1" t="str">
        <f>'[1]Bearbeitete Datenbank'!$CH342</f>
        <v>None</v>
      </c>
      <c r="CW340" s="1" t="str">
        <f>IF(Tabelle27[[#This Row],[synchronised_tolerance_longitude '[deg_E']]]="None","None",Tabelle27[[#This Row],[synchronised_tolerance_longitude '[deg_E']]]*PI()/180)</f>
        <v>None</v>
      </c>
      <c r="CY340" s="1" t="str">
        <f>'[1]Bearbeitete Datenbank'!$CI342</f>
        <v>None</v>
      </c>
      <c r="CZ340" s="1" t="str">
        <f>IF(Tabelle27[[#This Row],[initial_GLAN '[deg']]]="None",Tabelle27[[#This Row],[initial_GLAN '[deg']]],Tabelle27[[#This Row],[initial_GLAN '[deg']]]*PI()/180)</f>
        <v>None</v>
      </c>
      <c r="DA340" s="1" t="str">
        <f>'[1]Bearbeitete Datenbank'!$CJ342</f>
        <v>None</v>
      </c>
      <c r="DB340" s="1" t="str">
        <f>IF(Tabelle27[[#This Row],[tolerance_GLAN '[deg']]]="None",Tabelle27[[#This Row],[tolerance_GLAN '[deg']]],Tabelle27[[#This Row],[tolerance_GLAN '[deg']]]*PI()/180)</f>
        <v>None</v>
      </c>
      <c r="DC340" s="1" t="str">
        <f>'[1]Bearbeitete Datenbank'!$CK342</f>
        <v>None</v>
      </c>
      <c r="DD340" s="49" t="str">
        <f>'[1]Bearbeitete Datenbank'!$CL342</f>
        <v>None</v>
      </c>
      <c r="DE340" s="5" t="str">
        <f>'[1]Bearbeitete Datenbank'!$CM342</f>
        <v>None</v>
      </c>
      <c r="DF340" s="49" t="str">
        <f>'[1]Bearbeitete Datenbank'!$CN342</f>
        <v>None</v>
      </c>
      <c r="DG340" s="5" t="str">
        <f>'[1]Bearbeitete Datenbank'!$CO342</f>
        <v>None</v>
      </c>
      <c r="DH340" s="5" t="str">
        <f>'[1]Bearbeitete Datenbank'!$CP342</f>
        <v>None</v>
      </c>
    </row>
    <row r="341" spans="1:112" x14ac:dyDescent="0.25">
      <c r="A341" s="1" t="str">
        <f>'[1]Bearbeitete Datenbank'!$C343</f>
        <v>INSAT 3D</v>
      </c>
      <c r="C341" s="1" t="str">
        <f>'[1]Bearbeitete Datenbank'!$C343</f>
        <v>INSAT 3D</v>
      </c>
      <c r="D341" s="41">
        <f>'[1]Bearbeitete Datenbank'!$AB343</f>
        <v>39216</v>
      </c>
      <c r="G341" s="1" t="str">
        <f>'[1]Bearbeitete Datenbank'!$AV343</f>
        <v>Heavy Satellite</v>
      </c>
      <c r="H341" s="1">
        <f>'[1]Bearbeitete Datenbank'!$V343</f>
        <v>15</v>
      </c>
      <c r="J341" s="3"/>
      <c r="K341" s="1" t="str">
        <f>'[1]Bearbeitete Datenbank'!$BQ343</f>
        <v>mono/duo-propellant</v>
      </c>
      <c r="L341" s="1" t="str">
        <f>'[1]Bearbeitete Datenbank'!$BR343</f>
        <v>1</v>
      </c>
      <c r="M341" s="1"/>
      <c r="N341" s="1">
        <f>'[1]Bearbeitete Datenbank'!$BS343</f>
        <v>300</v>
      </c>
      <c r="P341" s="5" t="str">
        <f>'[1]Bearbeitete Datenbank'!$Y343</f>
        <v>Guiana Space Center</v>
      </c>
      <c r="Q341" s="1">
        <f>'[1]Bearbeitete Datenbank'!$AD343*PI()/180</f>
        <v>9.1437799511982928E-2</v>
      </c>
      <c r="R341" s="1" t="str">
        <f>'[1]Bearbeitete Datenbank'!$D343</f>
        <v>India</v>
      </c>
      <c r="S341" s="1" t="str">
        <f>'[1]Bearbeitete Datenbank'!$E343</f>
        <v>India</v>
      </c>
      <c r="T341" s="1" t="str">
        <f>'[1]Bearbeitete Datenbank'!$F343</f>
        <v>Indian Space Research Organization (ISRO)</v>
      </c>
      <c r="U341" s="3">
        <f>'[1]Bearbeitete Datenbank'!$U343</f>
        <v>41480</v>
      </c>
      <c r="V341" s="34">
        <f>'[1]Bearbeitete Datenbank'!$AE343*PI()/180</f>
        <v>5.3622099674872183</v>
      </c>
      <c r="Y341" s="1">
        <f>'[1]Bearbeitete Datenbank'!$BK343</f>
        <v>1.6</v>
      </c>
      <c r="Z341" s="1">
        <f>'[1]Bearbeitete Datenbank'!$BL343</f>
        <v>2.4</v>
      </c>
      <c r="AA341" s="1">
        <f>'[1]Bearbeitete Datenbank'!$BM343</f>
        <v>9.5</v>
      </c>
      <c r="AB341" s="1">
        <f>'[1]Bearbeitete Datenbank'!BN343</f>
        <v>16.1160731656379</v>
      </c>
      <c r="AC341" s="33">
        <f>'[1]Bearbeitete Datenbank'!BO343</f>
        <v>2.56</v>
      </c>
      <c r="AD341" s="1">
        <f>'[1]Bearbeitete Datenbank'!$BP343</f>
        <v>8.5255333333333301</v>
      </c>
      <c r="AH341" s="1">
        <f>'[1]Bearbeitete Datenbank'!$AL343</f>
        <v>2090</v>
      </c>
      <c r="AJ341" s="1">
        <f>'[1]Bearbeitete Datenbank'!$AN343</f>
        <v>935</v>
      </c>
      <c r="AK341" s="1">
        <f>'[1]Bearbeitete Datenbank'!$AW343</f>
        <v>1155</v>
      </c>
      <c r="AU341" s="1" t="str">
        <f>'[1]Bearbeitete Datenbank'!$AU343</f>
        <v>GEO/D</v>
      </c>
      <c r="AV341" s="1" t="str">
        <f>'[1]Bearbeitete Datenbank'!$J343</f>
        <v>GEO</v>
      </c>
      <c r="AY341" s="1" t="str">
        <f>'[1]Bearbeitete Datenbank'!$G343</f>
        <v>Government</v>
      </c>
      <c r="AZ341" s="1"/>
      <c r="BA341" s="1" t="str">
        <f>'[1]Bearbeitete Datenbank'!$H343</f>
        <v>Earth Observation</v>
      </c>
      <c r="BB341" s="1"/>
      <c r="BC341" s="42">
        <f>'[1]Bearbeitete Datenbank'!$AX343</f>
        <v>7.8799999999999995E-2</v>
      </c>
      <c r="BD341" s="1">
        <f>Tabelle27[[#This Row],[inclination '[degree']]]*PI()/180</f>
        <v>1.3753194505715315E-3</v>
      </c>
      <c r="BE341" s="1">
        <f>'[1]Bearbeitete Datenbank'!$AY343</f>
        <v>101.57810000000001</v>
      </c>
      <c r="BF341" s="1">
        <f>Tabelle27[[#This Row],[RAAN '[degree']]]*PI()/180</f>
        <v>1.772872292920052</v>
      </c>
      <c r="BG341" s="1">
        <f>'[1]Bearbeitete Datenbank'!$BA343</f>
        <v>334.12979999999999</v>
      </c>
      <c r="BH341" s="1">
        <f>Tabelle27[[#This Row],[AoP '[degree']]]*PI()/180</f>
        <v>5.8316651390301493</v>
      </c>
      <c r="BI341" s="1">
        <f>'[1]Bearbeitete Datenbank'!$BB343</f>
        <v>120.4366</v>
      </c>
      <c r="BK341" s="1">
        <f>Tabelle27[[#This Row],[mean_anomaly '[degree']]]*PI()/180</f>
        <v>2.1020152099074028</v>
      </c>
      <c r="BL341" s="1">
        <f>'[1]Bearbeitete Datenbank'!$AZ343</f>
        <v>1.337E-4</v>
      </c>
      <c r="BM341" s="1">
        <f>'[1]Bearbeitete Datenbank'!$BE343</f>
        <v>42165.463638372305</v>
      </c>
      <c r="BN341" s="1">
        <f>'[1]Bearbeitete Datenbank'!$BF343</f>
        <v>35800.101160860751</v>
      </c>
      <c r="BO341" s="1">
        <f>'[1]Bearbeitete Datenbank'!$BG343</f>
        <v>35788.82611588385</v>
      </c>
      <c r="BP341" s="1">
        <f>'[1]Bearbeitete Datenbank'!$BH343</f>
        <v>1436.1327386773066</v>
      </c>
      <c r="BQ341" s="1">
        <f>'[1]Bearbeitete Datenbank'!$BC343</f>
        <v>1.00269283</v>
      </c>
      <c r="BS341" s="5"/>
      <c r="BT341" s="5"/>
      <c r="BU341" s="5"/>
      <c r="BV341" s="5"/>
      <c r="BW341" s="5"/>
      <c r="BY341" s="1" t="s">
        <v>115</v>
      </c>
      <c r="BZ341" s="1" t="s">
        <v>115</v>
      </c>
      <c r="CA341" s="1" t="s">
        <v>115</v>
      </c>
      <c r="CB341" s="1" t="s">
        <v>115</v>
      </c>
      <c r="CD341" s="47">
        <f>'[1]Bearbeitete Datenbank'!$BT343</f>
        <v>7.4085752499996715E-2</v>
      </c>
      <c r="CE34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1.293040309942563E-3</v>
      </c>
      <c r="CF341" s="1">
        <f>'[1]Bearbeitete Datenbank'!$BU343</f>
        <v>82.093408440499999</v>
      </c>
      <c r="CG34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1.4328002714712285</v>
      </c>
      <c r="CH341" s="1" t="str">
        <f>'[1]Bearbeitete Datenbank'!$BV343</f>
        <v>True</v>
      </c>
      <c r="CI341" s="1" t="str">
        <f>'[1]Bearbeitete Datenbank'!$BW343</f>
        <v>True</v>
      </c>
      <c r="CJ341" s="1">
        <f>'[1]Bearbeitete Datenbank'!$BX343</f>
        <v>1.1888E-4</v>
      </c>
      <c r="CK341" s="1">
        <f>'[1]Bearbeitete Datenbank'!$BY343</f>
        <v>5.8171999999999998E-5</v>
      </c>
      <c r="CL341" s="1">
        <f>'[1]Bearbeitete Datenbank'!$CA343</f>
        <v>0.11196399999999999</v>
      </c>
      <c r="CM34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1.9541404437029312E-3</v>
      </c>
      <c r="CN341" s="1">
        <f>'[1]Bearbeitete Datenbank'!$CB343</f>
        <v>1</v>
      </c>
      <c r="CO341" s="1">
        <f>'[1]Bearbeitete Datenbank'!$CC343</f>
        <v>7</v>
      </c>
      <c r="CP341" s="1" t="str">
        <f>'[1]Bearbeitete Datenbank'!$CD343</f>
        <v>None</v>
      </c>
      <c r="CQ341" s="1" t="str">
        <f>'[1]Bearbeitete Datenbank'!$CE343</f>
        <v>None</v>
      </c>
      <c r="CR341" s="1" t="str">
        <f>'[1]Bearbeitete Datenbank'!$CF343</f>
        <v>None</v>
      </c>
      <c r="CS341" s="1" t="str">
        <f>IF(Tabelle27[[#This Row],[synchronised_starting_longitude '[deg_E']]]="None","None",Tabelle27[[#This Row],[synchronised_starting_longitude '[deg_E']]]*PI()/180)</f>
        <v>None</v>
      </c>
      <c r="CT341" s="1" t="str">
        <f>'[1]Bearbeitete Datenbank'!$CG343</f>
        <v>None</v>
      </c>
      <c r="CU341" s="1" t="str">
        <f>IF(Tabelle27[[#This Row],[synchronised_initial_longitude '[deg_E']]]="None","None",Tabelle27[[#This Row],[synchronised_initial_longitude '[deg_E']]]*PI()/180)</f>
        <v>None</v>
      </c>
      <c r="CV341" s="1" t="str">
        <f>'[1]Bearbeitete Datenbank'!$CH343</f>
        <v>None</v>
      </c>
      <c r="CW341" s="1" t="str">
        <f>IF(Tabelle27[[#This Row],[synchronised_tolerance_longitude '[deg_E']]]="None","None",Tabelle27[[#This Row],[synchronised_tolerance_longitude '[deg_E']]]*PI()/180)</f>
        <v>None</v>
      </c>
      <c r="CY341" s="1" t="str">
        <f>'[1]Bearbeitete Datenbank'!$CI343</f>
        <v>None</v>
      </c>
      <c r="CZ341" s="1" t="str">
        <f>IF(Tabelle27[[#This Row],[initial_GLAN '[deg']]]="None",Tabelle27[[#This Row],[initial_GLAN '[deg']]],Tabelle27[[#This Row],[initial_GLAN '[deg']]]*PI()/180)</f>
        <v>None</v>
      </c>
      <c r="DA341" s="1" t="str">
        <f>'[1]Bearbeitete Datenbank'!$CJ343</f>
        <v>None</v>
      </c>
      <c r="DB341" s="1" t="str">
        <f>IF(Tabelle27[[#This Row],[tolerance_GLAN '[deg']]]="None",Tabelle27[[#This Row],[tolerance_GLAN '[deg']]],Tabelle27[[#This Row],[tolerance_GLAN '[deg']]]*PI()/180)</f>
        <v>None</v>
      </c>
      <c r="DC341" s="1" t="str">
        <f>'[1]Bearbeitete Datenbank'!$CK343</f>
        <v>None</v>
      </c>
      <c r="DD341" s="49" t="str">
        <f>'[1]Bearbeitete Datenbank'!$CL343</f>
        <v>None</v>
      </c>
      <c r="DE341" s="5" t="str">
        <f>'[1]Bearbeitete Datenbank'!$CM343</f>
        <v>None</v>
      </c>
      <c r="DF341" s="49" t="str">
        <f>'[1]Bearbeitete Datenbank'!$CN343</f>
        <v>None</v>
      </c>
      <c r="DG341" s="5" t="str">
        <f>'[1]Bearbeitete Datenbank'!$CO343</f>
        <v>None</v>
      </c>
      <c r="DH341" s="5" t="str">
        <f>'[1]Bearbeitete Datenbank'!$CP343</f>
        <v>None</v>
      </c>
    </row>
    <row r="342" spans="1:112" x14ac:dyDescent="0.25">
      <c r="A342" s="1" t="str">
        <f>'[1]Bearbeitete Datenbank'!$C344</f>
        <v>INSAT 3DR</v>
      </c>
      <c r="C342" s="1" t="str">
        <f>'[1]Bearbeitete Datenbank'!$C344</f>
        <v>INSAT 3DR</v>
      </c>
      <c r="D342" s="41">
        <f>'[1]Bearbeitete Datenbank'!$AB344</f>
        <v>41752</v>
      </c>
      <c r="G342" s="1" t="str">
        <f>'[1]Bearbeitete Datenbank'!$AV344</f>
        <v>Heavy Satellite</v>
      </c>
      <c r="H342" s="1">
        <f>'[1]Bearbeitete Datenbank'!$V344</f>
        <v>10</v>
      </c>
      <c r="J342" s="3"/>
      <c r="K342" s="1" t="str">
        <f>'[1]Bearbeitete Datenbank'!$BQ344</f>
        <v>mono/duo-propellant</v>
      </c>
      <c r="L342" s="1" t="str">
        <f>'[1]Bearbeitete Datenbank'!$BR344</f>
        <v>1</v>
      </c>
      <c r="M342" s="1"/>
      <c r="N342" s="1">
        <f>'[1]Bearbeitete Datenbank'!$BS344</f>
        <v>300</v>
      </c>
      <c r="P342" s="5" t="str">
        <f>'[1]Bearbeitete Datenbank'!$Y344</f>
        <v>Satish Dhawan Space Centre</v>
      </c>
      <c r="Q342" s="1">
        <f>'[1]Bearbeitete Datenbank'!$AD344*PI()/180</f>
        <v>0.23945810678352358</v>
      </c>
      <c r="R342" s="1" t="str">
        <f>'[1]Bearbeitete Datenbank'!$D344</f>
        <v>NR</v>
      </c>
      <c r="S342" s="1" t="str">
        <f>'[1]Bearbeitete Datenbank'!$E344</f>
        <v>India</v>
      </c>
      <c r="T342" s="1" t="str">
        <f>'[1]Bearbeitete Datenbank'!$F344</f>
        <v>Indian Space Research Organization (ISRO)</v>
      </c>
      <c r="U342" s="3">
        <f>'[1]Bearbeitete Datenbank'!$U344</f>
        <v>42621</v>
      </c>
      <c r="V342" s="34">
        <f>'[1]Bearbeitete Datenbank'!$AE344*PI()/180</f>
        <v>1.4002850765243715</v>
      </c>
      <c r="Y342" s="1">
        <f>'[1]Bearbeitete Datenbank'!$BK344</f>
        <v>1.6</v>
      </c>
      <c r="Z342" s="1">
        <f>'[1]Bearbeitete Datenbank'!$BL344</f>
        <v>2.4</v>
      </c>
      <c r="AA342" s="1">
        <f>'[1]Bearbeitete Datenbank'!$BM344</f>
        <v>9.5</v>
      </c>
      <c r="AB342" s="1">
        <f>'[1]Bearbeitete Datenbank'!BN344</f>
        <v>16.1160731656379</v>
      </c>
      <c r="AC342" s="33">
        <f>'[1]Bearbeitete Datenbank'!BO344</f>
        <v>2.56</v>
      </c>
      <c r="AD342" s="1">
        <f>'[1]Bearbeitete Datenbank'!$BP344</f>
        <v>8.5255333333333301</v>
      </c>
      <c r="AH342" s="1">
        <f>'[1]Bearbeitete Datenbank'!$AL344</f>
        <v>2211</v>
      </c>
      <c r="AJ342" s="1">
        <f>'[1]Bearbeitete Datenbank'!$AN344</f>
        <v>956</v>
      </c>
      <c r="AK342" s="1">
        <f>'[1]Bearbeitete Datenbank'!$AW344</f>
        <v>1255</v>
      </c>
      <c r="AU342" s="1" t="str">
        <f>'[1]Bearbeitete Datenbank'!$AU344</f>
        <v>GEO/D</v>
      </c>
      <c r="AV342" s="1" t="str">
        <f>'[1]Bearbeitete Datenbank'!$J344</f>
        <v>GEO</v>
      </c>
      <c r="AY342" s="1" t="str">
        <f>'[1]Bearbeitete Datenbank'!$G344</f>
        <v>Government</v>
      </c>
      <c r="AZ342" s="1"/>
      <c r="BA342" s="1" t="str">
        <f>'[1]Bearbeitete Datenbank'!$H344</f>
        <v>Earth Observation</v>
      </c>
      <c r="BB342" s="1"/>
      <c r="BC342" s="42">
        <f>'[1]Bearbeitete Datenbank'!$AX344</f>
        <v>0.1167</v>
      </c>
      <c r="BD342" s="1">
        <f>Tabelle27[[#This Row],[inclination '[degree']]]*PI()/180</f>
        <v>2.0367992370773822E-3</v>
      </c>
      <c r="BE342" s="1">
        <f>'[1]Bearbeitete Datenbank'!$AY344</f>
        <v>100.0938</v>
      </c>
      <c r="BF342" s="1">
        <f>Tabelle27[[#This Row],[RAAN '[degree']]]*PI()/180</f>
        <v>1.7469663708327001</v>
      </c>
      <c r="BG342" s="1">
        <f>'[1]Bearbeitete Datenbank'!$BA344</f>
        <v>175.21870000000001</v>
      </c>
      <c r="BH342" s="1">
        <f>Tabelle27[[#This Row],[AoP '[degree']]]*PI()/180</f>
        <v>3.0581432260641885</v>
      </c>
      <c r="BI342" s="1">
        <f>'[1]Bearbeitete Datenbank'!$BB344</f>
        <v>5.6570999999999998</v>
      </c>
      <c r="BK342" s="1">
        <f>Tabelle27[[#This Row],[mean_anomaly '[degree']]]*PI()/180</f>
        <v>9.873502111457122E-2</v>
      </c>
      <c r="BL342" s="1">
        <f>'[1]Bearbeitete Datenbank'!$AZ344</f>
        <v>9.6739999999999999E-4</v>
      </c>
      <c r="BM342" s="1">
        <f>'[1]Bearbeitete Datenbank'!$BE344</f>
        <v>42164.89538222296</v>
      </c>
      <c r="BN342" s="1">
        <f>'[1]Bearbeitete Datenbank'!$BF344</f>
        <v>35834.685702015719</v>
      </c>
      <c r="BO342" s="1">
        <f>'[1]Bearbeitete Datenbank'!$BG344</f>
        <v>35753.105062430201</v>
      </c>
      <c r="BP342" s="1">
        <f>'[1]Bearbeitete Datenbank'!$BH344</f>
        <v>1436.1037070324476</v>
      </c>
      <c r="BQ342" s="1">
        <f>'[1]Bearbeitete Datenbank'!$BC344</f>
        <v>1.0027131</v>
      </c>
      <c r="BS342" s="5"/>
      <c r="BT342" s="5"/>
      <c r="BU342" s="5"/>
      <c r="BV342" s="5"/>
      <c r="BW342" s="5"/>
      <c r="BY342" s="1" t="s">
        <v>115</v>
      </c>
      <c r="BZ342" s="1" t="s">
        <v>115</v>
      </c>
      <c r="CA342" s="1" t="s">
        <v>115</v>
      </c>
      <c r="CB342" s="1" t="s">
        <v>115</v>
      </c>
      <c r="CD342" s="47">
        <f>'[1]Bearbeitete Datenbank'!$BT344</f>
        <v>4.2058101000002068E-2</v>
      </c>
      <c r="CE34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7.3405233958635568E-4</v>
      </c>
      <c r="CF342" s="1">
        <f>'[1]Bearbeitete Datenbank'!$BU344</f>
        <v>73.981063468000002</v>
      </c>
      <c r="CG34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1.2912131416434947</v>
      </c>
      <c r="CH342" s="1" t="str">
        <f>'[1]Bearbeitete Datenbank'!$BV344</f>
        <v>True</v>
      </c>
      <c r="CI342" s="1" t="str">
        <f>'[1]Bearbeitete Datenbank'!$BW344</f>
        <v>True</v>
      </c>
      <c r="CJ342" s="1">
        <f>'[1]Bearbeitete Datenbank'!$BX344</f>
        <v>1.1151760000000001E-3</v>
      </c>
      <c r="CK342" s="1">
        <f>'[1]Bearbeitete Datenbank'!$BY344</f>
        <v>1.9252399999999996E-4</v>
      </c>
      <c r="CL342" s="1">
        <f>'[1]Bearbeitete Datenbank'!$CA344</f>
        <v>0.15453600000000001</v>
      </c>
      <c r="CM34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2.6971620128619571E-3</v>
      </c>
      <c r="CN342" s="1">
        <f>'[1]Bearbeitete Datenbank'!$CB344</f>
        <v>1</v>
      </c>
      <c r="CO342" s="1">
        <f>'[1]Bearbeitete Datenbank'!$CC344</f>
        <v>11</v>
      </c>
      <c r="CP342" s="1" t="str">
        <f>'[1]Bearbeitete Datenbank'!$CD344</f>
        <v>None</v>
      </c>
      <c r="CQ342" s="1" t="str">
        <f>'[1]Bearbeitete Datenbank'!$CE344</f>
        <v>None</v>
      </c>
      <c r="CR342" s="1" t="str">
        <f>'[1]Bearbeitete Datenbank'!$CF344</f>
        <v>None</v>
      </c>
      <c r="CS342" s="1" t="str">
        <f>IF(Tabelle27[[#This Row],[synchronised_starting_longitude '[deg_E']]]="None","None",Tabelle27[[#This Row],[synchronised_starting_longitude '[deg_E']]]*PI()/180)</f>
        <v>None</v>
      </c>
      <c r="CT342" s="1" t="str">
        <f>'[1]Bearbeitete Datenbank'!$CG344</f>
        <v>None</v>
      </c>
      <c r="CU342" s="1" t="str">
        <f>IF(Tabelle27[[#This Row],[synchronised_initial_longitude '[deg_E']]]="None","None",Tabelle27[[#This Row],[synchronised_initial_longitude '[deg_E']]]*PI()/180)</f>
        <v>None</v>
      </c>
      <c r="CV342" s="1" t="str">
        <f>'[1]Bearbeitete Datenbank'!$CH344</f>
        <v>None</v>
      </c>
      <c r="CW342" s="1" t="str">
        <f>IF(Tabelle27[[#This Row],[synchronised_tolerance_longitude '[deg_E']]]="None","None",Tabelle27[[#This Row],[synchronised_tolerance_longitude '[deg_E']]]*PI()/180)</f>
        <v>None</v>
      </c>
      <c r="CY342" s="1" t="str">
        <f>'[1]Bearbeitete Datenbank'!$CI344</f>
        <v>None</v>
      </c>
      <c r="CZ342" s="1" t="str">
        <f>IF(Tabelle27[[#This Row],[initial_GLAN '[deg']]]="None",Tabelle27[[#This Row],[initial_GLAN '[deg']]],Tabelle27[[#This Row],[initial_GLAN '[deg']]]*PI()/180)</f>
        <v>None</v>
      </c>
      <c r="DA342" s="1" t="str">
        <f>'[1]Bearbeitete Datenbank'!$CJ344</f>
        <v>None</v>
      </c>
      <c r="DB342" s="1" t="str">
        <f>IF(Tabelle27[[#This Row],[tolerance_GLAN '[deg']]]="None",Tabelle27[[#This Row],[tolerance_GLAN '[deg']]],Tabelle27[[#This Row],[tolerance_GLAN '[deg']]]*PI()/180)</f>
        <v>None</v>
      </c>
      <c r="DC342" s="1" t="str">
        <f>'[1]Bearbeitete Datenbank'!$CK344</f>
        <v>None</v>
      </c>
      <c r="DD342" s="49" t="str">
        <f>'[1]Bearbeitete Datenbank'!$CL344</f>
        <v>None</v>
      </c>
      <c r="DE342" s="5" t="str">
        <f>'[1]Bearbeitete Datenbank'!$CM344</f>
        <v>None</v>
      </c>
      <c r="DF342" s="49" t="str">
        <f>'[1]Bearbeitete Datenbank'!$CN344</f>
        <v>None</v>
      </c>
      <c r="DG342" s="5" t="str">
        <f>'[1]Bearbeitete Datenbank'!$CO344</f>
        <v>None</v>
      </c>
      <c r="DH342" s="5" t="str">
        <f>'[1]Bearbeitete Datenbank'!$CP344</f>
        <v>None</v>
      </c>
    </row>
    <row r="343" spans="1:112" x14ac:dyDescent="0.25">
      <c r="A343" s="1" t="str">
        <f>'[1]Bearbeitete Datenbank'!$C345</f>
        <v>INSAT 4B</v>
      </c>
      <c r="C343" s="1" t="str">
        <f>'[1]Bearbeitete Datenbank'!$C345</f>
        <v>INSAT 4B</v>
      </c>
      <c r="D343" s="41">
        <f>'[1]Bearbeitete Datenbank'!$AB345</f>
        <v>30793</v>
      </c>
      <c r="G343" s="1" t="str">
        <f>'[1]Bearbeitete Datenbank'!$AV345</f>
        <v>Heavy Satellite</v>
      </c>
      <c r="H343" s="1">
        <f>'[1]Bearbeitete Datenbank'!$V345</f>
        <v>15</v>
      </c>
      <c r="J343" s="3"/>
      <c r="K343" s="1" t="str">
        <f>'[1]Bearbeitete Datenbank'!$BQ345</f>
        <v>mono/duo-propellant</v>
      </c>
      <c r="L343" s="1" t="str">
        <f>'[1]Bearbeitete Datenbank'!$BR345</f>
        <v>1</v>
      </c>
      <c r="M343" s="1"/>
      <c r="N343" s="1">
        <f>'[1]Bearbeitete Datenbank'!$BS345</f>
        <v>300</v>
      </c>
      <c r="P343" s="5" t="str">
        <f>'[1]Bearbeitete Datenbank'!$Y345</f>
        <v>Guiana Space Center</v>
      </c>
      <c r="Q343" s="1">
        <f>'[1]Bearbeitete Datenbank'!$AD345*PI()/180</f>
        <v>9.1437799511982928E-2</v>
      </c>
      <c r="R343" s="1" t="str">
        <f>'[1]Bearbeitete Datenbank'!$D345</f>
        <v>India</v>
      </c>
      <c r="S343" s="1" t="str">
        <f>'[1]Bearbeitete Datenbank'!$E345</f>
        <v>India</v>
      </c>
      <c r="T343" s="1" t="str">
        <f>'[1]Bearbeitete Datenbank'!$F345</f>
        <v>Indian Space Research Organization (ISRO)</v>
      </c>
      <c r="U343" s="3">
        <f>'[1]Bearbeitete Datenbank'!$U345</f>
        <v>39152</v>
      </c>
      <c r="V343" s="34">
        <f>'[1]Bearbeitete Datenbank'!$AE345*PI()/180</f>
        <v>5.3622099674872183</v>
      </c>
      <c r="Y343" s="1">
        <f>'[1]Bearbeitete Datenbank'!$BK345</f>
        <v>1.8</v>
      </c>
      <c r="Z343" s="1">
        <f>'[1]Bearbeitete Datenbank'!$BL345</f>
        <v>3.1</v>
      </c>
      <c r="AA343" s="1">
        <f>'[1]Bearbeitete Datenbank'!$BM345</f>
        <v>15.4</v>
      </c>
      <c r="AB343" s="1">
        <f>'[1]Bearbeitete Datenbank'!BN345</f>
        <v>28.115050232449999</v>
      </c>
      <c r="AC343" s="33">
        <f>'[1]Bearbeitete Datenbank'!BO345</f>
        <v>3.24</v>
      </c>
      <c r="AD343" s="1">
        <f>'[1]Bearbeitete Datenbank'!$BP345</f>
        <v>13.7829333333333</v>
      </c>
      <c r="AH343" s="1">
        <f>'[1]Bearbeitete Datenbank'!$AL345</f>
        <v>3029</v>
      </c>
      <c r="AJ343" s="1">
        <f>'[1]Bearbeitete Datenbank'!$AN345</f>
        <v>1325</v>
      </c>
      <c r="AK343" s="1">
        <f>'[1]Bearbeitete Datenbank'!$AW345</f>
        <v>1704</v>
      </c>
      <c r="AU343" s="1" t="str">
        <f>'[1]Bearbeitete Datenbank'!$AU345</f>
        <v>GEO/D</v>
      </c>
      <c r="AV343" s="1" t="str">
        <f>'[1]Bearbeitete Datenbank'!$J345</f>
        <v>GEO</v>
      </c>
      <c r="AY343" s="1" t="str">
        <f>'[1]Bearbeitete Datenbank'!$G345</f>
        <v>Government</v>
      </c>
      <c r="AZ343" s="1"/>
      <c r="BA343" s="1" t="str">
        <f>'[1]Bearbeitete Datenbank'!$H345</f>
        <v>Communications</v>
      </c>
      <c r="BB343" s="1"/>
      <c r="BC343" s="42">
        <f>'[1]Bearbeitete Datenbank'!$AX345</f>
        <v>1.2586999999999999</v>
      </c>
      <c r="BD343" s="1">
        <f>Tabelle27[[#This Row],[inclination '[degree']]]*PI()/180</f>
        <v>2.1968459294852624E-2</v>
      </c>
      <c r="BE343" s="1">
        <f>'[1]Bearbeitete Datenbank'!$AY345</f>
        <v>93.902900000000002</v>
      </c>
      <c r="BF343" s="1">
        <f>Tabelle27[[#This Row],[RAAN '[degree']]]*PI()/180</f>
        <v>1.6389147821709833</v>
      </c>
      <c r="BG343" s="1">
        <f>'[1]Bearbeitete Datenbank'!$BA345</f>
        <v>257.91180000000003</v>
      </c>
      <c r="BH343" s="1">
        <f>Tabelle27[[#This Row],[AoP '[degree']]]*PI()/180</f>
        <v>4.5014100897451117</v>
      </c>
      <c r="BI343" s="1">
        <f>'[1]Bearbeitete Datenbank'!$BB345</f>
        <v>283.33920000000001</v>
      </c>
      <c r="BK343" s="1">
        <f>Tabelle27[[#This Row],[mean_anomaly '[degree']]]*PI()/180</f>
        <v>4.9452019399667169</v>
      </c>
      <c r="BL343" s="1">
        <f>'[1]Bearbeitete Datenbank'!$AZ345</f>
        <v>2.0220000000000001E-4</v>
      </c>
      <c r="BM343" s="1">
        <f>'[1]Bearbeitete Datenbank'!$BE345</f>
        <v>42164.770351619263</v>
      </c>
      <c r="BN343" s="1">
        <f>'[1]Bearbeitete Datenbank'!$BF345</f>
        <v>35802.296068184354</v>
      </c>
      <c r="BO343" s="1">
        <f>'[1]Bearbeitete Datenbank'!$BG345</f>
        <v>35785.244635054165</v>
      </c>
      <c r="BP343" s="1">
        <f>'[1]Bearbeitete Datenbank'!$BH345</f>
        <v>1436.0973193687739</v>
      </c>
      <c r="BQ343" s="1">
        <f>'[1]Bearbeitete Datenbank'!$BC345</f>
        <v>1.00271756</v>
      </c>
      <c r="BS343" s="5"/>
      <c r="BT343" s="5"/>
      <c r="BU343" s="5"/>
      <c r="BV343" s="5"/>
      <c r="BW343" s="5"/>
      <c r="BY343" s="1" t="s">
        <v>115</v>
      </c>
      <c r="BZ343" s="1" t="s">
        <v>115</v>
      </c>
      <c r="CA343" s="1" t="s">
        <v>115</v>
      </c>
      <c r="CB343" s="1" t="s">
        <v>115</v>
      </c>
      <c r="CD343" s="47">
        <f>'[1]Bearbeitete Datenbank'!$BT345</f>
        <v>6.6908309499993379E-2</v>
      </c>
      <c r="CE34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1.1677702977182852E-3</v>
      </c>
      <c r="CF343" s="1">
        <f>'[1]Bearbeitete Datenbank'!$BU345</f>
        <v>85.5083815845</v>
      </c>
      <c r="CG34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1.4924027967012108</v>
      </c>
      <c r="CH343" s="1" t="str">
        <f>'[1]Bearbeitete Datenbank'!$BV345</f>
        <v>False</v>
      </c>
      <c r="CI343" s="1" t="str">
        <f>'[1]Bearbeitete Datenbank'!$BW345</f>
        <v>True</v>
      </c>
      <c r="CJ343" s="1">
        <f>'[1]Bearbeitete Datenbank'!$BX345</f>
        <v>4.1858750000000006E-4</v>
      </c>
      <c r="CK343" s="1">
        <f>'[1]Bearbeitete Datenbank'!$BY345</f>
        <v>3.4696250000000004E-4</v>
      </c>
      <c r="CL343" s="1" t="str">
        <f>'[1]Bearbeitete Datenbank'!$CA345</f>
        <v>None</v>
      </c>
      <c r="CM34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43" s="1">
        <f>'[1]Bearbeitete Datenbank'!$CB345</f>
        <v>0</v>
      </c>
      <c r="CO343" s="1">
        <f>'[1]Bearbeitete Datenbank'!$CC345</f>
        <v>0</v>
      </c>
      <c r="CP343" s="1" t="str">
        <f>'[1]Bearbeitete Datenbank'!$CD345</f>
        <v>None</v>
      </c>
      <c r="CQ343" s="1" t="str">
        <f>'[1]Bearbeitete Datenbank'!$CE345</f>
        <v>None</v>
      </c>
      <c r="CR343" s="1" t="str">
        <f>'[1]Bearbeitete Datenbank'!$CF345</f>
        <v>None</v>
      </c>
      <c r="CS343" s="1" t="str">
        <f>IF(Tabelle27[[#This Row],[synchronised_starting_longitude '[deg_E']]]="None","None",Tabelle27[[#This Row],[synchronised_starting_longitude '[deg_E']]]*PI()/180)</f>
        <v>None</v>
      </c>
      <c r="CT343" s="1" t="str">
        <f>'[1]Bearbeitete Datenbank'!$CG345</f>
        <v>None</v>
      </c>
      <c r="CU343" s="1" t="str">
        <f>IF(Tabelle27[[#This Row],[synchronised_initial_longitude '[deg_E']]]="None","None",Tabelle27[[#This Row],[synchronised_initial_longitude '[deg_E']]]*PI()/180)</f>
        <v>None</v>
      </c>
      <c r="CV343" s="1" t="str">
        <f>'[1]Bearbeitete Datenbank'!$CH345</f>
        <v>None</v>
      </c>
      <c r="CW343" s="1" t="str">
        <f>IF(Tabelle27[[#This Row],[synchronised_tolerance_longitude '[deg_E']]]="None","None",Tabelle27[[#This Row],[synchronised_tolerance_longitude '[deg_E']]]*PI()/180)</f>
        <v>None</v>
      </c>
      <c r="CY343" s="1" t="str">
        <f>'[1]Bearbeitete Datenbank'!$CI345</f>
        <v>None</v>
      </c>
      <c r="CZ343" s="1" t="str">
        <f>IF(Tabelle27[[#This Row],[initial_GLAN '[deg']]]="None",Tabelle27[[#This Row],[initial_GLAN '[deg']]],Tabelle27[[#This Row],[initial_GLAN '[deg']]]*PI()/180)</f>
        <v>None</v>
      </c>
      <c r="DA343" s="1" t="str">
        <f>'[1]Bearbeitete Datenbank'!$CJ345</f>
        <v>None</v>
      </c>
      <c r="DB343" s="1" t="str">
        <f>IF(Tabelle27[[#This Row],[tolerance_GLAN '[deg']]]="None",Tabelle27[[#This Row],[tolerance_GLAN '[deg']]],Tabelle27[[#This Row],[tolerance_GLAN '[deg']]]*PI()/180)</f>
        <v>None</v>
      </c>
      <c r="DC343" s="1" t="str">
        <f>'[1]Bearbeitete Datenbank'!$CK345</f>
        <v>None</v>
      </c>
      <c r="DD343" s="49" t="str">
        <f>'[1]Bearbeitete Datenbank'!$CL345</f>
        <v>None</v>
      </c>
      <c r="DE343" s="5" t="str">
        <f>'[1]Bearbeitete Datenbank'!$CM345</f>
        <v>None</v>
      </c>
      <c r="DF343" s="49" t="str">
        <f>'[1]Bearbeitete Datenbank'!$CN345</f>
        <v>None</v>
      </c>
      <c r="DG343" s="5" t="str">
        <f>'[1]Bearbeitete Datenbank'!$CO345</f>
        <v>None</v>
      </c>
      <c r="DH343" s="5" t="str">
        <f>'[1]Bearbeitete Datenbank'!$CP345</f>
        <v>None</v>
      </c>
    </row>
    <row r="344" spans="1:112" x14ac:dyDescent="0.25">
      <c r="A344" s="1" t="str">
        <f>'[1]Bearbeitete Datenbank'!$C346</f>
        <v>INSAT 4CR</v>
      </c>
      <c r="C344" s="1" t="str">
        <f>'[1]Bearbeitete Datenbank'!$C346</f>
        <v>INSAT 4CR</v>
      </c>
      <c r="D344" s="41">
        <f>'[1]Bearbeitete Datenbank'!$AB346</f>
        <v>32050</v>
      </c>
      <c r="G344" s="1" t="str">
        <f>'[1]Bearbeitete Datenbank'!$AV346</f>
        <v>Heavy Satellite</v>
      </c>
      <c r="H344" s="1">
        <f>'[1]Bearbeitete Datenbank'!$V346</f>
        <v>12</v>
      </c>
      <c r="J344" s="3"/>
      <c r="K344" s="1" t="str">
        <f>'[1]Bearbeitete Datenbank'!$BQ346</f>
        <v>mono/duo-propellant</v>
      </c>
      <c r="L344" s="1" t="str">
        <f>'[1]Bearbeitete Datenbank'!$BR346</f>
        <v>1</v>
      </c>
      <c r="M344" s="1"/>
      <c r="N344" s="1">
        <f>'[1]Bearbeitete Datenbank'!$BS346</f>
        <v>300</v>
      </c>
      <c r="P344" s="5" t="str">
        <f>'[1]Bearbeitete Datenbank'!$Y346</f>
        <v>Satish Dhawan Space Centre</v>
      </c>
      <c r="Q344" s="1">
        <f>'[1]Bearbeitete Datenbank'!$AD346*PI()/180</f>
        <v>0.23945810678352358</v>
      </c>
      <c r="R344" s="1" t="str">
        <f>'[1]Bearbeitete Datenbank'!$D346</f>
        <v>India</v>
      </c>
      <c r="S344" s="1" t="str">
        <f>'[1]Bearbeitete Datenbank'!$E346</f>
        <v>India</v>
      </c>
      <c r="T344" s="1" t="str">
        <f>'[1]Bearbeitete Datenbank'!$F346</f>
        <v>Indian Space Research Organization (ISRO)</v>
      </c>
      <c r="U344" s="3">
        <f>'[1]Bearbeitete Datenbank'!$U346</f>
        <v>39327</v>
      </c>
      <c r="V344" s="34">
        <f>'[1]Bearbeitete Datenbank'!$AE346*PI()/180</f>
        <v>1.4002850765243715</v>
      </c>
      <c r="Y344" s="1">
        <f>'[1]Bearbeitete Datenbank'!$BK346</f>
        <v>1.6</v>
      </c>
      <c r="Z344" s="1">
        <f>'[1]Bearbeitete Datenbank'!$BL346</f>
        <v>2.4</v>
      </c>
      <c r="AA344" s="1">
        <f>'[1]Bearbeitete Datenbank'!$BM346</f>
        <v>9.5</v>
      </c>
      <c r="AB344" s="1">
        <f>'[1]Bearbeitete Datenbank'!BN346</f>
        <v>16.1160731656379</v>
      </c>
      <c r="AC344" s="33">
        <f>'[1]Bearbeitete Datenbank'!BO346</f>
        <v>2.56</v>
      </c>
      <c r="AD344" s="1">
        <f>'[1]Bearbeitete Datenbank'!$BP346</f>
        <v>8.5255333333333301</v>
      </c>
      <c r="AH344" s="1">
        <f>'[1]Bearbeitete Datenbank'!$AL346</f>
        <v>2130</v>
      </c>
      <c r="AJ344" s="1">
        <f>'[1]Bearbeitete Datenbank'!$AN346</f>
        <v>941</v>
      </c>
      <c r="AK344" s="1">
        <f>'[1]Bearbeitete Datenbank'!$AW346</f>
        <v>1189</v>
      </c>
      <c r="AU344" s="1" t="str">
        <f>'[1]Bearbeitete Datenbank'!$AU346</f>
        <v>GEO/D</v>
      </c>
      <c r="AV344" s="1" t="str">
        <f>'[1]Bearbeitete Datenbank'!$J346</f>
        <v>GEO</v>
      </c>
      <c r="AY344" s="1" t="str">
        <f>'[1]Bearbeitete Datenbank'!$G346</f>
        <v>Government</v>
      </c>
      <c r="AZ344" s="1"/>
      <c r="BA344" s="1" t="str">
        <f>'[1]Bearbeitete Datenbank'!$H346</f>
        <v>Communications</v>
      </c>
      <c r="BB344" s="1"/>
      <c r="BC344" s="42">
        <f>'[1]Bearbeitete Datenbank'!$AX346</f>
        <v>2.1575000000000002</v>
      </c>
      <c r="BD344" s="1">
        <f>Tabelle27[[#This Row],[inclination '[degree']]]*PI()/180</f>
        <v>3.7655478611777662E-2</v>
      </c>
      <c r="BE344" s="1">
        <f>'[1]Bearbeitete Datenbank'!$AY346</f>
        <v>90.097399999999993</v>
      </c>
      <c r="BF344" s="1">
        <f>Tabelle27[[#This Row],[RAAN '[degree']]]*PI()/180</f>
        <v>1.5724962774863391</v>
      </c>
      <c r="BG344" s="1">
        <f>'[1]Bearbeitete Datenbank'!$BA346</f>
        <v>343.2004</v>
      </c>
      <c r="BH344" s="1">
        <f>Tabelle27[[#This Row],[AoP '[degree']]]*PI()/180</f>
        <v>5.9899769741615465</v>
      </c>
      <c r="BI344" s="1">
        <f>'[1]Bearbeitete Datenbank'!$BB346</f>
        <v>203.63980000000001</v>
      </c>
      <c r="BK344" s="1">
        <f>Tabelle27[[#This Row],[mean_anomaly '[degree']]]*PI()/180</f>
        <v>3.5541849981027491</v>
      </c>
      <c r="BL344" s="1">
        <f>'[1]Bearbeitete Datenbank'!$AZ346</f>
        <v>5.1960000000000005E-4</v>
      </c>
      <c r="BM344" s="1">
        <f>'[1]Bearbeitete Datenbank'!$BE346</f>
        <v>42463.561128365378</v>
      </c>
      <c r="BN344" s="1">
        <f>'[1]Bearbeitete Datenbank'!$BF346</f>
        <v>36114.625194727676</v>
      </c>
      <c r="BO344" s="1">
        <f>'[1]Bearbeitete Datenbank'!$BG346</f>
        <v>36070.49706200308</v>
      </c>
      <c r="BP344" s="1">
        <f>'[1]Bearbeitete Datenbank'!$BH346</f>
        <v>1451.3891815325107</v>
      </c>
      <c r="BQ344" s="1">
        <f>'[1]Bearbeitete Datenbank'!$BC346</f>
        <v>0.99215291000000005</v>
      </c>
      <c r="BS344" s="5"/>
      <c r="BT344" s="5"/>
      <c r="BU344" s="5"/>
      <c r="BV344" s="5"/>
      <c r="BW344" s="5"/>
      <c r="BY344" s="1" t="s">
        <v>115</v>
      </c>
      <c r="BZ344" s="1" t="s">
        <v>115</v>
      </c>
      <c r="CA344" s="1" t="s">
        <v>115</v>
      </c>
      <c r="CB344" s="1" t="s">
        <v>115</v>
      </c>
      <c r="CD344" s="47" t="str">
        <f>'[1]Bearbeitete Datenbank'!$BT346</f>
        <v>None</v>
      </c>
      <c r="CE34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344" s="1" t="str">
        <f>'[1]Bearbeitete Datenbank'!$BU346</f>
        <v>None</v>
      </c>
      <c r="CG34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344" s="1" t="str">
        <f>'[1]Bearbeitete Datenbank'!$BV346</f>
        <v>False</v>
      </c>
      <c r="CI344" s="1" t="str">
        <f>'[1]Bearbeitete Datenbank'!$BW346</f>
        <v>False</v>
      </c>
      <c r="CJ344" s="1" t="str">
        <f>'[1]Bearbeitete Datenbank'!$BX346</f>
        <v>None</v>
      </c>
      <c r="CK344" s="1" t="str">
        <f>'[1]Bearbeitete Datenbank'!$BY346</f>
        <v>None</v>
      </c>
      <c r="CL344" s="1" t="str">
        <f>'[1]Bearbeitete Datenbank'!$CA346</f>
        <v>None</v>
      </c>
      <c r="CM34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44" s="1">
        <f>'[1]Bearbeitete Datenbank'!$CB346</f>
        <v>0</v>
      </c>
      <c r="CO344" s="1">
        <f>'[1]Bearbeitete Datenbank'!$CC346</f>
        <v>0</v>
      </c>
      <c r="CP344" s="1" t="str">
        <f>'[1]Bearbeitete Datenbank'!$CD346</f>
        <v>None</v>
      </c>
      <c r="CQ344" s="1" t="str">
        <f>'[1]Bearbeitete Datenbank'!$CE346</f>
        <v>None</v>
      </c>
      <c r="CR344" s="1" t="str">
        <f>'[1]Bearbeitete Datenbank'!$CF346</f>
        <v>None</v>
      </c>
      <c r="CS344" s="1" t="str">
        <f>IF(Tabelle27[[#This Row],[synchronised_starting_longitude '[deg_E']]]="None","None",Tabelle27[[#This Row],[synchronised_starting_longitude '[deg_E']]]*PI()/180)</f>
        <v>None</v>
      </c>
      <c r="CT344" s="1" t="str">
        <f>'[1]Bearbeitete Datenbank'!$CG346</f>
        <v>None</v>
      </c>
      <c r="CU344" s="1" t="str">
        <f>IF(Tabelle27[[#This Row],[synchronised_initial_longitude '[deg_E']]]="None","None",Tabelle27[[#This Row],[synchronised_initial_longitude '[deg_E']]]*PI()/180)</f>
        <v>None</v>
      </c>
      <c r="CV344" s="1" t="str">
        <f>'[1]Bearbeitete Datenbank'!$CH346</f>
        <v>None</v>
      </c>
      <c r="CW344" s="1" t="str">
        <f>IF(Tabelle27[[#This Row],[synchronised_tolerance_longitude '[deg_E']]]="None","None",Tabelle27[[#This Row],[synchronised_tolerance_longitude '[deg_E']]]*PI()/180)</f>
        <v>None</v>
      </c>
      <c r="CY344" s="1" t="str">
        <f>'[1]Bearbeitete Datenbank'!$CI346</f>
        <v>None</v>
      </c>
      <c r="CZ344" s="1" t="str">
        <f>IF(Tabelle27[[#This Row],[initial_GLAN '[deg']]]="None",Tabelle27[[#This Row],[initial_GLAN '[deg']]],Tabelle27[[#This Row],[initial_GLAN '[deg']]]*PI()/180)</f>
        <v>None</v>
      </c>
      <c r="DA344" s="1" t="str">
        <f>'[1]Bearbeitete Datenbank'!$CJ346</f>
        <v>None</v>
      </c>
      <c r="DB344" s="1" t="str">
        <f>IF(Tabelle27[[#This Row],[tolerance_GLAN '[deg']]]="None",Tabelle27[[#This Row],[tolerance_GLAN '[deg']]],Tabelle27[[#This Row],[tolerance_GLAN '[deg']]]*PI()/180)</f>
        <v>None</v>
      </c>
      <c r="DC344" s="1" t="str">
        <f>'[1]Bearbeitete Datenbank'!$CK346</f>
        <v>None</v>
      </c>
      <c r="DD344" s="49" t="str">
        <f>'[1]Bearbeitete Datenbank'!$CL346</f>
        <v>None</v>
      </c>
      <c r="DE344" s="5" t="str">
        <f>'[1]Bearbeitete Datenbank'!$CM346</f>
        <v>None</v>
      </c>
      <c r="DF344" s="49" t="str">
        <f>'[1]Bearbeitete Datenbank'!$CN346</f>
        <v>None</v>
      </c>
      <c r="DG344" s="5" t="str">
        <f>'[1]Bearbeitete Datenbank'!$CO346</f>
        <v>None</v>
      </c>
      <c r="DH344" s="5" t="str">
        <f>'[1]Bearbeitete Datenbank'!$CP346</f>
        <v>None</v>
      </c>
    </row>
    <row r="345" spans="1:112" x14ac:dyDescent="0.25">
      <c r="A345" s="1" t="str">
        <f>'[1]Bearbeitete Datenbank'!$C347</f>
        <v>Intelsat 10</v>
      </c>
      <c r="C345" s="1" t="str">
        <f>'[1]Bearbeitete Datenbank'!$C347</f>
        <v>Intelsat 10</v>
      </c>
      <c r="D345" s="41">
        <f>'[1]Bearbeitete Datenbank'!$AB347</f>
        <v>26766</v>
      </c>
      <c r="G345" s="1" t="str">
        <f>'[1]Bearbeitete Datenbank'!$AV347</f>
        <v>Heavy Satellite</v>
      </c>
      <c r="H345" s="1">
        <f>'[1]Bearbeitete Datenbank'!$V347</f>
        <v>15</v>
      </c>
      <c r="J345" s="3"/>
      <c r="K345" s="1" t="str">
        <f>'[1]Bearbeitete Datenbank'!$BQ347</f>
        <v>mono/duo-propellant</v>
      </c>
      <c r="L345" s="1" t="str">
        <f>'[1]Bearbeitete Datenbank'!$BR347</f>
        <v>1</v>
      </c>
      <c r="M345" s="1"/>
      <c r="N345" s="1">
        <f>'[1]Bearbeitete Datenbank'!$BS347</f>
        <v>300</v>
      </c>
      <c r="P345" s="5" t="str">
        <f>'[1]Bearbeitete Datenbank'!$Y347</f>
        <v>Baikonur Cosmodrome</v>
      </c>
      <c r="Q345" s="1">
        <f>'[1]Bearbeitete Datenbank'!$AD347*PI()/180</f>
        <v>0.80224059067919362</v>
      </c>
      <c r="R345" s="1" t="str">
        <f>'[1]Bearbeitete Datenbank'!$D347</f>
        <v>USA</v>
      </c>
      <c r="S345" s="1" t="str">
        <f>'[1]Bearbeitete Datenbank'!$E347</f>
        <v>USA</v>
      </c>
      <c r="T345" s="1" t="str">
        <f>'[1]Bearbeitete Datenbank'!$F347</f>
        <v>PanAmSat (Intelsat S.A.)</v>
      </c>
      <c r="U345" s="3">
        <f>'[1]Bearbeitete Datenbank'!$U347</f>
        <v>37025</v>
      </c>
      <c r="V345" s="34">
        <f>'[1]Bearbeitete Datenbank'!$AE347*PI()/180</f>
        <v>1.1048806829750102</v>
      </c>
      <c r="Y345" s="1">
        <f>'[1]Bearbeitete Datenbank'!$BK347</f>
        <v>2.2999999999999998</v>
      </c>
      <c r="Z345" s="1">
        <f>'[1]Bearbeitete Datenbank'!$BL347</f>
        <v>6</v>
      </c>
      <c r="AA345" s="1">
        <f>'[1]Bearbeitete Datenbank'!$BM347</f>
        <v>26</v>
      </c>
      <c r="AB345" s="1">
        <f>'[1]Bearbeitete Datenbank'!BN347</f>
        <v>63.829047769926497</v>
      </c>
      <c r="AC345" s="33">
        <f>'[1]Bearbeitete Datenbank'!BO347</f>
        <v>5.29</v>
      </c>
      <c r="AD345" s="1">
        <f>'[1]Bearbeitete Datenbank'!$BP347</f>
        <v>31.0722666666667</v>
      </c>
      <c r="AH345" s="1">
        <f>'[1]Bearbeitete Datenbank'!$AL347</f>
        <v>3772</v>
      </c>
      <c r="AJ345" s="1">
        <f>'[1]Bearbeitete Datenbank'!$AN347</f>
        <v>2000</v>
      </c>
      <c r="AK345" s="1">
        <f>'[1]Bearbeitete Datenbank'!$AW347</f>
        <v>1772</v>
      </c>
      <c r="AU345" s="1" t="str">
        <f>'[1]Bearbeitete Datenbank'!$AU347</f>
        <v>GEO/S</v>
      </c>
      <c r="AV345" s="1" t="str">
        <f>'[1]Bearbeitete Datenbank'!$J347</f>
        <v>GEO</v>
      </c>
      <c r="AY345" s="1" t="str">
        <f>'[1]Bearbeitete Datenbank'!$G347</f>
        <v>Commercial</v>
      </c>
      <c r="AZ345" s="1"/>
      <c r="BA345" s="1" t="str">
        <f>'[1]Bearbeitete Datenbank'!$H347</f>
        <v>Communications</v>
      </c>
      <c r="BB345" s="1"/>
      <c r="BC345" s="42">
        <f>'[1]Bearbeitete Datenbank'!$AX347</f>
        <v>4.6638000000000002</v>
      </c>
      <c r="BD345" s="1">
        <f>Tabelle27[[#This Row],[inclination '[degree']]]*PI()/180</f>
        <v>8.1398665654511537E-2</v>
      </c>
      <c r="BE345" s="1">
        <f>'[1]Bearbeitete Datenbank'!$AY347</f>
        <v>76.525000000000006</v>
      </c>
      <c r="BF345" s="1">
        <f>Tabelle27[[#This Row],[RAAN '[degree']]]*PI()/180</f>
        <v>1.3356132100886606</v>
      </c>
      <c r="BG345" s="1">
        <f>'[1]Bearbeitete Datenbank'!$BA347</f>
        <v>350.80689999999998</v>
      </c>
      <c r="BH345" s="1">
        <f>Tabelle27[[#This Row],[AoP '[degree']]]*PI()/180</f>
        <v>6.1227354437144959</v>
      </c>
      <c r="BI345" s="1">
        <f>'[1]Bearbeitete Datenbank'!$BB347</f>
        <v>230.2894</v>
      </c>
      <c r="BK345" s="1">
        <f>Tabelle27[[#This Row],[mean_anomaly '[degree']]]*PI()/180</f>
        <v>4.0193082624422294</v>
      </c>
      <c r="BL345" s="1">
        <f>'[1]Bearbeitete Datenbank'!$AZ347</f>
        <v>5.8029999999999996E-4</v>
      </c>
      <c r="BM345" s="1">
        <f>'[1]Bearbeitete Datenbank'!$BE347</f>
        <v>42068.863624063895</v>
      </c>
      <c r="BN345" s="1">
        <f>'[1]Bearbeitete Datenbank'!$BF347</f>
        <v>35722.276185624942</v>
      </c>
      <c r="BO345" s="1">
        <f>'[1]Bearbeitete Datenbank'!$BG347</f>
        <v>35673.451062502849</v>
      </c>
      <c r="BP345" s="1">
        <f>'[1]Bearbeitete Datenbank'!$BH347</f>
        <v>1431.2003505168673</v>
      </c>
      <c r="BQ345" s="1">
        <f>'[1]Bearbeitete Datenbank'!$BC347</f>
        <v>1.00614844</v>
      </c>
      <c r="BS345" s="5"/>
      <c r="BT345" s="5"/>
      <c r="BU345" s="5"/>
      <c r="BV345" s="5"/>
      <c r="BW345" s="5"/>
      <c r="BY345" s="1" t="s">
        <v>115</v>
      </c>
      <c r="BZ345" s="1" t="s">
        <v>115</v>
      </c>
      <c r="CA345" s="1" t="s">
        <v>115</v>
      </c>
      <c r="CB345" s="1" t="s">
        <v>115</v>
      </c>
      <c r="CD345" s="47">
        <f>'[1]Bearbeitete Datenbank'!$BT347</f>
        <v>2.5377117000000001E-2</v>
      </c>
      <c r="CE34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4.4291424631382587E-4</v>
      </c>
      <c r="CF345" s="1">
        <f>'[1]Bearbeitete Datenbank'!$BU347</f>
        <v>47.481975550000001</v>
      </c>
      <c r="CG34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0.82871680869894548</v>
      </c>
      <c r="CH345" s="1" t="str">
        <f>'[1]Bearbeitete Datenbank'!$BV347</f>
        <v>False</v>
      </c>
      <c r="CI345" s="1" t="str">
        <f>'[1]Bearbeitete Datenbank'!$BW347</f>
        <v>True</v>
      </c>
      <c r="CJ345" s="1">
        <f>'[1]Bearbeitete Datenbank'!$BX347</f>
        <v>2.8416999999999998E-4</v>
      </c>
      <c r="CK345" s="1">
        <f>'[1]Bearbeitete Datenbank'!$BY347</f>
        <v>9.3757999999999992E-5</v>
      </c>
      <c r="CL345" s="1" t="str">
        <f>'[1]Bearbeitete Datenbank'!$CA347</f>
        <v>None</v>
      </c>
      <c r="CM34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45" s="1">
        <f>'[1]Bearbeitete Datenbank'!$CB347</f>
        <v>0</v>
      </c>
      <c r="CO345" s="1">
        <f>'[1]Bearbeitete Datenbank'!$CC347</f>
        <v>0</v>
      </c>
      <c r="CP345" s="1" t="str">
        <f>'[1]Bearbeitete Datenbank'!$CD347</f>
        <v>None</v>
      </c>
      <c r="CQ345" s="1" t="str">
        <f>'[1]Bearbeitete Datenbank'!$CE347</f>
        <v>None</v>
      </c>
      <c r="CR345" s="1" t="str">
        <f>'[1]Bearbeitete Datenbank'!$CF347</f>
        <v>None</v>
      </c>
      <c r="CS345" s="1" t="str">
        <f>IF(Tabelle27[[#This Row],[synchronised_starting_longitude '[deg_E']]]="None","None",Tabelle27[[#This Row],[synchronised_starting_longitude '[deg_E']]]*PI()/180)</f>
        <v>None</v>
      </c>
      <c r="CT345" s="1" t="str">
        <f>'[1]Bearbeitete Datenbank'!$CG347</f>
        <v>None</v>
      </c>
      <c r="CU345" s="1" t="str">
        <f>IF(Tabelle27[[#This Row],[synchronised_initial_longitude '[deg_E']]]="None","None",Tabelle27[[#This Row],[synchronised_initial_longitude '[deg_E']]]*PI()/180)</f>
        <v>None</v>
      </c>
      <c r="CV345" s="1" t="str">
        <f>'[1]Bearbeitete Datenbank'!$CH347</f>
        <v>None</v>
      </c>
      <c r="CW345" s="1" t="str">
        <f>IF(Tabelle27[[#This Row],[synchronised_tolerance_longitude '[deg_E']]]="None","None",Tabelle27[[#This Row],[synchronised_tolerance_longitude '[deg_E']]]*PI()/180)</f>
        <v>None</v>
      </c>
      <c r="CY345" s="1" t="str">
        <f>'[1]Bearbeitete Datenbank'!$CI347</f>
        <v>None</v>
      </c>
      <c r="CZ345" s="1" t="str">
        <f>IF(Tabelle27[[#This Row],[initial_GLAN '[deg']]]="None",Tabelle27[[#This Row],[initial_GLAN '[deg']]],Tabelle27[[#This Row],[initial_GLAN '[deg']]]*PI()/180)</f>
        <v>None</v>
      </c>
      <c r="DA345" s="1" t="str">
        <f>'[1]Bearbeitete Datenbank'!$CJ347</f>
        <v>None</v>
      </c>
      <c r="DB345" s="1" t="str">
        <f>IF(Tabelle27[[#This Row],[tolerance_GLAN '[deg']]]="None",Tabelle27[[#This Row],[tolerance_GLAN '[deg']]],Tabelle27[[#This Row],[tolerance_GLAN '[deg']]]*PI()/180)</f>
        <v>None</v>
      </c>
      <c r="DC345" s="1" t="str">
        <f>'[1]Bearbeitete Datenbank'!$CK347</f>
        <v>None</v>
      </c>
      <c r="DD345" s="49" t="str">
        <f>'[1]Bearbeitete Datenbank'!$CL347</f>
        <v>None</v>
      </c>
      <c r="DE345" s="5" t="str">
        <f>'[1]Bearbeitete Datenbank'!$CM347</f>
        <v>None</v>
      </c>
      <c r="DF345" s="49" t="str">
        <f>'[1]Bearbeitete Datenbank'!$CN347</f>
        <v>None</v>
      </c>
      <c r="DG345" s="5" t="str">
        <f>'[1]Bearbeitete Datenbank'!$CO347</f>
        <v>None</v>
      </c>
      <c r="DH345" s="5" t="str">
        <f>'[1]Bearbeitete Datenbank'!$CP347</f>
        <v>None</v>
      </c>
    </row>
    <row r="346" spans="1:112" x14ac:dyDescent="0.25">
      <c r="A346" s="1" t="str">
        <f>'[1]Bearbeitete Datenbank'!$C348</f>
        <v>Intelsat 10-02</v>
      </c>
      <c r="C346" s="1" t="str">
        <f>'[1]Bearbeitete Datenbank'!$C348</f>
        <v>Intelsat 10-02</v>
      </c>
      <c r="D346" s="41">
        <f>'[1]Bearbeitete Datenbank'!$AB348</f>
        <v>28358</v>
      </c>
      <c r="G346" s="1" t="str">
        <f>'[1]Bearbeitete Datenbank'!$AV348</f>
        <v>Heavy Satellite</v>
      </c>
      <c r="H346" s="1">
        <f>'[1]Bearbeitete Datenbank'!$V348</f>
        <v>13</v>
      </c>
      <c r="J346" s="3"/>
      <c r="K346" s="1" t="str">
        <f>'[1]Bearbeitete Datenbank'!$BQ348</f>
        <v>mono/duo-propellant</v>
      </c>
      <c r="L346" s="1" t="str">
        <f>'[1]Bearbeitete Datenbank'!$BR348</f>
        <v>1</v>
      </c>
      <c r="M346" s="1"/>
      <c r="N346" s="1">
        <f>'[1]Bearbeitete Datenbank'!$BS348</f>
        <v>300</v>
      </c>
      <c r="P346" s="5" t="str">
        <f>'[1]Bearbeitete Datenbank'!$Y348</f>
        <v>Baikonur Cosmodrome</v>
      </c>
      <c r="Q346" s="1">
        <f>'[1]Bearbeitete Datenbank'!$AD348*PI()/180</f>
        <v>0.80224059067919362</v>
      </c>
      <c r="R346" s="1" t="str">
        <f>'[1]Bearbeitete Datenbank'!$D348</f>
        <v>USA</v>
      </c>
      <c r="S346" s="1" t="str">
        <f>'[1]Bearbeitete Datenbank'!$E348</f>
        <v>USA</v>
      </c>
      <c r="T346" s="1" t="str">
        <f>'[1]Bearbeitete Datenbank'!$F348</f>
        <v>Intelsat S.A.</v>
      </c>
      <c r="U346" s="3">
        <f>'[1]Bearbeitete Datenbank'!$U348</f>
        <v>38154</v>
      </c>
      <c r="V346" s="34">
        <f>'[1]Bearbeitete Datenbank'!$AE348*PI()/180</f>
        <v>1.1048806829750102</v>
      </c>
      <c r="Y346" s="1">
        <f>'[1]Bearbeitete Datenbank'!$BK348</f>
        <v>2.4</v>
      </c>
      <c r="Z346" s="1">
        <f>'[1]Bearbeitete Datenbank'!$BL348</f>
        <v>5.8</v>
      </c>
      <c r="AA346" s="1">
        <f>'[1]Bearbeitete Datenbank'!$BM348</f>
        <v>35</v>
      </c>
      <c r="AB346" s="1">
        <f>'[1]Bearbeitete Datenbank'!BN348</f>
        <v>83.104086926008904</v>
      </c>
      <c r="AC346" s="33">
        <f>'[1]Bearbeitete Datenbank'!BO348</f>
        <v>5.76</v>
      </c>
      <c r="AD346" s="1">
        <f>'[1]Bearbeitete Datenbank'!$BP348</f>
        <v>37.7854666666667</v>
      </c>
      <c r="AH346" s="1">
        <f>'[1]Bearbeitete Datenbank'!$AL348</f>
        <v>5575</v>
      </c>
      <c r="AJ346" s="1">
        <f>'[1]Bearbeitete Datenbank'!$AN348</f>
        <v>3125</v>
      </c>
      <c r="AK346" s="1">
        <f>'[1]Bearbeitete Datenbank'!$AW348</f>
        <v>2450</v>
      </c>
      <c r="AU346" s="1" t="str">
        <f>'[1]Bearbeitete Datenbank'!$AU348</f>
        <v>GEO/D</v>
      </c>
      <c r="AV346" s="1" t="str">
        <f>'[1]Bearbeitete Datenbank'!$J348</f>
        <v>GEO</v>
      </c>
      <c r="AY346" s="1" t="str">
        <f>'[1]Bearbeitete Datenbank'!$G348</f>
        <v>Commercial</v>
      </c>
      <c r="AZ346" s="1"/>
      <c r="BA346" s="1" t="str">
        <f>'[1]Bearbeitete Datenbank'!$H348</f>
        <v>Communications</v>
      </c>
      <c r="BB346" s="1"/>
      <c r="BC346" s="42">
        <f>'[1]Bearbeitete Datenbank'!$AX348</f>
        <v>4.4499999999999998E-2</v>
      </c>
      <c r="BD346" s="1">
        <f>Tabelle27[[#This Row],[inclination '[degree']]]*PI()/180</f>
        <v>7.7667151713747655E-4</v>
      </c>
      <c r="BE346" s="1">
        <f>'[1]Bearbeitete Datenbank'!$AY348</f>
        <v>108.66930000000001</v>
      </c>
      <c r="BF346" s="1">
        <f>Tabelle27[[#This Row],[RAAN '[degree']]]*PI()/180</f>
        <v>1.896637080837474</v>
      </c>
      <c r="BG346" s="1">
        <f>'[1]Bearbeitete Datenbank'!$BA348</f>
        <v>302.25330000000002</v>
      </c>
      <c r="BH346" s="1">
        <f>Tabelle27[[#This Row],[AoP '[degree']]]*PI()/180</f>
        <v>5.2753152600181767</v>
      </c>
      <c r="BI346" s="1">
        <f>'[1]Bearbeitete Datenbank'!$BB348</f>
        <v>153.2679</v>
      </c>
      <c r="BK346" s="1">
        <f>Tabelle27[[#This Row],[mean_anomaly '[degree']]]*PI()/180</f>
        <v>2.675029492617417</v>
      </c>
      <c r="BL346" s="1">
        <f>'[1]Bearbeitete Datenbank'!$AZ348</f>
        <v>9.5600000000000006E-5</v>
      </c>
      <c r="BM346" s="1">
        <f>'[1]Bearbeitete Datenbank'!$BE348</f>
        <v>42165.278048910775</v>
      </c>
      <c r="BN346" s="1">
        <f>'[1]Bearbeitete Datenbank'!$BF348</f>
        <v>35798.309049492258</v>
      </c>
      <c r="BO346" s="1">
        <f>'[1]Bearbeitete Datenbank'!$BG348</f>
        <v>35790.2470483293</v>
      </c>
      <c r="BP346" s="1">
        <f>'[1]Bearbeitete Datenbank'!$BH348</f>
        <v>1436.1232570736893</v>
      </c>
      <c r="BQ346" s="1">
        <f>'[1]Bearbeitete Datenbank'!$BC348</f>
        <v>1.0026994499999999</v>
      </c>
      <c r="BS346" s="5"/>
      <c r="BT346" s="5"/>
      <c r="BU346" s="5"/>
      <c r="BV346" s="5"/>
      <c r="BW346" s="5"/>
      <c r="BY346" s="1" t="s">
        <v>115</v>
      </c>
      <c r="BZ346" s="1" t="s">
        <v>115</v>
      </c>
      <c r="CA346" s="1" t="s">
        <v>115</v>
      </c>
      <c r="CB346" s="1" t="s">
        <v>115</v>
      </c>
      <c r="CD346" s="47">
        <f>'[1]Bearbeitete Datenbank'!$BT348</f>
        <v>3.1414336000011645E-2</v>
      </c>
      <c r="CE34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5.4828359552798857E-4</v>
      </c>
      <c r="CF346" s="1">
        <f>'[1]Bearbeitete Datenbank'!$BU348</f>
        <v>358.98798600800001</v>
      </c>
      <c r="CG34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6.2655223309429351</v>
      </c>
      <c r="CH346" s="1" t="str">
        <f>'[1]Bearbeitete Datenbank'!$BV348</f>
        <v>True</v>
      </c>
      <c r="CI346" s="1" t="str">
        <f>'[1]Bearbeitete Datenbank'!$BW348</f>
        <v>True</v>
      </c>
      <c r="CJ346" s="1">
        <f>'[1]Bearbeitete Datenbank'!$BX348</f>
        <v>1.8076499999999999E-4</v>
      </c>
      <c r="CK346" s="1">
        <f>'[1]Bearbeitete Datenbank'!$BY348</f>
        <v>1.0688199999999998E-4</v>
      </c>
      <c r="CL346" s="1">
        <f>'[1]Bearbeitete Datenbank'!$CA348</f>
        <v>6.4677999999999999E-2</v>
      </c>
      <c r="CM34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1.1288440536048924E-3</v>
      </c>
      <c r="CN346" s="1">
        <f>'[1]Bearbeitete Datenbank'!$CB348</f>
        <v>1</v>
      </c>
      <c r="CO346" s="1">
        <f>'[1]Bearbeitete Datenbank'!$CC348</f>
        <v>7</v>
      </c>
      <c r="CP346" s="1" t="str">
        <f>'[1]Bearbeitete Datenbank'!$CD348</f>
        <v>None</v>
      </c>
      <c r="CQ346" s="1" t="str">
        <f>'[1]Bearbeitete Datenbank'!$CE348</f>
        <v>None</v>
      </c>
      <c r="CR346" s="1" t="str">
        <f>'[1]Bearbeitete Datenbank'!$CF348</f>
        <v>None</v>
      </c>
      <c r="CS346" s="1" t="str">
        <f>IF(Tabelle27[[#This Row],[synchronised_starting_longitude '[deg_E']]]="None","None",Tabelle27[[#This Row],[synchronised_starting_longitude '[deg_E']]]*PI()/180)</f>
        <v>None</v>
      </c>
      <c r="CT346" s="1" t="str">
        <f>'[1]Bearbeitete Datenbank'!$CG348</f>
        <v>None</v>
      </c>
      <c r="CU346" s="1" t="str">
        <f>IF(Tabelle27[[#This Row],[synchronised_initial_longitude '[deg_E']]]="None","None",Tabelle27[[#This Row],[synchronised_initial_longitude '[deg_E']]]*PI()/180)</f>
        <v>None</v>
      </c>
      <c r="CV346" s="1" t="str">
        <f>'[1]Bearbeitete Datenbank'!$CH348</f>
        <v>None</v>
      </c>
      <c r="CW346" s="1" t="str">
        <f>IF(Tabelle27[[#This Row],[synchronised_tolerance_longitude '[deg_E']]]="None","None",Tabelle27[[#This Row],[synchronised_tolerance_longitude '[deg_E']]]*PI()/180)</f>
        <v>None</v>
      </c>
      <c r="CY346" s="1" t="str">
        <f>'[1]Bearbeitete Datenbank'!$CI348</f>
        <v>None</v>
      </c>
      <c r="CZ346" s="1" t="str">
        <f>IF(Tabelle27[[#This Row],[initial_GLAN '[deg']]]="None",Tabelle27[[#This Row],[initial_GLAN '[deg']]],Tabelle27[[#This Row],[initial_GLAN '[deg']]]*PI()/180)</f>
        <v>None</v>
      </c>
      <c r="DA346" s="1" t="str">
        <f>'[1]Bearbeitete Datenbank'!$CJ348</f>
        <v>None</v>
      </c>
      <c r="DB346" s="1" t="str">
        <f>IF(Tabelle27[[#This Row],[tolerance_GLAN '[deg']]]="None",Tabelle27[[#This Row],[tolerance_GLAN '[deg']]],Tabelle27[[#This Row],[tolerance_GLAN '[deg']]]*PI()/180)</f>
        <v>None</v>
      </c>
      <c r="DC346" s="1" t="str">
        <f>'[1]Bearbeitete Datenbank'!$CK348</f>
        <v>None</v>
      </c>
      <c r="DD346" s="49" t="str">
        <f>'[1]Bearbeitete Datenbank'!$CL348</f>
        <v>None</v>
      </c>
      <c r="DE346" s="5" t="str">
        <f>'[1]Bearbeitete Datenbank'!$CM348</f>
        <v>None</v>
      </c>
      <c r="DF346" s="49" t="str">
        <f>'[1]Bearbeitete Datenbank'!$CN348</f>
        <v>None</v>
      </c>
      <c r="DG346" s="5" t="str">
        <f>'[1]Bearbeitete Datenbank'!$CO348</f>
        <v>None</v>
      </c>
      <c r="DH346" s="5" t="str">
        <f>'[1]Bearbeitete Datenbank'!$CP348</f>
        <v>None</v>
      </c>
    </row>
    <row r="347" spans="1:112" x14ac:dyDescent="0.25">
      <c r="A347" s="1" t="str">
        <f>'[1]Bearbeitete Datenbank'!$C349</f>
        <v>Intelsat 11</v>
      </c>
      <c r="C347" s="1" t="str">
        <f>'[1]Bearbeitete Datenbank'!$C349</f>
        <v>Intelsat 11</v>
      </c>
      <c r="D347" s="41">
        <f>'[1]Bearbeitete Datenbank'!$AB349</f>
        <v>32253</v>
      </c>
      <c r="G347" s="1" t="str">
        <f>'[1]Bearbeitete Datenbank'!$AV349</f>
        <v>Heavy Satellite</v>
      </c>
      <c r="H347" s="1">
        <f>'[1]Bearbeitete Datenbank'!$V349</f>
        <v>15</v>
      </c>
      <c r="J347" s="3"/>
      <c r="K347" s="1" t="str">
        <f>'[1]Bearbeitete Datenbank'!$BQ349</f>
        <v>mono/duo-propellant</v>
      </c>
      <c r="L347" s="1" t="str">
        <f>'[1]Bearbeitete Datenbank'!$BR349</f>
        <v>1</v>
      </c>
      <c r="M347" s="1"/>
      <c r="N347" s="1">
        <f>'[1]Bearbeitete Datenbank'!$BS349</f>
        <v>300</v>
      </c>
      <c r="P347" s="5" t="str">
        <f>'[1]Bearbeitete Datenbank'!$Y349</f>
        <v>Guiana Space Center</v>
      </c>
      <c r="Q347" s="1">
        <f>'[1]Bearbeitete Datenbank'!$AD349*PI()/180</f>
        <v>9.1437799511982928E-2</v>
      </c>
      <c r="R347" s="1" t="str">
        <f>'[1]Bearbeitete Datenbank'!$D349</f>
        <v>USA</v>
      </c>
      <c r="S347" s="1" t="str">
        <f>'[1]Bearbeitete Datenbank'!$E349</f>
        <v>USA</v>
      </c>
      <c r="T347" s="1" t="str">
        <f>'[1]Bearbeitete Datenbank'!$F349</f>
        <v>PanAmSat (Intelsat S.A.)</v>
      </c>
      <c r="U347" s="3">
        <f>'[1]Bearbeitete Datenbank'!$U349</f>
        <v>39360</v>
      </c>
      <c r="V347" s="34">
        <f>'[1]Bearbeitete Datenbank'!$AE349*PI()/180</f>
        <v>5.3622099674872183</v>
      </c>
      <c r="Y347" s="1">
        <f>'[1]Bearbeitete Datenbank'!$BK349</f>
        <v>2.2999999999999998</v>
      </c>
      <c r="Z347" s="1">
        <f>'[1]Bearbeitete Datenbank'!$BL349</f>
        <v>4.0999999999999996</v>
      </c>
      <c r="AA347" s="1">
        <f>'[1]Bearbeitete Datenbank'!$BM349</f>
        <v>22.4</v>
      </c>
      <c r="AB347" s="1">
        <f>'[1]Bearbeitete Datenbank'!BN349</f>
        <v>51.3314770596524</v>
      </c>
      <c r="AC347" s="33">
        <f>'[1]Bearbeitete Datenbank'!BO349</f>
        <v>5.29</v>
      </c>
      <c r="AD347" s="1">
        <f>'[1]Bearbeitete Datenbank'!$BP349</f>
        <v>24.4822666666667</v>
      </c>
      <c r="AH347" s="1">
        <f>'[1]Bearbeitete Datenbank'!$AL349</f>
        <v>2450</v>
      </c>
      <c r="AJ347" s="1">
        <f>'[1]Bearbeitete Datenbank'!$AN349</f>
        <v>1145</v>
      </c>
      <c r="AK347" s="1">
        <f>'[1]Bearbeitete Datenbank'!$AW349</f>
        <v>1305</v>
      </c>
      <c r="AU347" s="1" t="str">
        <f>'[1]Bearbeitete Datenbank'!$AU349</f>
        <v>GEO/S</v>
      </c>
      <c r="AV347" s="1" t="str">
        <f>'[1]Bearbeitete Datenbank'!$J349</f>
        <v>GEO</v>
      </c>
      <c r="AY347" s="1" t="str">
        <f>'[1]Bearbeitete Datenbank'!$G349</f>
        <v>Commercial</v>
      </c>
      <c r="AZ347" s="1"/>
      <c r="BA347" s="1" t="str">
        <f>'[1]Bearbeitete Datenbank'!$H349</f>
        <v>Communications</v>
      </c>
      <c r="BB347" s="1"/>
      <c r="BC347" s="42">
        <f>'[1]Bearbeitete Datenbank'!$AX349</f>
        <v>1.3100000000000001E-2</v>
      </c>
      <c r="BD347" s="1">
        <f>Tabelle27[[#This Row],[inclination '[degree']]]*PI()/180</f>
        <v>2.2863813201125715E-4</v>
      </c>
      <c r="BE347" s="1">
        <f>'[1]Bearbeitete Datenbank'!$AY349</f>
        <v>314.66210000000001</v>
      </c>
      <c r="BF347" s="1">
        <f>Tabelle27[[#This Row],[RAAN '[degree']]]*PI()/180</f>
        <v>5.4918896762396496</v>
      </c>
      <c r="BG347" s="1">
        <f>'[1]Bearbeitete Datenbank'!$BA349</f>
        <v>107.6056</v>
      </c>
      <c r="BH347" s="1">
        <f>Tabelle27[[#This Row],[AoP '[degree']]]*PI()/180</f>
        <v>1.8780720135840101</v>
      </c>
      <c r="BI347" s="1">
        <f>'[1]Bearbeitete Datenbank'!$BB349</f>
        <v>69.354399999999998</v>
      </c>
      <c r="BK347" s="1">
        <f>Tabelle27[[#This Row],[mean_anomaly '[degree']]]*PI()/180</f>
        <v>1.2104626307451551</v>
      </c>
      <c r="BL347" s="1">
        <f>'[1]Bearbeitete Datenbank'!$AZ349</f>
        <v>2.0129999999999999E-4</v>
      </c>
      <c r="BM347" s="1">
        <f>'[1]Bearbeitete Datenbank'!$BE349</f>
        <v>42165.565965761518</v>
      </c>
      <c r="BN347" s="1">
        <f>'[1]Bearbeitete Datenbank'!$BF349</f>
        <v>35803.053894190431</v>
      </c>
      <c r="BO347" s="1">
        <f>'[1]Bearbeitete Datenbank'!$BG349</f>
        <v>35786.078037332612</v>
      </c>
      <c r="BP347" s="1">
        <f>'[1]Bearbeitete Datenbank'!$BH349</f>
        <v>1436.1379665032398</v>
      </c>
      <c r="BQ347" s="1">
        <f>'[1]Bearbeitete Datenbank'!$BC349</f>
        <v>1.00268918</v>
      </c>
      <c r="BS347" s="5"/>
      <c r="BT347" s="5"/>
      <c r="BU347" s="5"/>
      <c r="BV347" s="5"/>
      <c r="BW347" s="5"/>
      <c r="BY347" s="1" t="s">
        <v>115</v>
      </c>
      <c r="BZ347" s="1" t="s">
        <v>115</v>
      </c>
      <c r="CA347" s="1" t="s">
        <v>115</v>
      </c>
      <c r="CB347" s="1" t="s">
        <v>115</v>
      </c>
      <c r="CD347" s="47">
        <f>'[1]Bearbeitete Datenbank'!$BT349</f>
        <v>2.5694643999997879E-2</v>
      </c>
      <c r="CE34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4.4845613792776883E-4</v>
      </c>
      <c r="CF347" s="1">
        <f>'[1]Bearbeitete Datenbank'!$BU349</f>
        <v>317.00434568600002</v>
      </c>
      <c r="CG34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5.5327695753509829</v>
      </c>
      <c r="CH347" s="1" t="str">
        <f>'[1]Bearbeitete Datenbank'!$BV349</f>
        <v>True</v>
      </c>
      <c r="CI347" s="1" t="str">
        <f>'[1]Bearbeitete Datenbank'!$BW349</f>
        <v>True</v>
      </c>
      <c r="CJ347" s="1">
        <f>'[1]Bearbeitete Datenbank'!$BX349</f>
        <v>1.9464100000000001E-4</v>
      </c>
      <c r="CK347" s="1">
        <f>'[1]Bearbeitete Datenbank'!$BY349</f>
        <v>3.8736999999999992E-5</v>
      </c>
      <c r="CL347" s="1">
        <f>'[1]Bearbeitete Datenbank'!$CA349</f>
        <v>2.8393999999999999E-2</v>
      </c>
      <c r="CM34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4.9556878781126994E-4</v>
      </c>
      <c r="CN347" s="1">
        <f>'[1]Bearbeitete Datenbank'!$CB349</f>
        <v>1</v>
      </c>
      <c r="CO347" s="1">
        <f>'[1]Bearbeitete Datenbank'!$CC349</f>
        <v>3</v>
      </c>
      <c r="CP347" s="1" t="str">
        <f>'[1]Bearbeitete Datenbank'!$CD349</f>
        <v>None</v>
      </c>
      <c r="CQ347" s="1" t="str">
        <f>'[1]Bearbeitete Datenbank'!$CE349</f>
        <v>None</v>
      </c>
      <c r="CR347" s="1" t="str">
        <f>'[1]Bearbeitete Datenbank'!$CF349</f>
        <v>None</v>
      </c>
      <c r="CS347" s="1" t="str">
        <f>IF(Tabelle27[[#This Row],[synchronised_starting_longitude '[deg_E']]]="None","None",Tabelle27[[#This Row],[synchronised_starting_longitude '[deg_E']]]*PI()/180)</f>
        <v>None</v>
      </c>
      <c r="CT347" s="1" t="str">
        <f>'[1]Bearbeitete Datenbank'!$CG349</f>
        <v>None</v>
      </c>
      <c r="CU347" s="1" t="str">
        <f>IF(Tabelle27[[#This Row],[synchronised_initial_longitude '[deg_E']]]="None","None",Tabelle27[[#This Row],[synchronised_initial_longitude '[deg_E']]]*PI()/180)</f>
        <v>None</v>
      </c>
      <c r="CV347" s="1" t="str">
        <f>'[1]Bearbeitete Datenbank'!$CH349</f>
        <v>None</v>
      </c>
      <c r="CW347" s="1" t="str">
        <f>IF(Tabelle27[[#This Row],[synchronised_tolerance_longitude '[deg_E']]]="None","None",Tabelle27[[#This Row],[synchronised_tolerance_longitude '[deg_E']]]*PI()/180)</f>
        <v>None</v>
      </c>
      <c r="CY347" s="1" t="str">
        <f>'[1]Bearbeitete Datenbank'!$CI349</f>
        <v>None</v>
      </c>
      <c r="CZ347" s="1" t="str">
        <f>IF(Tabelle27[[#This Row],[initial_GLAN '[deg']]]="None",Tabelle27[[#This Row],[initial_GLAN '[deg']]],Tabelle27[[#This Row],[initial_GLAN '[deg']]]*PI()/180)</f>
        <v>None</v>
      </c>
      <c r="DA347" s="1" t="str">
        <f>'[1]Bearbeitete Datenbank'!$CJ349</f>
        <v>None</v>
      </c>
      <c r="DB347" s="1" t="str">
        <f>IF(Tabelle27[[#This Row],[tolerance_GLAN '[deg']]]="None",Tabelle27[[#This Row],[tolerance_GLAN '[deg']]],Tabelle27[[#This Row],[tolerance_GLAN '[deg']]]*PI()/180)</f>
        <v>None</v>
      </c>
      <c r="DC347" s="1" t="str">
        <f>'[1]Bearbeitete Datenbank'!$CK349</f>
        <v>None</v>
      </c>
      <c r="DD347" s="49" t="str">
        <f>'[1]Bearbeitete Datenbank'!$CL349</f>
        <v>None</v>
      </c>
      <c r="DE347" s="5" t="str">
        <f>'[1]Bearbeitete Datenbank'!$CM349</f>
        <v>None</v>
      </c>
      <c r="DF347" s="49" t="str">
        <f>'[1]Bearbeitete Datenbank'!$CN349</f>
        <v>None</v>
      </c>
      <c r="DG347" s="5" t="str">
        <f>'[1]Bearbeitete Datenbank'!$CO349</f>
        <v>None</v>
      </c>
      <c r="DH347" s="5" t="str">
        <f>'[1]Bearbeitete Datenbank'!$CP349</f>
        <v>None</v>
      </c>
    </row>
    <row r="348" spans="1:112" x14ac:dyDescent="0.25">
      <c r="A348" s="1" t="str">
        <f>'[1]Bearbeitete Datenbank'!$C350</f>
        <v>Intelsat 12</v>
      </c>
      <c r="C348" s="1" t="str">
        <f>'[1]Bearbeitete Datenbank'!$C350</f>
        <v>Intelsat 12</v>
      </c>
      <c r="D348" s="41">
        <f>'[1]Bearbeitete Datenbank'!$AB350</f>
        <v>26590</v>
      </c>
      <c r="G348" s="1" t="str">
        <f>'[1]Bearbeitete Datenbank'!$AV350</f>
        <v>Heavy Satellite</v>
      </c>
      <c r="H348" s="1">
        <f>'[1]Bearbeitete Datenbank'!$V350</f>
        <v>18</v>
      </c>
      <c r="J348" s="3"/>
      <c r="K348" s="1" t="str">
        <f>'[1]Bearbeitete Datenbank'!$BQ350</f>
        <v>mono/duo-propellant</v>
      </c>
      <c r="L348" s="1" t="str">
        <f>'[1]Bearbeitete Datenbank'!$BR350</f>
        <v>1</v>
      </c>
      <c r="M348" s="1"/>
      <c r="N348" s="1">
        <f>'[1]Bearbeitete Datenbank'!$BS350</f>
        <v>300</v>
      </c>
      <c r="P348" s="5" t="str">
        <f>'[1]Bearbeitete Datenbank'!$Y350</f>
        <v>Guiana Space Center</v>
      </c>
      <c r="Q348" s="1">
        <f>'[1]Bearbeitete Datenbank'!$AD350*PI()/180</f>
        <v>9.1437799511982928E-2</v>
      </c>
      <c r="R348" s="1" t="str">
        <f>'[1]Bearbeitete Datenbank'!$D350</f>
        <v>United Kingdom</v>
      </c>
      <c r="S348" s="1" t="str">
        <f>'[1]Bearbeitete Datenbank'!$E350</f>
        <v>USA</v>
      </c>
      <c r="T348" s="1" t="str">
        <f>'[1]Bearbeitete Datenbank'!$F350</f>
        <v>Intelsat S.A.</v>
      </c>
      <c r="U348" s="3">
        <f>'[1]Bearbeitete Datenbank'!$U350</f>
        <v>36828</v>
      </c>
      <c r="V348" s="34">
        <f>'[1]Bearbeitete Datenbank'!$AE350*PI()/180</f>
        <v>5.3622099674872183</v>
      </c>
      <c r="Y348" s="1">
        <f>'[1]Bearbeitete Datenbank'!$BK350</f>
        <v>2.7</v>
      </c>
      <c r="Z348" s="1">
        <f>'[1]Bearbeitete Datenbank'!$BL350</f>
        <v>5.5</v>
      </c>
      <c r="AA348" s="1">
        <f>'[1]Bearbeitete Datenbank'!$BM350</f>
        <v>24.7</v>
      </c>
      <c r="AB348" s="1">
        <f>'[1]Bearbeitete Datenbank'!BN350</f>
        <v>69.750893262163103</v>
      </c>
      <c r="AC348" s="33">
        <f>'[1]Bearbeitete Datenbank'!BO350</f>
        <v>7.29</v>
      </c>
      <c r="AD348" s="1">
        <f>'[1]Bearbeitete Datenbank'!$BP350</f>
        <v>34.422733333333298</v>
      </c>
      <c r="AH348" s="1">
        <f>'[1]Bearbeitete Datenbank'!$AL350</f>
        <v>4167</v>
      </c>
      <c r="AJ348" s="1">
        <f>'[1]Bearbeitete Datenbank'!$AN350</f>
        <v>1717</v>
      </c>
      <c r="AK348" s="1">
        <f>'[1]Bearbeitete Datenbank'!$AW350</f>
        <v>2450</v>
      </c>
      <c r="AU348" s="1" t="str">
        <f>'[1]Bearbeitete Datenbank'!$AU350</f>
        <v>GEO/S</v>
      </c>
      <c r="AV348" s="1" t="str">
        <f>'[1]Bearbeitete Datenbank'!$J350</f>
        <v>GEO</v>
      </c>
      <c r="AY348" s="1" t="str">
        <f>'[1]Bearbeitete Datenbank'!$G350</f>
        <v>Commercial</v>
      </c>
      <c r="AZ348" s="1"/>
      <c r="BA348" s="1" t="str">
        <f>'[1]Bearbeitete Datenbank'!$H350</f>
        <v>Communications</v>
      </c>
      <c r="BB348" s="1"/>
      <c r="BC348" s="42">
        <f>'[1]Bearbeitete Datenbank'!$AX350</f>
        <v>3.7302</v>
      </c>
      <c r="BD348" s="1">
        <f>Tabelle27[[#This Row],[inclination '[degree']]]*PI()/180</f>
        <v>6.5104271757892476E-2</v>
      </c>
      <c r="BE348" s="1">
        <f>'[1]Bearbeitete Datenbank'!$AY350</f>
        <v>83.229299999999995</v>
      </c>
      <c r="BF348" s="1">
        <f>Tabelle27[[#This Row],[RAAN '[degree']]]*PI()/180</f>
        <v>1.4526253191301164</v>
      </c>
      <c r="BG348" s="1">
        <f>'[1]Bearbeitete Datenbank'!$BA350</f>
        <v>355.60770000000002</v>
      </c>
      <c r="BH348" s="1">
        <f>Tabelle27[[#This Row],[AoP '[degree']]]*PI()/180</f>
        <v>6.206525210444239</v>
      </c>
      <c r="BI348" s="1">
        <f>'[1]Bearbeitete Datenbank'!$BB350</f>
        <v>49.072699999999998</v>
      </c>
      <c r="BK348" s="1">
        <f>Tabelle27[[#This Row],[mean_anomaly '[degree']]]*PI()/180</f>
        <v>0.85648018784342128</v>
      </c>
      <c r="BL348" s="1">
        <f>'[1]Bearbeitete Datenbank'!$AZ350</f>
        <v>8.4639999999999997E-4</v>
      </c>
      <c r="BM348" s="1">
        <f>'[1]Bearbeitete Datenbank'!$BE350</f>
        <v>42164.708677671806</v>
      </c>
      <c r="BN348" s="1">
        <f>'[1]Bearbeitete Datenbank'!$BF350</f>
        <v>35829.396887096584</v>
      </c>
      <c r="BO348" s="1">
        <f>'[1]Bearbeitete Datenbank'!$BG350</f>
        <v>35758.020468247021</v>
      </c>
      <c r="BP348" s="1">
        <f>'[1]Bearbeitete Datenbank'!$BH350</f>
        <v>1436.0941685242126</v>
      </c>
      <c r="BQ348" s="1">
        <f>'[1]Bearbeitete Datenbank'!$BC350</f>
        <v>1.00271976</v>
      </c>
      <c r="BS348" s="5"/>
      <c r="BT348" s="5"/>
      <c r="BU348" s="5"/>
      <c r="BV348" s="5"/>
      <c r="BW348" s="5"/>
      <c r="BY348" s="1" t="s">
        <v>115</v>
      </c>
      <c r="BZ348" s="1" t="s">
        <v>115</v>
      </c>
      <c r="CA348" s="1" t="s">
        <v>115</v>
      </c>
      <c r="CB348" s="1" t="s">
        <v>115</v>
      </c>
      <c r="CD348" s="47">
        <f>'[1]Bearbeitete Datenbank'!$BT350</f>
        <v>3.0553942499999209E-2</v>
      </c>
      <c r="CE34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5.3326689609001373E-4</v>
      </c>
      <c r="CF348" s="1">
        <f>'[1]Bearbeitete Datenbank'!$BU350</f>
        <v>64.230448502499996</v>
      </c>
      <c r="CG34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1.1210328064012862</v>
      </c>
      <c r="CH348" s="1" t="str">
        <f>'[1]Bearbeitete Datenbank'!$BV350</f>
        <v>False</v>
      </c>
      <c r="CI348" s="1" t="str">
        <f>'[1]Bearbeitete Datenbank'!$BW350</f>
        <v>True</v>
      </c>
      <c r="CJ348" s="1">
        <f>'[1]Bearbeitete Datenbank'!$BX350</f>
        <v>5.8395749999999992E-4</v>
      </c>
      <c r="CK348" s="1">
        <f>'[1]Bearbeitete Datenbank'!$BY350</f>
        <v>3.1414249999999996E-4</v>
      </c>
      <c r="CL348" s="1" t="str">
        <f>'[1]Bearbeitete Datenbank'!$CA350</f>
        <v>None</v>
      </c>
      <c r="CM34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48" s="1">
        <f>'[1]Bearbeitete Datenbank'!$CB350</f>
        <v>0</v>
      </c>
      <c r="CO348" s="1">
        <f>'[1]Bearbeitete Datenbank'!$CC350</f>
        <v>0</v>
      </c>
      <c r="CP348" s="1" t="str">
        <f>'[1]Bearbeitete Datenbank'!$CD350</f>
        <v>None</v>
      </c>
      <c r="CQ348" s="1" t="str">
        <f>'[1]Bearbeitete Datenbank'!$CE350</f>
        <v>None</v>
      </c>
      <c r="CR348" s="1" t="str">
        <f>'[1]Bearbeitete Datenbank'!$CF350</f>
        <v>None</v>
      </c>
      <c r="CS348" s="1" t="str">
        <f>IF(Tabelle27[[#This Row],[synchronised_starting_longitude '[deg_E']]]="None","None",Tabelle27[[#This Row],[synchronised_starting_longitude '[deg_E']]]*PI()/180)</f>
        <v>None</v>
      </c>
      <c r="CT348" s="1" t="str">
        <f>'[1]Bearbeitete Datenbank'!$CG350</f>
        <v>None</v>
      </c>
      <c r="CU348" s="1" t="str">
        <f>IF(Tabelle27[[#This Row],[synchronised_initial_longitude '[deg_E']]]="None","None",Tabelle27[[#This Row],[synchronised_initial_longitude '[deg_E']]]*PI()/180)</f>
        <v>None</v>
      </c>
      <c r="CV348" s="1" t="str">
        <f>'[1]Bearbeitete Datenbank'!$CH350</f>
        <v>None</v>
      </c>
      <c r="CW348" s="1" t="str">
        <f>IF(Tabelle27[[#This Row],[synchronised_tolerance_longitude '[deg_E']]]="None","None",Tabelle27[[#This Row],[synchronised_tolerance_longitude '[deg_E']]]*PI()/180)</f>
        <v>None</v>
      </c>
      <c r="CY348" s="1" t="str">
        <f>'[1]Bearbeitete Datenbank'!$CI350</f>
        <v>None</v>
      </c>
      <c r="CZ348" s="1" t="str">
        <f>IF(Tabelle27[[#This Row],[initial_GLAN '[deg']]]="None",Tabelle27[[#This Row],[initial_GLAN '[deg']]],Tabelle27[[#This Row],[initial_GLAN '[deg']]]*PI()/180)</f>
        <v>None</v>
      </c>
      <c r="DA348" s="1" t="str">
        <f>'[1]Bearbeitete Datenbank'!$CJ350</f>
        <v>None</v>
      </c>
      <c r="DB348" s="1" t="str">
        <f>IF(Tabelle27[[#This Row],[tolerance_GLAN '[deg']]]="None",Tabelle27[[#This Row],[tolerance_GLAN '[deg']]],Tabelle27[[#This Row],[tolerance_GLAN '[deg']]]*PI()/180)</f>
        <v>None</v>
      </c>
      <c r="DC348" s="1" t="str">
        <f>'[1]Bearbeitete Datenbank'!$CK350</f>
        <v>None</v>
      </c>
      <c r="DD348" s="49" t="str">
        <f>'[1]Bearbeitete Datenbank'!$CL350</f>
        <v>None</v>
      </c>
      <c r="DE348" s="5" t="str">
        <f>'[1]Bearbeitete Datenbank'!$CM350</f>
        <v>None</v>
      </c>
      <c r="DF348" s="49" t="str">
        <f>'[1]Bearbeitete Datenbank'!$CN350</f>
        <v>None</v>
      </c>
      <c r="DG348" s="5" t="str">
        <f>'[1]Bearbeitete Datenbank'!$CO350</f>
        <v>None</v>
      </c>
      <c r="DH348" s="5" t="str">
        <f>'[1]Bearbeitete Datenbank'!$CP350</f>
        <v>None</v>
      </c>
    </row>
    <row r="349" spans="1:112" x14ac:dyDescent="0.25">
      <c r="A349" s="1" t="str">
        <f>'[1]Bearbeitete Datenbank'!$C351</f>
        <v>Intelsat 14</v>
      </c>
      <c r="C349" s="1" t="str">
        <f>'[1]Bearbeitete Datenbank'!$C351</f>
        <v>Intelsat 14</v>
      </c>
      <c r="D349" s="41">
        <f>'[1]Bearbeitete Datenbank'!$AB351</f>
        <v>36097</v>
      </c>
      <c r="G349" s="1" t="str">
        <f>'[1]Bearbeitete Datenbank'!$AV351</f>
        <v>Heavy Satellite</v>
      </c>
      <c r="H349" s="1">
        <f>'[1]Bearbeitete Datenbank'!$V351</f>
        <v>16</v>
      </c>
      <c r="J349" s="3"/>
      <c r="K349" s="1" t="str">
        <f>'[1]Bearbeitete Datenbank'!$BQ351</f>
        <v>mono/duo-propellant</v>
      </c>
      <c r="L349" s="1" t="str">
        <f>'[1]Bearbeitete Datenbank'!$BR351</f>
        <v>1</v>
      </c>
      <c r="M349" s="1"/>
      <c r="N349" s="1">
        <f>'[1]Bearbeitete Datenbank'!$BS351</f>
        <v>300</v>
      </c>
      <c r="P349" s="5" t="str">
        <f>'[1]Bearbeitete Datenbank'!$Y351</f>
        <v>Cape Canaveral</v>
      </c>
      <c r="Q349" s="1">
        <f>'[1]Bearbeitete Datenbank'!$AD351*PI()/180</f>
        <v>0.49683706040105241</v>
      </c>
      <c r="R349" s="1" t="str">
        <f>'[1]Bearbeitete Datenbank'!$D351</f>
        <v>USA</v>
      </c>
      <c r="S349" s="1" t="str">
        <f>'[1]Bearbeitete Datenbank'!$E351</f>
        <v>USA</v>
      </c>
      <c r="T349" s="1" t="str">
        <f>'[1]Bearbeitete Datenbank'!$F351</f>
        <v>Intelsat S.A.</v>
      </c>
      <c r="U349" s="3">
        <f>'[1]Bearbeitete Datenbank'!$U351</f>
        <v>40140</v>
      </c>
      <c r="V349" s="34">
        <f>'[1]Bearbeitete Datenbank'!$AE351*PI()/180</f>
        <v>4.8776134829068196</v>
      </c>
      <c r="Y349" s="1">
        <f>'[1]Bearbeitete Datenbank'!$BK351</f>
        <v>2.9</v>
      </c>
      <c r="Z349" s="1">
        <f>'[1]Bearbeitete Datenbank'!$BL351</f>
        <v>7.5</v>
      </c>
      <c r="AA349" s="1">
        <f>'[1]Bearbeitete Datenbank'!$BM351</f>
        <v>32.5</v>
      </c>
      <c r="AB349" s="1">
        <f>'[1]Bearbeitete Datenbank'!BN351</f>
        <v>100.56078776036701</v>
      </c>
      <c r="AC349" s="33">
        <f>'[1]Bearbeitete Datenbank'!BO351</f>
        <v>8.41</v>
      </c>
      <c r="AD349" s="1">
        <f>'[1]Bearbeitete Datenbank'!$BP351</f>
        <v>48.959800000000001</v>
      </c>
      <c r="AH349" s="1">
        <f>'[1]Bearbeitete Datenbank'!$AL351</f>
        <v>5663</v>
      </c>
      <c r="AJ349" s="1">
        <f>'[1]Bearbeitete Datenbank'!$AN351</f>
        <v>2517</v>
      </c>
      <c r="AK349" s="1">
        <f>'[1]Bearbeitete Datenbank'!$AW351</f>
        <v>3146</v>
      </c>
      <c r="AU349" s="1" t="str">
        <f>'[1]Bearbeitete Datenbank'!$AU351</f>
        <v>GEO/D</v>
      </c>
      <c r="AV349" s="1" t="str">
        <f>'[1]Bearbeitete Datenbank'!$J351</f>
        <v>GEO</v>
      </c>
      <c r="AY349" s="1" t="str">
        <f>'[1]Bearbeitete Datenbank'!$G351</f>
        <v>Commercial</v>
      </c>
      <c r="AZ349" s="1"/>
      <c r="BA349" s="1" t="str">
        <f>'[1]Bearbeitete Datenbank'!$H351</f>
        <v>Communications</v>
      </c>
      <c r="BB349" s="1"/>
      <c r="BC349" s="42">
        <f>'[1]Bearbeitete Datenbank'!$AX351</f>
        <v>1.49E-2</v>
      </c>
      <c r="BD349" s="1">
        <f>Tabelle27[[#This Row],[inclination '[degree']]]*PI()/180</f>
        <v>2.6005405854715509E-4</v>
      </c>
      <c r="BE349" s="1">
        <f>'[1]Bearbeitete Datenbank'!$AY351</f>
        <v>299.99959999999999</v>
      </c>
      <c r="BF349" s="1">
        <f>Tabelle27[[#This Row],[RAAN '[degree']]]*PI()/180</f>
        <v>5.2359807746659799</v>
      </c>
      <c r="BG349" s="1">
        <f>'[1]Bearbeitete Datenbank'!$BA351</f>
        <v>111.19540000000001</v>
      </c>
      <c r="BH349" s="1">
        <f>Tabelle27[[#This Row],[AoP '[degree']]]*PI()/180</f>
        <v>1.9407258430721028</v>
      </c>
      <c r="BI349" s="1">
        <f>'[1]Bearbeitete Datenbank'!$BB351</f>
        <v>78.403400000000005</v>
      </c>
      <c r="BK349" s="1">
        <f>Tabelle27[[#This Row],[mean_anomaly '[degree']]]*PI()/180</f>
        <v>1.3683974747581222</v>
      </c>
      <c r="BL349" s="1">
        <f>'[1]Bearbeitete Datenbank'!$AZ351</f>
        <v>2.397E-4</v>
      </c>
      <c r="BM349" s="1">
        <f>'[1]Bearbeitete Datenbank'!$BE351</f>
        <v>42165.056017071976</v>
      </c>
      <c r="BN349" s="1">
        <f>'[1]Bearbeitete Datenbank'!$BF351</f>
        <v>35804.162980999274</v>
      </c>
      <c r="BO349" s="1">
        <f>'[1]Bearbeitete Datenbank'!$BG351</f>
        <v>35783.949053144686</v>
      </c>
      <c r="BP349" s="1">
        <f>'[1]Bearbeitete Datenbank'!$BH351</f>
        <v>1436.1119136882367</v>
      </c>
      <c r="BQ349" s="1">
        <f>'[1]Bearbeitete Datenbank'!$BC351</f>
        <v>1.00270737</v>
      </c>
      <c r="BS349" s="5"/>
      <c r="BT349" s="5"/>
      <c r="BU349" s="5"/>
      <c r="BV349" s="5"/>
      <c r="BW349" s="5"/>
      <c r="BY349" s="1" t="s">
        <v>115</v>
      </c>
      <c r="BZ349" s="1" t="s">
        <v>115</v>
      </c>
      <c r="CA349" s="1" t="s">
        <v>115</v>
      </c>
      <c r="CB349" s="1" t="s">
        <v>115</v>
      </c>
      <c r="CD349" s="47">
        <f>'[1]Bearbeitete Datenbank'!$BT351</f>
        <v>3.4011744499991892E-2</v>
      </c>
      <c r="CE34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5.9361692587193103E-4</v>
      </c>
      <c r="CF349" s="1">
        <f>'[1]Bearbeitete Datenbank'!$BU351</f>
        <v>314.9948848185</v>
      </c>
      <c r="CG34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5.4976978670231258</v>
      </c>
      <c r="CH349" s="1" t="str">
        <f>'[1]Bearbeitete Datenbank'!$BV351</f>
        <v>True</v>
      </c>
      <c r="CI349" s="1" t="str">
        <f>'[1]Bearbeitete Datenbank'!$BW351</f>
        <v>True</v>
      </c>
      <c r="CJ349" s="1">
        <f>'[1]Bearbeitete Datenbank'!$BX351</f>
        <v>2.4731999999999998E-4</v>
      </c>
      <c r="CK349" s="1">
        <f>'[1]Bearbeitete Datenbank'!$BY351</f>
        <v>4.9591999999999995E-5</v>
      </c>
      <c r="CL349" s="1">
        <f>'[1]Bearbeitete Datenbank'!$CA351</f>
        <v>3.9648000000000003E-2</v>
      </c>
      <c r="CM34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6.9198814183071182E-4</v>
      </c>
      <c r="CN349" s="1">
        <f>'[1]Bearbeitete Datenbank'!$CB351</f>
        <v>1</v>
      </c>
      <c r="CO349" s="1">
        <f>'[1]Bearbeitete Datenbank'!$CC351</f>
        <v>3</v>
      </c>
      <c r="CP349" s="1" t="str">
        <f>'[1]Bearbeitete Datenbank'!$CD351</f>
        <v>None</v>
      </c>
      <c r="CQ349" s="1" t="str">
        <f>'[1]Bearbeitete Datenbank'!$CE351</f>
        <v>None</v>
      </c>
      <c r="CR349" s="1" t="str">
        <f>'[1]Bearbeitete Datenbank'!$CF351</f>
        <v>None</v>
      </c>
      <c r="CS349" s="1" t="str">
        <f>IF(Tabelle27[[#This Row],[synchronised_starting_longitude '[deg_E']]]="None","None",Tabelle27[[#This Row],[synchronised_starting_longitude '[deg_E']]]*PI()/180)</f>
        <v>None</v>
      </c>
      <c r="CT349" s="1" t="str">
        <f>'[1]Bearbeitete Datenbank'!$CG351</f>
        <v>None</v>
      </c>
      <c r="CU349" s="1" t="str">
        <f>IF(Tabelle27[[#This Row],[synchronised_initial_longitude '[deg_E']]]="None","None",Tabelle27[[#This Row],[synchronised_initial_longitude '[deg_E']]]*PI()/180)</f>
        <v>None</v>
      </c>
      <c r="CV349" s="1" t="str">
        <f>'[1]Bearbeitete Datenbank'!$CH351</f>
        <v>None</v>
      </c>
      <c r="CW349" s="1" t="str">
        <f>IF(Tabelle27[[#This Row],[synchronised_tolerance_longitude '[deg_E']]]="None","None",Tabelle27[[#This Row],[synchronised_tolerance_longitude '[deg_E']]]*PI()/180)</f>
        <v>None</v>
      </c>
      <c r="CY349" s="1" t="str">
        <f>'[1]Bearbeitete Datenbank'!$CI351</f>
        <v>None</v>
      </c>
      <c r="CZ349" s="1" t="str">
        <f>IF(Tabelle27[[#This Row],[initial_GLAN '[deg']]]="None",Tabelle27[[#This Row],[initial_GLAN '[deg']]],Tabelle27[[#This Row],[initial_GLAN '[deg']]]*PI()/180)</f>
        <v>None</v>
      </c>
      <c r="DA349" s="1" t="str">
        <f>'[1]Bearbeitete Datenbank'!$CJ351</f>
        <v>None</v>
      </c>
      <c r="DB349" s="1" t="str">
        <f>IF(Tabelle27[[#This Row],[tolerance_GLAN '[deg']]]="None",Tabelle27[[#This Row],[tolerance_GLAN '[deg']]],Tabelle27[[#This Row],[tolerance_GLAN '[deg']]]*PI()/180)</f>
        <v>None</v>
      </c>
      <c r="DC349" s="1" t="str">
        <f>'[1]Bearbeitete Datenbank'!$CK351</f>
        <v>None</v>
      </c>
      <c r="DD349" s="49" t="str">
        <f>'[1]Bearbeitete Datenbank'!$CL351</f>
        <v>None</v>
      </c>
      <c r="DE349" s="5" t="str">
        <f>'[1]Bearbeitete Datenbank'!$CM351</f>
        <v>None</v>
      </c>
      <c r="DF349" s="49" t="str">
        <f>'[1]Bearbeitete Datenbank'!$CN351</f>
        <v>None</v>
      </c>
      <c r="DG349" s="5" t="str">
        <f>'[1]Bearbeitete Datenbank'!$CO351</f>
        <v>None</v>
      </c>
      <c r="DH349" s="5" t="str">
        <f>'[1]Bearbeitete Datenbank'!$CP351</f>
        <v>None</v>
      </c>
    </row>
    <row r="350" spans="1:112" x14ac:dyDescent="0.25">
      <c r="A350" s="1" t="str">
        <f>'[1]Bearbeitete Datenbank'!$C352</f>
        <v>Intelsat 15</v>
      </c>
      <c r="C350" s="1" t="str">
        <f>'[1]Bearbeitete Datenbank'!$C352</f>
        <v>Intelsat 15</v>
      </c>
      <c r="D350" s="41">
        <f>'[1]Bearbeitete Datenbank'!$AB352</f>
        <v>36106</v>
      </c>
      <c r="G350" s="1" t="str">
        <f>'[1]Bearbeitete Datenbank'!$AV352</f>
        <v>Heavy Satellite</v>
      </c>
      <c r="H350" s="1">
        <f>'[1]Bearbeitete Datenbank'!$V352</f>
        <v>17</v>
      </c>
      <c r="J350" s="3"/>
      <c r="K350" s="1" t="str">
        <f>'[1]Bearbeitete Datenbank'!$BQ352</f>
        <v>mono/duo-propellant</v>
      </c>
      <c r="L350" s="1" t="str">
        <f>'[1]Bearbeitete Datenbank'!$BR352</f>
        <v>1</v>
      </c>
      <c r="M350" s="1"/>
      <c r="N350" s="1">
        <f>'[1]Bearbeitete Datenbank'!$BS352</f>
        <v>300</v>
      </c>
      <c r="P350" s="1" t="str">
        <f>'[1]Bearbeitete Datenbank'!$Y352</f>
        <v>Baikonur Cosmodrome</v>
      </c>
      <c r="Q350" s="1">
        <f>'[1]Bearbeitete Datenbank'!$AD352*PI()/180</f>
        <v>0.80224059067919362</v>
      </c>
      <c r="R350" s="1" t="str">
        <f>'[1]Bearbeitete Datenbank'!$D352</f>
        <v>USA</v>
      </c>
      <c r="S350" s="1" t="str">
        <f>'[1]Bearbeitete Datenbank'!$E352</f>
        <v>USA</v>
      </c>
      <c r="T350" s="1" t="str">
        <f>'[1]Bearbeitete Datenbank'!$F352</f>
        <v>Intelsat S.A./Sky Perfect JSAT Corp.</v>
      </c>
      <c r="U350" s="3">
        <f>'[1]Bearbeitete Datenbank'!$U352</f>
        <v>40147</v>
      </c>
      <c r="V350" s="1">
        <f>'[1]Bearbeitete Datenbank'!$AE352*PI()/180</f>
        <v>1.1048806829750102</v>
      </c>
      <c r="Y350" s="1">
        <f>'[1]Bearbeitete Datenbank'!$BK352</f>
        <v>2.2999999999999998</v>
      </c>
      <c r="Z350" s="1">
        <f>'[1]Bearbeitete Datenbank'!$BL352</f>
        <v>4.0999999999999996</v>
      </c>
      <c r="AA350" s="1">
        <f>'[1]Bearbeitete Datenbank'!$BM352</f>
        <v>22.4</v>
      </c>
      <c r="AB350" s="1">
        <f>'[1]Bearbeitete Datenbank'!BN352</f>
        <v>51.3314770596524</v>
      </c>
      <c r="AC350" s="1">
        <f>'[1]Bearbeitete Datenbank'!BO352</f>
        <v>5.29</v>
      </c>
      <c r="AD350" s="1">
        <f>'[1]Bearbeitete Datenbank'!$BP352</f>
        <v>24.4822666666667</v>
      </c>
      <c r="AH350" s="1">
        <f>'[1]Bearbeitete Datenbank'!$AL352</f>
        <v>2484</v>
      </c>
      <c r="AJ350" s="1">
        <f>'[1]Bearbeitete Datenbank'!$AN352</f>
        <v>1150</v>
      </c>
      <c r="AK350" s="1">
        <f>'[1]Bearbeitete Datenbank'!$AW352</f>
        <v>1334</v>
      </c>
      <c r="AU350" s="1" t="str">
        <f>'[1]Bearbeitete Datenbank'!$AU352</f>
        <v>GEO/D</v>
      </c>
      <c r="AV350" s="1" t="str">
        <f>'[1]Bearbeitete Datenbank'!$J352</f>
        <v>GEO</v>
      </c>
      <c r="AY350" s="1" t="str">
        <f>'[1]Bearbeitete Datenbank'!$G352</f>
        <v>Commercial</v>
      </c>
      <c r="AZ350" s="1"/>
      <c r="BA350" s="1" t="str">
        <f>'[1]Bearbeitete Datenbank'!$H352</f>
        <v>Communications</v>
      </c>
      <c r="BB350" s="1"/>
      <c r="BC350" s="42">
        <f>'[1]Bearbeitete Datenbank'!$AX352</f>
        <v>1.01E-2</v>
      </c>
      <c r="BD350" s="1">
        <f>Tabelle27[[#This Row],[inclination '[degree']]]*PI()/180</f>
        <v>1.7627825445142725E-4</v>
      </c>
      <c r="BE350" s="1">
        <f>'[1]Bearbeitete Datenbank'!$AY352</f>
        <v>308.29340000000002</v>
      </c>
      <c r="BF350" s="1">
        <f>Tabelle27[[#This Row],[RAAN '[degree']]]*PI()/180</f>
        <v>5.3807348921678866</v>
      </c>
      <c r="BG350" s="1">
        <f>'[1]Bearbeitete Datenbank'!$BA352</f>
        <v>110.92440000000001</v>
      </c>
      <c r="BH350" s="1">
        <f>Tabelle27[[#This Row],[AoP '[degree']]]*PI()/180</f>
        <v>1.9359960007991981</v>
      </c>
      <c r="BI350" s="1">
        <f>'[1]Bearbeitete Datenbank'!$BB352</f>
        <v>215.5729</v>
      </c>
      <c r="BK350" s="1">
        <f>Tabelle27[[#This Row],[mean_anomaly '[degree']]]*PI()/180</f>
        <v>3.7624568830724843</v>
      </c>
      <c r="BL350" s="1">
        <f>'[1]Bearbeitete Datenbank'!$AZ352</f>
        <v>2.3149999999999999E-4</v>
      </c>
      <c r="BM350" s="1">
        <f>'[1]Bearbeitete Datenbank'!$BE352</f>
        <v>42164.625698534735</v>
      </c>
      <c r="BN350" s="1">
        <f>'[1]Bearbeitete Datenbank'!$BF352</f>
        <v>35803.386809383941</v>
      </c>
      <c r="BO350" s="1">
        <f>'[1]Bearbeitete Datenbank'!$BG352</f>
        <v>35783.864587685523</v>
      </c>
      <c r="BP350" s="1">
        <f>'[1]Bearbeitete Datenbank'!$BH352</f>
        <v>1436.0899292278923</v>
      </c>
      <c r="BQ350" s="1">
        <f>'[1]Bearbeitete Datenbank'!$BC352</f>
        <v>1.00272272</v>
      </c>
      <c r="BY350" s="1" t="s">
        <v>115</v>
      </c>
      <c r="BZ350" s="1" t="s">
        <v>115</v>
      </c>
      <c r="CA350" s="1" t="s">
        <v>115</v>
      </c>
      <c r="CB350" s="1" t="s">
        <v>115</v>
      </c>
      <c r="CD350" s="47">
        <f>'[1]Bearbeitete Datenbank'!$BT352</f>
        <v>2.8140741999997942E-2</v>
      </c>
      <c r="CE35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4.9114860185421822E-4</v>
      </c>
      <c r="CF350" s="1">
        <f>'[1]Bearbeitete Datenbank'!$BU352</f>
        <v>85.132734781000011</v>
      </c>
      <c r="CG35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1.485846523155544</v>
      </c>
      <c r="CH350" s="1" t="str">
        <f>'[1]Bearbeitete Datenbank'!$BV352</f>
        <v>True</v>
      </c>
      <c r="CI350" s="1" t="str">
        <f>'[1]Bearbeitete Datenbank'!$BW352</f>
        <v>True</v>
      </c>
      <c r="CJ350" s="1">
        <f>'[1]Bearbeitete Datenbank'!$BX352</f>
        <v>2.2378650000000002E-4</v>
      </c>
      <c r="CK350" s="1">
        <f>'[1]Bearbeitete Datenbank'!$BY352</f>
        <v>3.4859500000000007E-5</v>
      </c>
      <c r="CL350" s="1">
        <f>'[1]Bearbeitete Datenbank'!$CA352</f>
        <v>4.4838000000000003E-2</v>
      </c>
      <c r="CM35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7.8257073000921747E-4</v>
      </c>
      <c r="CN350" s="1">
        <f>'[1]Bearbeitete Datenbank'!$CB352</f>
        <v>1</v>
      </c>
      <c r="CO350" s="1">
        <f>'[1]Bearbeitete Datenbank'!$CC352</f>
        <v>3</v>
      </c>
      <c r="CP350" s="1" t="str">
        <f>'[1]Bearbeitete Datenbank'!$CD352</f>
        <v>None</v>
      </c>
      <c r="CQ350" s="1" t="str">
        <f>'[1]Bearbeitete Datenbank'!$CE352</f>
        <v>None</v>
      </c>
      <c r="CR350" s="1" t="str">
        <f>'[1]Bearbeitete Datenbank'!$CF352</f>
        <v>None</v>
      </c>
      <c r="CS350" s="1" t="str">
        <f>IF(Tabelle27[[#This Row],[synchronised_starting_longitude '[deg_E']]]="None","None",Tabelle27[[#This Row],[synchronised_starting_longitude '[deg_E']]]*PI()/180)</f>
        <v>None</v>
      </c>
      <c r="CT350" s="1" t="str">
        <f>'[1]Bearbeitete Datenbank'!$CG352</f>
        <v>None</v>
      </c>
      <c r="CU350" s="1" t="str">
        <f>IF(Tabelle27[[#This Row],[synchronised_initial_longitude '[deg_E']]]="None","None",Tabelle27[[#This Row],[synchronised_initial_longitude '[deg_E']]]*PI()/180)</f>
        <v>None</v>
      </c>
      <c r="CV350" s="1" t="str">
        <f>'[1]Bearbeitete Datenbank'!$CH352</f>
        <v>None</v>
      </c>
      <c r="CW350" s="1" t="str">
        <f>IF(Tabelle27[[#This Row],[synchronised_tolerance_longitude '[deg_E']]]="None","None",Tabelle27[[#This Row],[synchronised_tolerance_longitude '[deg_E']]]*PI()/180)</f>
        <v>None</v>
      </c>
      <c r="CY350" s="1" t="str">
        <f>'[1]Bearbeitete Datenbank'!$CI352</f>
        <v>None</v>
      </c>
      <c r="CZ350" s="1" t="str">
        <f>IF(Tabelle27[[#This Row],[initial_GLAN '[deg']]]="None",Tabelle27[[#This Row],[initial_GLAN '[deg']]],Tabelle27[[#This Row],[initial_GLAN '[deg']]]*PI()/180)</f>
        <v>None</v>
      </c>
      <c r="DA350" s="1" t="str">
        <f>'[1]Bearbeitete Datenbank'!$CJ352</f>
        <v>None</v>
      </c>
      <c r="DB350" s="1" t="str">
        <f>IF(Tabelle27[[#This Row],[tolerance_GLAN '[deg']]]="None",Tabelle27[[#This Row],[tolerance_GLAN '[deg']]],Tabelle27[[#This Row],[tolerance_GLAN '[deg']]]*PI()/180)</f>
        <v>None</v>
      </c>
      <c r="DC350" s="1" t="str">
        <f>'[1]Bearbeitete Datenbank'!$CK352</f>
        <v>None</v>
      </c>
      <c r="DD350" s="49" t="str">
        <f>'[1]Bearbeitete Datenbank'!$CL352</f>
        <v>None</v>
      </c>
      <c r="DE350" s="5" t="str">
        <f>'[1]Bearbeitete Datenbank'!$CM352</f>
        <v>None</v>
      </c>
      <c r="DF350" s="49" t="str">
        <f>'[1]Bearbeitete Datenbank'!$CN352</f>
        <v>None</v>
      </c>
      <c r="DG350" s="5" t="str">
        <f>'[1]Bearbeitete Datenbank'!$CO352</f>
        <v>None</v>
      </c>
      <c r="DH350" s="5" t="str">
        <f>'[1]Bearbeitete Datenbank'!$CP352</f>
        <v>None</v>
      </c>
    </row>
    <row r="351" spans="1:112" x14ac:dyDescent="0.25">
      <c r="A351" s="1" t="str">
        <f>'[1]Bearbeitete Datenbank'!$C353</f>
        <v>Intelsat 16</v>
      </c>
      <c r="C351" s="1" t="str">
        <f>'[1]Bearbeitete Datenbank'!$C353</f>
        <v>Intelsat 16</v>
      </c>
      <c r="D351" s="41">
        <f>'[1]Bearbeitete Datenbank'!$AB353</f>
        <v>36397</v>
      </c>
      <c r="G351" s="1" t="str">
        <f>'[1]Bearbeitete Datenbank'!$AV353</f>
        <v>Heavy Satellite</v>
      </c>
      <c r="H351" s="1">
        <f>'[1]Bearbeitete Datenbank'!$V353</f>
        <v>15</v>
      </c>
      <c r="J351" s="3"/>
      <c r="K351" s="1" t="str">
        <f>'[1]Bearbeitete Datenbank'!$BQ353</f>
        <v>mono/duo-propellant</v>
      </c>
      <c r="L351" s="1" t="str">
        <f>'[1]Bearbeitete Datenbank'!$BR353</f>
        <v>1</v>
      </c>
      <c r="M351" s="1"/>
      <c r="N351" s="1">
        <f>'[1]Bearbeitete Datenbank'!$BS353</f>
        <v>3000</v>
      </c>
      <c r="P351" s="5" t="str">
        <f>'[1]Bearbeitete Datenbank'!$Y353</f>
        <v>Baikonur Cosmodrome</v>
      </c>
      <c r="Q351" s="1">
        <f>'[1]Bearbeitete Datenbank'!$AD353*PI()/180</f>
        <v>0.80224059067919362</v>
      </c>
      <c r="R351" s="1" t="str">
        <f>'[1]Bearbeitete Datenbank'!$D353</f>
        <v>USA</v>
      </c>
      <c r="S351" s="1" t="str">
        <f>'[1]Bearbeitete Datenbank'!$E353</f>
        <v>USA</v>
      </c>
      <c r="T351" s="1" t="str">
        <f>'[1]Bearbeitete Datenbank'!$F353</f>
        <v>Intelsat S.A.</v>
      </c>
      <c r="U351" s="3">
        <f>'[1]Bearbeitete Datenbank'!$U353</f>
        <v>40221</v>
      </c>
      <c r="V351" s="34">
        <f>'[1]Bearbeitete Datenbank'!$AE353*PI()/180</f>
        <v>1.1048806829750102</v>
      </c>
      <c r="Y351" s="1">
        <f>'[1]Bearbeitete Datenbank'!$BK353</f>
        <v>2.2999999999999998</v>
      </c>
      <c r="Z351" s="1">
        <f>'[1]Bearbeitete Datenbank'!$BL353</f>
        <v>4.0999999999999996</v>
      </c>
      <c r="AA351" s="1">
        <f>'[1]Bearbeitete Datenbank'!$BM353</f>
        <v>22.4</v>
      </c>
      <c r="AB351" s="1">
        <f>'[1]Bearbeitete Datenbank'!BN353</f>
        <v>51.3314770596524</v>
      </c>
      <c r="AC351" s="33">
        <f>'[1]Bearbeitete Datenbank'!BO353</f>
        <v>5.29</v>
      </c>
      <c r="AD351" s="1">
        <f>'[1]Bearbeitete Datenbank'!$BP353</f>
        <v>24.4822666666667</v>
      </c>
      <c r="AH351" s="1">
        <f>'[1]Bearbeitete Datenbank'!$AL353</f>
        <v>2056</v>
      </c>
      <c r="AJ351" s="1">
        <f>'[1]Bearbeitete Datenbank'!$AN353</f>
        <v>1145</v>
      </c>
      <c r="AK351" s="1">
        <f>'[1]Bearbeitete Datenbank'!$AW353</f>
        <v>911</v>
      </c>
      <c r="AU351" s="1" t="str">
        <f>'[1]Bearbeitete Datenbank'!$AU353</f>
        <v>GEO/D</v>
      </c>
      <c r="AV351" s="1" t="str">
        <f>'[1]Bearbeitete Datenbank'!$J353</f>
        <v>GEO</v>
      </c>
      <c r="AY351" s="1" t="str">
        <f>'[1]Bearbeitete Datenbank'!$G353</f>
        <v>Commercial</v>
      </c>
      <c r="AZ351" s="1"/>
      <c r="BA351" s="1" t="str">
        <f>'[1]Bearbeitete Datenbank'!$H353</f>
        <v>Communications</v>
      </c>
      <c r="BB351" s="1"/>
      <c r="BC351" s="42">
        <f>'[1]Bearbeitete Datenbank'!$AX353</f>
        <v>1.23E-2</v>
      </c>
      <c r="BD351" s="1">
        <f>Tabelle27[[#This Row],[inclination '[degree']]]*PI()/180</f>
        <v>2.1467549799530252E-4</v>
      </c>
      <c r="BE351" s="1">
        <f>'[1]Bearbeitete Datenbank'!$AY353</f>
        <v>303.94159999999999</v>
      </c>
      <c r="BF351" s="1">
        <f>Tabelle27[[#This Row],[RAAN '[degree']]]*PI()/180</f>
        <v>5.3047816537795969</v>
      </c>
      <c r="BG351" s="1">
        <f>'[1]Bearbeitete Datenbank'!$BA353</f>
        <v>129.40539999999999</v>
      </c>
      <c r="BH351" s="1">
        <f>Tabelle27[[#This Row],[AoP '[degree']]]*PI()/180</f>
        <v>2.25855029986027</v>
      </c>
      <c r="BI351" s="1">
        <f>'[1]Bearbeitete Datenbank'!$BB353</f>
        <v>33.560600000000001</v>
      </c>
      <c r="BK351" s="1">
        <f>Tabelle27[[#This Row],[mean_anomaly '[degree']]]*PI()/180</f>
        <v>0.58574296894480893</v>
      </c>
      <c r="BL351" s="1">
        <f>'[1]Bearbeitete Datenbank'!$AZ353</f>
        <v>2.0819999999999999E-4</v>
      </c>
      <c r="BM351" s="1">
        <f>'[1]Bearbeitete Datenbank'!$BE353</f>
        <v>42164.405076936273</v>
      </c>
      <c r="BN351" s="1">
        <f>'[1]Bearbeitete Datenbank'!$BF353</f>
        <v>35802.183706073294</v>
      </c>
      <c r="BO351" s="1">
        <f>'[1]Bearbeitete Datenbank'!$BG353</f>
        <v>35784.626447799252</v>
      </c>
      <c r="BP351" s="1">
        <f>'[1]Bearbeitete Datenbank'!$BH353</f>
        <v>1436.0786579773112</v>
      </c>
      <c r="BQ351" s="1">
        <f>'[1]Bearbeitete Datenbank'!$BC353</f>
        <v>1.0027305900000001</v>
      </c>
      <c r="BS351" s="5"/>
      <c r="BT351" s="5"/>
      <c r="BU351" s="5"/>
      <c r="BV351" s="5"/>
      <c r="BW351" s="5"/>
      <c r="BY351" s="1" t="s">
        <v>115</v>
      </c>
      <c r="BZ351" s="1" t="s">
        <v>115</v>
      </c>
      <c r="CA351" s="1" t="s">
        <v>115</v>
      </c>
      <c r="CB351" s="1" t="s">
        <v>115</v>
      </c>
      <c r="CD351" s="47">
        <f>'[1]Bearbeitete Datenbank'!$BT353</f>
        <v>2.7259901000007858E-2</v>
      </c>
      <c r="CE35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4.7577502621783189E-4</v>
      </c>
      <c r="CF351" s="1">
        <f>'[1]Bearbeitete Datenbank'!$BU353</f>
        <v>283.78571761499995</v>
      </c>
      <c r="CG35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4.9529951425166185</v>
      </c>
      <c r="CH351" s="1" t="str">
        <f>'[1]Bearbeitete Datenbank'!$BV353</f>
        <v>True</v>
      </c>
      <c r="CI351" s="1" t="str">
        <f>'[1]Bearbeitete Datenbank'!$BW353</f>
        <v>True</v>
      </c>
      <c r="CJ351" s="1">
        <f>'[1]Bearbeitete Datenbank'!$BX353</f>
        <v>2.041E-4</v>
      </c>
      <c r="CK351" s="1">
        <f>'[1]Bearbeitete Datenbank'!$BY353</f>
        <v>3.7527000000000008E-5</v>
      </c>
      <c r="CL351" s="1">
        <f>'[1]Bearbeitete Datenbank'!$CA353</f>
        <v>2.8354000000000001E-2</v>
      </c>
      <c r="CM35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4.9487065611047228E-4</v>
      </c>
      <c r="CN351" s="1">
        <f>'[1]Bearbeitete Datenbank'!$CB353</f>
        <v>1</v>
      </c>
      <c r="CO351" s="1">
        <f>'[1]Bearbeitete Datenbank'!$CC353</f>
        <v>3</v>
      </c>
      <c r="CP351" s="1" t="str">
        <f>'[1]Bearbeitete Datenbank'!$CD353</f>
        <v>None</v>
      </c>
      <c r="CQ351" s="1" t="str">
        <f>'[1]Bearbeitete Datenbank'!$CE353</f>
        <v>None</v>
      </c>
      <c r="CR351" s="1" t="str">
        <f>'[1]Bearbeitete Datenbank'!$CF353</f>
        <v>None</v>
      </c>
      <c r="CS351" s="1" t="str">
        <f>IF(Tabelle27[[#This Row],[synchronised_starting_longitude '[deg_E']]]="None","None",Tabelle27[[#This Row],[synchronised_starting_longitude '[deg_E']]]*PI()/180)</f>
        <v>None</v>
      </c>
      <c r="CT351" s="1" t="str">
        <f>'[1]Bearbeitete Datenbank'!$CG353</f>
        <v>None</v>
      </c>
      <c r="CU351" s="1" t="str">
        <f>IF(Tabelle27[[#This Row],[synchronised_initial_longitude '[deg_E']]]="None","None",Tabelle27[[#This Row],[synchronised_initial_longitude '[deg_E']]]*PI()/180)</f>
        <v>None</v>
      </c>
      <c r="CV351" s="1" t="str">
        <f>'[1]Bearbeitete Datenbank'!$CH353</f>
        <v>None</v>
      </c>
      <c r="CW351" s="1" t="str">
        <f>IF(Tabelle27[[#This Row],[synchronised_tolerance_longitude '[deg_E']]]="None","None",Tabelle27[[#This Row],[synchronised_tolerance_longitude '[deg_E']]]*PI()/180)</f>
        <v>None</v>
      </c>
      <c r="CY351" s="1" t="str">
        <f>'[1]Bearbeitete Datenbank'!$CI353</f>
        <v>None</v>
      </c>
      <c r="CZ351" s="1" t="str">
        <f>IF(Tabelle27[[#This Row],[initial_GLAN '[deg']]]="None",Tabelle27[[#This Row],[initial_GLAN '[deg']]],Tabelle27[[#This Row],[initial_GLAN '[deg']]]*PI()/180)</f>
        <v>None</v>
      </c>
      <c r="DA351" s="1" t="str">
        <f>'[1]Bearbeitete Datenbank'!$CJ353</f>
        <v>None</v>
      </c>
      <c r="DB351" s="1" t="str">
        <f>IF(Tabelle27[[#This Row],[tolerance_GLAN '[deg']]]="None",Tabelle27[[#This Row],[tolerance_GLAN '[deg']]],Tabelle27[[#This Row],[tolerance_GLAN '[deg']]]*PI()/180)</f>
        <v>None</v>
      </c>
      <c r="DC351" s="1" t="str">
        <f>'[1]Bearbeitete Datenbank'!$CK353</f>
        <v>None</v>
      </c>
      <c r="DD351" s="49" t="str">
        <f>'[1]Bearbeitete Datenbank'!$CL353</f>
        <v>None</v>
      </c>
      <c r="DE351" s="5" t="str">
        <f>'[1]Bearbeitete Datenbank'!$CM353</f>
        <v>None</v>
      </c>
      <c r="DF351" s="49" t="str">
        <f>'[1]Bearbeitete Datenbank'!$CN353</f>
        <v>None</v>
      </c>
      <c r="DG351" s="5" t="str">
        <f>'[1]Bearbeitete Datenbank'!$CO353</f>
        <v>None</v>
      </c>
      <c r="DH351" s="5" t="str">
        <f>'[1]Bearbeitete Datenbank'!$CP353</f>
        <v>None</v>
      </c>
    </row>
    <row r="352" spans="1:112" x14ac:dyDescent="0.25">
      <c r="A352" s="1" t="str">
        <f>'[1]Bearbeitete Datenbank'!$C354</f>
        <v>Intelsat 17</v>
      </c>
      <c r="C352" s="1" t="str">
        <f>'[1]Bearbeitete Datenbank'!$C354</f>
        <v>Intelsat 17</v>
      </c>
      <c r="D352" s="41">
        <f>'[1]Bearbeitete Datenbank'!$AB354</f>
        <v>37238</v>
      </c>
      <c r="G352" s="1" t="str">
        <f>'[1]Bearbeitete Datenbank'!$AV354</f>
        <v>Heavy Satellite</v>
      </c>
      <c r="H352" s="1">
        <f>'[1]Bearbeitete Datenbank'!$V354</f>
        <v>16</v>
      </c>
      <c r="J352" s="3"/>
      <c r="K352" s="1" t="str">
        <f>'[1]Bearbeitete Datenbank'!$BQ354</f>
        <v>mono/duo-propellant</v>
      </c>
      <c r="L352" s="1" t="str">
        <f>'[1]Bearbeitete Datenbank'!$BR354</f>
        <v>1</v>
      </c>
      <c r="M352" s="1"/>
      <c r="N352" s="1">
        <f>'[1]Bearbeitete Datenbank'!$BS354</f>
        <v>300</v>
      </c>
      <c r="P352" s="5" t="str">
        <f>'[1]Bearbeitete Datenbank'!$Y354</f>
        <v>Guiana Space Center</v>
      </c>
      <c r="Q352" s="1">
        <f>'[1]Bearbeitete Datenbank'!$AD354*PI()/180</f>
        <v>9.1437799511982928E-2</v>
      </c>
      <c r="R352" s="1" t="str">
        <f>'[1]Bearbeitete Datenbank'!$D354</f>
        <v>USA</v>
      </c>
      <c r="S352" s="1" t="str">
        <f>'[1]Bearbeitete Datenbank'!$E354</f>
        <v>USA</v>
      </c>
      <c r="T352" s="1" t="str">
        <f>'[1]Bearbeitete Datenbank'!$F354</f>
        <v>Intelsat S.A.</v>
      </c>
      <c r="U352" s="3">
        <f>'[1]Bearbeitete Datenbank'!$U354</f>
        <v>40508</v>
      </c>
      <c r="V352" s="34">
        <f>'[1]Bearbeitete Datenbank'!$AE354*PI()/180</f>
        <v>5.3622099674872183</v>
      </c>
      <c r="Y352" s="1">
        <f>'[1]Bearbeitete Datenbank'!$BK354</f>
        <v>2.7</v>
      </c>
      <c r="Z352" s="1">
        <f>'[1]Bearbeitete Datenbank'!$BL354</f>
        <v>7.7</v>
      </c>
      <c r="AA352" s="1">
        <f>'[1]Bearbeitete Datenbank'!$BM354</f>
        <v>36.1</v>
      </c>
      <c r="AB352" s="1">
        <f>'[1]Bearbeitete Datenbank'!BN354</f>
        <v>102.436572093351</v>
      </c>
      <c r="AC352" s="33">
        <f>'[1]Bearbeitete Datenbank'!BO354</f>
        <v>7.29</v>
      </c>
      <c r="AD352" s="1">
        <f>'[1]Bearbeitete Datenbank'!$BP354</f>
        <v>48.608733333333298</v>
      </c>
      <c r="AH352" s="1">
        <f>'[1]Bearbeitete Datenbank'!$AL354</f>
        <v>5540</v>
      </c>
      <c r="AJ352" s="1">
        <f>'[1]Bearbeitete Datenbank'!$AN354</f>
        <v>2393</v>
      </c>
      <c r="AK352" s="1">
        <f>'[1]Bearbeitete Datenbank'!$AW354</f>
        <v>3147</v>
      </c>
      <c r="AU352" s="1" t="str">
        <f>'[1]Bearbeitete Datenbank'!$AU354</f>
        <v>GEO/D</v>
      </c>
      <c r="AV352" s="1" t="str">
        <f>'[1]Bearbeitete Datenbank'!$J354</f>
        <v>GEO</v>
      </c>
      <c r="AY352" s="1" t="str">
        <f>'[1]Bearbeitete Datenbank'!$G354</f>
        <v>Commercial</v>
      </c>
      <c r="AZ352" s="1"/>
      <c r="BA352" s="1" t="str">
        <f>'[1]Bearbeitete Datenbank'!$H354</f>
        <v>Communications</v>
      </c>
      <c r="BB352" s="1"/>
      <c r="BC352" s="42">
        <f>'[1]Bearbeitete Datenbank'!$AX354</f>
        <v>8.9999999999999993E-3</v>
      </c>
      <c r="BD352" s="1">
        <f>Tabelle27[[#This Row],[inclination '[degree']]]*PI()/180</f>
        <v>1.5707963267948963E-4</v>
      </c>
      <c r="BE352" s="1">
        <f>'[1]Bearbeitete Datenbank'!$AY354</f>
        <v>262.00990000000002</v>
      </c>
      <c r="BF352" s="1">
        <f>Tabelle27[[#This Row],[RAAN '[degree']]]*PI()/180</f>
        <v>4.5729354278210916</v>
      </c>
      <c r="BG352" s="1">
        <f>'[1]Bearbeitete Datenbank'!$BA354</f>
        <v>158.72020000000001</v>
      </c>
      <c r="BH352" s="1">
        <f>Tabelle27[[#This Row],[AoP '[degree']]]*PI()/180</f>
        <v>2.7701900794239038</v>
      </c>
      <c r="BI352" s="1">
        <f>'[1]Bearbeitete Datenbank'!$BB354</f>
        <v>213.25810000000001</v>
      </c>
      <c r="BK352" s="1">
        <f>Tabelle27[[#This Row],[mean_anomaly '[degree']]]*PI()/180</f>
        <v>3.7220560015473194</v>
      </c>
      <c r="BL352" s="1">
        <f>'[1]Bearbeitete Datenbank'!$AZ354</f>
        <v>2.4010000000000001E-4</v>
      </c>
      <c r="BM352" s="1">
        <f>'[1]Bearbeitete Datenbank'!$BE354</f>
        <v>42165.080126448411</v>
      </c>
      <c r="BN352" s="1">
        <f>'[1]Bearbeitete Datenbank'!$BF354</f>
        <v>35804.203962186773</v>
      </c>
      <c r="BO352" s="1">
        <f>'[1]Bearbeitete Datenbank'!$BG354</f>
        <v>35783.956290710055</v>
      </c>
      <c r="BP352" s="1">
        <f>'[1]Bearbeitete Datenbank'!$BH354</f>
        <v>1436.1131454108152</v>
      </c>
      <c r="BQ352" s="1">
        <f>'[1]Bearbeitete Datenbank'!$BC354</f>
        <v>1.0027065100000001</v>
      </c>
      <c r="BS352" s="5"/>
      <c r="BT352" s="5"/>
      <c r="BU352" s="5"/>
      <c r="BV352" s="5"/>
      <c r="BW352" s="5"/>
      <c r="BY352" s="1" t="s">
        <v>115</v>
      </c>
      <c r="BZ352" s="1" t="s">
        <v>115</v>
      </c>
      <c r="CA352" s="1" t="s">
        <v>115</v>
      </c>
      <c r="CB352" s="1" t="s">
        <v>115</v>
      </c>
      <c r="CD352" s="47">
        <f>'[1]Bearbeitete Datenbank'!$BT354</f>
        <v>3.453454899999997E-2</v>
      </c>
      <c r="CE35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6.0274158574131467E-4</v>
      </c>
      <c r="CF352" s="1">
        <f>'[1]Bearbeitete Datenbank'!$BU354</f>
        <v>65.993815495000007</v>
      </c>
      <c r="CG35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1.1518093663414015</v>
      </c>
      <c r="CH352" s="1" t="str">
        <f>'[1]Bearbeitete Datenbank'!$BV354</f>
        <v>True</v>
      </c>
      <c r="CI352" s="1" t="str">
        <f>'[1]Bearbeitete Datenbank'!$BW354</f>
        <v>True</v>
      </c>
      <c r="CJ352" s="1">
        <f>'[1]Bearbeitete Datenbank'!$BX354</f>
        <v>2.6721699999999999E-4</v>
      </c>
      <c r="CK352" s="1">
        <f>'[1]Bearbeitete Datenbank'!$BY354</f>
        <v>4.1763E-5</v>
      </c>
      <c r="CL352" s="1">
        <f>'[1]Bearbeitete Datenbank'!$CA354</f>
        <v>4.2999999999999997E-2</v>
      </c>
      <c r="CM35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7.5049157835756154E-4</v>
      </c>
      <c r="CN352" s="1">
        <f>'[1]Bearbeitete Datenbank'!$CB354</f>
        <v>1</v>
      </c>
      <c r="CO352" s="1">
        <f>'[1]Bearbeitete Datenbank'!$CC354</f>
        <v>5</v>
      </c>
      <c r="CP352" s="1" t="str">
        <f>'[1]Bearbeitete Datenbank'!$CD354</f>
        <v>None</v>
      </c>
      <c r="CQ352" s="1" t="str">
        <f>'[1]Bearbeitete Datenbank'!$CE354</f>
        <v>None</v>
      </c>
      <c r="CR352" s="1" t="str">
        <f>'[1]Bearbeitete Datenbank'!$CF354</f>
        <v>None</v>
      </c>
      <c r="CS352" s="1" t="str">
        <f>IF(Tabelle27[[#This Row],[synchronised_starting_longitude '[deg_E']]]="None","None",Tabelle27[[#This Row],[synchronised_starting_longitude '[deg_E']]]*PI()/180)</f>
        <v>None</v>
      </c>
      <c r="CT352" s="1" t="str">
        <f>'[1]Bearbeitete Datenbank'!$CG354</f>
        <v>None</v>
      </c>
      <c r="CU352" s="1" t="str">
        <f>IF(Tabelle27[[#This Row],[synchronised_initial_longitude '[deg_E']]]="None","None",Tabelle27[[#This Row],[synchronised_initial_longitude '[deg_E']]]*PI()/180)</f>
        <v>None</v>
      </c>
      <c r="CV352" s="1" t="str">
        <f>'[1]Bearbeitete Datenbank'!$CH354</f>
        <v>None</v>
      </c>
      <c r="CW352" s="1" t="str">
        <f>IF(Tabelle27[[#This Row],[synchronised_tolerance_longitude '[deg_E']]]="None","None",Tabelle27[[#This Row],[synchronised_tolerance_longitude '[deg_E']]]*PI()/180)</f>
        <v>None</v>
      </c>
      <c r="CY352" s="1" t="str">
        <f>'[1]Bearbeitete Datenbank'!$CI354</f>
        <v>None</v>
      </c>
      <c r="CZ352" s="1" t="str">
        <f>IF(Tabelle27[[#This Row],[initial_GLAN '[deg']]]="None",Tabelle27[[#This Row],[initial_GLAN '[deg']]],Tabelle27[[#This Row],[initial_GLAN '[deg']]]*PI()/180)</f>
        <v>None</v>
      </c>
      <c r="DA352" s="1" t="str">
        <f>'[1]Bearbeitete Datenbank'!$CJ354</f>
        <v>None</v>
      </c>
      <c r="DB352" s="1" t="str">
        <f>IF(Tabelle27[[#This Row],[tolerance_GLAN '[deg']]]="None",Tabelle27[[#This Row],[tolerance_GLAN '[deg']]],Tabelle27[[#This Row],[tolerance_GLAN '[deg']]]*PI()/180)</f>
        <v>None</v>
      </c>
      <c r="DC352" s="1" t="str">
        <f>'[1]Bearbeitete Datenbank'!$CK354</f>
        <v>None</v>
      </c>
      <c r="DD352" s="49" t="str">
        <f>'[1]Bearbeitete Datenbank'!$CL354</f>
        <v>None</v>
      </c>
      <c r="DE352" s="5" t="str">
        <f>'[1]Bearbeitete Datenbank'!$CM354</f>
        <v>None</v>
      </c>
      <c r="DF352" s="49" t="str">
        <f>'[1]Bearbeitete Datenbank'!$CN354</f>
        <v>None</v>
      </c>
      <c r="DG352" s="5" t="str">
        <f>'[1]Bearbeitete Datenbank'!$CO354</f>
        <v>None</v>
      </c>
      <c r="DH352" s="5" t="str">
        <f>'[1]Bearbeitete Datenbank'!$CP354</f>
        <v>None</v>
      </c>
    </row>
    <row r="353" spans="1:112" x14ac:dyDescent="0.25">
      <c r="A353" s="1" t="str">
        <f>'[1]Bearbeitete Datenbank'!$C355</f>
        <v>Intelsat 18</v>
      </c>
      <c r="C353" s="1" t="str">
        <f>'[1]Bearbeitete Datenbank'!$C355</f>
        <v>Intelsat 18</v>
      </c>
      <c r="D353" s="41">
        <f>'[1]Bearbeitete Datenbank'!$AB355</f>
        <v>37834</v>
      </c>
      <c r="G353" s="1" t="str">
        <f>'[1]Bearbeitete Datenbank'!$AV355</f>
        <v>Heavy Satellite</v>
      </c>
      <c r="H353" s="1">
        <f>'[1]Bearbeitete Datenbank'!$V355</f>
        <v>15</v>
      </c>
      <c r="J353" s="3"/>
      <c r="K353" s="1" t="str">
        <f>'[1]Bearbeitete Datenbank'!$BQ355</f>
        <v>mono/duo-propellant</v>
      </c>
      <c r="L353" s="1" t="str">
        <f>'[1]Bearbeitete Datenbank'!$BR355</f>
        <v>1</v>
      </c>
      <c r="M353" s="1"/>
      <c r="N353" s="1">
        <f>'[1]Bearbeitete Datenbank'!$BS355</f>
        <v>300</v>
      </c>
      <c r="P353" s="5" t="str">
        <f>'[1]Bearbeitete Datenbank'!$Y355</f>
        <v>Baikonur Cosmodrome</v>
      </c>
      <c r="Q353" s="1">
        <f>'[1]Bearbeitete Datenbank'!$AD355*PI()/180</f>
        <v>0.80224059067919362</v>
      </c>
      <c r="R353" s="1" t="str">
        <f>'[1]Bearbeitete Datenbank'!$D355</f>
        <v>USA</v>
      </c>
      <c r="S353" s="1" t="str">
        <f>'[1]Bearbeitete Datenbank'!$E355</f>
        <v>USA</v>
      </c>
      <c r="T353" s="1" t="str">
        <f>'[1]Bearbeitete Datenbank'!$F355</f>
        <v>Intelsat S.A.</v>
      </c>
      <c r="U353" s="3">
        <f>'[1]Bearbeitete Datenbank'!$U355</f>
        <v>40821</v>
      </c>
      <c r="V353" s="34">
        <f>'[1]Bearbeitete Datenbank'!$AE355*PI()/180</f>
        <v>1.1048806829750102</v>
      </c>
      <c r="Y353" s="1">
        <f>'[1]Bearbeitete Datenbank'!$BK355</f>
        <v>2.2999999999999998</v>
      </c>
      <c r="Z353" s="1">
        <f>'[1]Bearbeitete Datenbank'!$BL355</f>
        <v>5.5</v>
      </c>
      <c r="AA353" s="1">
        <f>'[1]Bearbeitete Datenbank'!$BM355</f>
        <v>22.4</v>
      </c>
      <c r="AB353" s="1">
        <f>'[1]Bearbeitete Datenbank'!BN355</f>
        <v>55.640102551543997</v>
      </c>
      <c r="AC353" s="33">
        <f>'[1]Bearbeitete Datenbank'!BO355</f>
        <v>5.29</v>
      </c>
      <c r="AD353" s="1">
        <f>'[1]Bearbeitete Datenbank'!$BP355</f>
        <v>27.702266666666699</v>
      </c>
      <c r="AH353" s="1">
        <f>'[1]Bearbeitete Datenbank'!$AL355</f>
        <v>3200</v>
      </c>
      <c r="AJ353" s="1">
        <f>'[1]Bearbeitete Datenbank'!$AN355</f>
        <v>1440</v>
      </c>
      <c r="AK353" s="1">
        <f>'[1]Bearbeitete Datenbank'!$AW355</f>
        <v>1760</v>
      </c>
      <c r="AU353" s="1" t="str">
        <f>'[1]Bearbeitete Datenbank'!$AU355</f>
        <v>GEO/S</v>
      </c>
      <c r="AV353" s="1" t="str">
        <f>'[1]Bearbeitete Datenbank'!$J355</f>
        <v>GEO</v>
      </c>
      <c r="AY353" s="1" t="str">
        <f>'[1]Bearbeitete Datenbank'!$G355</f>
        <v>Commercial</v>
      </c>
      <c r="AZ353" s="1"/>
      <c r="BA353" s="1" t="str">
        <f>'[1]Bearbeitete Datenbank'!$H355</f>
        <v>Communications</v>
      </c>
      <c r="BB353" s="1"/>
      <c r="BC353" s="42">
        <f>'[1]Bearbeitete Datenbank'!$AX355</f>
        <v>0.02</v>
      </c>
      <c r="BD353" s="1">
        <f>Tabelle27[[#This Row],[inclination '[degree']]]*PI()/180</f>
        <v>3.4906585039886593E-4</v>
      </c>
      <c r="BE353" s="1">
        <f>'[1]Bearbeitete Datenbank'!$AY355</f>
        <v>0.73619999999999997</v>
      </c>
      <c r="BF353" s="1">
        <f>Tabelle27[[#This Row],[RAAN '[degree']]]*PI()/180</f>
        <v>1.2849113953182252E-2</v>
      </c>
      <c r="BG353" s="1">
        <f>'[1]Bearbeitete Datenbank'!$BA355</f>
        <v>71.367900000000006</v>
      </c>
      <c r="BH353" s="1">
        <f>Tabelle27[[#This Row],[AoP '[degree']]]*PI()/180</f>
        <v>1.2456048352340612</v>
      </c>
      <c r="BI353" s="1">
        <f>'[1]Bearbeitete Datenbank'!$BB355</f>
        <v>283.54250000000002</v>
      </c>
      <c r="BK353" s="1">
        <f>Tabelle27[[#This Row],[mean_anomaly '[degree']]]*PI()/180</f>
        <v>4.9487501943360224</v>
      </c>
      <c r="BL353" s="1">
        <f>'[1]Bearbeitete Datenbank'!$AZ355</f>
        <v>2.3159999999999999E-4</v>
      </c>
      <c r="BM353" s="1">
        <f>'[1]Bearbeitete Datenbank'!$BE355</f>
        <v>42164.613083498909</v>
      </c>
      <c r="BN353" s="1">
        <f>'[1]Bearbeitete Datenbank'!$BF355</f>
        <v>35803.378407889046</v>
      </c>
      <c r="BO353" s="1">
        <f>'[1]Bearbeitete Datenbank'!$BG355</f>
        <v>35783.847759108772</v>
      </c>
      <c r="BP353" s="1">
        <f>'[1]Bearbeitete Datenbank'!$BH355</f>
        <v>1436.0892847424645</v>
      </c>
      <c r="BQ353" s="1">
        <f>'[1]Bearbeitete Datenbank'!$BC355</f>
        <v>1.0027231700000001</v>
      </c>
      <c r="BS353" s="5"/>
      <c r="BT353" s="5"/>
      <c r="BU353" s="5"/>
      <c r="BV353" s="5"/>
      <c r="BW353" s="5"/>
      <c r="BY353" s="1" t="s">
        <v>115</v>
      </c>
      <c r="BZ353" s="1" t="s">
        <v>115</v>
      </c>
      <c r="CA353" s="1" t="s">
        <v>115</v>
      </c>
      <c r="CB353" s="1" t="s">
        <v>115</v>
      </c>
      <c r="CD353" s="47">
        <f>'[1]Bearbeitete Datenbank'!$BT355</f>
        <v>3.1227305000001593E-2</v>
      </c>
      <c r="CE35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5.4501928877451558E-4</v>
      </c>
      <c r="CF353" s="1">
        <f>'[1]Bearbeitete Datenbank'!$BU355</f>
        <v>179.99083591599998</v>
      </c>
      <c r="CG35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3.1414327101510633</v>
      </c>
      <c r="CH353" s="1" t="str">
        <f>'[1]Bearbeitete Datenbank'!$BV355</f>
        <v>True</v>
      </c>
      <c r="CI353" s="1" t="str">
        <f>'[1]Bearbeitete Datenbank'!$BW355</f>
        <v>True</v>
      </c>
      <c r="CJ353" s="1">
        <f>'[1]Bearbeitete Datenbank'!$BX355</f>
        <v>2.1386350000000002E-4</v>
      </c>
      <c r="CK353" s="1">
        <f>'[1]Bearbeitete Datenbank'!$BY355</f>
        <v>6.6327499999999998E-5</v>
      </c>
      <c r="CL353" s="1">
        <f>'[1]Bearbeitete Datenbank'!$CA355</f>
        <v>4.3573000000000001E-2</v>
      </c>
      <c r="CM35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7.604923149714893E-4</v>
      </c>
      <c r="CN353" s="1">
        <f>'[1]Bearbeitete Datenbank'!$CB355</f>
        <v>1</v>
      </c>
      <c r="CO353" s="1">
        <f>'[1]Bearbeitete Datenbank'!$CC355</f>
        <v>4</v>
      </c>
      <c r="CP353" s="1" t="str">
        <f>'[1]Bearbeitete Datenbank'!$CD355</f>
        <v>None</v>
      </c>
      <c r="CQ353" s="1" t="str">
        <f>'[1]Bearbeitete Datenbank'!$CE355</f>
        <v>None</v>
      </c>
      <c r="CR353" s="1" t="str">
        <f>'[1]Bearbeitete Datenbank'!$CF355</f>
        <v>None</v>
      </c>
      <c r="CS353" s="1" t="str">
        <f>IF(Tabelle27[[#This Row],[synchronised_starting_longitude '[deg_E']]]="None","None",Tabelle27[[#This Row],[synchronised_starting_longitude '[deg_E']]]*PI()/180)</f>
        <v>None</v>
      </c>
      <c r="CT353" s="1" t="str">
        <f>'[1]Bearbeitete Datenbank'!$CG355</f>
        <v>None</v>
      </c>
      <c r="CU353" s="1" t="str">
        <f>IF(Tabelle27[[#This Row],[synchronised_initial_longitude '[deg_E']]]="None","None",Tabelle27[[#This Row],[synchronised_initial_longitude '[deg_E']]]*PI()/180)</f>
        <v>None</v>
      </c>
      <c r="CV353" s="1" t="str">
        <f>'[1]Bearbeitete Datenbank'!$CH355</f>
        <v>None</v>
      </c>
      <c r="CW353" s="1" t="str">
        <f>IF(Tabelle27[[#This Row],[synchronised_tolerance_longitude '[deg_E']]]="None","None",Tabelle27[[#This Row],[synchronised_tolerance_longitude '[deg_E']]]*PI()/180)</f>
        <v>None</v>
      </c>
      <c r="CY353" s="1" t="str">
        <f>'[1]Bearbeitete Datenbank'!$CI355</f>
        <v>None</v>
      </c>
      <c r="CZ353" s="1" t="str">
        <f>IF(Tabelle27[[#This Row],[initial_GLAN '[deg']]]="None",Tabelle27[[#This Row],[initial_GLAN '[deg']]],Tabelle27[[#This Row],[initial_GLAN '[deg']]]*PI()/180)</f>
        <v>None</v>
      </c>
      <c r="DA353" s="1" t="str">
        <f>'[1]Bearbeitete Datenbank'!$CJ355</f>
        <v>None</v>
      </c>
      <c r="DB353" s="1" t="str">
        <f>IF(Tabelle27[[#This Row],[tolerance_GLAN '[deg']]]="None",Tabelle27[[#This Row],[tolerance_GLAN '[deg']]],Tabelle27[[#This Row],[tolerance_GLAN '[deg']]]*PI()/180)</f>
        <v>None</v>
      </c>
      <c r="DC353" s="1" t="str">
        <f>'[1]Bearbeitete Datenbank'!$CK355</f>
        <v>None</v>
      </c>
      <c r="DD353" s="49" t="str">
        <f>'[1]Bearbeitete Datenbank'!$CL355</f>
        <v>None</v>
      </c>
      <c r="DE353" s="5" t="str">
        <f>'[1]Bearbeitete Datenbank'!$CM355</f>
        <v>None</v>
      </c>
      <c r="DF353" s="49" t="str">
        <f>'[1]Bearbeitete Datenbank'!$CN355</f>
        <v>None</v>
      </c>
      <c r="DG353" s="5" t="str">
        <f>'[1]Bearbeitete Datenbank'!$CO355</f>
        <v>None</v>
      </c>
      <c r="DH353" s="5" t="str">
        <f>'[1]Bearbeitete Datenbank'!$CP355</f>
        <v>None</v>
      </c>
    </row>
    <row r="354" spans="1:112" x14ac:dyDescent="0.25">
      <c r="A354" s="1" t="str">
        <f>'[1]Bearbeitete Datenbank'!$C356</f>
        <v>Intelsat 19</v>
      </c>
      <c r="C354" s="1" t="str">
        <f>'[1]Bearbeitete Datenbank'!$C356</f>
        <v>Intelsat 19</v>
      </c>
      <c r="D354" s="41">
        <f>'[1]Bearbeitete Datenbank'!$AB356</f>
        <v>38356</v>
      </c>
      <c r="G354" s="1" t="str">
        <f>'[1]Bearbeitete Datenbank'!$AV356</f>
        <v>Heavy Satellite</v>
      </c>
      <c r="H354" s="1">
        <f>'[1]Bearbeitete Datenbank'!$V356</f>
        <v>15</v>
      </c>
      <c r="J354" s="3"/>
      <c r="K354" s="1" t="str">
        <f>'[1]Bearbeitete Datenbank'!$BQ356</f>
        <v>mono/duo-propellant</v>
      </c>
      <c r="L354" s="1" t="str">
        <f>'[1]Bearbeitete Datenbank'!$BR356</f>
        <v>1</v>
      </c>
      <c r="M354" s="1"/>
      <c r="N354" s="1">
        <f>'[1]Bearbeitete Datenbank'!$BS356</f>
        <v>300</v>
      </c>
      <c r="P354" s="1" t="str">
        <f>'[1]Bearbeitete Datenbank'!$Y356</f>
        <v>Sea Launch Odyssey</v>
      </c>
      <c r="Q354" s="1">
        <f>'[1]Bearbeitete Datenbank'!$AD356*PI()/180</f>
        <v>1.7453292519943296E-5</v>
      </c>
      <c r="R354" s="1" t="str">
        <f>'[1]Bearbeitete Datenbank'!$D356</f>
        <v>USA</v>
      </c>
      <c r="S354" s="1" t="str">
        <f>'[1]Bearbeitete Datenbank'!$E356</f>
        <v>USA</v>
      </c>
      <c r="T354" s="1" t="str">
        <f>'[1]Bearbeitete Datenbank'!$F356</f>
        <v>Intelsat S.A.</v>
      </c>
      <c r="U354" s="3">
        <f>'[1]Bearbeitete Datenbank'!$U356</f>
        <v>41061</v>
      </c>
      <c r="V354" s="1">
        <f>'[1]Bearbeitete Datenbank'!$AE356*PI()/180</f>
        <v>3.5953782591083185</v>
      </c>
      <c r="Y354" s="1">
        <f>'[1]Bearbeitete Datenbank'!$BK356</f>
        <v>2.7</v>
      </c>
      <c r="Z354" s="1">
        <f>'[1]Bearbeitete Datenbank'!$BL356</f>
        <v>7.7</v>
      </c>
      <c r="AA354" s="1">
        <f>'[1]Bearbeitete Datenbank'!$BM356</f>
        <v>36.1</v>
      </c>
      <c r="AB354" s="1">
        <f>'[1]Bearbeitete Datenbank'!BN356</f>
        <v>102.436572093351</v>
      </c>
      <c r="AC354" s="1">
        <f>'[1]Bearbeitete Datenbank'!BO356</f>
        <v>7.29</v>
      </c>
      <c r="AD354" s="1">
        <f>'[1]Bearbeitete Datenbank'!$BP356</f>
        <v>48.608733333333298</v>
      </c>
      <c r="AH354" s="1">
        <f>'[1]Bearbeitete Datenbank'!$AL356</f>
        <v>5600</v>
      </c>
      <c r="AJ354" s="1">
        <f>'[1]Bearbeitete Datenbank'!$AN356</f>
        <v>2393</v>
      </c>
      <c r="AK354" s="1">
        <f>'[1]Bearbeitete Datenbank'!$AW356</f>
        <v>3207</v>
      </c>
      <c r="AU354" s="1" t="str">
        <f>'[1]Bearbeitete Datenbank'!$AU356</f>
        <v>GEO/D</v>
      </c>
      <c r="AV354" s="1" t="str">
        <f>'[1]Bearbeitete Datenbank'!$J356</f>
        <v>GEO</v>
      </c>
      <c r="AY354" s="1" t="str">
        <f>'[1]Bearbeitete Datenbank'!$G356</f>
        <v>Commercial</v>
      </c>
      <c r="AZ354" s="1"/>
      <c r="BA354" s="1" t="str">
        <f>'[1]Bearbeitete Datenbank'!$H356</f>
        <v>Communications</v>
      </c>
      <c r="BB354" s="1"/>
      <c r="BC354" s="42">
        <f>'[1]Bearbeitete Datenbank'!$AX356</f>
        <v>2.0500000000000001E-2</v>
      </c>
      <c r="BD354" s="1">
        <f>Tabelle27[[#This Row],[inclination '[degree']]]*PI()/180</f>
        <v>3.577924966588376E-4</v>
      </c>
      <c r="BE354" s="1">
        <f>'[1]Bearbeitete Datenbank'!$AY356</f>
        <v>298.08139999999997</v>
      </c>
      <c r="BF354" s="1">
        <f>Tabelle27[[#This Row],[RAAN '[degree']]]*PI()/180</f>
        <v>5.2025018689542248</v>
      </c>
      <c r="BG354" s="1">
        <f>'[1]Bearbeitete Datenbank'!$BA356</f>
        <v>124.1584</v>
      </c>
      <c r="BH354" s="1">
        <f>Tabelle27[[#This Row],[AoP '[degree']]]*PI()/180</f>
        <v>2.1669728740081275</v>
      </c>
      <c r="BI354" s="1">
        <f>'[1]Bearbeitete Datenbank'!$BB356</f>
        <v>304.3098</v>
      </c>
      <c r="BK354" s="1">
        <f>Tabelle27[[#This Row],[mean_anomaly '[degree']]]*PI()/180</f>
        <v>5.3112079560854406</v>
      </c>
      <c r="BL354" s="1">
        <f>'[1]Bearbeitete Datenbank'!$AZ356</f>
        <v>3.167E-4</v>
      </c>
      <c r="BM354" s="1">
        <f>'[1]Bearbeitete Datenbank'!$BE356</f>
        <v>42164.758577484594</v>
      </c>
      <c r="BN354" s="1">
        <f>'[1]Bearbeitete Datenbank'!$BF356</f>
        <v>35807.112156526084</v>
      </c>
      <c r="BO354" s="1">
        <f>'[1]Bearbeitete Datenbank'!$BG356</f>
        <v>35780.404998443104</v>
      </c>
      <c r="BP354" s="1">
        <f>'[1]Bearbeitete Datenbank'!$BH356</f>
        <v>1436.0967178428348</v>
      </c>
      <c r="BQ354" s="1">
        <f>'[1]Bearbeitete Datenbank'!$BC356</f>
        <v>1.0027179799999999</v>
      </c>
      <c r="BY354" s="1" t="s">
        <v>115</v>
      </c>
      <c r="BZ354" s="1" t="s">
        <v>115</v>
      </c>
      <c r="CA354" s="1" t="s">
        <v>115</v>
      </c>
      <c r="CB354" s="1" t="s">
        <v>115</v>
      </c>
      <c r="CD354" s="47">
        <f>'[1]Bearbeitete Datenbank'!$BT356</f>
        <v>2.5405463500007386E-2</v>
      </c>
      <c r="CE35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4.4340898607037136E-4</v>
      </c>
      <c r="CF354" s="1">
        <f>'[1]Bearbeitete Datenbank'!$BU356</f>
        <v>165.99024286949998</v>
      </c>
      <c r="CG35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2.8970762642578145</v>
      </c>
      <c r="CH354" s="1" t="str">
        <f>'[1]Bearbeitete Datenbank'!$BV356</f>
        <v>True</v>
      </c>
      <c r="CI354" s="1" t="str">
        <f>'[1]Bearbeitete Datenbank'!$BW356</f>
        <v>True</v>
      </c>
      <c r="CJ354" s="1">
        <f>'[1]Bearbeitete Datenbank'!$BX356</f>
        <v>3.1015000000000003E-4</v>
      </c>
      <c r="CK354" s="1">
        <f>'[1]Bearbeitete Datenbank'!$BY356</f>
        <v>3.896000000000002E-5</v>
      </c>
      <c r="CL354" s="1">
        <f>'[1]Bearbeitete Datenbank'!$CA356</f>
        <v>2.767E-2</v>
      </c>
      <c r="CM35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4.8293260402683098E-4</v>
      </c>
      <c r="CN354" s="1">
        <f>'[1]Bearbeitete Datenbank'!$CB356</f>
        <v>1</v>
      </c>
      <c r="CO354" s="1">
        <f>'[1]Bearbeitete Datenbank'!$CC356</f>
        <v>3</v>
      </c>
      <c r="CP354" s="1" t="str">
        <f>'[1]Bearbeitete Datenbank'!$CD356</f>
        <v>None</v>
      </c>
      <c r="CQ354" s="1" t="str">
        <f>'[1]Bearbeitete Datenbank'!$CE356</f>
        <v>None</v>
      </c>
      <c r="CR354" s="1" t="str">
        <f>'[1]Bearbeitete Datenbank'!$CF356</f>
        <v>None</v>
      </c>
      <c r="CS354" s="1" t="str">
        <f>IF(Tabelle27[[#This Row],[synchronised_starting_longitude '[deg_E']]]="None","None",Tabelle27[[#This Row],[synchronised_starting_longitude '[deg_E']]]*PI()/180)</f>
        <v>None</v>
      </c>
      <c r="CT354" s="1" t="str">
        <f>'[1]Bearbeitete Datenbank'!$CG356</f>
        <v>None</v>
      </c>
      <c r="CU354" s="1" t="str">
        <f>IF(Tabelle27[[#This Row],[synchronised_initial_longitude '[deg_E']]]="None","None",Tabelle27[[#This Row],[synchronised_initial_longitude '[deg_E']]]*PI()/180)</f>
        <v>None</v>
      </c>
      <c r="CV354" s="1" t="str">
        <f>'[1]Bearbeitete Datenbank'!$CH356</f>
        <v>None</v>
      </c>
      <c r="CW354" s="1" t="str">
        <f>IF(Tabelle27[[#This Row],[synchronised_tolerance_longitude '[deg_E']]]="None","None",Tabelle27[[#This Row],[synchronised_tolerance_longitude '[deg_E']]]*PI()/180)</f>
        <v>None</v>
      </c>
      <c r="CY354" s="1" t="str">
        <f>'[1]Bearbeitete Datenbank'!$CI356</f>
        <v>None</v>
      </c>
      <c r="CZ354" s="1" t="str">
        <f>IF(Tabelle27[[#This Row],[initial_GLAN '[deg']]]="None",Tabelle27[[#This Row],[initial_GLAN '[deg']]],Tabelle27[[#This Row],[initial_GLAN '[deg']]]*PI()/180)</f>
        <v>None</v>
      </c>
      <c r="DA354" s="1" t="str">
        <f>'[1]Bearbeitete Datenbank'!$CJ356</f>
        <v>None</v>
      </c>
      <c r="DB354" s="1" t="str">
        <f>IF(Tabelle27[[#This Row],[tolerance_GLAN '[deg']]]="None",Tabelle27[[#This Row],[tolerance_GLAN '[deg']]],Tabelle27[[#This Row],[tolerance_GLAN '[deg']]]*PI()/180)</f>
        <v>None</v>
      </c>
      <c r="DC354" s="1" t="str">
        <f>'[1]Bearbeitete Datenbank'!$CK356</f>
        <v>None</v>
      </c>
      <c r="DD354" s="49" t="str">
        <f>'[1]Bearbeitete Datenbank'!$CL356</f>
        <v>None</v>
      </c>
      <c r="DE354" s="5" t="str">
        <f>'[1]Bearbeitete Datenbank'!$CM356</f>
        <v>None</v>
      </c>
      <c r="DF354" s="49" t="str">
        <f>'[1]Bearbeitete Datenbank'!$CN356</f>
        <v>None</v>
      </c>
      <c r="DG354" s="5" t="str">
        <f>'[1]Bearbeitete Datenbank'!$CO356</f>
        <v>None</v>
      </c>
      <c r="DH354" s="5" t="str">
        <f>'[1]Bearbeitete Datenbank'!$CP356</f>
        <v>None</v>
      </c>
    </row>
    <row r="355" spans="1:112" x14ac:dyDescent="0.25">
      <c r="A355" s="1" t="str">
        <f>'[1]Bearbeitete Datenbank'!$C357</f>
        <v>Intelsat 1R</v>
      </c>
      <c r="C355" s="1" t="str">
        <f>'[1]Bearbeitete Datenbank'!$C357</f>
        <v>Intelsat 1R</v>
      </c>
      <c r="D355" s="41">
        <f>'[1]Bearbeitete Datenbank'!$AB357</f>
        <v>26608</v>
      </c>
      <c r="G355" s="1" t="str">
        <f>'[1]Bearbeitete Datenbank'!$AV357</f>
        <v>Heavy Satellite</v>
      </c>
      <c r="H355" s="1">
        <f>'[1]Bearbeitete Datenbank'!$V357</f>
        <v>15</v>
      </c>
      <c r="J355" s="3"/>
      <c r="K355" s="1" t="str">
        <f>'[1]Bearbeitete Datenbank'!$BQ357</f>
        <v>mono/duo-propellant</v>
      </c>
      <c r="L355" s="1" t="str">
        <f>'[1]Bearbeitete Datenbank'!$BR357</f>
        <v>1</v>
      </c>
      <c r="M355" s="1"/>
      <c r="N355" s="1">
        <f>'[1]Bearbeitete Datenbank'!$BS357</f>
        <v>300</v>
      </c>
      <c r="P355" s="1" t="str">
        <f>'[1]Bearbeitete Datenbank'!$Y357</f>
        <v>Guiana Space Center</v>
      </c>
      <c r="Q355" s="1">
        <f>'[1]Bearbeitete Datenbank'!$AD357*PI()/180</f>
        <v>9.1437799511982928E-2</v>
      </c>
      <c r="R355" s="1" t="str">
        <f>'[1]Bearbeitete Datenbank'!$D357</f>
        <v>USA</v>
      </c>
      <c r="S355" s="1" t="str">
        <f>'[1]Bearbeitete Datenbank'!$E357</f>
        <v>USA</v>
      </c>
      <c r="T355" s="1" t="str">
        <f>'[1]Bearbeitete Datenbank'!$F357</f>
        <v>PanAmSat (Intelsat S.A.)</v>
      </c>
      <c r="U355" s="3">
        <f>'[1]Bearbeitete Datenbank'!$U357</f>
        <v>36845</v>
      </c>
      <c r="V355" s="1">
        <f>'[1]Bearbeitete Datenbank'!$AE357*PI()/180</f>
        <v>5.3622099674872183</v>
      </c>
      <c r="Y355" s="1">
        <f>'[1]Bearbeitete Datenbank'!$BK357</f>
        <v>3.5</v>
      </c>
      <c r="Z355" s="1">
        <f>'[1]Bearbeitete Datenbank'!$BL357</f>
        <v>6.2</v>
      </c>
      <c r="AA355" s="1">
        <f>'[1]Bearbeitete Datenbank'!$BM357</f>
        <v>41</v>
      </c>
      <c r="AB355" s="1">
        <f>'[1]Bearbeitete Datenbank'!BN357</f>
        <v>138.043724688331</v>
      </c>
      <c r="AC355" s="1">
        <f>'[1]Bearbeitete Datenbank'!BO357</f>
        <v>12.25</v>
      </c>
      <c r="AD355" s="1">
        <f>'[1]Bearbeitete Datenbank'!$BP357</f>
        <v>62.968666666666699</v>
      </c>
      <c r="AH355" s="1">
        <f>'[1]Bearbeitete Datenbank'!$AL357</f>
        <v>4793</v>
      </c>
      <c r="AJ355" s="1">
        <f>'[1]Bearbeitete Datenbank'!$AN357</f>
        <v>3000</v>
      </c>
      <c r="AK355" s="1">
        <f>'[1]Bearbeitete Datenbank'!$AW357</f>
        <v>1793</v>
      </c>
      <c r="AU355" s="1" t="str">
        <f>'[1]Bearbeitete Datenbank'!$AU357</f>
        <v>GEO/S</v>
      </c>
      <c r="AV355" s="1" t="str">
        <f>'[1]Bearbeitete Datenbank'!$J357</f>
        <v>GEO</v>
      </c>
      <c r="AY355" s="1" t="str">
        <f>'[1]Bearbeitete Datenbank'!$G357</f>
        <v>Commercial</v>
      </c>
      <c r="AZ355" s="1"/>
      <c r="BA355" s="1" t="str">
        <f>'[1]Bearbeitete Datenbank'!$H357</f>
        <v>Communications</v>
      </c>
      <c r="BB355" s="1"/>
      <c r="BC355" s="42">
        <f>'[1]Bearbeitete Datenbank'!$AX357</f>
        <v>3.5347</v>
      </c>
      <c r="BD355" s="1">
        <f>Tabelle27[[#This Row],[inclination '[degree']]]*PI()/180</f>
        <v>6.1692153070243567E-2</v>
      </c>
      <c r="BE355" s="1">
        <f>'[1]Bearbeitete Datenbank'!$AY357</f>
        <v>83.552899999999994</v>
      </c>
      <c r="BF355" s="1">
        <f>Tabelle27[[#This Row],[RAAN '[degree']]]*PI()/180</f>
        <v>1.4582732045895701</v>
      </c>
      <c r="BG355" s="1">
        <f>'[1]Bearbeitete Datenbank'!$BA357</f>
        <v>210.0187</v>
      </c>
      <c r="BH355" s="1">
        <f>Tabelle27[[#This Row],[AoP '[degree']]]*PI()/180</f>
        <v>3.6655178057582147</v>
      </c>
      <c r="BI355" s="1">
        <f>'[1]Bearbeitete Datenbank'!$BB357</f>
        <v>37.536000000000001</v>
      </c>
      <c r="BK355" s="1">
        <f>Tabelle27[[#This Row],[mean_anomaly '[degree']]]*PI()/180</f>
        <v>0.65512678802859148</v>
      </c>
      <c r="BL355" s="1">
        <f>'[1]Bearbeitete Datenbank'!$AZ357</f>
        <v>4.5300000000000003E-5</v>
      </c>
      <c r="BM355" s="1">
        <f>'[1]Bearbeitete Datenbank'!$BE357</f>
        <v>42164.716807406592</v>
      </c>
      <c r="BN355" s="1">
        <f>'[1]Bearbeitete Datenbank'!$BF357</f>
        <v>35795.626869077969</v>
      </c>
      <c r="BO355" s="1">
        <f>'[1]Bearbeitete Datenbank'!$BG357</f>
        <v>35791.806745735215</v>
      </c>
      <c r="BP355" s="1">
        <f>'[1]Bearbeitete Datenbank'!$BH357</f>
        <v>1436.0945838620262</v>
      </c>
      <c r="BQ355" s="1">
        <f>'[1]Bearbeitete Datenbank'!$BC357</f>
        <v>1.0027194699999999</v>
      </c>
      <c r="BY355" s="1" t="s">
        <v>115</v>
      </c>
      <c r="BZ355" s="1" t="s">
        <v>115</v>
      </c>
      <c r="CA355" s="1" t="s">
        <v>115</v>
      </c>
      <c r="CB355" s="1" t="s">
        <v>115</v>
      </c>
      <c r="CD355" s="47">
        <f>'[1]Bearbeitete Datenbank'!$BT357</f>
        <v>2.0702845000002412E-2</v>
      </c>
      <c r="CE35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3.6133280978008751E-4</v>
      </c>
      <c r="CF355" s="1">
        <f>'[1]Bearbeitete Datenbank'!$BU357</f>
        <v>157.09143128800002</v>
      </c>
      <c r="CG35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2.7417627026460369</v>
      </c>
      <c r="CH355" s="1" t="str">
        <f>'[1]Bearbeitete Datenbank'!$BV357</f>
        <v>False</v>
      </c>
      <c r="CI355" s="1" t="str">
        <f>'[1]Bearbeitete Datenbank'!$BW357</f>
        <v>True</v>
      </c>
      <c r="CJ355" s="1">
        <f>'[1]Bearbeitete Datenbank'!$BX357</f>
        <v>3.7208499999999995E-5</v>
      </c>
      <c r="CK355" s="1">
        <f>'[1]Bearbeitete Datenbank'!$BY357</f>
        <v>3.2917499999999998E-5</v>
      </c>
      <c r="CL355" s="1" t="str">
        <f>'[1]Bearbeitete Datenbank'!$CA357</f>
        <v>None</v>
      </c>
      <c r="CM35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55" s="1">
        <f>'[1]Bearbeitete Datenbank'!$CB357</f>
        <v>0</v>
      </c>
      <c r="CO355" s="1">
        <f>'[1]Bearbeitete Datenbank'!$CC357</f>
        <v>0</v>
      </c>
      <c r="CP355" s="1" t="str">
        <f>'[1]Bearbeitete Datenbank'!$CD357</f>
        <v>None</v>
      </c>
      <c r="CQ355" s="1" t="str">
        <f>'[1]Bearbeitete Datenbank'!$CE357</f>
        <v>None</v>
      </c>
      <c r="CR355" s="1" t="str">
        <f>'[1]Bearbeitete Datenbank'!$CF357</f>
        <v>None</v>
      </c>
      <c r="CS355" s="1" t="str">
        <f>IF(Tabelle27[[#This Row],[synchronised_starting_longitude '[deg_E']]]="None","None",Tabelle27[[#This Row],[synchronised_starting_longitude '[deg_E']]]*PI()/180)</f>
        <v>None</v>
      </c>
      <c r="CT355" s="1" t="str">
        <f>'[1]Bearbeitete Datenbank'!$CG357</f>
        <v>None</v>
      </c>
      <c r="CU355" s="1" t="str">
        <f>IF(Tabelle27[[#This Row],[synchronised_initial_longitude '[deg_E']]]="None","None",Tabelle27[[#This Row],[synchronised_initial_longitude '[deg_E']]]*PI()/180)</f>
        <v>None</v>
      </c>
      <c r="CV355" s="1" t="str">
        <f>'[1]Bearbeitete Datenbank'!$CH357</f>
        <v>None</v>
      </c>
      <c r="CW355" s="1" t="str">
        <f>IF(Tabelle27[[#This Row],[synchronised_tolerance_longitude '[deg_E']]]="None","None",Tabelle27[[#This Row],[synchronised_tolerance_longitude '[deg_E']]]*PI()/180)</f>
        <v>None</v>
      </c>
      <c r="CY355" s="1" t="str">
        <f>'[1]Bearbeitete Datenbank'!$CI357</f>
        <v>None</v>
      </c>
      <c r="CZ355" s="1" t="str">
        <f>IF(Tabelle27[[#This Row],[initial_GLAN '[deg']]]="None",Tabelle27[[#This Row],[initial_GLAN '[deg']]],Tabelle27[[#This Row],[initial_GLAN '[deg']]]*PI()/180)</f>
        <v>None</v>
      </c>
      <c r="DA355" s="1" t="str">
        <f>'[1]Bearbeitete Datenbank'!$CJ357</f>
        <v>None</v>
      </c>
      <c r="DB355" s="1" t="str">
        <f>IF(Tabelle27[[#This Row],[tolerance_GLAN '[deg']]]="None",Tabelle27[[#This Row],[tolerance_GLAN '[deg']]],Tabelle27[[#This Row],[tolerance_GLAN '[deg']]]*PI()/180)</f>
        <v>None</v>
      </c>
      <c r="DC355" s="1" t="str">
        <f>'[1]Bearbeitete Datenbank'!$CK357</f>
        <v>None</v>
      </c>
      <c r="DD355" s="49" t="str">
        <f>'[1]Bearbeitete Datenbank'!$CL357</f>
        <v>None</v>
      </c>
      <c r="DE355" s="5" t="str">
        <f>'[1]Bearbeitete Datenbank'!$CM357</f>
        <v>None</v>
      </c>
      <c r="DF355" s="49" t="str">
        <f>'[1]Bearbeitete Datenbank'!$CN357</f>
        <v>None</v>
      </c>
      <c r="DG355" s="5" t="str">
        <f>'[1]Bearbeitete Datenbank'!$CO357</f>
        <v>None</v>
      </c>
      <c r="DH355" s="5" t="str">
        <f>'[1]Bearbeitete Datenbank'!$CP357</f>
        <v>None</v>
      </c>
    </row>
    <row r="356" spans="1:112" x14ac:dyDescent="0.25">
      <c r="A356" s="1" t="str">
        <f>'[1]Bearbeitete Datenbank'!$C358</f>
        <v>Intelsat 20</v>
      </c>
      <c r="C356" s="1" t="str">
        <f>'[1]Bearbeitete Datenbank'!$C358</f>
        <v>Intelsat 20</v>
      </c>
      <c r="D356" s="41">
        <f>'[1]Bearbeitete Datenbank'!$AB358</f>
        <v>38740</v>
      </c>
      <c r="G356" s="1" t="str">
        <f>'[1]Bearbeitete Datenbank'!$AV358</f>
        <v>Heavy Satellite</v>
      </c>
      <c r="H356" s="1">
        <f>'[1]Bearbeitete Datenbank'!$V358</f>
        <v>18</v>
      </c>
      <c r="J356" s="3"/>
      <c r="K356" s="1" t="str">
        <f>'[1]Bearbeitete Datenbank'!$BQ358</f>
        <v>mono/duo-propellant</v>
      </c>
      <c r="L356" s="1" t="str">
        <f>'[1]Bearbeitete Datenbank'!$BR358</f>
        <v>1</v>
      </c>
      <c r="M356" s="1"/>
      <c r="N356" s="1">
        <f>'[1]Bearbeitete Datenbank'!$BS358</f>
        <v>3000</v>
      </c>
      <c r="P356" s="1" t="str">
        <f>'[1]Bearbeitete Datenbank'!$Y358</f>
        <v>Guiana Space Center</v>
      </c>
      <c r="Q356" s="1">
        <f>'[1]Bearbeitete Datenbank'!$AD358*PI()/180</f>
        <v>9.1437799511982928E-2</v>
      </c>
      <c r="R356" s="1" t="str">
        <f>'[1]Bearbeitete Datenbank'!$D358</f>
        <v>USA</v>
      </c>
      <c r="S356" s="1" t="str">
        <f>'[1]Bearbeitete Datenbank'!$E358</f>
        <v>USA</v>
      </c>
      <c r="T356" s="1" t="str">
        <f>'[1]Bearbeitete Datenbank'!$F358</f>
        <v>Intelsat S.A.</v>
      </c>
      <c r="U356" s="3">
        <f>'[1]Bearbeitete Datenbank'!$U358</f>
        <v>41123</v>
      </c>
      <c r="V356" s="1">
        <f>'[1]Bearbeitete Datenbank'!$AE358*PI()/180</f>
        <v>5.3622099674872183</v>
      </c>
      <c r="Y356" s="1">
        <f>'[1]Bearbeitete Datenbank'!$BK358</f>
        <v>3.2</v>
      </c>
      <c r="Z356" s="1">
        <f>'[1]Bearbeitete Datenbank'!$BL358</f>
        <v>8.5</v>
      </c>
      <c r="AA356" s="1">
        <f>'[1]Bearbeitete Datenbank'!$BM358</f>
        <v>32.4</v>
      </c>
      <c r="AB356" s="1">
        <f>'[1]Bearbeitete Datenbank'!BN358</f>
        <v>114.558838609861</v>
      </c>
      <c r="AC356" s="1">
        <f>'[1]Bearbeitete Datenbank'!BO358</f>
        <v>10.24</v>
      </c>
      <c r="AD356" s="1">
        <f>'[1]Bearbeitete Datenbank'!$BP358</f>
        <v>57.3517333333333</v>
      </c>
      <c r="AH356" s="1">
        <f>'[1]Bearbeitete Datenbank'!$AL358</f>
        <v>6094</v>
      </c>
      <c r="AJ356" s="1">
        <f>'[1]Bearbeitete Datenbank'!$AN358</f>
        <v>2989</v>
      </c>
      <c r="AK356" s="1">
        <f>'[1]Bearbeitete Datenbank'!$AW358</f>
        <v>3105</v>
      </c>
      <c r="AU356" s="1" t="str">
        <f>'[1]Bearbeitete Datenbank'!$AU358</f>
        <v>GEO/D</v>
      </c>
      <c r="AV356" s="1" t="str">
        <f>'[1]Bearbeitete Datenbank'!$J358</f>
        <v>GEO</v>
      </c>
      <c r="AY356" s="1" t="str">
        <f>'[1]Bearbeitete Datenbank'!$G358</f>
        <v>Commercial</v>
      </c>
      <c r="AZ356" s="1"/>
      <c r="BA356" s="1" t="str">
        <f>'[1]Bearbeitete Datenbank'!$H358</f>
        <v>Communications</v>
      </c>
      <c r="BB356" s="1"/>
      <c r="BC356" s="42">
        <f>'[1]Bearbeitete Datenbank'!$AX358</f>
        <v>9.2999999999999992E-3</v>
      </c>
      <c r="BD356" s="1">
        <f>Tabelle27[[#This Row],[inclination '[degree']]]*PI()/180</f>
        <v>1.6231562043547262E-4</v>
      </c>
      <c r="BE356" s="1">
        <f>'[1]Bearbeitete Datenbank'!$AY358</f>
        <v>251.9539</v>
      </c>
      <c r="BF356" s="1">
        <f>Tabelle27[[#This Row],[RAAN '[degree']]]*PI()/180</f>
        <v>4.3974251182405411</v>
      </c>
      <c r="BG356" s="1">
        <f>'[1]Bearbeitete Datenbank'!$BA358</f>
        <v>297.51440000000002</v>
      </c>
      <c r="BH356" s="1">
        <f>Tabelle27[[#This Row],[AoP '[degree']]]*PI()/180</f>
        <v>5.1926058520954177</v>
      </c>
      <c r="BI356" s="1">
        <f>'[1]Bearbeitete Datenbank'!$BB358</f>
        <v>48.162799999999997</v>
      </c>
      <c r="BK356" s="1">
        <f>Tabelle27[[#This Row],[mean_anomaly '[degree']]]*PI()/180</f>
        <v>0.84059943697952488</v>
      </c>
      <c r="BL356" s="1">
        <f>'[1]Bearbeitete Datenbank'!$AZ358</f>
        <v>1.1239999999999999E-4</v>
      </c>
      <c r="BM356" s="1">
        <f>'[1]Bearbeitete Datenbank'!$BE358</f>
        <v>42165.102834148383</v>
      </c>
      <c r="BN356" s="1">
        <f>'[1]Bearbeitete Datenbank'!$BF358</f>
        <v>35798.842191706935</v>
      </c>
      <c r="BO356" s="1">
        <f>'[1]Bearbeitete Datenbank'!$BG358</f>
        <v>35789.363476589824</v>
      </c>
      <c r="BP356" s="1">
        <f>'[1]Bearbeitete Datenbank'!$BH358</f>
        <v>1436.1143055235455</v>
      </c>
      <c r="BQ356" s="1">
        <f>'[1]Bearbeitete Datenbank'!$BC358</f>
        <v>1.0027056999999999</v>
      </c>
      <c r="BY356" s="1" t="s">
        <v>115</v>
      </c>
      <c r="BZ356" s="1" t="s">
        <v>115</v>
      </c>
      <c r="CA356" s="1" t="s">
        <v>115</v>
      </c>
      <c r="CB356" s="1" t="s">
        <v>115</v>
      </c>
      <c r="CD356" s="47">
        <f>'[1]Bearbeitete Datenbank'!$BT358</f>
        <v>2.2944531999996798E-2</v>
      </c>
      <c r="CE35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4.0045762872914373E-4</v>
      </c>
      <c r="CF356" s="1">
        <f>'[1]Bearbeitete Datenbank'!$BU358</f>
        <v>68.486340542999997</v>
      </c>
      <c r="CG35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1.1953121351174312</v>
      </c>
      <c r="CH356" s="1" t="str">
        <f>'[1]Bearbeitete Datenbank'!$BV358</f>
        <v>True</v>
      </c>
      <c r="CI356" s="1" t="str">
        <f>'[1]Bearbeitete Datenbank'!$BW358</f>
        <v>True</v>
      </c>
      <c r="CJ356" s="1">
        <f>'[1]Bearbeitete Datenbank'!$BX358</f>
        <v>1.6898800000000002E-4</v>
      </c>
      <c r="CK356" s="1">
        <f>'[1]Bearbeitete Datenbank'!$BY358</f>
        <v>8.2176000000000007E-5</v>
      </c>
      <c r="CL356" s="1">
        <f>'[1]Bearbeitete Datenbank'!$CA358</f>
        <v>2.35E-2</v>
      </c>
      <c r="CM35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4.1015237421866745E-4</v>
      </c>
      <c r="CN356" s="1">
        <f>'[1]Bearbeitete Datenbank'!$CB358</f>
        <v>2</v>
      </c>
      <c r="CO356" s="1">
        <f>'[1]Bearbeitete Datenbank'!$CC358</f>
        <v>12</v>
      </c>
      <c r="CP356" s="1" t="str">
        <f>'[1]Bearbeitete Datenbank'!$CD358</f>
        <v>Int_68.5</v>
      </c>
      <c r="CQ356" s="1">
        <f>'[1]Bearbeitete Datenbank'!$CE358</f>
        <v>2</v>
      </c>
      <c r="CR356" s="1">
        <f>'[1]Bearbeitete Datenbank'!$CF358</f>
        <v>68.504552765225</v>
      </c>
      <c r="CS356" s="1">
        <f>IF(Tabelle27[[#This Row],[synchronised_starting_longitude '[deg_E']]]="None","None",Tabelle27[[#This Row],[synchronised_starting_longitude '[deg_E']]]*PI()/180)</f>
        <v>1.1956299983593621</v>
      </c>
      <c r="CT356" s="1">
        <f>'[1]Bearbeitete Datenbank'!$CG358</f>
        <v>68.484033557250001</v>
      </c>
      <c r="CU356" s="1">
        <f>IF(Tabelle27[[#This Row],[synchronised_initial_longitude '[deg_E']]]="None","None",Tabelle27[[#This Row],[synchronised_initial_longitude '[deg_E']]]*PI()/180)</f>
        <v>1.1952718706202972</v>
      </c>
      <c r="CV356" s="1">
        <f>'[1]Bearbeitete Datenbank'!$CH358</f>
        <v>2.9313154249997808E-2</v>
      </c>
      <c r="CW356" s="1">
        <f>IF(Tabelle27[[#This Row],[synchronised_tolerance_longitude '[deg_E']]]="None","None",Tabelle27[[#This Row],[synchronised_tolerance_longitude '[deg_E']]]*PI()/180)</f>
        <v>5.1161105580743076E-4</v>
      </c>
      <c r="CY356" s="1" t="str">
        <f>'[1]Bearbeitete Datenbank'!$CI358</f>
        <v>None</v>
      </c>
      <c r="CZ356" s="1" t="str">
        <f>IF(Tabelle27[[#This Row],[initial_GLAN '[deg']]]="None",Tabelle27[[#This Row],[initial_GLAN '[deg']]],Tabelle27[[#This Row],[initial_GLAN '[deg']]]*PI()/180)</f>
        <v>None</v>
      </c>
      <c r="DA356" s="1" t="str">
        <f>'[1]Bearbeitete Datenbank'!$CJ358</f>
        <v>None</v>
      </c>
      <c r="DB356" s="1" t="str">
        <f>IF(Tabelle27[[#This Row],[tolerance_GLAN '[deg']]]="None",Tabelle27[[#This Row],[tolerance_GLAN '[deg']]],Tabelle27[[#This Row],[tolerance_GLAN '[deg']]]*PI()/180)</f>
        <v>None</v>
      </c>
      <c r="DC356" s="1" t="str">
        <f>'[1]Bearbeitete Datenbank'!$CK358</f>
        <v>None</v>
      </c>
      <c r="DD356" s="49" t="str">
        <f>'[1]Bearbeitete Datenbank'!$CL358</f>
        <v>None</v>
      </c>
      <c r="DE356" s="5" t="str">
        <f>'[1]Bearbeitete Datenbank'!$CM358</f>
        <v>None</v>
      </c>
      <c r="DF356" s="49" t="str">
        <f>'[1]Bearbeitete Datenbank'!$CN358</f>
        <v>None</v>
      </c>
      <c r="DG356" s="5" t="str">
        <f>'[1]Bearbeitete Datenbank'!$CO358</f>
        <v>None</v>
      </c>
      <c r="DH356" s="5" t="str">
        <f>'[1]Bearbeitete Datenbank'!$CP358</f>
        <v>None</v>
      </c>
    </row>
    <row r="357" spans="1:112" x14ac:dyDescent="0.25">
      <c r="A357" s="1" t="str">
        <f>'[1]Bearbeitete Datenbank'!$C359</f>
        <v>Intelsat 21</v>
      </c>
      <c r="C357" s="1" t="str">
        <f>'[1]Bearbeitete Datenbank'!$C359</f>
        <v>Intelsat 21</v>
      </c>
      <c r="D357" s="41">
        <f>'[1]Bearbeitete Datenbank'!$AB359</f>
        <v>38749</v>
      </c>
      <c r="G357" s="1" t="str">
        <f>'[1]Bearbeitete Datenbank'!$AV359</f>
        <v>Heavy Satellite</v>
      </c>
      <c r="H357" s="1">
        <f>'[1]Bearbeitete Datenbank'!$V359</f>
        <v>15</v>
      </c>
      <c r="J357" s="3"/>
      <c r="K357" s="1" t="str">
        <f>'[1]Bearbeitete Datenbank'!$BQ359</f>
        <v>mono/duo-propellant</v>
      </c>
      <c r="L357" s="1" t="str">
        <f>'[1]Bearbeitete Datenbank'!$BR359</f>
        <v>1</v>
      </c>
      <c r="M357" s="1"/>
      <c r="N357" s="1">
        <f>'[1]Bearbeitete Datenbank'!$BS359</f>
        <v>300</v>
      </c>
      <c r="P357" s="1" t="str">
        <f>'[1]Bearbeitete Datenbank'!$Y359</f>
        <v>Sea Launch Odyssey</v>
      </c>
      <c r="Q357" s="1">
        <f>'[1]Bearbeitete Datenbank'!$AD359*PI()/180</f>
        <v>1.7453292519943296E-5</v>
      </c>
      <c r="R357" s="1" t="str">
        <f>'[1]Bearbeitete Datenbank'!$D359</f>
        <v>USA</v>
      </c>
      <c r="S357" s="1" t="str">
        <f>'[1]Bearbeitete Datenbank'!$E359</f>
        <v>USA</v>
      </c>
      <c r="T357" s="1" t="str">
        <f>'[1]Bearbeitete Datenbank'!$F359</f>
        <v>Intelsat S.A.</v>
      </c>
      <c r="U357" s="3">
        <f>'[1]Bearbeitete Datenbank'!$U359</f>
        <v>41140</v>
      </c>
      <c r="V357" s="1">
        <f>'[1]Bearbeitete Datenbank'!$AE359*PI()/180</f>
        <v>3.5953782591083185</v>
      </c>
      <c r="Y357" s="1">
        <f>'[1]Bearbeitete Datenbank'!$BK359</f>
        <v>3.2</v>
      </c>
      <c r="Z357" s="1">
        <f>'[1]Bearbeitete Datenbank'!$BL359</f>
        <v>6.9</v>
      </c>
      <c r="AA357" s="1">
        <f>'[1]Bearbeitete Datenbank'!$BM359</f>
        <v>36.9</v>
      </c>
      <c r="AB357" s="1">
        <f>'[1]Bearbeitete Datenbank'!BN359</f>
        <v>119.134663594822</v>
      </c>
      <c r="AC357" s="1">
        <f>'[1]Bearbeitete Datenbank'!BO359</f>
        <v>10.24</v>
      </c>
      <c r="AD357" s="1">
        <f>'[1]Bearbeitete Datenbank'!$BP359</f>
        <v>56.086733333333299</v>
      </c>
      <c r="AH357" s="1">
        <f>'[1]Bearbeitete Datenbank'!$AL359</f>
        <v>5984</v>
      </c>
      <c r="AJ357" s="1">
        <f>'[1]Bearbeitete Datenbank'!$AN359</f>
        <v>3000</v>
      </c>
      <c r="AK357" s="1">
        <f>'[1]Bearbeitete Datenbank'!$AW359</f>
        <v>2984</v>
      </c>
      <c r="AU357" s="1" t="str">
        <f>'[1]Bearbeitete Datenbank'!$AU359</f>
        <v>GEO/D</v>
      </c>
      <c r="AV357" s="1" t="str">
        <f>'[1]Bearbeitete Datenbank'!$J359</f>
        <v>GEO</v>
      </c>
      <c r="AY357" s="1" t="str">
        <f>'[1]Bearbeitete Datenbank'!$G359</f>
        <v>Commercial</v>
      </c>
      <c r="AZ357" s="1"/>
      <c r="BA357" s="1" t="str">
        <f>'[1]Bearbeitete Datenbank'!$H359</f>
        <v>Communications</v>
      </c>
      <c r="BB357" s="1"/>
      <c r="BC357" s="42">
        <f>'[1]Bearbeitete Datenbank'!$AX359</f>
        <v>0.01</v>
      </c>
      <c r="BD357" s="1">
        <f>Tabelle27[[#This Row],[inclination '[degree']]]*PI()/180</f>
        <v>1.7453292519943296E-4</v>
      </c>
      <c r="BE357" s="1">
        <f>'[1]Bearbeitete Datenbank'!$AY359</f>
        <v>329.0172</v>
      </c>
      <c r="BF357" s="1">
        <f>Tabelle27[[#This Row],[RAAN '[degree']]]*PI()/180</f>
        <v>5.7424334356926874</v>
      </c>
      <c r="BG357" s="1">
        <f>'[1]Bearbeitete Datenbank'!$BA359</f>
        <v>92.246700000000004</v>
      </c>
      <c r="BH357" s="1">
        <f>Tabelle27[[#This Row],[AoP '[degree']]]*PI()/180</f>
        <v>1.6100086390994535</v>
      </c>
      <c r="BI357" s="1">
        <f>'[1]Bearbeitete Datenbank'!$BB359</f>
        <v>55.347700000000003</v>
      </c>
      <c r="BK357" s="1">
        <f>Tabelle27[[#This Row],[mean_anomaly '[degree']]]*PI()/180</f>
        <v>0.96599959840606553</v>
      </c>
      <c r="BL357" s="1">
        <f>'[1]Bearbeitete Datenbank'!$AZ359</f>
        <v>2.2819999999999999E-4</v>
      </c>
      <c r="BM357" s="1">
        <f>'[1]Bearbeitete Datenbank'!$BE359</f>
        <v>42164.461703805711</v>
      </c>
      <c r="BN357" s="1">
        <f>'[1]Bearbeitete Datenbank'!$BF359</f>
        <v>35803.083633966518</v>
      </c>
      <c r="BO357" s="1">
        <f>'[1]Bearbeitete Datenbank'!$BG359</f>
        <v>35783.839773644904</v>
      </c>
      <c r="BP357" s="1">
        <f>'[1]Bearbeitete Datenbank'!$BH359</f>
        <v>1436.0815509624897</v>
      </c>
      <c r="BQ357" s="1">
        <f>'[1]Bearbeitete Datenbank'!$BC359</f>
        <v>1.0027285699999999</v>
      </c>
      <c r="BY357" s="1" t="s">
        <v>115</v>
      </c>
      <c r="BZ357" s="1" t="s">
        <v>115</v>
      </c>
      <c r="CA357" s="1" t="s">
        <v>115</v>
      </c>
      <c r="CB357" s="1" t="s">
        <v>115</v>
      </c>
      <c r="CD357" s="47">
        <f>'[1]Bearbeitete Datenbank'!$BT359</f>
        <v>2.8288889999998901E-2</v>
      </c>
      <c r="CE35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4.9373427223447944E-4</v>
      </c>
      <c r="CF357" s="1">
        <f>'[1]Bearbeitete Datenbank'!$BU359</f>
        <v>301.99674581300002</v>
      </c>
      <c r="CG35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5.27083754474525</v>
      </c>
      <c r="CH357" s="1" t="str">
        <f>'[1]Bearbeitete Datenbank'!$BV359</f>
        <v>True</v>
      </c>
      <c r="CI357" s="1" t="str">
        <f>'[1]Bearbeitete Datenbank'!$BW359</f>
        <v>True</v>
      </c>
      <c r="CJ357" s="1">
        <f>'[1]Bearbeitete Datenbank'!$BX359</f>
        <v>2.2868700000000001E-4</v>
      </c>
      <c r="CK357" s="1">
        <f>'[1]Bearbeitete Datenbank'!$BY359</f>
        <v>6.1803000000000004E-5</v>
      </c>
      <c r="CL357" s="1">
        <f>'[1]Bearbeitete Datenbank'!$CA359</f>
        <v>3.3526E-2</v>
      </c>
      <c r="CM35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5.8513908502361893E-4</v>
      </c>
      <c r="CN357" s="1">
        <f>'[1]Bearbeitete Datenbank'!$CB359</f>
        <v>1</v>
      </c>
      <c r="CO357" s="1">
        <f>'[1]Bearbeitete Datenbank'!$CC359</f>
        <v>3</v>
      </c>
      <c r="CP357" s="1" t="str">
        <f>'[1]Bearbeitete Datenbank'!$CD359</f>
        <v>None</v>
      </c>
      <c r="CQ357" s="1" t="str">
        <f>'[1]Bearbeitete Datenbank'!$CE359</f>
        <v>None</v>
      </c>
      <c r="CR357" s="1" t="str">
        <f>'[1]Bearbeitete Datenbank'!$CF359</f>
        <v>None</v>
      </c>
      <c r="CS357" s="1" t="str">
        <f>IF(Tabelle27[[#This Row],[synchronised_starting_longitude '[deg_E']]]="None","None",Tabelle27[[#This Row],[synchronised_starting_longitude '[deg_E']]]*PI()/180)</f>
        <v>None</v>
      </c>
      <c r="CT357" s="1" t="str">
        <f>'[1]Bearbeitete Datenbank'!$CG359</f>
        <v>None</v>
      </c>
      <c r="CU357" s="1" t="str">
        <f>IF(Tabelle27[[#This Row],[synchronised_initial_longitude '[deg_E']]]="None","None",Tabelle27[[#This Row],[synchronised_initial_longitude '[deg_E']]]*PI()/180)</f>
        <v>None</v>
      </c>
      <c r="CV357" s="1" t="str">
        <f>'[1]Bearbeitete Datenbank'!$CH359</f>
        <v>None</v>
      </c>
      <c r="CW357" s="1" t="str">
        <f>IF(Tabelle27[[#This Row],[synchronised_tolerance_longitude '[deg_E']]]="None","None",Tabelle27[[#This Row],[synchronised_tolerance_longitude '[deg_E']]]*PI()/180)</f>
        <v>None</v>
      </c>
      <c r="CY357" s="1" t="str">
        <f>'[1]Bearbeitete Datenbank'!$CI359</f>
        <v>None</v>
      </c>
      <c r="CZ357" s="1" t="str">
        <f>IF(Tabelle27[[#This Row],[initial_GLAN '[deg']]]="None",Tabelle27[[#This Row],[initial_GLAN '[deg']]],Tabelle27[[#This Row],[initial_GLAN '[deg']]]*PI()/180)</f>
        <v>None</v>
      </c>
      <c r="DA357" s="1" t="str">
        <f>'[1]Bearbeitete Datenbank'!$CJ359</f>
        <v>None</v>
      </c>
      <c r="DB357" s="1" t="str">
        <f>IF(Tabelle27[[#This Row],[tolerance_GLAN '[deg']]]="None",Tabelle27[[#This Row],[tolerance_GLAN '[deg']]],Tabelle27[[#This Row],[tolerance_GLAN '[deg']]]*PI()/180)</f>
        <v>None</v>
      </c>
      <c r="DC357" s="1" t="str">
        <f>'[1]Bearbeitete Datenbank'!$CK359</f>
        <v>None</v>
      </c>
      <c r="DD357" s="49" t="str">
        <f>'[1]Bearbeitete Datenbank'!$CL359</f>
        <v>None</v>
      </c>
      <c r="DE357" s="5" t="str">
        <f>'[1]Bearbeitete Datenbank'!$CM359</f>
        <v>None</v>
      </c>
      <c r="DF357" s="49" t="str">
        <f>'[1]Bearbeitete Datenbank'!$CN359</f>
        <v>None</v>
      </c>
      <c r="DG357" s="5" t="str">
        <f>'[1]Bearbeitete Datenbank'!$CO359</f>
        <v>None</v>
      </c>
      <c r="DH357" s="5" t="str">
        <f>'[1]Bearbeitete Datenbank'!$CP359</f>
        <v>None</v>
      </c>
    </row>
    <row r="358" spans="1:112" x14ac:dyDescent="0.25">
      <c r="A358" s="1" t="str">
        <f>'[1]Bearbeitete Datenbank'!$C360</f>
        <v>Intelsat 22</v>
      </c>
      <c r="C358" s="1" t="str">
        <f>'[1]Bearbeitete Datenbank'!$C360</f>
        <v>Intelsat 22</v>
      </c>
      <c r="D358" s="41">
        <f>'[1]Bearbeitete Datenbank'!$AB360</f>
        <v>38098</v>
      </c>
      <c r="G358" s="1" t="str">
        <f>'[1]Bearbeitete Datenbank'!$AV360</f>
        <v>Heavy Satellite</v>
      </c>
      <c r="H358" s="1">
        <f>'[1]Bearbeitete Datenbank'!$V360</f>
        <v>18</v>
      </c>
      <c r="J358" s="3"/>
      <c r="K358" s="1" t="str">
        <f>'[1]Bearbeitete Datenbank'!$BQ360</f>
        <v>mono/duo-propellant</v>
      </c>
      <c r="L358" s="1" t="str">
        <f>'[1]Bearbeitete Datenbank'!$BR360</f>
        <v>1</v>
      </c>
      <c r="M358" s="1"/>
      <c r="N358" s="1">
        <f>'[1]Bearbeitete Datenbank'!$BS360</f>
        <v>3000</v>
      </c>
      <c r="P358" s="1" t="str">
        <f>'[1]Bearbeitete Datenbank'!$Y360</f>
        <v>Baikonur Cosmodrome</v>
      </c>
      <c r="Q358" s="1">
        <f>'[1]Bearbeitete Datenbank'!$AD360*PI()/180</f>
        <v>0.80224059067919362</v>
      </c>
      <c r="R358" s="1" t="str">
        <f>'[1]Bearbeitete Datenbank'!$D360</f>
        <v>USA</v>
      </c>
      <c r="S358" s="1" t="str">
        <f>'[1]Bearbeitete Datenbank'!$E360</f>
        <v>USA</v>
      </c>
      <c r="T358" s="1" t="str">
        <f>'[1]Bearbeitete Datenbank'!$F360</f>
        <v>Intelsat S.A.</v>
      </c>
      <c r="U358" s="3">
        <f>'[1]Bearbeitete Datenbank'!$U360</f>
        <v>40993</v>
      </c>
      <c r="V358" s="1">
        <f>'[1]Bearbeitete Datenbank'!$AE360*PI()/180</f>
        <v>1.1048806829750102</v>
      </c>
      <c r="Y358" s="1">
        <f>'[1]Bearbeitete Datenbank'!$BK360</f>
        <v>3.2</v>
      </c>
      <c r="Z358" s="1">
        <f>'[1]Bearbeitete Datenbank'!$BL360</f>
        <v>6.9</v>
      </c>
      <c r="AA358" s="1">
        <f>'[1]Bearbeitete Datenbank'!$BM360</f>
        <v>36.9</v>
      </c>
      <c r="AB358" s="1">
        <f>'[1]Bearbeitete Datenbank'!BN360</f>
        <v>119.134663594822</v>
      </c>
      <c r="AC358" s="1">
        <f>'[1]Bearbeitete Datenbank'!BO360</f>
        <v>10.24</v>
      </c>
      <c r="AD358" s="1">
        <f>'[1]Bearbeitete Datenbank'!$BP360</f>
        <v>56.086733333333299</v>
      </c>
      <c r="AH358" s="1">
        <f>'[1]Bearbeitete Datenbank'!$AL360</f>
        <v>6249</v>
      </c>
      <c r="AJ358" s="1">
        <f>'[1]Bearbeitete Datenbank'!$AN360</f>
        <v>3200</v>
      </c>
      <c r="AK358" s="1">
        <f>'[1]Bearbeitete Datenbank'!$AW360</f>
        <v>3049</v>
      </c>
      <c r="AU358" s="1" t="str">
        <f>'[1]Bearbeitete Datenbank'!$AU360</f>
        <v>GEO/S</v>
      </c>
      <c r="AV358" s="1" t="str">
        <f>'[1]Bearbeitete Datenbank'!$J360</f>
        <v>GEO</v>
      </c>
      <c r="AY358" s="1" t="str">
        <f>'[1]Bearbeitete Datenbank'!$G360</f>
        <v>Commercial</v>
      </c>
      <c r="AZ358" s="1"/>
      <c r="BA358" s="1" t="str">
        <f>'[1]Bearbeitete Datenbank'!$H360</f>
        <v>Communications</v>
      </c>
      <c r="BB358" s="1"/>
      <c r="BC358" s="42">
        <f>'[1]Bearbeitete Datenbank'!$AX360</f>
        <v>1.23E-2</v>
      </c>
      <c r="BD358" s="1">
        <f>Tabelle27[[#This Row],[inclination '[degree']]]*PI()/180</f>
        <v>2.1467549799530252E-4</v>
      </c>
      <c r="BE358" s="1">
        <f>'[1]Bearbeitete Datenbank'!$AY360</f>
        <v>326.27969999999999</v>
      </c>
      <c r="BF358" s="1">
        <f>Tabelle27[[#This Row],[RAAN '[degree']]]*PI()/180</f>
        <v>5.6946550474193423</v>
      </c>
      <c r="BG358" s="1">
        <f>'[1]Bearbeitete Datenbank'!$BA360</f>
        <v>100.95569999999999</v>
      </c>
      <c r="BH358" s="1">
        <f>Tabelle27[[#This Row],[AoP '[degree']]]*PI()/180</f>
        <v>1.7620093636556391</v>
      </c>
      <c r="BI358" s="1">
        <f>'[1]Bearbeitete Datenbank'!$BB360</f>
        <v>196.51089999999999</v>
      </c>
      <c r="BK358" s="1">
        <f>Tabelle27[[#This Row],[mean_anomaly '[degree']]]*PI()/180</f>
        <v>3.4297622210573246</v>
      </c>
      <c r="BL358" s="1">
        <f>'[1]Bearbeitete Datenbank'!$AZ360</f>
        <v>2.564E-4</v>
      </c>
      <c r="BM358" s="1">
        <f>'[1]Bearbeitete Datenbank'!$BE360</f>
        <v>42164.725497816915</v>
      </c>
      <c r="BN358" s="1">
        <f>'[1]Bearbeitete Datenbank'!$BF360</f>
        <v>35804.536533434555</v>
      </c>
      <c r="BO358" s="1">
        <f>'[1]Bearbeitete Datenbank'!$BG360</f>
        <v>35782.914462199275</v>
      </c>
      <c r="BP358" s="1">
        <f>'[1]Bearbeitete Datenbank'!$BH360</f>
        <v>1436.0950278440846</v>
      </c>
      <c r="BQ358" s="1">
        <f>'[1]Bearbeitete Datenbank'!$BC360</f>
        <v>1.0027191600000001</v>
      </c>
      <c r="BY358" s="1" t="s">
        <v>115</v>
      </c>
      <c r="BZ358" s="1" t="s">
        <v>115</v>
      </c>
      <c r="CA358" s="1" t="s">
        <v>115</v>
      </c>
      <c r="CB358" s="1" t="s">
        <v>115</v>
      </c>
      <c r="CD358" s="47">
        <f>'[1]Bearbeitete Datenbank'!$BT360</f>
        <v>2.678054799999785E-2</v>
      </c>
      <c r="CE35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4.6740873808834489E-4</v>
      </c>
      <c r="CF358" s="1">
        <f>'[1]Bearbeitete Datenbank'!$BU360</f>
        <v>72.089590807000008</v>
      </c>
      <c r="CG35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1.2582007159975863</v>
      </c>
      <c r="CH358" s="1" t="str">
        <f>'[1]Bearbeitete Datenbank'!$BV360</f>
        <v>True</v>
      </c>
      <c r="CI358" s="1" t="str">
        <f>'[1]Bearbeitete Datenbank'!$BW360</f>
        <v>True</v>
      </c>
      <c r="CJ358" s="1">
        <f>'[1]Bearbeitete Datenbank'!$BX360</f>
        <v>2.6991199999999997E-4</v>
      </c>
      <c r="CK358" s="1">
        <f>'[1]Bearbeitete Datenbank'!$BY360</f>
        <v>2.3721999999999974E-5</v>
      </c>
      <c r="CL358" s="1">
        <f>'[1]Bearbeitete Datenbank'!$CA360</f>
        <v>4.4934000000000002E-2</v>
      </c>
      <c r="CM35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7.8424624609113201E-4</v>
      </c>
      <c r="CN358" s="1">
        <f>'[1]Bearbeitete Datenbank'!$CB360</f>
        <v>1</v>
      </c>
      <c r="CO358" s="1">
        <f>'[1]Bearbeitete Datenbank'!$CC360</f>
        <v>1</v>
      </c>
      <c r="CP358" s="1" t="str">
        <f>'[1]Bearbeitete Datenbank'!$CD360</f>
        <v>None</v>
      </c>
      <c r="CQ358" s="1" t="str">
        <f>'[1]Bearbeitete Datenbank'!$CE360</f>
        <v>None</v>
      </c>
      <c r="CR358" s="1" t="str">
        <f>'[1]Bearbeitete Datenbank'!$CF360</f>
        <v>None</v>
      </c>
      <c r="CS358" s="1" t="str">
        <f>IF(Tabelle27[[#This Row],[synchronised_starting_longitude '[deg_E']]]="None","None",Tabelle27[[#This Row],[synchronised_starting_longitude '[deg_E']]]*PI()/180)</f>
        <v>None</v>
      </c>
      <c r="CT358" s="1" t="str">
        <f>'[1]Bearbeitete Datenbank'!$CG360</f>
        <v>None</v>
      </c>
      <c r="CU358" s="1" t="str">
        <f>IF(Tabelle27[[#This Row],[synchronised_initial_longitude '[deg_E']]]="None","None",Tabelle27[[#This Row],[synchronised_initial_longitude '[deg_E']]]*PI()/180)</f>
        <v>None</v>
      </c>
      <c r="CV358" s="1" t="str">
        <f>'[1]Bearbeitete Datenbank'!$CH360</f>
        <v>None</v>
      </c>
      <c r="CW358" s="1" t="str">
        <f>IF(Tabelle27[[#This Row],[synchronised_tolerance_longitude '[deg_E']]]="None","None",Tabelle27[[#This Row],[synchronised_tolerance_longitude '[deg_E']]]*PI()/180)</f>
        <v>None</v>
      </c>
      <c r="CY358" s="1" t="str">
        <f>'[1]Bearbeitete Datenbank'!$CI360</f>
        <v>None</v>
      </c>
      <c r="CZ358" s="1" t="str">
        <f>IF(Tabelle27[[#This Row],[initial_GLAN '[deg']]]="None",Tabelle27[[#This Row],[initial_GLAN '[deg']]],Tabelle27[[#This Row],[initial_GLAN '[deg']]]*PI()/180)</f>
        <v>None</v>
      </c>
      <c r="DA358" s="1" t="str">
        <f>'[1]Bearbeitete Datenbank'!$CJ360</f>
        <v>None</v>
      </c>
      <c r="DB358" s="1" t="str">
        <f>IF(Tabelle27[[#This Row],[tolerance_GLAN '[deg']]]="None",Tabelle27[[#This Row],[tolerance_GLAN '[deg']]],Tabelle27[[#This Row],[tolerance_GLAN '[deg']]]*PI()/180)</f>
        <v>None</v>
      </c>
      <c r="DC358" s="1" t="str">
        <f>'[1]Bearbeitete Datenbank'!$CK360</f>
        <v>None</v>
      </c>
      <c r="DD358" s="49" t="str">
        <f>'[1]Bearbeitete Datenbank'!$CL360</f>
        <v>None</v>
      </c>
      <c r="DE358" s="5" t="str">
        <f>'[1]Bearbeitete Datenbank'!$CM360</f>
        <v>None</v>
      </c>
      <c r="DF358" s="49" t="str">
        <f>'[1]Bearbeitete Datenbank'!$CN360</f>
        <v>None</v>
      </c>
      <c r="DG358" s="5" t="str">
        <f>'[1]Bearbeitete Datenbank'!$CO360</f>
        <v>None</v>
      </c>
      <c r="DH358" s="5" t="str">
        <f>'[1]Bearbeitete Datenbank'!$CP360</f>
        <v>None</v>
      </c>
    </row>
    <row r="359" spans="1:112" x14ac:dyDescent="0.25">
      <c r="A359" s="1" t="str">
        <f>'[1]Bearbeitete Datenbank'!$C361</f>
        <v>Intelsat 23</v>
      </c>
      <c r="C359" s="1" t="str">
        <f>'[1]Bearbeitete Datenbank'!$C361</f>
        <v>Intelsat 23</v>
      </c>
      <c r="D359" s="41">
        <f>'[1]Bearbeitete Datenbank'!$AB361</f>
        <v>38867</v>
      </c>
      <c r="G359" s="1" t="str">
        <f>'[1]Bearbeitete Datenbank'!$AV361</f>
        <v>Heavy Satellite</v>
      </c>
      <c r="H359" s="1">
        <f>'[1]Bearbeitete Datenbank'!$V361</f>
        <v>18</v>
      </c>
      <c r="J359" s="3"/>
      <c r="K359" s="1" t="str">
        <f>'[1]Bearbeitete Datenbank'!$BQ361</f>
        <v>mono/duo-propellant</v>
      </c>
      <c r="L359" s="1" t="str">
        <f>'[1]Bearbeitete Datenbank'!$BR361</f>
        <v>1</v>
      </c>
      <c r="M359" s="1"/>
      <c r="N359" s="1">
        <f>'[1]Bearbeitete Datenbank'!$BS361</f>
        <v>300</v>
      </c>
      <c r="P359" s="1" t="str">
        <f>'[1]Bearbeitete Datenbank'!$Y361</f>
        <v>Baikonur Cosmodrome</v>
      </c>
      <c r="Q359" s="1">
        <f>'[1]Bearbeitete Datenbank'!$AD361*PI()/180</f>
        <v>0.80224059067919362</v>
      </c>
      <c r="R359" s="1" t="str">
        <f>'[1]Bearbeitete Datenbank'!$D361</f>
        <v>NR</v>
      </c>
      <c r="S359" s="1" t="str">
        <f>'[1]Bearbeitete Datenbank'!$E361</f>
        <v>USA</v>
      </c>
      <c r="T359" s="1" t="str">
        <f>'[1]Bearbeitete Datenbank'!$F361</f>
        <v>Intelsat S.A.</v>
      </c>
      <c r="U359" s="3">
        <f>'[1]Bearbeitete Datenbank'!$U361</f>
        <v>41196</v>
      </c>
      <c r="V359" s="1">
        <f>'[1]Bearbeitete Datenbank'!$AE361*PI()/180</f>
        <v>1.1048806829750102</v>
      </c>
      <c r="Y359" s="1">
        <f>'[1]Bearbeitete Datenbank'!$BK361</f>
        <v>2.2999999999999998</v>
      </c>
      <c r="Z359" s="1">
        <f>'[1]Bearbeitete Datenbank'!$BL361</f>
        <v>5.5</v>
      </c>
      <c r="AA359" s="1">
        <f>'[1]Bearbeitete Datenbank'!$BM361</f>
        <v>22.4</v>
      </c>
      <c r="AB359" s="1">
        <f>'[1]Bearbeitete Datenbank'!BN361</f>
        <v>55.640102551543997</v>
      </c>
      <c r="AC359" s="1">
        <f>'[1]Bearbeitete Datenbank'!BO361</f>
        <v>5.29</v>
      </c>
      <c r="AD359" s="1">
        <f>'[1]Bearbeitete Datenbank'!$BP361</f>
        <v>27.702266666666699</v>
      </c>
      <c r="AH359" s="1">
        <f>'[1]Bearbeitete Datenbank'!$AL361</f>
        <v>3200</v>
      </c>
      <c r="AJ359" s="1">
        <f>'[1]Bearbeitete Datenbank'!$AN361</f>
        <v>1440</v>
      </c>
      <c r="AK359" s="1">
        <f>'[1]Bearbeitete Datenbank'!$AW361</f>
        <v>1760</v>
      </c>
      <c r="AU359" s="1" t="str">
        <f>'[1]Bearbeitete Datenbank'!$AU361</f>
        <v>GEO/D</v>
      </c>
      <c r="AV359" s="1" t="str">
        <f>'[1]Bearbeitete Datenbank'!$J361</f>
        <v>GEO</v>
      </c>
      <c r="AY359" s="1" t="str">
        <f>'[1]Bearbeitete Datenbank'!$G361</f>
        <v>Commercial</v>
      </c>
      <c r="AZ359" s="1"/>
      <c r="BA359" s="1" t="str">
        <f>'[1]Bearbeitete Datenbank'!$H361</f>
        <v>Communications</v>
      </c>
      <c r="BB359" s="1"/>
      <c r="BC359" s="42">
        <f>'[1]Bearbeitete Datenbank'!$AX361</f>
        <v>1.52E-2</v>
      </c>
      <c r="BD359" s="1">
        <f>Tabelle27[[#This Row],[inclination '[degree']]]*PI()/180</f>
        <v>2.6529004630313808E-4</v>
      </c>
      <c r="BE359" s="1">
        <f>'[1]Bearbeitete Datenbank'!$AY361</f>
        <v>265.78489999999999</v>
      </c>
      <c r="BF359" s="1">
        <f>Tabelle27[[#This Row],[RAAN '[degree']]]*PI()/180</f>
        <v>4.6388216070838766</v>
      </c>
      <c r="BG359" s="1">
        <f>'[1]Bearbeitete Datenbank'!$BA361</f>
        <v>149.0626</v>
      </c>
      <c r="BH359" s="1">
        <f>Tabelle27[[#This Row],[AoP '[degree']]]*PI()/180</f>
        <v>2.6016331615832997</v>
      </c>
      <c r="BI359" s="1">
        <f>'[1]Bearbeitete Datenbank'!$BB361</f>
        <v>85.485399999999998</v>
      </c>
      <c r="BK359" s="1">
        <f>Tabelle27[[#This Row],[mean_anomaly '[degree']]]*PI()/180</f>
        <v>1.4920016923843604</v>
      </c>
      <c r="BL359" s="1">
        <f>'[1]Bearbeitete Datenbank'!$AZ361</f>
        <v>1.817E-4</v>
      </c>
      <c r="BM359" s="1">
        <f>'[1]Bearbeitete Datenbank'!$BE361</f>
        <v>42164.813243179306</v>
      </c>
      <c r="BN359" s="1">
        <f>'[1]Bearbeitete Datenbank'!$BF361</f>
        <v>35801.474589745587</v>
      </c>
      <c r="BO359" s="1">
        <f>'[1]Bearbeitete Datenbank'!$BG361</f>
        <v>35786.151896613024</v>
      </c>
      <c r="BP359" s="1">
        <f>'[1]Bearbeitete Datenbank'!$BH361</f>
        <v>1436.0995106460969</v>
      </c>
      <c r="BQ359" s="1">
        <f>'[1]Bearbeitete Datenbank'!$BC361</f>
        <v>1.00271603</v>
      </c>
      <c r="BY359" s="1" t="s">
        <v>115</v>
      </c>
      <c r="BZ359" s="1" t="s">
        <v>115</v>
      </c>
      <c r="CA359" s="1" t="s">
        <v>115</v>
      </c>
      <c r="CB359" s="1" t="s">
        <v>115</v>
      </c>
      <c r="CD359" s="47">
        <f>'[1]Bearbeitete Datenbank'!$BT361</f>
        <v>3.5467906999997467E-2</v>
      </c>
      <c r="CE35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6.1903175594110022E-4</v>
      </c>
      <c r="CF359" s="1">
        <f>'[1]Bearbeitete Datenbank'!$BU361</f>
        <v>306.99245367399999</v>
      </c>
      <c r="CG35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5.3580290953874625</v>
      </c>
      <c r="CH359" s="1" t="str">
        <f>'[1]Bearbeitete Datenbank'!$BV361</f>
        <v>True</v>
      </c>
      <c r="CI359" s="1" t="str">
        <f>'[1]Bearbeitete Datenbank'!$BW361</f>
        <v>True</v>
      </c>
      <c r="CJ359" s="1">
        <f>'[1]Bearbeitete Datenbank'!$BX361</f>
        <v>1.7852649999999999E-4</v>
      </c>
      <c r="CK359" s="1">
        <f>'[1]Bearbeitete Datenbank'!$BY361</f>
        <v>4.92265E-5</v>
      </c>
      <c r="CL359" s="1">
        <f>'[1]Bearbeitete Datenbank'!$CA361</f>
        <v>2.8369999999999999E-2</v>
      </c>
      <c r="CM35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4.9514990879079128E-4</v>
      </c>
      <c r="CN359" s="1">
        <f>'[1]Bearbeitete Datenbank'!$CB361</f>
        <v>1</v>
      </c>
      <c r="CO359" s="1">
        <f>'[1]Bearbeitete Datenbank'!$CC361</f>
        <v>3</v>
      </c>
      <c r="CP359" s="1" t="str">
        <f>'[1]Bearbeitete Datenbank'!$CD361</f>
        <v>None</v>
      </c>
      <c r="CQ359" s="1" t="str">
        <f>'[1]Bearbeitete Datenbank'!$CE361</f>
        <v>None</v>
      </c>
      <c r="CR359" s="1" t="str">
        <f>'[1]Bearbeitete Datenbank'!$CF361</f>
        <v>None</v>
      </c>
      <c r="CS359" s="1" t="str">
        <f>IF(Tabelle27[[#This Row],[synchronised_starting_longitude '[deg_E']]]="None","None",Tabelle27[[#This Row],[synchronised_starting_longitude '[deg_E']]]*PI()/180)</f>
        <v>None</v>
      </c>
      <c r="CT359" s="1" t="str">
        <f>'[1]Bearbeitete Datenbank'!$CG361</f>
        <v>None</v>
      </c>
      <c r="CU359" s="1" t="str">
        <f>IF(Tabelle27[[#This Row],[synchronised_initial_longitude '[deg_E']]]="None","None",Tabelle27[[#This Row],[synchronised_initial_longitude '[deg_E']]]*PI()/180)</f>
        <v>None</v>
      </c>
      <c r="CV359" s="1" t="str">
        <f>'[1]Bearbeitete Datenbank'!$CH361</f>
        <v>None</v>
      </c>
      <c r="CW359" s="1" t="str">
        <f>IF(Tabelle27[[#This Row],[synchronised_tolerance_longitude '[deg_E']]]="None","None",Tabelle27[[#This Row],[synchronised_tolerance_longitude '[deg_E']]]*PI()/180)</f>
        <v>None</v>
      </c>
      <c r="CY359" s="1" t="str">
        <f>'[1]Bearbeitete Datenbank'!$CI361</f>
        <v>None</v>
      </c>
      <c r="CZ359" s="1" t="str">
        <f>IF(Tabelle27[[#This Row],[initial_GLAN '[deg']]]="None",Tabelle27[[#This Row],[initial_GLAN '[deg']]],Tabelle27[[#This Row],[initial_GLAN '[deg']]]*PI()/180)</f>
        <v>None</v>
      </c>
      <c r="DA359" s="1" t="str">
        <f>'[1]Bearbeitete Datenbank'!$CJ361</f>
        <v>None</v>
      </c>
      <c r="DB359" s="1" t="str">
        <f>IF(Tabelle27[[#This Row],[tolerance_GLAN '[deg']]]="None",Tabelle27[[#This Row],[tolerance_GLAN '[deg']]],Tabelle27[[#This Row],[tolerance_GLAN '[deg']]]*PI()/180)</f>
        <v>None</v>
      </c>
      <c r="DC359" s="1" t="str">
        <f>'[1]Bearbeitete Datenbank'!$CK361</f>
        <v>None</v>
      </c>
      <c r="DD359" s="49" t="str">
        <f>'[1]Bearbeitete Datenbank'!$CL361</f>
        <v>None</v>
      </c>
      <c r="DE359" s="5" t="str">
        <f>'[1]Bearbeitete Datenbank'!$CM361</f>
        <v>None</v>
      </c>
      <c r="DF359" s="49" t="str">
        <f>'[1]Bearbeitete Datenbank'!$CN361</f>
        <v>None</v>
      </c>
      <c r="DG359" s="5" t="str">
        <f>'[1]Bearbeitete Datenbank'!$CO361</f>
        <v>None</v>
      </c>
      <c r="DH359" s="5" t="str">
        <f>'[1]Bearbeitete Datenbank'!$CP361</f>
        <v>None</v>
      </c>
    </row>
    <row r="360" spans="1:112" x14ac:dyDescent="0.25">
      <c r="A360" s="1" t="str">
        <f>'[1]Bearbeitete Datenbank'!$C362</f>
        <v>Intelsat 25</v>
      </c>
      <c r="C360" s="1" t="str">
        <f>'[1]Bearbeitete Datenbank'!$C362</f>
        <v>Intelsat 25</v>
      </c>
      <c r="D360" s="41">
        <f>'[1]Bearbeitete Datenbank'!$AB362</f>
        <v>33153</v>
      </c>
      <c r="G360" s="1" t="str">
        <f>'[1]Bearbeitete Datenbank'!$AV362</f>
        <v>Heavy Satellite</v>
      </c>
      <c r="H360" s="1">
        <f>'[1]Bearbeitete Datenbank'!$V362</f>
        <v>16</v>
      </c>
      <c r="J360" s="3"/>
      <c r="K360" s="1" t="str">
        <f>'[1]Bearbeitete Datenbank'!$BQ362</f>
        <v>mono/duo-propellant</v>
      </c>
      <c r="L360" s="1" t="str">
        <f>'[1]Bearbeitete Datenbank'!$BR362</f>
        <v>1</v>
      </c>
      <c r="M360" s="1"/>
      <c r="N360" s="1">
        <f>'[1]Bearbeitete Datenbank'!$BS362</f>
        <v>300</v>
      </c>
      <c r="P360" s="1" t="str">
        <f>'[1]Bearbeitete Datenbank'!$Y362</f>
        <v>Guiana Space Center</v>
      </c>
      <c r="Q360" s="1">
        <f>'[1]Bearbeitete Datenbank'!$AD362*PI()/180</f>
        <v>9.1437799511982928E-2</v>
      </c>
      <c r="R360" s="1" t="str">
        <f>'[1]Bearbeitete Datenbank'!$D362</f>
        <v>NR</v>
      </c>
      <c r="S360" s="1" t="str">
        <f>'[1]Bearbeitete Datenbank'!$E362</f>
        <v>USA</v>
      </c>
      <c r="T360" s="1" t="str">
        <f>'[1]Bearbeitete Datenbank'!$F362</f>
        <v>Intelsat S.A.</v>
      </c>
      <c r="U360" s="3">
        <f>'[1]Bearbeitete Datenbank'!$U362</f>
        <v>39636</v>
      </c>
      <c r="V360" s="1">
        <f>'[1]Bearbeitete Datenbank'!$AE362*PI()/180</f>
        <v>5.3622099674872183</v>
      </c>
      <c r="Y360" s="1">
        <f>'[1]Bearbeitete Datenbank'!$BK362</f>
        <v>2.4</v>
      </c>
      <c r="Z360" s="1">
        <f>'[1]Bearbeitete Datenbank'!$BL362</f>
        <v>6.2</v>
      </c>
      <c r="AA360" s="1">
        <f>'[1]Bearbeitete Datenbank'!$BM362</f>
        <v>31.1</v>
      </c>
      <c r="AB360" s="1">
        <f>'[1]Bearbeitete Datenbank'!BN362</f>
        <v>76.922331670910594</v>
      </c>
      <c r="AC360" s="1">
        <f>'[1]Bearbeitete Datenbank'!BO362</f>
        <v>5.76</v>
      </c>
      <c r="AD360" s="1">
        <f>'[1]Bearbeitete Datenbank'!$BP362</f>
        <v>36.236466666666701</v>
      </c>
      <c r="AH360" s="1">
        <f>'[1]Bearbeitete Datenbank'!$AL362</f>
        <v>4194</v>
      </c>
      <c r="AJ360" s="1">
        <f>'[1]Bearbeitete Datenbank'!$AN362</f>
        <v>1774</v>
      </c>
      <c r="AK360" s="1">
        <f>'[1]Bearbeitete Datenbank'!$AW362</f>
        <v>2420</v>
      </c>
      <c r="AU360" s="1" t="str">
        <f>'[1]Bearbeitete Datenbank'!$AU362</f>
        <v>GEO/D</v>
      </c>
      <c r="AV360" s="1" t="str">
        <f>'[1]Bearbeitete Datenbank'!$J362</f>
        <v>GEO</v>
      </c>
      <c r="AY360" s="1" t="str">
        <f>'[1]Bearbeitete Datenbank'!$G362</f>
        <v>Commercial</v>
      </c>
      <c r="AZ360" s="1"/>
      <c r="BA360" s="1" t="str">
        <f>'[1]Bearbeitete Datenbank'!$H362</f>
        <v>Communications</v>
      </c>
      <c r="BB360" s="1"/>
      <c r="BC360" s="42">
        <f>'[1]Bearbeitete Datenbank'!$AX362</f>
        <v>1.3100000000000001E-2</v>
      </c>
      <c r="BD360" s="1">
        <f>Tabelle27[[#This Row],[inclination '[degree']]]*PI()/180</f>
        <v>2.2863813201125715E-4</v>
      </c>
      <c r="BE360" s="1">
        <f>'[1]Bearbeitete Datenbank'!$AY362</f>
        <v>263.00360000000001</v>
      </c>
      <c r="BF360" s="1">
        <f>Tabelle27[[#This Row],[RAAN '[degree']]]*PI()/180</f>
        <v>4.5902787645981586</v>
      </c>
      <c r="BG360" s="1">
        <f>'[1]Bearbeitete Datenbank'!$BA362</f>
        <v>145.5839</v>
      </c>
      <c r="BH360" s="1">
        <f>Tabelle27[[#This Row],[AoP '[degree']]]*PI()/180</f>
        <v>2.5409183928941728</v>
      </c>
      <c r="BI360" s="1">
        <f>'[1]Bearbeitete Datenbank'!$BB362</f>
        <v>96.517200000000003</v>
      </c>
      <c r="BK360" s="1">
        <f>Tabelle27[[#This Row],[mean_anomaly '[degree']]]*PI()/180</f>
        <v>1.684542924805871</v>
      </c>
      <c r="BL360" s="1">
        <f>'[1]Bearbeitete Datenbank'!$AZ362</f>
        <v>2.9530000000000002E-4</v>
      </c>
      <c r="BM360" s="1">
        <f>'[1]Bearbeitete Datenbank'!$BE362</f>
        <v>42164.84520166758</v>
      </c>
      <c r="BN360" s="1">
        <f>'[1]Bearbeitete Datenbank'!$BF362</f>
        <v>35806.29648045564</v>
      </c>
      <c r="BO360" s="1">
        <f>'[1]Bearbeitete Datenbank'!$BG362</f>
        <v>35781.393922879528</v>
      </c>
      <c r="BP360" s="1">
        <f>'[1]Bearbeitete Datenbank'!$BH362</f>
        <v>1436.101143366885</v>
      </c>
      <c r="BQ360" s="1">
        <f>'[1]Bearbeitete Datenbank'!$BC362</f>
        <v>1.00271489</v>
      </c>
      <c r="BY360" s="1" t="s">
        <v>115</v>
      </c>
      <c r="BZ360" s="1" t="s">
        <v>115</v>
      </c>
      <c r="CA360" s="1" t="s">
        <v>115</v>
      </c>
      <c r="CB360" s="1" t="s">
        <v>115</v>
      </c>
      <c r="CD360" s="47">
        <f>'[1]Bearbeitete Datenbank'!$BT362</f>
        <v>2.8899750500016808E-2</v>
      </c>
      <c r="CE36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5.0439579923017091E-4</v>
      </c>
      <c r="CF360" s="1">
        <f>'[1]Bearbeitete Datenbank'!$BU362</f>
        <v>328.48735582749998</v>
      </c>
      <c r="CG36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5.7331859103600573</v>
      </c>
      <c r="CH360" s="1" t="str">
        <f>'[1]Bearbeitete Datenbank'!$BV362</f>
        <v>True</v>
      </c>
      <c r="CI360" s="1" t="str">
        <f>'[1]Bearbeitete Datenbank'!$BW362</f>
        <v>True</v>
      </c>
      <c r="CJ360" s="1">
        <f>'[1]Bearbeitete Datenbank'!$BX362</f>
        <v>2.9913599999999998E-4</v>
      </c>
      <c r="CK360" s="1">
        <f>'[1]Bearbeitete Datenbank'!$BY362</f>
        <v>3.6736000000000022E-5</v>
      </c>
      <c r="CL360" s="1">
        <f>'[1]Bearbeitete Datenbank'!$CA362</f>
        <v>4.3796000000000002E-2</v>
      </c>
      <c r="CM36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7.6438439920343659E-4</v>
      </c>
      <c r="CN360" s="1">
        <f>'[1]Bearbeitete Datenbank'!$CB362</f>
        <v>1</v>
      </c>
      <c r="CO360" s="1">
        <f>'[1]Bearbeitete Datenbank'!$CC362</f>
        <v>7</v>
      </c>
      <c r="CP360" s="1" t="str">
        <f>'[1]Bearbeitete Datenbank'!$CD362</f>
        <v>None</v>
      </c>
      <c r="CQ360" s="1" t="str">
        <f>'[1]Bearbeitete Datenbank'!$CE362</f>
        <v>None</v>
      </c>
      <c r="CR360" s="1" t="str">
        <f>'[1]Bearbeitete Datenbank'!$CF362</f>
        <v>None</v>
      </c>
      <c r="CS360" s="1" t="str">
        <f>IF(Tabelle27[[#This Row],[synchronised_starting_longitude '[deg_E']]]="None","None",Tabelle27[[#This Row],[synchronised_starting_longitude '[deg_E']]]*PI()/180)</f>
        <v>None</v>
      </c>
      <c r="CT360" s="1" t="str">
        <f>'[1]Bearbeitete Datenbank'!$CG362</f>
        <v>None</v>
      </c>
      <c r="CU360" s="1" t="str">
        <f>IF(Tabelle27[[#This Row],[synchronised_initial_longitude '[deg_E']]]="None","None",Tabelle27[[#This Row],[synchronised_initial_longitude '[deg_E']]]*PI()/180)</f>
        <v>None</v>
      </c>
      <c r="CV360" s="1" t="str">
        <f>'[1]Bearbeitete Datenbank'!$CH362</f>
        <v>None</v>
      </c>
      <c r="CW360" s="1" t="str">
        <f>IF(Tabelle27[[#This Row],[synchronised_tolerance_longitude '[deg_E']]]="None","None",Tabelle27[[#This Row],[synchronised_tolerance_longitude '[deg_E']]]*PI()/180)</f>
        <v>None</v>
      </c>
      <c r="CY360" s="1" t="str">
        <f>'[1]Bearbeitete Datenbank'!$CI362</f>
        <v>None</v>
      </c>
      <c r="CZ360" s="1" t="str">
        <f>IF(Tabelle27[[#This Row],[initial_GLAN '[deg']]]="None",Tabelle27[[#This Row],[initial_GLAN '[deg']]],Tabelle27[[#This Row],[initial_GLAN '[deg']]]*PI()/180)</f>
        <v>None</v>
      </c>
      <c r="DA360" s="1" t="str">
        <f>'[1]Bearbeitete Datenbank'!$CJ362</f>
        <v>None</v>
      </c>
      <c r="DB360" s="1" t="str">
        <f>IF(Tabelle27[[#This Row],[tolerance_GLAN '[deg']]]="None",Tabelle27[[#This Row],[tolerance_GLAN '[deg']]],Tabelle27[[#This Row],[tolerance_GLAN '[deg']]]*PI()/180)</f>
        <v>None</v>
      </c>
      <c r="DC360" s="1" t="str">
        <f>'[1]Bearbeitete Datenbank'!$CK362</f>
        <v>None</v>
      </c>
      <c r="DD360" s="49" t="str">
        <f>'[1]Bearbeitete Datenbank'!$CL362</f>
        <v>None</v>
      </c>
      <c r="DE360" s="5" t="str">
        <f>'[1]Bearbeitete Datenbank'!$CM362</f>
        <v>None</v>
      </c>
      <c r="DF360" s="49" t="str">
        <f>'[1]Bearbeitete Datenbank'!$CN362</f>
        <v>None</v>
      </c>
      <c r="DG360" s="5" t="str">
        <f>'[1]Bearbeitete Datenbank'!$CO362</f>
        <v>None</v>
      </c>
      <c r="DH360" s="5" t="str">
        <f>'[1]Bearbeitete Datenbank'!$CP362</f>
        <v>None</v>
      </c>
    </row>
    <row r="361" spans="1:112" x14ac:dyDescent="0.25">
      <c r="A361" s="1" t="str">
        <f>'[1]Bearbeitete Datenbank'!$C363</f>
        <v>Intelsat 30/DLA 1</v>
      </c>
      <c r="C361" s="1" t="str">
        <f>'[1]Bearbeitete Datenbank'!$C363</f>
        <v>Intelsat 30/DLA 1</v>
      </c>
      <c r="D361" s="41">
        <f>'[1]Bearbeitete Datenbank'!$AB363</f>
        <v>40271</v>
      </c>
      <c r="G361" s="1" t="str">
        <f>'[1]Bearbeitete Datenbank'!$AV363</f>
        <v>Heavy Satellite</v>
      </c>
      <c r="H361" s="1">
        <f>'[1]Bearbeitete Datenbank'!$V363</f>
        <v>15</v>
      </c>
      <c r="J361" s="3"/>
      <c r="K361" s="1" t="str">
        <f>'[1]Bearbeitete Datenbank'!$BQ363</f>
        <v>mono/duo-propellant</v>
      </c>
      <c r="L361" s="1" t="str">
        <f>'[1]Bearbeitete Datenbank'!$BR363</f>
        <v>1</v>
      </c>
      <c r="M361" s="1"/>
      <c r="N361" s="1">
        <f>'[1]Bearbeitete Datenbank'!$BS363</f>
        <v>300</v>
      </c>
      <c r="P361" s="1" t="str">
        <f>'[1]Bearbeitete Datenbank'!$Y363</f>
        <v>Guiana Space Center</v>
      </c>
      <c r="Q361" s="1">
        <f>'[1]Bearbeitete Datenbank'!$AD363*PI()/180</f>
        <v>9.1437799511982928E-2</v>
      </c>
      <c r="R361" s="1" t="str">
        <f>'[1]Bearbeitete Datenbank'!$D363</f>
        <v>NR</v>
      </c>
      <c r="S361" s="1" t="str">
        <f>'[1]Bearbeitete Datenbank'!$E363</f>
        <v>USA</v>
      </c>
      <c r="T361" s="1" t="str">
        <f>'[1]Bearbeitete Datenbank'!$F363</f>
        <v>Intelsat S.A.</v>
      </c>
      <c r="U361" s="3">
        <f>'[1]Bearbeitete Datenbank'!$U363</f>
        <v>41928</v>
      </c>
      <c r="V361" s="34">
        <f>'[1]Bearbeitete Datenbank'!$AE363*PI()/180</f>
        <v>5.3622099674872183</v>
      </c>
      <c r="Y361" s="1">
        <f>'[1]Bearbeitete Datenbank'!$BK363</f>
        <v>3.1</v>
      </c>
      <c r="Z361" s="1">
        <f>'[1]Bearbeitete Datenbank'!$BL363</f>
        <v>8.6</v>
      </c>
      <c r="AA361" s="1">
        <f>'[1]Bearbeitete Datenbank'!$BM363</f>
        <v>32.4</v>
      </c>
      <c r="AB361" s="1">
        <f>'[1]Bearbeitete Datenbank'!BN363</f>
        <v>111.573003917695</v>
      </c>
      <c r="AC361" s="33">
        <f>'[1]Bearbeitete Datenbank'!BO363</f>
        <v>9.61</v>
      </c>
      <c r="AD361" s="1">
        <f>'[1]Bearbeitete Datenbank'!$BP363</f>
        <v>55.800533333333298</v>
      </c>
      <c r="AH361" s="1">
        <f>'[1]Bearbeitete Datenbank'!$AL363</f>
        <v>6320</v>
      </c>
      <c r="AJ361" s="1">
        <f>'[1]Bearbeitete Datenbank'!$AN363</f>
        <v>3000</v>
      </c>
      <c r="AK361" s="1">
        <f>'[1]Bearbeitete Datenbank'!$AW363</f>
        <v>3320</v>
      </c>
      <c r="AU361" s="1" t="str">
        <f>'[1]Bearbeitete Datenbank'!$AU363</f>
        <v>GEO/D</v>
      </c>
      <c r="AV361" s="1" t="str">
        <f>'[1]Bearbeitete Datenbank'!$J363</f>
        <v>GEO</v>
      </c>
      <c r="AY361" s="1" t="str">
        <f>'[1]Bearbeitete Datenbank'!$G363</f>
        <v>Commercial</v>
      </c>
      <c r="AZ361" s="1"/>
      <c r="BA361" s="1" t="str">
        <f>'[1]Bearbeitete Datenbank'!$H363</f>
        <v>Communications</v>
      </c>
      <c r="BB361" s="1"/>
      <c r="BC361" s="42">
        <f>'[1]Bearbeitete Datenbank'!$AX363</f>
        <v>1.78E-2</v>
      </c>
      <c r="BD361" s="1">
        <f>Tabelle27[[#This Row],[inclination '[degree']]]*PI()/180</f>
        <v>3.1066860685499068E-4</v>
      </c>
      <c r="BE361" s="1">
        <f>'[1]Bearbeitete Datenbank'!$AY363</f>
        <v>297.68979999999999</v>
      </c>
      <c r="BF361" s="1">
        <f>Tabelle27[[#This Row],[RAAN '[degree']]]*PI()/180</f>
        <v>5.1956671596034152</v>
      </c>
      <c r="BG361" s="1">
        <f>'[1]Bearbeitete Datenbank'!$BA363</f>
        <v>145.399</v>
      </c>
      <c r="BH361" s="1">
        <f>Tabelle27[[#This Row],[AoP '[degree']]]*PI()/180</f>
        <v>2.5376912791072352</v>
      </c>
      <c r="BI361" s="1">
        <f>'[1]Bearbeitete Datenbank'!$BB363</f>
        <v>259.69630000000001</v>
      </c>
      <c r="BK361" s="1">
        <f>Tabelle27[[#This Row],[mean_anomaly '[degree']]]*PI()/180</f>
        <v>4.53255549024695</v>
      </c>
      <c r="BL361" s="1">
        <f>'[1]Bearbeitete Datenbank'!$AZ363</f>
        <v>1.418E-4</v>
      </c>
      <c r="BM361" s="1">
        <f>'[1]Bearbeitete Datenbank'!$BE363</f>
        <v>42164.475159723414</v>
      </c>
      <c r="BN361" s="1">
        <f>'[1]Bearbeitete Datenbank'!$BF363</f>
        <v>35799.454082301061</v>
      </c>
      <c r="BO361" s="1">
        <f>'[1]Bearbeitete Datenbank'!$BG363</f>
        <v>35787.496237145766</v>
      </c>
      <c r="BP361" s="1">
        <f>'[1]Bearbeitete Datenbank'!$BH363</f>
        <v>1436.0822384062253</v>
      </c>
      <c r="BQ361" s="1">
        <f>'[1]Bearbeitete Datenbank'!$BC363</f>
        <v>1.00272809</v>
      </c>
      <c r="BS361" s="5"/>
      <c r="BT361" s="5"/>
      <c r="BU361" s="5"/>
      <c r="BV361" s="5"/>
      <c r="BW361" s="5"/>
      <c r="BY361" s="1" t="s">
        <v>115</v>
      </c>
      <c r="BZ361" s="1" t="s">
        <v>115</v>
      </c>
      <c r="CA361" s="1" t="s">
        <v>115</v>
      </c>
      <c r="CB361" s="1" t="s">
        <v>115</v>
      </c>
      <c r="CD361" s="47">
        <f>'[1]Bearbeitete Datenbank'!$BT363</f>
        <v>2.3785807499990597E-2</v>
      </c>
      <c r="CE36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4.1514065612039699E-4</v>
      </c>
      <c r="CF361" s="1">
        <f>'[1]Bearbeitete Datenbank'!$BU363</f>
        <v>264.93736926450003</v>
      </c>
      <c r="CG36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4.624029405237553</v>
      </c>
      <c r="CH361" s="1" t="str">
        <f>'[1]Bearbeitete Datenbank'!$BV363</f>
        <v>True</v>
      </c>
      <c r="CI361" s="1" t="str">
        <f>'[1]Bearbeitete Datenbank'!$BW363</f>
        <v>True</v>
      </c>
      <c r="CJ361" s="1">
        <f>'[1]Bearbeitete Datenbank'!$BX363</f>
        <v>2.0219999999999998E-4</v>
      </c>
      <c r="CK361" s="1">
        <f>'[1]Bearbeitete Datenbank'!$BY363</f>
        <v>9.145E-5</v>
      </c>
      <c r="CL361" s="1">
        <f>'[1]Bearbeitete Datenbank'!$CA363</f>
        <v>2.6249999999999999E-2</v>
      </c>
      <c r="CM36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4.5814892864851146E-4</v>
      </c>
      <c r="CN361" s="1">
        <f>'[1]Bearbeitete Datenbank'!$CB363</f>
        <v>2</v>
      </c>
      <c r="CO361" s="1">
        <f>'[1]Bearbeitete Datenbank'!$CC363</f>
        <v>8</v>
      </c>
      <c r="CP361" s="1" t="str">
        <f>'[1]Bearbeitete Datenbank'!$CD363</f>
        <v>Int_264.9</v>
      </c>
      <c r="CQ361" s="1">
        <f>'[1]Bearbeitete Datenbank'!$CE363</f>
        <v>2</v>
      </c>
      <c r="CR361" s="1">
        <f>'[1]Bearbeitete Datenbank'!$CF363</f>
        <v>264.95135478672506</v>
      </c>
      <c r="CS361" s="1">
        <f>IF(Tabelle27[[#This Row],[synchronised_starting_longitude '[deg_E']]]="None","None",Tabelle27[[#This Row],[synchronised_starting_longitude '[deg_E']]]*PI()/180)</f>
        <v>4.624273498647991</v>
      </c>
      <c r="CT361" s="1">
        <f>'[1]Bearbeitete Datenbank'!$CG363</f>
        <v>264.93375985675004</v>
      </c>
      <c r="CU361" s="1">
        <f>IF(Tabelle27[[#This Row],[synchronised_initial_longitude '[deg_E']]]="None","None",Tabelle27[[#This Row],[synchronised_initial_longitude '[deg_E']]]*PI()/180)</f>
        <v>4.6239664091882684</v>
      </c>
      <c r="CV361" s="1">
        <f>'[1]Bearbeitete Datenbank'!$CH363</f>
        <v>2.5135614250004323E-2</v>
      </c>
      <c r="CW361" s="1">
        <f>IF(Tabelle27[[#This Row],[synchronised_tolerance_longitude '[deg_E']]]="None","None",Tabelle27[[#This Row],[synchronised_tolerance_longitude '[deg_E']]]*PI()/180)</f>
        <v>4.3869922817378051E-4</v>
      </c>
      <c r="CY361" s="1" t="str">
        <f>'[1]Bearbeitete Datenbank'!$CI363</f>
        <v>None</v>
      </c>
      <c r="CZ361" s="1" t="str">
        <f>IF(Tabelle27[[#This Row],[initial_GLAN '[deg']]]="None",Tabelle27[[#This Row],[initial_GLAN '[deg']]],Tabelle27[[#This Row],[initial_GLAN '[deg']]]*PI()/180)</f>
        <v>None</v>
      </c>
      <c r="DA361" s="1" t="str">
        <f>'[1]Bearbeitete Datenbank'!$CJ363</f>
        <v>None</v>
      </c>
      <c r="DB361" s="1" t="str">
        <f>IF(Tabelle27[[#This Row],[tolerance_GLAN '[deg']]]="None",Tabelle27[[#This Row],[tolerance_GLAN '[deg']]],Tabelle27[[#This Row],[tolerance_GLAN '[deg']]]*PI()/180)</f>
        <v>None</v>
      </c>
      <c r="DC361" s="1" t="str">
        <f>'[1]Bearbeitete Datenbank'!$CK363</f>
        <v>None</v>
      </c>
      <c r="DD361" s="49" t="str">
        <f>'[1]Bearbeitete Datenbank'!$CL363</f>
        <v>None</v>
      </c>
      <c r="DE361" s="5" t="str">
        <f>'[1]Bearbeitete Datenbank'!$CM363</f>
        <v>None</v>
      </c>
      <c r="DF361" s="49" t="str">
        <f>'[1]Bearbeitete Datenbank'!$CN363</f>
        <v>None</v>
      </c>
      <c r="DG361" s="5" t="str">
        <f>'[1]Bearbeitete Datenbank'!$CO363</f>
        <v>None</v>
      </c>
      <c r="DH361" s="5" t="str">
        <f>'[1]Bearbeitete Datenbank'!$CP363</f>
        <v>None</v>
      </c>
    </row>
    <row r="362" spans="1:112" x14ac:dyDescent="0.25">
      <c r="A362" s="1" t="str">
        <f>'[1]Bearbeitete Datenbank'!$C364</f>
        <v>Intelsat 31/DLA 2</v>
      </c>
      <c r="C362" s="1" t="str">
        <f>'[1]Bearbeitete Datenbank'!$C364</f>
        <v>Intelsat 31/DLA 2</v>
      </c>
      <c r="D362" s="41">
        <f>'[1]Bearbeitete Datenbank'!$AB364</f>
        <v>41581</v>
      </c>
      <c r="G362" s="1" t="str">
        <f>'[1]Bearbeitete Datenbank'!$AV364</f>
        <v>Heavy Satellite</v>
      </c>
      <c r="H362" s="1">
        <f>'[1]Bearbeitete Datenbank'!$V364</f>
        <v>20</v>
      </c>
      <c r="J362" s="3"/>
      <c r="K362" s="1" t="str">
        <f>'[1]Bearbeitete Datenbank'!$BQ364</f>
        <v>mono/duo-propellant</v>
      </c>
      <c r="L362" s="1" t="str">
        <f>'[1]Bearbeitete Datenbank'!$BR364</f>
        <v>1</v>
      </c>
      <c r="M362" s="1"/>
      <c r="N362" s="1">
        <f>'[1]Bearbeitete Datenbank'!$BS364</f>
        <v>3000</v>
      </c>
      <c r="P362" s="5" t="str">
        <f>'[1]Bearbeitete Datenbank'!$Y364</f>
        <v>Baikonur Cosmodrome</v>
      </c>
      <c r="Q362" s="1">
        <f>'[1]Bearbeitete Datenbank'!$AD364*PI()/180</f>
        <v>0.80224059067919362</v>
      </c>
      <c r="R362" s="1" t="str">
        <f>'[1]Bearbeitete Datenbank'!$D364</f>
        <v>NR</v>
      </c>
      <c r="S362" s="1" t="str">
        <f>'[1]Bearbeitete Datenbank'!$E364</f>
        <v>USA</v>
      </c>
      <c r="T362" s="1" t="str">
        <f>'[1]Bearbeitete Datenbank'!$F364</f>
        <v>Intelsat S.A.</v>
      </c>
      <c r="U362" s="3">
        <f>'[1]Bearbeitete Datenbank'!$U364</f>
        <v>42530</v>
      </c>
      <c r="V362" s="34">
        <f>'[1]Bearbeitete Datenbank'!$AE364*PI()/180</f>
        <v>1.1048806829750102</v>
      </c>
      <c r="Y362" s="1">
        <f>'[1]Bearbeitete Datenbank'!$BK364</f>
        <v>3.1</v>
      </c>
      <c r="Z362" s="1">
        <f>'[1]Bearbeitete Datenbank'!$BL364</f>
        <v>8.6</v>
      </c>
      <c r="AA362" s="1">
        <f>'[1]Bearbeitete Datenbank'!$BM364</f>
        <v>32.4</v>
      </c>
      <c r="AB362" s="1">
        <f>'[1]Bearbeitete Datenbank'!BN364</f>
        <v>111.573003917695</v>
      </c>
      <c r="AC362" s="33">
        <f>'[1]Bearbeitete Datenbank'!BO364</f>
        <v>9.61</v>
      </c>
      <c r="AD362" s="1">
        <f>'[1]Bearbeitete Datenbank'!$BP364</f>
        <v>55.800533333333298</v>
      </c>
      <c r="AH362" s="1">
        <f>'[1]Bearbeitete Datenbank'!$AL364</f>
        <v>6450</v>
      </c>
      <c r="AJ362" s="1">
        <f>'[1]Bearbeitete Datenbank'!$AN364</f>
        <v>3000</v>
      </c>
      <c r="AK362" s="1">
        <f>'[1]Bearbeitete Datenbank'!$AW364</f>
        <v>3450</v>
      </c>
      <c r="AU362" s="1" t="str">
        <f>'[1]Bearbeitete Datenbank'!$AU364</f>
        <v>GEO/S</v>
      </c>
      <c r="AV362" s="1" t="str">
        <f>'[1]Bearbeitete Datenbank'!$J364</f>
        <v>GEO</v>
      </c>
      <c r="AY362" s="1" t="str">
        <f>'[1]Bearbeitete Datenbank'!$G364</f>
        <v>Commercial</v>
      </c>
      <c r="AZ362" s="1"/>
      <c r="BA362" s="1" t="str">
        <f>'[1]Bearbeitete Datenbank'!$H364</f>
        <v>Communications</v>
      </c>
      <c r="BB362" s="1"/>
      <c r="BC362" s="42">
        <f>'[1]Bearbeitete Datenbank'!$AX364</f>
        <v>1.5299999999999999E-2</v>
      </c>
      <c r="BD362" s="1">
        <f>Tabelle27[[#This Row],[inclination '[degree']]]*PI()/180</f>
        <v>2.670353755551324E-4</v>
      </c>
      <c r="BE362" s="1">
        <f>'[1]Bearbeitete Datenbank'!$AY364</f>
        <v>256.55430000000001</v>
      </c>
      <c r="BF362" s="1">
        <f>Tabelle27[[#This Row],[RAAN '[degree']]]*PI()/180</f>
        <v>4.4777172451492886</v>
      </c>
      <c r="BG362" s="1">
        <f>'[1]Bearbeitete Datenbank'!$BA364</f>
        <v>327.36680000000001</v>
      </c>
      <c r="BH362" s="1">
        <f>Tabelle27[[#This Row],[AoP '[degree']]]*PI()/180</f>
        <v>5.7136285217177729</v>
      </c>
      <c r="BI362" s="1">
        <f>'[1]Bearbeitete Datenbank'!$BB364</f>
        <v>118.8728</v>
      </c>
      <c r="BK362" s="1">
        <f>Tabelle27[[#This Row],[mean_anomaly '[degree']]]*PI()/180</f>
        <v>2.0747217510647151</v>
      </c>
      <c r="BL362" s="1">
        <f>'[1]Bearbeitete Datenbank'!$AZ364</f>
        <v>2.2259999999999999E-4</v>
      </c>
      <c r="BM362" s="1">
        <f>'[1]Bearbeitete Datenbank'!$BE364</f>
        <v>42165.022656480098</v>
      </c>
      <c r="BN362" s="1">
        <f>'[1]Bearbeitete Datenbank'!$BF364</f>
        <v>35803.408590523431</v>
      </c>
      <c r="BO362" s="1">
        <f>'[1]Bearbeitete Datenbank'!$BG364</f>
        <v>35784.636722436764</v>
      </c>
      <c r="BP362" s="1">
        <f>'[1]Bearbeitete Datenbank'!$BH364</f>
        <v>1436.1102093314128</v>
      </c>
      <c r="BQ362" s="1">
        <f>'[1]Bearbeitete Datenbank'!$BC364</f>
        <v>1.0027085600000001</v>
      </c>
      <c r="BS362" s="5"/>
      <c r="BT362" s="5"/>
      <c r="BU362" s="5"/>
      <c r="BV362" s="5"/>
      <c r="BW362" s="5"/>
      <c r="BY362" s="1" t="s">
        <v>115</v>
      </c>
      <c r="BZ362" s="1" t="s">
        <v>115</v>
      </c>
      <c r="CA362" s="1" t="s">
        <v>115</v>
      </c>
      <c r="CB362" s="1" t="s">
        <v>115</v>
      </c>
      <c r="CD362" s="47">
        <f>'[1]Bearbeitete Datenbank'!$BT364</f>
        <v>2.648542100001805E-2</v>
      </c>
      <c r="CE36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4.6225780022716409E-4</v>
      </c>
      <c r="CF362" s="1">
        <f>'[1]Bearbeitete Datenbank'!$BU364</f>
        <v>264.930150449</v>
      </c>
      <c r="CG36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4.6239034131389838</v>
      </c>
      <c r="CH362" s="1" t="str">
        <f>'[1]Bearbeitete Datenbank'!$BV364</f>
        <v>True</v>
      </c>
      <c r="CI362" s="1" t="str">
        <f>'[1]Bearbeitete Datenbank'!$BW364</f>
        <v>True</v>
      </c>
      <c r="CJ362" s="1">
        <f>'[1]Bearbeitete Datenbank'!$BX364</f>
        <v>2.37025E-4</v>
      </c>
      <c r="CK362" s="1">
        <f>'[1]Bearbeitete Datenbank'!$BY364</f>
        <v>4.5425000000000006E-5</v>
      </c>
      <c r="CL362" s="1">
        <f>'[1]Bearbeitete Datenbank'!$CA364</f>
        <v>3.5299999999999998E-2</v>
      </c>
      <c r="CM36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6.1610122595399822E-4</v>
      </c>
      <c r="CN362" s="1">
        <f>'[1]Bearbeitete Datenbank'!$CB364</f>
        <v>2</v>
      </c>
      <c r="CO362" s="1">
        <f>'[1]Bearbeitete Datenbank'!$CC364</f>
        <v>11</v>
      </c>
      <c r="CP362" s="1" t="str">
        <f>'[1]Bearbeitete Datenbank'!$CD364</f>
        <v>Int_264.9</v>
      </c>
      <c r="CQ362" s="1">
        <f>'[1]Bearbeitete Datenbank'!$CE364</f>
        <v>1</v>
      </c>
      <c r="CR362" s="1">
        <f>'[1]Bearbeitete Datenbank'!$CF364</f>
        <v>264.91616492677502</v>
      </c>
      <c r="CS362" s="1">
        <f>IF(Tabelle27[[#This Row],[synchronised_starting_longitude '[deg_E']]]="None","None",Tabelle27[[#This Row],[synchronised_starting_longitude '[deg_E']]]*PI()/180)</f>
        <v>4.6236593197285467</v>
      </c>
      <c r="CT362" s="1">
        <f>'[1]Bearbeitete Datenbank'!$CG364</f>
        <v>264.93375985675004</v>
      </c>
      <c r="CU362" s="1">
        <f>IF(Tabelle27[[#This Row],[synchronised_initial_longitude '[deg_E']]]="None","None",Tabelle27[[#This Row],[synchronised_initial_longitude '[deg_E']]]*PI()/180)</f>
        <v>4.6239664091882684</v>
      </c>
      <c r="CV362" s="1">
        <f>'[1]Bearbeitete Datenbank'!$CH364</f>
        <v>2.5135614250004323E-2</v>
      </c>
      <c r="CW362" s="1">
        <f>IF(Tabelle27[[#This Row],[synchronised_tolerance_longitude '[deg_E']]]="None","None",Tabelle27[[#This Row],[synchronised_tolerance_longitude '[deg_E']]]*PI()/180)</f>
        <v>4.3869922817378051E-4</v>
      </c>
      <c r="CY362" s="1" t="str">
        <f>'[1]Bearbeitete Datenbank'!$CI364</f>
        <v>None</v>
      </c>
      <c r="CZ362" s="1" t="str">
        <f>IF(Tabelle27[[#This Row],[initial_GLAN '[deg']]]="None",Tabelle27[[#This Row],[initial_GLAN '[deg']]],Tabelle27[[#This Row],[initial_GLAN '[deg']]]*PI()/180)</f>
        <v>None</v>
      </c>
      <c r="DA362" s="1" t="str">
        <f>'[1]Bearbeitete Datenbank'!$CJ364</f>
        <v>None</v>
      </c>
      <c r="DB362" s="1" t="str">
        <f>IF(Tabelle27[[#This Row],[tolerance_GLAN '[deg']]]="None",Tabelle27[[#This Row],[tolerance_GLAN '[deg']]],Tabelle27[[#This Row],[tolerance_GLAN '[deg']]]*PI()/180)</f>
        <v>None</v>
      </c>
      <c r="DC362" s="1" t="str">
        <f>'[1]Bearbeitete Datenbank'!$CK364</f>
        <v>None</v>
      </c>
      <c r="DD362" s="49" t="str">
        <f>'[1]Bearbeitete Datenbank'!$CL364</f>
        <v>None</v>
      </c>
      <c r="DE362" s="5" t="str">
        <f>'[1]Bearbeitete Datenbank'!$CM364</f>
        <v>None</v>
      </c>
      <c r="DF362" s="49" t="str">
        <f>'[1]Bearbeitete Datenbank'!$CN364</f>
        <v>None</v>
      </c>
      <c r="DG362" s="5" t="str">
        <f>'[1]Bearbeitete Datenbank'!$CO364</f>
        <v>None</v>
      </c>
      <c r="DH362" s="5" t="str">
        <f>'[1]Bearbeitete Datenbank'!$CP364</f>
        <v>None</v>
      </c>
    </row>
    <row r="363" spans="1:112" x14ac:dyDescent="0.25">
      <c r="A363" s="1" t="str">
        <f>'[1]Bearbeitete Datenbank'!$C365</f>
        <v>Intelsat 33</v>
      </c>
      <c r="C363" s="1" t="str">
        <f>'[1]Bearbeitete Datenbank'!$C365</f>
        <v>Intelsat 33</v>
      </c>
      <c r="D363" s="41">
        <f>'[1]Bearbeitete Datenbank'!$AB365</f>
        <v>41748</v>
      </c>
      <c r="G363" s="1" t="str">
        <f>'[1]Bearbeitete Datenbank'!$AV365</f>
        <v>Heavy Satellite</v>
      </c>
      <c r="H363" s="1">
        <f>'[1]Bearbeitete Datenbank'!$V365</f>
        <v>15</v>
      </c>
      <c r="J363" s="3"/>
      <c r="K363" s="1" t="str">
        <f>'[1]Bearbeitete Datenbank'!$BQ365</f>
        <v>mono/duo-propellant</v>
      </c>
      <c r="L363" s="1" t="str">
        <f>'[1]Bearbeitete Datenbank'!$BR365</f>
        <v>1</v>
      </c>
      <c r="M363" s="1"/>
      <c r="N363" s="1">
        <f>'[1]Bearbeitete Datenbank'!$BS365</f>
        <v>300</v>
      </c>
      <c r="P363" s="5" t="str">
        <f>'[1]Bearbeitete Datenbank'!$Y365</f>
        <v>Guiana Space Center</v>
      </c>
      <c r="Q363" s="1">
        <f>'[1]Bearbeitete Datenbank'!$AD365*PI()/180</f>
        <v>9.1437799511982928E-2</v>
      </c>
      <c r="R363" s="1" t="str">
        <f>'[1]Bearbeitete Datenbank'!$D365</f>
        <v>NR</v>
      </c>
      <c r="S363" s="1" t="str">
        <f>'[1]Bearbeitete Datenbank'!$E365</f>
        <v>USA</v>
      </c>
      <c r="T363" s="1" t="str">
        <f>'[1]Bearbeitete Datenbank'!$F365</f>
        <v>Intelsat S.A.</v>
      </c>
      <c r="U363" s="3">
        <f>'[1]Bearbeitete Datenbank'!$U365</f>
        <v>42606</v>
      </c>
      <c r="V363" s="34">
        <f>'[1]Bearbeitete Datenbank'!$AE365*PI()/180</f>
        <v>5.3622099674872183</v>
      </c>
      <c r="Y363" s="1">
        <f>'[1]Bearbeitete Datenbank'!$BK365</f>
        <v>3</v>
      </c>
      <c r="Z363" s="1">
        <f>'[1]Bearbeitete Datenbank'!$BL365</f>
        <v>7.5</v>
      </c>
      <c r="AA363" s="1">
        <f>'[1]Bearbeitete Datenbank'!$BM365</f>
        <v>44</v>
      </c>
      <c r="AB363" s="1">
        <f>'[1]Bearbeitete Datenbank'!BN365</f>
        <v>131.46897739774701</v>
      </c>
      <c r="AC363" s="33">
        <f>'[1]Bearbeitete Datenbank'!BO365</f>
        <v>9</v>
      </c>
      <c r="AD363" s="1">
        <f>'[1]Bearbeitete Datenbank'!$BP365</f>
        <v>59.952666666666701</v>
      </c>
      <c r="AH363" s="1">
        <f>'[1]Bearbeitete Datenbank'!$AL365</f>
        <v>6552</v>
      </c>
      <c r="AJ363" s="1">
        <f>'[1]Bearbeitete Datenbank'!$AN365</f>
        <v>2946</v>
      </c>
      <c r="AK363" s="1">
        <f>'[1]Bearbeitete Datenbank'!$AW365</f>
        <v>3606</v>
      </c>
      <c r="AU363" s="1" t="str">
        <f>'[1]Bearbeitete Datenbank'!$AU365</f>
        <v>MEO</v>
      </c>
      <c r="AV363" s="1" t="str">
        <f>'[1]Bearbeitete Datenbank'!$J365</f>
        <v>GEO</v>
      </c>
      <c r="AY363" s="1" t="str">
        <f>'[1]Bearbeitete Datenbank'!$G365</f>
        <v>Commercial</v>
      </c>
      <c r="AZ363" s="1"/>
      <c r="BA363" s="1" t="str">
        <f>'[1]Bearbeitete Datenbank'!$H365</f>
        <v>Communications</v>
      </c>
      <c r="BB363" s="1"/>
      <c r="BC363" s="42">
        <f>'[1]Bearbeitete Datenbank'!$AX365</f>
        <v>4.0800000000000003E-2</v>
      </c>
      <c r="BD363" s="1">
        <f>Tabelle27[[#This Row],[inclination '[degree']]]*PI()/180</f>
        <v>7.1209433481368646E-4</v>
      </c>
      <c r="BE363" s="1">
        <f>'[1]Bearbeitete Datenbank'!$AY365</f>
        <v>59.461599999999997</v>
      </c>
      <c r="BF363" s="1">
        <f>Tabelle27[[#This Row],[RAAN '[degree']]]*PI()/180</f>
        <v>1.0378006985038601</v>
      </c>
      <c r="BG363" s="1">
        <f>'[1]Bearbeitete Datenbank'!$BA365</f>
        <v>359.13099999999997</v>
      </c>
      <c r="BH363" s="1">
        <f>Tabelle27[[#This Row],[AoP '[degree']]]*PI()/180</f>
        <v>6.2680183959797544</v>
      </c>
      <c r="BI363" s="1">
        <f>'[1]Bearbeitete Datenbank'!$BB365</f>
        <v>211.30590000000001</v>
      </c>
      <c r="BK363" s="1">
        <f>Tabelle27[[#This Row],[mean_anomaly '[degree']]]*PI()/180</f>
        <v>3.6879836838898865</v>
      </c>
      <c r="BL363" s="1">
        <f>'[1]Bearbeitete Datenbank'!$AZ365</f>
        <v>1.9359999999999999E-4</v>
      </c>
      <c r="BM363" s="1">
        <f>'[1]Bearbeitete Datenbank'!$BE365</f>
        <v>42165.069473463816</v>
      </c>
      <c r="BN363" s="1">
        <f>'[1]Bearbeitete Datenbank'!$BF365</f>
        <v>35802.232630913881</v>
      </c>
      <c r="BO363" s="1">
        <f>'[1]Bearbeitete Datenbank'!$BG365</f>
        <v>35785.906316013752</v>
      </c>
      <c r="BP363" s="1">
        <f>'[1]Bearbeitete Datenbank'!$BH365</f>
        <v>1436.1126011610402</v>
      </c>
      <c r="BQ363" s="1">
        <f>'[1]Bearbeitete Datenbank'!$BC365</f>
        <v>1.00270689</v>
      </c>
      <c r="BS363" s="5"/>
      <c r="BT363" s="5"/>
      <c r="BU363" s="5"/>
      <c r="BV363" s="5"/>
      <c r="BW363" s="5"/>
      <c r="BY363" s="1" t="s">
        <v>115</v>
      </c>
      <c r="BZ363" s="1" t="s">
        <v>115</v>
      </c>
      <c r="CA363" s="1" t="s">
        <v>115</v>
      </c>
      <c r="CB363" s="1" t="s">
        <v>115</v>
      </c>
      <c r="CD363" s="47">
        <f>'[1]Bearbeitete Datenbank'!$BT365</f>
        <v>3.0298968000000315E-2</v>
      </c>
      <c r="CE36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5.2881675155640683E-4</v>
      </c>
      <c r="CF363" s="1">
        <f>'[1]Bearbeitete Datenbank'!$BU365</f>
        <v>59.989755600999999</v>
      </c>
      <c r="CG36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1.0470187527041597</v>
      </c>
      <c r="CH363" s="1" t="str">
        <f>'[1]Bearbeitete Datenbank'!$BV365</f>
        <v>True</v>
      </c>
      <c r="CI363" s="1" t="str">
        <f>'[1]Bearbeitete Datenbank'!$BW365</f>
        <v>True</v>
      </c>
      <c r="CJ363" s="1">
        <f>'[1]Bearbeitete Datenbank'!$BX365</f>
        <v>1.6195000000000001E-4</v>
      </c>
      <c r="CK363" s="1">
        <f>'[1]Bearbeitete Datenbank'!$BY365</f>
        <v>4.7439000000000004E-5</v>
      </c>
      <c r="CL363" s="1">
        <f>'[1]Bearbeitete Datenbank'!$CA365</f>
        <v>5.1756999999999997E-2</v>
      </c>
      <c r="CM36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9.0333006095470508E-4</v>
      </c>
      <c r="CN363" s="1">
        <f>'[1]Bearbeitete Datenbank'!$CB365</f>
        <v>1</v>
      </c>
      <c r="CO363" s="1">
        <f>'[1]Bearbeitete Datenbank'!$CC365</f>
        <v>4</v>
      </c>
      <c r="CP363" s="1" t="str">
        <f>'[1]Bearbeitete Datenbank'!$CD365</f>
        <v>None</v>
      </c>
      <c r="CQ363" s="1" t="str">
        <f>'[1]Bearbeitete Datenbank'!$CE365</f>
        <v>None</v>
      </c>
      <c r="CR363" s="1" t="str">
        <f>'[1]Bearbeitete Datenbank'!$CF365</f>
        <v>None</v>
      </c>
      <c r="CS363" s="1" t="str">
        <f>IF(Tabelle27[[#This Row],[synchronised_starting_longitude '[deg_E']]]="None","None",Tabelle27[[#This Row],[synchronised_starting_longitude '[deg_E']]]*PI()/180)</f>
        <v>None</v>
      </c>
      <c r="CT363" s="1" t="str">
        <f>'[1]Bearbeitete Datenbank'!$CG365</f>
        <v>None</v>
      </c>
      <c r="CU363" s="1" t="str">
        <f>IF(Tabelle27[[#This Row],[synchronised_initial_longitude '[deg_E']]]="None","None",Tabelle27[[#This Row],[synchronised_initial_longitude '[deg_E']]]*PI()/180)</f>
        <v>None</v>
      </c>
      <c r="CV363" s="1" t="str">
        <f>'[1]Bearbeitete Datenbank'!$CH365</f>
        <v>None</v>
      </c>
      <c r="CW363" s="1" t="str">
        <f>IF(Tabelle27[[#This Row],[synchronised_tolerance_longitude '[deg_E']]]="None","None",Tabelle27[[#This Row],[synchronised_tolerance_longitude '[deg_E']]]*PI()/180)</f>
        <v>None</v>
      </c>
      <c r="CY363" s="1" t="str">
        <f>'[1]Bearbeitete Datenbank'!$CI365</f>
        <v>None</v>
      </c>
      <c r="CZ363" s="1" t="str">
        <f>IF(Tabelle27[[#This Row],[initial_GLAN '[deg']]]="None",Tabelle27[[#This Row],[initial_GLAN '[deg']]],Tabelle27[[#This Row],[initial_GLAN '[deg']]]*PI()/180)</f>
        <v>None</v>
      </c>
      <c r="DA363" s="1" t="str">
        <f>'[1]Bearbeitete Datenbank'!$CJ365</f>
        <v>None</v>
      </c>
      <c r="DB363" s="1" t="str">
        <f>IF(Tabelle27[[#This Row],[tolerance_GLAN '[deg']]]="None",Tabelle27[[#This Row],[tolerance_GLAN '[deg']]],Tabelle27[[#This Row],[tolerance_GLAN '[deg']]]*PI()/180)</f>
        <v>None</v>
      </c>
      <c r="DC363" s="1" t="str">
        <f>'[1]Bearbeitete Datenbank'!$CK365</f>
        <v>None</v>
      </c>
      <c r="DD363" s="49" t="str">
        <f>'[1]Bearbeitete Datenbank'!$CL365</f>
        <v>None</v>
      </c>
      <c r="DE363" s="5" t="str">
        <f>'[1]Bearbeitete Datenbank'!$CM365</f>
        <v>None</v>
      </c>
      <c r="DF363" s="49" t="str">
        <f>'[1]Bearbeitete Datenbank'!$CN365</f>
        <v>None</v>
      </c>
      <c r="DG363" s="5" t="str">
        <f>'[1]Bearbeitete Datenbank'!$CO365</f>
        <v>None</v>
      </c>
      <c r="DH363" s="5" t="str">
        <f>'[1]Bearbeitete Datenbank'!$CP365</f>
        <v>None</v>
      </c>
    </row>
    <row r="364" spans="1:112" x14ac:dyDescent="0.25">
      <c r="A364" s="1" t="str">
        <f>'[1]Bearbeitete Datenbank'!$C366</f>
        <v>Intelsat 34</v>
      </c>
      <c r="C364" s="1" t="str">
        <f>'[1]Bearbeitete Datenbank'!$C366</f>
        <v>Intelsat 34</v>
      </c>
      <c r="D364" s="41">
        <f>'[1]Bearbeitete Datenbank'!$AB366</f>
        <v>40874</v>
      </c>
      <c r="G364" s="1" t="str">
        <f>'[1]Bearbeitete Datenbank'!$AV366</f>
        <v>Heavy Satellite</v>
      </c>
      <c r="H364" s="1">
        <f>'[1]Bearbeitete Datenbank'!$V366</f>
        <v>15</v>
      </c>
      <c r="J364" s="3"/>
      <c r="K364" s="1" t="str">
        <f>'[1]Bearbeitete Datenbank'!$BQ366</f>
        <v>mono/duo-propellant</v>
      </c>
      <c r="L364" s="1" t="str">
        <f>'[1]Bearbeitete Datenbank'!$BR366</f>
        <v>1</v>
      </c>
      <c r="M364" s="1"/>
      <c r="N364" s="1">
        <f>'[1]Bearbeitete Datenbank'!$BS366</f>
        <v>3000</v>
      </c>
      <c r="P364" s="5" t="str">
        <f>'[1]Bearbeitete Datenbank'!$Y366</f>
        <v>Guiana Space Center</v>
      </c>
      <c r="Q364" s="1">
        <f>'[1]Bearbeitete Datenbank'!$AD366*PI()/180</f>
        <v>9.1437799511982928E-2</v>
      </c>
      <c r="R364" s="1" t="str">
        <f>'[1]Bearbeitete Datenbank'!$D366</f>
        <v>NR</v>
      </c>
      <c r="S364" s="1" t="str">
        <f>'[1]Bearbeitete Datenbank'!$E366</f>
        <v>USA</v>
      </c>
      <c r="T364" s="1" t="str">
        <f>'[1]Bearbeitete Datenbank'!$F366</f>
        <v>Intelsat S.A.</v>
      </c>
      <c r="U364" s="3">
        <f>'[1]Bearbeitete Datenbank'!$U366</f>
        <v>42236</v>
      </c>
      <c r="V364" s="34">
        <f>'[1]Bearbeitete Datenbank'!$AE366*PI()/180</f>
        <v>5.3622099674872183</v>
      </c>
      <c r="Y364" s="1">
        <f>'[1]Bearbeitete Datenbank'!$BK366</f>
        <v>3</v>
      </c>
      <c r="Z364" s="1">
        <f>'[1]Bearbeitete Datenbank'!$BL366</f>
        <v>5.6</v>
      </c>
      <c r="AA364" s="1">
        <f>'[1]Bearbeitete Datenbank'!$BM366</f>
        <v>24.7</v>
      </c>
      <c r="AB364" s="1">
        <f>'[1]Bearbeitete Datenbank'!BN366</f>
        <v>77.486772632678296</v>
      </c>
      <c r="AC364" s="33">
        <f>'[1]Bearbeitete Datenbank'!BO366</f>
        <v>9</v>
      </c>
      <c r="AD364" s="1">
        <f>'[1]Bearbeitete Datenbank'!$BP366</f>
        <v>38.748333333333299</v>
      </c>
      <c r="AH364" s="1">
        <f>'[1]Bearbeitete Datenbank'!$AL366</f>
        <v>3300</v>
      </c>
      <c r="AJ364" s="1">
        <f>'[1]Bearbeitete Datenbank'!$AN366</f>
        <v>1800</v>
      </c>
      <c r="AK364" s="1">
        <f>'[1]Bearbeitete Datenbank'!$AW366</f>
        <v>1500</v>
      </c>
      <c r="AU364" s="1" t="str">
        <f>'[1]Bearbeitete Datenbank'!$AU366</f>
        <v>GEO/D</v>
      </c>
      <c r="AV364" s="1" t="str">
        <f>'[1]Bearbeitete Datenbank'!$J366</f>
        <v>GEO</v>
      </c>
      <c r="AY364" s="1" t="str">
        <f>'[1]Bearbeitete Datenbank'!$G366</f>
        <v>Commercial</v>
      </c>
      <c r="AZ364" s="1"/>
      <c r="BA364" s="1" t="str">
        <f>'[1]Bearbeitete Datenbank'!$H366</f>
        <v>Communications</v>
      </c>
      <c r="BB364" s="1"/>
      <c r="BC364" s="42">
        <f>'[1]Bearbeitete Datenbank'!$AX366</f>
        <v>1.84E-2</v>
      </c>
      <c r="BD364" s="1">
        <f>Tabelle27[[#This Row],[inclination '[degree']]]*PI()/180</f>
        <v>3.2114058236695661E-4</v>
      </c>
      <c r="BE364" s="1">
        <f>'[1]Bearbeitete Datenbank'!$AY366</f>
        <v>304.32569999999998</v>
      </c>
      <c r="BF364" s="1">
        <f>Tabelle27[[#This Row],[RAAN '[degree']]]*PI()/180</f>
        <v>5.3114854634365072</v>
      </c>
      <c r="BG364" s="1">
        <f>'[1]Bearbeitete Datenbank'!$BA366</f>
        <v>14.084899999999999</v>
      </c>
      <c r="BH364" s="1">
        <f>Tabelle27[[#This Row],[AoP '[degree']]]*PI()/180</f>
        <v>0.24582787981414933</v>
      </c>
      <c r="BI364" s="1">
        <f>'[1]Bearbeitete Datenbank'!$BB366</f>
        <v>323.38529999999997</v>
      </c>
      <c r="BK364" s="1">
        <f>Tabelle27[[#This Row],[mean_anomaly '[degree']]]*PI()/180</f>
        <v>5.6441382375496181</v>
      </c>
      <c r="BL364" s="1">
        <f>'[1]Bearbeitete Datenbank'!$AZ366</f>
        <v>2.9899999999999998E-5</v>
      </c>
      <c r="BM364" s="1">
        <f>'[1]Bearbeitete Datenbank'!$BE366</f>
        <v>42164.932386974004</v>
      </c>
      <c r="BN364" s="1">
        <f>'[1]Bearbeitete Datenbank'!$BF366</f>
        <v>35795.193118452371</v>
      </c>
      <c r="BO364" s="1">
        <f>'[1]Bearbeitete Datenbank'!$BG366</f>
        <v>35792.671655495629</v>
      </c>
      <c r="BP364" s="1">
        <f>'[1]Bearbeitete Datenbank'!$BH366</f>
        <v>1436.1055975626384</v>
      </c>
      <c r="BQ364" s="1">
        <f>'[1]Bearbeitete Datenbank'!$BC366</f>
        <v>1.0027117800000001</v>
      </c>
      <c r="BS364" s="5"/>
      <c r="BT364" s="5"/>
      <c r="BU364" s="5"/>
      <c r="BV364" s="5"/>
      <c r="BW364" s="5"/>
      <c r="BY364" s="1" t="s">
        <v>115</v>
      </c>
      <c r="BZ364" s="1" t="s">
        <v>115</v>
      </c>
      <c r="CA364" s="1" t="s">
        <v>115</v>
      </c>
      <c r="CB364" s="1" t="s">
        <v>115</v>
      </c>
      <c r="CD364" s="47">
        <f>'[1]Bearbeitete Datenbank'!$BT366</f>
        <v>2.7015604500007839E-2</v>
      </c>
      <c r="CE36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4.7151124794173326E-4</v>
      </c>
      <c r="CF364" s="1">
        <f>'[1]Bearbeitete Datenbank'!$BU366</f>
        <v>304.49863430050004</v>
      </c>
      <c r="CG36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5.3145037363698666</v>
      </c>
      <c r="CH364" s="1" t="str">
        <f>'[1]Bearbeitete Datenbank'!$BV366</f>
        <v>True</v>
      </c>
      <c r="CI364" s="1" t="str">
        <f>'[1]Bearbeitete Datenbank'!$BW366</f>
        <v>True</v>
      </c>
      <c r="CJ364" s="1">
        <f>'[1]Bearbeitete Datenbank'!$BX366</f>
        <v>5.7342500000000002E-5</v>
      </c>
      <c r="CK364" s="1">
        <f>'[1]Bearbeitete Datenbank'!$BY366</f>
        <v>4.14075E-5</v>
      </c>
      <c r="CL364" s="1">
        <f>'[1]Bearbeitete Datenbank'!$CA366</f>
        <v>2.7900000000000001E-2</v>
      </c>
      <c r="CM36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4.8694686130641799E-4</v>
      </c>
      <c r="CN364" s="1">
        <f>'[1]Bearbeitete Datenbank'!$CB366</f>
        <v>1</v>
      </c>
      <c r="CO364" s="1">
        <f>'[1]Bearbeitete Datenbank'!$CC366</f>
        <v>3</v>
      </c>
      <c r="CP364" s="1" t="str">
        <f>'[1]Bearbeitete Datenbank'!$CD366</f>
        <v>None</v>
      </c>
      <c r="CQ364" s="1" t="str">
        <f>'[1]Bearbeitete Datenbank'!$CE366</f>
        <v>None</v>
      </c>
      <c r="CR364" s="1" t="str">
        <f>'[1]Bearbeitete Datenbank'!$CF366</f>
        <v>None</v>
      </c>
      <c r="CS364" s="1" t="str">
        <f>IF(Tabelle27[[#This Row],[synchronised_starting_longitude '[deg_E']]]="None","None",Tabelle27[[#This Row],[synchronised_starting_longitude '[deg_E']]]*PI()/180)</f>
        <v>None</v>
      </c>
      <c r="CT364" s="1" t="str">
        <f>'[1]Bearbeitete Datenbank'!$CG366</f>
        <v>None</v>
      </c>
      <c r="CU364" s="1" t="str">
        <f>IF(Tabelle27[[#This Row],[synchronised_initial_longitude '[deg_E']]]="None","None",Tabelle27[[#This Row],[synchronised_initial_longitude '[deg_E']]]*PI()/180)</f>
        <v>None</v>
      </c>
      <c r="CV364" s="1" t="str">
        <f>'[1]Bearbeitete Datenbank'!$CH366</f>
        <v>None</v>
      </c>
      <c r="CW364" s="1" t="str">
        <f>IF(Tabelle27[[#This Row],[synchronised_tolerance_longitude '[deg_E']]]="None","None",Tabelle27[[#This Row],[synchronised_tolerance_longitude '[deg_E']]]*PI()/180)</f>
        <v>None</v>
      </c>
      <c r="CY364" s="1" t="str">
        <f>'[1]Bearbeitete Datenbank'!$CI366</f>
        <v>None</v>
      </c>
      <c r="CZ364" s="1" t="str">
        <f>IF(Tabelle27[[#This Row],[initial_GLAN '[deg']]]="None",Tabelle27[[#This Row],[initial_GLAN '[deg']]],Tabelle27[[#This Row],[initial_GLAN '[deg']]]*PI()/180)</f>
        <v>None</v>
      </c>
      <c r="DA364" s="1" t="str">
        <f>'[1]Bearbeitete Datenbank'!$CJ366</f>
        <v>None</v>
      </c>
      <c r="DB364" s="1" t="str">
        <f>IF(Tabelle27[[#This Row],[tolerance_GLAN '[deg']]]="None",Tabelle27[[#This Row],[tolerance_GLAN '[deg']]],Tabelle27[[#This Row],[tolerance_GLAN '[deg']]]*PI()/180)</f>
        <v>None</v>
      </c>
      <c r="DC364" s="1" t="str">
        <f>'[1]Bearbeitete Datenbank'!$CK366</f>
        <v>None</v>
      </c>
      <c r="DD364" s="49" t="str">
        <f>'[1]Bearbeitete Datenbank'!$CL366</f>
        <v>None</v>
      </c>
      <c r="DE364" s="5" t="str">
        <f>'[1]Bearbeitete Datenbank'!$CM366</f>
        <v>None</v>
      </c>
      <c r="DF364" s="49" t="str">
        <f>'[1]Bearbeitete Datenbank'!$CN366</f>
        <v>None</v>
      </c>
      <c r="DG364" s="5" t="str">
        <f>'[1]Bearbeitete Datenbank'!$CO366</f>
        <v>None</v>
      </c>
      <c r="DH364" s="5" t="str">
        <f>'[1]Bearbeitete Datenbank'!$CP366</f>
        <v>None</v>
      </c>
    </row>
    <row r="365" spans="1:112" x14ac:dyDescent="0.25">
      <c r="A365" s="1" t="str">
        <f>'[1]Bearbeitete Datenbank'!$C367</f>
        <v>Intelsat 35E</v>
      </c>
      <c r="C365" s="1" t="str">
        <f>'[1]Bearbeitete Datenbank'!$C367</f>
        <v>Intelsat 35E</v>
      </c>
      <c r="D365" s="41">
        <f>'[1]Bearbeitete Datenbank'!$AB367</f>
        <v>42818</v>
      </c>
      <c r="G365" s="1" t="str">
        <f>'[1]Bearbeitete Datenbank'!$AV367</f>
        <v>Heavy Satellite</v>
      </c>
      <c r="H365" s="1">
        <f>'[1]Bearbeitete Datenbank'!$V367</f>
        <v>15</v>
      </c>
      <c r="J365" s="3"/>
      <c r="K365" s="1" t="str">
        <f>'[1]Bearbeitete Datenbank'!$BQ367</f>
        <v>mono/duo-propellant</v>
      </c>
      <c r="L365" s="1" t="str">
        <f>'[1]Bearbeitete Datenbank'!$BR367</f>
        <v>1</v>
      </c>
      <c r="M365" s="1"/>
      <c r="N365" s="1">
        <f>'[1]Bearbeitete Datenbank'!$BS367</f>
        <v>300</v>
      </c>
      <c r="P365" s="5" t="str">
        <f>'[1]Bearbeitete Datenbank'!$Y367</f>
        <v>Cape Canaveral</v>
      </c>
      <c r="Q365" s="1">
        <f>'[1]Bearbeitete Datenbank'!$AD367*PI()/180</f>
        <v>0.49683706040105241</v>
      </c>
      <c r="R365" s="1" t="str">
        <f>'[1]Bearbeitete Datenbank'!$D367</f>
        <v>NR</v>
      </c>
      <c r="S365" s="1" t="str">
        <f>'[1]Bearbeitete Datenbank'!$E367</f>
        <v>USA</v>
      </c>
      <c r="T365" s="1" t="str">
        <f>'[1]Bearbeitete Datenbank'!$F367</f>
        <v>Intelsat S.A.</v>
      </c>
      <c r="U365" s="3">
        <f>'[1]Bearbeitete Datenbank'!$U367</f>
        <v>42921</v>
      </c>
      <c r="V365" s="34">
        <f>'[1]Bearbeitete Datenbank'!$AE367*PI()/180</f>
        <v>4.8776134829068196</v>
      </c>
      <c r="Y365" s="1">
        <f>'[1]Bearbeitete Datenbank'!$BK367</f>
        <v>3</v>
      </c>
      <c r="Z365" s="1">
        <f>'[1]Bearbeitete Datenbank'!$BL367</f>
        <v>7.5</v>
      </c>
      <c r="AA365" s="1">
        <f>'[1]Bearbeitete Datenbank'!$BM367</f>
        <v>44</v>
      </c>
      <c r="AB365" s="1">
        <f>'[1]Bearbeitete Datenbank'!BN367</f>
        <v>131.46897739774701</v>
      </c>
      <c r="AC365" s="33">
        <f>'[1]Bearbeitete Datenbank'!BO367</f>
        <v>9</v>
      </c>
      <c r="AD365" s="1">
        <f>'[1]Bearbeitete Datenbank'!$BP367</f>
        <v>59.952666666666701</v>
      </c>
      <c r="AH365" s="1">
        <f>'[1]Bearbeitete Datenbank'!$AL367</f>
        <v>6761</v>
      </c>
      <c r="AJ365" s="1">
        <f>'[1]Bearbeitete Datenbank'!$AN367</f>
        <v>3500</v>
      </c>
      <c r="AK365" s="1">
        <f>'[1]Bearbeitete Datenbank'!$AW367</f>
        <v>3261</v>
      </c>
      <c r="AU365" s="1" t="str">
        <f>'[1]Bearbeitete Datenbank'!$AU367</f>
        <v>GEO/D</v>
      </c>
      <c r="AV365" s="1" t="str">
        <f>'[1]Bearbeitete Datenbank'!$J367</f>
        <v>GEO</v>
      </c>
      <c r="AY365" s="1" t="str">
        <f>'[1]Bearbeitete Datenbank'!$G367</f>
        <v>Commercial</v>
      </c>
      <c r="AZ365" s="1"/>
      <c r="BA365" s="1" t="str">
        <f>'[1]Bearbeitete Datenbank'!$H367</f>
        <v>Communications</v>
      </c>
      <c r="BB365" s="1"/>
      <c r="BC365" s="42">
        <f>'[1]Bearbeitete Datenbank'!$AX367</f>
        <v>1.7899999999999999E-2</v>
      </c>
      <c r="BD365" s="1">
        <f>Tabelle27[[#This Row],[inclination '[degree']]]*PI()/180</f>
        <v>3.12413936106985E-4</v>
      </c>
      <c r="BE365" s="1">
        <f>'[1]Bearbeitete Datenbank'!$AY367</f>
        <v>199.39660000000001</v>
      </c>
      <c r="BF365" s="1">
        <f>Tabelle27[[#This Row],[RAAN '[degree']]]*PI()/180</f>
        <v>3.4801271872821253</v>
      </c>
      <c r="BG365" s="1">
        <f>'[1]Bearbeitete Datenbank'!$BA367</f>
        <v>217.21889999999999</v>
      </c>
      <c r="BH365" s="1">
        <f>Tabelle27[[#This Row],[AoP '[degree']]]*PI()/180</f>
        <v>3.7911850025603107</v>
      </c>
      <c r="BI365" s="1">
        <f>'[1]Bearbeitete Datenbank'!$BB367</f>
        <v>85.5047</v>
      </c>
      <c r="BK365" s="1">
        <f>Tabelle27[[#This Row],[mean_anomaly '[degree']]]*PI()/180</f>
        <v>1.4923385409299954</v>
      </c>
      <c r="BL365" s="1">
        <f>'[1]Bearbeitete Datenbank'!$AZ367</f>
        <v>2.0579999999999999E-4</v>
      </c>
      <c r="BM365" s="1">
        <f>'[1]Bearbeitete Datenbank'!$BE367</f>
        <v>42164.527021173344</v>
      </c>
      <c r="BN365" s="1">
        <f>'[1]Bearbeitete Datenbank'!$BF367</f>
        <v>35802.204480834305</v>
      </c>
      <c r="BO365" s="1">
        <f>'[1]Bearbeitete Datenbank'!$BG367</f>
        <v>35784.849561512383</v>
      </c>
      <c r="BP365" s="1">
        <f>'[1]Bearbeitete Datenbank'!$BH367</f>
        <v>1436.0848879351138</v>
      </c>
      <c r="BQ365" s="1">
        <f>'[1]Bearbeitete Datenbank'!$BC367</f>
        <v>1.0027262400000001</v>
      </c>
      <c r="BS365" s="5"/>
      <c r="BT365" s="5"/>
      <c r="BU365" s="5"/>
      <c r="BV365" s="5"/>
      <c r="BW365" s="5"/>
      <c r="BY365" s="1" t="s">
        <v>115</v>
      </c>
      <c r="BZ365" s="1" t="s">
        <v>115</v>
      </c>
      <c r="CA365" s="1" t="s">
        <v>115</v>
      </c>
      <c r="CB365" s="1" t="s">
        <v>115</v>
      </c>
      <c r="CD365" s="47">
        <f>'[1]Bearbeitete Datenbank'!$BT367</f>
        <v>2.9879760500023167E-2</v>
      </c>
      <c r="CE36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5.215002004327515E-4</v>
      </c>
      <c r="CF365" s="1">
        <f>'[1]Bearbeitete Datenbank'!$BU367</f>
        <v>325.4932754875</v>
      </c>
      <c r="CG36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5.6809293503578262</v>
      </c>
      <c r="CH365" s="1" t="str">
        <f>'[1]Bearbeitete Datenbank'!$BV367</f>
        <v>True</v>
      </c>
      <c r="CI365" s="1" t="str">
        <f>'[1]Bearbeitete Datenbank'!$BW367</f>
        <v>True</v>
      </c>
      <c r="CJ365" s="1">
        <f>'[1]Bearbeitete Datenbank'!$BX367</f>
        <v>1.9578949999999999E-4</v>
      </c>
      <c r="CK365" s="1">
        <f>'[1]Bearbeitete Datenbank'!$BY367</f>
        <v>3.9931499999999989E-5</v>
      </c>
      <c r="CL365" s="1">
        <f>'[1]Bearbeitete Datenbank'!$CA367</f>
        <v>4.8221E-2</v>
      </c>
      <c r="CM36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8.4161521860418552E-4</v>
      </c>
      <c r="CN365" s="1">
        <f>'[1]Bearbeitete Datenbank'!$CB367</f>
        <v>1</v>
      </c>
      <c r="CO365" s="1">
        <f>'[1]Bearbeitete Datenbank'!$CC367</f>
        <v>5</v>
      </c>
      <c r="CP365" s="1" t="str">
        <f>'[1]Bearbeitete Datenbank'!$CD367</f>
        <v>None</v>
      </c>
      <c r="CQ365" s="1" t="str">
        <f>'[1]Bearbeitete Datenbank'!$CE367</f>
        <v>None</v>
      </c>
      <c r="CR365" s="1" t="str">
        <f>'[1]Bearbeitete Datenbank'!$CF367</f>
        <v>None</v>
      </c>
      <c r="CS365" s="1" t="str">
        <f>IF(Tabelle27[[#This Row],[synchronised_starting_longitude '[deg_E']]]="None","None",Tabelle27[[#This Row],[synchronised_starting_longitude '[deg_E']]]*PI()/180)</f>
        <v>None</v>
      </c>
      <c r="CT365" s="1" t="str">
        <f>'[1]Bearbeitete Datenbank'!$CG367</f>
        <v>None</v>
      </c>
      <c r="CU365" s="1" t="str">
        <f>IF(Tabelle27[[#This Row],[synchronised_initial_longitude '[deg_E']]]="None","None",Tabelle27[[#This Row],[synchronised_initial_longitude '[deg_E']]]*PI()/180)</f>
        <v>None</v>
      </c>
      <c r="CV365" s="1" t="str">
        <f>'[1]Bearbeitete Datenbank'!$CH367</f>
        <v>None</v>
      </c>
      <c r="CW365" s="1" t="str">
        <f>IF(Tabelle27[[#This Row],[synchronised_tolerance_longitude '[deg_E']]]="None","None",Tabelle27[[#This Row],[synchronised_tolerance_longitude '[deg_E']]]*PI()/180)</f>
        <v>None</v>
      </c>
      <c r="CY365" s="1" t="str">
        <f>'[1]Bearbeitete Datenbank'!$CI367</f>
        <v>None</v>
      </c>
      <c r="CZ365" s="1" t="str">
        <f>IF(Tabelle27[[#This Row],[initial_GLAN '[deg']]]="None",Tabelle27[[#This Row],[initial_GLAN '[deg']]],Tabelle27[[#This Row],[initial_GLAN '[deg']]]*PI()/180)</f>
        <v>None</v>
      </c>
      <c r="DA365" s="1" t="str">
        <f>'[1]Bearbeitete Datenbank'!$CJ367</f>
        <v>None</v>
      </c>
      <c r="DB365" s="1" t="str">
        <f>IF(Tabelle27[[#This Row],[tolerance_GLAN '[deg']]]="None",Tabelle27[[#This Row],[tolerance_GLAN '[deg']]],Tabelle27[[#This Row],[tolerance_GLAN '[deg']]]*PI()/180)</f>
        <v>None</v>
      </c>
      <c r="DC365" s="1" t="str">
        <f>'[1]Bearbeitete Datenbank'!$CK367</f>
        <v>None</v>
      </c>
      <c r="DD365" s="49" t="str">
        <f>'[1]Bearbeitete Datenbank'!$CL367</f>
        <v>None</v>
      </c>
      <c r="DE365" s="5" t="str">
        <f>'[1]Bearbeitete Datenbank'!$CM367</f>
        <v>None</v>
      </c>
      <c r="DF365" s="49" t="str">
        <f>'[1]Bearbeitete Datenbank'!$CN367</f>
        <v>None</v>
      </c>
      <c r="DG365" s="5" t="str">
        <f>'[1]Bearbeitete Datenbank'!$CO367</f>
        <v>None</v>
      </c>
      <c r="DH365" s="5" t="str">
        <f>'[1]Bearbeitete Datenbank'!$CP367</f>
        <v>None</v>
      </c>
    </row>
    <row r="366" spans="1:112" x14ac:dyDescent="0.25">
      <c r="A366" s="1" t="str">
        <f>'[1]Bearbeitete Datenbank'!$C368</f>
        <v>Intelsat 36</v>
      </c>
      <c r="C366" s="1" t="str">
        <f>'[1]Bearbeitete Datenbank'!$C368</f>
        <v>Intelsat 36</v>
      </c>
      <c r="D366" s="41">
        <f>'[1]Bearbeitete Datenbank'!$AB368</f>
        <v>41747</v>
      </c>
      <c r="G366" s="1" t="str">
        <f>'[1]Bearbeitete Datenbank'!$AV368</f>
        <v>Heavy Satellite</v>
      </c>
      <c r="H366" s="1">
        <f>'[1]Bearbeitete Datenbank'!$V368</f>
        <v>15</v>
      </c>
      <c r="J366" s="3"/>
      <c r="K366" s="1" t="str">
        <f>'[1]Bearbeitete Datenbank'!$BQ368</f>
        <v>mono/duo-propellant</v>
      </c>
      <c r="L366" s="1" t="str">
        <f>'[1]Bearbeitete Datenbank'!$BR368</f>
        <v>1</v>
      </c>
      <c r="M366" s="1"/>
      <c r="N366" s="1">
        <f>'[1]Bearbeitete Datenbank'!$BS368</f>
        <v>3000</v>
      </c>
      <c r="P366" s="5" t="str">
        <f>'[1]Bearbeitete Datenbank'!$Y368</f>
        <v>Guiana Space Center</v>
      </c>
      <c r="Q366" s="1">
        <f>'[1]Bearbeitete Datenbank'!$AD368*PI()/180</f>
        <v>9.1437799511982928E-2</v>
      </c>
      <c r="R366" s="1" t="str">
        <f>'[1]Bearbeitete Datenbank'!$D368</f>
        <v>NR</v>
      </c>
      <c r="S366" s="1" t="str">
        <f>'[1]Bearbeitete Datenbank'!$E368</f>
        <v>USA</v>
      </c>
      <c r="T366" s="1" t="str">
        <f>'[1]Bearbeitete Datenbank'!$F368</f>
        <v>Intelsat S.A.</v>
      </c>
      <c r="U366" s="3">
        <f>'[1]Bearbeitete Datenbank'!$U368</f>
        <v>42606</v>
      </c>
      <c r="V366" s="34">
        <f>'[1]Bearbeitete Datenbank'!$AE368*PI()/180</f>
        <v>5.3622099674872183</v>
      </c>
      <c r="Y366" s="1">
        <f>'[1]Bearbeitete Datenbank'!$BK368</f>
        <v>3</v>
      </c>
      <c r="Z366" s="1">
        <f>'[1]Bearbeitete Datenbank'!$BL368</f>
        <v>5.6</v>
      </c>
      <c r="AA366" s="1">
        <f>'[1]Bearbeitete Datenbank'!$BM368</f>
        <v>24.7</v>
      </c>
      <c r="AB366" s="1">
        <f>'[1]Bearbeitete Datenbank'!BN368</f>
        <v>77.486772632678296</v>
      </c>
      <c r="AC366" s="33">
        <f>'[1]Bearbeitete Datenbank'!BO368</f>
        <v>9</v>
      </c>
      <c r="AD366" s="1">
        <f>'[1]Bearbeitete Datenbank'!$BP368</f>
        <v>38.748333333333299</v>
      </c>
      <c r="AH366" s="1">
        <f>'[1]Bearbeitete Datenbank'!$AL368</f>
        <v>3253</v>
      </c>
      <c r="AJ366" s="1">
        <f>'[1]Bearbeitete Datenbank'!$AN368</f>
        <v>1800</v>
      </c>
      <c r="AK366" s="1">
        <f>'[1]Bearbeitete Datenbank'!$AW368</f>
        <v>1453</v>
      </c>
      <c r="AU366" s="1" t="str">
        <f>'[1]Bearbeitete Datenbank'!$AU368</f>
        <v>GEO/D</v>
      </c>
      <c r="AV366" s="1" t="str">
        <f>'[1]Bearbeitete Datenbank'!$J368</f>
        <v>GEO</v>
      </c>
      <c r="AY366" s="1" t="str">
        <f>'[1]Bearbeitete Datenbank'!$G368</f>
        <v>Commercial</v>
      </c>
      <c r="AZ366" s="1"/>
      <c r="BA366" s="1" t="str">
        <f>'[1]Bearbeitete Datenbank'!$H368</f>
        <v>Communications</v>
      </c>
      <c r="BB366" s="1"/>
      <c r="BC366" s="42">
        <f>'[1]Bearbeitete Datenbank'!$AX368</f>
        <v>1.5100000000000001E-2</v>
      </c>
      <c r="BD366" s="1">
        <f>Tabelle27[[#This Row],[inclination '[degree']]]*PI()/180</f>
        <v>2.6354471705114377E-4</v>
      </c>
      <c r="BE366" s="1">
        <f>'[1]Bearbeitete Datenbank'!$AY368</f>
        <v>326.9563</v>
      </c>
      <c r="BF366" s="1">
        <f>Tabelle27[[#This Row],[RAAN '[degree']]]*PI()/180</f>
        <v>5.7064639451383368</v>
      </c>
      <c r="BG366" s="1">
        <f>'[1]Bearbeitete Datenbank'!$BA368</f>
        <v>37.5276</v>
      </c>
      <c r="BH366" s="1">
        <f>Tabelle27[[#This Row],[AoP '[degree']]]*PI()/180</f>
        <v>0.65498018037142403</v>
      </c>
      <c r="BI366" s="1">
        <f>'[1]Bearbeitete Datenbank'!$BB368</f>
        <v>151.20939999999999</v>
      </c>
      <c r="BK366" s="1">
        <f>Tabelle27[[#This Row],[mean_anomaly '[degree']]]*PI()/180</f>
        <v>2.6391018899651137</v>
      </c>
      <c r="BL366" s="1">
        <f>'[1]Bearbeitete Datenbank'!$AZ368</f>
        <v>1.8450000000000001E-4</v>
      </c>
      <c r="BM366" s="1">
        <f>'[1]Bearbeitete Datenbank'!$BE368</f>
        <v>42164.873796155713</v>
      </c>
      <c r="BN366" s="1">
        <f>'[1]Bearbeitete Datenbank'!$BF368</f>
        <v>35801.653215371101</v>
      </c>
      <c r="BO366" s="1">
        <f>'[1]Bearbeitete Datenbank'!$BG368</f>
        <v>35786.094376940324</v>
      </c>
      <c r="BP366" s="1">
        <f>'[1]Bearbeitete Datenbank'!$BH368</f>
        <v>1436.1026042254698</v>
      </c>
      <c r="BQ366" s="1">
        <f>'[1]Bearbeitete Datenbank'!$BC368</f>
        <v>1.00271387</v>
      </c>
      <c r="BS366" s="5"/>
      <c r="BT366" s="5"/>
      <c r="BU366" s="5"/>
      <c r="BV366" s="5"/>
      <c r="BW366" s="5"/>
      <c r="BY366" s="1" t="s">
        <v>115</v>
      </c>
      <c r="BZ366" s="1" t="s">
        <v>115</v>
      </c>
      <c r="CA366" s="1" t="s">
        <v>115</v>
      </c>
      <c r="CB366" s="1" t="s">
        <v>115</v>
      </c>
      <c r="CD366" s="47">
        <f>'[1]Bearbeitete Datenbank'!$BT368</f>
        <v>3.5681776499998819E-2</v>
      </c>
      <c r="CE36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6.2276448288571789E-4</v>
      </c>
      <c r="CF366" s="1">
        <f>'[1]Bearbeitete Datenbank'!$BU368</f>
        <v>68.481726571500005</v>
      </c>
      <c r="CG36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1.1952316061231631</v>
      </c>
      <c r="CH366" s="1" t="str">
        <f>'[1]Bearbeitete Datenbank'!$BV368</f>
        <v>True</v>
      </c>
      <c r="CI366" s="1" t="str">
        <f>'[1]Bearbeitete Datenbank'!$BW368</f>
        <v>True</v>
      </c>
      <c r="CJ366" s="1">
        <f>'[1]Bearbeitete Datenbank'!$BX368</f>
        <v>1.7221800000000002E-4</v>
      </c>
      <c r="CK366" s="1">
        <f>'[1]Bearbeitete Datenbank'!$BY368</f>
        <v>6.2113000000000007E-5</v>
      </c>
      <c r="CL366" s="1">
        <f>'[1]Bearbeitete Datenbank'!$CA368</f>
        <v>3.0700000000000002E-2</v>
      </c>
      <c r="CM36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5.3581608036225921E-4</v>
      </c>
      <c r="CN366" s="1">
        <f>'[1]Bearbeitete Datenbank'!$CB368</f>
        <v>2</v>
      </c>
      <c r="CO366" s="1">
        <f>'[1]Bearbeitete Datenbank'!$CC368</f>
        <v>10</v>
      </c>
      <c r="CP366" s="1" t="str">
        <f>'[1]Bearbeitete Datenbank'!$CD368</f>
        <v>Int_68.5</v>
      </c>
      <c r="CQ366" s="1">
        <f>'[1]Bearbeitete Datenbank'!$CE368</f>
        <v>1</v>
      </c>
      <c r="CR366" s="1">
        <f>'[1]Bearbeitete Datenbank'!$CF368</f>
        <v>68.463514349275002</v>
      </c>
      <c r="CS366" s="1">
        <f>IF(Tabelle27[[#This Row],[synchronised_starting_longitude '[deg_E']]]="None","None",Tabelle27[[#This Row],[synchronised_starting_longitude '[deg_E']]]*PI()/180)</f>
        <v>1.1949137428812318</v>
      </c>
      <c r="CT366" s="1">
        <f>'[1]Bearbeitete Datenbank'!$CG368</f>
        <v>68.484033557250001</v>
      </c>
      <c r="CU366" s="1">
        <f>IF(Tabelle27[[#This Row],[synchronised_initial_longitude '[deg_E']]]="None","None",Tabelle27[[#This Row],[synchronised_initial_longitude '[deg_E']]]*PI()/180)</f>
        <v>1.1952718706202972</v>
      </c>
      <c r="CV366" s="1">
        <f>'[1]Bearbeitete Datenbank'!$CH368</f>
        <v>2.9313154249997808E-2</v>
      </c>
      <c r="CW366" s="1">
        <f>IF(Tabelle27[[#This Row],[synchronised_tolerance_longitude '[deg_E']]]="None","None",Tabelle27[[#This Row],[synchronised_tolerance_longitude '[deg_E']]]*PI()/180)</f>
        <v>5.1161105580743076E-4</v>
      </c>
      <c r="CY366" s="1" t="str">
        <f>'[1]Bearbeitete Datenbank'!$CI368</f>
        <v>None</v>
      </c>
      <c r="CZ366" s="1" t="str">
        <f>IF(Tabelle27[[#This Row],[initial_GLAN '[deg']]]="None",Tabelle27[[#This Row],[initial_GLAN '[deg']]],Tabelle27[[#This Row],[initial_GLAN '[deg']]]*PI()/180)</f>
        <v>None</v>
      </c>
      <c r="DA366" s="1" t="str">
        <f>'[1]Bearbeitete Datenbank'!$CJ368</f>
        <v>None</v>
      </c>
      <c r="DB366" s="1" t="str">
        <f>IF(Tabelle27[[#This Row],[tolerance_GLAN '[deg']]]="None",Tabelle27[[#This Row],[tolerance_GLAN '[deg']]],Tabelle27[[#This Row],[tolerance_GLAN '[deg']]]*PI()/180)</f>
        <v>None</v>
      </c>
      <c r="DC366" s="1" t="str">
        <f>'[1]Bearbeitete Datenbank'!$CK368</f>
        <v>None</v>
      </c>
      <c r="DD366" s="49" t="str">
        <f>'[1]Bearbeitete Datenbank'!$CL368</f>
        <v>None</v>
      </c>
      <c r="DE366" s="5" t="str">
        <f>'[1]Bearbeitete Datenbank'!$CM368</f>
        <v>None</v>
      </c>
      <c r="DF366" s="49" t="str">
        <f>'[1]Bearbeitete Datenbank'!$CN368</f>
        <v>None</v>
      </c>
      <c r="DG366" s="5" t="str">
        <f>'[1]Bearbeitete Datenbank'!$CO368</f>
        <v>None</v>
      </c>
      <c r="DH366" s="5" t="str">
        <f>'[1]Bearbeitete Datenbank'!$CP368</f>
        <v>None</v>
      </c>
    </row>
    <row r="367" spans="1:112" x14ac:dyDescent="0.25">
      <c r="A367" s="1" t="str">
        <f>'[1]Bearbeitete Datenbank'!$C369</f>
        <v>Intelsat 37E</v>
      </c>
      <c r="C367" s="1" t="str">
        <f>'[1]Bearbeitete Datenbank'!$C369</f>
        <v>Intelsat 37E</v>
      </c>
      <c r="D367" s="41">
        <f>'[1]Bearbeitete Datenbank'!$AB369</f>
        <v>42950</v>
      </c>
      <c r="G367" s="1" t="str">
        <f>'[1]Bearbeitete Datenbank'!$AV369</f>
        <v>Heavy Satellite</v>
      </c>
      <c r="H367" s="1">
        <f>'[1]Bearbeitete Datenbank'!$V369</f>
        <v>15</v>
      </c>
      <c r="J367" s="3"/>
      <c r="K367" s="1" t="str">
        <f>'[1]Bearbeitete Datenbank'!$BQ369</f>
        <v>mono/duo-propellant</v>
      </c>
      <c r="L367" s="1" t="str">
        <f>'[1]Bearbeitete Datenbank'!$BR369</f>
        <v>1</v>
      </c>
      <c r="M367" s="1"/>
      <c r="N367" s="1">
        <f>'[1]Bearbeitete Datenbank'!$BS369</f>
        <v>300</v>
      </c>
      <c r="P367" s="5" t="str">
        <f>'[1]Bearbeitete Datenbank'!$Y369</f>
        <v>Guiana Space Center</v>
      </c>
      <c r="Q367" s="1">
        <f>'[1]Bearbeitete Datenbank'!$AD369*PI()/180</f>
        <v>9.1437799511982928E-2</v>
      </c>
      <c r="R367" s="1" t="str">
        <f>'[1]Bearbeitete Datenbank'!$D369</f>
        <v>NR</v>
      </c>
      <c r="S367" s="1" t="str">
        <f>'[1]Bearbeitete Datenbank'!$E369</f>
        <v>USA</v>
      </c>
      <c r="T367" s="1" t="str">
        <f>'[1]Bearbeitete Datenbank'!$F369</f>
        <v>Intelsat S.A.</v>
      </c>
      <c r="U367" s="3">
        <f>'[1]Bearbeitete Datenbank'!$U369</f>
        <v>43007</v>
      </c>
      <c r="V367" s="34">
        <f>'[1]Bearbeitete Datenbank'!$AE369*PI()/180</f>
        <v>5.3622099674872183</v>
      </c>
      <c r="Y367" s="1">
        <f>'[1]Bearbeitete Datenbank'!$BK369</f>
        <v>3.2</v>
      </c>
      <c r="Z367" s="1">
        <f>'[1]Bearbeitete Datenbank'!$BL369</f>
        <v>7.9</v>
      </c>
      <c r="AA367" s="1">
        <f>'[1]Bearbeitete Datenbank'!$BM369</f>
        <v>44</v>
      </c>
      <c r="AB367" s="1">
        <f>'[1]Bearbeitete Datenbank'!BN369</f>
        <v>141.63771099111</v>
      </c>
      <c r="AC367" s="33">
        <f>'[1]Bearbeitete Datenbank'!BO369</f>
        <v>10.24</v>
      </c>
      <c r="AD367" s="1">
        <f>'[1]Bearbeitete Datenbank'!$BP369</f>
        <v>65.369066666666697</v>
      </c>
      <c r="AH367" s="1">
        <f>'[1]Bearbeitete Datenbank'!$AL369</f>
        <v>6538</v>
      </c>
      <c r="AJ367" s="1">
        <f>'[1]Bearbeitete Datenbank'!$AN369</f>
        <v>2950</v>
      </c>
      <c r="AK367" s="1">
        <f>'[1]Bearbeitete Datenbank'!$AW369</f>
        <v>3588</v>
      </c>
      <c r="AU367" s="1" t="str">
        <f>'[1]Bearbeitete Datenbank'!$AU369</f>
        <v>GEO/S</v>
      </c>
      <c r="AV367" s="1" t="str">
        <f>'[1]Bearbeitete Datenbank'!$J369</f>
        <v>GEO</v>
      </c>
      <c r="AY367" s="1" t="str">
        <f>'[1]Bearbeitete Datenbank'!$G369</f>
        <v>Commercial</v>
      </c>
      <c r="AZ367" s="1"/>
      <c r="BA367" s="1" t="str">
        <f>'[1]Bearbeitete Datenbank'!$H369</f>
        <v>Communications</v>
      </c>
      <c r="BB367" s="1"/>
      <c r="BC367" s="42">
        <f>'[1]Bearbeitete Datenbank'!$AX369</f>
        <v>1.84E-2</v>
      </c>
      <c r="BD367" s="1">
        <f>Tabelle27[[#This Row],[inclination '[degree']]]*PI()/180</f>
        <v>3.2114058236695661E-4</v>
      </c>
      <c r="BE367" s="1">
        <f>'[1]Bearbeitete Datenbank'!$AY369</f>
        <v>287.78629999999998</v>
      </c>
      <c r="BF367" s="1">
        <f>Tabelle27[[#This Row],[RAAN '[degree']]]*PI()/180</f>
        <v>5.0228184771321569</v>
      </c>
      <c r="BG367" s="1">
        <f>'[1]Bearbeitete Datenbank'!$BA369</f>
        <v>131.4717</v>
      </c>
      <c r="BH367" s="1">
        <f>Tabelle27[[#This Row],[AoP '[degree']]]*PI()/180</f>
        <v>2.2946140381942288</v>
      </c>
      <c r="BI367" s="1">
        <f>'[1]Bearbeitete Datenbank'!$BB369</f>
        <v>132.45240000000001</v>
      </c>
      <c r="BK367" s="1">
        <f>Tabelle27[[#This Row],[mean_anomaly '[degree']]]*PI()/180</f>
        <v>2.3117304821685374</v>
      </c>
      <c r="BL367" s="1">
        <f>'[1]Bearbeitete Datenbank'!$AZ369</f>
        <v>2.3330000000000001E-4</v>
      </c>
      <c r="BM367" s="1">
        <f>'[1]Bearbeitete Datenbank'!$BE369</f>
        <v>42164.893419852058</v>
      </c>
      <c r="BN367" s="1">
        <f>'[1]Bearbeitete Datenbank'!$BF369</f>
        <v>35803.730489486916</v>
      </c>
      <c r="BO367" s="1">
        <f>'[1]Bearbeitete Datenbank'!$BG369</f>
        <v>35784.056350217208</v>
      </c>
      <c r="BP367" s="1">
        <f>'[1]Bearbeitete Datenbank'!$BH369</f>
        <v>1436.103606777197</v>
      </c>
      <c r="BQ367" s="1">
        <f>'[1]Bearbeitete Datenbank'!$BC369</f>
        <v>1.00271317</v>
      </c>
      <c r="BS367" s="5"/>
      <c r="BT367" s="5"/>
      <c r="BU367" s="5"/>
      <c r="BV367" s="5"/>
      <c r="BW367" s="5"/>
      <c r="BY367" s="1" t="s">
        <v>115</v>
      </c>
      <c r="BZ367" s="1" t="s">
        <v>115</v>
      </c>
      <c r="CA367" s="1" t="s">
        <v>115</v>
      </c>
      <c r="CB367" s="1" t="s">
        <v>115</v>
      </c>
      <c r="CD367" s="47">
        <f>'[1]Bearbeitete Datenbank'!$BT369</f>
        <v>3.3622354999977233E-2</v>
      </c>
      <c r="CE36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5.8682079702398072E-4</v>
      </c>
      <c r="CF367" s="1">
        <f>'[1]Bearbeitete Datenbank'!$BU369</f>
        <v>341.986826006</v>
      </c>
      <c r="CG36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5.9687961122496693</v>
      </c>
      <c r="CH367" s="1" t="str">
        <f>'[1]Bearbeitete Datenbank'!$BV369</f>
        <v>True</v>
      </c>
      <c r="CI367" s="1" t="str">
        <f>'[1]Bearbeitete Datenbank'!$BW369</f>
        <v>True</v>
      </c>
      <c r="CJ367" s="1">
        <f>'[1]Bearbeitete Datenbank'!$BX369</f>
        <v>2.54283E-4</v>
      </c>
      <c r="CK367" s="1">
        <f>'[1]Bearbeitete Datenbank'!$BY369</f>
        <v>4.9125000000000015E-5</v>
      </c>
      <c r="CL367" s="1">
        <f>'[1]Bearbeitete Datenbank'!$CA369</f>
        <v>2.7712000000000001E-2</v>
      </c>
      <c r="CM36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4.8366564231266859E-4</v>
      </c>
      <c r="CN367" s="1">
        <f>'[1]Bearbeitete Datenbank'!$CB369</f>
        <v>1</v>
      </c>
      <c r="CO367" s="1">
        <f>'[1]Bearbeitete Datenbank'!$CC369</f>
        <v>3</v>
      </c>
      <c r="CP367" s="1" t="str">
        <f>'[1]Bearbeitete Datenbank'!$CD369</f>
        <v>None</v>
      </c>
      <c r="CQ367" s="1" t="str">
        <f>'[1]Bearbeitete Datenbank'!$CE369</f>
        <v>None</v>
      </c>
      <c r="CR367" s="1" t="str">
        <f>'[1]Bearbeitete Datenbank'!$CF369</f>
        <v>None</v>
      </c>
      <c r="CS367" s="1" t="str">
        <f>IF(Tabelle27[[#This Row],[synchronised_starting_longitude '[deg_E']]]="None","None",Tabelle27[[#This Row],[synchronised_starting_longitude '[deg_E']]]*PI()/180)</f>
        <v>None</v>
      </c>
      <c r="CT367" s="1" t="str">
        <f>'[1]Bearbeitete Datenbank'!$CG369</f>
        <v>None</v>
      </c>
      <c r="CU367" s="1" t="str">
        <f>IF(Tabelle27[[#This Row],[synchronised_initial_longitude '[deg_E']]]="None","None",Tabelle27[[#This Row],[synchronised_initial_longitude '[deg_E']]]*PI()/180)</f>
        <v>None</v>
      </c>
      <c r="CV367" s="1" t="str">
        <f>'[1]Bearbeitete Datenbank'!$CH369</f>
        <v>None</v>
      </c>
      <c r="CW367" s="1" t="str">
        <f>IF(Tabelle27[[#This Row],[synchronised_tolerance_longitude '[deg_E']]]="None","None",Tabelle27[[#This Row],[synchronised_tolerance_longitude '[deg_E']]]*PI()/180)</f>
        <v>None</v>
      </c>
      <c r="CY367" s="1" t="str">
        <f>'[1]Bearbeitete Datenbank'!$CI369</f>
        <v>None</v>
      </c>
      <c r="CZ367" s="1" t="str">
        <f>IF(Tabelle27[[#This Row],[initial_GLAN '[deg']]]="None",Tabelle27[[#This Row],[initial_GLAN '[deg']]],Tabelle27[[#This Row],[initial_GLAN '[deg']]]*PI()/180)</f>
        <v>None</v>
      </c>
      <c r="DA367" s="1" t="str">
        <f>'[1]Bearbeitete Datenbank'!$CJ369</f>
        <v>None</v>
      </c>
      <c r="DB367" s="1" t="str">
        <f>IF(Tabelle27[[#This Row],[tolerance_GLAN '[deg']]]="None",Tabelle27[[#This Row],[tolerance_GLAN '[deg']]],Tabelle27[[#This Row],[tolerance_GLAN '[deg']]]*PI()/180)</f>
        <v>None</v>
      </c>
      <c r="DC367" s="1" t="str">
        <f>'[1]Bearbeitete Datenbank'!$CK369</f>
        <v>None</v>
      </c>
      <c r="DD367" s="49" t="str">
        <f>'[1]Bearbeitete Datenbank'!$CL369</f>
        <v>None</v>
      </c>
      <c r="DE367" s="5" t="str">
        <f>'[1]Bearbeitete Datenbank'!$CM369</f>
        <v>None</v>
      </c>
      <c r="DF367" s="49" t="str">
        <f>'[1]Bearbeitete Datenbank'!$CN369</f>
        <v>None</v>
      </c>
      <c r="DG367" s="5" t="str">
        <f>'[1]Bearbeitete Datenbank'!$CO369</f>
        <v>None</v>
      </c>
      <c r="DH367" s="5" t="str">
        <f>'[1]Bearbeitete Datenbank'!$CP369</f>
        <v>None</v>
      </c>
    </row>
    <row r="368" spans="1:112" x14ac:dyDescent="0.25">
      <c r="A368" s="1" t="str">
        <f>'[1]Bearbeitete Datenbank'!$C370</f>
        <v>Intelsat 39</v>
      </c>
      <c r="C368" s="1" t="str">
        <f>'[1]Bearbeitete Datenbank'!$C370</f>
        <v>Intelsat 39</v>
      </c>
      <c r="D368" s="41">
        <f>'[1]Bearbeitete Datenbank'!$AB370</f>
        <v>44476</v>
      </c>
      <c r="G368" s="1" t="str">
        <f>'[1]Bearbeitete Datenbank'!$AV370</f>
        <v>Heavy Satellite</v>
      </c>
      <c r="H368" s="1">
        <f>'[1]Bearbeitete Datenbank'!$V370</f>
        <v>15</v>
      </c>
      <c r="J368" s="3"/>
      <c r="K368" s="1" t="str">
        <f>'[1]Bearbeitete Datenbank'!$BQ370</f>
        <v>mono/duo-propellant</v>
      </c>
      <c r="L368" s="1" t="str">
        <f>'[1]Bearbeitete Datenbank'!$BR370</f>
        <v>1</v>
      </c>
      <c r="M368" s="1"/>
      <c r="N368" s="1">
        <f>'[1]Bearbeitete Datenbank'!$BS370</f>
        <v>300</v>
      </c>
      <c r="P368" s="5" t="str">
        <f>'[1]Bearbeitete Datenbank'!$Y370</f>
        <v>Guiana Space Center</v>
      </c>
      <c r="Q368" s="1">
        <f>'[1]Bearbeitete Datenbank'!$AD370*PI()/180</f>
        <v>9.1437799511982928E-2</v>
      </c>
      <c r="R368" s="1" t="str">
        <f>'[1]Bearbeitete Datenbank'!$D370</f>
        <v>NR</v>
      </c>
      <c r="S368" s="1" t="str">
        <f>'[1]Bearbeitete Datenbank'!$E370</f>
        <v>USA</v>
      </c>
      <c r="T368" s="1" t="str">
        <f>'[1]Bearbeitete Datenbank'!$F370</f>
        <v>Intelsat S.A.</v>
      </c>
      <c r="U368" s="3">
        <f>'[1]Bearbeitete Datenbank'!$U370</f>
        <v>43683</v>
      </c>
      <c r="V368" s="34">
        <f>'[1]Bearbeitete Datenbank'!$AE370*PI()/180</f>
        <v>5.3622099674872183</v>
      </c>
      <c r="Y368" s="1">
        <f>'[1]Bearbeitete Datenbank'!$BK370</f>
        <v>6</v>
      </c>
      <c r="Z368" s="1">
        <f>'[1]Bearbeitete Datenbank'!$BL370</f>
        <v>8</v>
      </c>
      <c r="AA368" s="1">
        <f>'[1]Bearbeitete Datenbank'!$BM370</f>
        <v>26.1</v>
      </c>
      <c r="AB368" s="1">
        <f>'[1]Bearbeitete Datenbank'!BN370</f>
        <v>173.317747985046</v>
      </c>
      <c r="AC368" s="33">
        <f>'[1]Bearbeitete Datenbank'!BO370</f>
        <v>36</v>
      </c>
      <c r="AD368" s="1">
        <f>'[1]Bearbeitete Datenbank'!$BP370</f>
        <v>98.259</v>
      </c>
      <c r="AH368" s="1">
        <f>'[1]Bearbeitete Datenbank'!$AL370</f>
        <v>6600</v>
      </c>
      <c r="AJ368" s="1">
        <f>'[1]Bearbeitete Datenbank'!$AN370</f>
        <v>3000</v>
      </c>
      <c r="AK368" s="1">
        <f>'[1]Bearbeitete Datenbank'!$AW370</f>
        <v>3600</v>
      </c>
      <c r="AU368" s="1" t="str">
        <f>'[1]Bearbeitete Datenbank'!$AU370</f>
        <v>GEO/S</v>
      </c>
      <c r="AV368" s="1" t="str">
        <f>'[1]Bearbeitete Datenbank'!$J370</f>
        <v>GEO</v>
      </c>
      <c r="AY368" s="1" t="str">
        <f>'[1]Bearbeitete Datenbank'!$G370</f>
        <v>Commercial</v>
      </c>
      <c r="AZ368" s="1"/>
      <c r="BA368" s="1" t="str">
        <f>'[1]Bearbeitete Datenbank'!$H370</f>
        <v>Communications</v>
      </c>
      <c r="BB368" s="1"/>
      <c r="BC368" s="42">
        <f>'[1]Bearbeitete Datenbank'!$AX370</f>
        <v>1.5599999999999999E-2</v>
      </c>
      <c r="BD368" s="1">
        <f>Tabelle27[[#This Row],[inclination '[degree']]]*PI()/180</f>
        <v>2.7227136331111539E-4</v>
      </c>
      <c r="BE368" s="1">
        <f>'[1]Bearbeitete Datenbank'!$AY370</f>
        <v>298.31</v>
      </c>
      <c r="BF368" s="1">
        <f>Tabelle27[[#This Row],[RAAN '[degree']]]*PI()/180</f>
        <v>5.2064916916242847</v>
      </c>
      <c r="BG368" s="1">
        <f>'[1]Bearbeitete Datenbank'!$BA370</f>
        <v>39.659700000000001</v>
      </c>
      <c r="BH368" s="1">
        <f>Tabelle27[[#This Row],[AoP '[degree']]]*PI()/180</f>
        <v>0.69219234535319518</v>
      </c>
      <c r="BI368" s="1">
        <f>'[1]Bearbeitete Datenbank'!$BB370</f>
        <v>272.36040000000003</v>
      </c>
      <c r="BK368" s="1">
        <f>Tabelle27[[#This Row],[mean_anomaly '[degree']]]*PI()/180</f>
        <v>4.753585732048764</v>
      </c>
      <c r="BL368" s="1">
        <f>'[1]Bearbeitete Datenbank'!$AZ370</f>
        <v>3.2400000000000001E-5</v>
      </c>
      <c r="BM368" s="1">
        <f>'[1]Bearbeitete Datenbank'!$BE370</f>
        <v>42165.038075232842</v>
      </c>
      <c r="BN368" s="1">
        <f>'[1]Bearbeitete Datenbank'!$BF370</f>
        <v>35795.404222466481</v>
      </c>
      <c r="BO368" s="1">
        <f>'[1]Bearbeitete Datenbank'!$BG370</f>
        <v>35792.671927999203</v>
      </c>
      <c r="BP368" s="1">
        <f>'[1]Bearbeitete Datenbank'!$BH370</f>
        <v>1436.1109970588534</v>
      </c>
      <c r="BQ368" s="1">
        <f>'[1]Bearbeitete Datenbank'!$BC370</f>
        <v>1.0027080100000001</v>
      </c>
      <c r="BS368" s="5"/>
      <c r="BT368" s="5"/>
      <c r="BU368" s="5"/>
      <c r="BV368" s="5"/>
      <c r="BW368" s="5"/>
      <c r="BY368" s="1" t="s">
        <v>115</v>
      </c>
      <c r="BZ368" s="1" t="s">
        <v>115</v>
      </c>
      <c r="CA368" s="1" t="s">
        <v>115</v>
      </c>
      <c r="CB368" s="1" t="s">
        <v>115</v>
      </c>
      <c r="CD368" s="47">
        <f>'[1]Bearbeitete Datenbank'!$BT370</f>
        <v>2.2965940999998935E-2</v>
      </c>
      <c r="CE36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4.0083128626874047E-4</v>
      </c>
      <c r="CF368" s="1">
        <f>'[1]Bearbeitete Datenbank'!$BU370</f>
        <v>61.933247792000003</v>
      </c>
      <c r="CG36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1.0809390904239082</v>
      </c>
      <c r="CH368" s="1" t="str">
        <f>'[1]Bearbeitete Datenbank'!$BV370</f>
        <v>True</v>
      </c>
      <c r="CI368" s="1" t="str">
        <f>'[1]Bearbeitete Datenbank'!$BW370</f>
        <v>True</v>
      </c>
      <c r="CJ368" s="1">
        <f>'[1]Bearbeitete Datenbank'!$BX370</f>
        <v>8.7700000000000004E-5</v>
      </c>
      <c r="CK368" s="1">
        <f>'[1]Bearbeitete Datenbank'!$BY370</f>
        <v>7.1831999999999999E-5</v>
      </c>
      <c r="CL368" s="1">
        <f>'[1]Bearbeitete Datenbank'!$CA370</f>
        <v>2.7300000000000001E-2</v>
      </c>
      <c r="CM36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4.7647488579445195E-4</v>
      </c>
      <c r="CN368" s="1">
        <f>'[1]Bearbeitete Datenbank'!$CB370</f>
        <v>1</v>
      </c>
      <c r="CO368" s="1">
        <f>'[1]Bearbeitete Datenbank'!$CC370</f>
        <v>3</v>
      </c>
      <c r="CP368" s="1" t="str">
        <f>'[1]Bearbeitete Datenbank'!$CD370</f>
        <v>None</v>
      </c>
      <c r="CQ368" s="1" t="str">
        <f>'[1]Bearbeitete Datenbank'!$CE370</f>
        <v>None</v>
      </c>
      <c r="CR368" s="1" t="str">
        <f>'[1]Bearbeitete Datenbank'!$CF370</f>
        <v>None</v>
      </c>
      <c r="CS368" s="1" t="str">
        <f>IF(Tabelle27[[#This Row],[synchronised_starting_longitude '[deg_E']]]="None","None",Tabelle27[[#This Row],[synchronised_starting_longitude '[deg_E']]]*PI()/180)</f>
        <v>None</v>
      </c>
      <c r="CT368" s="1" t="str">
        <f>'[1]Bearbeitete Datenbank'!$CG370</f>
        <v>None</v>
      </c>
      <c r="CU368" s="1" t="str">
        <f>IF(Tabelle27[[#This Row],[synchronised_initial_longitude '[deg_E']]]="None","None",Tabelle27[[#This Row],[synchronised_initial_longitude '[deg_E']]]*PI()/180)</f>
        <v>None</v>
      </c>
      <c r="CV368" s="1" t="str">
        <f>'[1]Bearbeitete Datenbank'!$CH370</f>
        <v>None</v>
      </c>
      <c r="CW368" s="1" t="str">
        <f>IF(Tabelle27[[#This Row],[synchronised_tolerance_longitude '[deg_E']]]="None","None",Tabelle27[[#This Row],[synchronised_tolerance_longitude '[deg_E']]]*PI()/180)</f>
        <v>None</v>
      </c>
      <c r="CY368" s="1" t="str">
        <f>'[1]Bearbeitete Datenbank'!$CI370</f>
        <v>None</v>
      </c>
      <c r="CZ368" s="1" t="str">
        <f>IF(Tabelle27[[#This Row],[initial_GLAN '[deg']]]="None",Tabelle27[[#This Row],[initial_GLAN '[deg']]],Tabelle27[[#This Row],[initial_GLAN '[deg']]]*PI()/180)</f>
        <v>None</v>
      </c>
      <c r="DA368" s="1" t="str">
        <f>'[1]Bearbeitete Datenbank'!$CJ370</f>
        <v>None</v>
      </c>
      <c r="DB368" s="1" t="str">
        <f>IF(Tabelle27[[#This Row],[tolerance_GLAN '[deg']]]="None",Tabelle27[[#This Row],[tolerance_GLAN '[deg']]],Tabelle27[[#This Row],[tolerance_GLAN '[deg']]]*PI()/180)</f>
        <v>None</v>
      </c>
      <c r="DC368" s="1" t="str">
        <f>'[1]Bearbeitete Datenbank'!$CK370</f>
        <v>None</v>
      </c>
      <c r="DD368" s="49" t="str">
        <f>'[1]Bearbeitete Datenbank'!$CL370</f>
        <v>None</v>
      </c>
      <c r="DE368" s="5" t="str">
        <f>'[1]Bearbeitete Datenbank'!$CM370</f>
        <v>None</v>
      </c>
      <c r="DF368" s="49" t="str">
        <f>'[1]Bearbeitete Datenbank'!$CN370</f>
        <v>None</v>
      </c>
      <c r="DG368" s="5" t="str">
        <f>'[1]Bearbeitete Datenbank'!$CO370</f>
        <v>None</v>
      </c>
      <c r="DH368" s="5" t="str">
        <f>'[1]Bearbeitete Datenbank'!$CP370</f>
        <v>None</v>
      </c>
    </row>
    <row r="369" spans="1:112" x14ac:dyDescent="0.25">
      <c r="A369" s="1" t="str">
        <f>'[1]Bearbeitete Datenbank'!$C371</f>
        <v>Intelsat 5</v>
      </c>
      <c r="C369" s="1" t="str">
        <f>'[1]Bearbeitete Datenbank'!$C371</f>
        <v>Intelsat 5</v>
      </c>
      <c r="D369" s="41">
        <f>'[1]Bearbeitete Datenbank'!$AB371</f>
        <v>24916</v>
      </c>
      <c r="G369" s="1" t="str">
        <f>'[1]Bearbeitete Datenbank'!$AV371</f>
        <v>Heavy Satellite</v>
      </c>
      <c r="H369" s="1">
        <f>'[1]Bearbeitete Datenbank'!$V371</f>
        <v>15</v>
      </c>
      <c r="J369" s="3"/>
      <c r="K369" s="1" t="str">
        <f>'[1]Bearbeitete Datenbank'!$BQ371</f>
        <v>mono/duo-propellant</v>
      </c>
      <c r="L369" s="1" t="str">
        <f>'[1]Bearbeitete Datenbank'!$BR371</f>
        <v>1</v>
      </c>
      <c r="M369" s="1"/>
      <c r="N369" s="1">
        <f>'[1]Bearbeitete Datenbank'!$BS371</f>
        <v>300</v>
      </c>
      <c r="P369" s="5" t="str">
        <f>'[1]Bearbeitete Datenbank'!$Y371</f>
        <v>Baikonur Cosmodrome</v>
      </c>
      <c r="Q369" s="1">
        <f>'[1]Bearbeitete Datenbank'!$AD371*PI()/180</f>
        <v>0.80224059067919362</v>
      </c>
      <c r="R369" s="1" t="str">
        <f>'[1]Bearbeitete Datenbank'!$D371</f>
        <v>USA</v>
      </c>
      <c r="S369" s="1" t="str">
        <f>'[1]Bearbeitete Datenbank'!$E371</f>
        <v>USA</v>
      </c>
      <c r="T369" s="1" t="str">
        <f>'[1]Bearbeitete Datenbank'!$F371</f>
        <v>Intelsat S.A.</v>
      </c>
      <c r="U369" s="3">
        <f>'[1]Bearbeitete Datenbank'!$U371</f>
        <v>35670</v>
      </c>
      <c r="V369" s="34">
        <f>'[1]Bearbeitete Datenbank'!$AE371*PI()/180</f>
        <v>1.1048806829750102</v>
      </c>
      <c r="Y369" s="1">
        <f>'[1]Bearbeitete Datenbank'!$BK371</f>
        <v>6.99</v>
      </c>
      <c r="Z369" s="1">
        <f>'[1]Bearbeitete Datenbank'!$BL371</f>
        <v>3.6</v>
      </c>
      <c r="AA369" s="1">
        <f>'[1]Bearbeitete Datenbank'!$BM371</f>
        <v>25.97</v>
      </c>
      <c r="AB369" s="1">
        <f>'[1]Bearbeitete Datenbank'!BN371</f>
        <v>166.58275464327599</v>
      </c>
      <c r="AC369" s="33">
        <f>'[1]Bearbeitete Datenbank'!BO371</f>
        <v>19.763759383733401</v>
      </c>
      <c r="AD369" s="1">
        <f>'[1]Bearbeitete Datenbank'!$BP371</f>
        <v>73.694681759905905</v>
      </c>
      <c r="AH369" s="1">
        <f>'[1]Bearbeitete Datenbank'!$AL371</f>
        <v>3600</v>
      </c>
      <c r="AJ369" s="1">
        <f>'[1]Bearbeitete Datenbank'!$AN371</f>
        <v>1900</v>
      </c>
      <c r="AK369" s="1">
        <f>'[1]Bearbeitete Datenbank'!$AW371</f>
        <v>1700</v>
      </c>
      <c r="AU369" s="1" t="str">
        <f>'[1]Bearbeitete Datenbank'!$AU371</f>
        <v>GEO/S</v>
      </c>
      <c r="AV369" s="1" t="str">
        <f>'[1]Bearbeitete Datenbank'!$J371</f>
        <v>GEO</v>
      </c>
      <c r="AY369" s="1" t="str">
        <f>'[1]Bearbeitete Datenbank'!$G371</f>
        <v>Commercial</v>
      </c>
      <c r="AZ369" s="1"/>
      <c r="BA369" s="1" t="str">
        <f>'[1]Bearbeitete Datenbank'!$H371</f>
        <v>Communications</v>
      </c>
      <c r="BB369" s="1"/>
      <c r="BC369" s="42">
        <f>'[1]Bearbeitete Datenbank'!$AX371</f>
        <v>6.4065000000000003</v>
      </c>
      <c r="BD369" s="1">
        <f>Tabelle27[[#This Row],[inclination '[degree']]]*PI()/180</f>
        <v>0.11181451852901672</v>
      </c>
      <c r="BE369" s="1">
        <f>'[1]Bearbeitete Datenbank'!$AY371</f>
        <v>63.601999999999997</v>
      </c>
      <c r="BF369" s="1">
        <f>Tabelle27[[#This Row],[RAAN '[degree']]]*PI()/180</f>
        <v>1.1100643108534334</v>
      </c>
      <c r="BG369" s="1">
        <f>'[1]Bearbeitete Datenbank'!$BA371</f>
        <v>1.4499</v>
      </c>
      <c r="BH369" s="1">
        <f>Tabelle27[[#This Row],[AoP '[degree']]]*PI()/180</f>
        <v>2.5305528824665781E-2</v>
      </c>
      <c r="BI369" s="1">
        <f>'[1]Bearbeitete Datenbank'!$BB371</f>
        <v>252.9821</v>
      </c>
      <c r="BK369" s="1">
        <f>Tabelle27[[#This Row],[mean_anomaly '[degree']]]*PI()/180</f>
        <v>4.4153705936095466</v>
      </c>
      <c r="BL369" s="1">
        <f>'[1]Bearbeitete Datenbank'!$AZ371</f>
        <v>4.5520000000000001E-4</v>
      </c>
      <c r="BM369" s="1">
        <f>'[1]Bearbeitete Datenbank'!$BE371</f>
        <v>42164.100080038283</v>
      </c>
      <c r="BN369" s="1">
        <f>'[1]Bearbeitete Datenbank'!$BF371</f>
        <v>35812.293178394713</v>
      </c>
      <c r="BO369" s="1">
        <f>'[1]Bearbeitete Datenbank'!$BG371</f>
        <v>35773.906981681852</v>
      </c>
      <c r="BP369" s="1">
        <f>'[1]Bearbeitete Datenbank'!$BH371</f>
        <v>1436.0630761586033</v>
      </c>
      <c r="BQ369" s="1">
        <f>'[1]Bearbeitete Datenbank'!$BC371</f>
        <v>1.0027414699999999</v>
      </c>
      <c r="BS369" s="5"/>
      <c r="BT369" s="5"/>
      <c r="BU369" s="5"/>
      <c r="BV369" s="5"/>
      <c r="BW369" s="5"/>
      <c r="BY369" s="1" t="s">
        <v>115</v>
      </c>
      <c r="BZ369" s="1" t="s">
        <v>115</v>
      </c>
      <c r="CA369" s="1" t="s">
        <v>115</v>
      </c>
      <c r="CB369" s="1" t="s">
        <v>115</v>
      </c>
      <c r="CD369" s="47">
        <f>'[1]Bearbeitete Datenbank'!$BT371</f>
        <v>2.7220487999997545E-2</v>
      </c>
      <c r="CE36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4.7508713959956337E-4</v>
      </c>
      <c r="CF369" s="1">
        <f>'[1]Bearbeitete Datenbank'!$BU371</f>
        <v>222.98859416599998</v>
      </c>
      <c r="CG36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3.8918851625901185</v>
      </c>
      <c r="CH369" s="1" t="str">
        <f>'[1]Bearbeitete Datenbank'!$BV371</f>
        <v>False</v>
      </c>
      <c r="CI369" s="1" t="str">
        <f>'[1]Bearbeitete Datenbank'!$BW371</f>
        <v>True</v>
      </c>
      <c r="CJ369" s="1">
        <f>'[1]Bearbeitete Datenbank'!$BX371</f>
        <v>3.34748E-4</v>
      </c>
      <c r="CK369" s="1">
        <f>'[1]Bearbeitete Datenbank'!$BY371</f>
        <v>1.2515200000000001E-4</v>
      </c>
      <c r="CL369" s="1" t="str">
        <f>'[1]Bearbeitete Datenbank'!$CA371</f>
        <v>None</v>
      </c>
      <c r="CM36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69" s="1">
        <f>'[1]Bearbeitete Datenbank'!$CB371</f>
        <v>0</v>
      </c>
      <c r="CO369" s="1">
        <f>'[1]Bearbeitete Datenbank'!$CC371</f>
        <v>0</v>
      </c>
      <c r="CP369" s="1" t="str">
        <f>'[1]Bearbeitete Datenbank'!$CD371</f>
        <v>None</v>
      </c>
      <c r="CQ369" s="1" t="str">
        <f>'[1]Bearbeitete Datenbank'!$CE371</f>
        <v>None</v>
      </c>
      <c r="CR369" s="1" t="str">
        <f>'[1]Bearbeitete Datenbank'!$CF371</f>
        <v>None</v>
      </c>
      <c r="CS369" s="1" t="str">
        <f>IF(Tabelle27[[#This Row],[synchronised_starting_longitude '[deg_E']]]="None","None",Tabelle27[[#This Row],[synchronised_starting_longitude '[deg_E']]]*PI()/180)</f>
        <v>None</v>
      </c>
      <c r="CT369" s="1" t="str">
        <f>'[1]Bearbeitete Datenbank'!$CG371</f>
        <v>None</v>
      </c>
      <c r="CU369" s="1" t="str">
        <f>IF(Tabelle27[[#This Row],[synchronised_initial_longitude '[deg_E']]]="None","None",Tabelle27[[#This Row],[synchronised_initial_longitude '[deg_E']]]*PI()/180)</f>
        <v>None</v>
      </c>
      <c r="CV369" s="1" t="str">
        <f>'[1]Bearbeitete Datenbank'!$CH371</f>
        <v>None</v>
      </c>
      <c r="CW369" s="1" t="str">
        <f>IF(Tabelle27[[#This Row],[synchronised_tolerance_longitude '[deg_E']]]="None","None",Tabelle27[[#This Row],[synchronised_tolerance_longitude '[deg_E']]]*PI()/180)</f>
        <v>None</v>
      </c>
      <c r="CY369" s="1" t="str">
        <f>'[1]Bearbeitete Datenbank'!$CI371</f>
        <v>None</v>
      </c>
      <c r="CZ369" s="1" t="str">
        <f>IF(Tabelle27[[#This Row],[initial_GLAN '[deg']]]="None",Tabelle27[[#This Row],[initial_GLAN '[deg']]],Tabelle27[[#This Row],[initial_GLAN '[deg']]]*PI()/180)</f>
        <v>None</v>
      </c>
      <c r="DA369" s="1" t="str">
        <f>'[1]Bearbeitete Datenbank'!$CJ371</f>
        <v>None</v>
      </c>
      <c r="DB369" s="1" t="str">
        <f>IF(Tabelle27[[#This Row],[tolerance_GLAN '[deg']]]="None",Tabelle27[[#This Row],[tolerance_GLAN '[deg']]],Tabelle27[[#This Row],[tolerance_GLAN '[deg']]]*PI()/180)</f>
        <v>None</v>
      </c>
      <c r="DC369" s="1" t="str">
        <f>'[1]Bearbeitete Datenbank'!$CK371</f>
        <v>None</v>
      </c>
      <c r="DD369" s="49" t="str">
        <f>'[1]Bearbeitete Datenbank'!$CL371</f>
        <v>None</v>
      </c>
      <c r="DE369" s="5" t="str">
        <f>'[1]Bearbeitete Datenbank'!$CM371</f>
        <v>None</v>
      </c>
      <c r="DF369" s="49" t="str">
        <f>'[1]Bearbeitete Datenbank'!$CN371</f>
        <v>None</v>
      </c>
      <c r="DG369" s="5" t="str">
        <f>'[1]Bearbeitete Datenbank'!$CO371</f>
        <v>None</v>
      </c>
      <c r="DH369" s="5" t="str">
        <f>'[1]Bearbeitete Datenbank'!$CP371</f>
        <v>None</v>
      </c>
    </row>
    <row r="370" spans="1:112" x14ac:dyDescent="0.25">
      <c r="A370" s="1" t="str">
        <f>'[1]Bearbeitete Datenbank'!$C372</f>
        <v>Intelsat 9</v>
      </c>
      <c r="C370" s="1" t="str">
        <f>'[1]Bearbeitete Datenbank'!$C372</f>
        <v>Intelsat 9</v>
      </c>
      <c r="D370" s="41">
        <f>'[1]Bearbeitete Datenbank'!$AB372</f>
        <v>26451</v>
      </c>
      <c r="G370" s="1" t="str">
        <f>'[1]Bearbeitete Datenbank'!$AV372</f>
        <v>Heavy Satellite</v>
      </c>
      <c r="H370" s="1">
        <f>'[1]Bearbeitete Datenbank'!$V372</f>
        <v>15</v>
      </c>
      <c r="J370" s="3"/>
      <c r="K370" s="1" t="str">
        <f>'[1]Bearbeitete Datenbank'!$BQ372</f>
        <v>mono/duo-propellant</v>
      </c>
      <c r="L370" s="1" t="str">
        <f>'[1]Bearbeitete Datenbank'!$BR372</f>
        <v>1</v>
      </c>
      <c r="M370" s="1"/>
      <c r="N370" s="1">
        <f>'[1]Bearbeitete Datenbank'!$BS372</f>
        <v>300</v>
      </c>
      <c r="P370" s="5" t="str">
        <f>'[1]Bearbeitete Datenbank'!$Y372</f>
        <v>Sea Launch Odyssey</v>
      </c>
      <c r="Q370" s="1">
        <f>'[1]Bearbeitete Datenbank'!$AD372*PI()/180</f>
        <v>1.7453292519943296E-5</v>
      </c>
      <c r="R370" s="1" t="str">
        <f>'[1]Bearbeitete Datenbank'!$D372</f>
        <v>USA</v>
      </c>
      <c r="S370" s="1" t="str">
        <f>'[1]Bearbeitete Datenbank'!$E372</f>
        <v>USA</v>
      </c>
      <c r="T370" s="1" t="str">
        <f>'[1]Bearbeitete Datenbank'!$F372</f>
        <v>PanAmSat (Intelsat S.A.)</v>
      </c>
      <c r="U370" s="3">
        <f>'[1]Bearbeitete Datenbank'!$U372</f>
        <v>36735</v>
      </c>
      <c r="V370" s="34">
        <f>'[1]Bearbeitete Datenbank'!$AE372*PI()/180</f>
        <v>3.5953782591083185</v>
      </c>
      <c r="Y370" s="1">
        <f>'[1]Bearbeitete Datenbank'!$BK372</f>
        <v>2.2999999999999998</v>
      </c>
      <c r="Z370" s="1">
        <f>'[1]Bearbeitete Datenbank'!$BL372</f>
        <v>6</v>
      </c>
      <c r="AA370" s="1">
        <f>'[1]Bearbeitete Datenbank'!$BM372</f>
        <v>26</v>
      </c>
      <c r="AB370" s="1">
        <f>'[1]Bearbeitete Datenbank'!BN372</f>
        <v>63.829047769926497</v>
      </c>
      <c r="AC370" s="33">
        <f>'[1]Bearbeitete Datenbank'!BO372</f>
        <v>5.29</v>
      </c>
      <c r="AD370" s="1">
        <f>'[1]Bearbeitete Datenbank'!$BP372</f>
        <v>31.0722666666667</v>
      </c>
      <c r="AH370" s="1">
        <f>'[1]Bearbeitete Datenbank'!$AL372</f>
        <v>3650</v>
      </c>
      <c r="AJ370" s="1">
        <f>'[1]Bearbeitete Datenbank'!$AN372</f>
        <v>1900</v>
      </c>
      <c r="AK370" s="1">
        <f>'[1]Bearbeitete Datenbank'!$AW372</f>
        <v>1750</v>
      </c>
      <c r="AU370" s="1" t="str">
        <f>'[1]Bearbeitete Datenbank'!$AU372</f>
        <v>GEO/D</v>
      </c>
      <c r="AV370" s="1" t="str">
        <f>'[1]Bearbeitete Datenbank'!$J372</f>
        <v>GEO</v>
      </c>
      <c r="AY370" s="1" t="str">
        <f>'[1]Bearbeitete Datenbank'!$G372</f>
        <v>Commercial</v>
      </c>
      <c r="AZ370" s="1"/>
      <c r="BA370" s="1" t="str">
        <f>'[1]Bearbeitete Datenbank'!$H372</f>
        <v>Communications</v>
      </c>
      <c r="BB370" s="1"/>
      <c r="BC370" s="42">
        <f>'[1]Bearbeitete Datenbank'!$AX372</f>
        <v>6.3936999999999999</v>
      </c>
      <c r="BD370" s="1">
        <f>Tabelle27[[#This Row],[inclination '[degree']]]*PI()/180</f>
        <v>0.11159111638476145</v>
      </c>
      <c r="BE370" s="1">
        <f>'[1]Bearbeitete Datenbank'!$AY372</f>
        <v>63.783099999999997</v>
      </c>
      <c r="BF370" s="1">
        <f>Tabelle27[[#This Row],[RAAN '[degree']]]*PI()/180</f>
        <v>1.1132251021287951</v>
      </c>
      <c r="BG370" s="1">
        <f>'[1]Bearbeitete Datenbank'!$BA372</f>
        <v>359.13170000000002</v>
      </c>
      <c r="BH370" s="1">
        <f>Tabelle27[[#This Row],[AoP '[degree']]]*PI()/180</f>
        <v>6.2680306132845205</v>
      </c>
      <c r="BI370" s="1">
        <f>'[1]Bearbeitete Datenbank'!$BB372</f>
        <v>105.2332</v>
      </c>
      <c r="BK370" s="1">
        <f>Tabelle27[[#This Row],[mean_anomaly '[degree']]]*PI()/180</f>
        <v>1.8366658224096966</v>
      </c>
      <c r="BL370" s="1">
        <f>'[1]Bearbeitete Datenbank'!$AZ372</f>
        <v>3.6410000000000001E-4</v>
      </c>
      <c r="BM370" s="1">
        <f>'[1]Bearbeitete Datenbank'!$BE372</f>
        <v>42164.407039250371</v>
      </c>
      <c r="BN370" s="1">
        <f>'[1]Bearbeitete Datenbank'!$BF372</f>
        <v>35808.759099853363</v>
      </c>
      <c r="BO370" s="1">
        <f>'[1]Bearbeitete Datenbank'!$BG372</f>
        <v>35778.054978647378</v>
      </c>
      <c r="BP370" s="1">
        <f>'[1]Bearbeitete Datenbank'!$BH372</f>
        <v>1436.0787582290789</v>
      </c>
      <c r="BQ370" s="1">
        <f>'[1]Bearbeitete Datenbank'!$BC372</f>
        <v>1.0027305200000001</v>
      </c>
      <c r="BS370" s="5"/>
      <c r="BT370" s="5"/>
      <c r="BU370" s="5"/>
      <c r="BV370" s="5"/>
      <c r="BW370" s="5"/>
      <c r="BY370" s="1" t="s">
        <v>115</v>
      </c>
      <c r="BZ370" s="1" t="s">
        <v>115</v>
      </c>
      <c r="CA370" s="1" t="s">
        <v>115</v>
      </c>
      <c r="CB370" s="1" t="s">
        <v>115</v>
      </c>
      <c r="CD370" s="47">
        <f>'[1]Bearbeitete Datenbank'!$BT372</f>
        <v>2.8810758000020087E-2</v>
      </c>
      <c r="CE37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5.0284258709564704E-4</v>
      </c>
      <c r="CF370" s="1">
        <f>'[1]Bearbeitete Datenbank'!$BU372</f>
        <v>309.999694895</v>
      </c>
      <c r="CG37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5.4105153560956074</v>
      </c>
      <c r="CH370" s="1" t="str">
        <f>'[1]Bearbeitete Datenbank'!$BV372</f>
        <v>False</v>
      </c>
      <c r="CI370" s="1" t="str">
        <f>'[1]Bearbeitete Datenbank'!$BW372</f>
        <v>True</v>
      </c>
      <c r="CJ370" s="1">
        <f>'[1]Bearbeitete Datenbank'!$BX372</f>
        <v>2.9648700000000001E-4</v>
      </c>
      <c r="CK370" s="1">
        <f>'[1]Bearbeitete Datenbank'!$BY372</f>
        <v>9.3131E-5</v>
      </c>
      <c r="CL370" s="1" t="str">
        <f>'[1]Bearbeitete Datenbank'!$CA372</f>
        <v>None</v>
      </c>
      <c r="CM37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0" s="1">
        <f>'[1]Bearbeitete Datenbank'!$CB372</f>
        <v>0</v>
      </c>
      <c r="CO370" s="1">
        <f>'[1]Bearbeitete Datenbank'!$CC372</f>
        <v>0</v>
      </c>
      <c r="CP370" s="1" t="str">
        <f>'[1]Bearbeitete Datenbank'!$CD372</f>
        <v>None</v>
      </c>
      <c r="CQ370" s="1" t="str">
        <f>'[1]Bearbeitete Datenbank'!$CE372</f>
        <v>None</v>
      </c>
      <c r="CR370" s="1" t="str">
        <f>'[1]Bearbeitete Datenbank'!$CF372</f>
        <v>None</v>
      </c>
      <c r="CS370" s="1" t="str">
        <f>IF(Tabelle27[[#This Row],[synchronised_starting_longitude '[deg_E']]]="None","None",Tabelle27[[#This Row],[synchronised_starting_longitude '[deg_E']]]*PI()/180)</f>
        <v>None</v>
      </c>
      <c r="CT370" s="1" t="str">
        <f>'[1]Bearbeitete Datenbank'!$CG372</f>
        <v>None</v>
      </c>
      <c r="CU370" s="1" t="str">
        <f>IF(Tabelle27[[#This Row],[synchronised_initial_longitude '[deg_E']]]="None","None",Tabelle27[[#This Row],[synchronised_initial_longitude '[deg_E']]]*PI()/180)</f>
        <v>None</v>
      </c>
      <c r="CV370" s="1" t="str">
        <f>'[1]Bearbeitete Datenbank'!$CH372</f>
        <v>None</v>
      </c>
      <c r="CW370" s="1" t="str">
        <f>IF(Tabelle27[[#This Row],[synchronised_tolerance_longitude '[deg_E']]]="None","None",Tabelle27[[#This Row],[synchronised_tolerance_longitude '[deg_E']]]*PI()/180)</f>
        <v>None</v>
      </c>
      <c r="CY370" s="1" t="str">
        <f>'[1]Bearbeitete Datenbank'!$CI372</f>
        <v>None</v>
      </c>
      <c r="CZ370" s="1" t="str">
        <f>IF(Tabelle27[[#This Row],[initial_GLAN '[deg']]]="None",Tabelle27[[#This Row],[initial_GLAN '[deg']]],Tabelle27[[#This Row],[initial_GLAN '[deg']]]*PI()/180)</f>
        <v>None</v>
      </c>
      <c r="DA370" s="1" t="str">
        <f>'[1]Bearbeitete Datenbank'!$CJ372</f>
        <v>None</v>
      </c>
      <c r="DB370" s="1" t="str">
        <f>IF(Tabelle27[[#This Row],[tolerance_GLAN '[deg']]]="None",Tabelle27[[#This Row],[tolerance_GLAN '[deg']]],Tabelle27[[#This Row],[tolerance_GLAN '[deg']]]*PI()/180)</f>
        <v>None</v>
      </c>
      <c r="DC370" s="1" t="str">
        <f>'[1]Bearbeitete Datenbank'!$CK372</f>
        <v>None</v>
      </c>
      <c r="DD370" s="49" t="str">
        <f>'[1]Bearbeitete Datenbank'!$CL372</f>
        <v>None</v>
      </c>
      <c r="DE370" s="5" t="str">
        <f>'[1]Bearbeitete Datenbank'!$CM372</f>
        <v>None</v>
      </c>
      <c r="DF370" s="49" t="str">
        <f>'[1]Bearbeitete Datenbank'!$CN372</f>
        <v>None</v>
      </c>
      <c r="DG370" s="5" t="str">
        <f>'[1]Bearbeitete Datenbank'!$CO372</f>
        <v>None</v>
      </c>
      <c r="DH370" s="5" t="str">
        <f>'[1]Bearbeitete Datenbank'!$CP372</f>
        <v>None</v>
      </c>
    </row>
    <row r="371" spans="1:112" x14ac:dyDescent="0.25">
      <c r="A371" s="1" t="str">
        <f>'[1]Bearbeitete Datenbank'!$C373</f>
        <v>Intelsat 901</v>
      </c>
      <c r="C371" s="1" t="str">
        <f>'[1]Bearbeitete Datenbank'!$C373</f>
        <v>Intelsat 901</v>
      </c>
      <c r="D371" s="41">
        <f>'[1]Bearbeitete Datenbank'!$AB373</f>
        <v>26824</v>
      </c>
      <c r="G371" s="1" t="str">
        <f>'[1]Bearbeitete Datenbank'!$AV373</f>
        <v>Heavy Satellite</v>
      </c>
      <c r="H371" s="1">
        <f>'[1]Bearbeitete Datenbank'!$V373</f>
        <v>13</v>
      </c>
      <c r="J371" s="3"/>
      <c r="K371" s="1" t="str">
        <f>'[1]Bearbeitete Datenbank'!$BQ373</f>
        <v>mono/duo-propellant</v>
      </c>
      <c r="L371" s="1" t="str">
        <f>'[1]Bearbeitete Datenbank'!$BR373</f>
        <v>1</v>
      </c>
      <c r="M371" s="1"/>
      <c r="N371" s="1">
        <f>'[1]Bearbeitete Datenbank'!$BS373</f>
        <v>300</v>
      </c>
      <c r="P371" s="5" t="str">
        <f>'[1]Bearbeitete Datenbank'!$Y373</f>
        <v>Cape Canaveral</v>
      </c>
      <c r="Q371" s="1">
        <f>'[1]Bearbeitete Datenbank'!$AD373*PI()/180</f>
        <v>0.49683706040105241</v>
      </c>
      <c r="R371" s="1" t="str">
        <f>'[1]Bearbeitete Datenbank'!$D373</f>
        <v>USA</v>
      </c>
      <c r="S371" s="1" t="str">
        <f>'[1]Bearbeitete Datenbank'!$E373</f>
        <v>USA</v>
      </c>
      <c r="T371" s="1" t="str">
        <f>'[1]Bearbeitete Datenbank'!$F373</f>
        <v>Intelsat S.A.</v>
      </c>
      <c r="U371" s="3">
        <f>'[1]Bearbeitete Datenbank'!$U373</f>
        <v>37051</v>
      </c>
      <c r="V371" s="34">
        <f>'[1]Bearbeitete Datenbank'!$AE373*PI()/180</f>
        <v>4.8776134829068196</v>
      </c>
      <c r="Y371" s="1">
        <f>'[1]Bearbeitete Datenbank'!$BK373</f>
        <v>2.8</v>
      </c>
      <c r="Z371" s="1">
        <f>'[1]Bearbeitete Datenbank'!$BL373</f>
        <v>5.6</v>
      </c>
      <c r="AA371" s="1">
        <f>'[1]Bearbeitete Datenbank'!$BM373</f>
        <v>31</v>
      </c>
      <c r="AB371" s="1">
        <f>'[1]Bearbeitete Datenbank'!BN373</f>
        <v>86.688645347513997</v>
      </c>
      <c r="AC371" s="33">
        <f>'[1]Bearbeitete Datenbank'!BO373</f>
        <v>7.84</v>
      </c>
      <c r="AD371" s="1">
        <f>'[1]Bearbeitete Datenbank'!$BP373</f>
        <v>40.764933333333303</v>
      </c>
      <c r="AH371" s="1">
        <f>'[1]Bearbeitete Datenbank'!$AL373</f>
        <v>4723</v>
      </c>
      <c r="AJ371" s="1">
        <f>'[1]Bearbeitete Datenbank'!$AN373</f>
        <v>1972</v>
      </c>
      <c r="AK371" s="1">
        <f>'[1]Bearbeitete Datenbank'!$AW373</f>
        <v>2751</v>
      </c>
      <c r="AU371" s="1" t="str">
        <f>'[1]Bearbeitete Datenbank'!$AU373</f>
        <v>GEO/S</v>
      </c>
      <c r="AV371" s="1" t="str">
        <f>'[1]Bearbeitete Datenbank'!$J373</f>
        <v>GEO</v>
      </c>
      <c r="AY371" s="1" t="str">
        <f>'[1]Bearbeitete Datenbank'!$G373</f>
        <v>Commercial</v>
      </c>
      <c r="AZ371" s="1"/>
      <c r="BA371" s="1" t="str">
        <f>'[1]Bearbeitete Datenbank'!$H373</f>
        <v>Communications</v>
      </c>
      <c r="BB371" s="1"/>
      <c r="BC371" s="42">
        <f>'[1]Bearbeitete Datenbank'!$AX373</f>
        <v>4.6100000000000002E-2</v>
      </c>
      <c r="BD371" s="1">
        <f>Tabelle27[[#This Row],[inclination '[degree']]]*PI()/180</f>
        <v>8.0459678516938598E-4</v>
      </c>
      <c r="BE371" s="1">
        <f>'[1]Bearbeitete Datenbank'!$AY373</f>
        <v>101.29130000000001</v>
      </c>
      <c r="BF371" s="1">
        <f>Tabelle27[[#This Row],[RAAN '[degree']]]*PI()/180</f>
        <v>1.7678666886253325</v>
      </c>
      <c r="BG371" s="1">
        <f>'[1]Bearbeitete Datenbank'!$BA373</f>
        <v>335.1454</v>
      </c>
      <c r="BH371" s="1">
        <f>Tabelle27[[#This Row],[AoP '[degree']]]*PI()/180</f>
        <v>5.8493907029134027</v>
      </c>
      <c r="BI371" s="1">
        <f>'[1]Bearbeitete Datenbank'!$BB373</f>
        <v>242.81180000000001</v>
      </c>
      <c r="BK371" s="1">
        <f>Tabelle27[[#This Row],[mean_anomaly '[degree']]]*PI()/180</f>
        <v>4.2378653726939675</v>
      </c>
      <c r="BL371" s="1">
        <f>'[1]Bearbeitete Datenbank'!$AZ373</f>
        <v>8.3399999999999994E-5</v>
      </c>
      <c r="BM371" s="1">
        <f>'[1]Bearbeitete Datenbank'!$BE373</f>
        <v>42164.458620159436</v>
      </c>
      <c r="BN371" s="1">
        <f>'[1]Bearbeitete Datenbank'!$BF373</f>
        <v>35796.975136008361</v>
      </c>
      <c r="BO371" s="1">
        <f>'[1]Bearbeitete Datenbank'!$BG373</f>
        <v>35789.942104310518</v>
      </c>
      <c r="BP371" s="1">
        <f>'[1]Bearbeitete Datenbank'!$BH373</f>
        <v>1436.0813934233943</v>
      </c>
      <c r="BQ371" s="1">
        <f>'[1]Bearbeitete Datenbank'!$BC373</f>
        <v>1.0027286799999999</v>
      </c>
      <c r="BS371" s="5"/>
      <c r="BT371" s="5"/>
      <c r="BU371" s="5"/>
      <c r="BV371" s="5"/>
      <c r="BW371" s="5"/>
      <c r="BY371" s="1" t="s">
        <v>115</v>
      </c>
      <c r="BZ371" s="1" t="s">
        <v>115</v>
      </c>
      <c r="CA371" s="1" t="s">
        <v>115</v>
      </c>
      <c r="CB371" s="1" t="s">
        <v>115</v>
      </c>
      <c r="CD371" s="47">
        <f>'[1]Bearbeitete Datenbank'!$BT373</f>
        <v>2.8439861000009614E-2</v>
      </c>
      <c r="CE37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4.9636921325969482E-4</v>
      </c>
      <c r="CF371" s="1">
        <f>'[1]Bearbeitete Datenbank'!$BU373</f>
        <v>332.49609669799997</v>
      </c>
      <c r="CG37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5.8031516374095453</v>
      </c>
      <c r="CH371" s="1" t="str">
        <f>'[1]Bearbeitete Datenbank'!$BV373</f>
        <v>True</v>
      </c>
      <c r="CI371" s="1" t="str">
        <f>'[1]Bearbeitete Datenbank'!$BW373</f>
        <v>True</v>
      </c>
      <c r="CJ371" s="1">
        <f>'[1]Bearbeitete Datenbank'!$BX373</f>
        <v>9.1500000000000001E-5</v>
      </c>
      <c r="CK371" s="1">
        <f>'[1]Bearbeitete Datenbank'!$BY373</f>
        <v>4.4953999999999997E-5</v>
      </c>
      <c r="CL371" s="1">
        <f>'[1]Bearbeitete Datenbank'!$CA373</f>
        <v>6.1662000000000002E-2</v>
      </c>
      <c r="CM37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1.0762049233647435E-3</v>
      </c>
      <c r="CN371" s="1">
        <f>'[1]Bearbeitete Datenbank'!$CB373</f>
        <v>1</v>
      </c>
      <c r="CO371" s="1">
        <f>'[1]Bearbeitete Datenbank'!$CC373</f>
        <v>7</v>
      </c>
      <c r="CP371" s="1" t="str">
        <f>'[1]Bearbeitete Datenbank'!$CD373</f>
        <v>None</v>
      </c>
      <c r="CQ371" s="1" t="str">
        <f>'[1]Bearbeitete Datenbank'!$CE373</f>
        <v>None</v>
      </c>
      <c r="CR371" s="1" t="str">
        <f>'[1]Bearbeitete Datenbank'!$CF373</f>
        <v>None</v>
      </c>
      <c r="CS371" s="1" t="str">
        <f>IF(Tabelle27[[#This Row],[synchronised_starting_longitude '[deg_E']]]="None","None",Tabelle27[[#This Row],[synchronised_starting_longitude '[deg_E']]]*PI()/180)</f>
        <v>None</v>
      </c>
      <c r="CT371" s="1" t="str">
        <f>'[1]Bearbeitete Datenbank'!$CG373</f>
        <v>None</v>
      </c>
      <c r="CU371" s="1" t="str">
        <f>IF(Tabelle27[[#This Row],[synchronised_initial_longitude '[deg_E']]]="None","None",Tabelle27[[#This Row],[synchronised_initial_longitude '[deg_E']]]*PI()/180)</f>
        <v>None</v>
      </c>
      <c r="CV371" s="1" t="str">
        <f>'[1]Bearbeitete Datenbank'!$CH373</f>
        <v>None</v>
      </c>
      <c r="CW371" s="1" t="str">
        <f>IF(Tabelle27[[#This Row],[synchronised_tolerance_longitude '[deg_E']]]="None","None",Tabelle27[[#This Row],[synchronised_tolerance_longitude '[deg_E']]]*PI()/180)</f>
        <v>None</v>
      </c>
      <c r="CY371" s="1" t="str">
        <f>'[1]Bearbeitete Datenbank'!$CI373</f>
        <v>None</v>
      </c>
      <c r="CZ371" s="1" t="str">
        <f>IF(Tabelle27[[#This Row],[initial_GLAN '[deg']]]="None",Tabelle27[[#This Row],[initial_GLAN '[deg']]],Tabelle27[[#This Row],[initial_GLAN '[deg']]]*PI()/180)</f>
        <v>None</v>
      </c>
      <c r="DA371" s="1" t="str">
        <f>'[1]Bearbeitete Datenbank'!$CJ373</f>
        <v>None</v>
      </c>
      <c r="DB371" s="1" t="str">
        <f>IF(Tabelle27[[#This Row],[tolerance_GLAN '[deg']]]="None",Tabelle27[[#This Row],[tolerance_GLAN '[deg']]],Tabelle27[[#This Row],[tolerance_GLAN '[deg']]]*PI()/180)</f>
        <v>None</v>
      </c>
      <c r="DC371" s="1" t="str">
        <f>'[1]Bearbeitete Datenbank'!$CK373</f>
        <v>None</v>
      </c>
      <c r="DD371" s="49" t="str">
        <f>'[1]Bearbeitete Datenbank'!$CL373</f>
        <v>None</v>
      </c>
      <c r="DE371" s="5" t="str">
        <f>'[1]Bearbeitete Datenbank'!$CM373</f>
        <v>None</v>
      </c>
      <c r="DF371" s="49" t="str">
        <f>'[1]Bearbeitete Datenbank'!$CN373</f>
        <v>None</v>
      </c>
      <c r="DG371" s="5" t="str">
        <f>'[1]Bearbeitete Datenbank'!$CO373</f>
        <v>None</v>
      </c>
      <c r="DH371" s="5" t="str">
        <f>'[1]Bearbeitete Datenbank'!$CP373</f>
        <v>None</v>
      </c>
    </row>
    <row r="372" spans="1:112" x14ac:dyDescent="0.25">
      <c r="A372" s="1" t="str">
        <f>'[1]Bearbeitete Datenbank'!$C374</f>
        <v>Intelsat 902</v>
      </c>
      <c r="C372" s="1" t="str">
        <f>'[1]Bearbeitete Datenbank'!$C374</f>
        <v>Intelsat 902</v>
      </c>
      <c r="D372" s="41">
        <f>'[1]Bearbeitete Datenbank'!$AB374</f>
        <v>26900</v>
      </c>
      <c r="G372" s="1" t="str">
        <f>'[1]Bearbeitete Datenbank'!$AV374</f>
        <v>Heavy Satellite</v>
      </c>
      <c r="H372" s="1">
        <f>'[1]Bearbeitete Datenbank'!$V374</f>
        <v>13</v>
      </c>
      <c r="J372" s="3"/>
      <c r="K372" s="1" t="str">
        <f>'[1]Bearbeitete Datenbank'!$BQ374</f>
        <v>mono/duo-propellant</v>
      </c>
      <c r="L372" s="1" t="str">
        <f>'[1]Bearbeitete Datenbank'!$BR374</f>
        <v>1</v>
      </c>
      <c r="M372" s="1"/>
      <c r="N372" s="1">
        <f>'[1]Bearbeitete Datenbank'!$BS374</f>
        <v>300</v>
      </c>
      <c r="P372" s="5" t="str">
        <f>'[1]Bearbeitete Datenbank'!$Y374</f>
        <v>Guiana Space Center</v>
      </c>
      <c r="Q372" s="1">
        <f>'[1]Bearbeitete Datenbank'!$AD374*PI()/180</f>
        <v>9.1437799511982928E-2</v>
      </c>
      <c r="R372" s="1" t="str">
        <f>'[1]Bearbeitete Datenbank'!$D374</f>
        <v>USA</v>
      </c>
      <c r="S372" s="1" t="str">
        <f>'[1]Bearbeitete Datenbank'!$E374</f>
        <v>USA</v>
      </c>
      <c r="T372" s="1" t="str">
        <f>'[1]Bearbeitete Datenbank'!$F374</f>
        <v>Intelsat S.A.</v>
      </c>
      <c r="U372" s="3">
        <f>'[1]Bearbeitete Datenbank'!$U374</f>
        <v>37133</v>
      </c>
      <c r="V372" s="34">
        <f>'[1]Bearbeitete Datenbank'!$AE374*PI()/180</f>
        <v>5.3622099674872183</v>
      </c>
      <c r="Y372" s="1">
        <f>'[1]Bearbeitete Datenbank'!$BK374</f>
        <v>2.8</v>
      </c>
      <c r="Z372" s="1">
        <f>'[1]Bearbeitete Datenbank'!$BL374</f>
        <v>5.6</v>
      </c>
      <c r="AA372" s="1">
        <f>'[1]Bearbeitete Datenbank'!$BM374</f>
        <v>31</v>
      </c>
      <c r="AB372" s="1">
        <f>'[1]Bearbeitete Datenbank'!BN374</f>
        <v>86.688645347513997</v>
      </c>
      <c r="AC372" s="33">
        <f>'[1]Bearbeitete Datenbank'!BO374</f>
        <v>7.84</v>
      </c>
      <c r="AD372" s="1">
        <f>'[1]Bearbeitete Datenbank'!$BP374</f>
        <v>40.764933333333303</v>
      </c>
      <c r="AH372" s="1">
        <f>'[1]Bearbeitete Datenbank'!$AL374</f>
        <v>4723</v>
      </c>
      <c r="AJ372" s="1">
        <f>'[1]Bearbeitete Datenbank'!$AN374</f>
        <v>1978</v>
      </c>
      <c r="AK372" s="1">
        <f>'[1]Bearbeitete Datenbank'!$AW374</f>
        <v>2745</v>
      </c>
      <c r="AU372" s="1" t="str">
        <f>'[1]Bearbeitete Datenbank'!$AU374</f>
        <v>GEO/S</v>
      </c>
      <c r="AV372" s="1" t="str">
        <f>'[1]Bearbeitete Datenbank'!$J374</f>
        <v>GEO</v>
      </c>
      <c r="AY372" s="1" t="str">
        <f>'[1]Bearbeitete Datenbank'!$G374</f>
        <v>Commercial</v>
      </c>
      <c r="AZ372" s="1"/>
      <c r="BA372" s="1" t="str">
        <f>'[1]Bearbeitete Datenbank'!$H374</f>
        <v>Communications</v>
      </c>
      <c r="BB372" s="1"/>
      <c r="BC372" s="42">
        <f>'[1]Bearbeitete Datenbank'!$AX374</f>
        <v>1.4365000000000001</v>
      </c>
      <c r="BD372" s="1">
        <f>Tabelle27[[#This Row],[inclination '[degree']]]*PI()/180</f>
        <v>2.5071654704898545E-2</v>
      </c>
      <c r="BE372" s="1">
        <f>'[1]Bearbeitete Datenbank'!$AY374</f>
        <v>93.163200000000003</v>
      </c>
      <c r="BF372" s="1">
        <f>Tabelle27[[#This Row],[RAAN '[degree']]]*PI()/180</f>
        <v>1.6260045816939812</v>
      </c>
      <c r="BG372" s="1">
        <f>'[1]Bearbeitete Datenbank'!$BA374</f>
        <v>346.0446</v>
      </c>
      <c r="BH372" s="1">
        <f>Tabelle27[[#This Row],[AoP '[degree']]]*PI()/180</f>
        <v>6.03961762874677</v>
      </c>
      <c r="BI372" s="1">
        <f>'[1]Bearbeitete Datenbank'!$BB374</f>
        <v>45.2363</v>
      </c>
      <c r="BK372" s="1">
        <f>Tabelle27[[#This Row],[mean_anomaly '[degree']]]*PI()/180</f>
        <v>0.78952237641991085</v>
      </c>
      <c r="BL372" s="1">
        <f>'[1]Bearbeitete Datenbank'!$AZ374</f>
        <v>3.8680000000000002E-4</v>
      </c>
      <c r="BM372" s="1">
        <f>'[1]Bearbeitete Datenbank'!$BE374</f>
        <v>42164.70503330927</v>
      </c>
      <c r="BN372" s="1">
        <f>'[1]Bearbeitete Datenbank'!$BF374</f>
        <v>35810.014341216156</v>
      </c>
      <c r="BO372" s="1">
        <f>'[1]Bearbeitete Datenbank'!$BG374</f>
        <v>35777.395725402384</v>
      </c>
      <c r="BP372" s="1">
        <f>'[1]Bearbeitete Datenbank'!$BH374</f>
        <v>1436.0939823383771</v>
      </c>
      <c r="BQ372" s="1">
        <f>'[1]Bearbeitete Datenbank'!$BC374</f>
        <v>1.0027198900000001</v>
      </c>
      <c r="BS372" s="5"/>
      <c r="BT372" s="5"/>
      <c r="BU372" s="5"/>
      <c r="BV372" s="5"/>
      <c r="BW372" s="5"/>
      <c r="BY372" s="1" t="s">
        <v>115</v>
      </c>
      <c r="BZ372" s="1" t="s">
        <v>115</v>
      </c>
      <c r="CA372" s="1" t="s">
        <v>115</v>
      </c>
      <c r="CB372" s="1" t="s">
        <v>115</v>
      </c>
      <c r="CD372" s="47">
        <f>'[1]Bearbeitete Datenbank'!$BT374</f>
        <v>2.6340362000013329E-2</v>
      </c>
      <c r="CE37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4.5972604306743122E-4</v>
      </c>
      <c r="CF372" s="1">
        <f>'[1]Bearbeitete Datenbank'!$BU374</f>
        <v>309.89249119099998</v>
      </c>
      <c r="CG37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5.408644298490473</v>
      </c>
      <c r="CH372" s="1" t="str">
        <f>'[1]Bearbeitete Datenbank'!$BV374</f>
        <v>False</v>
      </c>
      <c r="CI372" s="1" t="str">
        <f>'[1]Bearbeitete Datenbank'!$BW374</f>
        <v>True</v>
      </c>
      <c r="CJ372" s="1">
        <f>'[1]Bearbeitete Datenbank'!$BX374</f>
        <v>3.3985799999999996E-4</v>
      </c>
      <c r="CK372" s="1">
        <f>'[1]Bearbeitete Datenbank'!$BY374</f>
        <v>7.2075999999999992E-5</v>
      </c>
      <c r="CL372" s="1" t="str">
        <f>'[1]Bearbeitete Datenbank'!$CA374</f>
        <v>None</v>
      </c>
      <c r="CM37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2" s="1">
        <f>'[1]Bearbeitete Datenbank'!$CB374</f>
        <v>0</v>
      </c>
      <c r="CO372" s="1">
        <f>'[1]Bearbeitete Datenbank'!$CC374</f>
        <v>0</v>
      </c>
      <c r="CP372" s="1" t="str">
        <f>'[1]Bearbeitete Datenbank'!$CD374</f>
        <v>None</v>
      </c>
      <c r="CQ372" s="1" t="str">
        <f>'[1]Bearbeitete Datenbank'!$CE374</f>
        <v>None</v>
      </c>
      <c r="CR372" s="1" t="str">
        <f>'[1]Bearbeitete Datenbank'!$CF374</f>
        <v>None</v>
      </c>
      <c r="CS372" s="1" t="str">
        <f>IF(Tabelle27[[#This Row],[synchronised_starting_longitude '[deg_E']]]="None","None",Tabelle27[[#This Row],[synchronised_starting_longitude '[deg_E']]]*PI()/180)</f>
        <v>None</v>
      </c>
      <c r="CT372" s="1" t="str">
        <f>'[1]Bearbeitete Datenbank'!$CG374</f>
        <v>None</v>
      </c>
      <c r="CU372" s="1" t="str">
        <f>IF(Tabelle27[[#This Row],[synchronised_initial_longitude '[deg_E']]]="None","None",Tabelle27[[#This Row],[synchronised_initial_longitude '[deg_E']]]*PI()/180)</f>
        <v>None</v>
      </c>
      <c r="CV372" s="1" t="str">
        <f>'[1]Bearbeitete Datenbank'!$CH374</f>
        <v>None</v>
      </c>
      <c r="CW372" s="1" t="str">
        <f>IF(Tabelle27[[#This Row],[synchronised_tolerance_longitude '[deg_E']]]="None","None",Tabelle27[[#This Row],[synchronised_tolerance_longitude '[deg_E']]]*PI()/180)</f>
        <v>None</v>
      </c>
      <c r="CY372" s="1" t="str">
        <f>'[1]Bearbeitete Datenbank'!$CI374</f>
        <v>None</v>
      </c>
      <c r="CZ372" s="1" t="str">
        <f>IF(Tabelle27[[#This Row],[initial_GLAN '[deg']]]="None",Tabelle27[[#This Row],[initial_GLAN '[deg']]],Tabelle27[[#This Row],[initial_GLAN '[deg']]]*PI()/180)</f>
        <v>None</v>
      </c>
      <c r="DA372" s="1" t="str">
        <f>'[1]Bearbeitete Datenbank'!$CJ374</f>
        <v>None</v>
      </c>
      <c r="DB372" s="1" t="str">
        <f>IF(Tabelle27[[#This Row],[tolerance_GLAN '[deg']]]="None",Tabelle27[[#This Row],[tolerance_GLAN '[deg']]],Tabelle27[[#This Row],[tolerance_GLAN '[deg']]]*PI()/180)</f>
        <v>None</v>
      </c>
      <c r="DC372" s="1" t="str">
        <f>'[1]Bearbeitete Datenbank'!$CK374</f>
        <v>None</v>
      </c>
      <c r="DD372" s="49" t="str">
        <f>'[1]Bearbeitete Datenbank'!$CL374</f>
        <v>None</v>
      </c>
      <c r="DE372" s="5" t="str">
        <f>'[1]Bearbeitete Datenbank'!$CM374</f>
        <v>None</v>
      </c>
      <c r="DF372" s="49" t="str">
        <f>'[1]Bearbeitete Datenbank'!$CN374</f>
        <v>None</v>
      </c>
      <c r="DG372" s="5" t="str">
        <f>'[1]Bearbeitete Datenbank'!$CO374</f>
        <v>None</v>
      </c>
      <c r="DH372" s="5" t="str">
        <f>'[1]Bearbeitete Datenbank'!$CP374</f>
        <v>None</v>
      </c>
    </row>
    <row r="373" spans="1:112" x14ac:dyDescent="0.25">
      <c r="A373" s="1" t="str">
        <f>'[1]Bearbeitete Datenbank'!$C375</f>
        <v>Intelsat 904</v>
      </c>
      <c r="C373" s="1" t="str">
        <f>'[1]Bearbeitete Datenbank'!$C375</f>
        <v>Intelsat 904</v>
      </c>
      <c r="D373" s="41">
        <f>'[1]Bearbeitete Datenbank'!$AB375</f>
        <v>27380</v>
      </c>
      <c r="G373" s="1" t="str">
        <f>'[1]Bearbeitete Datenbank'!$AV375</f>
        <v>Heavy Satellite</v>
      </c>
      <c r="H373" s="1">
        <f>'[1]Bearbeitete Datenbank'!$V375</f>
        <v>13</v>
      </c>
      <c r="J373" s="3"/>
      <c r="K373" s="1" t="str">
        <f>'[1]Bearbeitete Datenbank'!$BQ375</f>
        <v>mono/duo-propellant</v>
      </c>
      <c r="L373" s="1" t="str">
        <f>'[1]Bearbeitete Datenbank'!$BR375</f>
        <v>1</v>
      </c>
      <c r="M373" s="1"/>
      <c r="N373" s="1">
        <f>'[1]Bearbeitete Datenbank'!$BS375</f>
        <v>300</v>
      </c>
      <c r="P373" s="5" t="str">
        <f>'[1]Bearbeitete Datenbank'!$Y375</f>
        <v>Baikonur Cosmodrome</v>
      </c>
      <c r="Q373" s="1">
        <f>'[1]Bearbeitete Datenbank'!$AD375*PI()/180</f>
        <v>0.80224059067919362</v>
      </c>
      <c r="R373" s="1" t="str">
        <f>'[1]Bearbeitete Datenbank'!$D375</f>
        <v>USA</v>
      </c>
      <c r="S373" s="1" t="str">
        <f>'[1]Bearbeitete Datenbank'!$E375</f>
        <v>USA</v>
      </c>
      <c r="T373" s="1" t="str">
        <f>'[1]Bearbeitete Datenbank'!$F375</f>
        <v>Intelsat S.A.</v>
      </c>
      <c r="U373" s="3">
        <f>'[1]Bearbeitete Datenbank'!$U375</f>
        <v>37310</v>
      </c>
      <c r="V373" s="34">
        <f>'[1]Bearbeitete Datenbank'!$AE375*PI()/180</f>
        <v>1.1048806829750102</v>
      </c>
      <c r="Y373" s="1">
        <f>'[1]Bearbeitete Datenbank'!$BK375</f>
        <v>2.8</v>
      </c>
      <c r="Z373" s="1">
        <f>'[1]Bearbeitete Datenbank'!$BL375</f>
        <v>5.6</v>
      </c>
      <c r="AA373" s="1">
        <f>'[1]Bearbeitete Datenbank'!$BM375</f>
        <v>31</v>
      </c>
      <c r="AB373" s="1">
        <f>'[1]Bearbeitete Datenbank'!BN375</f>
        <v>86.688645347513997</v>
      </c>
      <c r="AC373" s="33">
        <f>'[1]Bearbeitete Datenbank'!BO375</f>
        <v>7.84</v>
      </c>
      <c r="AD373" s="1">
        <f>'[1]Bearbeitete Datenbank'!$BP375</f>
        <v>40.764933333333303</v>
      </c>
      <c r="AH373" s="1">
        <f>'[1]Bearbeitete Datenbank'!$AL375</f>
        <v>4680</v>
      </c>
      <c r="AJ373" s="1">
        <f>'[1]Bearbeitete Datenbank'!$AN375</f>
        <v>2350</v>
      </c>
      <c r="AK373" s="1">
        <f>'[1]Bearbeitete Datenbank'!$AW375</f>
        <v>2330</v>
      </c>
      <c r="AU373" s="1" t="str">
        <f>'[1]Bearbeitete Datenbank'!$AU375</f>
        <v>GEO/S</v>
      </c>
      <c r="AV373" s="1" t="str">
        <f>'[1]Bearbeitete Datenbank'!$J375</f>
        <v>GEO</v>
      </c>
      <c r="AY373" s="1" t="str">
        <f>'[1]Bearbeitete Datenbank'!$G375</f>
        <v>Commercial</v>
      </c>
      <c r="AZ373" s="1"/>
      <c r="BA373" s="1" t="str">
        <f>'[1]Bearbeitete Datenbank'!$H375</f>
        <v>Communications</v>
      </c>
      <c r="BB373" s="1"/>
      <c r="BC373" s="42">
        <f>'[1]Bearbeitete Datenbank'!$AX375</f>
        <v>2.2717000000000001</v>
      </c>
      <c r="BD373" s="1">
        <f>Tabelle27[[#This Row],[inclination '[degree']]]*PI()/180</f>
        <v>3.9648644617555184E-2</v>
      </c>
      <c r="BE373" s="1">
        <f>'[1]Bearbeitete Datenbank'!$AY375</f>
        <v>89.957499999999996</v>
      </c>
      <c r="BF373" s="1">
        <f>Tabelle27[[#This Row],[RAAN '[degree']]]*PI()/180</f>
        <v>1.5700545618627988</v>
      </c>
      <c r="BG373" s="1">
        <f>'[1]Bearbeitete Datenbank'!$BA375</f>
        <v>332.33229999999998</v>
      </c>
      <c r="BH373" s="1">
        <f>Tabelle27[[#This Row],[AoP '[degree']]]*PI()/180</f>
        <v>5.8002928457255507</v>
      </c>
      <c r="BI373" s="1">
        <f>'[1]Bearbeitete Datenbank'!$BB375</f>
        <v>94.699399999999997</v>
      </c>
      <c r="BK373" s="1">
        <f>Tabelle27[[#This Row],[mean_anomaly '[degree']]]*PI()/180</f>
        <v>1.652816329663118</v>
      </c>
      <c r="BL373" s="1">
        <f>'[1]Bearbeitete Datenbank'!$AZ375</f>
        <v>3.3970000000000002E-4</v>
      </c>
      <c r="BM373" s="1">
        <f>'[1]Bearbeitete Datenbank'!$BE375</f>
        <v>42164.897344594101</v>
      </c>
      <c r="BN373" s="1">
        <f>'[1]Bearbeitete Datenbank'!$BF375</f>
        <v>35808.220760222059</v>
      </c>
      <c r="BO373" s="1">
        <f>'[1]Bearbeitete Datenbank'!$BG375</f>
        <v>35779.573928966143</v>
      </c>
      <c r="BP373" s="1">
        <f>'[1]Bearbeitete Datenbank'!$BH375</f>
        <v>1436.1038072877122</v>
      </c>
      <c r="BQ373" s="1">
        <f>'[1]Bearbeitete Datenbank'!$BC375</f>
        <v>1.00271303</v>
      </c>
      <c r="BS373" s="5"/>
      <c r="BT373" s="5"/>
      <c r="BU373" s="5"/>
      <c r="BV373" s="5"/>
      <c r="BW373" s="5"/>
      <c r="BY373" s="1" t="s">
        <v>115</v>
      </c>
      <c r="BZ373" s="1" t="s">
        <v>115</v>
      </c>
      <c r="CA373" s="1" t="s">
        <v>115</v>
      </c>
      <c r="CB373" s="1" t="s">
        <v>115</v>
      </c>
      <c r="CD373" s="47">
        <f>'[1]Bearbeitete Datenbank'!$BT375</f>
        <v>2.8307590999986587E-2</v>
      </c>
      <c r="CE37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4.9406066625768004E-4</v>
      </c>
      <c r="CF373" s="1">
        <f>'[1]Bearbeitete Datenbank'!$BU375</f>
        <v>330.488482766</v>
      </c>
      <c r="CG37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5.7681121641872357</v>
      </c>
      <c r="CH373" s="1" t="str">
        <f>'[1]Bearbeitete Datenbank'!$BV375</f>
        <v>False</v>
      </c>
      <c r="CI373" s="1" t="str">
        <f>'[1]Bearbeitete Datenbank'!$BW375</f>
        <v>True</v>
      </c>
      <c r="CJ373" s="1">
        <f>'[1]Bearbeitete Datenbank'!$BX375</f>
        <v>3.3828999999999999E-4</v>
      </c>
      <c r="CK373" s="1">
        <f>'[1]Bearbeitete Datenbank'!$BY375</f>
        <v>3.0510000000000004E-5</v>
      </c>
      <c r="CL373" s="1" t="str">
        <f>'[1]Bearbeitete Datenbank'!$CA375</f>
        <v>None</v>
      </c>
      <c r="CM37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3" s="1">
        <f>'[1]Bearbeitete Datenbank'!$CB375</f>
        <v>0</v>
      </c>
      <c r="CO373" s="1">
        <f>'[1]Bearbeitete Datenbank'!$CC375</f>
        <v>0</v>
      </c>
      <c r="CP373" s="1" t="str">
        <f>'[1]Bearbeitete Datenbank'!$CD375</f>
        <v>None</v>
      </c>
      <c r="CQ373" s="1" t="str">
        <f>'[1]Bearbeitete Datenbank'!$CE375</f>
        <v>None</v>
      </c>
      <c r="CR373" s="1" t="str">
        <f>'[1]Bearbeitete Datenbank'!$CF375</f>
        <v>None</v>
      </c>
      <c r="CS373" s="1" t="str">
        <f>IF(Tabelle27[[#This Row],[synchronised_starting_longitude '[deg_E']]]="None","None",Tabelle27[[#This Row],[synchronised_starting_longitude '[deg_E']]]*PI()/180)</f>
        <v>None</v>
      </c>
      <c r="CT373" s="1" t="str">
        <f>'[1]Bearbeitete Datenbank'!$CG375</f>
        <v>None</v>
      </c>
      <c r="CU373" s="1" t="str">
        <f>IF(Tabelle27[[#This Row],[synchronised_initial_longitude '[deg_E']]]="None","None",Tabelle27[[#This Row],[synchronised_initial_longitude '[deg_E']]]*PI()/180)</f>
        <v>None</v>
      </c>
      <c r="CV373" s="1" t="str">
        <f>'[1]Bearbeitete Datenbank'!$CH375</f>
        <v>None</v>
      </c>
      <c r="CW373" s="1" t="str">
        <f>IF(Tabelle27[[#This Row],[synchronised_tolerance_longitude '[deg_E']]]="None","None",Tabelle27[[#This Row],[synchronised_tolerance_longitude '[deg_E']]]*PI()/180)</f>
        <v>None</v>
      </c>
      <c r="CY373" s="1" t="str">
        <f>'[1]Bearbeitete Datenbank'!$CI375</f>
        <v>None</v>
      </c>
      <c r="CZ373" s="1" t="str">
        <f>IF(Tabelle27[[#This Row],[initial_GLAN '[deg']]]="None",Tabelle27[[#This Row],[initial_GLAN '[deg']]],Tabelle27[[#This Row],[initial_GLAN '[deg']]]*PI()/180)</f>
        <v>None</v>
      </c>
      <c r="DA373" s="1" t="str">
        <f>'[1]Bearbeitete Datenbank'!$CJ375</f>
        <v>None</v>
      </c>
      <c r="DB373" s="1" t="str">
        <f>IF(Tabelle27[[#This Row],[tolerance_GLAN '[deg']]]="None",Tabelle27[[#This Row],[tolerance_GLAN '[deg']]],Tabelle27[[#This Row],[tolerance_GLAN '[deg']]]*PI()/180)</f>
        <v>None</v>
      </c>
      <c r="DC373" s="1" t="str">
        <f>'[1]Bearbeitete Datenbank'!$CK375</f>
        <v>None</v>
      </c>
      <c r="DD373" s="49" t="str">
        <f>'[1]Bearbeitete Datenbank'!$CL375</f>
        <v>None</v>
      </c>
      <c r="DE373" s="5" t="str">
        <f>'[1]Bearbeitete Datenbank'!$CM375</f>
        <v>None</v>
      </c>
      <c r="DF373" s="49" t="str">
        <f>'[1]Bearbeitete Datenbank'!$CN375</f>
        <v>None</v>
      </c>
      <c r="DG373" s="5" t="str">
        <f>'[1]Bearbeitete Datenbank'!$CO375</f>
        <v>None</v>
      </c>
      <c r="DH373" s="5" t="str">
        <f>'[1]Bearbeitete Datenbank'!$CP375</f>
        <v>None</v>
      </c>
    </row>
    <row r="374" spans="1:112" x14ac:dyDescent="0.25">
      <c r="A374" s="1" t="str">
        <f>'[1]Bearbeitete Datenbank'!$C376</f>
        <v>Intelsat 905</v>
      </c>
      <c r="C374" s="1" t="str">
        <f>'[1]Bearbeitete Datenbank'!$C376</f>
        <v>Intelsat 905</v>
      </c>
      <c r="D374" s="41">
        <f>'[1]Bearbeitete Datenbank'!$AB376</f>
        <v>27438</v>
      </c>
      <c r="G374" s="1" t="str">
        <f>'[1]Bearbeitete Datenbank'!$AV376</f>
        <v>Heavy Satellite</v>
      </c>
      <c r="H374" s="1">
        <f>'[1]Bearbeitete Datenbank'!$V376</f>
        <v>13</v>
      </c>
      <c r="J374" s="3"/>
      <c r="K374" s="1" t="str">
        <f>'[1]Bearbeitete Datenbank'!$BQ376</f>
        <v>mono/duo-propellant</v>
      </c>
      <c r="L374" s="1" t="str">
        <f>'[1]Bearbeitete Datenbank'!$BR376</f>
        <v>1</v>
      </c>
      <c r="M374" s="1"/>
      <c r="N374" s="1">
        <f>'[1]Bearbeitete Datenbank'!$BS376</f>
        <v>300</v>
      </c>
      <c r="P374" s="5" t="str">
        <f>'[1]Bearbeitete Datenbank'!$Y376</f>
        <v>Guiana Space Center</v>
      </c>
      <c r="Q374" s="1">
        <f>'[1]Bearbeitete Datenbank'!$AD376*PI()/180</f>
        <v>9.1437799511982928E-2</v>
      </c>
      <c r="R374" s="1" t="str">
        <f>'[1]Bearbeitete Datenbank'!$D376</f>
        <v>USA</v>
      </c>
      <c r="S374" s="1" t="str">
        <f>'[1]Bearbeitete Datenbank'!$E376</f>
        <v>USA</v>
      </c>
      <c r="T374" s="1" t="str">
        <f>'[1]Bearbeitete Datenbank'!$F376</f>
        <v>Intelsat S.A.</v>
      </c>
      <c r="U374" s="3">
        <f>'[1]Bearbeitete Datenbank'!$U376</f>
        <v>37412</v>
      </c>
      <c r="V374" s="34">
        <f>'[1]Bearbeitete Datenbank'!$AE376*PI()/180</f>
        <v>5.3622099674872183</v>
      </c>
      <c r="Y374" s="1">
        <f>'[1]Bearbeitete Datenbank'!$BK376</f>
        <v>2.8</v>
      </c>
      <c r="Z374" s="1">
        <f>'[1]Bearbeitete Datenbank'!$BL376</f>
        <v>5.6</v>
      </c>
      <c r="AA374" s="1">
        <f>'[1]Bearbeitete Datenbank'!$BM376</f>
        <v>31</v>
      </c>
      <c r="AB374" s="1">
        <f>'[1]Bearbeitete Datenbank'!BN376</f>
        <v>86.688645347513997</v>
      </c>
      <c r="AC374" s="33">
        <f>'[1]Bearbeitete Datenbank'!BO376</f>
        <v>7.84</v>
      </c>
      <c r="AD374" s="1">
        <f>'[1]Bearbeitete Datenbank'!$BP376</f>
        <v>40.764933333333303</v>
      </c>
      <c r="AH374" s="1">
        <f>'[1]Bearbeitete Datenbank'!$AL376</f>
        <v>4723</v>
      </c>
      <c r="AJ374" s="1">
        <f>'[1]Bearbeitete Datenbank'!$AN376</f>
        <v>1984</v>
      </c>
      <c r="AK374" s="1">
        <f>'[1]Bearbeitete Datenbank'!$AW376</f>
        <v>2739</v>
      </c>
      <c r="AU374" s="1" t="str">
        <f>'[1]Bearbeitete Datenbank'!$AU376</f>
        <v>GEO/S</v>
      </c>
      <c r="AV374" s="1" t="str">
        <f>'[1]Bearbeitete Datenbank'!$J376</f>
        <v>GEO</v>
      </c>
      <c r="AY374" s="1" t="str">
        <f>'[1]Bearbeitete Datenbank'!$G376</f>
        <v>Commercial</v>
      </c>
      <c r="AZ374" s="1"/>
      <c r="BA374" s="1" t="str">
        <f>'[1]Bearbeitete Datenbank'!$H376</f>
        <v>Communications</v>
      </c>
      <c r="BB374" s="1"/>
      <c r="BC374" s="42">
        <f>'[1]Bearbeitete Datenbank'!$AX376</f>
        <v>2.093</v>
      </c>
      <c r="BD374" s="1">
        <f>Tabelle27[[#This Row],[inclination '[degree']]]*PI()/180</f>
        <v>3.6529741244241312E-2</v>
      </c>
      <c r="BE374" s="1">
        <f>'[1]Bearbeitete Datenbank'!$AY376</f>
        <v>90.761799999999994</v>
      </c>
      <c r="BF374" s="1">
        <f>Tabelle27[[#This Row],[RAAN '[degree']]]*PI()/180</f>
        <v>1.5840922450365891</v>
      </c>
      <c r="BG374" s="1">
        <f>'[1]Bearbeitete Datenbank'!$BA376</f>
        <v>320.28289999999998</v>
      </c>
      <c r="BH374" s="1">
        <f>Tabelle27[[#This Row],[AoP '[degree']]]*PI()/180</f>
        <v>5.5899911428357463</v>
      </c>
      <c r="BI374" s="1">
        <f>'[1]Bearbeitete Datenbank'!$BB376</f>
        <v>111.2967</v>
      </c>
      <c r="BK374" s="1">
        <f>Tabelle27[[#This Row],[mean_anomaly '[degree']]]*PI()/180</f>
        <v>1.942493861604373</v>
      </c>
      <c r="BL374" s="1">
        <f>'[1]Bearbeitete Datenbank'!$AZ376</f>
        <v>2.8689999999999998E-4</v>
      </c>
      <c r="BM374" s="1">
        <f>'[1]Bearbeitete Datenbank'!$BE376</f>
        <v>42164.638313579875</v>
      </c>
      <c r="BN374" s="1">
        <f>'[1]Bearbeitete Datenbank'!$BF376</f>
        <v>35805.735348312046</v>
      </c>
      <c r="BO374" s="1">
        <f>'[1]Bearbeitete Datenbank'!$BG376</f>
        <v>35781.541278847712</v>
      </c>
      <c r="BP374" s="1">
        <f>'[1]Bearbeitete Datenbank'!$BH376</f>
        <v>1436.0905737138921</v>
      </c>
      <c r="BQ374" s="1">
        <f>'[1]Bearbeitete Datenbank'!$BC376</f>
        <v>1.00272227</v>
      </c>
      <c r="BS374" s="5"/>
      <c r="BT374" s="5"/>
      <c r="BU374" s="5"/>
      <c r="BV374" s="5"/>
      <c r="BW374" s="5"/>
      <c r="BY374" s="1" t="s">
        <v>115</v>
      </c>
      <c r="BZ374" s="1" t="s">
        <v>115</v>
      </c>
      <c r="CA374" s="1" t="s">
        <v>115</v>
      </c>
      <c r="CB374" s="1" t="s">
        <v>115</v>
      </c>
      <c r="CD374" s="47">
        <f>'[1]Bearbeitete Datenbank'!$BT376</f>
        <v>2.7407043499977135E-2</v>
      </c>
      <c r="CE37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4.7834314731191142E-4</v>
      </c>
      <c r="CF374" s="1">
        <f>'[1]Bearbeitete Datenbank'!$BU376</f>
        <v>335.4954636695</v>
      </c>
      <c r="CG37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5.8555004665377917</v>
      </c>
      <c r="CH374" s="1" t="str">
        <f>'[1]Bearbeitete Datenbank'!$BV376</f>
        <v>False</v>
      </c>
      <c r="CI374" s="1" t="str">
        <f>'[1]Bearbeitete Datenbank'!$BW376</f>
        <v>True</v>
      </c>
      <c r="CJ374" s="1">
        <f>'[1]Bearbeitete Datenbank'!$BX376</f>
        <v>2.7419800000000002E-4</v>
      </c>
      <c r="CK374" s="1">
        <f>'[1]Bearbeitete Datenbank'!$BY376</f>
        <v>3.1906000000000016E-5</v>
      </c>
      <c r="CL374" s="1" t="str">
        <f>'[1]Bearbeitete Datenbank'!$CA376</f>
        <v>None</v>
      </c>
      <c r="CM37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4" s="1">
        <f>'[1]Bearbeitete Datenbank'!$CB376</f>
        <v>0</v>
      </c>
      <c r="CO374" s="1">
        <f>'[1]Bearbeitete Datenbank'!$CC376</f>
        <v>0</v>
      </c>
      <c r="CP374" s="1" t="str">
        <f>'[1]Bearbeitete Datenbank'!$CD376</f>
        <v>None</v>
      </c>
      <c r="CQ374" s="1" t="str">
        <f>'[1]Bearbeitete Datenbank'!$CE376</f>
        <v>None</v>
      </c>
      <c r="CR374" s="1" t="str">
        <f>'[1]Bearbeitete Datenbank'!$CF376</f>
        <v>None</v>
      </c>
      <c r="CS374" s="1" t="str">
        <f>IF(Tabelle27[[#This Row],[synchronised_starting_longitude '[deg_E']]]="None","None",Tabelle27[[#This Row],[synchronised_starting_longitude '[deg_E']]]*PI()/180)</f>
        <v>None</v>
      </c>
      <c r="CT374" s="1" t="str">
        <f>'[1]Bearbeitete Datenbank'!$CG376</f>
        <v>None</v>
      </c>
      <c r="CU374" s="1" t="str">
        <f>IF(Tabelle27[[#This Row],[synchronised_initial_longitude '[deg_E']]]="None","None",Tabelle27[[#This Row],[synchronised_initial_longitude '[deg_E']]]*PI()/180)</f>
        <v>None</v>
      </c>
      <c r="CV374" s="1" t="str">
        <f>'[1]Bearbeitete Datenbank'!$CH376</f>
        <v>None</v>
      </c>
      <c r="CW374" s="1" t="str">
        <f>IF(Tabelle27[[#This Row],[synchronised_tolerance_longitude '[deg_E']]]="None","None",Tabelle27[[#This Row],[synchronised_tolerance_longitude '[deg_E']]]*PI()/180)</f>
        <v>None</v>
      </c>
      <c r="CY374" s="1" t="str">
        <f>'[1]Bearbeitete Datenbank'!$CI376</f>
        <v>None</v>
      </c>
      <c r="CZ374" s="1" t="str">
        <f>IF(Tabelle27[[#This Row],[initial_GLAN '[deg']]]="None",Tabelle27[[#This Row],[initial_GLAN '[deg']]],Tabelle27[[#This Row],[initial_GLAN '[deg']]]*PI()/180)</f>
        <v>None</v>
      </c>
      <c r="DA374" s="1" t="str">
        <f>'[1]Bearbeitete Datenbank'!$CJ376</f>
        <v>None</v>
      </c>
      <c r="DB374" s="1" t="str">
        <f>IF(Tabelle27[[#This Row],[tolerance_GLAN '[deg']]]="None",Tabelle27[[#This Row],[tolerance_GLAN '[deg']]],Tabelle27[[#This Row],[tolerance_GLAN '[deg']]]*PI()/180)</f>
        <v>None</v>
      </c>
      <c r="DC374" s="1" t="str">
        <f>'[1]Bearbeitete Datenbank'!$CK376</f>
        <v>None</v>
      </c>
      <c r="DD374" s="49" t="str">
        <f>'[1]Bearbeitete Datenbank'!$CL376</f>
        <v>None</v>
      </c>
      <c r="DE374" s="5" t="str">
        <f>'[1]Bearbeitete Datenbank'!$CM376</f>
        <v>None</v>
      </c>
      <c r="DF374" s="49" t="str">
        <f>'[1]Bearbeitete Datenbank'!$CN376</f>
        <v>None</v>
      </c>
      <c r="DG374" s="5" t="str">
        <f>'[1]Bearbeitete Datenbank'!$CO376</f>
        <v>None</v>
      </c>
      <c r="DH374" s="5" t="str">
        <f>'[1]Bearbeitete Datenbank'!$CP376</f>
        <v>None</v>
      </c>
    </row>
    <row r="375" spans="1:112" x14ac:dyDescent="0.25">
      <c r="A375" s="1" t="str">
        <f>'[1]Bearbeitete Datenbank'!$C377</f>
        <v>Intelsat 906</v>
      </c>
      <c r="C375" s="1" t="str">
        <f>'[1]Bearbeitete Datenbank'!$C377</f>
        <v>Intelsat 906</v>
      </c>
      <c r="D375" s="41">
        <f>'[1]Bearbeitete Datenbank'!$AB377</f>
        <v>27513</v>
      </c>
      <c r="G375" s="1" t="str">
        <f>'[1]Bearbeitete Datenbank'!$AV377</f>
        <v>Heavy Satellite</v>
      </c>
      <c r="H375" s="1">
        <f>'[1]Bearbeitete Datenbank'!$V377</f>
        <v>13</v>
      </c>
      <c r="J375" s="3"/>
      <c r="K375" s="1" t="str">
        <f>'[1]Bearbeitete Datenbank'!$BQ377</f>
        <v>mono/duo-propellant</v>
      </c>
      <c r="L375" s="1" t="str">
        <f>'[1]Bearbeitete Datenbank'!$BR377</f>
        <v>1</v>
      </c>
      <c r="M375" s="1"/>
      <c r="N375" s="1">
        <f>'[1]Bearbeitete Datenbank'!$BS377</f>
        <v>300</v>
      </c>
      <c r="P375" s="1" t="str">
        <f>'[1]Bearbeitete Datenbank'!$Y377</f>
        <v>Guiana Space Center</v>
      </c>
      <c r="Q375" s="1">
        <f>'[1]Bearbeitete Datenbank'!$AD377*PI()/180</f>
        <v>9.1437799511982928E-2</v>
      </c>
      <c r="R375" s="1" t="str">
        <f>'[1]Bearbeitete Datenbank'!$D377</f>
        <v>USA</v>
      </c>
      <c r="S375" s="1" t="str">
        <f>'[1]Bearbeitete Datenbank'!$E377</f>
        <v>USA</v>
      </c>
      <c r="T375" s="1" t="str">
        <f>'[1]Bearbeitete Datenbank'!$F377</f>
        <v>Intelsat S.A.</v>
      </c>
      <c r="U375" s="3">
        <f>'[1]Bearbeitete Datenbank'!$U377</f>
        <v>37505</v>
      </c>
      <c r="V375" s="34">
        <f>'[1]Bearbeitete Datenbank'!$AE377*PI()/180</f>
        <v>5.3622099674872183</v>
      </c>
      <c r="Y375" s="1">
        <f>'[1]Bearbeitete Datenbank'!$BK377</f>
        <v>2.8</v>
      </c>
      <c r="Z375" s="1">
        <f>'[1]Bearbeitete Datenbank'!$BL377</f>
        <v>5.6</v>
      </c>
      <c r="AA375" s="1">
        <f>'[1]Bearbeitete Datenbank'!$BM377</f>
        <v>31</v>
      </c>
      <c r="AB375" s="1">
        <f>'[1]Bearbeitete Datenbank'!BN377</f>
        <v>86.688645347513997</v>
      </c>
      <c r="AC375" s="33">
        <f>'[1]Bearbeitete Datenbank'!BO377</f>
        <v>7.84</v>
      </c>
      <c r="AD375" s="1">
        <f>'[1]Bearbeitete Datenbank'!$BP377</f>
        <v>40.764933333333303</v>
      </c>
      <c r="AH375" s="1">
        <f>'[1]Bearbeitete Datenbank'!$AL377</f>
        <v>4723</v>
      </c>
      <c r="AJ375" s="1">
        <f>'[1]Bearbeitete Datenbank'!$AN377</f>
        <v>1955</v>
      </c>
      <c r="AK375" s="1">
        <f>'[1]Bearbeitete Datenbank'!$AW377</f>
        <v>2768</v>
      </c>
      <c r="AU375" s="1" t="str">
        <f>'[1]Bearbeitete Datenbank'!$AU377</f>
        <v>GEO/S</v>
      </c>
      <c r="AV375" s="1" t="str">
        <f>'[1]Bearbeitete Datenbank'!$J377</f>
        <v>GEO</v>
      </c>
      <c r="AY375" s="1" t="str">
        <f>'[1]Bearbeitete Datenbank'!$G377</f>
        <v>Commercial</v>
      </c>
      <c r="AZ375" s="1"/>
      <c r="BA375" s="1" t="str">
        <f>'[1]Bearbeitete Datenbank'!$H377</f>
        <v>Communications</v>
      </c>
      <c r="BB375" s="1"/>
      <c r="BC375" s="42">
        <f>'[1]Bearbeitete Datenbank'!$AX377</f>
        <v>1.1020000000000001</v>
      </c>
      <c r="BD375" s="1">
        <f>Tabelle27[[#This Row],[inclination '[degree']]]*PI()/180</f>
        <v>1.9233528356977513E-2</v>
      </c>
      <c r="BE375" s="1">
        <f>'[1]Bearbeitete Datenbank'!$AY377</f>
        <v>94.983500000000006</v>
      </c>
      <c r="BF375" s="1">
        <f>Tabelle27[[#This Row],[RAAN '[degree']]]*PI()/180</f>
        <v>1.6577748100680341</v>
      </c>
      <c r="BG375" s="1">
        <f>'[1]Bearbeitete Datenbank'!$BA377</f>
        <v>333.09030000000001</v>
      </c>
      <c r="BH375" s="1">
        <f>Tabelle27[[#This Row],[AoP '[degree']]]*PI()/180</f>
        <v>5.8135224414556683</v>
      </c>
      <c r="BI375" s="1">
        <f>'[1]Bearbeitete Datenbank'!$BB377</f>
        <v>183.68879999999999</v>
      </c>
      <c r="BK375" s="1">
        <f>Tabelle27[[#This Row],[mean_anomaly '[degree']]]*PI()/180</f>
        <v>3.2059743590373597</v>
      </c>
      <c r="BL375" s="1">
        <f>'[1]Bearbeitete Datenbank'!$AZ377</f>
        <v>3.2660000000000002E-4</v>
      </c>
      <c r="BM375" s="1">
        <f>'[1]Bearbeitete Datenbank'!$BE377</f>
        <v>42164.643079266141</v>
      </c>
      <c r="BN375" s="1">
        <f>'[1]Bearbeitete Datenbank'!$BF377</f>
        <v>35807.414051695829</v>
      </c>
      <c r="BO375" s="1">
        <f>'[1]Bearbeitete Datenbank'!$BG377</f>
        <v>35779.872106836454</v>
      </c>
      <c r="BP375" s="1">
        <f>'[1]Bearbeitete Datenbank'!$BH377</f>
        <v>1436.0908171865362</v>
      </c>
      <c r="BQ375" s="1">
        <f>'[1]Bearbeitete Datenbank'!$BC377</f>
        <v>1.0027220999999999</v>
      </c>
      <c r="BS375" s="5"/>
      <c r="BT375" s="5"/>
      <c r="BU375" s="5"/>
      <c r="BV375" s="5"/>
      <c r="BW375" s="5"/>
      <c r="BY375" s="1" t="s">
        <v>115</v>
      </c>
      <c r="BZ375" s="1" t="s">
        <v>115</v>
      </c>
      <c r="CA375" s="1" t="s">
        <v>115</v>
      </c>
      <c r="CB375" s="1" t="s">
        <v>115</v>
      </c>
      <c r="CD375" s="47">
        <f>'[1]Bearbeitete Datenbank'!$BT377</f>
        <v>2.6091806499998427E-2</v>
      </c>
      <c r="CE37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4.5538793121823037E-4</v>
      </c>
      <c r="CF375" s="1">
        <f>'[1]Bearbeitete Datenbank'!$BU377</f>
        <v>64.135738358499992</v>
      </c>
      <c r="CG37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1.1193798025534483</v>
      </c>
      <c r="CH375" s="1" t="str">
        <f>'[1]Bearbeitete Datenbank'!$BV377</f>
        <v>False</v>
      </c>
      <c r="CI375" s="1" t="str">
        <f>'[1]Bearbeitete Datenbank'!$BW377</f>
        <v>True</v>
      </c>
      <c r="CJ375" s="1">
        <f>'[1]Bearbeitete Datenbank'!$BX377</f>
        <v>3.3141150000000005E-4</v>
      </c>
      <c r="CK375" s="1">
        <f>'[1]Bearbeitete Datenbank'!$BY377</f>
        <v>2.5565499999999998E-5</v>
      </c>
      <c r="CL375" s="1" t="str">
        <f>'[1]Bearbeitete Datenbank'!$CA377</f>
        <v>None</v>
      </c>
      <c r="CM37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5" s="1">
        <f>'[1]Bearbeitete Datenbank'!$CB377</f>
        <v>0</v>
      </c>
      <c r="CO375" s="1">
        <f>'[1]Bearbeitete Datenbank'!$CC377</f>
        <v>0</v>
      </c>
      <c r="CP375" s="1" t="str">
        <f>'[1]Bearbeitete Datenbank'!$CD377</f>
        <v>None</v>
      </c>
      <c r="CQ375" s="1" t="str">
        <f>'[1]Bearbeitete Datenbank'!$CE377</f>
        <v>None</v>
      </c>
      <c r="CR375" s="1" t="str">
        <f>'[1]Bearbeitete Datenbank'!$CF377</f>
        <v>None</v>
      </c>
      <c r="CS375" s="1" t="str">
        <f>IF(Tabelle27[[#This Row],[synchronised_starting_longitude '[deg_E']]]="None","None",Tabelle27[[#This Row],[synchronised_starting_longitude '[deg_E']]]*PI()/180)</f>
        <v>None</v>
      </c>
      <c r="CT375" s="1" t="str">
        <f>'[1]Bearbeitete Datenbank'!$CG377</f>
        <v>None</v>
      </c>
      <c r="CU375" s="1" t="str">
        <f>IF(Tabelle27[[#This Row],[synchronised_initial_longitude '[deg_E']]]="None","None",Tabelle27[[#This Row],[synchronised_initial_longitude '[deg_E']]]*PI()/180)</f>
        <v>None</v>
      </c>
      <c r="CV375" s="1" t="str">
        <f>'[1]Bearbeitete Datenbank'!$CH377</f>
        <v>None</v>
      </c>
      <c r="CW375" s="1" t="str">
        <f>IF(Tabelle27[[#This Row],[synchronised_tolerance_longitude '[deg_E']]]="None","None",Tabelle27[[#This Row],[synchronised_tolerance_longitude '[deg_E']]]*PI()/180)</f>
        <v>None</v>
      </c>
      <c r="CY375" s="1" t="str">
        <f>'[1]Bearbeitete Datenbank'!$CI377</f>
        <v>None</v>
      </c>
      <c r="CZ375" s="1" t="str">
        <f>IF(Tabelle27[[#This Row],[initial_GLAN '[deg']]]="None",Tabelle27[[#This Row],[initial_GLAN '[deg']]],Tabelle27[[#This Row],[initial_GLAN '[deg']]]*PI()/180)</f>
        <v>None</v>
      </c>
      <c r="DA375" s="1" t="str">
        <f>'[1]Bearbeitete Datenbank'!$CJ377</f>
        <v>None</v>
      </c>
      <c r="DB375" s="1" t="str">
        <f>IF(Tabelle27[[#This Row],[tolerance_GLAN '[deg']]]="None",Tabelle27[[#This Row],[tolerance_GLAN '[deg']]],Tabelle27[[#This Row],[tolerance_GLAN '[deg']]]*PI()/180)</f>
        <v>None</v>
      </c>
      <c r="DC375" s="1" t="str">
        <f>'[1]Bearbeitete Datenbank'!$CK377</f>
        <v>None</v>
      </c>
      <c r="DD375" s="49" t="str">
        <f>'[1]Bearbeitete Datenbank'!$CL377</f>
        <v>None</v>
      </c>
      <c r="DE375" s="5" t="str">
        <f>'[1]Bearbeitete Datenbank'!$CM377</f>
        <v>None</v>
      </c>
      <c r="DF375" s="49" t="str">
        <f>'[1]Bearbeitete Datenbank'!$CN377</f>
        <v>None</v>
      </c>
      <c r="DG375" s="5" t="str">
        <f>'[1]Bearbeitete Datenbank'!$CO377</f>
        <v>None</v>
      </c>
      <c r="DH375" s="5" t="str">
        <f>'[1]Bearbeitete Datenbank'!$CP377</f>
        <v>None</v>
      </c>
    </row>
    <row r="376" spans="1:112" x14ac:dyDescent="0.25">
      <c r="A376" s="1" t="str">
        <f>'[1]Bearbeitete Datenbank'!$C378</f>
        <v>Intelsat New Dawn</v>
      </c>
      <c r="C376" s="1" t="str">
        <f>'[1]Bearbeitete Datenbank'!$C378</f>
        <v>Intelsat New Dawn</v>
      </c>
      <c r="D376" s="41">
        <f>'[1]Bearbeitete Datenbank'!$AB378</f>
        <v>37392</v>
      </c>
      <c r="G376" s="1" t="str">
        <f>'[1]Bearbeitete Datenbank'!$AV378</f>
        <v>Heavy Satellite</v>
      </c>
      <c r="H376" s="1">
        <f>'[1]Bearbeitete Datenbank'!$V378</f>
        <v>15</v>
      </c>
      <c r="J376" s="3"/>
      <c r="K376" s="1" t="str">
        <f>'[1]Bearbeitete Datenbank'!$BQ378</f>
        <v>none</v>
      </c>
      <c r="L376" s="1" t="str">
        <f>'[1]Bearbeitete Datenbank'!$BR378</f>
        <v>0</v>
      </c>
      <c r="M376" s="1"/>
      <c r="N376" s="1">
        <f>'[1]Bearbeitete Datenbank'!$BS378</f>
        <v>300</v>
      </c>
      <c r="P376" s="5" t="str">
        <f>'[1]Bearbeitete Datenbank'!$Y378</f>
        <v>Guiana Space Center</v>
      </c>
      <c r="Q376" s="1">
        <f>'[1]Bearbeitete Datenbank'!$AD378*PI()/180</f>
        <v>9.1437799511982928E-2</v>
      </c>
      <c r="R376" s="1" t="str">
        <f>'[1]Bearbeitete Datenbank'!$D378</f>
        <v>NR</v>
      </c>
      <c r="S376" s="1" t="str">
        <f>'[1]Bearbeitete Datenbank'!$E378</f>
        <v>USA</v>
      </c>
      <c r="T376" s="1" t="str">
        <f>'[1]Bearbeitete Datenbank'!$F378</f>
        <v>Intelsat S.A.</v>
      </c>
      <c r="U376" s="3">
        <f>'[1]Bearbeitete Datenbank'!$U378</f>
        <v>40655</v>
      </c>
      <c r="V376" s="34">
        <f>'[1]Bearbeitete Datenbank'!$AE378*PI()/180</f>
        <v>5.3622099674872183</v>
      </c>
      <c r="Y376" s="1">
        <f>'[1]Bearbeitete Datenbank'!$BK378</f>
        <v>2.5</v>
      </c>
      <c r="Z376" s="1">
        <f>'[1]Bearbeitete Datenbank'!$BL378</f>
        <v>4.9000000000000004</v>
      </c>
      <c r="AA376" s="1">
        <f>'[1]Bearbeitete Datenbank'!$BM378</f>
        <v>25.6</v>
      </c>
      <c r="AB376" s="1">
        <f>'[1]Bearbeitete Datenbank'!BN378</f>
        <v>64.617638548901297</v>
      </c>
      <c r="AC376" s="33">
        <f>'[1]Bearbeitete Datenbank'!BO378</f>
        <v>6.25</v>
      </c>
      <c r="AD376" s="1">
        <f>'[1]Bearbeitete Datenbank'!$BP378</f>
        <v>30.8653333333333</v>
      </c>
      <c r="AH376" s="1">
        <f>'[1]Bearbeitete Datenbank'!$AL378</f>
        <v>3000</v>
      </c>
      <c r="AJ376" s="1">
        <f>'[1]Bearbeitete Datenbank'!$AN378</f>
        <v>1238</v>
      </c>
      <c r="AK376" s="1">
        <f>'[1]Bearbeitete Datenbank'!$AW378</f>
        <v>1762</v>
      </c>
      <c r="AU376" s="1" t="str">
        <f>'[1]Bearbeitete Datenbank'!$AU378</f>
        <v>GEO/S</v>
      </c>
      <c r="AV376" s="1" t="str">
        <f>'[1]Bearbeitete Datenbank'!$J378</f>
        <v>GEO</v>
      </c>
      <c r="AY376" s="1" t="str">
        <f>'[1]Bearbeitete Datenbank'!$G378</f>
        <v>Commercial</v>
      </c>
      <c r="AZ376" s="1"/>
      <c r="BA376" s="1" t="str">
        <f>'[1]Bearbeitete Datenbank'!$H378</f>
        <v>Communications</v>
      </c>
      <c r="BB376" s="1"/>
      <c r="BC376" s="42">
        <f>'[1]Bearbeitete Datenbank'!$AX378</f>
        <v>2.0500000000000001E-2</v>
      </c>
      <c r="BD376" s="1">
        <f>Tabelle27[[#This Row],[inclination '[degree']]]*PI()/180</f>
        <v>3.577924966588376E-4</v>
      </c>
      <c r="BE376" s="1">
        <f>'[1]Bearbeitete Datenbank'!$AY378</f>
        <v>253.7972</v>
      </c>
      <c r="BF376" s="1">
        <f>Tabelle27[[#This Row],[RAAN '[degree']]]*PI()/180</f>
        <v>4.4295967723425527</v>
      </c>
      <c r="BG376" s="1">
        <f>'[1]Bearbeitete Datenbank'!$BA378</f>
        <v>165.93279999999999</v>
      </c>
      <c r="BH376" s="1">
        <f>Tabelle27[[#This Row],[AoP '[degree']]]*PI()/180</f>
        <v>2.8960736970532466</v>
      </c>
      <c r="BI376" s="1">
        <f>'[1]Bearbeitete Datenbank'!$BB378</f>
        <v>164.02019999999999</v>
      </c>
      <c r="BK376" s="1">
        <f>Tabelle27[[#This Row],[mean_anomaly '[degree']]]*PI()/180</f>
        <v>2.8626925297796029</v>
      </c>
      <c r="BL376" s="1">
        <f>'[1]Bearbeitete Datenbank'!$AZ378</f>
        <v>1.199E-4</v>
      </c>
      <c r="BM376" s="1">
        <f>'[1]Bearbeitete Datenbank'!$BE378</f>
        <v>42164.625418200507</v>
      </c>
      <c r="BN376" s="1">
        <f>'[1]Bearbeitete Datenbank'!$BF378</f>
        <v>35798.68095678815</v>
      </c>
      <c r="BO376" s="1">
        <f>'[1]Bearbeitete Datenbank'!$BG378</f>
        <v>35788.569879612864</v>
      </c>
      <c r="BP376" s="1">
        <f>'[1]Bearbeitete Datenbank'!$BH378</f>
        <v>1436.0899149059878</v>
      </c>
      <c r="BQ376" s="1">
        <f>'[1]Bearbeitete Datenbank'!$BC378</f>
        <v>1.0027227299999999</v>
      </c>
      <c r="BS376" s="5"/>
      <c r="BT376" s="5"/>
      <c r="BU376" s="5"/>
      <c r="BV376" s="5"/>
      <c r="BW376" s="5"/>
      <c r="BY376" s="1" t="s">
        <v>115</v>
      </c>
      <c r="BZ376" s="1" t="s">
        <v>115</v>
      </c>
      <c r="CA376" s="1" t="s">
        <v>115</v>
      </c>
      <c r="CB376" s="1" t="s">
        <v>115</v>
      </c>
      <c r="CD376" s="47">
        <f>'[1]Bearbeitete Datenbank'!$BT378</f>
        <v>4.3347704500000361E-2</v>
      </c>
      <c r="CE37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7.5656016670656856E-4</v>
      </c>
      <c r="CF376" s="1">
        <f>'[1]Bearbeitete Datenbank'!$BU378</f>
        <v>32.789724350500002</v>
      </c>
      <c r="CG37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0.57228865073758428</v>
      </c>
      <c r="CH376" s="1" t="str">
        <f>'[1]Bearbeitete Datenbank'!$BV378</f>
        <v>True</v>
      </c>
      <c r="CI376" s="1" t="str">
        <f>'[1]Bearbeitete Datenbank'!$BW378</f>
        <v>True</v>
      </c>
      <c r="CJ376" s="1">
        <f>'[1]Bearbeitete Datenbank'!$BX378</f>
        <v>8.9569999999999998E-5</v>
      </c>
      <c r="CK376" s="1">
        <f>'[1]Bearbeitete Datenbank'!$BY378</f>
        <v>7.9149999999999999E-5</v>
      </c>
      <c r="CL376" s="1">
        <f>'[1]Bearbeitete Datenbank'!$CA378</f>
        <v>4.6260000000000003E-2</v>
      </c>
      <c r="CM37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8.0738931197257683E-4</v>
      </c>
      <c r="CN376" s="1">
        <f>'[1]Bearbeitete Datenbank'!$CB378</f>
        <v>1</v>
      </c>
      <c r="CO376" s="1">
        <f>'[1]Bearbeitete Datenbank'!$CC378</f>
        <v>5</v>
      </c>
      <c r="CP376" s="1" t="str">
        <f>'[1]Bearbeitete Datenbank'!$CD378</f>
        <v>None</v>
      </c>
      <c r="CQ376" s="1" t="str">
        <f>'[1]Bearbeitete Datenbank'!$CE378</f>
        <v>None</v>
      </c>
      <c r="CR376" s="1" t="str">
        <f>'[1]Bearbeitete Datenbank'!$CF378</f>
        <v>None</v>
      </c>
      <c r="CS376" s="1" t="str">
        <f>IF(Tabelle27[[#This Row],[synchronised_starting_longitude '[deg_E']]]="None","None",Tabelle27[[#This Row],[synchronised_starting_longitude '[deg_E']]]*PI()/180)</f>
        <v>None</v>
      </c>
      <c r="CT376" s="1" t="str">
        <f>'[1]Bearbeitete Datenbank'!$CG378</f>
        <v>None</v>
      </c>
      <c r="CU376" s="1" t="str">
        <f>IF(Tabelle27[[#This Row],[synchronised_initial_longitude '[deg_E']]]="None","None",Tabelle27[[#This Row],[synchronised_initial_longitude '[deg_E']]]*PI()/180)</f>
        <v>None</v>
      </c>
      <c r="CV376" s="1" t="str">
        <f>'[1]Bearbeitete Datenbank'!$CH378</f>
        <v>None</v>
      </c>
      <c r="CW376" s="1" t="str">
        <f>IF(Tabelle27[[#This Row],[synchronised_tolerance_longitude '[deg_E']]]="None","None",Tabelle27[[#This Row],[synchronised_tolerance_longitude '[deg_E']]]*PI()/180)</f>
        <v>None</v>
      </c>
      <c r="CY376" s="1" t="str">
        <f>'[1]Bearbeitete Datenbank'!$CI378</f>
        <v>None</v>
      </c>
      <c r="CZ376" s="1" t="str">
        <f>IF(Tabelle27[[#This Row],[initial_GLAN '[deg']]]="None",Tabelle27[[#This Row],[initial_GLAN '[deg']]],Tabelle27[[#This Row],[initial_GLAN '[deg']]]*PI()/180)</f>
        <v>None</v>
      </c>
      <c r="DA376" s="1" t="str">
        <f>'[1]Bearbeitete Datenbank'!$CJ378</f>
        <v>None</v>
      </c>
      <c r="DB376" s="1" t="str">
        <f>IF(Tabelle27[[#This Row],[tolerance_GLAN '[deg']]]="None",Tabelle27[[#This Row],[tolerance_GLAN '[deg']]],Tabelle27[[#This Row],[tolerance_GLAN '[deg']]]*PI()/180)</f>
        <v>None</v>
      </c>
      <c r="DC376" s="1" t="str">
        <f>'[1]Bearbeitete Datenbank'!$CK378</f>
        <v>None</v>
      </c>
      <c r="DD376" s="49" t="str">
        <f>'[1]Bearbeitete Datenbank'!$CL378</f>
        <v>None</v>
      </c>
      <c r="DE376" s="5" t="str">
        <f>'[1]Bearbeitete Datenbank'!$CM378</f>
        <v>None</v>
      </c>
      <c r="DF376" s="49" t="str">
        <f>'[1]Bearbeitete Datenbank'!$CN378</f>
        <v>None</v>
      </c>
      <c r="DG376" s="5" t="str">
        <f>'[1]Bearbeitete Datenbank'!$CO378</f>
        <v>None</v>
      </c>
      <c r="DH376" s="5" t="str">
        <f>'[1]Bearbeitete Datenbank'!$CP378</f>
        <v>None</v>
      </c>
    </row>
    <row r="377" spans="1:112" x14ac:dyDescent="0.25">
      <c r="A377" s="1" t="str">
        <f>'[1]Bearbeitete Datenbank'!$C379</f>
        <v>INTErnational Gamma-Ray Astrophysics Laboratory (INTEGRAL)</v>
      </c>
      <c r="C377" s="1" t="str">
        <f>'[1]Bearbeitete Datenbank'!$C379</f>
        <v>INTErnational Gamma-Ray Astrophysics Laboratory (INTEGRAL)</v>
      </c>
      <c r="D377" s="41">
        <f>'[1]Bearbeitete Datenbank'!$AB379</f>
        <v>27540</v>
      </c>
      <c r="G377" s="1" t="str">
        <f>'[1]Bearbeitete Datenbank'!$AV379</f>
        <v>Heavy Satellite</v>
      </c>
      <c r="H377" s="1">
        <f>'[1]Bearbeitete Datenbank'!$V379</f>
        <v>2</v>
      </c>
      <c r="J377" s="3"/>
      <c r="K377" s="1" t="str">
        <f>'[1]Bearbeitete Datenbank'!$BQ379</f>
        <v>none</v>
      </c>
      <c r="L377" s="1" t="str">
        <f>'[1]Bearbeitete Datenbank'!$BR379</f>
        <v>0</v>
      </c>
      <c r="M377" s="1"/>
      <c r="N377" s="1">
        <f>'[1]Bearbeitete Datenbank'!$BS379</f>
        <v>300</v>
      </c>
      <c r="P377" s="5" t="str">
        <f>'[1]Bearbeitete Datenbank'!$Y379</f>
        <v>Baikonur Cosmodrome</v>
      </c>
      <c r="Q377" s="1">
        <f>'[1]Bearbeitete Datenbank'!$AD379*PI()/180</f>
        <v>0.80224059067919362</v>
      </c>
      <c r="R377" s="1" t="str">
        <f>'[1]Bearbeitete Datenbank'!$D379</f>
        <v>ESA</v>
      </c>
      <c r="S377" s="1" t="str">
        <f>'[1]Bearbeitete Datenbank'!$E379</f>
        <v>ESA/USA/Russia</v>
      </c>
      <c r="T377" s="1" t="str">
        <f>'[1]Bearbeitete Datenbank'!$F379</f>
        <v>European Space Operations Centre (ESOC)/NASA/Russia</v>
      </c>
      <c r="U377" s="3">
        <f>'[1]Bearbeitete Datenbank'!$U379</f>
        <v>37546</v>
      </c>
      <c r="V377" s="34">
        <f>'[1]Bearbeitete Datenbank'!$AE379*PI()/180</f>
        <v>1.1048806829750102</v>
      </c>
      <c r="Y377" s="1">
        <f>'[1]Bearbeitete Datenbank'!$BK379</f>
        <v>3.2</v>
      </c>
      <c r="Z377" s="1">
        <f>'[1]Bearbeitete Datenbank'!$BL379</f>
        <v>6</v>
      </c>
      <c r="AA377" s="1">
        <f>'[1]Bearbeitete Datenbank'!$BM379</f>
        <v>16</v>
      </c>
      <c r="AB377" s="1">
        <f>'[1]Bearbeitete Datenbank'!BN379</f>
        <v>61.787897163528598</v>
      </c>
      <c r="AC377" s="33">
        <f>'[1]Bearbeitete Datenbank'!BO379</f>
        <v>10.24</v>
      </c>
      <c r="AD377" s="1">
        <f>'[1]Bearbeitete Datenbank'!$BP379</f>
        <v>35.302399999999999</v>
      </c>
      <c r="AH377" s="1">
        <f>'[1]Bearbeitete Datenbank'!$AL379</f>
        <v>3954</v>
      </c>
      <c r="AJ377" s="1">
        <f>'[1]Bearbeitete Datenbank'!$AN379</f>
        <v>3414</v>
      </c>
      <c r="AK377" s="1">
        <f>'[1]Bearbeitete Datenbank'!$AW379</f>
        <v>540</v>
      </c>
      <c r="AU377" s="1" t="str">
        <f>'[1]Bearbeitete Datenbank'!$AU379</f>
        <v>DSO</v>
      </c>
      <c r="AV377" s="1" t="str">
        <f>'[1]Bearbeitete Datenbank'!$J379</f>
        <v>Elliptical</v>
      </c>
      <c r="AY377" s="1" t="str">
        <f>'[1]Bearbeitete Datenbank'!$G379</f>
        <v>Government</v>
      </c>
      <c r="AZ377" s="1"/>
      <c r="BA377" s="1" t="str">
        <f>'[1]Bearbeitete Datenbank'!$H379</f>
        <v>Space Science</v>
      </c>
      <c r="BB377" s="1"/>
      <c r="BC377" s="42">
        <f>'[1]Bearbeitete Datenbank'!$AX379</f>
        <v>63.369300000000003</v>
      </c>
      <c r="BD377" s="1">
        <f>Tabelle27[[#This Row],[inclination '[degree']]]*PI()/180</f>
        <v>1.1060029296840428</v>
      </c>
      <c r="BE377" s="1">
        <f>'[1]Bearbeitete Datenbank'!$AY379</f>
        <v>86.8369</v>
      </c>
      <c r="BF377" s="1">
        <f>Tabelle27[[#This Row],[RAAN '[degree']]]*PI()/180</f>
        <v>1.5155898172250639</v>
      </c>
      <c r="BG377" s="1">
        <f>'[1]Bearbeitete Datenbank'!$BA379</f>
        <v>299.02659999999997</v>
      </c>
      <c r="BH377" s="1">
        <f>Tabelle27[[#This Row],[AoP '[degree']]]*PI()/180</f>
        <v>5.2189987210440751</v>
      </c>
      <c r="BI377" s="1">
        <f>'[1]Bearbeitete Datenbank'!$BB379</f>
        <v>1.8859999999999999</v>
      </c>
      <c r="BK377" s="1">
        <f>Tabelle27[[#This Row],[mean_anomaly '[degree']]]*PI()/180</f>
        <v>3.2916909692613058E-2</v>
      </c>
      <c r="BL377" s="1">
        <f>'[1]Bearbeitete Datenbank'!$AZ379</f>
        <v>0.89915829999999997</v>
      </c>
      <c r="BM377" s="1">
        <f>'[1]Bearbeitete Datenbank'!$BE379</f>
        <v>81119.023602587971</v>
      </c>
      <c r="BN377" s="1">
        <f>'[1]Bearbeitete Datenbank'!$BF379</f>
        <v>147686.86696275085</v>
      </c>
      <c r="BO377" s="1">
        <f>'[1]Bearbeitete Datenbank'!$BG379</f>
        <v>1809.1802424250982</v>
      </c>
      <c r="BP377" s="1">
        <f>'[1]Bearbeitete Datenbank'!$BH379</f>
        <v>3832.1573622196402</v>
      </c>
      <c r="BQ377" s="1">
        <f>'[1]Bearbeitete Datenbank'!$BC379</f>
        <v>0.37576745</v>
      </c>
      <c r="BS377" s="5"/>
      <c r="BT377" s="5"/>
      <c r="BU377" s="5"/>
      <c r="BV377" s="5"/>
      <c r="BW377" s="5"/>
      <c r="BY377" s="1" t="s">
        <v>115</v>
      </c>
      <c r="BZ377" s="1" t="s">
        <v>115</v>
      </c>
      <c r="CA377" s="1" t="s">
        <v>115</v>
      </c>
      <c r="CB377" s="1" t="s">
        <v>115</v>
      </c>
      <c r="CD377" s="47" t="str">
        <f>'[1]Bearbeitete Datenbank'!$BT379</f>
        <v>None</v>
      </c>
      <c r="CE37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377" s="1" t="str">
        <f>'[1]Bearbeitete Datenbank'!$BU379</f>
        <v>None</v>
      </c>
      <c r="CG37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377" s="1" t="str">
        <f>'[1]Bearbeitete Datenbank'!$BV379</f>
        <v>None</v>
      </c>
      <c r="CI377" s="1" t="str">
        <f>'[1]Bearbeitete Datenbank'!$BW379</f>
        <v>None</v>
      </c>
      <c r="CJ377" s="1" t="str">
        <f>'[1]Bearbeitete Datenbank'!$BX379</f>
        <v>None</v>
      </c>
      <c r="CK377" s="1" t="str">
        <f>'[1]Bearbeitete Datenbank'!$BY379</f>
        <v>None</v>
      </c>
      <c r="CL377" s="1" t="str">
        <f>'[1]Bearbeitete Datenbank'!$CA379</f>
        <v>None</v>
      </c>
      <c r="CM37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7" s="1" t="str">
        <f>'[1]Bearbeitete Datenbank'!$CB379</f>
        <v>None</v>
      </c>
      <c r="CO377" s="1" t="str">
        <f>'[1]Bearbeitete Datenbank'!$CC379</f>
        <v>None</v>
      </c>
      <c r="CP377" s="1" t="str">
        <f>'[1]Bearbeitete Datenbank'!$CD379</f>
        <v>None</v>
      </c>
      <c r="CQ377" s="1" t="str">
        <f>'[1]Bearbeitete Datenbank'!$CE379</f>
        <v>None</v>
      </c>
      <c r="CR377" s="1" t="str">
        <f>'[1]Bearbeitete Datenbank'!$CF379</f>
        <v>None</v>
      </c>
      <c r="CS377" s="1" t="str">
        <f>IF(Tabelle27[[#This Row],[synchronised_starting_longitude '[deg_E']]]="None","None",Tabelle27[[#This Row],[synchronised_starting_longitude '[deg_E']]]*PI()/180)</f>
        <v>None</v>
      </c>
      <c r="CT377" s="1" t="str">
        <f>'[1]Bearbeitete Datenbank'!$CG379</f>
        <v>None</v>
      </c>
      <c r="CU377" s="1" t="str">
        <f>IF(Tabelle27[[#This Row],[synchronised_initial_longitude '[deg_E']]]="None","None",Tabelle27[[#This Row],[synchronised_initial_longitude '[deg_E']]]*PI()/180)</f>
        <v>None</v>
      </c>
      <c r="CV377" s="1" t="str">
        <f>'[1]Bearbeitete Datenbank'!$CH379</f>
        <v>None</v>
      </c>
      <c r="CW377" s="1" t="str">
        <f>IF(Tabelle27[[#This Row],[synchronised_tolerance_longitude '[deg_E']]]="None","None",Tabelle27[[#This Row],[synchronised_tolerance_longitude '[deg_E']]]*PI()/180)</f>
        <v>None</v>
      </c>
      <c r="CY377" s="1" t="str">
        <f>'[1]Bearbeitete Datenbank'!$CI379</f>
        <v>None</v>
      </c>
      <c r="CZ377" s="1" t="str">
        <f>IF(Tabelle27[[#This Row],[initial_GLAN '[deg']]]="None",Tabelle27[[#This Row],[initial_GLAN '[deg']]],Tabelle27[[#This Row],[initial_GLAN '[deg']]]*PI()/180)</f>
        <v>None</v>
      </c>
      <c r="DA377" s="1" t="str">
        <f>'[1]Bearbeitete Datenbank'!$CJ379</f>
        <v>None</v>
      </c>
      <c r="DB377" s="1" t="str">
        <f>IF(Tabelle27[[#This Row],[tolerance_GLAN '[deg']]]="None",Tabelle27[[#This Row],[tolerance_GLAN '[deg']]],Tabelle27[[#This Row],[tolerance_GLAN '[deg']]]*PI()/180)</f>
        <v>None</v>
      </c>
      <c r="DC377" s="1" t="str">
        <f>'[1]Bearbeitete Datenbank'!$CK379</f>
        <v>None</v>
      </c>
      <c r="DD377" s="49" t="str">
        <f>'[1]Bearbeitete Datenbank'!$CL379</f>
        <v>None</v>
      </c>
      <c r="DE377" s="5" t="str">
        <f>'[1]Bearbeitete Datenbank'!$CM379</f>
        <v>None</v>
      </c>
      <c r="DF377" s="49" t="str">
        <f>'[1]Bearbeitete Datenbank'!$CN379</f>
        <v>None</v>
      </c>
      <c r="DG377" s="5" t="str">
        <f>'[1]Bearbeitete Datenbank'!$CO379</f>
        <v>None</v>
      </c>
      <c r="DH377" s="5" t="str">
        <f>'[1]Bearbeitete Datenbank'!$CP379</f>
        <v>None</v>
      </c>
    </row>
    <row r="378" spans="1:112" x14ac:dyDescent="0.25">
      <c r="A378" s="1" t="str">
        <f>'[1]Bearbeitete Datenbank'!$C380</f>
        <v>IRNSS-1A</v>
      </c>
      <c r="C378" s="1" t="str">
        <f>'[1]Bearbeitete Datenbank'!$C380</f>
        <v>IRNSS-1A</v>
      </c>
      <c r="D378" s="41">
        <f>'[1]Bearbeitete Datenbank'!$AB380</f>
        <v>39199</v>
      </c>
      <c r="G378" s="1" t="str">
        <f>'[1]Bearbeitete Datenbank'!$AV380</f>
        <v>Heavy Satellite</v>
      </c>
      <c r="H378" s="1">
        <f>'[1]Bearbeitete Datenbank'!$V380</f>
        <v>12</v>
      </c>
      <c r="J378" s="3"/>
      <c r="K378" s="1" t="str">
        <f>'[1]Bearbeitete Datenbank'!$BQ380</f>
        <v>mono/duo-propellant</v>
      </c>
      <c r="L378" s="1" t="str">
        <f>'[1]Bearbeitete Datenbank'!$BR380</f>
        <v>1</v>
      </c>
      <c r="M378" s="1"/>
      <c r="N378" s="1">
        <f>'[1]Bearbeitete Datenbank'!$BS380</f>
        <v>300</v>
      </c>
      <c r="P378" s="5" t="str">
        <f>'[1]Bearbeitete Datenbank'!$Y380</f>
        <v>Satish Dhawan Space Centre</v>
      </c>
      <c r="Q378" s="1">
        <f>'[1]Bearbeitete Datenbank'!$AD380*PI()/180</f>
        <v>0.23945810678352358</v>
      </c>
      <c r="R378" s="1" t="str">
        <f>'[1]Bearbeitete Datenbank'!$D380</f>
        <v>India</v>
      </c>
      <c r="S378" s="1" t="str">
        <f>'[1]Bearbeitete Datenbank'!$E380</f>
        <v>India</v>
      </c>
      <c r="T378" s="1" t="str">
        <f>'[1]Bearbeitete Datenbank'!$F380</f>
        <v>Indian Space Research Organization (ISRO)</v>
      </c>
      <c r="U378" s="3">
        <f>'[1]Bearbeitete Datenbank'!$U380</f>
        <v>41456</v>
      </c>
      <c r="V378" s="34">
        <f>'[1]Bearbeitete Datenbank'!$AE380*PI()/180</f>
        <v>1.4002850765243715</v>
      </c>
      <c r="Y378" s="1">
        <f>'[1]Bearbeitete Datenbank'!$BK380</f>
        <v>1.5</v>
      </c>
      <c r="Z378" s="1">
        <f>'[1]Bearbeitete Datenbank'!$BL380</f>
        <v>1.5</v>
      </c>
      <c r="AA378" s="1">
        <f>'[1]Bearbeitete Datenbank'!$BM380</f>
        <v>10</v>
      </c>
      <c r="AB378" s="1">
        <f>'[1]Bearbeitete Datenbank'!BN380</f>
        <v>14.097496711822799</v>
      </c>
      <c r="AC378" s="33">
        <f>'[1]Bearbeitete Datenbank'!BO380</f>
        <v>2.25</v>
      </c>
      <c r="AD378" s="1">
        <f>'[1]Bearbeitete Datenbank'!$BP380</f>
        <v>6.8113333333333301</v>
      </c>
      <c r="AH378" s="1">
        <f>'[1]Bearbeitete Datenbank'!$AL380</f>
        <v>1425</v>
      </c>
      <c r="AJ378" s="1">
        <f>'[1]Bearbeitete Datenbank'!$AN380</f>
        <v>614</v>
      </c>
      <c r="AK378" s="1">
        <f>'[1]Bearbeitete Datenbank'!$AW380</f>
        <v>811</v>
      </c>
      <c r="AU378" s="1" t="str">
        <f>'[1]Bearbeitete Datenbank'!$AU380</f>
        <v>GEO/NS</v>
      </c>
      <c r="AV378" s="1" t="str">
        <f>'[1]Bearbeitete Datenbank'!$J380</f>
        <v>GEO</v>
      </c>
      <c r="AY378" s="1" t="str">
        <f>'[1]Bearbeitete Datenbank'!$G380</f>
        <v>Government</v>
      </c>
      <c r="AZ378" s="1"/>
      <c r="BA378" s="1" t="str">
        <f>'[1]Bearbeitete Datenbank'!$H380</f>
        <v>Navigation/Regional Positioning</v>
      </c>
      <c r="BB378" s="1"/>
      <c r="BC378" s="42">
        <f>'[1]Bearbeitete Datenbank'!$AX380</f>
        <v>31.57</v>
      </c>
      <c r="BD378" s="1">
        <f>Tabelle27[[#This Row],[inclination '[degree']]]*PI()/180</f>
        <v>0.55100044485460986</v>
      </c>
      <c r="BE378" s="1">
        <f>'[1]Bearbeitete Datenbank'!$AY380</f>
        <v>91.453199999999995</v>
      </c>
      <c r="BF378" s="1">
        <f>Tabelle27[[#This Row],[RAAN '[degree']]]*PI()/180</f>
        <v>1.5961594514848783</v>
      </c>
      <c r="BG378" s="1">
        <f>'[1]Bearbeitete Datenbank'!$BA380</f>
        <v>186.7055</v>
      </c>
      <c r="BH378" s="1">
        <f>Tabelle27[[#This Row],[AoP '[degree']]]*PI()/180</f>
        <v>3.258625706582273</v>
      </c>
      <c r="BI378" s="1">
        <f>'[1]Bearbeitete Datenbank'!$BB380</f>
        <v>349.87209999999999</v>
      </c>
      <c r="BK378" s="1">
        <f>Tabelle27[[#This Row],[mean_anomaly '[degree']]]*PI()/180</f>
        <v>6.1064201058668521</v>
      </c>
      <c r="BL378" s="1">
        <f>'[1]Bearbeitete Datenbank'!$AZ380</f>
        <v>1.8821E-3</v>
      </c>
      <c r="BM378" s="1">
        <f>'[1]Bearbeitete Datenbank'!$BE380</f>
        <v>42163.7067879522</v>
      </c>
      <c r="BN378" s="1">
        <f>'[1]Bearbeitete Datenbank'!$BF380</f>
        <v>35872.063100497806</v>
      </c>
      <c r="BO378" s="1">
        <f>'[1]Bearbeitete Datenbank'!$BG380</f>
        <v>35713.350475406594</v>
      </c>
      <c r="BP378" s="1">
        <f>'[1]Bearbeitete Datenbank'!$BH380</f>
        <v>1436.0429835588025</v>
      </c>
      <c r="BQ378" s="1">
        <f>'[1]Bearbeitete Datenbank'!$BC380</f>
        <v>1.0027554999999999</v>
      </c>
      <c r="BS378" s="5"/>
      <c r="BT378" s="5"/>
      <c r="BU378" s="5"/>
      <c r="BV378" s="5"/>
      <c r="BW378" s="5"/>
      <c r="BY378" s="1" t="s">
        <v>115</v>
      </c>
      <c r="BZ378" s="1" t="s">
        <v>115</v>
      </c>
      <c r="CA378" s="1" t="s">
        <v>115</v>
      </c>
      <c r="CB378" s="1" t="s">
        <v>115</v>
      </c>
      <c r="CD378" s="47">
        <f>'[1]Bearbeitete Datenbank'!$BT380</f>
        <v>0.18645380999999972</v>
      </c>
      <c r="CE37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3.2542328873879237E-3</v>
      </c>
      <c r="CF378" s="1">
        <f>'[1]Bearbeitete Datenbank'!$BU380</f>
        <v>55.159539047999999</v>
      </c>
      <c r="CG37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0.96271557026997845</v>
      </c>
      <c r="CH378" s="1" t="str">
        <f>'[1]Bearbeitete Datenbank'!$BV380</f>
        <v>False</v>
      </c>
      <c r="CI378" s="1" t="str">
        <f>'[1]Bearbeitete Datenbank'!$BW380</f>
        <v>True</v>
      </c>
      <c r="CJ378" s="1">
        <f>'[1]Bearbeitete Datenbank'!$BX380</f>
        <v>2.0468299999999999E-3</v>
      </c>
      <c r="CK378" s="1">
        <f>'[1]Bearbeitete Datenbank'!$BY380</f>
        <v>2.3322000000000002E-4</v>
      </c>
      <c r="CL378" s="1" t="str">
        <f>'[1]Bearbeitete Datenbank'!$CA380</f>
        <v>None</v>
      </c>
      <c r="CM37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8" s="1">
        <f>'[1]Bearbeitete Datenbank'!$CB380</f>
        <v>0</v>
      </c>
      <c r="CO378" s="1">
        <f>'[1]Bearbeitete Datenbank'!$CC380</f>
        <v>0</v>
      </c>
      <c r="CP378" s="1" t="str">
        <f>'[1]Bearbeitete Datenbank'!$CD380</f>
        <v>None</v>
      </c>
      <c r="CQ378" s="1" t="str">
        <f>'[1]Bearbeitete Datenbank'!$CE380</f>
        <v>None</v>
      </c>
      <c r="CR378" s="1" t="str">
        <f>'[1]Bearbeitete Datenbank'!$CF380</f>
        <v>None</v>
      </c>
      <c r="CS378" s="1" t="str">
        <f>IF(Tabelle27[[#This Row],[synchronised_starting_longitude '[deg_E']]]="None","None",Tabelle27[[#This Row],[synchronised_starting_longitude '[deg_E']]]*PI()/180)</f>
        <v>None</v>
      </c>
      <c r="CT378" s="1" t="str">
        <f>'[1]Bearbeitete Datenbank'!$CG380</f>
        <v>None</v>
      </c>
      <c r="CU378" s="1" t="str">
        <f>IF(Tabelle27[[#This Row],[synchronised_initial_longitude '[deg_E']]]="None","None",Tabelle27[[#This Row],[synchronised_initial_longitude '[deg_E']]]*PI()/180)</f>
        <v>None</v>
      </c>
      <c r="CV378" s="1" t="str">
        <f>'[1]Bearbeitete Datenbank'!$CH380</f>
        <v>None</v>
      </c>
      <c r="CW378" s="1" t="str">
        <f>IF(Tabelle27[[#This Row],[synchronised_tolerance_longitude '[deg_E']]]="None","None",Tabelle27[[#This Row],[synchronised_tolerance_longitude '[deg_E']]]*PI()/180)</f>
        <v>None</v>
      </c>
      <c r="CY378" s="1" t="str">
        <f>'[1]Bearbeitete Datenbank'!$CI380</f>
        <v>None</v>
      </c>
      <c r="CZ378" s="1" t="str">
        <f>IF(Tabelle27[[#This Row],[initial_GLAN '[deg']]]="None",Tabelle27[[#This Row],[initial_GLAN '[deg']]],Tabelle27[[#This Row],[initial_GLAN '[deg']]]*PI()/180)</f>
        <v>None</v>
      </c>
      <c r="DA378" s="1" t="str">
        <f>'[1]Bearbeitete Datenbank'!$CJ380</f>
        <v>None</v>
      </c>
      <c r="DB378" s="1" t="str">
        <f>IF(Tabelle27[[#This Row],[tolerance_GLAN '[deg']]]="None",Tabelle27[[#This Row],[tolerance_GLAN '[deg']]],Tabelle27[[#This Row],[tolerance_GLAN '[deg']]]*PI()/180)</f>
        <v>None</v>
      </c>
      <c r="DC378" s="1" t="str">
        <f>'[1]Bearbeitete Datenbank'!$CK380</f>
        <v>None</v>
      </c>
      <c r="DD378" s="49" t="str">
        <f>'[1]Bearbeitete Datenbank'!$CL380</f>
        <v>None</v>
      </c>
      <c r="DE378" s="5" t="str">
        <f>'[1]Bearbeitete Datenbank'!$CM380</f>
        <v>None</v>
      </c>
      <c r="DF378" s="49" t="str">
        <f>'[1]Bearbeitete Datenbank'!$CN380</f>
        <v>None</v>
      </c>
      <c r="DG378" s="5" t="str">
        <f>'[1]Bearbeitete Datenbank'!$CO380</f>
        <v>None</v>
      </c>
      <c r="DH378" s="5" t="str">
        <f>'[1]Bearbeitete Datenbank'!$CP380</f>
        <v>None</v>
      </c>
    </row>
    <row r="379" spans="1:112" x14ac:dyDescent="0.25">
      <c r="A379" s="1" t="str">
        <f>'[1]Bearbeitete Datenbank'!$C381</f>
        <v>IRNSS-1B</v>
      </c>
      <c r="C379" s="1" t="str">
        <f>'[1]Bearbeitete Datenbank'!$C381</f>
        <v>IRNSS-1B</v>
      </c>
      <c r="D379" s="41">
        <f>'[1]Bearbeitete Datenbank'!$AB381</f>
        <v>39635</v>
      </c>
      <c r="G379" s="1" t="str">
        <f>'[1]Bearbeitete Datenbank'!$AV381</f>
        <v>Heavy Satellite</v>
      </c>
      <c r="H379" s="1">
        <f>'[1]Bearbeitete Datenbank'!$V381</f>
        <v>12</v>
      </c>
      <c r="J379" s="3"/>
      <c r="K379" s="1" t="str">
        <f>'[1]Bearbeitete Datenbank'!$BQ381</f>
        <v>mono/duo-propellant</v>
      </c>
      <c r="L379" s="1" t="str">
        <f>'[1]Bearbeitete Datenbank'!$BR381</f>
        <v>1</v>
      </c>
      <c r="M379" s="1"/>
      <c r="N379" s="1">
        <f>'[1]Bearbeitete Datenbank'!$BS381</f>
        <v>300</v>
      </c>
      <c r="P379" s="1" t="str">
        <f>'[1]Bearbeitete Datenbank'!$Y381</f>
        <v>Satish Dhawan Space Centre</v>
      </c>
      <c r="Q379" s="1">
        <f>'[1]Bearbeitete Datenbank'!$AD381*PI()/180</f>
        <v>0.23945810678352358</v>
      </c>
      <c r="R379" s="1" t="str">
        <f>'[1]Bearbeitete Datenbank'!$D381</f>
        <v>India</v>
      </c>
      <c r="S379" s="1" t="str">
        <f>'[1]Bearbeitete Datenbank'!$E381</f>
        <v>India</v>
      </c>
      <c r="T379" s="1" t="str">
        <f>'[1]Bearbeitete Datenbank'!$F381</f>
        <v>Indian Space Research Organization (ISRO)</v>
      </c>
      <c r="U379" s="3">
        <f>'[1]Bearbeitete Datenbank'!$U381</f>
        <v>41733</v>
      </c>
      <c r="V379" s="1">
        <f>'[1]Bearbeitete Datenbank'!$AE381*PI()/180</f>
        <v>1.4002850765243715</v>
      </c>
      <c r="Y379" s="1">
        <f>'[1]Bearbeitete Datenbank'!$BK381</f>
        <v>1.5</v>
      </c>
      <c r="Z379" s="1">
        <f>'[1]Bearbeitete Datenbank'!$BL381</f>
        <v>1.6</v>
      </c>
      <c r="AA379" s="1">
        <f>'[1]Bearbeitete Datenbank'!$BM381</f>
        <v>10</v>
      </c>
      <c r="AB379" s="1">
        <f>'[1]Bearbeitete Datenbank'!BN381</f>
        <v>14.272543982942301</v>
      </c>
      <c r="AC379" s="1">
        <f>'[1]Bearbeitete Datenbank'!BO381</f>
        <v>2.25</v>
      </c>
      <c r="AD379" s="1">
        <f>'[1]Bearbeitete Datenbank'!$BP381</f>
        <v>6.9613333333333296</v>
      </c>
      <c r="AH379" s="1">
        <f>'[1]Bearbeitete Datenbank'!$AL381</f>
        <v>1432</v>
      </c>
      <c r="AJ379" s="1">
        <f>'[1]Bearbeitete Datenbank'!$AN381</f>
        <v>614</v>
      </c>
      <c r="AK379" s="1">
        <f>'[1]Bearbeitete Datenbank'!$AW381</f>
        <v>818</v>
      </c>
      <c r="AU379" s="1" t="str">
        <f>'[1]Bearbeitete Datenbank'!$AU381</f>
        <v>GEO/NS</v>
      </c>
      <c r="AV379" s="1" t="str">
        <f>'[1]Bearbeitete Datenbank'!$J381</f>
        <v>GEO</v>
      </c>
      <c r="AY379" s="1" t="str">
        <f>'[1]Bearbeitete Datenbank'!$G381</f>
        <v>Government</v>
      </c>
      <c r="AZ379" s="1"/>
      <c r="BA379" s="1" t="str">
        <f>'[1]Bearbeitete Datenbank'!$H381</f>
        <v>Navigation/Regional Positioning</v>
      </c>
      <c r="BB379" s="1"/>
      <c r="BC379" s="42">
        <f>'[1]Bearbeitete Datenbank'!$AX381</f>
        <v>28.714300000000001</v>
      </c>
      <c r="BD379" s="1">
        <f>Tabelle27[[#This Row],[inclination '[degree']]]*PI()/180</f>
        <v>0.50115907740540777</v>
      </c>
      <c r="BE379" s="1">
        <f>'[1]Bearbeitete Datenbank'!$AY381</f>
        <v>271.6379</v>
      </c>
      <c r="BF379" s="1">
        <f>Tabelle27[[#This Row],[RAAN '[degree']]]*PI()/180</f>
        <v>4.7409757282031046</v>
      </c>
      <c r="BG379" s="1">
        <f>'[1]Bearbeitete Datenbank'!$BA381</f>
        <v>180.7551</v>
      </c>
      <c r="BH379" s="1">
        <f>Tabelle27[[#This Row],[AoP '[degree']]]*PI()/180</f>
        <v>3.1547716347716022</v>
      </c>
      <c r="BI379" s="1">
        <f>'[1]Bearbeitete Datenbank'!$BB381</f>
        <v>356.9914</v>
      </c>
      <c r="BK379" s="1">
        <f>Tabelle27[[#This Row],[mean_anomaly '[degree']]]*PI()/180</f>
        <v>6.2306753313040844</v>
      </c>
      <c r="BL379" s="1">
        <f>'[1]Bearbeitete Datenbank'!$AZ381</f>
        <v>2.2369E-3</v>
      </c>
      <c r="BM379" s="1">
        <f>'[1]Bearbeitete Datenbank'!$BE381</f>
        <v>42164.78408812009</v>
      </c>
      <c r="BN379" s="1">
        <f>'[1]Bearbeitete Datenbank'!$BF381</f>
        <v>35888.102493646802</v>
      </c>
      <c r="BO379" s="1">
        <f>'[1]Bearbeitete Datenbank'!$BG381</f>
        <v>35699.465682593378</v>
      </c>
      <c r="BP379" s="1">
        <f>'[1]Bearbeitete Datenbank'!$BH381</f>
        <v>1436.0980211496726</v>
      </c>
      <c r="BQ379" s="1">
        <f>'[1]Bearbeitete Datenbank'!$BC381</f>
        <v>1.0027170700000001</v>
      </c>
      <c r="BY379" s="1" t="s">
        <v>115</v>
      </c>
      <c r="BZ379" s="1" t="s">
        <v>115</v>
      </c>
      <c r="CA379" s="1" t="s">
        <v>115</v>
      </c>
      <c r="CB379" s="1" t="s">
        <v>115</v>
      </c>
      <c r="CD379" s="47">
        <f>'[1]Bearbeitete Datenbank'!$BT381</f>
        <v>0.1715161700000003</v>
      </c>
      <c r="CE37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2.993521886910328E-3</v>
      </c>
      <c r="CF379" s="1">
        <f>'[1]Bearbeitete Datenbank'!$BU381</f>
        <v>55.072716325000002</v>
      </c>
      <c r="CG37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0.96120022788808146</v>
      </c>
      <c r="CH379" s="1" t="str">
        <f>'[1]Bearbeitete Datenbank'!$BV381</f>
        <v>False</v>
      </c>
      <c r="CI379" s="1" t="str">
        <f>'[1]Bearbeitete Datenbank'!$BW381</f>
        <v>True</v>
      </c>
      <c r="CJ379" s="1">
        <f>'[1]Bearbeitete Datenbank'!$BX381</f>
        <v>2.0593600000000001E-3</v>
      </c>
      <c r="CK379" s="1">
        <f>'[1]Bearbeitete Datenbank'!$BY381</f>
        <v>2.7610000000000004E-4</v>
      </c>
      <c r="CL379" s="1" t="str">
        <f>'[1]Bearbeitete Datenbank'!$CA381</f>
        <v>None</v>
      </c>
      <c r="CM37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79" s="1">
        <f>'[1]Bearbeitete Datenbank'!$CB381</f>
        <v>0</v>
      </c>
      <c r="CO379" s="1">
        <f>'[1]Bearbeitete Datenbank'!$CC381</f>
        <v>0</v>
      </c>
      <c r="CP379" s="1" t="str">
        <f>'[1]Bearbeitete Datenbank'!$CD381</f>
        <v>None</v>
      </c>
      <c r="CQ379" s="1" t="str">
        <f>'[1]Bearbeitete Datenbank'!$CE381</f>
        <v>None</v>
      </c>
      <c r="CR379" s="1" t="str">
        <f>'[1]Bearbeitete Datenbank'!$CF381</f>
        <v>None</v>
      </c>
      <c r="CS379" s="1" t="str">
        <f>IF(Tabelle27[[#This Row],[synchronised_starting_longitude '[deg_E']]]="None","None",Tabelle27[[#This Row],[synchronised_starting_longitude '[deg_E']]]*PI()/180)</f>
        <v>None</v>
      </c>
      <c r="CT379" s="1" t="str">
        <f>'[1]Bearbeitete Datenbank'!$CG381</f>
        <v>None</v>
      </c>
      <c r="CU379" s="1" t="str">
        <f>IF(Tabelle27[[#This Row],[synchronised_initial_longitude '[deg_E']]]="None","None",Tabelle27[[#This Row],[synchronised_initial_longitude '[deg_E']]]*PI()/180)</f>
        <v>None</v>
      </c>
      <c r="CV379" s="1" t="str">
        <f>'[1]Bearbeitete Datenbank'!$CH381</f>
        <v>None</v>
      </c>
      <c r="CW379" s="1" t="str">
        <f>IF(Tabelle27[[#This Row],[synchronised_tolerance_longitude '[deg_E']]]="None","None",Tabelle27[[#This Row],[synchronised_tolerance_longitude '[deg_E']]]*PI()/180)</f>
        <v>None</v>
      </c>
      <c r="CY379" s="1" t="str">
        <f>'[1]Bearbeitete Datenbank'!$CI381</f>
        <v>None</v>
      </c>
      <c r="CZ379" s="1" t="str">
        <f>IF(Tabelle27[[#This Row],[initial_GLAN '[deg']]]="None",Tabelle27[[#This Row],[initial_GLAN '[deg']]],Tabelle27[[#This Row],[initial_GLAN '[deg']]]*PI()/180)</f>
        <v>None</v>
      </c>
      <c r="DA379" s="1" t="str">
        <f>'[1]Bearbeitete Datenbank'!$CJ381</f>
        <v>None</v>
      </c>
      <c r="DB379" s="1" t="str">
        <f>IF(Tabelle27[[#This Row],[tolerance_GLAN '[deg']]]="None",Tabelle27[[#This Row],[tolerance_GLAN '[deg']]],Tabelle27[[#This Row],[tolerance_GLAN '[deg']]]*PI()/180)</f>
        <v>None</v>
      </c>
      <c r="DC379" s="1" t="str">
        <f>'[1]Bearbeitete Datenbank'!$CK381</f>
        <v>None</v>
      </c>
      <c r="DD379" s="49" t="str">
        <f>'[1]Bearbeitete Datenbank'!$CL381</f>
        <v>None</v>
      </c>
      <c r="DE379" s="5" t="str">
        <f>'[1]Bearbeitete Datenbank'!$CM381</f>
        <v>None</v>
      </c>
      <c r="DF379" s="49" t="str">
        <f>'[1]Bearbeitete Datenbank'!$CN381</f>
        <v>None</v>
      </c>
      <c r="DG379" s="5" t="str">
        <f>'[1]Bearbeitete Datenbank'!$CO381</f>
        <v>None</v>
      </c>
      <c r="DH379" s="5" t="str">
        <f>'[1]Bearbeitete Datenbank'!$CP381</f>
        <v>None</v>
      </c>
    </row>
    <row r="380" spans="1:112" x14ac:dyDescent="0.25">
      <c r="A380" s="1" t="str">
        <f>'[1]Bearbeitete Datenbank'!$C382</f>
        <v>IRNSS-1C</v>
      </c>
      <c r="C380" s="1" t="str">
        <f>'[1]Bearbeitete Datenbank'!$C382</f>
        <v>IRNSS-1C</v>
      </c>
      <c r="D380" s="41">
        <f>'[1]Bearbeitete Datenbank'!$AB382</f>
        <v>40269</v>
      </c>
      <c r="G380" s="1" t="str">
        <f>'[1]Bearbeitete Datenbank'!$AV382</f>
        <v>Heavy Satellite</v>
      </c>
      <c r="H380" s="1">
        <f>'[1]Bearbeitete Datenbank'!$V382</f>
        <v>12</v>
      </c>
      <c r="J380" s="3"/>
      <c r="K380" s="1" t="str">
        <f>'[1]Bearbeitete Datenbank'!$BQ382</f>
        <v>mono/duo-propellant</v>
      </c>
      <c r="L380" s="1" t="str">
        <f>'[1]Bearbeitete Datenbank'!$BR382</f>
        <v>1</v>
      </c>
      <c r="M380" s="1"/>
      <c r="N380" s="1">
        <f>'[1]Bearbeitete Datenbank'!$BS382</f>
        <v>300</v>
      </c>
      <c r="P380" s="5" t="str">
        <f>'[1]Bearbeitete Datenbank'!$Y382</f>
        <v>Satish Dhawan Space Centre</v>
      </c>
      <c r="Q380" s="1">
        <f>'[1]Bearbeitete Datenbank'!$AD382*PI()/180</f>
        <v>0.23945810678352358</v>
      </c>
      <c r="R380" s="1" t="str">
        <f>'[1]Bearbeitete Datenbank'!$D382</f>
        <v>NR</v>
      </c>
      <c r="S380" s="1" t="str">
        <f>'[1]Bearbeitete Datenbank'!$E382</f>
        <v>India</v>
      </c>
      <c r="T380" s="1" t="str">
        <f>'[1]Bearbeitete Datenbank'!$F382</f>
        <v>Indian Space Research Organization (ISRO)</v>
      </c>
      <c r="U380" s="3">
        <f>'[1]Bearbeitete Datenbank'!$U382</f>
        <v>41927</v>
      </c>
      <c r="V380" s="34">
        <f>'[1]Bearbeitete Datenbank'!$AE382*PI()/180</f>
        <v>1.4002850765243715</v>
      </c>
      <c r="Y380" s="1">
        <f>'[1]Bearbeitete Datenbank'!$BK382</f>
        <v>1.5</v>
      </c>
      <c r="Z380" s="1">
        <f>'[1]Bearbeitete Datenbank'!$BL382</f>
        <v>1.6</v>
      </c>
      <c r="AA380" s="1">
        <f>'[1]Bearbeitete Datenbank'!$BM382</f>
        <v>10</v>
      </c>
      <c r="AB380" s="1">
        <f>'[1]Bearbeitete Datenbank'!BN382</f>
        <v>14.272543982942301</v>
      </c>
      <c r="AC380" s="33">
        <f>'[1]Bearbeitete Datenbank'!BO382</f>
        <v>2.25</v>
      </c>
      <c r="AD380" s="1">
        <f>'[1]Bearbeitete Datenbank'!$BP382</f>
        <v>6.9613333333333296</v>
      </c>
      <c r="AH380" s="1">
        <f>'[1]Bearbeitete Datenbank'!$AL382</f>
        <v>1425</v>
      </c>
      <c r="AJ380" s="1">
        <f>'[1]Bearbeitete Datenbank'!$AN382</f>
        <v>600</v>
      </c>
      <c r="AK380" s="1">
        <f>'[1]Bearbeitete Datenbank'!$AW382</f>
        <v>825</v>
      </c>
      <c r="AU380" s="1" t="str">
        <f>'[1]Bearbeitete Datenbank'!$AU382</f>
        <v>GEO/ID</v>
      </c>
      <c r="AV380" s="1" t="str">
        <f>'[1]Bearbeitete Datenbank'!$J382</f>
        <v>GEO</v>
      </c>
      <c r="AY380" s="1" t="str">
        <f>'[1]Bearbeitete Datenbank'!$G382</f>
        <v>Government</v>
      </c>
      <c r="AZ380" s="1"/>
      <c r="BA380" s="1" t="str">
        <f>'[1]Bearbeitete Datenbank'!$H382</f>
        <v>Navigation/Regional Positioning</v>
      </c>
      <c r="BB380" s="1"/>
      <c r="BC380" s="42">
        <f>'[1]Bearbeitete Datenbank'!$AX382</f>
        <v>2.2454000000000001</v>
      </c>
      <c r="BD380" s="1">
        <f>Tabelle27[[#This Row],[inclination '[degree']]]*PI()/180</f>
        <v>3.9189623024280675E-2</v>
      </c>
      <c r="BE380" s="1">
        <f>'[1]Bearbeitete Datenbank'!$AY382</f>
        <v>149.9513</v>
      </c>
      <c r="BF380" s="1">
        <f>Tabelle27[[#This Row],[RAAN '[degree']]]*PI()/180</f>
        <v>2.6171439026457728</v>
      </c>
      <c r="BG380" s="1">
        <f>'[1]Bearbeitete Datenbank'!$BA382</f>
        <v>9.6259999999999994</v>
      </c>
      <c r="BH380" s="1">
        <f>Tabelle27[[#This Row],[AoP '[degree']]]*PI()/180</f>
        <v>0.16800539379697416</v>
      </c>
      <c r="BI380" s="1">
        <f>'[1]Bearbeitete Datenbank'!$BB382</f>
        <v>127.2851</v>
      </c>
      <c r="BK380" s="1">
        <f>Tabelle27[[#This Row],[mean_anomaly '[degree']]]*PI()/180</f>
        <v>2.221544083730234</v>
      </c>
      <c r="BL380" s="1">
        <f>'[1]Bearbeitete Datenbank'!$AZ382</f>
        <v>1.918E-3</v>
      </c>
      <c r="BM380" s="1">
        <f>'[1]Bearbeitete Datenbank'!$BE382</f>
        <v>42164.291263110492</v>
      </c>
      <c r="BN380" s="1">
        <f>'[1]Bearbeitete Datenbank'!$BF382</f>
        <v>35874.162373753141</v>
      </c>
      <c r="BO380" s="1">
        <f>'[1]Bearbeitete Datenbank'!$BG382</f>
        <v>35712.42015246785</v>
      </c>
      <c r="BP380" s="1">
        <f>'[1]Bearbeitete Datenbank'!$BH382</f>
        <v>1436.0728433987965</v>
      </c>
      <c r="BQ380" s="1">
        <f>'[1]Bearbeitete Datenbank'!$BC382</f>
        <v>1.0027346500000001</v>
      </c>
      <c r="BS380" s="5"/>
      <c r="BT380" s="5"/>
      <c r="BU380" s="5"/>
      <c r="BV380" s="5"/>
      <c r="BW380" s="5"/>
      <c r="BY380" s="1" t="s">
        <v>115</v>
      </c>
      <c r="BZ380" s="1" t="s">
        <v>115</v>
      </c>
      <c r="CA380" s="1" t="s">
        <v>115</v>
      </c>
      <c r="CB380" s="1" t="s">
        <v>115</v>
      </c>
      <c r="CD380" s="47">
        <f>'[1]Bearbeitete Datenbank'!$BT382</f>
        <v>6.8347027000001503E-2</v>
      </c>
      <c r="CE38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1.1928806550994887E-3</v>
      </c>
      <c r="CF380" s="1">
        <f>'[1]Bearbeitete Datenbank'!$BU382</f>
        <v>82.998938683999995</v>
      </c>
      <c r="CG38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1.4486047556966892</v>
      </c>
      <c r="CH380" s="1" t="str">
        <f>'[1]Bearbeitete Datenbank'!$BV382</f>
        <v>False</v>
      </c>
      <c r="CI380" s="1" t="str">
        <f>'[1]Bearbeitete Datenbank'!$BW382</f>
        <v>True</v>
      </c>
      <c r="CJ380" s="1">
        <f>'[1]Bearbeitete Datenbank'!$BX382</f>
        <v>1.8815375000000001E-3</v>
      </c>
      <c r="CK380" s="1">
        <f>'[1]Bearbeitete Datenbank'!$BY382</f>
        <v>1.2643249999999995E-4</v>
      </c>
      <c r="CL380" s="1" t="str">
        <f>'[1]Bearbeitete Datenbank'!$CA382</f>
        <v>None</v>
      </c>
      <c r="CM38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0" s="1">
        <f>'[1]Bearbeitete Datenbank'!$CB382</f>
        <v>0</v>
      </c>
      <c r="CO380" s="1">
        <f>'[1]Bearbeitete Datenbank'!$CC382</f>
        <v>0</v>
      </c>
      <c r="CP380" s="1" t="str">
        <f>'[1]Bearbeitete Datenbank'!$CD382</f>
        <v>None</v>
      </c>
      <c r="CQ380" s="1" t="str">
        <f>'[1]Bearbeitete Datenbank'!$CE382</f>
        <v>None</v>
      </c>
      <c r="CR380" s="1" t="str">
        <f>'[1]Bearbeitete Datenbank'!$CF382</f>
        <v>None</v>
      </c>
      <c r="CS380" s="1" t="str">
        <f>IF(Tabelle27[[#This Row],[synchronised_starting_longitude '[deg_E']]]="None","None",Tabelle27[[#This Row],[synchronised_starting_longitude '[deg_E']]]*PI()/180)</f>
        <v>None</v>
      </c>
      <c r="CT380" s="1" t="str">
        <f>'[1]Bearbeitete Datenbank'!$CG382</f>
        <v>None</v>
      </c>
      <c r="CU380" s="1" t="str">
        <f>IF(Tabelle27[[#This Row],[synchronised_initial_longitude '[deg_E']]]="None","None",Tabelle27[[#This Row],[synchronised_initial_longitude '[deg_E']]]*PI()/180)</f>
        <v>None</v>
      </c>
      <c r="CV380" s="1" t="str">
        <f>'[1]Bearbeitete Datenbank'!$CH382</f>
        <v>None</v>
      </c>
      <c r="CW380" s="1" t="str">
        <f>IF(Tabelle27[[#This Row],[synchronised_tolerance_longitude '[deg_E']]]="None","None",Tabelle27[[#This Row],[synchronised_tolerance_longitude '[deg_E']]]*PI()/180)</f>
        <v>None</v>
      </c>
      <c r="CY380" s="1" t="str">
        <f>'[1]Bearbeitete Datenbank'!$CI382</f>
        <v>None</v>
      </c>
      <c r="CZ380" s="1" t="str">
        <f>IF(Tabelle27[[#This Row],[initial_GLAN '[deg']]]="None",Tabelle27[[#This Row],[initial_GLAN '[deg']]],Tabelle27[[#This Row],[initial_GLAN '[deg']]]*PI()/180)</f>
        <v>None</v>
      </c>
      <c r="DA380" s="1" t="str">
        <f>'[1]Bearbeitete Datenbank'!$CJ382</f>
        <v>None</v>
      </c>
      <c r="DB380" s="1" t="str">
        <f>IF(Tabelle27[[#This Row],[tolerance_GLAN '[deg']]]="None",Tabelle27[[#This Row],[tolerance_GLAN '[deg']]],Tabelle27[[#This Row],[tolerance_GLAN '[deg']]]*PI()/180)</f>
        <v>None</v>
      </c>
      <c r="DC380" s="1" t="str">
        <f>'[1]Bearbeitete Datenbank'!$CK382</f>
        <v>None</v>
      </c>
      <c r="DD380" s="49" t="str">
        <f>'[1]Bearbeitete Datenbank'!$CL382</f>
        <v>None</v>
      </c>
      <c r="DE380" s="5" t="str">
        <f>'[1]Bearbeitete Datenbank'!$CM382</f>
        <v>None</v>
      </c>
      <c r="DF380" s="49" t="str">
        <f>'[1]Bearbeitete Datenbank'!$CN382</f>
        <v>None</v>
      </c>
      <c r="DG380" s="5" t="str">
        <f>'[1]Bearbeitete Datenbank'!$CO382</f>
        <v>None</v>
      </c>
      <c r="DH380" s="5" t="str">
        <f>'[1]Bearbeitete Datenbank'!$CP382</f>
        <v>None</v>
      </c>
    </row>
    <row r="381" spans="1:112" x14ac:dyDescent="0.25">
      <c r="A381" s="1" t="str">
        <f>'[1]Bearbeitete Datenbank'!$C383</f>
        <v>IRNSS-1D</v>
      </c>
      <c r="C381" s="1" t="str">
        <f>'[1]Bearbeitete Datenbank'!$C383</f>
        <v>IRNSS-1D</v>
      </c>
      <c r="D381" s="41">
        <f>'[1]Bearbeitete Datenbank'!$AB383</f>
        <v>40547</v>
      </c>
      <c r="G381" s="1" t="str">
        <f>'[1]Bearbeitete Datenbank'!$AV383</f>
        <v>Heavy Satellite</v>
      </c>
      <c r="H381" s="1">
        <f>'[1]Bearbeitete Datenbank'!$V383</f>
        <v>12</v>
      </c>
      <c r="J381" s="3"/>
      <c r="K381" s="1" t="str">
        <f>'[1]Bearbeitete Datenbank'!$BQ383</f>
        <v>mono/duo-propellant</v>
      </c>
      <c r="L381" s="1" t="str">
        <f>'[1]Bearbeitete Datenbank'!$BR383</f>
        <v>1</v>
      </c>
      <c r="M381" s="1"/>
      <c r="N381" s="1">
        <f>'[1]Bearbeitete Datenbank'!$BS383</f>
        <v>300</v>
      </c>
      <c r="P381" s="5" t="str">
        <f>'[1]Bearbeitete Datenbank'!$Y383</f>
        <v>Satish Dhawan Space Centre</v>
      </c>
      <c r="Q381" s="1">
        <f>'[1]Bearbeitete Datenbank'!$AD383*PI()/180</f>
        <v>0.23945810678352358</v>
      </c>
      <c r="R381" s="1" t="str">
        <f>'[1]Bearbeitete Datenbank'!$D383</f>
        <v>NR</v>
      </c>
      <c r="S381" s="1" t="str">
        <f>'[1]Bearbeitete Datenbank'!$E383</f>
        <v>India</v>
      </c>
      <c r="T381" s="1" t="str">
        <f>'[1]Bearbeitete Datenbank'!$F383</f>
        <v>Indian Space Research Organization (ISRO)</v>
      </c>
      <c r="U381" s="3">
        <f>'[1]Bearbeitete Datenbank'!$U383</f>
        <v>42093</v>
      </c>
      <c r="V381" s="34">
        <f>'[1]Bearbeitete Datenbank'!$AE383*PI()/180</f>
        <v>1.4002850765243715</v>
      </c>
      <c r="Y381" s="1">
        <f>'[1]Bearbeitete Datenbank'!$BK383</f>
        <v>1.5</v>
      </c>
      <c r="Z381" s="1">
        <f>'[1]Bearbeitete Datenbank'!$BL383</f>
        <v>1.6</v>
      </c>
      <c r="AA381" s="1">
        <f>'[1]Bearbeitete Datenbank'!$BM383</f>
        <v>10</v>
      </c>
      <c r="AB381" s="1">
        <f>'[1]Bearbeitete Datenbank'!BN383</f>
        <v>14.272543982942301</v>
      </c>
      <c r="AC381" s="33">
        <f>'[1]Bearbeitete Datenbank'!BO383</f>
        <v>2.25</v>
      </c>
      <c r="AD381" s="1">
        <f>'[1]Bearbeitete Datenbank'!$BP383</f>
        <v>6.9613333333333296</v>
      </c>
      <c r="AH381" s="1">
        <f>'[1]Bearbeitete Datenbank'!$AL383</f>
        <v>1425</v>
      </c>
      <c r="AJ381" s="1">
        <f>'[1]Bearbeitete Datenbank'!$AN383</f>
        <v>603</v>
      </c>
      <c r="AK381" s="1">
        <f>'[1]Bearbeitete Datenbank'!$AW383</f>
        <v>822</v>
      </c>
      <c r="AU381" s="1" t="str">
        <f>'[1]Bearbeitete Datenbank'!$AU383</f>
        <v>GEO/NS</v>
      </c>
      <c r="AV381" s="1" t="str">
        <f>'[1]Bearbeitete Datenbank'!$J383</f>
        <v>GEO</v>
      </c>
      <c r="AY381" s="1" t="str">
        <f>'[1]Bearbeitete Datenbank'!$G383</f>
        <v>Government</v>
      </c>
      <c r="AZ381" s="1"/>
      <c r="BA381" s="1" t="str">
        <f>'[1]Bearbeitete Datenbank'!$H383</f>
        <v>Navigation/Regional Positioning</v>
      </c>
      <c r="BB381" s="1"/>
      <c r="BC381" s="42">
        <f>'[1]Bearbeitete Datenbank'!$AX383</f>
        <v>28.558399999999999</v>
      </c>
      <c r="BD381" s="1">
        <f>Tabelle27[[#This Row],[inclination '[degree']]]*PI()/180</f>
        <v>0.49843810910154857</v>
      </c>
      <c r="BE381" s="1">
        <f>'[1]Bearbeitete Datenbank'!$AY383</f>
        <v>271.6737</v>
      </c>
      <c r="BF381" s="1">
        <f>Tabelle27[[#This Row],[RAAN '[degree']]]*PI()/180</f>
        <v>4.7416005560753183</v>
      </c>
      <c r="BG381" s="1">
        <f>'[1]Bearbeitete Datenbank'!$BA383</f>
        <v>178.56139999999999</v>
      </c>
      <c r="BH381" s="1">
        <f>Tabelle27[[#This Row],[AoP '[degree']]]*PI()/180</f>
        <v>3.1164843469706023</v>
      </c>
      <c r="BI381" s="1">
        <f>'[1]Bearbeitete Datenbank'!$BB383</f>
        <v>180.6217</v>
      </c>
      <c r="BK381" s="1">
        <f>Tabelle27[[#This Row],[mean_anomaly '[degree']]]*PI()/180</f>
        <v>3.1524433655494422</v>
      </c>
      <c r="BL381" s="1">
        <f>'[1]Bearbeitete Datenbank'!$AZ383</f>
        <v>2.2309999999999999E-3</v>
      </c>
      <c r="BM381" s="1">
        <f>'[1]Bearbeitete Datenbank'!$BE383</f>
        <v>42164.648125288295</v>
      </c>
      <c r="BN381" s="1">
        <f>'[1]Bearbeitete Datenbank'!$BF383</f>
        <v>35887.717455255814</v>
      </c>
      <c r="BO381" s="1">
        <f>'[1]Bearbeitete Datenbank'!$BG383</f>
        <v>35699.578795320776</v>
      </c>
      <c r="BP381" s="1">
        <f>'[1]Bearbeitete Datenbank'!$BH383</f>
        <v>1436.0910749811871</v>
      </c>
      <c r="BQ381" s="1">
        <f>'[1]Bearbeitete Datenbank'!$BC383</f>
        <v>1.0027219199999999</v>
      </c>
      <c r="BS381" s="5"/>
      <c r="BT381" s="5"/>
      <c r="BU381" s="5"/>
      <c r="BV381" s="5"/>
      <c r="BW381" s="5"/>
      <c r="BY381" s="1" t="s">
        <v>115</v>
      </c>
      <c r="BZ381" s="1" t="s">
        <v>115</v>
      </c>
      <c r="CA381" s="1" t="s">
        <v>115</v>
      </c>
      <c r="CB381" s="1" t="s">
        <v>115</v>
      </c>
      <c r="CD381" s="47">
        <f>'[1]Bearbeitete Datenbank'!$BT383</f>
        <v>0.14736803349999406</v>
      </c>
      <c r="CE38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2.5720573967641992E-3</v>
      </c>
      <c r="CF381" s="1">
        <f>'[1]Bearbeitete Datenbank'!$BU383</f>
        <v>111.74618244050001</v>
      </c>
      <c r="CG38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1.9503388101209977</v>
      </c>
      <c r="CH381" s="1" t="str">
        <f>'[1]Bearbeitete Datenbank'!$BV383</f>
        <v>False</v>
      </c>
      <c r="CI381" s="1" t="str">
        <f>'[1]Bearbeitete Datenbank'!$BW383</f>
        <v>True</v>
      </c>
      <c r="CJ381" s="1">
        <f>'[1]Bearbeitete Datenbank'!$BX383</f>
        <v>2.0026150000000001E-3</v>
      </c>
      <c r="CK381" s="1">
        <f>'[1]Bearbeitete Datenbank'!$BY383</f>
        <v>2.3941700000000012E-4</v>
      </c>
      <c r="CL381" s="1" t="str">
        <f>'[1]Bearbeitete Datenbank'!$CA383</f>
        <v>None</v>
      </c>
      <c r="CM38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1" s="1">
        <f>'[1]Bearbeitete Datenbank'!$CB383</f>
        <v>0</v>
      </c>
      <c r="CO381" s="1">
        <f>'[1]Bearbeitete Datenbank'!$CC383</f>
        <v>0</v>
      </c>
      <c r="CP381" s="1" t="str">
        <f>'[1]Bearbeitete Datenbank'!$CD383</f>
        <v>None</v>
      </c>
      <c r="CQ381" s="1" t="str">
        <f>'[1]Bearbeitete Datenbank'!$CE383</f>
        <v>None</v>
      </c>
      <c r="CR381" s="1" t="str">
        <f>'[1]Bearbeitete Datenbank'!$CF383</f>
        <v>None</v>
      </c>
      <c r="CS381" s="1" t="str">
        <f>IF(Tabelle27[[#This Row],[synchronised_starting_longitude '[deg_E']]]="None","None",Tabelle27[[#This Row],[synchronised_starting_longitude '[deg_E']]]*PI()/180)</f>
        <v>None</v>
      </c>
      <c r="CT381" s="1" t="str">
        <f>'[1]Bearbeitete Datenbank'!$CG383</f>
        <v>None</v>
      </c>
      <c r="CU381" s="1" t="str">
        <f>IF(Tabelle27[[#This Row],[synchronised_initial_longitude '[deg_E']]]="None","None",Tabelle27[[#This Row],[synchronised_initial_longitude '[deg_E']]]*PI()/180)</f>
        <v>None</v>
      </c>
      <c r="CV381" s="1" t="str">
        <f>'[1]Bearbeitete Datenbank'!$CH383</f>
        <v>None</v>
      </c>
      <c r="CW381" s="1" t="str">
        <f>IF(Tabelle27[[#This Row],[synchronised_tolerance_longitude '[deg_E']]]="None","None",Tabelle27[[#This Row],[synchronised_tolerance_longitude '[deg_E']]]*PI()/180)</f>
        <v>None</v>
      </c>
      <c r="CY381" s="1" t="str">
        <f>'[1]Bearbeitete Datenbank'!$CI383</f>
        <v>None</v>
      </c>
      <c r="CZ381" s="1" t="str">
        <f>IF(Tabelle27[[#This Row],[initial_GLAN '[deg']]]="None",Tabelle27[[#This Row],[initial_GLAN '[deg']]],Tabelle27[[#This Row],[initial_GLAN '[deg']]]*PI()/180)</f>
        <v>None</v>
      </c>
      <c r="DA381" s="1" t="str">
        <f>'[1]Bearbeitete Datenbank'!$CJ383</f>
        <v>None</v>
      </c>
      <c r="DB381" s="1" t="str">
        <f>IF(Tabelle27[[#This Row],[tolerance_GLAN '[deg']]]="None",Tabelle27[[#This Row],[tolerance_GLAN '[deg']]],Tabelle27[[#This Row],[tolerance_GLAN '[deg']]]*PI()/180)</f>
        <v>None</v>
      </c>
      <c r="DC381" s="1" t="str">
        <f>'[1]Bearbeitete Datenbank'!$CK383</f>
        <v>None</v>
      </c>
      <c r="DD381" s="49" t="str">
        <f>'[1]Bearbeitete Datenbank'!$CL383</f>
        <v>None</v>
      </c>
      <c r="DE381" s="5" t="str">
        <f>'[1]Bearbeitete Datenbank'!$CM383</f>
        <v>None</v>
      </c>
      <c r="DF381" s="49" t="str">
        <f>'[1]Bearbeitete Datenbank'!$CN383</f>
        <v>None</v>
      </c>
      <c r="DG381" s="5" t="str">
        <f>'[1]Bearbeitete Datenbank'!$CO383</f>
        <v>None</v>
      </c>
      <c r="DH381" s="5" t="str">
        <f>'[1]Bearbeitete Datenbank'!$CP383</f>
        <v>None</v>
      </c>
    </row>
    <row r="382" spans="1:112" x14ac:dyDescent="0.25">
      <c r="A382" s="1" t="str">
        <f>'[1]Bearbeitete Datenbank'!$C384</f>
        <v>IRNSS-1E</v>
      </c>
      <c r="C382" s="1" t="str">
        <f>'[1]Bearbeitete Datenbank'!$C384</f>
        <v>IRNSS-1E</v>
      </c>
      <c r="D382" s="41">
        <f>'[1]Bearbeitete Datenbank'!$AB384</f>
        <v>41241</v>
      </c>
      <c r="G382" s="1" t="str">
        <f>'[1]Bearbeitete Datenbank'!$AV384</f>
        <v>Heavy Satellite</v>
      </c>
      <c r="H382" s="1">
        <f>'[1]Bearbeitete Datenbank'!$V384</f>
        <v>12</v>
      </c>
      <c r="J382" s="3"/>
      <c r="K382" s="1" t="str">
        <f>'[1]Bearbeitete Datenbank'!$BQ384</f>
        <v>mono/duo-propellant</v>
      </c>
      <c r="L382" s="1" t="str">
        <f>'[1]Bearbeitete Datenbank'!$BR384</f>
        <v>1</v>
      </c>
      <c r="M382" s="1"/>
      <c r="N382" s="1">
        <f>'[1]Bearbeitete Datenbank'!$BS384</f>
        <v>300</v>
      </c>
      <c r="P382" s="5" t="str">
        <f>'[1]Bearbeitete Datenbank'!$Y384</f>
        <v>Satish Dhawan Space Centre</v>
      </c>
      <c r="Q382" s="1">
        <f>'[1]Bearbeitete Datenbank'!$AD384*PI()/180</f>
        <v>0.23945810678352358</v>
      </c>
      <c r="R382" s="1" t="str">
        <f>'[1]Bearbeitete Datenbank'!$D384</f>
        <v>NR</v>
      </c>
      <c r="S382" s="1" t="str">
        <f>'[1]Bearbeitete Datenbank'!$E384</f>
        <v>India</v>
      </c>
      <c r="T382" s="1" t="str">
        <f>'[1]Bearbeitete Datenbank'!$F384</f>
        <v>Indian Space Research Organization (ISRO)</v>
      </c>
      <c r="U382" s="3">
        <f>'[1]Bearbeitete Datenbank'!$U384</f>
        <v>42389</v>
      </c>
      <c r="V382" s="34">
        <f>'[1]Bearbeitete Datenbank'!$AE384*PI()/180</f>
        <v>1.4002850765243715</v>
      </c>
      <c r="Y382" s="1">
        <f>'[1]Bearbeitete Datenbank'!$BK384</f>
        <v>1.5</v>
      </c>
      <c r="Z382" s="1">
        <f>'[1]Bearbeitete Datenbank'!$BL384</f>
        <v>1.6</v>
      </c>
      <c r="AA382" s="1">
        <f>'[1]Bearbeitete Datenbank'!$BM384</f>
        <v>10</v>
      </c>
      <c r="AB382" s="1">
        <f>'[1]Bearbeitete Datenbank'!BN384</f>
        <v>14.272543982942301</v>
      </c>
      <c r="AC382" s="33">
        <f>'[1]Bearbeitete Datenbank'!BO384</f>
        <v>2.25</v>
      </c>
      <c r="AD382" s="1">
        <f>'[1]Bearbeitete Datenbank'!$BP384</f>
        <v>6.9613333333333296</v>
      </c>
      <c r="AH382" s="1">
        <f>'[1]Bearbeitete Datenbank'!$AL384</f>
        <v>1425</v>
      </c>
      <c r="AJ382" s="1">
        <f>'[1]Bearbeitete Datenbank'!$AN384</f>
        <v>598</v>
      </c>
      <c r="AK382" s="1">
        <f>'[1]Bearbeitete Datenbank'!$AW384</f>
        <v>827</v>
      </c>
      <c r="AU382" s="1" t="str">
        <f>'[1]Bearbeitete Datenbank'!$AU384</f>
        <v>GEO/NS</v>
      </c>
      <c r="AV382" s="1" t="str">
        <f>'[1]Bearbeitete Datenbank'!$J384</f>
        <v>GEO</v>
      </c>
      <c r="AY382" s="1" t="str">
        <f>'[1]Bearbeitete Datenbank'!$G384</f>
        <v>Government</v>
      </c>
      <c r="AZ382" s="1"/>
      <c r="BA382" s="1" t="str">
        <f>'[1]Bearbeitete Datenbank'!$H384</f>
        <v>Navigation/Regional Positioning</v>
      </c>
      <c r="BB382" s="1"/>
      <c r="BC382" s="42">
        <f>'[1]Bearbeitete Datenbank'!$AX384</f>
        <v>29.119800000000001</v>
      </c>
      <c r="BD382" s="1">
        <f>Tabelle27[[#This Row],[inclination '[degree']]]*PI()/180</f>
        <v>0.50823638752224487</v>
      </c>
      <c r="BE382" s="1">
        <f>'[1]Bearbeitete Datenbank'!$AY384</f>
        <v>90.783299999999997</v>
      </c>
      <c r="BF382" s="1">
        <f>Tabelle27[[#This Row],[RAAN '[degree']]]*PI()/180</f>
        <v>1.5844674908257679</v>
      </c>
      <c r="BG382" s="1">
        <f>'[1]Bearbeitete Datenbank'!$BA384</f>
        <v>184.2602</v>
      </c>
      <c r="BH382" s="1">
        <f>Tabelle27[[#This Row],[AoP '[degree']]]*PI()/180</f>
        <v>3.2159471703832554</v>
      </c>
      <c r="BI382" s="1">
        <f>'[1]Bearbeitete Datenbank'!$BB384</f>
        <v>355.68959999999998</v>
      </c>
      <c r="BK382" s="1">
        <f>Tabelle27[[#This Row],[mean_anomaly '[degree']]]*PI()/180</f>
        <v>6.2079546351016219</v>
      </c>
      <c r="BL382" s="1">
        <f>'[1]Bearbeitete Datenbank'!$AZ384</f>
        <v>1.8975000000000001E-3</v>
      </c>
      <c r="BM382" s="1">
        <f>'[1]Bearbeitete Datenbank'!$BE384</f>
        <v>42162.821003301084</v>
      </c>
      <c r="BN382" s="1">
        <f>'[1]Bearbeitete Datenbank'!$BF384</f>
        <v>35871.824956154851</v>
      </c>
      <c r="BO382" s="1">
        <f>'[1]Bearbeitete Datenbank'!$BG384</f>
        <v>35711.817050447316</v>
      </c>
      <c r="BP382" s="1">
        <f>'[1]Bearbeitete Datenbank'!$BH384</f>
        <v>1435.9977307246952</v>
      </c>
      <c r="BQ382" s="1">
        <f>'[1]Bearbeitete Datenbank'!$BC384</f>
        <v>1.0027870999999999</v>
      </c>
      <c r="BS382" s="5"/>
      <c r="BT382" s="5"/>
      <c r="BU382" s="5"/>
      <c r="BV382" s="5"/>
      <c r="BW382" s="5"/>
      <c r="BY382" s="1" t="s">
        <v>115</v>
      </c>
      <c r="BZ382" s="1" t="s">
        <v>115</v>
      </c>
      <c r="CA382" s="1" t="s">
        <v>115</v>
      </c>
      <c r="CB382" s="1" t="s">
        <v>115</v>
      </c>
      <c r="CD382" s="47">
        <f>'[1]Bearbeitete Datenbank'!$BT384</f>
        <v>0.12744488650000108</v>
      </c>
      <c r="CE38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2.2243328842554907E-3</v>
      </c>
      <c r="CF382" s="1">
        <f>'[1]Bearbeitete Datenbank'!$BU384</f>
        <v>111.7070423695</v>
      </c>
      <c r="CG38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1.9496556870125832</v>
      </c>
      <c r="CH382" s="1" t="str">
        <f>'[1]Bearbeitete Datenbank'!$BV384</f>
        <v>False</v>
      </c>
      <c r="CI382" s="1" t="str">
        <f>'[1]Bearbeitete Datenbank'!$BW384</f>
        <v>True</v>
      </c>
      <c r="CJ382" s="1">
        <f>'[1]Bearbeitete Datenbank'!$BX384</f>
        <v>1.9940819999999999E-3</v>
      </c>
      <c r="CK382" s="1">
        <f>'[1]Bearbeitete Datenbank'!$BY384</f>
        <v>1.7700999999999991E-4</v>
      </c>
      <c r="CL382" s="1" t="str">
        <f>'[1]Bearbeitete Datenbank'!$CA384</f>
        <v>None</v>
      </c>
      <c r="CM38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2" s="1">
        <f>'[1]Bearbeitete Datenbank'!$CB384</f>
        <v>0</v>
      </c>
      <c r="CO382" s="1">
        <f>'[1]Bearbeitete Datenbank'!$CC384</f>
        <v>0</v>
      </c>
      <c r="CP382" s="1" t="str">
        <f>'[1]Bearbeitete Datenbank'!$CD384</f>
        <v>None</v>
      </c>
      <c r="CQ382" s="1" t="str">
        <f>'[1]Bearbeitete Datenbank'!$CE384</f>
        <v>None</v>
      </c>
      <c r="CR382" s="1" t="str">
        <f>'[1]Bearbeitete Datenbank'!$CF384</f>
        <v>None</v>
      </c>
      <c r="CS382" s="1" t="str">
        <f>IF(Tabelle27[[#This Row],[synchronised_starting_longitude '[deg_E']]]="None","None",Tabelle27[[#This Row],[synchronised_starting_longitude '[deg_E']]]*PI()/180)</f>
        <v>None</v>
      </c>
      <c r="CT382" s="1" t="str">
        <f>'[1]Bearbeitete Datenbank'!$CG384</f>
        <v>None</v>
      </c>
      <c r="CU382" s="1" t="str">
        <f>IF(Tabelle27[[#This Row],[synchronised_initial_longitude '[deg_E']]]="None","None",Tabelle27[[#This Row],[synchronised_initial_longitude '[deg_E']]]*PI()/180)</f>
        <v>None</v>
      </c>
      <c r="CV382" s="1" t="str">
        <f>'[1]Bearbeitete Datenbank'!$CH384</f>
        <v>None</v>
      </c>
      <c r="CW382" s="1" t="str">
        <f>IF(Tabelle27[[#This Row],[synchronised_tolerance_longitude '[deg_E']]]="None","None",Tabelle27[[#This Row],[synchronised_tolerance_longitude '[deg_E']]]*PI()/180)</f>
        <v>None</v>
      </c>
      <c r="CY382" s="1" t="str">
        <f>'[1]Bearbeitete Datenbank'!$CI384</f>
        <v>None</v>
      </c>
      <c r="CZ382" s="1" t="str">
        <f>IF(Tabelle27[[#This Row],[initial_GLAN '[deg']]]="None",Tabelle27[[#This Row],[initial_GLAN '[deg']]],Tabelle27[[#This Row],[initial_GLAN '[deg']]]*PI()/180)</f>
        <v>None</v>
      </c>
      <c r="DA382" s="1" t="str">
        <f>'[1]Bearbeitete Datenbank'!$CJ384</f>
        <v>None</v>
      </c>
      <c r="DB382" s="1" t="str">
        <f>IF(Tabelle27[[#This Row],[tolerance_GLAN '[deg']]]="None",Tabelle27[[#This Row],[tolerance_GLAN '[deg']]],Tabelle27[[#This Row],[tolerance_GLAN '[deg']]]*PI()/180)</f>
        <v>None</v>
      </c>
      <c r="DC382" s="1" t="str">
        <f>'[1]Bearbeitete Datenbank'!$CK384</f>
        <v>None</v>
      </c>
      <c r="DD382" s="49" t="str">
        <f>'[1]Bearbeitete Datenbank'!$CL384</f>
        <v>None</v>
      </c>
      <c r="DE382" s="5" t="str">
        <f>'[1]Bearbeitete Datenbank'!$CM384</f>
        <v>None</v>
      </c>
      <c r="DF382" s="49" t="str">
        <f>'[1]Bearbeitete Datenbank'!$CN384</f>
        <v>None</v>
      </c>
      <c r="DG382" s="5" t="str">
        <f>'[1]Bearbeitete Datenbank'!$CO384</f>
        <v>None</v>
      </c>
      <c r="DH382" s="5" t="str">
        <f>'[1]Bearbeitete Datenbank'!$CP384</f>
        <v>None</v>
      </c>
    </row>
    <row r="383" spans="1:112" x14ac:dyDescent="0.25">
      <c r="A383" s="1" t="str">
        <f>'[1]Bearbeitete Datenbank'!$C385</f>
        <v>IRNSS-1F</v>
      </c>
      <c r="C383" s="1" t="str">
        <f>'[1]Bearbeitete Datenbank'!$C385</f>
        <v>IRNSS-1F</v>
      </c>
      <c r="D383" s="41">
        <f>'[1]Bearbeitete Datenbank'!$AB385</f>
        <v>41384</v>
      </c>
      <c r="G383" s="1" t="str">
        <f>'[1]Bearbeitete Datenbank'!$AV385</f>
        <v>Heavy Satellite</v>
      </c>
      <c r="H383" s="1">
        <f>'[1]Bearbeitete Datenbank'!$V385</f>
        <v>12</v>
      </c>
      <c r="J383" s="3"/>
      <c r="K383" s="1" t="str">
        <f>'[1]Bearbeitete Datenbank'!$BQ385</f>
        <v>mono/duo-propellant</v>
      </c>
      <c r="L383" s="1" t="str">
        <f>'[1]Bearbeitete Datenbank'!$BR385</f>
        <v>1</v>
      </c>
      <c r="M383" s="1"/>
      <c r="N383" s="1">
        <f>'[1]Bearbeitete Datenbank'!$BS385</f>
        <v>300</v>
      </c>
      <c r="P383" s="5" t="str">
        <f>'[1]Bearbeitete Datenbank'!$Y385</f>
        <v>Satish Dhawan Space Centre</v>
      </c>
      <c r="Q383" s="1">
        <f>'[1]Bearbeitete Datenbank'!$AD385*PI()/180</f>
        <v>0.23945810678352358</v>
      </c>
      <c r="R383" s="1" t="str">
        <f>'[1]Bearbeitete Datenbank'!$D385</f>
        <v>India</v>
      </c>
      <c r="S383" s="1" t="str">
        <f>'[1]Bearbeitete Datenbank'!$E385</f>
        <v>India</v>
      </c>
      <c r="T383" s="1" t="str">
        <f>'[1]Bearbeitete Datenbank'!$F385</f>
        <v>Indian Space Research Organization (ISRO)</v>
      </c>
      <c r="U383" s="3">
        <f>'[1]Bearbeitete Datenbank'!$U385</f>
        <v>42439</v>
      </c>
      <c r="V383" s="34">
        <f>'[1]Bearbeitete Datenbank'!$AE385*PI()/180</f>
        <v>1.4002850765243715</v>
      </c>
      <c r="Y383" s="1">
        <f>'[1]Bearbeitete Datenbank'!$BK385</f>
        <v>1.5</v>
      </c>
      <c r="Z383" s="1">
        <f>'[1]Bearbeitete Datenbank'!$BL385</f>
        <v>1.6</v>
      </c>
      <c r="AA383" s="1">
        <f>'[1]Bearbeitete Datenbank'!$BM385</f>
        <v>10</v>
      </c>
      <c r="AB383" s="1">
        <f>'[1]Bearbeitete Datenbank'!BN385</f>
        <v>14.272543982942301</v>
      </c>
      <c r="AC383" s="33">
        <f>'[1]Bearbeitete Datenbank'!BO385</f>
        <v>2.25</v>
      </c>
      <c r="AD383" s="1">
        <f>'[1]Bearbeitete Datenbank'!$BP385</f>
        <v>6.9613333333333296</v>
      </c>
      <c r="AH383" s="1">
        <f>'[1]Bearbeitete Datenbank'!$AL385</f>
        <v>1425</v>
      </c>
      <c r="AJ383" s="1">
        <f>'[1]Bearbeitete Datenbank'!$AN385</f>
        <v>598</v>
      </c>
      <c r="AK383" s="1">
        <f>'[1]Bearbeitete Datenbank'!$AW385</f>
        <v>827</v>
      </c>
      <c r="AU383" s="1" t="str">
        <f>'[1]Bearbeitete Datenbank'!$AU385</f>
        <v>GEO/ID</v>
      </c>
      <c r="AV383" s="1" t="str">
        <f>'[1]Bearbeitete Datenbank'!$J385</f>
        <v>GEO</v>
      </c>
      <c r="AY383" s="1" t="str">
        <f>'[1]Bearbeitete Datenbank'!$G385</f>
        <v>Government</v>
      </c>
      <c r="AZ383" s="1"/>
      <c r="BA383" s="1" t="str">
        <f>'[1]Bearbeitete Datenbank'!$H385</f>
        <v>Navigation/Regional Positioning</v>
      </c>
      <c r="BB383" s="1"/>
      <c r="BC383" s="42">
        <f>'[1]Bearbeitete Datenbank'!$AX385</f>
        <v>1.9458</v>
      </c>
      <c r="BD383" s="1">
        <f>Tabelle27[[#This Row],[inclination '[degree']]]*PI()/180</f>
        <v>3.3960616585305664E-2</v>
      </c>
      <c r="BE383" s="1">
        <f>'[1]Bearbeitete Datenbank'!$AY385</f>
        <v>190.08349999999999</v>
      </c>
      <c r="BF383" s="1">
        <f>Tabelle27[[#This Row],[RAAN '[degree']]]*PI()/180</f>
        <v>3.317582928714641</v>
      </c>
      <c r="BG383" s="1">
        <f>'[1]Bearbeitete Datenbank'!$BA385</f>
        <v>186.37960000000001</v>
      </c>
      <c r="BH383" s="1">
        <f>Tabelle27[[#This Row],[AoP '[degree']]]*PI()/180</f>
        <v>3.2529376785500235</v>
      </c>
      <c r="BI383" s="1">
        <f>'[1]Bearbeitete Datenbank'!$BB385</f>
        <v>206.91499999999999</v>
      </c>
      <c r="BK383" s="1">
        <f>Tabelle27[[#This Row],[mean_anomaly '[degree']]]*PI()/180</f>
        <v>3.6113480217640666</v>
      </c>
      <c r="BL383" s="1">
        <f>'[1]Bearbeitete Datenbank'!$AZ385</f>
        <v>2.1091E-3</v>
      </c>
      <c r="BM383" s="1">
        <f>'[1]Bearbeitete Datenbank'!$BE385</f>
        <v>42165.09526491163</v>
      </c>
      <c r="BN383" s="1">
        <f>'[1]Bearbeitete Datenbank'!$BF385</f>
        <v>35883.025667334856</v>
      </c>
      <c r="BO383" s="1">
        <f>'[1]Bearbeitete Datenbank'!$BG385</f>
        <v>35705.164862488404</v>
      </c>
      <c r="BP383" s="1">
        <f>'[1]Bearbeitete Datenbank'!$BH385</f>
        <v>1436.1139188190923</v>
      </c>
      <c r="BQ383" s="1">
        <f>'[1]Bearbeitete Datenbank'!$BC385</f>
        <v>1.0027059700000001</v>
      </c>
      <c r="BS383" s="5"/>
      <c r="BT383" s="5"/>
      <c r="BU383" s="5"/>
      <c r="BV383" s="5"/>
      <c r="BW383" s="5"/>
      <c r="BY383" s="1" t="s">
        <v>115</v>
      </c>
      <c r="BZ383" s="1" t="s">
        <v>115</v>
      </c>
      <c r="CA383" s="1" t="s">
        <v>115</v>
      </c>
      <c r="CB383" s="1" t="s">
        <v>115</v>
      </c>
      <c r="CD383" s="47">
        <f>'[1]Bearbeitete Datenbank'!$BT385</f>
        <v>0.15786340100000018</v>
      </c>
      <c r="CE38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2.7552361158461121E-3</v>
      </c>
      <c r="CF383" s="1">
        <f>'[1]Bearbeitete Datenbank'!$BU385</f>
        <v>32.461330936000003</v>
      </c>
      <c r="CG38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0.56655710441269269</v>
      </c>
      <c r="CH383" s="1" t="str">
        <f>'[1]Bearbeitete Datenbank'!$BV385</f>
        <v>False</v>
      </c>
      <c r="CI383" s="1" t="str">
        <f>'[1]Bearbeitete Datenbank'!$BW385</f>
        <v>True</v>
      </c>
      <c r="CJ383" s="1">
        <f>'[1]Bearbeitete Datenbank'!$BX385</f>
        <v>2.2014370000000001E-3</v>
      </c>
      <c r="CK383" s="1">
        <f>'[1]Bearbeitete Datenbank'!$BY385</f>
        <v>2.1126400000000007E-4</v>
      </c>
      <c r="CL383" s="1" t="str">
        <f>'[1]Bearbeitete Datenbank'!$CA385</f>
        <v>None</v>
      </c>
      <c r="CM38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3" s="1">
        <f>'[1]Bearbeitete Datenbank'!$CB385</f>
        <v>0</v>
      </c>
      <c r="CO383" s="1">
        <f>'[1]Bearbeitete Datenbank'!$CC385</f>
        <v>0</v>
      </c>
      <c r="CP383" s="1" t="str">
        <f>'[1]Bearbeitete Datenbank'!$CD385</f>
        <v>None</v>
      </c>
      <c r="CQ383" s="1" t="str">
        <f>'[1]Bearbeitete Datenbank'!$CE385</f>
        <v>None</v>
      </c>
      <c r="CR383" s="1" t="str">
        <f>'[1]Bearbeitete Datenbank'!$CF385</f>
        <v>None</v>
      </c>
      <c r="CS383" s="1" t="str">
        <f>IF(Tabelle27[[#This Row],[synchronised_starting_longitude '[deg_E']]]="None","None",Tabelle27[[#This Row],[synchronised_starting_longitude '[deg_E']]]*PI()/180)</f>
        <v>None</v>
      </c>
      <c r="CT383" s="1" t="str">
        <f>'[1]Bearbeitete Datenbank'!$CG385</f>
        <v>None</v>
      </c>
      <c r="CU383" s="1" t="str">
        <f>IF(Tabelle27[[#This Row],[synchronised_initial_longitude '[deg_E']]]="None","None",Tabelle27[[#This Row],[synchronised_initial_longitude '[deg_E']]]*PI()/180)</f>
        <v>None</v>
      </c>
      <c r="CV383" s="1" t="str">
        <f>'[1]Bearbeitete Datenbank'!$CH385</f>
        <v>None</v>
      </c>
      <c r="CW383" s="1" t="str">
        <f>IF(Tabelle27[[#This Row],[synchronised_tolerance_longitude '[deg_E']]]="None","None",Tabelle27[[#This Row],[synchronised_tolerance_longitude '[deg_E']]]*PI()/180)</f>
        <v>None</v>
      </c>
      <c r="CY383" s="1" t="str">
        <f>'[1]Bearbeitete Datenbank'!$CI385</f>
        <v>None</v>
      </c>
      <c r="CZ383" s="1" t="str">
        <f>IF(Tabelle27[[#This Row],[initial_GLAN '[deg']]]="None",Tabelle27[[#This Row],[initial_GLAN '[deg']]],Tabelle27[[#This Row],[initial_GLAN '[deg']]]*PI()/180)</f>
        <v>None</v>
      </c>
      <c r="DA383" s="1" t="str">
        <f>'[1]Bearbeitete Datenbank'!$CJ385</f>
        <v>None</v>
      </c>
      <c r="DB383" s="1" t="str">
        <f>IF(Tabelle27[[#This Row],[tolerance_GLAN '[deg']]]="None",Tabelle27[[#This Row],[tolerance_GLAN '[deg']]],Tabelle27[[#This Row],[tolerance_GLAN '[deg']]]*PI()/180)</f>
        <v>None</v>
      </c>
      <c r="DC383" s="1" t="str">
        <f>'[1]Bearbeitete Datenbank'!$CK385</f>
        <v>None</v>
      </c>
      <c r="DD383" s="49" t="str">
        <f>'[1]Bearbeitete Datenbank'!$CL385</f>
        <v>None</v>
      </c>
      <c r="DE383" s="5" t="str">
        <f>'[1]Bearbeitete Datenbank'!$CM385</f>
        <v>None</v>
      </c>
      <c r="DF383" s="49" t="str">
        <f>'[1]Bearbeitete Datenbank'!$CN385</f>
        <v>None</v>
      </c>
      <c r="DG383" s="5" t="str">
        <f>'[1]Bearbeitete Datenbank'!$CO385</f>
        <v>None</v>
      </c>
      <c r="DH383" s="5" t="str">
        <f>'[1]Bearbeitete Datenbank'!$CP385</f>
        <v>None</v>
      </c>
    </row>
    <row r="384" spans="1:112" x14ac:dyDescent="0.25">
      <c r="A384" s="1" t="str">
        <f>'[1]Bearbeitete Datenbank'!$C386</f>
        <v>IRNSS-1G</v>
      </c>
      <c r="C384" s="1" t="str">
        <f>'[1]Bearbeitete Datenbank'!$C386</f>
        <v>IRNSS-1G</v>
      </c>
      <c r="D384" s="41">
        <f>'[1]Bearbeitete Datenbank'!$AB386</f>
        <v>41469</v>
      </c>
      <c r="G384" s="1" t="str">
        <f>'[1]Bearbeitete Datenbank'!$AV386</f>
        <v>Heavy Satellite</v>
      </c>
      <c r="H384" s="1">
        <f>'[1]Bearbeitete Datenbank'!$V386</f>
        <v>12</v>
      </c>
      <c r="J384" s="3"/>
      <c r="K384" s="1" t="str">
        <f>'[1]Bearbeitete Datenbank'!$BQ386</f>
        <v>mono/duo-propellant</v>
      </c>
      <c r="L384" s="1" t="str">
        <f>'[1]Bearbeitete Datenbank'!$BR386</f>
        <v>1</v>
      </c>
      <c r="M384" s="1"/>
      <c r="N384" s="1">
        <f>'[1]Bearbeitete Datenbank'!$BS386</f>
        <v>300</v>
      </c>
      <c r="P384" s="5" t="str">
        <f>'[1]Bearbeitete Datenbank'!$Y386</f>
        <v>Satish Dhawan Space Centre</v>
      </c>
      <c r="Q384" s="1">
        <f>'[1]Bearbeitete Datenbank'!$AD386*PI()/180</f>
        <v>0.23945810678352358</v>
      </c>
      <c r="R384" s="1" t="str">
        <f>'[1]Bearbeitete Datenbank'!$D386</f>
        <v>India</v>
      </c>
      <c r="S384" s="1" t="str">
        <f>'[1]Bearbeitete Datenbank'!$E386</f>
        <v>India</v>
      </c>
      <c r="T384" s="1" t="str">
        <f>'[1]Bearbeitete Datenbank'!$F386</f>
        <v>Indian Space Research Organization (ISRO)</v>
      </c>
      <c r="U384" s="3">
        <f>'[1]Bearbeitete Datenbank'!$U386</f>
        <v>42488</v>
      </c>
      <c r="V384" s="34">
        <f>'[1]Bearbeitete Datenbank'!$AE386*PI()/180</f>
        <v>1.4002850765243715</v>
      </c>
      <c r="Y384" s="1">
        <f>'[1]Bearbeitete Datenbank'!$BK386</f>
        <v>1.5</v>
      </c>
      <c r="Z384" s="1">
        <f>'[1]Bearbeitete Datenbank'!$BL386</f>
        <v>1.6</v>
      </c>
      <c r="AA384" s="1">
        <f>'[1]Bearbeitete Datenbank'!$BM386</f>
        <v>10</v>
      </c>
      <c r="AB384" s="1">
        <f>'[1]Bearbeitete Datenbank'!BN386</f>
        <v>14.272543982942301</v>
      </c>
      <c r="AC384" s="33">
        <f>'[1]Bearbeitete Datenbank'!BO386</f>
        <v>2.25</v>
      </c>
      <c r="AD384" s="1">
        <f>'[1]Bearbeitete Datenbank'!$BP386</f>
        <v>6.9613333333333296</v>
      </c>
      <c r="AH384" s="1">
        <f>'[1]Bearbeitete Datenbank'!$AL386</f>
        <v>1425</v>
      </c>
      <c r="AJ384" s="1">
        <f>'[1]Bearbeitete Datenbank'!$AN386</f>
        <v>598</v>
      </c>
      <c r="AK384" s="1">
        <f>'[1]Bearbeitete Datenbank'!$AW386</f>
        <v>827</v>
      </c>
      <c r="AU384" s="1" t="str">
        <f>'[1]Bearbeitete Datenbank'!$AU386</f>
        <v>GEO/ID</v>
      </c>
      <c r="AV384" s="1" t="str">
        <f>'[1]Bearbeitete Datenbank'!$J386</f>
        <v>GEO</v>
      </c>
      <c r="AY384" s="1" t="str">
        <f>'[1]Bearbeitete Datenbank'!$G386</f>
        <v>Government</v>
      </c>
      <c r="AZ384" s="1"/>
      <c r="BA384" s="1" t="str">
        <f>'[1]Bearbeitete Datenbank'!$H386</f>
        <v>Navigation/Regional Positioning</v>
      </c>
      <c r="BB384" s="1"/>
      <c r="BC384" s="42">
        <f>'[1]Bearbeitete Datenbank'!$AX386</f>
        <v>1.9305000000000001</v>
      </c>
      <c r="BD384" s="1">
        <f>Tabelle27[[#This Row],[inclination '[degree']]]*PI()/180</f>
        <v>3.369358120975053E-2</v>
      </c>
      <c r="BE384" s="1">
        <f>'[1]Bearbeitete Datenbank'!$AY386</f>
        <v>193.709</v>
      </c>
      <c r="BF384" s="1">
        <f>Tabelle27[[#This Row],[RAAN '[degree']]]*PI()/180</f>
        <v>3.3808598407456958</v>
      </c>
      <c r="BG384" s="1">
        <f>'[1]Bearbeitete Datenbank'!$BA386</f>
        <v>252.18690000000001</v>
      </c>
      <c r="BH384" s="1">
        <f>Tabelle27[[#This Row],[AoP '[degree']]]*PI()/180</f>
        <v>4.4014917353976877</v>
      </c>
      <c r="BI384" s="1">
        <f>'[1]Bearbeitete Datenbank'!$BB386</f>
        <v>248.6754</v>
      </c>
      <c r="BK384" s="1">
        <f>Tabelle27[[#This Row],[mean_anomaly '[degree']]]*PI()/180</f>
        <v>4.3402044987139066</v>
      </c>
      <c r="BL384" s="1">
        <f>'[1]Bearbeitete Datenbank'!$AZ386</f>
        <v>7.4629999999999998E-4</v>
      </c>
      <c r="BM384" s="1">
        <f>'[1]Bearbeitete Datenbank'!$BE386</f>
        <v>42165.393271130677</v>
      </c>
      <c r="BN384" s="1">
        <f>'[1]Bearbeitete Datenbank'!$BF386</f>
        <v>35825.861304128928</v>
      </c>
      <c r="BO384" s="1">
        <f>'[1]Bearbeitete Datenbank'!$BG386</f>
        <v>35762.925238132433</v>
      </c>
      <c r="BP384" s="1">
        <f>'[1]Bearbeitete Datenbank'!$BH386</f>
        <v>1436.1291436738882</v>
      </c>
      <c r="BQ384" s="1">
        <f>'[1]Bearbeitete Datenbank'!$BC386</f>
        <v>1.00269534</v>
      </c>
      <c r="BS384" s="5"/>
      <c r="BT384" s="5"/>
      <c r="BU384" s="5"/>
      <c r="BV384" s="5"/>
      <c r="BW384" s="5"/>
      <c r="BY384" s="1" t="s">
        <v>115</v>
      </c>
      <c r="BZ384" s="1" t="s">
        <v>115</v>
      </c>
      <c r="CA384" s="1" t="s">
        <v>115</v>
      </c>
      <c r="CB384" s="1" t="s">
        <v>115</v>
      </c>
      <c r="CD384" s="47">
        <f>'[1]Bearbeitete Datenbank'!$BT386</f>
        <v>0.24788979550000079</v>
      </c>
      <c r="CE38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4.3264931135704367E-3</v>
      </c>
      <c r="CF384" s="1">
        <f>'[1]Bearbeitete Datenbank'!$BU386</f>
        <v>129.29848549650001</v>
      </c>
      <c r="CG38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2.2566842897560599</v>
      </c>
      <c r="CH384" s="1" t="str">
        <f>'[1]Bearbeitete Datenbank'!$BV386</f>
        <v>False</v>
      </c>
      <c r="CI384" s="1" t="str">
        <f>'[1]Bearbeitete Datenbank'!$BW386</f>
        <v>True</v>
      </c>
      <c r="CJ384" s="1">
        <f>'[1]Bearbeitete Datenbank'!$BX386</f>
        <v>5.0325000000000001E-4</v>
      </c>
      <c r="CK384" s="1">
        <f>'[1]Bearbeitete Datenbank'!$BY386</f>
        <v>2.5454999999999998E-4</v>
      </c>
      <c r="CL384" s="1" t="str">
        <f>'[1]Bearbeitete Datenbank'!$CA386</f>
        <v>None</v>
      </c>
      <c r="CM38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4" s="1">
        <f>'[1]Bearbeitete Datenbank'!$CB386</f>
        <v>0</v>
      </c>
      <c r="CO384" s="1">
        <f>'[1]Bearbeitete Datenbank'!$CC386</f>
        <v>0</v>
      </c>
      <c r="CP384" s="1" t="str">
        <f>'[1]Bearbeitete Datenbank'!$CD386</f>
        <v>None</v>
      </c>
      <c r="CQ384" s="1" t="str">
        <f>'[1]Bearbeitete Datenbank'!$CE386</f>
        <v>None</v>
      </c>
      <c r="CR384" s="1" t="str">
        <f>'[1]Bearbeitete Datenbank'!$CF386</f>
        <v>None</v>
      </c>
      <c r="CS384" s="1" t="str">
        <f>IF(Tabelle27[[#This Row],[synchronised_starting_longitude '[deg_E']]]="None","None",Tabelle27[[#This Row],[synchronised_starting_longitude '[deg_E']]]*PI()/180)</f>
        <v>None</v>
      </c>
      <c r="CT384" s="1" t="str">
        <f>'[1]Bearbeitete Datenbank'!$CG386</f>
        <v>None</v>
      </c>
      <c r="CU384" s="1" t="str">
        <f>IF(Tabelle27[[#This Row],[synchronised_initial_longitude '[deg_E']]]="None","None",Tabelle27[[#This Row],[synchronised_initial_longitude '[deg_E']]]*PI()/180)</f>
        <v>None</v>
      </c>
      <c r="CV384" s="1" t="str">
        <f>'[1]Bearbeitete Datenbank'!$CH386</f>
        <v>None</v>
      </c>
      <c r="CW384" s="1" t="str">
        <f>IF(Tabelle27[[#This Row],[synchronised_tolerance_longitude '[deg_E']]]="None","None",Tabelle27[[#This Row],[synchronised_tolerance_longitude '[deg_E']]]*PI()/180)</f>
        <v>None</v>
      </c>
      <c r="CY384" s="1" t="str">
        <f>'[1]Bearbeitete Datenbank'!$CI386</f>
        <v>None</v>
      </c>
      <c r="CZ384" s="1" t="str">
        <f>IF(Tabelle27[[#This Row],[initial_GLAN '[deg']]]="None",Tabelle27[[#This Row],[initial_GLAN '[deg']]],Tabelle27[[#This Row],[initial_GLAN '[deg']]]*PI()/180)</f>
        <v>None</v>
      </c>
      <c r="DA384" s="1" t="str">
        <f>'[1]Bearbeitete Datenbank'!$CJ386</f>
        <v>None</v>
      </c>
      <c r="DB384" s="1" t="str">
        <f>IF(Tabelle27[[#This Row],[tolerance_GLAN '[deg']]]="None",Tabelle27[[#This Row],[tolerance_GLAN '[deg']]],Tabelle27[[#This Row],[tolerance_GLAN '[deg']]]*PI()/180)</f>
        <v>None</v>
      </c>
      <c r="DC384" s="1" t="str">
        <f>'[1]Bearbeitete Datenbank'!$CK386</f>
        <v>None</v>
      </c>
      <c r="DD384" s="49" t="str">
        <f>'[1]Bearbeitete Datenbank'!$CL386</f>
        <v>None</v>
      </c>
      <c r="DE384" s="5" t="str">
        <f>'[1]Bearbeitete Datenbank'!$CM386</f>
        <v>None</v>
      </c>
      <c r="DF384" s="49" t="str">
        <f>'[1]Bearbeitete Datenbank'!$CN386</f>
        <v>None</v>
      </c>
      <c r="DG384" s="5" t="str">
        <f>'[1]Bearbeitete Datenbank'!$CO386</f>
        <v>None</v>
      </c>
      <c r="DH384" s="5" t="str">
        <f>'[1]Bearbeitete Datenbank'!$CP386</f>
        <v>None</v>
      </c>
    </row>
    <row r="385" spans="1:112" x14ac:dyDescent="0.25">
      <c r="A385" s="1" t="str">
        <f>'[1]Bearbeitete Datenbank'!$C387</f>
        <v>IRNSS-1I</v>
      </c>
      <c r="C385" s="1" t="str">
        <f>'[1]Bearbeitete Datenbank'!$C387</f>
        <v>IRNSS-1I</v>
      </c>
      <c r="D385" s="41">
        <f>'[1]Bearbeitete Datenbank'!$AB387</f>
        <v>43286</v>
      </c>
      <c r="G385" s="1" t="str">
        <f>'[1]Bearbeitete Datenbank'!$AV387</f>
        <v>Heavy Satellite</v>
      </c>
      <c r="H385" s="1">
        <f>'[1]Bearbeitete Datenbank'!$V387</f>
        <v>10</v>
      </c>
      <c r="J385" s="3"/>
      <c r="K385" s="1" t="str">
        <f>'[1]Bearbeitete Datenbank'!$BQ387</f>
        <v>mono/duo-propellant</v>
      </c>
      <c r="L385" s="1" t="str">
        <f>'[1]Bearbeitete Datenbank'!$BR387</f>
        <v>1</v>
      </c>
      <c r="M385" s="1"/>
      <c r="N385" s="1">
        <f>'[1]Bearbeitete Datenbank'!$BS387</f>
        <v>300</v>
      </c>
      <c r="P385" s="5" t="str">
        <f>'[1]Bearbeitete Datenbank'!$Y387</f>
        <v>Satish Dhawan Space Centre</v>
      </c>
      <c r="Q385" s="1">
        <f>'[1]Bearbeitete Datenbank'!$AD387*PI()/180</f>
        <v>0.23945810678352358</v>
      </c>
      <c r="R385" s="1" t="str">
        <f>'[1]Bearbeitete Datenbank'!$D387</f>
        <v>India</v>
      </c>
      <c r="S385" s="1" t="str">
        <f>'[1]Bearbeitete Datenbank'!$E387</f>
        <v>India</v>
      </c>
      <c r="T385" s="1" t="str">
        <f>'[1]Bearbeitete Datenbank'!$F387</f>
        <v>Indian Space Research Organization (ISRO)</v>
      </c>
      <c r="U385" s="3">
        <f>'[1]Bearbeitete Datenbank'!$U387</f>
        <v>43201</v>
      </c>
      <c r="V385" s="34">
        <f>'[1]Bearbeitete Datenbank'!$AE387*PI()/180</f>
        <v>1.4002850765243715</v>
      </c>
      <c r="Y385" s="1">
        <f>'[1]Bearbeitete Datenbank'!$BK387</f>
        <v>1.5</v>
      </c>
      <c r="Z385" s="1">
        <f>'[1]Bearbeitete Datenbank'!$BL387</f>
        <v>1.6</v>
      </c>
      <c r="AA385" s="1">
        <f>'[1]Bearbeitete Datenbank'!$BM387</f>
        <v>10</v>
      </c>
      <c r="AB385" s="1">
        <f>'[1]Bearbeitete Datenbank'!BN387</f>
        <v>14.272543982942301</v>
      </c>
      <c r="AC385" s="33">
        <f>'[1]Bearbeitete Datenbank'!BO387</f>
        <v>2.25</v>
      </c>
      <c r="AD385" s="1">
        <f>'[1]Bearbeitete Datenbank'!$BP387</f>
        <v>6.9613333333333296</v>
      </c>
      <c r="AH385" s="1">
        <f>'[1]Bearbeitete Datenbank'!$AL387</f>
        <v>1425</v>
      </c>
      <c r="AJ385" s="1">
        <f>'[1]Bearbeitete Datenbank'!$AN387</f>
        <v>598</v>
      </c>
      <c r="AK385" s="1">
        <f>'[1]Bearbeitete Datenbank'!$AW387</f>
        <v>827</v>
      </c>
      <c r="AU385" s="1" t="str">
        <f>'[1]Bearbeitete Datenbank'!$AU387</f>
        <v>GEO/T</v>
      </c>
      <c r="AV385" s="1" t="str">
        <f>'[1]Bearbeitete Datenbank'!$J387</f>
        <v>GEO</v>
      </c>
      <c r="AY385" s="1" t="str">
        <f>'[1]Bearbeitete Datenbank'!$G387</f>
        <v>Government</v>
      </c>
      <c r="AZ385" s="1"/>
      <c r="BA385" s="1" t="str">
        <f>'[1]Bearbeitete Datenbank'!$H387</f>
        <v>Navigation/Regional Positioning</v>
      </c>
      <c r="BB385" s="1"/>
      <c r="BC385" s="42">
        <f>'[1]Bearbeitete Datenbank'!$AX387</f>
        <v>29.032900000000001</v>
      </c>
      <c r="BD385" s="1">
        <f>Tabelle27[[#This Row],[inclination '[degree']]]*PI()/180</f>
        <v>0.50671969640226167</v>
      </c>
      <c r="BE385" s="1">
        <f>'[1]Bearbeitete Datenbank'!$AY387</f>
        <v>103.7894</v>
      </c>
      <c r="BF385" s="1">
        <f>Tabelle27[[#This Row],[RAAN '[degree']]]*PI()/180</f>
        <v>1.8114667586694027</v>
      </c>
      <c r="BG385" s="1">
        <f>'[1]Bearbeitete Datenbank'!$BA387</f>
        <v>186.89850000000001</v>
      </c>
      <c r="BH385" s="1">
        <f>Tabelle27[[#This Row],[AoP '[degree']]]*PI()/180</f>
        <v>3.261994192038622</v>
      </c>
      <c r="BI385" s="1">
        <f>'[1]Bearbeitete Datenbank'!$BB387</f>
        <v>1.9387000000000001</v>
      </c>
      <c r="BK385" s="1">
        <f>Tabelle27[[#This Row],[mean_anomaly '[degree']]]*PI()/180</f>
        <v>3.3836698208414069E-2</v>
      </c>
      <c r="BL385" s="1">
        <f>'[1]Bearbeitete Datenbank'!$AZ387</f>
        <v>1.8588999999999999E-3</v>
      </c>
      <c r="BM385" s="1">
        <f>'[1]Bearbeitete Datenbank'!$BE387</f>
        <v>42165.91051926108</v>
      </c>
      <c r="BN385" s="1">
        <f>'[1]Bearbeitete Datenbank'!$BF387</f>
        <v>35873.292730325338</v>
      </c>
      <c r="BO385" s="1">
        <f>'[1]Bearbeitete Datenbank'!$BG387</f>
        <v>35716.528308196823</v>
      </c>
      <c r="BP385" s="1">
        <f>'[1]Bearbeitete Datenbank'!$BH387</f>
        <v>1436.155569517515</v>
      </c>
      <c r="BQ385" s="1">
        <f>'[1]Bearbeitete Datenbank'!$BC387</f>
        <v>1.00267689</v>
      </c>
      <c r="BS385" s="5"/>
      <c r="BT385" s="5"/>
      <c r="BU385" s="5"/>
      <c r="BV385" s="5"/>
      <c r="BW385" s="5"/>
      <c r="BY385" s="1" t="s">
        <v>115</v>
      </c>
      <c r="BZ385" s="1" t="s">
        <v>115</v>
      </c>
      <c r="CA385" s="1" t="s">
        <v>115</v>
      </c>
      <c r="CB385" s="1" t="s">
        <v>115</v>
      </c>
      <c r="CD385" s="47">
        <f>'[1]Bearbeitete Datenbank'!$BT387</f>
        <v>0.10955643800000203</v>
      </c>
      <c r="CE38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1.9121205598570667E-3</v>
      </c>
      <c r="CF385" s="1">
        <f>'[1]Bearbeitete Datenbank'!$BU387</f>
        <v>55.060068298000004</v>
      </c>
      <c r="CG38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0.96097947817305041</v>
      </c>
      <c r="CH385" s="1" t="str">
        <f>'[1]Bearbeitete Datenbank'!$BV387</f>
        <v>False</v>
      </c>
      <c r="CI385" s="1" t="str">
        <f>'[1]Bearbeitete Datenbank'!$BW387</f>
        <v>True</v>
      </c>
      <c r="CJ385" s="1">
        <f>'[1]Bearbeitete Datenbank'!$BX387</f>
        <v>2.0220429999999998E-3</v>
      </c>
      <c r="CK385" s="1">
        <f>'[1]Bearbeitete Datenbank'!$BY387</f>
        <v>1.9245699999999994E-4</v>
      </c>
      <c r="CL385" s="1" t="str">
        <f>'[1]Bearbeitete Datenbank'!$CA387</f>
        <v>None</v>
      </c>
      <c r="CM38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5" s="1">
        <f>'[1]Bearbeitete Datenbank'!$CB387</f>
        <v>0</v>
      </c>
      <c r="CO385" s="1">
        <f>'[1]Bearbeitete Datenbank'!$CC387</f>
        <v>0</v>
      </c>
      <c r="CP385" s="1" t="str">
        <f>'[1]Bearbeitete Datenbank'!$CD387</f>
        <v>None</v>
      </c>
      <c r="CQ385" s="1" t="str">
        <f>'[1]Bearbeitete Datenbank'!$CE387</f>
        <v>None</v>
      </c>
      <c r="CR385" s="1" t="str">
        <f>'[1]Bearbeitete Datenbank'!$CF387</f>
        <v>None</v>
      </c>
      <c r="CS385" s="1" t="str">
        <f>IF(Tabelle27[[#This Row],[synchronised_starting_longitude '[deg_E']]]="None","None",Tabelle27[[#This Row],[synchronised_starting_longitude '[deg_E']]]*PI()/180)</f>
        <v>None</v>
      </c>
      <c r="CT385" s="1" t="str">
        <f>'[1]Bearbeitete Datenbank'!$CG387</f>
        <v>None</v>
      </c>
      <c r="CU385" s="1" t="str">
        <f>IF(Tabelle27[[#This Row],[synchronised_initial_longitude '[deg_E']]]="None","None",Tabelle27[[#This Row],[synchronised_initial_longitude '[deg_E']]]*PI()/180)</f>
        <v>None</v>
      </c>
      <c r="CV385" s="1" t="str">
        <f>'[1]Bearbeitete Datenbank'!$CH387</f>
        <v>None</v>
      </c>
      <c r="CW385" s="1" t="str">
        <f>IF(Tabelle27[[#This Row],[synchronised_tolerance_longitude '[deg_E']]]="None","None",Tabelle27[[#This Row],[synchronised_tolerance_longitude '[deg_E']]]*PI()/180)</f>
        <v>None</v>
      </c>
      <c r="CY385" s="1" t="str">
        <f>'[1]Bearbeitete Datenbank'!$CI387</f>
        <v>None</v>
      </c>
      <c r="CZ385" s="1" t="str">
        <f>IF(Tabelle27[[#This Row],[initial_GLAN '[deg']]]="None",Tabelle27[[#This Row],[initial_GLAN '[deg']]],Tabelle27[[#This Row],[initial_GLAN '[deg']]]*PI()/180)</f>
        <v>None</v>
      </c>
      <c r="DA385" s="1" t="str">
        <f>'[1]Bearbeitete Datenbank'!$CJ387</f>
        <v>None</v>
      </c>
      <c r="DB385" s="1" t="str">
        <f>IF(Tabelle27[[#This Row],[tolerance_GLAN '[deg']]]="None",Tabelle27[[#This Row],[tolerance_GLAN '[deg']]],Tabelle27[[#This Row],[tolerance_GLAN '[deg']]]*PI()/180)</f>
        <v>None</v>
      </c>
      <c r="DC385" s="1" t="str">
        <f>'[1]Bearbeitete Datenbank'!$CK387</f>
        <v>None</v>
      </c>
      <c r="DD385" s="49" t="str">
        <f>'[1]Bearbeitete Datenbank'!$CL387</f>
        <v>None</v>
      </c>
      <c r="DE385" s="5" t="str">
        <f>'[1]Bearbeitete Datenbank'!$CM387</f>
        <v>None</v>
      </c>
      <c r="DF385" s="49" t="str">
        <f>'[1]Bearbeitete Datenbank'!$CN387</f>
        <v>None</v>
      </c>
      <c r="DG385" s="5" t="str">
        <f>'[1]Bearbeitete Datenbank'!$CO387</f>
        <v>None</v>
      </c>
      <c r="DH385" s="5" t="str">
        <f>'[1]Bearbeitete Datenbank'!$CP387</f>
        <v>None</v>
      </c>
    </row>
    <row r="386" spans="1:112" x14ac:dyDescent="0.25">
      <c r="A386" s="1" t="str">
        <f>'[1]Bearbeitete Datenbank'!$C388</f>
        <v>JCSat 10</v>
      </c>
      <c r="C386" s="1" t="str">
        <f>'[1]Bearbeitete Datenbank'!$C388</f>
        <v>JCSat 10</v>
      </c>
      <c r="D386" s="41">
        <f>'[1]Bearbeitete Datenbank'!$AB388</f>
        <v>29272</v>
      </c>
      <c r="G386" s="1" t="str">
        <f>'[1]Bearbeitete Datenbank'!$AV388</f>
        <v>Heavy Satellite</v>
      </c>
      <c r="H386" s="1">
        <f>'[1]Bearbeitete Datenbank'!$V388</f>
        <v>15</v>
      </c>
      <c r="J386" s="3"/>
      <c r="K386" s="1" t="str">
        <f>'[1]Bearbeitete Datenbank'!$BQ388</f>
        <v>mono/duo-propellant</v>
      </c>
      <c r="L386" s="1" t="str">
        <f>'[1]Bearbeitete Datenbank'!$BR388</f>
        <v>1</v>
      </c>
      <c r="M386" s="1"/>
      <c r="N386" s="1">
        <f>'[1]Bearbeitete Datenbank'!$BS388</f>
        <v>300</v>
      </c>
      <c r="P386" s="5" t="str">
        <f>'[1]Bearbeitete Datenbank'!$Y388</f>
        <v>Guiana Space Center</v>
      </c>
      <c r="Q386" s="1">
        <f>'[1]Bearbeitete Datenbank'!$AD388*PI()/180</f>
        <v>9.1437799511982928E-2</v>
      </c>
      <c r="R386" s="1" t="str">
        <f>'[1]Bearbeitete Datenbank'!$D388</f>
        <v>Japan</v>
      </c>
      <c r="S386" s="1" t="str">
        <f>'[1]Bearbeitete Datenbank'!$E388</f>
        <v>Japan</v>
      </c>
      <c r="T386" s="1" t="str">
        <f>'[1]Bearbeitete Datenbank'!$F388</f>
        <v>Sky Perfect JSAT Corporation</v>
      </c>
      <c r="U386" s="3">
        <f>'[1]Bearbeitete Datenbank'!$U388</f>
        <v>38940</v>
      </c>
      <c r="V386" s="34">
        <f>'[1]Bearbeitete Datenbank'!$AE388*PI()/180</f>
        <v>5.3622099674872183</v>
      </c>
      <c r="Y386" s="1">
        <f>'[1]Bearbeitete Datenbank'!$BK388</f>
        <v>2.2000000000000002</v>
      </c>
      <c r="Z386" s="1">
        <f>'[1]Bearbeitete Datenbank'!$BL388</f>
        <v>5.5</v>
      </c>
      <c r="AA386" s="1">
        <f>'[1]Bearbeitete Datenbank'!$BM388</f>
        <v>26.9</v>
      </c>
      <c r="AB386" s="1">
        <f>'[1]Bearbeitete Datenbank'!BN388</f>
        <v>61.256011482267901</v>
      </c>
      <c r="AC386" s="33">
        <f>'[1]Bearbeitete Datenbank'!BO388</f>
        <v>4.84</v>
      </c>
      <c r="AD386" s="1">
        <f>'[1]Bearbeitete Datenbank'!$BP388</f>
        <v>29.1047333333333</v>
      </c>
      <c r="AH386" s="1">
        <f>'[1]Bearbeitete Datenbank'!$AL388</f>
        <v>4048</v>
      </c>
      <c r="AJ386" s="1">
        <f>'[1]Bearbeitete Datenbank'!$AN388</f>
        <v>1858</v>
      </c>
      <c r="AK386" s="1">
        <f>'[1]Bearbeitete Datenbank'!$AW388</f>
        <v>2190</v>
      </c>
      <c r="AU386" s="1" t="str">
        <f>'[1]Bearbeitete Datenbank'!$AU388</f>
        <v>GEO/S</v>
      </c>
      <c r="AV386" s="1" t="str">
        <f>'[1]Bearbeitete Datenbank'!$J388</f>
        <v>GEO</v>
      </c>
      <c r="AY386" s="1" t="str">
        <f>'[1]Bearbeitete Datenbank'!$G388</f>
        <v>Commercial</v>
      </c>
      <c r="AZ386" s="1"/>
      <c r="BA386" s="1" t="str">
        <f>'[1]Bearbeitete Datenbank'!$H388</f>
        <v>Communications</v>
      </c>
      <c r="BB386" s="1"/>
      <c r="BC386" s="42">
        <f>'[1]Bearbeitete Datenbank'!$AX388</f>
        <v>4.65E-2</v>
      </c>
      <c r="BD386" s="1">
        <f>Tabelle27[[#This Row],[inclination '[degree']]]*PI()/180</f>
        <v>8.1157810217736312E-4</v>
      </c>
      <c r="BE386" s="1">
        <f>'[1]Bearbeitete Datenbank'!$AY388</f>
        <v>112.04640000000001</v>
      </c>
      <c r="BF386" s="1">
        <f>Tabelle27[[#This Row],[RAAN '[degree']]]*PI()/180</f>
        <v>1.9555785950065747</v>
      </c>
      <c r="BG386" s="1">
        <f>'[1]Bearbeitete Datenbank'!$BA388</f>
        <v>304.80020000000002</v>
      </c>
      <c r="BH386" s="1">
        <f>Tabelle27[[#This Row],[AoP '[degree']]]*PI()/180</f>
        <v>5.3197670507372212</v>
      </c>
      <c r="BI386" s="1">
        <f>'[1]Bearbeitete Datenbank'!$BB388</f>
        <v>35.762</v>
      </c>
      <c r="BK386" s="1">
        <f>Tabelle27[[#This Row],[mean_anomaly '[degree']]]*PI()/180</f>
        <v>0.62416464709821218</v>
      </c>
      <c r="BL386" s="1">
        <f>'[1]Bearbeitete Datenbank'!$AZ388</f>
        <v>1.8560000000000001E-4</v>
      </c>
      <c r="BM386" s="1">
        <f>'[1]Bearbeitete Datenbank'!$BE388</f>
        <v>42163.549810065299</v>
      </c>
      <c r="BN386" s="1">
        <f>'[1]Bearbeitete Datenbank'!$BF388</f>
        <v>35800.375364910047</v>
      </c>
      <c r="BO386" s="1">
        <f>'[1]Bearbeitete Datenbank'!$BG388</f>
        <v>35784.72425522055</v>
      </c>
      <c r="BP386" s="1">
        <f>'[1]Bearbeitete Datenbank'!$BH388</f>
        <v>1436.0349638612799</v>
      </c>
      <c r="BQ386" s="1">
        <f>'[1]Bearbeitete Datenbank'!$BC388</f>
        <v>1.0027611000000001</v>
      </c>
      <c r="BS386" s="5"/>
      <c r="BT386" s="5"/>
      <c r="BU386" s="5"/>
      <c r="BV386" s="5"/>
      <c r="BW386" s="5"/>
      <c r="BY386" s="1" t="s">
        <v>115</v>
      </c>
      <c r="BZ386" s="1" t="s">
        <v>115</v>
      </c>
      <c r="CA386" s="1" t="s">
        <v>115</v>
      </c>
      <c r="CB386" s="1" t="s">
        <v>115</v>
      </c>
      <c r="CD386" s="47">
        <f>'[1]Bearbeitete Datenbank'!$BT388</f>
        <v>3.2933826500006091E-2</v>
      </c>
      <c r="CE38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5.7480370770566656E-4</v>
      </c>
      <c r="CF386" s="1">
        <f>'[1]Bearbeitete Datenbank'!$BU388</f>
        <v>127.99184084750001</v>
      </c>
      <c r="CG38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2.2338790384774447</v>
      </c>
      <c r="CH386" s="1" t="str">
        <f>'[1]Bearbeitete Datenbank'!$BV388</f>
        <v>True</v>
      </c>
      <c r="CI386" s="1" t="str">
        <f>'[1]Bearbeitete Datenbank'!$BW388</f>
        <v>True</v>
      </c>
      <c r="CJ386" s="1">
        <f>'[1]Bearbeitete Datenbank'!$BX388</f>
        <v>2.18125E-4</v>
      </c>
      <c r="CK386" s="1">
        <f>'[1]Bearbeitete Datenbank'!$BY388</f>
        <v>5.706500000000001E-5</v>
      </c>
      <c r="CL386" s="1">
        <f>'[1]Bearbeitete Datenbank'!$CA388</f>
        <v>6.0040000000000003E-2</v>
      </c>
      <c r="CM38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1.0478956828973954E-3</v>
      </c>
      <c r="CN386" s="1">
        <f>'[1]Bearbeitete Datenbank'!$CB388</f>
        <v>1</v>
      </c>
      <c r="CO386" s="1">
        <f>'[1]Bearbeitete Datenbank'!$CC388</f>
        <v>7</v>
      </c>
      <c r="CP386" s="1" t="str">
        <f>'[1]Bearbeitete Datenbank'!$CD388</f>
        <v>None</v>
      </c>
      <c r="CQ386" s="1" t="str">
        <f>'[1]Bearbeitete Datenbank'!$CE388</f>
        <v>None</v>
      </c>
      <c r="CR386" s="1" t="str">
        <f>'[1]Bearbeitete Datenbank'!$CF388</f>
        <v>None</v>
      </c>
      <c r="CS386" s="1" t="str">
        <f>IF(Tabelle27[[#This Row],[synchronised_starting_longitude '[deg_E']]]="None","None",Tabelle27[[#This Row],[synchronised_starting_longitude '[deg_E']]]*PI()/180)</f>
        <v>None</v>
      </c>
      <c r="CT386" s="1" t="str">
        <f>'[1]Bearbeitete Datenbank'!$CG388</f>
        <v>None</v>
      </c>
      <c r="CU386" s="1" t="str">
        <f>IF(Tabelle27[[#This Row],[synchronised_initial_longitude '[deg_E']]]="None","None",Tabelle27[[#This Row],[synchronised_initial_longitude '[deg_E']]]*PI()/180)</f>
        <v>None</v>
      </c>
      <c r="CV386" s="1" t="str">
        <f>'[1]Bearbeitete Datenbank'!$CH388</f>
        <v>None</v>
      </c>
      <c r="CW386" s="1" t="str">
        <f>IF(Tabelle27[[#This Row],[synchronised_tolerance_longitude '[deg_E']]]="None","None",Tabelle27[[#This Row],[synchronised_tolerance_longitude '[deg_E']]]*PI()/180)</f>
        <v>None</v>
      </c>
      <c r="CY386" s="1" t="str">
        <f>'[1]Bearbeitete Datenbank'!$CI388</f>
        <v>None</v>
      </c>
      <c r="CZ386" s="1" t="str">
        <f>IF(Tabelle27[[#This Row],[initial_GLAN '[deg']]]="None",Tabelle27[[#This Row],[initial_GLAN '[deg']]],Tabelle27[[#This Row],[initial_GLAN '[deg']]]*PI()/180)</f>
        <v>None</v>
      </c>
      <c r="DA386" s="1" t="str">
        <f>'[1]Bearbeitete Datenbank'!$CJ388</f>
        <v>None</v>
      </c>
      <c r="DB386" s="1" t="str">
        <f>IF(Tabelle27[[#This Row],[tolerance_GLAN '[deg']]]="None",Tabelle27[[#This Row],[tolerance_GLAN '[deg']]],Tabelle27[[#This Row],[tolerance_GLAN '[deg']]]*PI()/180)</f>
        <v>None</v>
      </c>
      <c r="DC386" s="1" t="str">
        <f>'[1]Bearbeitete Datenbank'!$CK388</f>
        <v>None</v>
      </c>
      <c r="DD386" s="49" t="str">
        <f>'[1]Bearbeitete Datenbank'!$CL388</f>
        <v>None</v>
      </c>
      <c r="DE386" s="5" t="str">
        <f>'[1]Bearbeitete Datenbank'!$CM388</f>
        <v>None</v>
      </c>
      <c r="DF386" s="49" t="str">
        <f>'[1]Bearbeitete Datenbank'!$CN388</f>
        <v>None</v>
      </c>
      <c r="DG386" s="5" t="str">
        <f>'[1]Bearbeitete Datenbank'!$CO388</f>
        <v>None</v>
      </c>
      <c r="DH386" s="5" t="str">
        <f>'[1]Bearbeitete Datenbank'!$CP388</f>
        <v>None</v>
      </c>
    </row>
    <row r="387" spans="1:112" x14ac:dyDescent="0.25">
      <c r="A387" s="1" t="str">
        <f>'[1]Bearbeitete Datenbank'!$C389</f>
        <v>JCSat 110</v>
      </c>
      <c r="C387" s="1" t="str">
        <f>'[1]Bearbeitete Datenbank'!$C389</f>
        <v>JCSat 110</v>
      </c>
      <c r="D387" s="41">
        <f>'[1]Bearbeitete Datenbank'!$AB389</f>
        <v>26559</v>
      </c>
      <c r="G387" s="1" t="str">
        <f>'[1]Bearbeitete Datenbank'!$AV389</f>
        <v>Heavy Satellite</v>
      </c>
      <c r="H387" s="1">
        <f>'[1]Bearbeitete Datenbank'!$V389</f>
        <v>15</v>
      </c>
      <c r="J387" s="3"/>
      <c r="K387" s="1" t="str">
        <f>'[1]Bearbeitete Datenbank'!$BQ389</f>
        <v>mono/duo-propellant</v>
      </c>
      <c r="L387" s="1" t="str">
        <f>'[1]Bearbeitete Datenbank'!$BR389</f>
        <v>1</v>
      </c>
      <c r="M387" s="1"/>
      <c r="N387" s="1">
        <f>'[1]Bearbeitete Datenbank'!$BS389</f>
        <v>300</v>
      </c>
      <c r="P387" s="1" t="str">
        <f>'[1]Bearbeitete Datenbank'!$Y389</f>
        <v>Guiana Space Center</v>
      </c>
      <c r="Q387" s="1">
        <f>'[1]Bearbeitete Datenbank'!$AD389*PI()/180</f>
        <v>9.1437799511982928E-2</v>
      </c>
      <c r="R387" s="1" t="str">
        <f>'[1]Bearbeitete Datenbank'!$D389</f>
        <v>Japan</v>
      </c>
      <c r="S387" s="1" t="str">
        <f>'[1]Bearbeitete Datenbank'!$E389</f>
        <v>Japan</v>
      </c>
      <c r="T387" s="1" t="str">
        <f>'[1]Bearbeitete Datenbank'!$F389</f>
        <v>Sky Perfect JSAT Corporation</v>
      </c>
      <c r="U387" s="3">
        <f>'[1]Bearbeitete Datenbank'!$U389</f>
        <v>36806</v>
      </c>
      <c r="V387" s="1">
        <f>'[1]Bearbeitete Datenbank'!$AE389*PI()/180</f>
        <v>5.3622099674872183</v>
      </c>
      <c r="Y387" s="1">
        <f>'[1]Bearbeitete Datenbank'!$BK389</f>
        <v>2.5</v>
      </c>
      <c r="Z387" s="1">
        <f>'[1]Bearbeitete Datenbank'!$BL389</f>
        <v>6</v>
      </c>
      <c r="AA387" s="1">
        <f>'[1]Bearbeitete Datenbank'!$BM389</f>
        <v>26.4</v>
      </c>
      <c r="AB387" s="1">
        <f>'[1]Bearbeitete Datenbank'!BN389</f>
        <v>69.9153717486479</v>
      </c>
      <c r="AC387" s="1">
        <f>'[1]Bearbeitete Datenbank'!BO389</f>
        <v>6.25</v>
      </c>
      <c r="AD387" s="1">
        <f>'[1]Bearbeitete Datenbank'!$BP389</f>
        <v>34.151333333333298</v>
      </c>
      <c r="AH387" s="1">
        <f>'[1]Bearbeitete Datenbank'!$AL389</f>
        <v>3531</v>
      </c>
      <c r="AJ387" s="1">
        <f>'[1]Bearbeitete Datenbank'!$AN389</f>
        <v>1669</v>
      </c>
      <c r="AK387" s="1">
        <f>'[1]Bearbeitete Datenbank'!$AW389</f>
        <v>1862</v>
      </c>
      <c r="AU387" s="1" t="str">
        <f>'[1]Bearbeitete Datenbank'!$AU389</f>
        <v>GEO/S</v>
      </c>
      <c r="AV387" s="1" t="str">
        <f>'[1]Bearbeitete Datenbank'!$J389</f>
        <v>GEO</v>
      </c>
      <c r="AY387" s="1" t="str">
        <f>'[1]Bearbeitete Datenbank'!$G389</f>
        <v>Commercial</v>
      </c>
      <c r="AZ387" s="1"/>
      <c r="BA387" s="1" t="str">
        <f>'[1]Bearbeitete Datenbank'!$H389</f>
        <v>Communications</v>
      </c>
      <c r="BB387" s="1"/>
      <c r="BC387" s="42">
        <f>'[1]Bearbeitete Datenbank'!$AX389</f>
        <v>2.0794000000000001</v>
      </c>
      <c r="BD387" s="1">
        <f>Tabelle27[[#This Row],[inclination '[degree']]]*PI()/180</f>
        <v>3.629237646597009E-2</v>
      </c>
      <c r="BE387" s="1">
        <f>'[1]Bearbeitete Datenbank'!$AY389</f>
        <v>90.714699999999993</v>
      </c>
      <c r="BF387" s="1">
        <f>Tabelle27[[#This Row],[RAAN '[degree']]]*PI()/180</f>
        <v>1.5832701949589001</v>
      </c>
      <c r="BG387" s="1">
        <f>'[1]Bearbeitete Datenbank'!$BA389</f>
        <v>346.39929999999998</v>
      </c>
      <c r="BH387" s="1">
        <f>Tabelle27[[#This Row],[AoP '[degree']]]*PI()/180</f>
        <v>6.0458083116035937</v>
      </c>
      <c r="BI387" s="1">
        <f>'[1]Bearbeitete Datenbank'!$BB389</f>
        <v>68.182500000000005</v>
      </c>
      <c r="BK387" s="1">
        <f>Tabelle27[[#This Row],[mean_anomaly '[degree']]]*PI()/180</f>
        <v>1.1900091172410339</v>
      </c>
      <c r="BL387" s="1">
        <f>'[1]Bearbeitete Datenbank'!$AZ389</f>
        <v>9.7300000000000002E-4</v>
      </c>
      <c r="BM387" s="1">
        <f>'[1]Bearbeitete Datenbank'!$BE389</f>
        <v>42472.930220321199</v>
      </c>
      <c r="BN387" s="1">
        <f>'[1]Bearbeitete Datenbank'!$BF389</f>
        <v>36143.25638142557</v>
      </c>
      <c r="BO387" s="1">
        <f>'[1]Bearbeitete Datenbank'!$BG389</f>
        <v>36060.604059216828</v>
      </c>
      <c r="BP387" s="1">
        <f>'[1]Bearbeitete Datenbank'!$BH389</f>
        <v>1451.8695562957557</v>
      </c>
      <c r="BQ387" s="1">
        <f>'[1]Bearbeitete Datenbank'!$BC389</f>
        <v>0.99182464000000004</v>
      </c>
      <c r="BY387" s="1" t="s">
        <v>115</v>
      </c>
      <c r="BZ387" s="1" t="s">
        <v>115</v>
      </c>
      <c r="CA387" s="1" t="s">
        <v>115</v>
      </c>
      <c r="CB387" s="1" t="s">
        <v>115</v>
      </c>
      <c r="CD387" s="47" t="str">
        <f>'[1]Bearbeitete Datenbank'!$BT389</f>
        <v>None</v>
      </c>
      <c r="CE38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387" s="1" t="str">
        <f>'[1]Bearbeitete Datenbank'!$BU389</f>
        <v>None</v>
      </c>
      <c r="CG38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387" s="1" t="str">
        <f>'[1]Bearbeitete Datenbank'!$BV389</f>
        <v>False</v>
      </c>
      <c r="CI387" s="1" t="str">
        <f>'[1]Bearbeitete Datenbank'!$BW389</f>
        <v>False</v>
      </c>
      <c r="CJ387" s="1" t="str">
        <f>'[1]Bearbeitete Datenbank'!$BX389</f>
        <v>None</v>
      </c>
      <c r="CK387" s="1" t="str">
        <f>'[1]Bearbeitete Datenbank'!$BY389</f>
        <v>None</v>
      </c>
      <c r="CL387" s="1" t="str">
        <f>'[1]Bearbeitete Datenbank'!$CA389</f>
        <v>None</v>
      </c>
      <c r="CM38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87" s="1">
        <f>'[1]Bearbeitete Datenbank'!$CB389</f>
        <v>0</v>
      </c>
      <c r="CO387" s="1">
        <f>'[1]Bearbeitete Datenbank'!$CC389</f>
        <v>0</v>
      </c>
      <c r="CP387" s="1" t="str">
        <f>'[1]Bearbeitete Datenbank'!$CD389</f>
        <v>None</v>
      </c>
      <c r="CQ387" s="1" t="str">
        <f>'[1]Bearbeitete Datenbank'!$CE389</f>
        <v>None</v>
      </c>
      <c r="CR387" s="1" t="str">
        <f>'[1]Bearbeitete Datenbank'!$CF389</f>
        <v>None</v>
      </c>
      <c r="CS387" s="1" t="str">
        <f>IF(Tabelle27[[#This Row],[synchronised_starting_longitude '[deg_E']]]="None","None",Tabelle27[[#This Row],[synchronised_starting_longitude '[deg_E']]]*PI()/180)</f>
        <v>None</v>
      </c>
      <c r="CT387" s="1" t="str">
        <f>'[1]Bearbeitete Datenbank'!$CG389</f>
        <v>None</v>
      </c>
      <c r="CU387" s="1" t="str">
        <f>IF(Tabelle27[[#This Row],[synchronised_initial_longitude '[deg_E']]]="None","None",Tabelle27[[#This Row],[synchronised_initial_longitude '[deg_E']]]*PI()/180)</f>
        <v>None</v>
      </c>
      <c r="CV387" s="1" t="str">
        <f>'[1]Bearbeitete Datenbank'!$CH389</f>
        <v>None</v>
      </c>
      <c r="CW387" s="1" t="str">
        <f>IF(Tabelle27[[#This Row],[synchronised_tolerance_longitude '[deg_E']]]="None","None",Tabelle27[[#This Row],[synchronised_tolerance_longitude '[deg_E']]]*PI()/180)</f>
        <v>None</v>
      </c>
      <c r="CY387" s="1" t="str">
        <f>'[1]Bearbeitete Datenbank'!$CI389</f>
        <v>None</v>
      </c>
      <c r="CZ387" s="1" t="str">
        <f>IF(Tabelle27[[#This Row],[initial_GLAN '[deg']]]="None",Tabelle27[[#This Row],[initial_GLAN '[deg']]],Tabelle27[[#This Row],[initial_GLAN '[deg']]]*PI()/180)</f>
        <v>None</v>
      </c>
      <c r="DA387" s="1" t="str">
        <f>'[1]Bearbeitete Datenbank'!$CJ389</f>
        <v>None</v>
      </c>
      <c r="DB387" s="1" t="str">
        <f>IF(Tabelle27[[#This Row],[tolerance_GLAN '[deg']]]="None",Tabelle27[[#This Row],[tolerance_GLAN '[deg']]],Tabelle27[[#This Row],[tolerance_GLAN '[deg']]]*PI()/180)</f>
        <v>None</v>
      </c>
      <c r="DC387" s="1" t="str">
        <f>'[1]Bearbeitete Datenbank'!$CK389</f>
        <v>None</v>
      </c>
      <c r="DD387" s="49" t="str">
        <f>'[1]Bearbeitete Datenbank'!$CL389</f>
        <v>None</v>
      </c>
      <c r="DE387" s="5" t="str">
        <f>'[1]Bearbeitete Datenbank'!$CM389</f>
        <v>None</v>
      </c>
      <c r="DF387" s="49" t="str">
        <f>'[1]Bearbeitete Datenbank'!$CN389</f>
        <v>None</v>
      </c>
      <c r="DG387" s="5" t="str">
        <f>'[1]Bearbeitete Datenbank'!$CO389</f>
        <v>None</v>
      </c>
      <c r="DH387" s="5" t="str">
        <f>'[1]Bearbeitete Datenbank'!$CP389</f>
        <v>None</v>
      </c>
    </row>
    <row r="388" spans="1:112" x14ac:dyDescent="0.25">
      <c r="A388" s="1" t="str">
        <f>'[1]Bearbeitete Datenbank'!$C390</f>
        <v>JCSat 13</v>
      </c>
      <c r="C388" s="1" t="str">
        <f>'[1]Bearbeitete Datenbank'!$C390</f>
        <v>JCSat 13</v>
      </c>
      <c r="D388" s="41">
        <f>'[1]Bearbeitete Datenbank'!$AB390</f>
        <v>38331</v>
      </c>
      <c r="G388" s="1" t="str">
        <f>'[1]Bearbeitete Datenbank'!$AV390</f>
        <v>Heavy Satellite</v>
      </c>
      <c r="H388" s="1">
        <f>'[1]Bearbeitete Datenbank'!$V390</f>
        <v>15</v>
      </c>
      <c r="J388" s="3"/>
      <c r="K388" s="1" t="str">
        <f>'[1]Bearbeitete Datenbank'!$BQ390</f>
        <v>mono/duo-propellant</v>
      </c>
      <c r="L388" s="1" t="str">
        <f>'[1]Bearbeitete Datenbank'!$BR390</f>
        <v>1</v>
      </c>
      <c r="M388" s="1"/>
      <c r="N388" s="1">
        <f>'[1]Bearbeitete Datenbank'!$BS390</f>
        <v>300</v>
      </c>
      <c r="P388" s="5" t="str">
        <f>'[1]Bearbeitete Datenbank'!$Y390</f>
        <v>Guiana Space Center</v>
      </c>
      <c r="Q388" s="1">
        <f>'[1]Bearbeitete Datenbank'!$AD390*PI()/180</f>
        <v>9.1437799511982928E-2</v>
      </c>
      <c r="R388" s="1" t="str">
        <f>'[1]Bearbeitete Datenbank'!$D390</f>
        <v>Japan</v>
      </c>
      <c r="S388" s="1" t="str">
        <f>'[1]Bearbeitete Datenbank'!$E390</f>
        <v>Japan</v>
      </c>
      <c r="T388" s="1" t="str">
        <f>'[1]Bearbeitete Datenbank'!$F390</f>
        <v>Sky Perfect JSAT Corporation</v>
      </c>
      <c r="U388" s="3">
        <f>'[1]Bearbeitete Datenbank'!$U390</f>
        <v>41044</v>
      </c>
      <c r="V388" s="34">
        <f>'[1]Bearbeitete Datenbank'!$AE390*PI()/180</f>
        <v>5.3622099674872183</v>
      </c>
      <c r="Y388" s="1">
        <f>'[1]Bearbeitete Datenbank'!$BK390</f>
        <v>2.6</v>
      </c>
      <c r="Z388" s="1">
        <f>'[1]Bearbeitete Datenbank'!$BL390</f>
        <v>6</v>
      </c>
      <c r="AA388" s="1">
        <f>'[1]Bearbeitete Datenbank'!$BM390</f>
        <v>27</v>
      </c>
      <c r="AB388" s="1">
        <f>'[1]Bearbeitete Datenbank'!BN390</f>
        <v>73.826779625679805</v>
      </c>
      <c r="AC388" s="33">
        <f>'[1]Bearbeitete Datenbank'!BO390</f>
        <v>6.76</v>
      </c>
      <c r="AD388" s="1">
        <f>'[1]Bearbeitete Datenbank'!$BP390</f>
        <v>35.992533333333299</v>
      </c>
      <c r="AH388" s="1">
        <f>'[1]Bearbeitete Datenbank'!$AL390</f>
        <v>4528</v>
      </c>
      <c r="AJ388" s="1">
        <f>'[1]Bearbeitete Datenbank'!$AN390</f>
        <v>2000</v>
      </c>
      <c r="AK388" s="1">
        <f>'[1]Bearbeitete Datenbank'!$AW390</f>
        <v>2528</v>
      </c>
      <c r="AU388" s="1" t="str">
        <f>'[1]Bearbeitete Datenbank'!$AU390</f>
        <v>GEO/S</v>
      </c>
      <c r="AV388" s="1" t="str">
        <f>'[1]Bearbeitete Datenbank'!$J390</f>
        <v>GEO</v>
      </c>
      <c r="AY388" s="1" t="str">
        <f>'[1]Bearbeitete Datenbank'!$G390</f>
        <v>Commercial</v>
      </c>
      <c r="AZ388" s="1"/>
      <c r="BA388" s="1" t="str">
        <f>'[1]Bearbeitete Datenbank'!$H390</f>
        <v>Communications</v>
      </c>
      <c r="BB388" s="1"/>
      <c r="BC388" s="42">
        <f>'[1]Bearbeitete Datenbank'!$AX390</f>
        <v>4.1300000000000003E-2</v>
      </c>
      <c r="BD388" s="1">
        <f>Tabelle27[[#This Row],[inclination '[degree']]]*PI()/180</f>
        <v>7.2082098107365824E-4</v>
      </c>
      <c r="BE388" s="1">
        <f>'[1]Bearbeitete Datenbank'!$AY390</f>
        <v>116.54179999999999</v>
      </c>
      <c r="BF388" s="1">
        <f>Tabelle27[[#This Row],[RAAN '[degree']]]*PI()/180</f>
        <v>2.0340381262007274</v>
      </c>
      <c r="BG388" s="1">
        <f>'[1]Bearbeitete Datenbank'!$BA390</f>
        <v>302.16570000000002</v>
      </c>
      <c r="BH388" s="1">
        <f>Tabelle27[[#This Row],[AoP '[degree']]]*PI()/180</f>
        <v>5.2737863515934302</v>
      </c>
      <c r="BI388" s="1">
        <f>'[1]Bearbeitete Datenbank'!$BB390</f>
        <v>55.563400000000001</v>
      </c>
      <c r="BK388" s="1">
        <f>Tabelle27[[#This Row],[mean_anomaly '[degree']]]*PI()/180</f>
        <v>0.9697642736026173</v>
      </c>
      <c r="BL388" s="1">
        <f>'[1]Bearbeitete Datenbank'!$AZ390</f>
        <v>2.095E-4</v>
      </c>
      <c r="BM388" s="1">
        <f>'[1]Bearbeitete Datenbank'!$BE390</f>
        <v>42163.18372088475</v>
      </c>
      <c r="BN388" s="1">
        <f>'[1]Bearbeitete Datenbank'!$BF390</f>
        <v>35801.016907874277</v>
      </c>
      <c r="BO388" s="1">
        <f>'[1]Bearbeitete Datenbank'!$BG390</f>
        <v>35783.350533895224</v>
      </c>
      <c r="BP388" s="1">
        <f>'[1]Bearbeitete Datenbank'!$BH390</f>
        <v>1436.0162611290252</v>
      </c>
      <c r="BQ388" s="1">
        <f>'[1]Bearbeitete Datenbank'!$BC390</f>
        <v>1.00277416</v>
      </c>
      <c r="BS388" s="5"/>
      <c r="BT388" s="5"/>
      <c r="BU388" s="5"/>
      <c r="BV388" s="5"/>
      <c r="BW388" s="5"/>
      <c r="BY388" s="1" t="s">
        <v>115</v>
      </c>
      <c r="BZ388" s="1" t="s">
        <v>115</v>
      </c>
      <c r="CA388" s="1" t="s">
        <v>115</v>
      </c>
      <c r="CB388" s="1" t="s">
        <v>115</v>
      </c>
      <c r="CD388" s="47">
        <f>'[1]Bearbeitete Datenbank'!$BT390</f>
        <v>3.1212818500002015E-2</v>
      </c>
      <c r="CE38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5.4476645165243292E-4</v>
      </c>
      <c r="CF388" s="1">
        <f>'[1]Bearbeitete Datenbank'!$BU390</f>
        <v>123.9873185305</v>
      </c>
      <c r="CG38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2.1639869390762025</v>
      </c>
      <c r="CH388" s="1" t="str">
        <f>'[1]Bearbeitete Datenbank'!$BV390</f>
        <v>True</v>
      </c>
      <c r="CI388" s="1" t="str">
        <f>'[1]Bearbeitete Datenbank'!$BW390</f>
        <v>True</v>
      </c>
      <c r="CJ388" s="1">
        <f>'[1]Bearbeitete Datenbank'!$BX390</f>
        <v>1.8207500000000002E-4</v>
      </c>
      <c r="CK388" s="1">
        <f>'[1]Bearbeitete Datenbank'!$BY390</f>
        <v>1.07385E-4</v>
      </c>
      <c r="CL388" s="1">
        <f>'[1]Bearbeitete Datenbank'!$CA390</f>
        <v>5.4460000000000001E-2</v>
      </c>
      <c r="CM38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9.5050631063611194E-4</v>
      </c>
      <c r="CN388" s="1">
        <f>'[1]Bearbeitete Datenbank'!$CB390</f>
        <v>2</v>
      </c>
      <c r="CO388" s="1">
        <f>'[1]Bearbeitete Datenbank'!$CC390</f>
        <v>9</v>
      </c>
      <c r="CP388" s="1" t="str">
        <f>'[1]Bearbeitete Datenbank'!$CD390</f>
        <v>JCS_124</v>
      </c>
      <c r="CQ388" s="1">
        <f>'[1]Bearbeitete Datenbank'!$CE390</f>
        <v>1</v>
      </c>
      <c r="CR388" s="1">
        <f>'[1]Bearbeitete Datenbank'!$CF390</f>
        <v>123.279386251525</v>
      </c>
      <c r="CS388" s="1">
        <f>IF(Tabelle27[[#This Row],[synchronised_starting_longitude '[deg_E']]]="None","None",Tabelle27[[#This Row],[synchronised_starting_longitude '[deg_E']]]*PI()/180)</f>
        <v>2.1516311899269414</v>
      </c>
      <c r="CT388" s="1">
        <f>'[1]Bearbeitete Datenbank'!$CG390</f>
        <v>123.99173742025</v>
      </c>
      <c r="CU388" s="1">
        <f>IF(Tabelle27[[#This Row],[synchronised_initial_longitude '[deg_E']]]="None","None",Tabelle27[[#This Row],[synchronised_initial_longitude '[deg_E']]]*PI()/180)</f>
        <v>2.1640640632516224</v>
      </c>
      <c r="CV388" s="1">
        <f>'[1]Bearbeitete Datenbank'!$CH390</f>
        <v>1.0176445267500007</v>
      </c>
      <c r="CW388" s="1">
        <f>IF(Tabelle27[[#This Row],[synchronised_tolerance_longitude '[deg_E']]]="None","None",Tabelle27[[#This Row],[synchronised_tolerance_longitude '[deg_E']]]*PI()/180)</f>
        <v>1.7761247606687021E-2</v>
      </c>
      <c r="CY388" s="1" t="str">
        <f>'[1]Bearbeitete Datenbank'!$CI390</f>
        <v>None</v>
      </c>
      <c r="CZ388" s="1" t="str">
        <f>IF(Tabelle27[[#This Row],[initial_GLAN '[deg']]]="None",Tabelle27[[#This Row],[initial_GLAN '[deg']]],Tabelle27[[#This Row],[initial_GLAN '[deg']]]*PI()/180)</f>
        <v>None</v>
      </c>
      <c r="DA388" s="1" t="str">
        <f>'[1]Bearbeitete Datenbank'!$CJ390</f>
        <v>None</v>
      </c>
      <c r="DB388" s="1" t="str">
        <f>IF(Tabelle27[[#This Row],[tolerance_GLAN '[deg']]]="None",Tabelle27[[#This Row],[tolerance_GLAN '[deg']]],Tabelle27[[#This Row],[tolerance_GLAN '[deg']]]*PI()/180)</f>
        <v>None</v>
      </c>
      <c r="DC388" s="1" t="str">
        <f>'[1]Bearbeitete Datenbank'!$CK390</f>
        <v>None</v>
      </c>
      <c r="DD388" s="49" t="str">
        <f>'[1]Bearbeitete Datenbank'!$CL390</f>
        <v>None</v>
      </c>
      <c r="DE388" s="5" t="str">
        <f>'[1]Bearbeitete Datenbank'!$CM390</f>
        <v>None</v>
      </c>
      <c r="DF388" s="49" t="str">
        <f>'[1]Bearbeitete Datenbank'!$CN390</f>
        <v>None</v>
      </c>
      <c r="DG388" s="5" t="str">
        <f>'[1]Bearbeitete Datenbank'!$CO390</f>
        <v>None</v>
      </c>
      <c r="DH388" s="5" t="str">
        <f>'[1]Bearbeitete Datenbank'!$CP390</f>
        <v>None</v>
      </c>
    </row>
    <row r="389" spans="1:112" x14ac:dyDescent="0.25">
      <c r="A389" s="1" t="str">
        <f>'[1]Bearbeitete Datenbank'!$C391</f>
        <v>JCSat 14</v>
      </c>
      <c r="C389" s="1" t="str">
        <f>'[1]Bearbeitete Datenbank'!$C391</f>
        <v>JCSat 14</v>
      </c>
      <c r="D389" s="41">
        <f>'[1]Bearbeitete Datenbank'!$AB391</f>
        <v>41471</v>
      </c>
      <c r="G389" s="1" t="str">
        <f>'[1]Bearbeitete Datenbank'!$AV391</f>
        <v>Heavy Satellite</v>
      </c>
      <c r="H389" s="1">
        <f>'[1]Bearbeitete Datenbank'!$V391</f>
        <v>15</v>
      </c>
      <c r="J389" s="3"/>
      <c r="K389" s="1" t="str">
        <f>'[1]Bearbeitete Datenbank'!$BQ391</f>
        <v>mono/duo-propellant</v>
      </c>
      <c r="L389" s="1" t="str">
        <f>'[1]Bearbeitete Datenbank'!$BR391</f>
        <v>1</v>
      </c>
      <c r="M389" s="1"/>
      <c r="N389" s="1">
        <f>'[1]Bearbeitete Datenbank'!$BS391</f>
        <v>3000</v>
      </c>
      <c r="P389" s="5" t="str">
        <f>'[1]Bearbeitete Datenbank'!$Y391</f>
        <v>Cape Canaveral</v>
      </c>
      <c r="Q389" s="1">
        <f>'[1]Bearbeitete Datenbank'!$AD391*PI()/180</f>
        <v>0.49683706040105241</v>
      </c>
      <c r="R389" s="1" t="str">
        <f>'[1]Bearbeitete Datenbank'!$D391</f>
        <v>Japan</v>
      </c>
      <c r="S389" s="1" t="str">
        <f>'[1]Bearbeitete Datenbank'!$E391</f>
        <v>Japan</v>
      </c>
      <c r="T389" s="1" t="str">
        <f>'[1]Bearbeitete Datenbank'!$F391</f>
        <v>Sky Perfect JSAT Corporation</v>
      </c>
      <c r="U389" s="3">
        <f>'[1]Bearbeitete Datenbank'!$U391</f>
        <v>42496</v>
      </c>
      <c r="V389" s="34">
        <f>'[1]Bearbeitete Datenbank'!$AE391*PI()/180</f>
        <v>4.8776134829068196</v>
      </c>
      <c r="Y389" s="1">
        <f>'[1]Bearbeitete Datenbank'!$BK391</f>
        <v>2.2000000000000002</v>
      </c>
      <c r="Z389" s="1">
        <f>'[1]Bearbeitete Datenbank'!$BL391</f>
        <v>4.5</v>
      </c>
      <c r="AA389" s="1">
        <f>'[1]Bearbeitete Datenbank'!$BM391</f>
        <v>27</v>
      </c>
      <c r="AB389" s="1">
        <f>'[1]Bearbeitete Datenbank'!BN391</f>
        <v>58.462415098273901</v>
      </c>
      <c r="AC389" s="33">
        <f>'[1]Bearbeitete Datenbank'!BO391</f>
        <v>4.84</v>
      </c>
      <c r="AD389" s="1">
        <f>'[1]Bearbeitete Datenbank'!$BP391</f>
        <v>26.963733333333298</v>
      </c>
      <c r="AH389" s="1">
        <f>'[1]Bearbeitete Datenbank'!$AL391</f>
        <v>4696</v>
      </c>
      <c r="AJ389" s="1">
        <f>'[1]Bearbeitete Datenbank'!$AN391</f>
        <v>2500</v>
      </c>
      <c r="AK389" s="1">
        <f>'[1]Bearbeitete Datenbank'!$AW391</f>
        <v>2196</v>
      </c>
      <c r="AU389" s="1" t="str">
        <f>'[1]Bearbeitete Datenbank'!$AU391</f>
        <v>GEO/D</v>
      </c>
      <c r="AV389" s="1" t="str">
        <f>'[1]Bearbeitete Datenbank'!$J391</f>
        <v>GEO</v>
      </c>
      <c r="AY389" s="1" t="str">
        <f>'[1]Bearbeitete Datenbank'!$G391</f>
        <v>Commercial</v>
      </c>
      <c r="AZ389" s="1"/>
      <c r="BA389" s="1" t="str">
        <f>'[1]Bearbeitete Datenbank'!$H391</f>
        <v>Communications</v>
      </c>
      <c r="BB389" s="1"/>
      <c r="BC389" s="42">
        <f>'[1]Bearbeitete Datenbank'!$AX391</f>
        <v>1.2E-2</v>
      </c>
      <c r="BD389" s="1">
        <f>Tabelle27[[#This Row],[inclination '[degree']]]*PI()/180</f>
        <v>2.0943951023931956E-4</v>
      </c>
      <c r="BE389" s="1">
        <f>'[1]Bearbeitete Datenbank'!$AY391</f>
        <v>299.43459999999999</v>
      </c>
      <c r="BF389" s="1">
        <f>Tabelle27[[#This Row],[RAAN '[degree']]]*PI()/180</f>
        <v>5.226119664392213</v>
      </c>
      <c r="BG389" s="1">
        <f>'[1]Bearbeitete Datenbank'!$BA391</f>
        <v>117.2426</v>
      </c>
      <c r="BH389" s="1">
        <f>Tabelle27[[#This Row],[AoP '[degree']]]*PI()/180</f>
        <v>2.0462693935987035</v>
      </c>
      <c r="BI389" s="1">
        <f>'[1]Bearbeitete Datenbank'!$BB391</f>
        <v>97.644199999999998</v>
      </c>
      <c r="BK389" s="1">
        <f>Tabelle27[[#This Row],[mean_anomaly '[degree']]]*PI()/180</f>
        <v>1.7042127854758471</v>
      </c>
      <c r="BL389" s="1">
        <f>'[1]Bearbeitete Datenbank'!$AZ391</f>
        <v>2.0719999999999999E-4</v>
      </c>
      <c r="BM389" s="1">
        <f>'[1]Bearbeitete Datenbank'!$BE391</f>
        <v>42165.142082096929</v>
      </c>
      <c r="BN389" s="1">
        <f>'[1]Bearbeitete Datenbank'!$BF391</f>
        <v>35802.878699536341</v>
      </c>
      <c r="BO389" s="1">
        <f>'[1]Bearbeitete Datenbank'!$BG391</f>
        <v>35785.405464657517</v>
      </c>
      <c r="BP389" s="1">
        <f>'[1]Bearbeitete Datenbank'!$BH391</f>
        <v>1436.1163106610773</v>
      </c>
      <c r="BQ389" s="1">
        <f>'[1]Bearbeitete Datenbank'!$BC391</f>
        <v>1.0027043</v>
      </c>
      <c r="BS389" s="5"/>
      <c r="BT389" s="5"/>
      <c r="BU389" s="5"/>
      <c r="BV389" s="5"/>
      <c r="BW389" s="5"/>
      <c r="BY389" s="1" t="s">
        <v>115</v>
      </c>
      <c r="BZ389" s="1" t="s">
        <v>115</v>
      </c>
      <c r="CA389" s="1" t="s">
        <v>115</v>
      </c>
      <c r="CB389" s="1" t="s">
        <v>115</v>
      </c>
      <c r="CD389" s="47">
        <f>'[1]Bearbeitete Datenbank'!$BT391</f>
        <v>3.3445014999998079E-2</v>
      </c>
      <c r="CE38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5.8372563012885784E-4</v>
      </c>
      <c r="CF389" s="1">
        <f>'[1]Bearbeitete Datenbank'!$BU391</f>
        <v>153.98631862000002</v>
      </c>
      <c r="CG38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2.6875682629440512</v>
      </c>
      <c r="CH389" s="1" t="str">
        <f>'[1]Bearbeitete Datenbank'!$BV391</f>
        <v>True</v>
      </c>
      <c r="CI389" s="1" t="str">
        <f>'[1]Bearbeitete Datenbank'!$BW391</f>
        <v>True</v>
      </c>
      <c r="CJ389" s="1">
        <f>'[1]Bearbeitete Datenbank'!$BX391</f>
        <v>1.9195E-4</v>
      </c>
      <c r="CK389" s="1">
        <f>'[1]Bearbeitete Datenbank'!$BY391</f>
        <v>4.3936999999999996E-5</v>
      </c>
      <c r="CL389" s="1">
        <f>'[1]Bearbeitete Datenbank'!$CA391</f>
        <v>2.7687E-2</v>
      </c>
      <c r="CM38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4.8322930999966998E-4</v>
      </c>
      <c r="CN389" s="1">
        <f>'[1]Bearbeitete Datenbank'!$CB391</f>
        <v>1</v>
      </c>
      <c r="CO389" s="1">
        <f>'[1]Bearbeitete Datenbank'!$CC391</f>
        <v>3</v>
      </c>
      <c r="CP389" s="1" t="str">
        <f>'[1]Bearbeitete Datenbank'!$CD391</f>
        <v>None</v>
      </c>
      <c r="CQ389" s="1" t="str">
        <f>'[1]Bearbeitete Datenbank'!$CE391</f>
        <v>None</v>
      </c>
      <c r="CR389" s="1" t="str">
        <f>'[1]Bearbeitete Datenbank'!$CF391</f>
        <v>None</v>
      </c>
      <c r="CS389" s="1" t="str">
        <f>IF(Tabelle27[[#This Row],[synchronised_starting_longitude '[deg_E']]]="None","None",Tabelle27[[#This Row],[synchronised_starting_longitude '[deg_E']]]*PI()/180)</f>
        <v>None</v>
      </c>
      <c r="CT389" s="1" t="str">
        <f>'[1]Bearbeitete Datenbank'!$CG391</f>
        <v>None</v>
      </c>
      <c r="CU389" s="1" t="str">
        <f>IF(Tabelle27[[#This Row],[synchronised_initial_longitude '[deg_E']]]="None","None",Tabelle27[[#This Row],[synchronised_initial_longitude '[deg_E']]]*PI()/180)</f>
        <v>None</v>
      </c>
      <c r="CV389" s="1" t="str">
        <f>'[1]Bearbeitete Datenbank'!$CH391</f>
        <v>None</v>
      </c>
      <c r="CW389" s="1" t="str">
        <f>IF(Tabelle27[[#This Row],[synchronised_tolerance_longitude '[deg_E']]]="None","None",Tabelle27[[#This Row],[synchronised_tolerance_longitude '[deg_E']]]*PI()/180)</f>
        <v>None</v>
      </c>
      <c r="CY389" s="1" t="str">
        <f>'[1]Bearbeitete Datenbank'!$CI391</f>
        <v>None</v>
      </c>
      <c r="CZ389" s="1" t="str">
        <f>IF(Tabelle27[[#This Row],[initial_GLAN '[deg']]]="None",Tabelle27[[#This Row],[initial_GLAN '[deg']]],Tabelle27[[#This Row],[initial_GLAN '[deg']]]*PI()/180)</f>
        <v>None</v>
      </c>
      <c r="DA389" s="1" t="str">
        <f>'[1]Bearbeitete Datenbank'!$CJ391</f>
        <v>None</v>
      </c>
      <c r="DB389" s="1" t="str">
        <f>IF(Tabelle27[[#This Row],[tolerance_GLAN '[deg']]]="None",Tabelle27[[#This Row],[tolerance_GLAN '[deg']]],Tabelle27[[#This Row],[tolerance_GLAN '[deg']]]*PI()/180)</f>
        <v>None</v>
      </c>
      <c r="DC389" s="1" t="str">
        <f>'[1]Bearbeitete Datenbank'!$CK391</f>
        <v>None</v>
      </c>
      <c r="DD389" s="49" t="str">
        <f>'[1]Bearbeitete Datenbank'!$CL391</f>
        <v>None</v>
      </c>
      <c r="DE389" s="5" t="str">
        <f>'[1]Bearbeitete Datenbank'!$CM391</f>
        <v>None</v>
      </c>
      <c r="DF389" s="49" t="str">
        <f>'[1]Bearbeitete Datenbank'!$CN391</f>
        <v>None</v>
      </c>
      <c r="DG389" s="5" t="str">
        <f>'[1]Bearbeitete Datenbank'!$CO391</f>
        <v>None</v>
      </c>
      <c r="DH389" s="5" t="str">
        <f>'[1]Bearbeitete Datenbank'!$CP391</f>
        <v>None</v>
      </c>
    </row>
    <row r="390" spans="1:112" x14ac:dyDescent="0.25">
      <c r="A390" s="1" t="str">
        <f>'[1]Bearbeitete Datenbank'!$C392</f>
        <v>JCSat 15</v>
      </c>
      <c r="C390" s="1" t="str">
        <f>'[1]Bearbeitete Datenbank'!$C392</f>
        <v>JCSat 15</v>
      </c>
      <c r="D390" s="41">
        <f>'[1]Bearbeitete Datenbank'!$AB392</f>
        <v>41903</v>
      </c>
      <c r="G390" s="1" t="str">
        <f>'[1]Bearbeitete Datenbank'!$AV392</f>
        <v>Heavy Satellite</v>
      </c>
      <c r="H390" s="1">
        <f>'[1]Bearbeitete Datenbank'!$V392</f>
        <v>15</v>
      </c>
      <c r="J390" s="3"/>
      <c r="K390" s="1" t="str">
        <f>'[1]Bearbeitete Datenbank'!$BQ392</f>
        <v>mono/duo-propellant</v>
      </c>
      <c r="L390" s="1" t="str">
        <f>'[1]Bearbeitete Datenbank'!$BR392</f>
        <v>1</v>
      </c>
      <c r="M390" s="1"/>
      <c r="N390" s="1">
        <f>'[1]Bearbeitete Datenbank'!$BS392</f>
        <v>3000</v>
      </c>
      <c r="P390" s="5" t="str">
        <f>'[1]Bearbeitete Datenbank'!$Y392</f>
        <v>Guiana Space Center</v>
      </c>
      <c r="Q390" s="1">
        <f>'[1]Bearbeitete Datenbank'!$AD392*PI()/180</f>
        <v>9.1437799511982928E-2</v>
      </c>
      <c r="R390" s="1" t="str">
        <f>'[1]Bearbeitete Datenbank'!$D392</f>
        <v>Japan</v>
      </c>
      <c r="S390" s="1" t="str">
        <f>'[1]Bearbeitete Datenbank'!$E392</f>
        <v>Japan</v>
      </c>
      <c r="T390" s="1" t="str">
        <f>'[1]Bearbeitete Datenbank'!$F392</f>
        <v>Sky Perfect JSAT Corporation</v>
      </c>
      <c r="U390" s="3">
        <f>'[1]Bearbeitete Datenbank'!$U392</f>
        <v>42725</v>
      </c>
      <c r="V390" s="34">
        <f>'[1]Bearbeitete Datenbank'!$AE392*PI()/180</f>
        <v>5.3622099674872183</v>
      </c>
      <c r="Y390" s="1">
        <f>'[1]Bearbeitete Datenbank'!$BK392</f>
        <v>2.5</v>
      </c>
      <c r="Z390" s="1">
        <f>'[1]Bearbeitete Datenbank'!$BL392</f>
        <v>5.2</v>
      </c>
      <c r="AA390" s="1">
        <f>'[1]Bearbeitete Datenbank'!$BM392</f>
        <v>26.1</v>
      </c>
      <c r="AB390" s="1">
        <f>'[1]Bearbeitete Datenbank'!BN392</f>
        <v>66.618704174381605</v>
      </c>
      <c r="AC390" s="33">
        <f>'[1]Bearbeitete Datenbank'!BO392</f>
        <v>6.25</v>
      </c>
      <c r="AD390" s="1">
        <f>'[1]Bearbeitete Datenbank'!$BP392</f>
        <v>31.950333333333301</v>
      </c>
      <c r="AH390" s="1">
        <f>'[1]Bearbeitete Datenbank'!$AL392</f>
        <v>3408</v>
      </c>
      <c r="AJ390" s="1">
        <f>'[1]Bearbeitete Datenbank'!$AN392</f>
        <v>2000</v>
      </c>
      <c r="AK390" s="1">
        <f>'[1]Bearbeitete Datenbank'!$AW392</f>
        <v>1408</v>
      </c>
      <c r="AU390" s="1" t="str">
        <f>'[1]Bearbeitete Datenbank'!$AU392</f>
        <v>GEO/D</v>
      </c>
      <c r="AV390" s="1" t="str">
        <f>'[1]Bearbeitete Datenbank'!$J392</f>
        <v>GEO</v>
      </c>
      <c r="AY390" s="1" t="str">
        <f>'[1]Bearbeitete Datenbank'!$G392</f>
        <v>Commercial</v>
      </c>
      <c r="AZ390" s="1"/>
      <c r="BA390" s="1" t="str">
        <f>'[1]Bearbeitete Datenbank'!$H392</f>
        <v>Communications</v>
      </c>
      <c r="BB390" s="1"/>
      <c r="BC390" s="42">
        <f>'[1]Bearbeitete Datenbank'!$AX392</f>
        <v>2.3900000000000001E-2</v>
      </c>
      <c r="BD390" s="1">
        <f>Tabelle27[[#This Row],[inclination '[degree']]]*PI()/180</f>
        <v>4.1713369122664475E-4</v>
      </c>
      <c r="BE390" s="1">
        <f>'[1]Bearbeitete Datenbank'!$AY392</f>
        <v>292.86279999999999</v>
      </c>
      <c r="BF390" s="1">
        <f>Tabelle27[[#This Row],[RAAN '[degree']]]*PI()/180</f>
        <v>5.1114201166096498</v>
      </c>
      <c r="BG390" s="1">
        <f>'[1]Bearbeitete Datenbank'!$BA392</f>
        <v>121.307</v>
      </c>
      <c r="BH390" s="1">
        <f>Tabelle27[[#This Row],[AoP '[degree']]]*PI()/180</f>
        <v>2.1172065557167614</v>
      </c>
      <c r="BI390" s="1">
        <f>'[1]Bearbeitete Datenbank'!$BB392</f>
        <v>71.054500000000004</v>
      </c>
      <c r="BK390" s="1">
        <f>Tabelle27[[#This Row],[mean_anomaly '[degree']]]*PI()/180</f>
        <v>1.2401349733583109</v>
      </c>
      <c r="BL390" s="1">
        <f>'[1]Bearbeitete Datenbank'!$AZ392</f>
        <v>1.225E-4</v>
      </c>
      <c r="BM390" s="1">
        <f>'[1]Bearbeitete Datenbank'!$BE392</f>
        <v>42165.271600975298</v>
      </c>
      <c r="BN390" s="1">
        <f>'[1]Bearbeitete Datenbank'!$BF392</f>
        <v>35799.436846746416</v>
      </c>
      <c r="BO390" s="1">
        <f>'[1]Bearbeitete Datenbank'!$BG392</f>
        <v>35789.106355204181</v>
      </c>
      <c r="BP390" s="1">
        <f>'[1]Bearbeitete Datenbank'!$BH392</f>
        <v>1436.122927654668</v>
      </c>
      <c r="BQ390" s="1">
        <f>'[1]Bearbeitete Datenbank'!$BC392</f>
        <v>1.0026996800000001</v>
      </c>
      <c r="BS390" s="5"/>
      <c r="BT390" s="5"/>
      <c r="BU390" s="5"/>
      <c r="BV390" s="5"/>
      <c r="BW390" s="5"/>
      <c r="BY390" s="1" t="s">
        <v>115</v>
      </c>
      <c r="BZ390" s="1" t="s">
        <v>115</v>
      </c>
      <c r="CA390" s="1" t="s">
        <v>115</v>
      </c>
      <c r="CB390" s="1" t="s">
        <v>115</v>
      </c>
      <c r="CD390" s="47">
        <f>'[1]Bearbeitete Datenbank'!$BT392</f>
        <v>2.8097073499999681E-2</v>
      </c>
      <c r="CE39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4.9038644274984145E-4</v>
      </c>
      <c r="CF390" s="1">
        <f>'[1]Bearbeitete Datenbank'!$BU392</f>
        <v>110.05566050050001</v>
      </c>
      <c r="CG39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1.9208336361907956</v>
      </c>
      <c r="CH390" s="1" t="str">
        <f>'[1]Bearbeitete Datenbank'!$BV392</f>
        <v>True</v>
      </c>
      <c r="CI390" s="1" t="str">
        <f>'[1]Bearbeitete Datenbank'!$BW392</f>
        <v>True</v>
      </c>
      <c r="CJ390" s="1">
        <f>'[1]Bearbeitete Datenbank'!$BX392</f>
        <v>1.3996700000000001E-4</v>
      </c>
      <c r="CK390" s="1">
        <f>'[1]Bearbeitete Datenbank'!$BY392</f>
        <v>3.8735000000000008E-5</v>
      </c>
      <c r="CL390" s="1">
        <f>'[1]Bearbeitete Datenbank'!$CA392</f>
        <v>2.7577999999999998E-2</v>
      </c>
      <c r="CM39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4.8132690111499617E-4</v>
      </c>
      <c r="CN390" s="1">
        <f>'[1]Bearbeitete Datenbank'!$CB392</f>
        <v>1</v>
      </c>
      <c r="CO390" s="1">
        <f>'[1]Bearbeitete Datenbank'!$CC392</f>
        <v>3</v>
      </c>
      <c r="CP390" s="1" t="str">
        <f>'[1]Bearbeitete Datenbank'!$CD392</f>
        <v>None</v>
      </c>
      <c r="CQ390" s="1" t="str">
        <f>'[1]Bearbeitete Datenbank'!$CE392</f>
        <v>None</v>
      </c>
      <c r="CR390" s="1" t="str">
        <f>'[1]Bearbeitete Datenbank'!$CF392</f>
        <v>None</v>
      </c>
      <c r="CS390" s="1" t="str">
        <f>IF(Tabelle27[[#This Row],[synchronised_starting_longitude '[deg_E']]]="None","None",Tabelle27[[#This Row],[synchronised_starting_longitude '[deg_E']]]*PI()/180)</f>
        <v>None</v>
      </c>
      <c r="CT390" s="1" t="str">
        <f>'[1]Bearbeitete Datenbank'!$CG392</f>
        <v>None</v>
      </c>
      <c r="CU390" s="1" t="str">
        <f>IF(Tabelle27[[#This Row],[synchronised_initial_longitude '[deg_E']]]="None","None",Tabelle27[[#This Row],[synchronised_initial_longitude '[deg_E']]]*PI()/180)</f>
        <v>None</v>
      </c>
      <c r="CV390" s="1" t="str">
        <f>'[1]Bearbeitete Datenbank'!$CH392</f>
        <v>None</v>
      </c>
      <c r="CW390" s="1" t="str">
        <f>IF(Tabelle27[[#This Row],[synchronised_tolerance_longitude '[deg_E']]]="None","None",Tabelle27[[#This Row],[synchronised_tolerance_longitude '[deg_E']]]*PI()/180)</f>
        <v>None</v>
      </c>
      <c r="CY390" s="1" t="str">
        <f>'[1]Bearbeitete Datenbank'!$CI392</f>
        <v>None</v>
      </c>
      <c r="CZ390" s="1" t="str">
        <f>IF(Tabelle27[[#This Row],[initial_GLAN '[deg']]]="None",Tabelle27[[#This Row],[initial_GLAN '[deg']]],Tabelle27[[#This Row],[initial_GLAN '[deg']]]*PI()/180)</f>
        <v>None</v>
      </c>
      <c r="DA390" s="1" t="str">
        <f>'[1]Bearbeitete Datenbank'!$CJ392</f>
        <v>None</v>
      </c>
      <c r="DB390" s="1" t="str">
        <f>IF(Tabelle27[[#This Row],[tolerance_GLAN '[deg']]]="None",Tabelle27[[#This Row],[tolerance_GLAN '[deg']]],Tabelle27[[#This Row],[tolerance_GLAN '[deg']]]*PI()/180)</f>
        <v>None</v>
      </c>
      <c r="DC390" s="1" t="str">
        <f>'[1]Bearbeitete Datenbank'!$CK392</f>
        <v>None</v>
      </c>
      <c r="DD390" s="49" t="str">
        <f>'[1]Bearbeitete Datenbank'!$CL392</f>
        <v>None</v>
      </c>
      <c r="DE390" s="5" t="str">
        <f>'[1]Bearbeitete Datenbank'!$CM392</f>
        <v>None</v>
      </c>
      <c r="DF390" s="49" t="str">
        <f>'[1]Bearbeitete Datenbank'!$CN392</f>
        <v>None</v>
      </c>
      <c r="DG390" s="5" t="str">
        <f>'[1]Bearbeitete Datenbank'!$CO392</f>
        <v>None</v>
      </c>
      <c r="DH390" s="5" t="str">
        <f>'[1]Bearbeitete Datenbank'!$CP392</f>
        <v>None</v>
      </c>
    </row>
    <row r="391" spans="1:112" x14ac:dyDescent="0.25">
      <c r="A391" s="1" t="str">
        <f>'[1]Bearbeitete Datenbank'!$C393</f>
        <v>JCSat 16</v>
      </c>
      <c r="C391" s="1" t="str">
        <f>'[1]Bearbeitete Datenbank'!$C393</f>
        <v>JCSat 16</v>
      </c>
      <c r="D391" s="41">
        <f>'[1]Bearbeitete Datenbank'!$AB393</f>
        <v>41729</v>
      </c>
      <c r="G391" s="1" t="str">
        <f>'[1]Bearbeitete Datenbank'!$AV393</f>
        <v>Heavy Satellite</v>
      </c>
      <c r="H391" s="1">
        <f>'[1]Bearbeitete Datenbank'!$V393</f>
        <v>15</v>
      </c>
      <c r="J391" s="3"/>
      <c r="K391" s="1" t="str">
        <f>'[1]Bearbeitete Datenbank'!$BQ393</f>
        <v>mono/duo-propellant</v>
      </c>
      <c r="L391" s="1" t="str">
        <f>'[1]Bearbeitete Datenbank'!$BR393</f>
        <v>1</v>
      </c>
      <c r="M391" s="1"/>
      <c r="N391" s="1">
        <f>'[1]Bearbeitete Datenbank'!$BS393</f>
        <v>3000</v>
      </c>
      <c r="P391" s="5" t="str">
        <f>'[1]Bearbeitete Datenbank'!$Y393</f>
        <v>Cape Canaveral</v>
      </c>
      <c r="Q391" s="1">
        <f>'[1]Bearbeitete Datenbank'!$AD393*PI()/180</f>
        <v>0.49683706040105241</v>
      </c>
      <c r="R391" s="1" t="str">
        <f>'[1]Bearbeitete Datenbank'!$D393</f>
        <v>Japan</v>
      </c>
      <c r="S391" s="1" t="str">
        <f>'[1]Bearbeitete Datenbank'!$E393</f>
        <v>Japan</v>
      </c>
      <c r="T391" s="1" t="str">
        <f>'[1]Bearbeitete Datenbank'!$F393</f>
        <v>Sky Perfect JSAT Corporation</v>
      </c>
      <c r="U391" s="3">
        <f>'[1]Bearbeitete Datenbank'!$U393</f>
        <v>42596</v>
      </c>
      <c r="V391" s="34">
        <f>'[1]Bearbeitete Datenbank'!$AE393*PI()/180</f>
        <v>4.8776134829068196</v>
      </c>
      <c r="Y391" s="1">
        <f>'[1]Bearbeitete Datenbank'!$BK393</f>
        <v>2.2000000000000002</v>
      </c>
      <c r="Z391" s="1">
        <f>'[1]Bearbeitete Datenbank'!$BL393</f>
        <v>4.5</v>
      </c>
      <c r="AA391" s="1">
        <f>'[1]Bearbeitete Datenbank'!$BM393</f>
        <v>27</v>
      </c>
      <c r="AB391" s="1">
        <f>'[1]Bearbeitete Datenbank'!BN393</f>
        <v>58.462415098273901</v>
      </c>
      <c r="AC391" s="33">
        <f>'[1]Bearbeitete Datenbank'!BO393</f>
        <v>4.84</v>
      </c>
      <c r="AD391" s="1">
        <f>'[1]Bearbeitete Datenbank'!$BP393</f>
        <v>26.963733333333298</v>
      </c>
      <c r="AH391" s="1">
        <f>'[1]Bearbeitete Datenbank'!$AL393</f>
        <v>4600</v>
      </c>
      <c r="AJ391" s="1">
        <f>'[1]Bearbeitete Datenbank'!$AN393</f>
        <v>2500</v>
      </c>
      <c r="AK391" s="1">
        <f>'[1]Bearbeitete Datenbank'!$AW393</f>
        <v>2100</v>
      </c>
      <c r="AU391" s="1" t="str">
        <f>'[1]Bearbeitete Datenbank'!$AU393</f>
        <v>GEO/S</v>
      </c>
      <c r="AV391" s="1" t="str">
        <f>'[1]Bearbeitete Datenbank'!$J393</f>
        <v>GEO</v>
      </c>
      <c r="AY391" s="1" t="str">
        <f>'[1]Bearbeitete Datenbank'!$G393</f>
        <v>Commercial</v>
      </c>
      <c r="AZ391" s="1"/>
      <c r="BA391" s="1" t="str">
        <f>'[1]Bearbeitete Datenbank'!$H393</f>
        <v>Communications</v>
      </c>
      <c r="BB391" s="1"/>
      <c r="BC391" s="42">
        <f>'[1]Bearbeitete Datenbank'!$AX393</f>
        <v>5.4300000000000001E-2</v>
      </c>
      <c r="BD391" s="1">
        <f>Tabelle27[[#This Row],[inclination '[degree']]]*PI()/180</f>
        <v>9.4771378383292097E-4</v>
      </c>
      <c r="BE391" s="1">
        <f>'[1]Bearbeitete Datenbank'!$AY393</f>
        <v>98.3934</v>
      </c>
      <c r="BF391" s="1">
        <f>Tabelle27[[#This Row],[RAAN '[degree']]]*PI()/180</f>
        <v>1.7172887922317885</v>
      </c>
      <c r="BG391" s="1">
        <f>'[1]Bearbeitete Datenbank'!$BA393</f>
        <v>215.0334</v>
      </c>
      <c r="BH391" s="1">
        <f>Tabelle27[[#This Row],[AoP '[degree']]]*PI()/180</f>
        <v>3.7530408317579744</v>
      </c>
      <c r="BI391" s="1">
        <f>'[1]Bearbeitete Datenbank'!$BB393</f>
        <v>316.2654</v>
      </c>
      <c r="BK391" s="1">
        <f>Tabelle27[[#This Row],[mean_anomaly '[degree']]]*PI()/180</f>
        <v>5.5198725401368742</v>
      </c>
      <c r="BL391" s="1">
        <f>'[1]Bearbeitete Datenbank'!$AZ393</f>
        <v>1.5530000000000001E-4</v>
      </c>
      <c r="BM391" s="1">
        <f>'[1]Bearbeitete Datenbank'!$BE393</f>
        <v>42164.632987226338</v>
      </c>
      <c r="BN391" s="1">
        <f>'[1]Bearbeitete Datenbank'!$BF393</f>
        <v>35800.18115472926</v>
      </c>
      <c r="BO391" s="1">
        <f>'[1]Bearbeitete Datenbank'!$BG393</f>
        <v>35787.084819723423</v>
      </c>
      <c r="BP391" s="1">
        <f>'[1]Bearbeitete Datenbank'!$BH393</f>
        <v>1436.0903015975107</v>
      </c>
      <c r="BQ391" s="1">
        <f>'[1]Bearbeitete Datenbank'!$BC393</f>
        <v>1.00272246</v>
      </c>
      <c r="BS391" s="5"/>
      <c r="BT391" s="5"/>
      <c r="BU391" s="5"/>
      <c r="BV391" s="5"/>
      <c r="BW391" s="5"/>
      <c r="BY391" s="1" t="s">
        <v>115</v>
      </c>
      <c r="BZ391" s="1" t="s">
        <v>115</v>
      </c>
      <c r="CA391" s="1" t="s">
        <v>115</v>
      </c>
      <c r="CB391" s="1" t="s">
        <v>115</v>
      </c>
      <c r="CD391" s="47">
        <f>'[1]Bearbeitete Datenbank'!$BT393</f>
        <v>2.2302975999999999E-2</v>
      </c>
      <c r="CE39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3.8926036419327482E-4</v>
      </c>
      <c r="CF391" s="1">
        <f>'[1]Bearbeitete Datenbank'!$BU393</f>
        <v>127.902538968</v>
      </c>
      <c r="CG39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2.2323204266519503</v>
      </c>
      <c r="CH391" s="1" t="str">
        <f>'[1]Bearbeitete Datenbank'!$BV393</f>
        <v>True</v>
      </c>
      <c r="CI391" s="1" t="str">
        <f>'[1]Bearbeitete Datenbank'!$BW393</f>
        <v>True</v>
      </c>
      <c r="CJ391" s="1">
        <f>'[1]Bearbeitete Datenbank'!$BX393</f>
        <v>5.5649999999999997E-5</v>
      </c>
      <c r="CK391" s="1">
        <f>'[1]Bearbeitete Datenbank'!$BY393</f>
        <v>4.18E-5</v>
      </c>
      <c r="CL391" s="1">
        <f>'[1]Bearbeitete Datenbank'!$CA393</f>
        <v>7.6060000000000003E-2</v>
      </c>
      <c r="CM39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1.327497429066887E-3</v>
      </c>
      <c r="CN391" s="1">
        <f>'[1]Bearbeitete Datenbank'!$CB393</f>
        <v>2</v>
      </c>
      <c r="CO391" s="1">
        <f>'[1]Bearbeitete Datenbank'!$CC393</f>
        <v>8</v>
      </c>
      <c r="CP391" s="1" t="str">
        <f>'[1]Bearbeitete Datenbank'!$CD393</f>
        <v>JCS_124</v>
      </c>
      <c r="CQ391" s="1">
        <f>'[1]Bearbeitete Datenbank'!$CE393</f>
        <v>2</v>
      </c>
      <c r="CR391" s="1">
        <f>'[1]Bearbeitete Datenbank'!$CF393</f>
        <v>124.70408858897501</v>
      </c>
      <c r="CS391" s="1">
        <f>IF(Tabelle27[[#This Row],[synchronised_starting_longitude '[deg_E']]]="None","None",Tabelle27[[#This Row],[synchronised_starting_longitude '[deg_E']]]*PI()/180)</f>
        <v>2.1764969365763034</v>
      </c>
      <c r="CT391" s="1">
        <f>'[1]Bearbeitete Datenbank'!$CG393</f>
        <v>123.99173742025</v>
      </c>
      <c r="CU391" s="1">
        <f>IF(Tabelle27[[#This Row],[synchronised_initial_longitude '[deg_E']]]="None","None",Tabelle27[[#This Row],[synchronised_initial_longitude '[deg_E']]]*PI()/180)</f>
        <v>2.1640640632516224</v>
      </c>
      <c r="CV391" s="1">
        <f>'[1]Bearbeitete Datenbank'!$CH393</f>
        <v>1.0176445267500007</v>
      </c>
      <c r="CW391" s="1">
        <f>IF(Tabelle27[[#This Row],[synchronised_tolerance_longitude '[deg_E']]]="None","None",Tabelle27[[#This Row],[synchronised_tolerance_longitude '[deg_E']]]*PI()/180)</f>
        <v>1.7761247606687021E-2</v>
      </c>
      <c r="CY391" s="1" t="str">
        <f>'[1]Bearbeitete Datenbank'!$CI393</f>
        <v>None</v>
      </c>
      <c r="CZ391" s="1" t="str">
        <f>IF(Tabelle27[[#This Row],[initial_GLAN '[deg']]]="None",Tabelle27[[#This Row],[initial_GLAN '[deg']]],Tabelle27[[#This Row],[initial_GLAN '[deg']]]*PI()/180)</f>
        <v>None</v>
      </c>
      <c r="DA391" s="1" t="str">
        <f>'[1]Bearbeitete Datenbank'!$CJ393</f>
        <v>None</v>
      </c>
      <c r="DB391" s="1" t="str">
        <f>IF(Tabelle27[[#This Row],[tolerance_GLAN '[deg']]]="None",Tabelle27[[#This Row],[tolerance_GLAN '[deg']]],Tabelle27[[#This Row],[tolerance_GLAN '[deg']]]*PI()/180)</f>
        <v>None</v>
      </c>
      <c r="DC391" s="1" t="str">
        <f>'[1]Bearbeitete Datenbank'!$CK393</f>
        <v>None</v>
      </c>
      <c r="DD391" s="49" t="str">
        <f>'[1]Bearbeitete Datenbank'!$CL393</f>
        <v>None</v>
      </c>
      <c r="DE391" s="5" t="str">
        <f>'[1]Bearbeitete Datenbank'!$CM393</f>
        <v>None</v>
      </c>
      <c r="DF391" s="49" t="str">
        <f>'[1]Bearbeitete Datenbank'!$CN393</f>
        <v>None</v>
      </c>
      <c r="DG391" s="5" t="str">
        <f>'[1]Bearbeitete Datenbank'!$CO393</f>
        <v>None</v>
      </c>
      <c r="DH391" s="5" t="str">
        <f>'[1]Bearbeitete Datenbank'!$CP393</f>
        <v>None</v>
      </c>
    </row>
    <row r="392" spans="1:112" x14ac:dyDescent="0.25">
      <c r="A392" s="1" t="str">
        <f>'[1]Bearbeitete Datenbank'!$C394</f>
        <v>JCSat 17</v>
      </c>
      <c r="C392" s="1" t="str">
        <f>'[1]Bearbeitete Datenbank'!$C394</f>
        <v>JCSat 17</v>
      </c>
      <c r="D392" s="41">
        <f>'[1]Bearbeitete Datenbank'!$AB394</f>
        <v>45245</v>
      </c>
      <c r="G392" s="1" t="str">
        <f>'[1]Bearbeitete Datenbank'!$AV394</f>
        <v>Heavy Satellite</v>
      </c>
      <c r="H392" s="1">
        <f>'[1]Bearbeitete Datenbank'!$V394</f>
        <v>15</v>
      </c>
      <c r="J392" s="3"/>
      <c r="K392" s="1" t="str">
        <f>'[1]Bearbeitete Datenbank'!$BQ394</f>
        <v>mono/duo-propellant</v>
      </c>
      <c r="L392" s="1" t="str">
        <f>'[1]Bearbeitete Datenbank'!$BR394</f>
        <v>1</v>
      </c>
      <c r="M392" s="1"/>
      <c r="N392" s="1">
        <f>'[1]Bearbeitete Datenbank'!$BS394</f>
        <v>300</v>
      </c>
      <c r="P392" s="5" t="str">
        <f>'[1]Bearbeitete Datenbank'!$Y394</f>
        <v>Guiana Space Center</v>
      </c>
      <c r="Q392" s="1">
        <f>'[1]Bearbeitete Datenbank'!$AD394*PI()/180</f>
        <v>9.1437799511982928E-2</v>
      </c>
      <c r="R392" s="1" t="str">
        <f>'[1]Bearbeitete Datenbank'!$D394</f>
        <v>NR (12/20)</v>
      </c>
      <c r="S392" s="1" t="str">
        <f>'[1]Bearbeitete Datenbank'!$E394</f>
        <v>Japan</v>
      </c>
      <c r="T392" s="1" t="str">
        <f>'[1]Bearbeitete Datenbank'!$F394</f>
        <v>Sky Perfect JSAT Corporation</v>
      </c>
      <c r="U392" s="3">
        <f>'[1]Bearbeitete Datenbank'!$U394</f>
        <v>43879</v>
      </c>
      <c r="V392" s="34">
        <f>'[1]Bearbeitete Datenbank'!$AE394*PI()/180</f>
        <v>5.3622099674872183</v>
      </c>
      <c r="Y392" s="1">
        <f>'[1]Bearbeitete Datenbank'!$BK394</f>
        <v>2.5</v>
      </c>
      <c r="Z392" s="1">
        <f>'[1]Bearbeitete Datenbank'!$BL394</f>
        <v>5</v>
      </c>
      <c r="AA392" s="1">
        <f>'[1]Bearbeitete Datenbank'!$BM394</f>
        <v>25</v>
      </c>
      <c r="AB392" s="1">
        <f>'[1]Bearbeitete Datenbank'!BN394</f>
        <v>63.750599999999999</v>
      </c>
      <c r="AC392" s="33">
        <f>'[1]Bearbeitete Datenbank'!BO394</f>
        <v>6.25</v>
      </c>
      <c r="AD392" s="1">
        <f>'[1]Bearbeitete Datenbank'!$BP394</f>
        <v>30.7133</v>
      </c>
      <c r="AH392" s="1">
        <f>'[1]Bearbeitete Datenbank'!$AL394</f>
        <v>5857</v>
      </c>
      <c r="AJ392" s="1">
        <f>'[1]Bearbeitete Datenbank'!$AN394</f>
        <v>3000</v>
      </c>
      <c r="AK392" s="1">
        <f>'[1]Bearbeitete Datenbank'!$AW394</f>
        <v>2857</v>
      </c>
      <c r="AU392" s="1" t="str">
        <f>'[1]Bearbeitete Datenbank'!$AU394</f>
        <v>MEO</v>
      </c>
      <c r="AV392" s="1" t="str">
        <f>'[1]Bearbeitete Datenbank'!$J394</f>
        <v>GEO</v>
      </c>
      <c r="AY392" s="1" t="str">
        <f>'[1]Bearbeitete Datenbank'!$G394</f>
        <v>Commercial</v>
      </c>
      <c r="AZ392" s="1"/>
      <c r="BA392" s="1" t="str">
        <f>'[1]Bearbeitete Datenbank'!$H394</f>
        <v>Communications</v>
      </c>
      <c r="BB392" s="1"/>
      <c r="BC392" s="42">
        <f>'[1]Bearbeitete Datenbank'!$AX394</f>
        <v>6.5469999999999997</v>
      </c>
      <c r="BD392" s="1">
        <f>Tabelle27[[#This Row],[inclination '[degree']]]*PI()/180</f>
        <v>0.11426670612806875</v>
      </c>
      <c r="BE392" s="1">
        <f>'[1]Bearbeitete Datenbank'!$AY394</f>
        <v>344.24380000000002</v>
      </c>
      <c r="BF392" s="1">
        <f>Tabelle27[[#This Row],[RAAN '[degree']]]*PI()/180</f>
        <v>6.0081877395768561</v>
      </c>
      <c r="BG392" s="1">
        <f>'[1]Bearbeitete Datenbank'!$BA394</f>
        <v>74.683700000000002</v>
      </c>
      <c r="BH392" s="1">
        <f>Tabelle27[[#This Row],[AoP '[degree']]]*PI()/180</f>
        <v>1.303476462571689</v>
      </c>
      <c r="BI392" s="1">
        <f>'[1]Bearbeitete Datenbank'!$BB394</f>
        <v>285.25490000000002</v>
      </c>
      <c r="BK392" s="1">
        <f>Tabelle27[[#This Row],[mean_anomaly '[degree']]]*PI()/180</f>
        <v>4.9786372124471727</v>
      </c>
      <c r="BL392" s="1">
        <f>'[1]Bearbeitete Datenbank'!$AZ394</f>
        <v>2.7149999999999999E-4</v>
      </c>
      <c r="BM392" s="1">
        <f>'[1]Bearbeitete Datenbank'!$BE394</f>
        <v>42164.965186707639</v>
      </c>
      <c r="BN392" s="1">
        <f>'[1]Bearbeitete Datenbank'!$BF394</f>
        <v>35805.412974755833</v>
      </c>
      <c r="BO392" s="1">
        <f>'[1]Bearbeitete Datenbank'!$BG394</f>
        <v>35782.517398659445</v>
      </c>
      <c r="BP392" s="1">
        <f>'[1]Bearbeitete Datenbank'!$BH394</f>
        <v>1436.1072732640173</v>
      </c>
      <c r="BQ392" s="1">
        <f>'[1]Bearbeitete Datenbank'!$BC394</f>
        <v>1.0027106100000001</v>
      </c>
      <c r="BS392" s="5"/>
      <c r="BT392" s="5"/>
      <c r="BU392" s="5"/>
      <c r="BV392" s="5"/>
      <c r="BW392" s="5"/>
      <c r="BY392" s="1" t="s">
        <v>115</v>
      </c>
      <c r="BZ392" s="1" t="s">
        <v>115</v>
      </c>
      <c r="CA392" s="1" t="s">
        <v>115</v>
      </c>
      <c r="CB392" s="1" t="s">
        <v>115</v>
      </c>
      <c r="CD392" s="47">
        <f>'[1]Bearbeitete Datenbank'!$BT394</f>
        <v>3.7154146500000707E-2</v>
      </c>
      <c r="CE39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6.4846218719333975E-4</v>
      </c>
      <c r="CF392" s="1">
        <f>'[1]Bearbeitete Datenbank'!$BU394</f>
        <v>135.98173553250001</v>
      </c>
      <c r="CG39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2.3733290076182896</v>
      </c>
      <c r="CH392" s="1" t="str">
        <f>'[1]Bearbeitete Datenbank'!$BV394</f>
        <v>False</v>
      </c>
      <c r="CI392" s="1" t="str">
        <f>'[1]Bearbeitete Datenbank'!$BW394</f>
        <v>True</v>
      </c>
      <c r="CJ392" s="1">
        <f>'[1]Bearbeitete Datenbank'!$BX394</f>
        <v>3.4974400000000003E-4</v>
      </c>
      <c r="CK392" s="1">
        <f>'[1]Bearbeitete Datenbank'!$BY394</f>
        <v>9.1344000000000012E-5</v>
      </c>
      <c r="CL392" s="1" t="str">
        <f>'[1]Bearbeitete Datenbank'!$CA394</f>
        <v>None</v>
      </c>
      <c r="CM39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92" s="1">
        <f>'[1]Bearbeitete Datenbank'!$CB394</f>
        <v>0</v>
      </c>
      <c r="CO392" s="1">
        <f>'[1]Bearbeitete Datenbank'!$CC394</f>
        <v>0</v>
      </c>
      <c r="CP392" s="1" t="str">
        <f>'[1]Bearbeitete Datenbank'!$CD394</f>
        <v>None</v>
      </c>
      <c r="CQ392" s="1" t="str">
        <f>'[1]Bearbeitete Datenbank'!$CE394</f>
        <v>None</v>
      </c>
      <c r="CR392" s="1" t="str">
        <f>'[1]Bearbeitete Datenbank'!$CF394</f>
        <v>None</v>
      </c>
      <c r="CS392" s="1" t="str">
        <f>IF(Tabelle27[[#This Row],[synchronised_starting_longitude '[deg_E']]]="None","None",Tabelle27[[#This Row],[synchronised_starting_longitude '[deg_E']]]*PI()/180)</f>
        <v>None</v>
      </c>
      <c r="CT392" s="1" t="str">
        <f>'[1]Bearbeitete Datenbank'!$CG394</f>
        <v>None</v>
      </c>
      <c r="CU392" s="1" t="str">
        <f>IF(Tabelle27[[#This Row],[synchronised_initial_longitude '[deg_E']]]="None","None",Tabelle27[[#This Row],[synchronised_initial_longitude '[deg_E']]]*PI()/180)</f>
        <v>None</v>
      </c>
      <c r="CV392" s="1" t="str">
        <f>'[1]Bearbeitete Datenbank'!$CH394</f>
        <v>None</v>
      </c>
      <c r="CW392" s="1" t="str">
        <f>IF(Tabelle27[[#This Row],[synchronised_tolerance_longitude '[deg_E']]]="None","None",Tabelle27[[#This Row],[synchronised_tolerance_longitude '[deg_E']]]*PI()/180)</f>
        <v>None</v>
      </c>
      <c r="CY392" s="1" t="str">
        <f>'[1]Bearbeitete Datenbank'!$CI394</f>
        <v>None</v>
      </c>
      <c r="CZ392" s="1" t="str">
        <f>IF(Tabelle27[[#This Row],[initial_GLAN '[deg']]]="None",Tabelle27[[#This Row],[initial_GLAN '[deg']]],Tabelle27[[#This Row],[initial_GLAN '[deg']]]*PI()/180)</f>
        <v>None</v>
      </c>
      <c r="DA392" s="1" t="str">
        <f>'[1]Bearbeitete Datenbank'!$CJ394</f>
        <v>None</v>
      </c>
      <c r="DB392" s="1" t="str">
        <f>IF(Tabelle27[[#This Row],[tolerance_GLAN '[deg']]]="None",Tabelle27[[#This Row],[tolerance_GLAN '[deg']]],Tabelle27[[#This Row],[tolerance_GLAN '[deg']]]*PI()/180)</f>
        <v>None</v>
      </c>
      <c r="DC392" s="1" t="str">
        <f>'[1]Bearbeitete Datenbank'!$CK394</f>
        <v>None</v>
      </c>
      <c r="DD392" s="49" t="str">
        <f>'[1]Bearbeitete Datenbank'!$CL394</f>
        <v>None</v>
      </c>
      <c r="DE392" s="5" t="str">
        <f>'[1]Bearbeitete Datenbank'!$CM394</f>
        <v>None</v>
      </c>
      <c r="DF392" s="49" t="str">
        <f>'[1]Bearbeitete Datenbank'!$CN394</f>
        <v>None</v>
      </c>
      <c r="DG392" s="5" t="str">
        <f>'[1]Bearbeitete Datenbank'!$CO394</f>
        <v>None</v>
      </c>
      <c r="DH392" s="5" t="str">
        <f>'[1]Bearbeitete Datenbank'!$CP394</f>
        <v>None</v>
      </c>
    </row>
    <row r="393" spans="1:112" x14ac:dyDescent="0.25">
      <c r="A393" s="1" t="str">
        <f>'[1]Bearbeitete Datenbank'!$C395</f>
        <v>JCSat 2A</v>
      </c>
      <c r="C393" s="1" t="str">
        <f>'[1]Bearbeitete Datenbank'!$C395</f>
        <v>JCSat 2A</v>
      </c>
      <c r="D393" s="41">
        <f>'[1]Bearbeitete Datenbank'!$AB395</f>
        <v>27399</v>
      </c>
      <c r="G393" s="1" t="str">
        <f>'[1]Bearbeitete Datenbank'!$AV395</f>
        <v>Heavy Satellite</v>
      </c>
      <c r="H393" s="1">
        <f>'[1]Bearbeitete Datenbank'!$V395</f>
        <v>11</v>
      </c>
      <c r="J393" s="3"/>
      <c r="K393" s="1" t="str">
        <f>'[1]Bearbeitete Datenbank'!$BQ395</f>
        <v>mono/duo-propellant</v>
      </c>
      <c r="L393" s="1" t="str">
        <f>'[1]Bearbeitete Datenbank'!$BR395</f>
        <v>1</v>
      </c>
      <c r="M393" s="1"/>
      <c r="N393" s="1">
        <f>'[1]Bearbeitete Datenbank'!$BS395</f>
        <v>300</v>
      </c>
      <c r="P393" s="5" t="str">
        <f>'[1]Bearbeitete Datenbank'!$Y395</f>
        <v>Guiana Space Center</v>
      </c>
      <c r="Q393" s="1">
        <f>'[1]Bearbeitete Datenbank'!$AD395*PI()/180</f>
        <v>9.1437799511982928E-2</v>
      </c>
      <c r="R393" s="1" t="str">
        <f>'[1]Bearbeitete Datenbank'!$D395</f>
        <v>Japan</v>
      </c>
      <c r="S393" s="1" t="str">
        <f>'[1]Bearbeitete Datenbank'!$E395</f>
        <v>Japan</v>
      </c>
      <c r="T393" s="1" t="str">
        <f>'[1]Bearbeitete Datenbank'!$F395</f>
        <v>Sky Perfect JSAT Corporation</v>
      </c>
      <c r="U393" s="3">
        <f>'[1]Bearbeitete Datenbank'!$U395</f>
        <v>37344</v>
      </c>
      <c r="V393" s="34">
        <f>'[1]Bearbeitete Datenbank'!$AE395*PI()/180</f>
        <v>5.3622099674872183</v>
      </c>
      <c r="Y393" s="1">
        <f>'[1]Bearbeitete Datenbank'!$BK395</f>
        <v>2.7</v>
      </c>
      <c r="Z393" s="1">
        <f>'[1]Bearbeitete Datenbank'!$BL395</f>
        <v>3.6</v>
      </c>
      <c r="AA393" s="1">
        <f>'[1]Bearbeitete Datenbank'!$BM395</f>
        <v>21</v>
      </c>
      <c r="AB393" s="1">
        <f>'[1]Bearbeitete Datenbank'!BN395</f>
        <v>55.088039112100397</v>
      </c>
      <c r="AC393" s="33">
        <f>'[1]Bearbeitete Datenbank'!BO395</f>
        <v>7.29</v>
      </c>
      <c r="AD393" s="1">
        <f>'[1]Bearbeitete Datenbank'!$BP395</f>
        <v>26.616399999999999</v>
      </c>
      <c r="AH393" s="1">
        <f>'[1]Bearbeitete Datenbank'!$AL395</f>
        <v>2600</v>
      </c>
      <c r="AJ393" s="1">
        <f>'[1]Bearbeitete Datenbank'!$AN395</f>
        <v>1200</v>
      </c>
      <c r="AK393" s="1">
        <f>'[1]Bearbeitete Datenbank'!$AW395</f>
        <v>1400</v>
      </c>
      <c r="AU393" s="1" t="str">
        <f>'[1]Bearbeitete Datenbank'!$AU395</f>
        <v>GEO/S</v>
      </c>
      <c r="AV393" s="1" t="str">
        <f>'[1]Bearbeitete Datenbank'!$J395</f>
        <v>GEO</v>
      </c>
      <c r="AY393" s="1" t="str">
        <f>'[1]Bearbeitete Datenbank'!$G395</f>
        <v>Commercial</v>
      </c>
      <c r="AZ393" s="1"/>
      <c r="BA393" s="1" t="str">
        <f>'[1]Bearbeitete Datenbank'!$H395</f>
        <v>Communications</v>
      </c>
      <c r="BB393" s="1"/>
      <c r="BC393" s="42">
        <f>'[1]Bearbeitete Datenbank'!$AX395</f>
        <v>3.7042000000000002</v>
      </c>
      <c r="BD393" s="1">
        <f>Tabelle27[[#This Row],[inclination '[degree']]]*PI()/180</f>
        <v>6.4650486152373954E-2</v>
      </c>
      <c r="BE393" s="1">
        <f>'[1]Bearbeitete Datenbank'!$AY395</f>
        <v>82.617800000000003</v>
      </c>
      <c r="BF393" s="1">
        <f>Tabelle27[[#This Row],[RAAN '[degree']]]*PI()/180</f>
        <v>1.441952630754171</v>
      </c>
      <c r="BG393" s="1">
        <f>'[1]Bearbeitete Datenbank'!$BA395</f>
        <v>8.8002000000000002</v>
      </c>
      <c r="BH393" s="1">
        <f>Tabelle27[[#This Row],[AoP '[degree']]]*PI()/180</f>
        <v>0.15359246483400499</v>
      </c>
      <c r="BI393" s="1">
        <f>'[1]Bearbeitete Datenbank'!$BB395</f>
        <v>54.2592</v>
      </c>
      <c r="BK393" s="1">
        <f>Tabelle27[[#This Row],[mean_anomaly '[degree']]]*PI()/180</f>
        <v>0.94700168949810715</v>
      </c>
      <c r="BL393" s="1">
        <f>'[1]Bearbeitete Datenbank'!$AZ395</f>
        <v>1.1123999999999999E-3</v>
      </c>
      <c r="BM393" s="1">
        <f>'[1]Bearbeitete Datenbank'!$BE395</f>
        <v>42516.895484008295</v>
      </c>
      <c r="BN393" s="1">
        <f>'[1]Bearbeitete Datenbank'!$BF395</f>
        <v>36193.191278544706</v>
      </c>
      <c r="BO393" s="1">
        <f>'[1]Bearbeitete Datenbank'!$BG395</f>
        <v>36098.599689471885</v>
      </c>
      <c r="BP393" s="1">
        <f>'[1]Bearbeitete Datenbank'!$BH395</f>
        <v>1454.1244634810857</v>
      </c>
      <c r="BQ393" s="1">
        <f>'[1]Bearbeitete Datenbank'!$BC395</f>
        <v>0.99028662000000001</v>
      </c>
      <c r="BS393" s="5"/>
      <c r="BT393" s="5"/>
      <c r="BU393" s="5"/>
      <c r="BV393" s="5"/>
      <c r="BW393" s="5"/>
      <c r="BY393" s="1" t="s">
        <v>115</v>
      </c>
      <c r="BZ393" s="1" t="s">
        <v>115</v>
      </c>
      <c r="CA393" s="1" t="s">
        <v>115</v>
      </c>
      <c r="CB393" s="1" t="s">
        <v>115</v>
      </c>
      <c r="CD393" s="47">
        <f>'[1]Bearbeitete Datenbank'!$BT395</f>
        <v>5.0166229999999999E-2</v>
      </c>
      <c r="CE39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8.7556588681275498E-4</v>
      </c>
      <c r="CF393" s="1">
        <f>'[1]Bearbeitete Datenbank'!$BU395</f>
        <v>143.71470011100001</v>
      </c>
      <c r="CG39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2.5082947004532103</v>
      </c>
      <c r="CH393" s="1" t="str">
        <f>'[1]Bearbeitete Datenbank'!$BV395</f>
        <v>False</v>
      </c>
      <c r="CI393" s="1" t="str">
        <f>'[1]Bearbeitete Datenbank'!$BW395</f>
        <v>True</v>
      </c>
      <c r="CJ393" s="1">
        <f>'[1]Bearbeitete Datenbank'!$BX395</f>
        <v>2.3420249999999999E-4</v>
      </c>
      <c r="CK393" s="1">
        <f>'[1]Bearbeitete Datenbank'!$BY395</f>
        <v>5.4092499999999991E-5</v>
      </c>
      <c r="CL393" s="1" t="str">
        <f>'[1]Bearbeitete Datenbank'!$CA395</f>
        <v>None</v>
      </c>
      <c r="CM39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93" s="1">
        <f>'[1]Bearbeitete Datenbank'!$CB395</f>
        <v>0</v>
      </c>
      <c r="CO393" s="1">
        <f>'[1]Bearbeitete Datenbank'!$CC395</f>
        <v>0</v>
      </c>
      <c r="CP393" s="1" t="str">
        <f>'[1]Bearbeitete Datenbank'!$CD395</f>
        <v>None</v>
      </c>
      <c r="CQ393" s="1" t="str">
        <f>'[1]Bearbeitete Datenbank'!$CE395</f>
        <v>None</v>
      </c>
      <c r="CR393" s="1" t="str">
        <f>'[1]Bearbeitete Datenbank'!$CF395</f>
        <v>None</v>
      </c>
      <c r="CS393" s="1" t="str">
        <f>IF(Tabelle27[[#This Row],[synchronised_starting_longitude '[deg_E']]]="None","None",Tabelle27[[#This Row],[synchronised_starting_longitude '[deg_E']]]*PI()/180)</f>
        <v>None</v>
      </c>
      <c r="CT393" s="1" t="str">
        <f>'[1]Bearbeitete Datenbank'!$CG395</f>
        <v>None</v>
      </c>
      <c r="CU393" s="1" t="str">
        <f>IF(Tabelle27[[#This Row],[synchronised_initial_longitude '[deg_E']]]="None","None",Tabelle27[[#This Row],[synchronised_initial_longitude '[deg_E']]]*PI()/180)</f>
        <v>None</v>
      </c>
      <c r="CV393" s="1" t="str">
        <f>'[1]Bearbeitete Datenbank'!$CH395</f>
        <v>None</v>
      </c>
      <c r="CW393" s="1" t="str">
        <f>IF(Tabelle27[[#This Row],[synchronised_tolerance_longitude '[deg_E']]]="None","None",Tabelle27[[#This Row],[synchronised_tolerance_longitude '[deg_E']]]*PI()/180)</f>
        <v>None</v>
      </c>
      <c r="CY393" s="1" t="str">
        <f>'[1]Bearbeitete Datenbank'!$CI395</f>
        <v>None</v>
      </c>
      <c r="CZ393" s="1" t="str">
        <f>IF(Tabelle27[[#This Row],[initial_GLAN '[deg']]]="None",Tabelle27[[#This Row],[initial_GLAN '[deg']]],Tabelle27[[#This Row],[initial_GLAN '[deg']]]*PI()/180)</f>
        <v>None</v>
      </c>
      <c r="DA393" s="1" t="str">
        <f>'[1]Bearbeitete Datenbank'!$CJ395</f>
        <v>None</v>
      </c>
      <c r="DB393" s="1" t="str">
        <f>IF(Tabelle27[[#This Row],[tolerance_GLAN '[deg']]]="None",Tabelle27[[#This Row],[tolerance_GLAN '[deg']]],Tabelle27[[#This Row],[tolerance_GLAN '[deg']]]*PI()/180)</f>
        <v>None</v>
      </c>
      <c r="DC393" s="1" t="str">
        <f>'[1]Bearbeitete Datenbank'!$CK395</f>
        <v>None</v>
      </c>
      <c r="DD393" s="49" t="str">
        <f>'[1]Bearbeitete Datenbank'!$CL395</f>
        <v>None</v>
      </c>
      <c r="DE393" s="5" t="str">
        <f>'[1]Bearbeitete Datenbank'!$CM395</f>
        <v>None</v>
      </c>
      <c r="DF393" s="49" t="str">
        <f>'[1]Bearbeitete Datenbank'!$CN395</f>
        <v>None</v>
      </c>
      <c r="DG393" s="5" t="str">
        <f>'[1]Bearbeitete Datenbank'!$CO395</f>
        <v>None</v>
      </c>
      <c r="DH393" s="5" t="str">
        <f>'[1]Bearbeitete Datenbank'!$CP395</f>
        <v>None</v>
      </c>
    </row>
    <row r="394" spans="1:112" x14ac:dyDescent="0.25">
      <c r="A394" s="1" t="str">
        <f>'[1]Bearbeitete Datenbank'!$C396</f>
        <v>JCSat 4A</v>
      </c>
      <c r="C394" s="1" t="str">
        <f>'[1]Bearbeitete Datenbank'!$C396</f>
        <v>JCSat 4A</v>
      </c>
      <c r="D394" s="41">
        <f>'[1]Bearbeitete Datenbank'!$AB396</f>
        <v>25630</v>
      </c>
      <c r="G394" s="1" t="str">
        <f>'[1]Bearbeitete Datenbank'!$AV396</f>
        <v>Heavy Satellite</v>
      </c>
      <c r="H394" s="1">
        <f>'[1]Bearbeitete Datenbank'!$V396</f>
        <v>14.5</v>
      </c>
      <c r="J394" s="3"/>
      <c r="K394" s="1" t="str">
        <f>'[1]Bearbeitete Datenbank'!$BQ396</f>
        <v>mono/duo-propellant</v>
      </c>
      <c r="L394" s="1" t="str">
        <f>'[1]Bearbeitete Datenbank'!$BR396</f>
        <v>1</v>
      </c>
      <c r="M394" s="1"/>
      <c r="N394" s="1">
        <f>'[1]Bearbeitete Datenbank'!$BS396</f>
        <v>300</v>
      </c>
      <c r="P394" s="5" t="str">
        <f>'[1]Bearbeitete Datenbank'!$Y396</f>
        <v>Cape Canaveral</v>
      </c>
      <c r="Q394" s="1">
        <f>'[1]Bearbeitete Datenbank'!$AD396*PI()/180</f>
        <v>0.49683706040105241</v>
      </c>
      <c r="R394" s="1" t="str">
        <f>'[1]Bearbeitete Datenbank'!$D396</f>
        <v>Japan</v>
      </c>
      <c r="S394" s="1" t="str">
        <f>'[1]Bearbeitete Datenbank'!$E396</f>
        <v>Japan</v>
      </c>
      <c r="T394" s="1" t="str">
        <f>'[1]Bearbeitete Datenbank'!$F396</f>
        <v>Sky Perfect JSAT Corporation</v>
      </c>
      <c r="U394" s="3">
        <f>'[1]Bearbeitete Datenbank'!$U396</f>
        <v>36206</v>
      </c>
      <c r="V394" s="34">
        <f>'[1]Bearbeitete Datenbank'!$AE396*PI()/180</f>
        <v>4.8776134829068196</v>
      </c>
      <c r="Y394" s="1">
        <f>'[1]Bearbeitete Datenbank'!$BK396</f>
        <v>3.4</v>
      </c>
      <c r="Z394" s="1">
        <f>'[1]Bearbeitete Datenbank'!$BL396</f>
        <v>6</v>
      </c>
      <c r="AA394" s="1">
        <f>'[1]Bearbeitete Datenbank'!$BM396</f>
        <v>26</v>
      </c>
      <c r="AB394" s="1">
        <f>'[1]Bearbeitete Datenbank'!BN396</f>
        <v>85.480168524882004</v>
      </c>
      <c r="AC394" s="33">
        <f>'[1]Bearbeitete Datenbank'!BO396</f>
        <v>11.56</v>
      </c>
      <c r="AD394" s="1">
        <f>'[1]Bearbeitete Datenbank'!$BP396</f>
        <v>44.3890666666667</v>
      </c>
      <c r="AH394" s="1">
        <f>'[1]Bearbeitete Datenbank'!$AL396</f>
        <v>2900</v>
      </c>
      <c r="AJ394" s="1">
        <f>'[1]Bearbeitete Datenbank'!$AN396</f>
        <v>1226</v>
      </c>
      <c r="AK394" s="1">
        <f>'[1]Bearbeitete Datenbank'!$AW396</f>
        <v>1674</v>
      </c>
      <c r="AU394" s="1" t="str">
        <f>'[1]Bearbeitete Datenbank'!$AU396</f>
        <v>GEO/D</v>
      </c>
      <c r="AV394" s="1" t="str">
        <f>'[1]Bearbeitete Datenbank'!$J396</f>
        <v>GEO</v>
      </c>
      <c r="AY394" s="1" t="str">
        <f>'[1]Bearbeitete Datenbank'!$G396</f>
        <v>Commercial</v>
      </c>
      <c r="AZ394" s="1"/>
      <c r="BA394" s="1" t="str">
        <f>'[1]Bearbeitete Datenbank'!$H396</f>
        <v>Communications</v>
      </c>
      <c r="BB394" s="1"/>
      <c r="BC394" s="42">
        <f>'[1]Bearbeitete Datenbank'!$AX396</f>
        <v>5.3491</v>
      </c>
      <c r="BD394" s="1">
        <f>Tabelle27[[#This Row],[inclination '[degree']]]*PI()/180</f>
        <v>9.3359407018428681E-2</v>
      </c>
      <c r="BE394" s="1">
        <f>'[1]Bearbeitete Datenbank'!$AY396</f>
        <v>71.7483</v>
      </c>
      <c r="BF394" s="1">
        <f>Tabelle27[[#This Row],[RAAN '[degree']]]*PI()/180</f>
        <v>1.2522440677086475</v>
      </c>
      <c r="BG394" s="1">
        <f>'[1]Bearbeitete Datenbank'!$BA396</f>
        <v>86.460599999999999</v>
      </c>
      <c r="BH394" s="1">
        <f>Tabelle27[[#This Row],[AoP '[degree']]]*PI()/180</f>
        <v>1.5090221432498092</v>
      </c>
      <c r="BI394" s="1">
        <f>'[1]Bearbeitete Datenbank'!$BB396</f>
        <v>180.86369999999999</v>
      </c>
      <c r="BK394" s="1">
        <f>Tabelle27[[#This Row],[mean_anomaly '[degree']]]*PI()/180</f>
        <v>3.1566670623392681</v>
      </c>
      <c r="BL394" s="1">
        <f>'[1]Bearbeitete Datenbank'!$AZ396</f>
        <v>6.0399999999999998E-5</v>
      </c>
      <c r="BM394" s="1">
        <f>'[1]Bearbeitete Datenbank'!$BE396</f>
        <v>42164.193709013998</v>
      </c>
      <c r="BN394" s="1">
        <f>'[1]Bearbeitete Datenbank'!$BF396</f>
        <v>35795.74042631402</v>
      </c>
      <c r="BO394" s="1">
        <f>'[1]Bearbeitete Datenbank'!$BG396</f>
        <v>35790.646991713977</v>
      </c>
      <c r="BP394" s="1">
        <f>'[1]Bearbeitete Datenbank'!$BH396</f>
        <v>1436.0678595118331</v>
      </c>
      <c r="BQ394" s="1">
        <f>'[1]Bearbeitete Datenbank'!$BC396</f>
        <v>1.00273813</v>
      </c>
      <c r="BS394" s="5"/>
      <c r="BT394" s="5"/>
      <c r="BU394" s="5"/>
      <c r="BV394" s="5"/>
      <c r="BW394" s="5"/>
      <c r="BY394" s="1" t="s">
        <v>115</v>
      </c>
      <c r="BZ394" s="1" t="s">
        <v>115</v>
      </c>
      <c r="CA394" s="1" t="s">
        <v>115</v>
      </c>
      <c r="CB394" s="1" t="s">
        <v>115</v>
      </c>
      <c r="CD394" s="47">
        <f>'[1]Bearbeitete Datenbank'!$BT396</f>
        <v>4.9862062499997251E-2</v>
      </c>
      <c r="CE39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8.7025716246014705E-4</v>
      </c>
      <c r="CF394" s="1">
        <f>'[1]Bearbeitete Datenbank'!$BU396</f>
        <v>135.99877034650001</v>
      </c>
      <c r="CG39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2.3736263212100543</v>
      </c>
      <c r="CH394" s="1" t="str">
        <f>'[1]Bearbeitete Datenbank'!$BV396</f>
        <v>False</v>
      </c>
      <c r="CI394" s="1" t="str">
        <f>'[1]Bearbeitete Datenbank'!$BW396</f>
        <v>True</v>
      </c>
      <c r="CJ394" s="1">
        <f>'[1]Bearbeitete Datenbank'!$BX396</f>
        <v>6.1384999999999999E-4</v>
      </c>
      <c r="CK394" s="1">
        <f>'[1]Bearbeitete Datenbank'!$BY396</f>
        <v>6.0716999999999998E-4</v>
      </c>
      <c r="CL394" s="1" t="str">
        <f>'[1]Bearbeitete Datenbank'!$CA396</f>
        <v>None</v>
      </c>
      <c r="CM39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94" s="1">
        <f>'[1]Bearbeitete Datenbank'!$CB396</f>
        <v>0</v>
      </c>
      <c r="CO394" s="1">
        <f>'[1]Bearbeitete Datenbank'!$CC396</f>
        <v>0</v>
      </c>
      <c r="CP394" s="1" t="str">
        <f>'[1]Bearbeitete Datenbank'!$CD396</f>
        <v>None</v>
      </c>
      <c r="CQ394" s="1" t="str">
        <f>'[1]Bearbeitete Datenbank'!$CE396</f>
        <v>None</v>
      </c>
      <c r="CR394" s="1" t="str">
        <f>'[1]Bearbeitete Datenbank'!$CF396</f>
        <v>None</v>
      </c>
      <c r="CS394" s="1" t="str">
        <f>IF(Tabelle27[[#This Row],[synchronised_starting_longitude '[deg_E']]]="None","None",Tabelle27[[#This Row],[synchronised_starting_longitude '[deg_E']]]*PI()/180)</f>
        <v>None</v>
      </c>
      <c r="CT394" s="1" t="str">
        <f>'[1]Bearbeitete Datenbank'!$CG396</f>
        <v>None</v>
      </c>
      <c r="CU394" s="1" t="str">
        <f>IF(Tabelle27[[#This Row],[synchronised_initial_longitude '[deg_E']]]="None","None",Tabelle27[[#This Row],[synchronised_initial_longitude '[deg_E']]]*PI()/180)</f>
        <v>None</v>
      </c>
      <c r="CV394" s="1" t="str">
        <f>'[1]Bearbeitete Datenbank'!$CH396</f>
        <v>None</v>
      </c>
      <c r="CW394" s="1" t="str">
        <f>IF(Tabelle27[[#This Row],[synchronised_tolerance_longitude '[deg_E']]]="None","None",Tabelle27[[#This Row],[synchronised_tolerance_longitude '[deg_E']]]*PI()/180)</f>
        <v>None</v>
      </c>
      <c r="CY394" s="1" t="str">
        <f>'[1]Bearbeitete Datenbank'!$CI396</f>
        <v>None</v>
      </c>
      <c r="CZ394" s="1" t="str">
        <f>IF(Tabelle27[[#This Row],[initial_GLAN '[deg']]]="None",Tabelle27[[#This Row],[initial_GLAN '[deg']]],Tabelle27[[#This Row],[initial_GLAN '[deg']]]*PI()/180)</f>
        <v>None</v>
      </c>
      <c r="DA394" s="1" t="str">
        <f>'[1]Bearbeitete Datenbank'!$CJ396</f>
        <v>None</v>
      </c>
      <c r="DB394" s="1" t="str">
        <f>IF(Tabelle27[[#This Row],[tolerance_GLAN '[deg']]]="None",Tabelle27[[#This Row],[tolerance_GLAN '[deg']]],Tabelle27[[#This Row],[tolerance_GLAN '[deg']]]*PI()/180)</f>
        <v>None</v>
      </c>
      <c r="DC394" s="1" t="str">
        <f>'[1]Bearbeitete Datenbank'!$CK396</f>
        <v>None</v>
      </c>
      <c r="DD394" s="49" t="str">
        <f>'[1]Bearbeitete Datenbank'!$CL396</f>
        <v>None</v>
      </c>
      <c r="DE394" s="5" t="str">
        <f>'[1]Bearbeitete Datenbank'!$CM396</f>
        <v>None</v>
      </c>
      <c r="DF394" s="49" t="str">
        <f>'[1]Bearbeitete Datenbank'!$CN396</f>
        <v>None</v>
      </c>
      <c r="DG394" s="5" t="str">
        <f>'[1]Bearbeitete Datenbank'!$CO396</f>
        <v>None</v>
      </c>
      <c r="DH394" s="5" t="str">
        <f>'[1]Bearbeitete Datenbank'!$CP396</f>
        <v>None</v>
      </c>
    </row>
    <row r="395" spans="1:112" x14ac:dyDescent="0.25">
      <c r="A395" s="1" t="str">
        <f>'[1]Bearbeitete Datenbank'!$C397</f>
        <v>JCSat 9</v>
      </c>
      <c r="C395" s="1" t="str">
        <f>'[1]Bearbeitete Datenbank'!$C397</f>
        <v>JCSat 9</v>
      </c>
      <c r="D395" s="41">
        <f>'[1]Bearbeitete Datenbank'!$AB397</f>
        <v>29045</v>
      </c>
      <c r="G395" s="1" t="str">
        <f>'[1]Bearbeitete Datenbank'!$AV397</f>
        <v>Heavy Satellite</v>
      </c>
      <c r="H395" s="1">
        <f>'[1]Bearbeitete Datenbank'!$V397</f>
        <v>12</v>
      </c>
      <c r="J395" s="3"/>
      <c r="K395" s="1" t="str">
        <f>'[1]Bearbeitete Datenbank'!$BQ397</f>
        <v>mono/duo-propellant</v>
      </c>
      <c r="L395" s="1" t="str">
        <f>'[1]Bearbeitete Datenbank'!$BR397</f>
        <v>1</v>
      </c>
      <c r="M395" s="1"/>
      <c r="N395" s="1">
        <f>'[1]Bearbeitete Datenbank'!$BS397</f>
        <v>300</v>
      </c>
      <c r="P395" s="5" t="str">
        <f>'[1]Bearbeitete Datenbank'!$Y397</f>
        <v>Sea Launch Odyssey</v>
      </c>
      <c r="Q395" s="1">
        <f>'[1]Bearbeitete Datenbank'!$AD397*PI()/180</f>
        <v>1.7453292519943296E-5</v>
      </c>
      <c r="R395" s="1" t="str">
        <f>'[1]Bearbeitete Datenbank'!$D397</f>
        <v>Japan</v>
      </c>
      <c r="S395" s="1" t="str">
        <f>'[1]Bearbeitete Datenbank'!$E397</f>
        <v>Japan</v>
      </c>
      <c r="T395" s="1" t="str">
        <f>'[1]Bearbeitete Datenbank'!$F397</f>
        <v>Sky Perfect JSAT Corporation</v>
      </c>
      <c r="U395" s="3">
        <f>'[1]Bearbeitete Datenbank'!$U397</f>
        <v>38819</v>
      </c>
      <c r="V395" s="34">
        <f>'[1]Bearbeitete Datenbank'!$AE397*PI()/180</f>
        <v>3.5953782591083185</v>
      </c>
      <c r="Y395" s="1">
        <f>'[1]Bearbeitete Datenbank'!$BK397</f>
        <v>3.6</v>
      </c>
      <c r="Z395" s="1">
        <f>'[1]Bearbeitete Datenbank'!$BL397</f>
        <v>6</v>
      </c>
      <c r="AA395" s="1">
        <f>'[1]Bearbeitete Datenbank'!$BM397</f>
        <v>26</v>
      </c>
      <c r="AB395" s="1">
        <f>'[1]Bearbeitete Datenbank'!BN397</f>
        <v>97.694964232634703</v>
      </c>
      <c r="AC395" s="33">
        <f>'[1]Bearbeitete Datenbank'!BO397</f>
        <v>12.96</v>
      </c>
      <c r="AD395" s="1">
        <f>'[1]Bearbeitete Datenbank'!$BP397</f>
        <v>49.677866666666702</v>
      </c>
      <c r="AH395" s="1">
        <f>'[1]Bearbeitete Datenbank'!$AL397</f>
        <v>4401</v>
      </c>
      <c r="AJ395" s="1">
        <f>'[1]Bearbeitete Datenbank'!$AN397</f>
        <v>2000</v>
      </c>
      <c r="AK395" s="1">
        <f>'[1]Bearbeitete Datenbank'!$AW397</f>
        <v>2401</v>
      </c>
      <c r="AU395" s="1" t="str">
        <f>'[1]Bearbeitete Datenbank'!$AU397</f>
        <v>GEO/S</v>
      </c>
      <c r="AV395" s="1" t="str">
        <f>'[1]Bearbeitete Datenbank'!$J397</f>
        <v>GEO</v>
      </c>
      <c r="AY395" s="1" t="str">
        <f>'[1]Bearbeitete Datenbank'!$G397</f>
        <v>Commercial</v>
      </c>
      <c r="AZ395" s="1"/>
      <c r="BA395" s="1" t="str">
        <f>'[1]Bearbeitete Datenbank'!$H397</f>
        <v>Communications</v>
      </c>
      <c r="BB395" s="1"/>
      <c r="BC395" s="42">
        <f>'[1]Bearbeitete Datenbank'!$AX397</f>
        <v>4.7500000000000001E-2</v>
      </c>
      <c r="BD395" s="1">
        <f>Tabelle27[[#This Row],[inclination '[degree']]]*PI()/180</f>
        <v>8.2903139469730645E-4</v>
      </c>
      <c r="BE395" s="1">
        <f>'[1]Bearbeitete Datenbank'!$AY397</f>
        <v>114.5797</v>
      </c>
      <c r="BF395" s="1">
        <f>Tabelle27[[#This Row],[RAAN '[degree']]]*PI()/180</f>
        <v>1.9997930209473469</v>
      </c>
      <c r="BG395" s="1">
        <f>'[1]Bearbeitete Datenbank'!$BA397</f>
        <v>340.74180000000001</v>
      </c>
      <c r="BH395" s="1">
        <f>Tabelle27[[#This Row],[AoP '[degree']]]*PI()/180</f>
        <v>5.9470663091720146</v>
      </c>
      <c r="BI395" s="1">
        <f>'[1]Bearbeitete Datenbank'!$BB397</f>
        <v>53.462299999999999</v>
      </c>
      <c r="BK395" s="1">
        <f>Tabelle27[[#This Row],[mean_anomaly '[degree']]]*PI()/180</f>
        <v>0.93309316068896442</v>
      </c>
      <c r="BL395" s="1">
        <f>'[1]Bearbeitete Datenbank'!$AZ397</f>
        <v>2.7399999999999999E-4</v>
      </c>
      <c r="BM395" s="1">
        <f>'[1]Bearbeitete Datenbank'!$BE397</f>
        <v>42165.205159348472</v>
      </c>
      <c r="BN395" s="1">
        <f>'[1]Bearbeitete Datenbank'!$BF397</f>
        <v>35805.75842556214</v>
      </c>
      <c r="BO395" s="1">
        <f>'[1]Bearbeitete Datenbank'!$BG397</f>
        <v>35782.651893134811</v>
      </c>
      <c r="BP395" s="1">
        <f>'[1]Bearbeitete Datenbank'!$BH397</f>
        <v>1436.119533215272</v>
      </c>
      <c r="BQ395" s="1">
        <f>'[1]Bearbeitete Datenbank'!$BC397</f>
        <v>1.0027020499999999</v>
      </c>
      <c r="BS395" s="5"/>
      <c r="BT395" s="5"/>
      <c r="BU395" s="5"/>
      <c r="BV395" s="5"/>
      <c r="BW395" s="5"/>
      <c r="BY395" s="1" t="s">
        <v>115</v>
      </c>
      <c r="BZ395" s="1" t="s">
        <v>115</v>
      </c>
      <c r="CA395" s="1" t="s">
        <v>115</v>
      </c>
      <c r="CB395" s="1" t="s">
        <v>115</v>
      </c>
      <c r="CD395" s="47">
        <f>'[1]Bearbeitete Datenbank'!$BT397</f>
        <v>3.0245035500001904E-2</v>
      </c>
      <c r="CE39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5.2787545185760268E-4</v>
      </c>
      <c r="CF395" s="1">
        <f>'[1]Bearbeitete Datenbank'!$BU397</f>
        <v>132.04444485650001</v>
      </c>
      <c r="CG39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2.3046103217140166</v>
      </c>
      <c r="CH395" s="1" t="str">
        <f>'[1]Bearbeitete Datenbank'!$BV397</f>
        <v>True</v>
      </c>
      <c r="CI395" s="1" t="str">
        <f>'[1]Bearbeitete Datenbank'!$BW397</f>
        <v>True</v>
      </c>
      <c r="CJ395" s="1">
        <f>'[1]Bearbeitete Datenbank'!$BX397</f>
        <v>1.8203449999999998E-4</v>
      </c>
      <c r="CK395" s="1">
        <f>'[1]Bearbeitete Datenbank'!$BY397</f>
        <v>8.2503499999999987E-5</v>
      </c>
      <c r="CL395" s="1">
        <f>'[1]Bearbeitete Datenbank'!$CA397</f>
        <v>6.7368999999999998E-2</v>
      </c>
      <c r="CM39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1.1758108637760598E-3</v>
      </c>
      <c r="CN395" s="1">
        <f>'[1]Bearbeitete Datenbank'!$CB397</f>
        <v>1</v>
      </c>
      <c r="CO395" s="1">
        <f>'[1]Bearbeitete Datenbank'!$CC397</f>
        <v>7</v>
      </c>
      <c r="CP395" s="1" t="str">
        <f>'[1]Bearbeitete Datenbank'!$CD397</f>
        <v>None</v>
      </c>
      <c r="CQ395" s="1" t="str">
        <f>'[1]Bearbeitete Datenbank'!$CE397</f>
        <v>None</v>
      </c>
      <c r="CR395" s="1" t="str">
        <f>'[1]Bearbeitete Datenbank'!$CF397</f>
        <v>None</v>
      </c>
      <c r="CS395" s="1" t="str">
        <f>IF(Tabelle27[[#This Row],[synchronised_starting_longitude '[deg_E']]]="None","None",Tabelle27[[#This Row],[synchronised_starting_longitude '[deg_E']]]*PI()/180)</f>
        <v>None</v>
      </c>
      <c r="CT395" s="1" t="str">
        <f>'[1]Bearbeitete Datenbank'!$CG397</f>
        <v>None</v>
      </c>
      <c r="CU395" s="1" t="str">
        <f>IF(Tabelle27[[#This Row],[synchronised_initial_longitude '[deg_E']]]="None","None",Tabelle27[[#This Row],[synchronised_initial_longitude '[deg_E']]]*PI()/180)</f>
        <v>None</v>
      </c>
      <c r="CV395" s="1" t="str">
        <f>'[1]Bearbeitete Datenbank'!$CH397</f>
        <v>None</v>
      </c>
      <c r="CW395" s="1" t="str">
        <f>IF(Tabelle27[[#This Row],[synchronised_tolerance_longitude '[deg_E']]]="None","None",Tabelle27[[#This Row],[synchronised_tolerance_longitude '[deg_E']]]*PI()/180)</f>
        <v>None</v>
      </c>
      <c r="CY395" s="1" t="str">
        <f>'[1]Bearbeitete Datenbank'!$CI397</f>
        <v>None</v>
      </c>
      <c r="CZ395" s="1" t="str">
        <f>IF(Tabelle27[[#This Row],[initial_GLAN '[deg']]]="None",Tabelle27[[#This Row],[initial_GLAN '[deg']]],Tabelle27[[#This Row],[initial_GLAN '[deg']]]*PI()/180)</f>
        <v>None</v>
      </c>
      <c r="DA395" s="1" t="str">
        <f>'[1]Bearbeitete Datenbank'!$CJ397</f>
        <v>None</v>
      </c>
      <c r="DB395" s="1" t="str">
        <f>IF(Tabelle27[[#This Row],[tolerance_GLAN '[deg']]]="None",Tabelle27[[#This Row],[tolerance_GLAN '[deg']]],Tabelle27[[#This Row],[tolerance_GLAN '[deg']]]*PI()/180)</f>
        <v>None</v>
      </c>
      <c r="DC395" s="1" t="str">
        <f>'[1]Bearbeitete Datenbank'!$CK397</f>
        <v>None</v>
      </c>
      <c r="DD395" s="49" t="str">
        <f>'[1]Bearbeitete Datenbank'!$CL397</f>
        <v>None</v>
      </c>
      <c r="DE395" s="5" t="str">
        <f>'[1]Bearbeitete Datenbank'!$CM397</f>
        <v>None</v>
      </c>
      <c r="DF395" s="49" t="str">
        <f>'[1]Bearbeitete Datenbank'!$CN397</f>
        <v>None</v>
      </c>
      <c r="DG395" s="5" t="str">
        <f>'[1]Bearbeitete Datenbank'!$CO397</f>
        <v>None</v>
      </c>
      <c r="DH395" s="5" t="str">
        <f>'[1]Bearbeitete Datenbank'!$CP397</f>
        <v>None</v>
      </c>
    </row>
    <row r="396" spans="1:112" x14ac:dyDescent="0.25">
      <c r="A396" s="1" t="str">
        <f>'[1]Bearbeitete Datenbank'!$C398</f>
        <v>JCSat R</v>
      </c>
      <c r="C396" s="1" t="str">
        <f>'[1]Bearbeitete Datenbank'!$C398</f>
        <v>JCSat R</v>
      </c>
      <c r="D396" s="41">
        <f>'[1]Bearbeitete Datenbank'!$AB398</f>
        <v>24732</v>
      </c>
      <c r="G396" s="1" t="str">
        <f>'[1]Bearbeitete Datenbank'!$AV398</f>
        <v>Heavy Satellite</v>
      </c>
      <c r="H396" s="1">
        <f>'[1]Bearbeitete Datenbank'!$V398</f>
        <v>12</v>
      </c>
      <c r="J396" s="3"/>
      <c r="K396" s="1" t="str">
        <f>'[1]Bearbeitete Datenbank'!$BQ398</f>
        <v>mono/duo-propellant</v>
      </c>
      <c r="L396" s="1" t="str">
        <f>'[1]Bearbeitete Datenbank'!$BR398</f>
        <v>1</v>
      </c>
      <c r="M396" s="1"/>
      <c r="N396" s="1">
        <f>'[1]Bearbeitete Datenbank'!$BS398</f>
        <v>300</v>
      </c>
      <c r="P396" s="1" t="str">
        <f>'[1]Bearbeitete Datenbank'!$Y398</f>
        <v>Cape Canaveral</v>
      </c>
      <c r="Q396" s="1">
        <f>'[1]Bearbeitete Datenbank'!$AD398*PI()/180</f>
        <v>0.49683706040105241</v>
      </c>
      <c r="R396" s="1" t="str">
        <f>'[1]Bearbeitete Datenbank'!$D398</f>
        <v>Japan</v>
      </c>
      <c r="S396" s="1" t="str">
        <f>'[1]Bearbeitete Datenbank'!$E398</f>
        <v>USA</v>
      </c>
      <c r="T396" s="1" t="str">
        <f>'[1]Bearbeitete Datenbank'!$F398</f>
        <v>Intelsat S.A.</v>
      </c>
      <c r="U396" s="3">
        <f>'[1]Bearbeitete Datenbank'!$U398</f>
        <v>35477</v>
      </c>
      <c r="V396" s="34">
        <f>'[1]Bearbeitete Datenbank'!$AE398*PI()/180</f>
        <v>4.8776134829068196</v>
      </c>
      <c r="Y396" s="1">
        <f>'[1]Bearbeitete Datenbank'!$BK398</f>
        <v>7.49</v>
      </c>
      <c r="Z396" s="1">
        <f>'[1]Bearbeitete Datenbank'!$BL398</f>
        <v>3.8</v>
      </c>
      <c r="AA396" s="1">
        <f>'[1]Bearbeitete Datenbank'!$BM398</f>
        <v>26.17</v>
      </c>
      <c r="AB396" s="1">
        <f>'[1]Bearbeitete Datenbank'!BN398</f>
        <v>180.97708411499201</v>
      </c>
      <c r="AC396" s="33">
        <f>'[1]Bearbeitete Datenbank'!BO398</f>
        <v>22.354002526618199</v>
      </c>
      <c r="AD396" s="1">
        <f>'[1]Bearbeitete Datenbank'!$BP398</f>
        <v>80.981734955934698</v>
      </c>
      <c r="AH396" s="1">
        <f>'[1]Bearbeitete Datenbank'!$AL398</f>
        <v>3090</v>
      </c>
      <c r="AJ396" s="1">
        <f>'[1]Bearbeitete Datenbank'!$AN398</f>
        <v>1600</v>
      </c>
      <c r="AK396" s="1">
        <f>'[1]Bearbeitete Datenbank'!$AW398</f>
        <v>1490</v>
      </c>
      <c r="AU396" s="1" t="str">
        <f>'[1]Bearbeitete Datenbank'!$AU398</f>
        <v>GEO/S</v>
      </c>
      <c r="AV396" s="1" t="str">
        <f>'[1]Bearbeitete Datenbank'!$J398</f>
        <v>GEO</v>
      </c>
      <c r="AY396" s="1" t="str">
        <f>'[1]Bearbeitete Datenbank'!$G398</f>
        <v>Commercial</v>
      </c>
      <c r="AZ396" s="1"/>
      <c r="BA396" s="1" t="str">
        <f>'[1]Bearbeitete Datenbank'!$H398</f>
        <v>Communications</v>
      </c>
      <c r="BB396" s="1"/>
      <c r="BC396" s="42">
        <f>'[1]Bearbeitete Datenbank'!$AX398</f>
        <v>9.5166000000000004</v>
      </c>
      <c r="BD396" s="1">
        <f>Tabelle27[[#This Row],[inclination '[degree']]]*PI()/180</f>
        <v>0.16609600359529236</v>
      </c>
      <c r="BE396" s="1">
        <f>'[1]Bearbeitete Datenbank'!$AY398</f>
        <v>41.009500000000003</v>
      </c>
      <c r="BF396" s="1">
        <f>Tabelle27[[#This Row],[RAAN '[degree']]]*PI()/180</f>
        <v>0.71575079959661458</v>
      </c>
      <c r="BG396" s="1">
        <f>'[1]Bearbeitete Datenbank'!$BA398</f>
        <v>6.2645</v>
      </c>
      <c r="BH396" s="1">
        <f>Tabelle27[[#This Row],[AoP '[degree']]]*PI()/180</f>
        <v>0.10933615099118477</v>
      </c>
      <c r="BI396" s="1">
        <f>'[1]Bearbeitete Datenbank'!$BB398</f>
        <v>183.5789</v>
      </c>
      <c r="BK396" s="1">
        <f>Tabelle27[[#This Row],[mean_anomaly '[degree']]]*PI()/180</f>
        <v>3.2040562421894183</v>
      </c>
      <c r="BL396" s="1">
        <f>'[1]Bearbeitete Datenbank'!$AZ398</f>
        <v>7.8140000000000002E-4</v>
      </c>
      <c r="BM396" s="1">
        <f>'[1]Bearbeitete Datenbank'!$BE398</f>
        <v>42164.78408812009</v>
      </c>
      <c r="BN396" s="1">
        <f>'[1]Bearbeitete Datenbank'!$BF398</f>
        <v>35826.731650406546</v>
      </c>
      <c r="BO396" s="1">
        <f>'[1]Bearbeitete Datenbank'!$BG398</f>
        <v>35760.836525833634</v>
      </c>
      <c r="BP396" s="1">
        <f>'[1]Bearbeitete Datenbank'!$BH398</f>
        <v>1436.0980211496726</v>
      </c>
      <c r="BQ396" s="1">
        <f>'[1]Bearbeitete Datenbank'!$BC398</f>
        <v>1.0027170700000001</v>
      </c>
      <c r="BS396" s="5"/>
      <c r="BT396" s="5"/>
      <c r="BU396" s="5"/>
      <c r="BV396" s="5"/>
      <c r="BW396" s="5"/>
      <c r="BY396" s="1" t="s">
        <v>115</v>
      </c>
      <c r="BZ396" s="1" t="s">
        <v>115</v>
      </c>
      <c r="CA396" s="1" t="s">
        <v>115</v>
      </c>
      <c r="CB396" s="1" t="s">
        <v>115</v>
      </c>
      <c r="CD396" s="47">
        <f>'[1]Bearbeitete Datenbank'!$BT398</f>
        <v>2.5300889E-2</v>
      </c>
      <c r="CE39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4.4158381673161561E-4</v>
      </c>
      <c r="CF396" s="1">
        <f>'[1]Bearbeitete Datenbank'!$BU398</f>
        <v>63.617752373999998</v>
      </c>
      <c r="CG39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1.1103392416447391</v>
      </c>
      <c r="CH396" s="1" t="str">
        <f>'[1]Bearbeitete Datenbank'!$BV398</f>
        <v>False</v>
      </c>
      <c r="CI396" s="1" t="str">
        <f>'[1]Bearbeitete Datenbank'!$BW398</f>
        <v>True</v>
      </c>
      <c r="CJ396" s="1">
        <f>'[1]Bearbeitete Datenbank'!$BX398</f>
        <v>5.9165699999999999E-4</v>
      </c>
      <c r="CK396" s="1">
        <f>'[1]Bearbeitete Datenbank'!$BY398</f>
        <v>2.6186100000000006E-4</v>
      </c>
      <c r="CL396" s="1" t="str">
        <f>'[1]Bearbeitete Datenbank'!$CA398</f>
        <v>None</v>
      </c>
      <c r="CM39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396" s="1">
        <f>'[1]Bearbeitete Datenbank'!$CB398</f>
        <v>0</v>
      </c>
      <c r="CO396" s="1">
        <f>'[1]Bearbeitete Datenbank'!$CC398</f>
        <v>0</v>
      </c>
      <c r="CP396" s="1" t="str">
        <f>'[1]Bearbeitete Datenbank'!$CD398</f>
        <v>None</v>
      </c>
      <c r="CQ396" s="1" t="str">
        <f>'[1]Bearbeitete Datenbank'!$CE398</f>
        <v>None</v>
      </c>
      <c r="CR396" s="1" t="str">
        <f>'[1]Bearbeitete Datenbank'!$CF398</f>
        <v>None</v>
      </c>
      <c r="CS396" s="1" t="str">
        <f>IF(Tabelle27[[#This Row],[synchronised_starting_longitude '[deg_E']]]="None","None",Tabelle27[[#This Row],[synchronised_starting_longitude '[deg_E']]]*PI()/180)</f>
        <v>None</v>
      </c>
      <c r="CT396" s="1" t="str">
        <f>'[1]Bearbeitete Datenbank'!$CG398</f>
        <v>None</v>
      </c>
      <c r="CU396" s="1" t="str">
        <f>IF(Tabelle27[[#This Row],[synchronised_initial_longitude '[deg_E']]]="None","None",Tabelle27[[#This Row],[synchronised_initial_longitude '[deg_E']]]*PI()/180)</f>
        <v>None</v>
      </c>
      <c r="CV396" s="1" t="str">
        <f>'[1]Bearbeitete Datenbank'!$CH398</f>
        <v>None</v>
      </c>
      <c r="CW396" s="1" t="str">
        <f>IF(Tabelle27[[#This Row],[synchronised_tolerance_longitude '[deg_E']]]="None","None",Tabelle27[[#This Row],[synchronised_tolerance_longitude '[deg_E']]]*PI()/180)</f>
        <v>None</v>
      </c>
      <c r="CY396" s="1" t="str">
        <f>'[1]Bearbeitete Datenbank'!$CI398</f>
        <v>None</v>
      </c>
      <c r="CZ396" s="1" t="str">
        <f>IF(Tabelle27[[#This Row],[initial_GLAN '[deg']]]="None",Tabelle27[[#This Row],[initial_GLAN '[deg']]],Tabelle27[[#This Row],[initial_GLAN '[deg']]]*PI()/180)</f>
        <v>None</v>
      </c>
      <c r="DA396" s="1" t="str">
        <f>'[1]Bearbeitete Datenbank'!$CJ398</f>
        <v>None</v>
      </c>
      <c r="DB396" s="1" t="str">
        <f>IF(Tabelle27[[#This Row],[tolerance_GLAN '[deg']]]="None",Tabelle27[[#This Row],[tolerance_GLAN '[deg']]],Tabelle27[[#This Row],[tolerance_GLAN '[deg']]]*PI()/180)</f>
        <v>None</v>
      </c>
      <c r="DC396" s="1" t="str">
        <f>'[1]Bearbeitete Datenbank'!$CK398</f>
        <v>None</v>
      </c>
      <c r="DD396" s="49" t="str">
        <f>'[1]Bearbeitete Datenbank'!$CL398</f>
        <v>None</v>
      </c>
      <c r="DE396" s="5" t="str">
        <f>'[1]Bearbeitete Datenbank'!$CM398</f>
        <v>None</v>
      </c>
      <c r="DF396" s="49" t="str">
        <f>'[1]Bearbeitete Datenbank'!$CN398</f>
        <v>None</v>
      </c>
      <c r="DG396" s="5" t="str">
        <f>'[1]Bearbeitete Datenbank'!$CO398</f>
        <v>None</v>
      </c>
      <c r="DH396" s="5" t="str">
        <f>'[1]Bearbeitete Datenbank'!$CP398</f>
        <v>None</v>
      </c>
    </row>
    <row r="397" spans="1:112" x14ac:dyDescent="0.25">
      <c r="A397" s="1" t="str">
        <f>'[1]Bearbeitete Datenbank'!$C399</f>
        <v>JCSat RA</v>
      </c>
      <c r="C397" s="1" t="str">
        <f>'[1]Bearbeitete Datenbank'!$C399</f>
        <v>JCSat RA</v>
      </c>
      <c r="D397" s="41">
        <f>'[1]Bearbeitete Datenbank'!$AB399</f>
        <v>35755</v>
      </c>
      <c r="G397" s="1" t="str">
        <f>'[1]Bearbeitete Datenbank'!$AV399</f>
        <v>Heavy Satellite</v>
      </c>
      <c r="H397" s="1">
        <f>'[1]Bearbeitete Datenbank'!$V399</f>
        <v>15</v>
      </c>
      <c r="J397" s="3"/>
      <c r="K397" s="1" t="str">
        <f>'[1]Bearbeitete Datenbank'!$BQ399</f>
        <v>mono/duo-propellant</v>
      </c>
      <c r="L397" s="1" t="str">
        <f>'[1]Bearbeitete Datenbank'!$BR399</f>
        <v>1</v>
      </c>
      <c r="M397" s="1"/>
      <c r="N397" s="1">
        <f>'[1]Bearbeitete Datenbank'!$BS399</f>
        <v>300</v>
      </c>
      <c r="P397" s="5" t="str">
        <f>'[1]Bearbeitete Datenbank'!$Y399</f>
        <v>Guiana Space Center</v>
      </c>
      <c r="Q397" s="1">
        <f>'[1]Bearbeitete Datenbank'!$AD399*PI()/180</f>
        <v>9.1437799511982928E-2</v>
      </c>
      <c r="R397" s="1" t="str">
        <f>'[1]Bearbeitete Datenbank'!$D399</f>
        <v>Japan</v>
      </c>
      <c r="S397" s="1" t="str">
        <f>'[1]Bearbeitete Datenbank'!$E399</f>
        <v>Japan</v>
      </c>
      <c r="T397" s="1" t="str">
        <f>'[1]Bearbeitete Datenbank'!$F399</f>
        <v>Sky Perfect JSAT Corporation</v>
      </c>
      <c r="U397" s="3">
        <f>'[1]Bearbeitete Datenbank'!$U399</f>
        <v>40046</v>
      </c>
      <c r="V397" s="34">
        <f>'[1]Bearbeitete Datenbank'!$AE399*PI()/180</f>
        <v>5.3622099674872183</v>
      </c>
      <c r="Y397" s="1">
        <f>'[1]Bearbeitete Datenbank'!$BK399</f>
        <v>2.2000000000000002</v>
      </c>
      <c r="Z397" s="1">
        <f>'[1]Bearbeitete Datenbank'!$BL399</f>
        <v>5.5</v>
      </c>
      <c r="AA397" s="1">
        <f>'[1]Bearbeitete Datenbank'!$BM399</f>
        <v>26.9</v>
      </c>
      <c r="AB397" s="1">
        <f>'[1]Bearbeitete Datenbank'!BN399</f>
        <v>61.256011482267901</v>
      </c>
      <c r="AC397" s="33">
        <f>'[1]Bearbeitete Datenbank'!BO399</f>
        <v>4.84</v>
      </c>
      <c r="AD397" s="1">
        <f>'[1]Bearbeitete Datenbank'!$BP399</f>
        <v>29.1047333333333</v>
      </c>
      <c r="AH397" s="1">
        <f>'[1]Bearbeitete Datenbank'!$AL399</f>
        <v>4050</v>
      </c>
      <c r="AJ397" s="1">
        <f>'[1]Bearbeitete Datenbank'!$AN399</f>
        <v>1850</v>
      </c>
      <c r="AK397" s="1">
        <f>'[1]Bearbeitete Datenbank'!$AW399</f>
        <v>2200</v>
      </c>
      <c r="AU397" s="1" t="str">
        <f>'[1]Bearbeitete Datenbank'!$AU399</f>
        <v>GEO/S</v>
      </c>
      <c r="AV397" s="1" t="str">
        <f>'[1]Bearbeitete Datenbank'!$J399</f>
        <v>GEO</v>
      </c>
      <c r="AY397" s="1" t="str">
        <f>'[1]Bearbeitete Datenbank'!$G399</f>
        <v>Commercial</v>
      </c>
      <c r="AZ397" s="1"/>
      <c r="BA397" s="1" t="str">
        <f>'[1]Bearbeitete Datenbank'!$H399</f>
        <v>Communications</v>
      </c>
      <c r="BB397" s="1"/>
      <c r="BC397" s="42">
        <f>'[1]Bearbeitete Datenbank'!$AX399</f>
        <v>1.9599999999999999E-2</v>
      </c>
      <c r="BD397" s="1">
        <f>Tabelle27[[#This Row],[inclination '[degree']]]*PI()/180</f>
        <v>3.4208453339088857E-4</v>
      </c>
      <c r="BE397" s="1">
        <f>'[1]Bearbeitete Datenbank'!$AY399</f>
        <v>212.636</v>
      </c>
      <c r="BF397" s="1">
        <f>Tabelle27[[#This Row],[RAAN '[degree']]]*PI()/180</f>
        <v>3.7111983082706623</v>
      </c>
      <c r="BG397" s="1">
        <f>'[1]Bearbeitete Datenbank'!$BA399</f>
        <v>217.4633</v>
      </c>
      <c r="BH397" s="1">
        <f>Tabelle27[[#This Row],[AoP '[degree']]]*PI()/180</f>
        <v>3.7954505872521849</v>
      </c>
      <c r="BI397" s="1">
        <f>'[1]Bearbeitete Datenbank'!$BB399</f>
        <v>299.56979999999999</v>
      </c>
      <c r="BK397" s="1">
        <f>Tabelle27[[#This Row],[mean_anomaly '[degree']]]*PI()/180</f>
        <v>5.2284793495409092</v>
      </c>
      <c r="BL397" s="1">
        <f>'[1]Bearbeitete Datenbank'!$AZ399</f>
        <v>2.2379999999999999E-4</v>
      </c>
      <c r="BM397" s="1">
        <f>'[1]Bearbeitete Datenbank'!$BE399</f>
        <v>42164.460302148211</v>
      </c>
      <c r="BN397" s="1">
        <f>'[1]Bearbeitete Datenbank'!$BF399</f>
        <v>35802.896708363834</v>
      </c>
      <c r="BO397" s="1">
        <f>'[1]Bearbeitete Datenbank'!$BG399</f>
        <v>35784.023895932587</v>
      </c>
      <c r="BP397" s="1">
        <f>'[1]Bearbeitete Datenbank'!$BH399</f>
        <v>1436.0814793538041</v>
      </c>
      <c r="BQ397" s="1">
        <f>'[1]Bearbeitete Datenbank'!$BC399</f>
        <v>1.0027286200000001</v>
      </c>
      <c r="BS397" s="5"/>
      <c r="BT397" s="5"/>
      <c r="BU397" s="5"/>
      <c r="BV397" s="5"/>
      <c r="BW397" s="5"/>
      <c r="BY397" s="1" t="s">
        <v>115</v>
      </c>
      <c r="BZ397" s="1" t="s">
        <v>115</v>
      </c>
      <c r="CA397" s="1" t="s">
        <v>115</v>
      </c>
      <c r="CB397" s="1" t="s">
        <v>115</v>
      </c>
      <c r="CD397" s="47">
        <f>'[1]Bearbeitete Datenbank'!$BT399</f>
        <v>3.0833826500000328E-2</v>
      </c>
      <c r="CE39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5.3815179341368507E-4</v>
      </c>
      <c r="CF397" s="1">
        <f>'[1]Bearbeitete Datenbank'!$BU399</f>
        <v>168.88564344349999</v>
      </c>
      <c r="CG39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2.9476105374382486</v>
      </c>
      <c r="CH397" s="1" t="str">
        <f>'[1]Bearbeitete Datenbank'!$BV399</f>
        <v>True</v>
      </c>
      <c r="CI397" s="1" t="str">
        <f>'[1]Bearbeitete Datenbank'!$BW399</f>
        <v>True</v>
      </c>
      <c r="CJ397" s="1">
        <f>'[1]Bearbeitete Datenbank'!$BX399</f>
        <v>1.887805E-4</v>
      </c>
      <c r="CK397" s="1">
        <f>'[1]Bearbeitete Datenbank'!$BY399</f>
        <v>6.0319499999999997E-5</v>
      </c>
      <c r="CL397" s="1">
        <f>'[1]Bearbeitete Datenbank'!$CA399</f>
        <v>4.9686000000000001E-2</v>
      </c>
      <c r="CM39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8.6718429214590253E-4</v>
      </c>
      <c r="CN397" s="1">
        <f>'[1]Bearbeitete Datenbank'!$CB399</f>
        <v>1</v>
      </c>
      <c r="CO397" s="1">
        <f>'[1]Bearbeitete Datenbank'!$CC399</f>
        <v>5</v>
      </c>
      <c r="CP397" s="1" t="str">
        <f>'[1]Bearbeitete Datenbank'!$CD399</f>
        <v>None</v>
      </c>
      <c r="CQ397" s="1" t="str">
        <f>'[1]Bearbeitete Datenbank'!$CE399</f>
        <v>None</v>
      </c>
      <c r="CR397" s="1" t="str">
        <f>'[1]Bearbeitete Datenbank'!$CF399</f>
        <v>None</v>
      </c>
      <c r="CS397" s="1" t="str">
        <f>IF(Tabelle27[[#This Row],[synchronised_starting_longitude '[deg_E']]]="None","None",Tabelle27[[#This Row],[synchronised_starting_longitude '[deg_E']]]*PI()/180)</f>
        <v>None</v>
      </c>
      <c r="CT397" s="1" t="str">
        <f>'[1]Bearbeitete Datenbank'!$CG399</f>
        <v>None</v>
      </c>
      <c r="CU397" s="1" t="str">
        <f>IF(Tabelle27[[#This Row],[synchronised_initial_longitude '[deg_E']]]="None","None",Tabelle27[[#This Row],[synchronised_initial_longitude '[deg_E']]]*PI()/180)</f>
        <v>None</v>
      </c>
      <c r="CV397" s="1" t="str">
        <f>'[1]Bearbeitete Datenbank'!$CH399</f>
        <v>None</v>
      </c>
      <c r="CW397" s="1" t="str">
        <f>IF(Tabelle27[[#This Row],[synchronised_tolerance_longitude '[deg_E']]]="None","None",Tabelle27[[#This Row],[synchronised_tolerance_longitude '[deg_E']]]*PI()/180)</f>
        <v>None</v>
      </c>
      <c r="CY397" s="1" t="str">
        <f>'[1]Bearbeitete Datenbank'!$CI399</f>
        <v>None</v>
      </c>
      <c r="CZ397" s="1" t="str">
        <f>IF(Tabelle27[[#This Row],[initial_GLAN '[deg']]]="None",Tabelle27[[#This Row],[initial_GLAN '[deg']]],Tabelle27[[#This Row],[initial_GLAN '[deg']]]*PI()/180)</f>
        <v>None</v>
      </c>
      <c r="DA397" s="1" t="str">
        <f>'[1]Bearbeitete Datenbank'!$CJ399</f>
        <v>None</v>
      </c>
      <c r="DB397" s="1" t="str">
        <f>IF(Tabelle27[[#This Row],[tolerance_GLAN '[deg']]]="None",Tabelle27[[#This Row],[tolerance_GLAN '[deg']]],Tabelle27[[#This Row],[tolerance_GLAN '[deg']]]*PI()/180)</f>
        <v>None</v>
      </c>
      <c r="DC397" s="1" t="str">
        <f>'[1]Bearbeitete Datenbank'!$CK399</f>
        <v>None</v>
      </c>
      <c r="DD397" s="49" t="str">
        <f>'[1]Bearbeitete Datenbank'!$CL399</f>
        <v>None</v>
      </c>
      <c r="DE397" s="5" t="str">
        <f>'[1]Bearbeitete Datenbank'!$CM399</f>
        <v>None</v>
      </c>
      <c r="DF397" s="49" t="str">
        <f>'[1]Bearbeitete Datenbank'!$CN399</f>
        <v>None</v>
      </c>
      <c r="DG397" s="5" t="str">
        <f>'[1]Bearbeitete Datenbank'!$CO399</f>
        <v>None</v>
      </c>
      <c r="DH397" s="5" t="str">
        <f>'[1]Bearbeitete Datenbank'!$CP399</f>
        <v>None</v>
      </c>
    </row>
    <row r="398" spans="1:112" x14ac:dyDescent="0.25">
      <c r="A398" s="1" t="str">
        <f>'[1]Bearbeitete Datenbank'!$C400</f>
        <v>JCSat18/Kacific 1</v>
      </c>
      <c r="C398" s="1" t="str">
        <f>'[1]Bearbeitete Datenbank'!$C400</f>
        <v>JCSat18/Kacific 1</v>
      </c>
      <c r="D398" s="41">
        <f>'[1]Bearbeitete Datenbank'!$AB400</f>
        <v>44868</v>
      </c>
      <c r="G398" s="1" t="str">
        <f>'[1]Bearbeitete Datenbank'!$AV400</f>
        <v>Heavy Satellite</v>
      </c>
      <c r="H398" s="1">
        <f>'[1]Bearbeitete Datenbank'!$V400</f>
        <v>15</v>
      </c>
      <c r="J398" s="3"/>
      <c r="K398" s="1" t="str">
        <f>'[1]Bearbeitete Datenbank'!$BQ400</f>
        <v>mono/duo-propellant</v>
      </c>
      <c r="L398" s="1" t="str">
        <f>'[1]Bearbeitete Datenbank'!$BR400</f>
        <v>1</v>
      </c>
      <c r="M398" s="1"/>
      <c r="N398" s="1">
        <f>'[1]Bearbeitete Datenbank'!$BS400</f>
        <v>300</v>
      </c>
      <c r="P398" s="5" t="str">
        <f>'[1]Bearbeitete Datenbank'!$Y400</f>
        <v>Cape Canaveral</v>
      </c>
      <c r="Q398" s="1">
        <f>'[1]Bearbeitete Datenbank'!$AD400*PI()/180</f>
        <v>0.49683706040105241</v>
      </c>
      <c r="R398" s="1" t="str">
        <f>'[1]Bearbeitete Datenbank'!$D400</f>
        <v>NR (12/20)</v>
      </c>
      <c r="S398" s="1" t="str">
        <f>'[1]Bearbeitete Datenbank'!$E400</f>
        <v>Japan/Singapore</v>
      </c>
      <c r="T398" s="1" t="str">
        <f>'[1]Bearbeitete Datenbank'!$F400</f>
        <v>Sky Perfect JSAT Corporation/Kacific</v>
      </c>
      <c r="U398" s="3">
        <f>'[1]Bearbeitete Datenbank'!$U400</f>
        <v>43816</v>
      </c>
      <c r="V398" s="34">
        <f>'[1]Bearbeitete Datenbank'!$AE400*PI()/180</f>
        <v>4.8776134829068196</v>
      </c>
      <c r="Y398" s="1">
        <f>'[1]Bearbeitete Datenbank'!$BK400</f>
        <v>3.3</v>
      </c>
      <c r="Z398" s="1">
        <f>'[1]Bearbeitete Datenbank'!$BL400</f>
        <v>7</v>
      </c>
      <c r="AA398" s="1">
        <f>'[1]Bearbeitete Datenbank'!$BM400</f>
        <v>35</v>
      </c>
      <c r="AB398" s="1">
        <f>'[1]Bearbeitete Datenbank'!BN400</f>
        <v>118.1242</v>
      </c>
      <c r="AC398" s="33">
        <f>'[1]Bearbeitete Datenbank'!BO400</f>
        <v>10.89</v>
      </c>
      <c r="AD398" s="1">
        <f>'[1]Bearbeitete Datenbank'!$BP400</f>
        <v>56.564300000000003</v>
      </c>
      <c r="AH398" s="1">
        <f>'[1]Bearbeitete Datenbank'!$AL400</f>
        <v>6800</v>
      </c>
      <c r="AJ398" s="1">
        <f>'[1]Bearbeitete Datenbank'!$AN400</f>
        <v>3500</v>
      </c>
      <c r="AK398" s="1">
        <f>'[1]Bearbeitete Datenbank'!$AW400</f>
        <v>3300</v>
      </c>
      <c r="AU398" s="1" t="str">
        <f>'[1]Bearbeitete Datenbank'!$AU400</f>
        <v>GEO/S</v>
      </c>
      <c r="AV398" s="1" t="str">
        <f>'[1]Bearbeitete Datenbank'!$J400</f>
        <v>GEO</v>
      </c>
      <c r="AY398" s="1" t="str">
        <f>'[1]Bearbeitete Datenbank'!$G400</f>
        <v>Commercial</v>
      </c>
      <c r="AZ398" s="1"/>
      <c r="BA398" s="1" t="str">
        <f>'[1]Bearbeitete Datenbank'!$H400</f>
        <v>Communications</v>
      </c>
      <c r="BB398" s="1"/>
      <c r="BC398" s="42">
        <f>'[1]Bearbeitete Datenbank'!$AX400</f>
        <v>3.1300000000000001E-2</v>
      </c>
      <c r="BD398" s="1">
        <f>Tabelle27[[#This Row],[inclination '[degree']]]*PI()/180</f>
        <v>5.4628805587422519E-4</v>
      </c>
      <c r="BE398" s="1">
        <f>'[1]Bearbeitete Datenbank'!$AY400</f>
        <v>153.18020000000001</v>
      </c>
      <c r="BF398" s="1">
        <f>Tabelle27[[#This Row],[RAAN '[degree']]]*PI()/180</f>
        <v>2.6734988388634182</v>
      </c>
      <c r="BG398" s="1">
        <f>'[1]Bearbeitete Datenbank'!$BA400</f>
        <v>316.36200000000002</v>
      </c>
      <c r="BH398" s="1">
        <f>Tabelle27[[#This Row],[AoP '[degree']]]*PI()/180</f>
        <v>5.5215585281943014</v>
      </c>
      <c r="BI398" s="1">
        <f>'[1]Bearbeitete Datenbank'!$BB400</f>
        <v>188.0241</v>
      </c>
      <c r="BK398" s="1">
        <f>Tabelle27[[#This Row],[mean_anomaly '[degree']]]*PI()/180</f>
        <v>3.2816396180990699</v>
      </c>
      <c r="BL398" s="1">
        <f>'[1]Bearbeitete Datenbank'!$AZ400</f>
        <v>7.6100000000000007E-5</v>
      </c>
      <c r="BM398" s="1">
        <f>'[1]Bearbeitete Datenbank'!$BE400</f>
        <v>42164.796422946689</v>
      </c>
      <c r="BN398" s="1">
        <f>'[1]Bearbeitete Datenbank'!$BF400</f>
        <v>35797.005163954476</v>
      </c>
      <c r="BO398" s="1">
        <f>'[1]Bearbeitete Datenbank'!$BG400</f>
        <v>35790.587681938901</v>
      </c>
      <c r="BP398" s="1">
        <f>'[1]Bearbeitete Datenbank'!$BH400</f>
        <v>1436.09865132086</v>
      </c>
      <c r="BQ398" s="1">
        <f>'[1]Bearbeitete Datenbank'!$BC400</f>
        <v>1.0027166300000001</v>
      </c>
      <c r="BS398" s="5"/>
      <c r="BT398" s="5"/>
      <c r="BU398" s="5"/>
      <c r="BV398" s="5"/>
      <c r="BW398" s="5"/>
      <c r="BY398" s="1" t="s">
        <v>115</v>
      </c>
      <c r="BZ398" s="1" t="s">
        <v>115</v>
      </c>
      <c r="CA398" s="1" t="s">
        <v>115</v>
      </c>
      <c r="CB398" s="1" t="s">
        <v>115</v>
      </c>
      <c r="CD398" s="47">
        <f>'[1]Bearbeitete Datenbank'!$BT400</f>
        <v>3.0088910499998178E-2</v>
      </c>
      <c r="CE39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5.251505565628615E-4</v>
      </c>
      <c r="CF398" s="1">
        <f>'[1]Bearbeitete Datenbank'!$BU400</f>
        <v>149.98130227450002</v>
      </c>
      <c r="CG39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2.6176675411188857</v>
      </c>
      <c r="CH398" s="1" t="str">
        <f>'[1]Bearbeitete Datenbank'!$BV400</f>
        <v>True</v>
      </c>
      <c r="CI398" s="1" t="str">
        <f>'[1]Bearbeitete Datenbank'!$BW400</f>
        <v>True</v>
      </c>
      <c r="CJ398" s="1">
        <f>'[1]Bearbeitete Datenbank'!$BX400</f>
        <v>8.1199999999999995E-5</v>
      </c>
      <c r="CK398" s="1">
        <f>'[1]Bearbeitete Datenbank'!$BY400</f>
        <v>5.0812000000000001E-5</v>
      </c>
      <c r="CL398" s="1">
        <f>'[1]Bearbeitete Datenbank'!$CA400</f>
        <v>5.0692000000000001E-2</v>
      </c>
      <c r="CM39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8.8474230442096553E-4</v>
      </c>
      <c r="CN398" s="1">
        <f>'[1]Bearbeitete Datenbank'!$CB400</f>
        <v>1</v>
      </c>
      <c r="CO398" s="1">
        <f>'[1]Bearbeitete Datenbank'!$CC400</f>
        <v>5</v>
      </c>
      <c r="CP398" s="1" t="str">
        <f>'[1]Bearbeitete Datenbank'!$CD400</f>
        <v>None</v>
      </c>
      <c r="CQ398" s="1" t="str">
        <f>'[1]Bearbeitete Datenbank'!$CE400</f>
        <v>None</v>
      </c>
      <c r="CR398" s="1" t="str">
        <f>'[1]Bearbeitete Datenbank'!$CF400</f>
        <v>None</v>
      </c>
      <c r="CS398" s="1" t="str">
        <f>IF(Tabelle27[[#This Row],[synchronised_starting_longitude '[deg_E']]]="None","None",Tabelle27[[#This Row],[synchronised_starting_longitude '[deg_E']]]*PI()/180)</f>
        <v>None</v>
      </c>
      <c r="CT398" s="1" t="str">
        <f>'[1]Bearbeitete Datenbank'!$CG400</f>
        <v>None</v>
      </c>
      <c r="CU398" s="1" t="str">
        <f>IF(Tabelle27[[#This Row],[synchronised_initial_longitude '[deg_E']]]="None","None",Tabelle27[[#This Row],[synchronised_initial_longitude '[deg_E']]]*PI()/180)</f>
        <v>None</v>
      </c>
      <c r="CV398" s="1" t="str">
        <f>'[1]Bearbeitete Datenbank'!$CH400</f>
        <v>None</v>
      </c>
      <c r="CW398" s="1" t="str">
        <f>IF(Tabelle27[[#This Row],[synchronised_tolerance_longitude '[deg_E']]]="None","None",Tabelle27[[#This Row],[synchronised_tolerance_longitude '[deg_E']]]*PI()/180)</f>
        <v>None</v>
      </c>
      <c r="CY398" s="1" t="str">
        <f>'[1]Bearbeitete Datenbank'!$CI400</f>
        <v>None</v>
      </c>
      <c r="CZ398" s="1" t="str">
        <f>IF(Tabelle27[[#This Row],[initial_GLAN '[deg']]]="None",Tabelle27[[#This Row],[initial_GLAN '[deg']]],Tabelle27[[#This Row],[initial_GLAN '[deg']]]*PI()/180)</f>
        <v>None</v>
      </c>
      <c r="DA398" s="1" t="str">
        <f>'[1]Bearbeitete Datenbank'!$CJ400</f>
        <v>None</v>
      </c>
      <c r="DB398" s="1" t="str">
        <f>IF(Tabelle27[[#This Row],[tolerance_GLAN '[deg']]]="None",Tabelle27[[#This Row],[tolerance_GLAN '[deg']]],Tabelle27[[#This Row],[tolerance_GLAN '[deg']]]*PI()/180)</f>
        <v>None</v>
      </c>
      <c r="DC398" s="1" t="str">
        <f>'[1]Bearbeitete Datenbank'!$CK400</f>
        <v>None</v>
      </c>
      <c r="DD398" s="49" t="str">
        <f>'[1]Bearbeitete Datenbank'!$CL400</f>
        <v>None</v>
      </c>
      <c r="DE398" s="5" t="str">
        <f>'[1]Bearbeitete Datenbank'!$CM400</f>
        <v>None</v>
      </c>
      <c r="DF398" s="49" t="str">
        <f>'[1]Bearbeitete Datenbank'!$CN400</f>
        <v>None</v>
      </c>
      <c r="DG398" s="5" t="str">
        <f>'[1]Bearbeitete Datenbank'!$CO400</f>
        <v>None</v>
      </c>
      <c r="DH398" s="5" t="str">
        <f>'[1]Bearbeitete Datenbank'!$CP400</f>
        <v>None</v>
      </c>
    </row>
    <row r="399" spans="1:112" x14ac:dyDescent="0.25">
      <c r="A399" s="1" t="str">
        <f>'[1]Bearbeitete Datenbank'!$C401</f>
        <v>KazSat-2</v>
      </c>
      <c r="C399" s="1" t="str">
        <f>'[1]Bearbeitete Datenbank'!$C401</f>
        <v>KazSat-2</v>
      </c>
      <c r="D399" s="41">
        <f>'[1]Bearbeitete Datenbank'!$AB401</f>
        <v>37749</v>
      </c>
      <c r="G399" s="1" t="str">
        <f>'[1]Bearbeitete Datenbank'!$AV401</f>
        <v>Heavy Satellite</v>
      </c>
      <c r="H399" s="1">
        <f>'[1]Bearbeitete Datenbank'!$V401</f>
        <v>12</v>
      </c>
      <c r="J399" s="3"/>
      <c r="K399" s="1" t="str">
        <f>'[1]Bearbeitete Datenbank'!$BQ401</f>
        <v>none</v>
      </c>
      <c r="L399" s="1" t="str">
        <f>'[1]Bearbeitete Datenbank'!$BR401</f>
        <v>0</v>
      </c>
      <c r="M399" s="1"/>
      <c r="N399" s="1">
        <f>'[1]Bearbeitete Datenbank'!$BS401</f>
        <v>3000</v>
      </c>
      <c r="P399" s="5" t="str">
        <f>'[1]Bearbeitete Datenbank'!$Y401</f>
        <v>Baikonur Cosmodrome</v>
      </c>
      <c r="Q399" s="1">
        <f>'[1]Bearbeitete Datenbank'!$AD401*PI()/180</f>
        <v>0.80224059067919362</v>
      </c>
      <c r="R399" s="1" t="str">
        <f>'[1]Bearbeitete Datenbank'!$D401</f>
        <v>Kazakhstan</v>
      </c>
      <c r="S399" s="1" t="str">
        <f>'[1]Bearbeitete Datenbank'!$E401</f>
        <v>Kazakhstan</v>
      </c>
      <c r="T399" s="1" t="str">
        <f>'[1]Bearbeitete Datenbank'!$F401</f>
        <v>JSC KazSat</v>
      </c>
      <c r="U399" s="3">
        <f>'[1]Bearbeitete Datenbank'!$U401</f>
        <v>40739</v>
      </c>
      <c r="V399" s="34">
        <f>'[1]Bearbeitete Datenbank'!$AE401*PI()/180</f>
        <v>1.1048806829750102</v>
      </c>
      <c r="Y399" s="1">
        <f>'[1]Bearbeitete Datenbank'!$BK401</f>
        <v>2</v>
      </c>
      <c r="Z399" s="1">
        <f>'[1]Bearbeitete Datenbank'!$BL401</f>
        <v>3</v>
      </c>
      <c r="AA399" s="1">
        <f>'[1]Bearbeitete Datenbank'!$BM401</f>
        <v>7</v>
      </c>
      <c r="AB399" s="1">
        <f>'[1]Bearbeitete Datenbank'!BN401</f>
        <v>17.381051766615101</v>
      </c>
      <c r="AC399" s="33">
        <f>'[1]Bearbeitete Datenbank'!BO401</f>
        <v>4</v>
      </c>
      <c r="AD399" s="1">
        <f>'[1]Bearbeitete Datenbank'!$BP401</f>
        <v>10.694000000000001</v>
      </c>
      <c r="AH399" s="1">
        <f>'[1]Bearbeitete Datenbank'!$AL401</f>
        <v>1272</v>
      </c>
      <c r="AJ399" s="1">
        <f>'[1]Bearbeitete Datenbank'!$AN401</f>
        <v>900</v>
      </c>
      <c r="AK399" s="1">
        <f>'[1]Bearbeitete Datenbank'!$AW401</f>
        <v>372</v>
      </c>
      <c r="AU399" s="1" t="str">
        <f>'[1]Bearbeitete Datenbank'!$AU401</f>
        <v>GEO/D</v>
      </c>
      <c r="AV399" s="1" t="str">
        <f>'[1]Bearbeitete Datenbank'!$J401</f>
        <v>GEO</v>
      </c>
      <c r="AY399" s="1" t="str">
        <f>'[1]Bearbeitete Datenbank'!$G401</f>
        <v>Commercial</v>
      </c>
      <c r="AZ399" s="1"/>
      <c r="BA399" s="1" t="str">
        <f>'[1]Bearbeitete Datenbank'!$H401</f>
        <v>Communications</v>
      </c>
      <c r="BB399" s="1"/>
      <c r="BC399" s="42">
        <f>'[1]Bearbeitete Datenbank'!$AX401</f>
        <v>3.1899999999999998E-2</v>
      </c>
      <c r="BD399" s="1">
        <f>Tabelle27[[#This Row],[inclination '[degree']]]*PI()/180</f>
        <v>5.5676003138619107E-4</v>
      </c>
      <c r="BE399" s="1">
        <f>'[1]Bearbeitete Datenbank'!$AY401</f>
        <v>262.80450000000002</v>
      </c>
      <c r="BF399" s="1">
        <f>Tabelle27[[#This Row],[RAAN '[degree']]]*PI()/180</f>
        <v>4.5868038140574381</v>
      </c>
      <c r="BG399" s="1">
        <f>'[1]Bearbeitete Datenbank'!$BA401</f>
        <v>225.40389999999999</v>
      </c>
      <c r="BH399" s="1">
        <f>Tabelle27[[#This Row],[AoP '[degree']]]*PI()/180</f>
        <v>3.9340402018360465</v>
      </c>
      <c r="BI399" s="1">
        <f>'[1]Bearbeitete Datenbank'!$BB401</f>
        <v>111.5942</v>
      </c>
      <c r="BK399" s="1">
        <f>Tabelle27[[#This Row],[mean_anomaly '[degree']]]*PI()/180</f>
        <v>1.947686216129056</v>
      </c>
      <c r="BL399" s="1">
        <f>'[1]Bearbeitete Datenbank'!$AZ401</f>
        <v>1.4449999999999999E-4</v>
      </c>
      <c r="BM399" s="1">
        <f>'[1]Bearbeitete Datenbank'!$BE401</f>
        <v>42165.453265493546</v>
      </c>
      <c r="BN399" s="1">
        <f>'[1]Bearbeitete Datenbank'!$BF401</f>
        <v>35800.546173490409</v>
      </c>
      <c r="BO399" s="1">
        <f>'[1]Bearbeitete Datenbank'!$BG401</f>
        <v>35788.360357496684</v>
      </c>
      <c r="BP399" s="1">
        <f>'[1]Bearbeitete Datenbank'!$BH401</f>
        <v>1436.1322087354331</v>
      </c>
      <c r="BQ399" s="1">
        <f>'[1]Bearbeitete Datenbank'!$BC401</f>
        <v>1.0026932</v>
      </c>
      <c r="BS399" s="5"/>
      <c r="BT399" s="5"/>
      <c r="BU399" s="5"/>
      <c r="BV399" s="5"/>
      <c r="BW399" s="5"/>
      <c r="BY399" s="1" t="s">
        <v>115</v>
      </c>
      <c r="BZ399" s="1" t="s">
        <v>115</v>
      </c>
      <c r="CA399" s="1" t="s">
        <v>115</v>
      </c>
      <c r="CB399" s="1" t="s">
        <v>115</v>
      </c>
      <c r="CD399" s="47">
        <f>'[1]Bearbeitete Datenbank'!$BT401</f>
        <v>4.3065260500000591E-2</v>
      </c>
      <c r="CE39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7.5163058895406985E-4</v>
      </c>
      <c r="CF399" s="1">
        <f>'[1]Bearbeitete Datenbank'!$BU401</f>
        <v>86.501383680499998</v>
      </c>
      <c r="CG39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1.5097339527556155</v>
      </c>
      <c r="CH399" s="1" t="str">
        <f>'[1]Bearbeitete Datenbank'!$BV401</f>
        <v>True</v>
      </c>
      <c r="CI399" s="1" t="str">
        <f>'[1]Bearbeitete Datenbank'!$BW401</f>
        <v>True</v>
      </c>
      <c r="CJ399" s="1">
        <f>'[1]Bearbeitete Datenbank'!$BX401</f>
        <v>1.1619050000000001E-4</v>
      </c>
      <c r="CK399" s="1">
        <f>'[1]Bearbeitete Datenbank'!$BY401</f>
        <v>7.1886500000000004E-5</v>
      </c>
      <c r="CL399" s="1">
        <f>'[1]Bearbeitete Datenbank'!$CA401</f>
        <v>6.1753000000000002E-2</v>
      </c>
      <c r="CM39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1.0777931729840584E-3</v>
      </c>
      <c r="CN399" s="1">
        <f>'[1]Bearbeitete Datenbank'!$CB401</f>
        <v>1</v>
      </c>
      <c r="CO399" s="1">
        <f>'[1]Bearbeitete Datenbank'!$CC401</f>
        <v>10</v>
      </c>
      <c r="CP399" s="1" t="str">
        <f>'[1]Bearbeitete Datenbank'!$CD401</f>
        <v>None</v>
      </c>
      <c r="CQ399" s="1" t="str">
        <f>'[1]Bearbeitete Datenbank'!$CE401</f>
        <v>None</v>
      </c>
      <c r="CR399" s="1" t="str">
        <f>'[1]Bearbeitete Datenbank'!$CF401</f>
        <v>None</v>
      </c>
      <c r="CS399" s="1" t="str">
        <f>IF(Tabelle27[[#This Row],[synchronised_starting_longitude '[deg_E']]]="None","None",Tabelle27[[#This Row],[synchronised_starting_longitude '[deg_E']]]*PI()/180)</f>
        <v>None</v>
      </c>
      <c r="CT399" s="1" t="str">
        <f>'[1]Bearbeitete Datenbank'!$CG401</f>
        <v>None</v>
      </c>
      <c r="CU399" s="1" t="str">
        <f>IF(Tabelle27[[#This Row],[synchronised_initial_longitude '[deg_E']]]="None","None",Tabelle27[[#This Row],[synchronised_initial_longitude '[deg_E']]]*PI()/180)</f>
        <v>None</v>
      </c>
      <c r="CV399" s="1" t="str">
        <f>'[1]Bearbeitete Datenbank'!$CH401</f>
        <v>None</v>
      </c>
      <c r="CW399" s="1" t="str">
        <f>IF(Tabelle27[[#This Row],[synchronised_tolerance_longitude '[deg_E']]]="None","None",Tabelle27[[#This Row],[synchronised_tolerance_longitude '[deg_E']]]*PI()/180)</f>
        <v>None</v>
      </c>
      <c r="CY399" s="1" t="str">
        <f>'[1]Bearbeitete Datenbank'!$CI401</f>
        <v>None</v>
      </c>
      <c r="CZ399" s="1" t="str">
        <f>IF(Tabelle27[[#This Row],[initial_GLAN '[deg']]]="None",Tabelle27[[#This Row],[initial_GLAN '[deg']]],Tabelle27[[#This Row],[initial_GLAN '[deg']]]*PI()/180)</f>
        <v>None</v>
      </c>
      <c r="DA399" s="1" t="str">
        <f>'[1]Bearbeitete Datenbank'!$CJ401</f>
        <v>None</v>
      </c>
      <c r="DB399" s="1" t="str">
        <f>IF(Tabelle27[[#This Row],[tolerance_GLAN '[deg']]]="None",Tabelle27[[#This Row],[tolerance_GLAN '[deg']]],Tabelle27[[#This Row],[tolerance_GLAN '[deg']]]*PI()/180)</f>
        <v>None</v>
      </c>
      <c r="DC399" s="1" t="str">
        <f>'[1]Bearbeitete Datenbank'!$CK401</f>
        <v>None</v>
      </c>
      <c r="DD399" s="49" t="str">
        <f>'[1]Bearbeitete Datenbank'!$CL401</f>
        <v>None</v>
      </c>
      <c r="DE399" s="5" t="str">
        <f>'[1]Bearbeitete Datenbank'!$CM401</f>
        <v>None</v>
      </c>
      <c r="DF399" s="49" t="str">
        <f>'[1]Bearbeitete Datenbank'!$CN401</f>
        <v>None</v>
      </c>
      <c r="DG399" s="5" t="str">
        <f>'[1]Bearbeitete Datenbank'!$CO401</f>
        <v>None</v>
      </c>
      <c r="DH399" s="5" t="str">
        <f>'[1]Bearbeitete Datenbank'!$CP401</f>
        <v>None</v>
      </c>
    </row>
    <row r="400" spans="1:112" x14ac:dyDescent="0.25">
      <c r="A400" s="1" t="str">
        <f>'[1]Bearbeitete Datenbank'!$C402</f>
        <v>KazSat-3</v>
      </c>
      <c r="C400" s="1" t="str">
        <f>'[1]Bearbeitete Datenbank'!$C402</f>
        <v>KazSat-3</v>
      </c>
      <c r="D400" s="41">
        <f>'[1]Bearbeitete Datenbank'!$AB402</f>
        <v>39728</v>
      </c>
      <c r="G400" s="1" t="str">
        <f>'[1]Bearbeitete Datenbank'!$AV402</f>
        <v>Heavy Satellite</v>
      </c>
      <c r="H400" s="1">
        <f>'[1]Bearbeitete Datenbank'!$V402</f>
        <v>15</v>
      </c>
      <c r="J400" s="3"/>
      <c r="K400" s="1" t="str">
        <f>'[1]Bearbeitete Datenbank'!$BQ402</f>
        <v>none</v>
      </c>
      <c r="L400" s="1" t="str">
        <f>'[1]Bearbeitete Datenbank'!$BR402</f>
        <v>0</v>
      </c>
      <c r="M400" s="1"/>
      <c r="N400" s="1">
        <f>'[1]Bearbeitete Datenbank'!$BS402</f>
        <v>3000</v>
      </c>
      <c r="P400" s="5" t="str">
        <f>'[1]Bearbeitete Datenbank'!$Y402</f>
        <v>Baikonur Cosmodrome</v>
      </c>
      <c r="Q400" s="1">
        <f>'[1]Bearbeitete Datenbank'!$AD402*PI()/180</f>
        <v>0.80224059067919362</v>
      </c>
      <c r="R400" s="1" t="str">
        <f>'[1]Bearbeitete Datenbank'!$D402</f>
        <v>NR</v>
      </c>
      <c r="S400" s="1" t="str">
        <f>'[1]Bearbeitete Datenbank'!$E402</f>
        <v>Kazakhstan</v>
      </c>
      <c r="T400" s="1" t="str">
        <f>'[1]Bearbeitete Datenbank'!$F402</f>
        <v>JSC KazSat</v>
      </c>
      <c r="U400" s="3">
        <f>'[1]Bearbeitete Datenbank'!$U402</f>
        <v>41757</v>
      </c>
      <c r="V400" s="34">
        <f>'[1]Bearbeitete Datenbank'!$AE402*PI()/180</f>
        <v>1.1048806829750102</v>
      </c>
      <c r="Y400" s="1">
        <f>'[1]Bearbeitete Datenbank'!$BK402</f>
        <v>2</v>
      </c>
      <c r="Z400" s="1">
        <f>'[1]Bearbeitete Datenbank'!$BL402</f>
        <v>4</v>
      </c>
      <c r="AA400" s="1">
        <f>'[1]Bearbeitete Datenbank'!$BM402</f>
        <v>15</v>
      </c>
      <c r="AB400" s="1">
        <f>'[1]Bearbeitete Datenbank'!BN402</f>
        <v>32.800430860922098</v>
      </c>
      <c r="AC400" s="33">
        <f>'[1]Bearbeitete Datenbank'!BO402</f>
        <v>4</v>
      </c>
      <c r="AD400" s="1">
        <f>'[1]Bearbeitete Datenbank'!$BP402</f>
        <v>16.9873333333333</v>
      </c>
      <c r="AH400" s="1">
        <f>'[1]Bearbeitete Datenbank'!$AL402</f>
        <v>1743</v>
      </c>
      <c r="AJ400" s="1">
        <f>'[1]Bearbeitete Datenbank'!$AN402</f>
        <v>1600</v>
      </c>
      <c r="AK400" s="1">
        <f>'[1]Bearbeitete Datenbank'!$AW402</f>
        <v>143</v>
      </c>
      <c r="AU400" s="1" t="str">
        <f>'[1]Bearbeitete Datenbank'!$AU402</f>
        <v>GEO/D</v>
      </c>
      <c r="AV400" s="1" t="str">
        <f>'[1]Bearbeitete Datenbank'!$J402</f>
        <v>GEO</v>
      </c>
      <c r="AY400" s="1" t="str">
        <f>'[1]Bearbeitete Datenbank'!$G402</f>
        <v>Commercial</v>
      </c>
      <c r="AZ400" s="1"/>
      <c r="BA400" s="1" t="str">
        <f>'[1]Bearbeitete Datenbank'!$H402</f>
        <v>Communications</v>
      </c>
      <c r="BB400" s="1"/>
      <c r="BC400" s="42">
        <f>'[1]Bearbeitete Datenbank'!$AX402</f>
        <v>1.2699999999999999E-2</v>
      </c>
      <c r="BD400" s="1">
        <f>Tabelle27[[#This Row],[inclination '[degree']]]*PI()/180</f>
        <v>2.2165681500327985E-4</v>
      </c>
      <c r="BE400" s="1">
        <f>'[1]Bearbeitete Datenbank'!$AY402</f>
        <v>263.66539999999998</v>
      </c>
      <c r="BF400" s="1">
        <f>Tabelle27[[#This Row],[RAAN '[degree']]]*PI()/180</f>
        <v>4.6018293535878563</v>
      </c>
      <c r="BG400" s="1">
        <f>'[1]Bearbeitete Datenbank'!$BA402</f>
        <v>298.86270000000002</v>
      </c>
      <c r="BH400" s="1">
        <f>Tabelle27[[#This Row],[AoP '[degree']]]*PI()/180</f>
        <v>5.2161381264000575</v>
      </c>
      <c r="BI400" s="1">
        <f>'[1]Bearbeitete Datenbank'!$BB402</f>
        <v>125.32640000000001</v>
      </c>
      <c r="BK400" s="1">
        <f>Tabelle27[[#This Row],[mean_anomaly '[degree']]]*PI()/180</f>
        <v>2.1873583196714215</v>
      </c>
      <c r="BL400" s="1">
        <f>'[1]Bearbeitete Datenbank'!$AZ402</f>
        <v>9.1000000000000003E-5</v>
      </c>
      <c r="BM400" s="1">
        <f>'[1]Bearbeitete Datenbank'!$BE402</f>
        <v>42164.771753302572</v>
      </c>
      <c r="BN400" s="1">
        <f>'[1]Bearbeitete Datenbank'!$BF402</f>
        <v>35797.608747532126</v>
      </c>
      <c r="BO400" s="1">
        <f>'[1]Bearbeitete Datenbank'!$BG402</f>
        <v>35789.934759073025</v>
      </c>
      <c r="BP400" s="1">
        <f>'[1]Bearbeitete Datenbank'!$BH402</f>
        <v>1436.0973909790414</v>
      </c>
      <c r="BQ400" s="1">
        <f>'[1]Bearbeitete Datenbank'!$BC402</f>
        <v>1.0027175100000001</v>
      </c>
      <c r="BS400" s="5"/>
      <c r="BT400" s="5"/>
      <c r="BU400" s="5"/>
      <c r="BV400" s="5"/>
      <c r="BW400" s="5"/>
      <c r="BY400" s="1" t="s">
        <v>115</v>
      </c>
      <c r="BZ400" s="1" t="s">
        <v>115</v>
      </c>
      <c r="CA400" s="1" t="s">
        <v>115</v>
      </c>
      <c r="CB400" s="1" t="s">
        <v>115</v>
      </c>
      <c r="CD400" s="47">
        <f>'[1]Bearbeitete Datenbank'!$BT402</f>
        <v>4.5046957499998541E-2</v>
      </c>
      <c r="CE40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7.8621772638092814E-4</v>
      </c>
      <c r="CF400" s="1">
        <f>'[1]Bearbeitete Datenbank'!$BU402</f>
        <v>58.487811464499998</v>
      </c>
      <c r="CG40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1.0208048823412115</v>
      </c>
      <c r="CH400" s="1" t="str">
        <f>'[1]Bearbeitete Datenbank'!$BV402</f>
        <v>True</v>
      </c>
      <c r="CI400" s="1" t="str">
        <f>'[1]Bearbeitete Datenbank'!$BW402</f>
        <v>True</v>
      </c>
      <c r="CJ400" s="1">
        <f>'[1]Bearbeitete Datenbank'!$BX402</f>
        <v>7.3571000000000004E-5</v>
      </c>
      <c r="CK400" s="1">
        <f>'[1]Bearbeitete Datenbank'!$BY402</f>
        <v>7.0505000000000003E-5</v>
      </c>
      <c r="CL400" s="1">
        <f>'[1]Bearbeitete Datenbank'!$CA402</f>
        <v>3.9871999999999998E-2</v>
      </c>
      <c r="CM40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6.95897679355179E-4</v>
      </c>
      <c r="CN400" s="1">
        <f>'[1]Bearbeitete Datenbank'!$CB402</f>
        <v>1</v>
      </c>
      <c r="CO400" s="1">
        <f>'[1]Bearbeitete Datenbank'!$CC402</f>
        <v>5</v>
      </c>
      <c r="CP400" s="1" t="str">
        <f>'[1]Bearbeitete Datenbank'!$CD402</f>
        <v>None</v>
      </c>
      <c r="CQ400" s="1" t="str">
        <f>'[1]Bearbeitete Datenbank'!$CE402</f>
        <v>None</v>
      </c>
      <c r="CR400" s="1" t="str">
        <f>'[1]Bearbeitete Datenbank'!$CF402</f>
        <v>None</v>
      </c>
      <c r="CS400" s="1" t="str">
        <f>IF(Tabelle27[[#This Row],[synchronised_starting_longitude '[deg_E']]]="None","None",Tabelle27[[#This Row],[synchronised_starting_longitude '[deg_E']]]*PI()/180)</f>
        <v>None</v>
      </c>
      <c r="CT400" s="1" t="str">
        <f>'[1]Bearbeitete Datenbank'!$CG402</f>
        <v>None</v>
      </c>
      <c r="CU400" s="1" t="str">
        <f>IF(Tabelle27[[#This Row],[synchronised_initial_longitude '[deg_E']]]="None","None",Tabelle27[[#This Row],[synchronised_initial_longitude '[deg_E']]]*PI()/180)</f>
        <v>None</v>
      </c>
      <c r="CV400" s="1" t="str">
        <f>'[1]Bearbeitete Datenbank'!$CH402</f>
        <v>None</v>
      </c>
      <c r="CW400" s="1" t="str">
        <f>IF(Tabelle27[[#This Row],[synchronised_tolerance_longitude '[deg_E']]]="None","None",Tabelle27[[#This Row],[synchronised_tolerance_longitude '[deg_E']]]*PI()/180)</f>
        <v>None</v>
      </c>
      <c r="CY400" s="1" t="str">
        <f>'[1]Bearbeitete Datenbank'!$CI402</f>
        <v>None</v>
      </c>
      <c r="CZ400" s="1" t="str">
        <f>IF(Tabelle27[[#This Row],[initial_GLAN '[deg']]]="None",Tabelle27[[#This Row],[initial_GLAN '[deg']]],Tabelle27[[#This Row],[initial_GLAN '[deg']]]*PI()/180)</f>
        <v>None</v>
      </c>
      <c r="DA400" s="1" t="str">
        <f>'[1]Bearbeitete Datenbank'!$CJ402</f>
        <v>None</v>
      </c>
      <c r="DB400" s="1" t="str">
        <f>IF(Tabelle27[[#This Row],[tolerance_GLAN '[deg']]]="None",Tabelle27[[#This Row],[tolerance_GLAN '[deg']]],Tabelle27[[#This Row],[tolerance_GLAN '[deg']]]*PI()/180)</f>
        <v>None</v>
      </c>
      <c r="DC400" s="1" t="str">
        <f>'[1]Bearbeitete Datenbank'!$CK402</f>
        <v>None</v>
      </c>
      <c r="DD400" s="49" t="str">
        <f>'[1]Bearbeitete Datenbank'!$CL402</f>
        <v>None</v>
      </c>
      <c r="DE400" s="5" t="str">
        <f>'[1]Bearbeitete Datenbank'!$CM402</f>
        <v>None</v>
      </c>
      <c r="DF400" s="49" t="str">
        <f>'[1]Bearbeitete Datenbank'!$CN402</f>
        <v>None</v>
      </c>
      <c r="DG400" s="5" t="str">
        <f>'[1]Bearbeitete Datenbank'!$CO402</f>
        <v>None</v>
      </c>
      <c r="DH400" s="5" t="str">
        <f>'[1]Bearbeitete Datenbank'!$CP402</f>
        <v>None</v>
      </c>
    </row>
    <row r="401" spans="1:112" x14ac:dyDescent="0.25">
      <c r="A401" s="1" t="str">
        <f>'[1]Bearbeitete Datenbank'!$C403</f>
        <v>Koreasat 5</v>
      </c>
      <c r="C401" s="1" t="str">
        <f>'[1]Bearbeitete Datenbank'!$C403</f>
        <v>Koreasat 5</v>
      </c>
      <c r="D401" s="41">
        <f>'[1]Bearbeitete Datenbank'!$AB403</f>
        <v>29349</v>
      </c>
      <c r="G401" s="1" t="str">
        <f>'[1]Bearbeitete Datenbank'!$AV403</f>
        <v>Heavy Satellite</v>
      </c>
      <c r="H401" s="1">
        <f>'[1]Bearbeitete Datenbank'!$V403</f>
        <v>15</v>
      </c>
      <c r="J401" s="3"/>
      <c r="K401" s="1" t="str">
        <f>'[1]Bearbeitete Datenbank'!$BQ403</f>
        <v>none</v>
      </c>
      <c r="L401" s="1" t="str">
        <f>'[1]Bearbeitete Datenbank'!$BR403</f>
        <v>0</v>
      </c>
      <c r="M401" s="1"/>
      <c r="N401" s="1">
        <f>'[1]Bearbeitete Datenbank'!$BS403</f>
        <v>300</v>
      </c>
      <c r="P401" s="5" t="str">
        <f>'[1]Bearbeitete Datenbank'!$Y403</f>
        <v>Sea Launch Odyssey</v>
      </c>
      <c r="Q401" s="1">
        <f>'[1]Bearbeitete Datenbank'!$AD403*PI()/180</f>
        <v>1.7453292519943296E-5</v>
      </c>
      <c r="R401" s="1" t="str">
        <f>'[1]Bearbeitete Datenbank'!$D403</f>
        <v>South Korea</v>
      </c>
      <c r="S401" s="1" t="str">
        <f>'[1]Bearbeitete Datenbank'!$E403</f>
        <v>South Korea</v>
      </c>
      <c r="T401" s="1" t="str">
        <f>'[1]Bearbeitete Datenbank'!$F403</f>
        <v>KT Corporation/Korean Agency for Defense Development (ADD)</v>
      </c>
      <c r="U401" s="3">
        <f>'[1]Bearbeitete Datenbank'!$U403</f>
        <v>38951</v>
      </c>
      <c r="V401" s="34">
        <f>'[1]Bearbeitete Datenbank'!$AE403*PI()/180</f>
        <v>3.5953782591083185</v>
      </c>
      <c r="Y401" s="1">
        <f>'[1]Bearbeitete Datenbank'!$BK403</f>
        <v>2.5</v>
      </c>
      <c r="Z401" s="1">
        <f>'[1]Bearbeitete Datenbank'!$BL403</f>
        <v>5</v>
      </c>
      <c r="AA401" s="1">
        <f>'[1]Bearbeitete Datenbank'!$BM403</f>
        <v>38</v>
      </c>
      <c r="AB401" s="1">
        <f>'[1]Bearbeitete Datenbank'!BN403</f>
        <v>89.750898761917099</v>
      </c>
      <c r="AC401" s="33">
        <f>'[1]Bearbeitete Datenbank'!BO403</f>
        <v>6.25</v>
      </c>
      <c r="AD401" s="1">
        <f>'[1]Bearbeitete Datenbank'!$BP403</f>
        <v>39.423333333333296</v>
      </c>
      <c r="AH401" s="1">
        <f>'[1]Bearbeitete Datenbank'!$AL403</f>
        <v>4448</v>
      </c>
      <c r="AJ401" s="1">
        <f>'[1]Bearbeitete Datenbank'!$AN403</f>
        <v>2000</v>
      </c>
      <c r="AK401" s="1">
        <f>'[1]Bearbeitete Datenbank'!$AW403</f>
        <v>2448</v>
      </c>
      <c r="AU401" s="1" t="str">
        <f>'[1]Bearbeitete Datenbank'!$AU403</f>
        <v>GEO/S</v>
      </c>
      <c r="AV401" s="1" t="str">
        <f>'[1]Bearbeitete Datenbank'!$J403</f>
        <v>GEO</v>
      </c>
      <c r="AY401" s="1" t="str">
        <f>'[1]Bearbeitete Datenbank'!$G403</f>
        <v>Military/Commercial</v>
      </c>
      <c r="AZ401" s="1"/>
      <c r="BA401" s="1" t="str">
        <f>'[1]Bearbeitete Datenbank'!$H403</f>
        <v>Communications</v>
      </c>
      <c r="BB401" s="1"/>
      <c r="BC401" s="42">
        <f>'[1]Bearbeitete Datenbank'!$AX403</f>
        <v>3.9699999999999999E-2</v>
      </c>
      <c r="BD401" s="1">
        <f>Tabelle27[[#This Row],[inclination '[degree']]]*PI()/180</f>
        <v>6.9289571304174881E-4</v>
      </c>
      <c r="BE401" s="1">
        <f>'[1]Bearbeitete Datenbank'!$AY403</f>
        <v>101.8018</v>
      </c>
      <c r="BF401" s="1">
        <f>Tabelle27[[#This Row],[RAAN '[degree']]]*PI()/180</f>
        <v>1.7767765944567635</v>
      </c>
      <c r="BG401" s="1">
        <f>'[1]Bearbeitete Datenbank'!$BA403</f>
        <v>0.4652</v>
      </c>
      <c r="BH401" s="1">
        <f>Tabelle27[[#This Row],[AoP '[degree']]]*PI()/180</f>
        <v>8.1192716802776215E-3</v>
      </c>
      <c r="BI401" s="1">
        <f>'[1]Bearbeitete Datenbank'!$BB403</f>
        <v>129.8057</v>
      </c>
      <c r="BK401" s="1">
        <f>Tabelle27[[#This Row],[mean_anomaly '[degree']]]*PI()/180</f>
        <v>2.2655368528560036</v>
      </c>
      <c r="BL401" s="1">
        <f>'[1]Bearbeitete Datenbank'!$AZ403</f>
        <v>2.1689999999999999E-4</v>
      </c>
      <c r="BM401" s="1">
        <f>'[1]Bearbeitete Datenbank'!$BE403</f>
        <v>42165.544098486411</v>
      </c>
      <c r="BN401" s="1">
        <f>'[1]Bearbeitete Datenbank'!$BF403</f>
        <v>35803.689805001377</v>
      </c>
      <c r="BO401" s="1">
        <f>'[1]Bearbeitete Datenbank'!$BG403</f>
        <v>35785.398391971452</v>
      </c>
      <c r="BP401" s="1">
        <f>'[1]Bearbeitete Datenbank'!$BH403</f>
        <v>1436.1368493207992</v>
      </c>
      <c r="BQ401" s="1">
        <f>'[1]Bearbeitete Datenbank'!$BC403</f>
        <v>1.0026899600000001</v>
      </c>
      <c r="BS401" s="5"/>
      <c r="BT401" s="5"/>
      <c r="BU401" s="5"/>
      <c r="BV401" s="5"/>
      <c r="BW401" s="5"/>
      <c r="BY401" s="1" t="s">
        <v>115</v>
      </c>
      <c r="BZ401" s="1" t="s">
        <v>115</v>
      </c>
      <c r="CA401" s="1" t="s">
        <v>115</v>
      </c>
      <c r="CB401" s="1" t="s">
        <v>115</v>
      </c>
      <c r="CD401" s="47">
        <f>'[1]Bearbeitete Datenbank'!$BT403</f>
        <v>2.920340649999531E-2</v>
      </c>
      <c r="CE40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5.096955962232316E-4</v>
      </c>
      <c r="CF401" s="1">
        <f>'[1]Bearbeitete Datenbank'!$BU403</f>
        <v>113.04700286549999</v>
      </c>
      <c r="CG40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1.9730424095144394</v>
      </c>
      <c r="CH401" s="1" t="str">
        <f>'[1]Bearbeitete Datenbank'!$BV403</f>
        <v>True</v>
      </c>
      <c r="CI401" s="1" t="str">
        <f>'[1]Bearbeitete Datenbank'!$BW403</f>
        <v>True</v>
      </c>
      <c r="CJ401" s="1">
        <f>'[1]Bearbeitete Datenbank'!$BX403</f>
        <v>1.2756250000000002E-4</v>
      </c>
      <c r="CK401" s="1">
        <f>'[1]Bearbeitete Datenbank'!$BY403</f>
        <v>1.113625E-4</v>
      </c>
      <c r="CL401" s="1">
        <f>'[1]Bearbeitete Datenbank'!$CA403</f>
        <v>4.9200000000000001E-2</v>
      </c>
      <c r="CM40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8.5870199198121008E-4</v>
      </c>
      <c r="CN401" s="1">
        <f>'[1]Bearbeitete Datenbank'!$CB403</f>
        <v>1</v>
      </c>
      <c r="CO401" s="1">
        <f>'[1]Bearbeitete Datenbank'!$CC403</f>
        <v>7</v>
      </c>
      <c r="CP401" s="1" t="str">
        <f>'[1]Bearbeitete Datenbank'!$CD403</f>
        <v>None</v>
      </c>
      <c r="CQ401" s="1" t="str">
        <f>'[1]Bearbeitete Datenbank'!$CE403</f>
        <v>None</v>
      </c>
      <c r="CR401" s="1" t="str">
        <f>'[1]Bearbeitete Datenbank'!$CF403</f>
        <v>None</v>
      </c>
      <c r="CS401" s="1" t="str">
        <f>IF(Tabelle27[[#This Row],[synchronised_starting_longitude '[deg_E']]]="None","None",Tabelle27[[#This Row],[synchronised_starting_longitude '[deg_E']]]*PI()/180)</f>
        <v>None</v>
      </c>
      <c r="CT401" s="1" t="str">
        <f>'[1]Bearbeitete Datenbank'!$CG403</f>
        <v>None</v>
      </c>
      <c r="CU401" s="1" t="str">
        <f>IF(Tabelle27[[#This Row],[synchronised_initial_longitude '[deg_E']]]="None","None",Tabelle27[[#This Row],[synchronised_initial_longitude '[deg_E']]]*PI()/180)</f>
        <v>None</v>
      </c>
      <c r="CV401" s="1" t="str">
        <f>'[1]Bearbeitete Datenbank'!$CH403</f>
        <v>None</v>
      </c>
      <c r="CW401" s="1" t="str">
        <f>IF(Tabelle27[[#This Row],[synchronised_tolerance_longitude '[deg_E']]]="None","None",Tabelle27[[#This Row],[synchronised_tolerance_longitude '[deg_E']]]*PI()/180)</f>
        <v>None</v>
      </c>
      <c r="CY401" s="1" t="str">
        <f>'[1]Bearbeitete Datenbank'!$CI403</f>
        <v>None</v>
      </c>
      <c r="CZ401" s="1" t="str">
        <f>IF(Tabelle27[[#This Row],[initial_GLAN '[deg']]]="None",Tabelle27[[#This Row],[initial_GLAN '[deg']]],Tabelle27[[#This Row],[initial_GLAN '[deg']]]*PI()/180)</f>
        <v>None</v>
      </c>
      <c r="DA401" s="1" t="str">
        <f>'[1]Bearbeitete Datenbank'!$CJ403</f>
        <v>None</v>
      </c>
      <c r="DB401" s="1" t="str">
        <f>IF(Tabelle27[[#This Row],[tolerance_GLAN '[deg']]]="None",Tabelle27[[#This Row],[tolerance_GLAN '[deg']]],Tabelle27[[#This Row],[tolerance_GLAN '[deg']]]*PI()/180)</f>
        <v>None</v>
      </c>
      <c r="DC401" s="1" t="str">
        <f>'[1]Bearbeitete Datenbank'!$CK403</f>
        <v>None</v>
      </c>
      <c r="DD401" s="49" t="str">
        <f>'[1]Bearbeitete Datenbank'!$CL403</f>
        <v>None</v>
      </c>
      <c r="DE401" s="5" t="str">
        <f>'[1]Bearbeitete Datenbank'!$CM403</f>
        <v>None</v>
      </c>
      <c r="DF401" s="49" t="str">
        <f>'[1]Bearbeitete Datenbank'!$CN403</f>
        <v>None</v>
      </c>
      <c r="DG401" s="5" t="str">
        <f>'[1]Bearbeitete Datenbank'!$CO403</f>
        <v>None</v>
      </c>
      <c r="DH401" s="5" t="str">
        <f>'[1]Bearbeitete Datenbank'!$CP403</f>
        <v>None</v>
      </c>
    </row>
    <row r="402" spans="1:112" x14ac:dyDescent="0.25">
      <c r="A402" s="1" t="str">
        <f>'[1]Bearbeitete Datenbank'!$C404</f>
        <v>Koreasat 5A</v>
      </c>
      <c r="C402" s="1" t="str">
        <f>'[1]Bearbeitete Datenbank'!$C404</f>
        <v>Koreasat 5A</v>
      </c>
      <c r="D402" s="41">
        <f>'[1]Bearbeitete Datenbank'!$AB404</f>
        <v>42984</v>
      </c>
      <c r="G402" s="1" t="str">
        <f>'[1]Bearbeitete Datenbank'!$AV404</f>
        <v>Heavy Satellite</v>
      </c>
      <c r="H402" s="1">
        <f>'[1]Bearbeitete Datenbank'!$V404</f>
        <v>15</v>
      </c>
      <c r="J402" s="3"/>
      <c r="K402" s="1" t="str">
        <f>'[1]Bearbeitete Datenbank'!$BQ404</f>
        <v>none</v>
      </c>
      <c r="L402" s="1" t="str">
        <f>'[1]Bearbeitete Datenbank'!$BR404</f>
        <v>0</v>
      </c>
      <c r="M402" s="1"/>
      <c r="N402" s="1">
        <f>'[1]Bearbeitete Datenbank'!$BS404</f>
        <v>3000</v>
      </c>
      <c r="P402" s="5" t="str">
        <f>'[1]Bearbeitete Datenbank'!$Y404</f>
        <v>Cape Canaveral</v>
      </c>
      <c r="Q402" s="1">
        <f>'[1]Bearbeitete Datenbank'!$AD404*PI()/180</f>
        <v>0.49683706040105241</v>
      </c>
      <c r="R402" s="1" t="str">
        <f>'[1]Bearbeitete Datenbank'!$D404</f>
        <v>South Korea</v>
      </c>
      <c r="S402" s="1" t="str">
        <f>'[1]Bearbeitete Datenbank'!$E404</f>
        <v>South Korea</v>
      </c>
      <c r="T402" s="1" t="str">
        <f>'[1]Bearbeitete Datenbank'!$F404</f>
        <v>KT Corporation</v>
      </c>
      <c r="U402" s="3">
        <f>'[1]Bearbeitete Datenbank'!$U404</f>
        <v>43038</v>
      </c>
      <c r="V402" s="34">
        <f>'[1]Bearbeitete Datenbank'!$AE404*PI()/180</f>
        <v>4.8776134829068196</v>
      </c>
      <c r="Y402" s="1">
        <f>'[1]Bearbeitete Datenbank'!$BK404</f>
        <v>2.5</v>
      </c>
      <c r="Z402" s="1">
        <f>'[1]Bearbeitete Datenbank'!$BL404</f>
        <v>5</v>
      </c>
      <c r="AA402" s="1">
        <f>'[1]Bearbeitete Datenbank'!$BM404</f>
        <v>38</v>
      </c>
      <c r="AB402" s="1">
        <f>'[1]Bearbeitete Datenbank'!BN404</f>
        <v>89.750898761917099</v>
      </c>
      <c r="AC402" s="33">
        <f>'[1]Bearbeitete Datenbank'!BO404</f>
        <v>6.25</v>
      </c>
      <c r="AD402" s="1">
        <f>'[1]Bearbeitete Datenbank'!$BP404</f>
        <v>39.423333333333296</v>
      </c>
      <c r="AH402" s="1">
        <f>'[1]Bearbeitete Datenbank'!$AL404</f>
        <v>3700</v>
      </c>
      <c r="AJ402" s="1">
        <f>'[1]Bearbeitete Datenbank'!$AN404</f>
        <v>2000</v>
      </c>
      <c r="AK402" s="1">
        <f>'[1]Bearbeitete Datenbank'!$AW404</f>
        <v>1700</v>
      </c>
      <c r="AU402" s="1" t="str">
        <f>'[1]Bearbeitete Datenbank'!$AU404</f>
        <v>GEO/NS</v>
      </c>
      <c r="AV402" s="1" t="str">
        <f>'[1]Bearbeitete Datenbank'!$J404</f>
        <v>GEO</v>
      </c>
      <c r="AY402" s="1" t="str">
        <f>'[1]Bearbeitete Datenbank'!$G404</f>
        <v>Commercial</v>
      </c>
      <c r="AZ402" s="1"/>
      <c r="BA402" s="1" t="str">
        <f>'[1]Bearbeitete Datenbank'!$H404</f>
        <v>Communications</v>
      </c>
      <c r="BB402" s="1"/>
      <c r="BC402" s="42">
        <f>'[1]Bearbeitete Datenbank'!$AX404</f>
        <v>1.66E-2</v>
      </c>
      <c r="BD402" s="1">
        <f>Tabelle27[[#This Row],[inclination '[degree']]]*PI()/180</f>
        <v>2.8972465583105872E-4</v>
      </c>
      <c r="BE402" s="1">
        <f>'[1]Bearbeitete Datenbank'!$AY404</f>
        <v>73.587999999999994</v>
      </c>
      <c r="BF402" s="1">
        <f>Tabelle27[[#This Row],[RAAN '[degree']]]*PI()/180</f>
        <v>1.2843528899575871</v>
      </c>
      <c r="BG402" s="1">
        <f>'[1]Bearbeitete Datenbank'!$BA404</f>
        <v>6.2967000000000004</v>
      </c>
      <c r="BH402" s="1">
        <f>Tabelle27[[#This Row],[AoP '[degree']]]*PI()/180</f>
        <v>0.10989814701032695</v>
      </c>
      <c r="BI402" s="1">
        <f>'[1]Bearbeitete Datenbank'!$BB404</f>
        <v>227.16970000000001</v>
      </c>
      <c r="BK402" s="1">
        <f>Tabelle27[[#This Row],[mean_anomaly '[degree']]]*PI()/180</f>
        <v>3.9648592257677624</v>
      </c>
      <c r="BL402" s="1">
        <f>'[1]Bearbeitete Datenbank'!$AZ404</f>
        <v>1.9890000000000001E-4</v>
      </c>
      <c r="BM402" s="1">
        <f>'[1]Bearbeitete Datenbank'!$BE404</f>
        <v>42165.143483811094</v>
      </c>
      <c r="BN402" s="1">
        <f>'[1]Bearbeitete Datenbank'!$BF404</f>
        <v>35802.530130850027</v>
      </c>
      <c r="BO402" s="1">
        <f>'[1]Bearbeitete Datenbank'!$BG404</f>
        <v>35785.756836772161</v>
      </c>
      <c r="BP402" s="1">
        <f>'[1]Bearbeitete Datenbank'!$BH404</f>
        <v>1436.1163822732374</v>
      </c>
      <c r="BQ402" s="1">
        <f>'[1]Bearbeitete Datenbank'!$BC404</f>
        <v>1.0027042500000001</v>
      </c>
      <c r="BS402" s="5"/>
      <c r="BT402" s="5"/>
      <c r="BU402" s="5"/>
      <c r="BV402" s="5"/>
      <c r="BW402" s="5"/>
      <c r="BY402" s="1" t="s">
        <v>115</v>
      </c>
      <c r="BZ402" s="1" t="s">
        <v>115</v>
      </c>
      <c r="CA402" s="1" t="s">
        <v>115</v>
      </c>
      <c r="CB402" s="1" t="s">
        <v>115</v>
      </c>
      <c r="CD402" s="47">
        <f>'[1]Bearbeitete Datenbank'!$BT404</f>
        <v>3.574782149999578E-2</v>
      </c>
      <c r="CE40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6.2391718559014447E-4</v>
      </c>
      <c r="CF402" s="1">
        <f>'[1]Bearbeitete Datenbank'!$BU404</f>
        <v>113.1330237025</v>
      </c>
      <c r="CG40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1.9745437563454109</v>
      </c>
      <c r="CH402" s="1" t="str">
        <f>'[1]Bearbeitete Datenbank'!$BV404</f>
        <v>True</v>
      </c>
      <c r="CI402" s="1" t="str">
        <f>'[1]Bearbeitete Datenbank'!$BW404</f>
        <v>True</v>
      </c>
      <c r="CJ402" s="1">
        <f>'[1]Bearbeitete Datenbank'!$BX404</f>
        <v>1.4182800000000001E-4</v>
      </c>
      <c r="CK402" s="1">
        <f>'[1]Bearbeitete Datenbank'!$BY404</f>
        <v>8.6044000000000005E-5</v>
      </c>
      <c r="CL402" s="1">
        <f>'[1]Bearbeitete Datenbank'!$CA404</f>
        <v>5.2586000000000001E-2</v>
      </c>
      <c r="CM40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9.1779884045373812E-4</v>
      </c>
      <c r="CN402" s="1">
        <f>'[1]Bearbeitete Datenbank'!$CB404</f>
        <v>1</v>
      </c>
      <c r="CO402" s="1">
        <f>'[1]Bearbeitete Datenbank'!$CC404</f>
        <v>8</v>
      </c>
      <c r="CP402" s="1" t="str">
        <f>'[1]Bearbeitete Datenbank'!$CD404</f>
        <v>None</v>
      </c>
      <c r="CQ402" s="1" t="str">
        <f>'[1]Bearbeitete Datenbank'!$CE404</f>
        <v>None</v>
      </c>
      <c r="CR402" s="1" t="str">
        <f>'[1]Bearbeitete Datenbank'!$CF404</f>
        <v>None</v>
      </c>
      <c r="CS402" s="1" t="str">
        <f>IF(Tabelle27[[#This Row],[synchronised_starting_longitude '[deg_E']]]="None","None",Tabelle27[[#This Row],[synchronised_starting_longitude '[deg_E']]]*PI()/180)</f>
        <v>None</v>
      </c>
      <c r="CT402" s="1" t="str">
        <f>'[1]Bearbeitete Datenbank'!$CG404</f>
        <v>None</v>
      </c>
      <c r="CU402" s="1" t="str">
        <f>IF(Tabelle27[[#This Row],[synchronised_initial_longitude '[deg_E']]]="None","None",Tabelle27[[#This Row],[synchronised_initial_longitude '[deg_E']]]*PI()/180)</f>
        <v>None</v>
      </c>
      <c r="CV402" s="1" t="str">
        <f>'[1]Bearbeitete Datenbank'!$CH404</f>
        <v>None</v>
      </c>
      <c r="CW402" s="1" t="str">
        <f>IF(Tabelle27[[#This Row],[synchronised_tolerance_longitude '[deg_E']]]="None","None",Tabelle27[[#This Row],[synchronised_tolerance_longitude '[deg_E']]]*PI()/180)</f>
        <v>None</v>
      </c>
      <c r="CY402" s="1" t="str">
        <f>'[1]Bearbeitete Datenbank'!$CI404</f>
        <v>None</v>
      </c>
      <c r="CZ402" s="1" t="str">
        <f>IF(Tabelle27[[#This Row],[initial_GLAN '[deg']]]="None",Tabelle27[[#This Row],[initial_GLAN '[deg']]],Tabelle27[[#This Row],[initial_GLAN '[deg']]]*PI()/180)</f>
        <v>None</v>
      </c>
      <c r="DA402" s="1" t="str">
        <f>'[1]Bearbeitete Datenbank'!$CJ404</f>
        <v>None</v>
      </c>
      <c r="DB402" s="1" t="str">
        <f>IF(Tabelle27[[#This Row],[tolerance_GLAN '[deg']]]="None",Tabelle27[[#This Row],[tolerance_GLAN '[deg']]],Tabelle27[[#This Row],[tolerance_GLAN '[deg']]]*PI()/180)</f>
        <v>None</v>
      </c>
      <c r="DC402" s="1" t="str">
        <f>'[1]Bearbeitete Datenbank'!$CK404</f>
        <v>None</v>
      </c>
      <c r="DD402" s="49" t="str">
        <f>'[1]Bearbeitete Datenbank'!$CL404</f>
        <v>None</v>
      </c>
      <c r="DE402" s="5" t="str">
        <f>'[1]Bearbeitete Datenbank'!$CM404</f>
        <v>None</v>
      </c>
      <c r="DF402" s="49" t="str">
        <f>'[1]Bearbeitete Datenbank'!$CN404</f>
        <v>None</v>
      </c>
      <c r="DG402" s="5" t="str">
        <f>'[1]Bearbeitete Datenbank'!$CO404</f>
        <v>None</v>
      </c>
      <c r="DH402" s="5" t="str">
        <f>'[1]Bearbeitete Datenbank'!$CP404</f>
        <v>None</v>
      </c>
    </row>
    <row r="403" spans="1:112" x14ac:dyDescent="0.25">
      <c r="A403" s="1" t="str">
        <f>'[1]Bearbeitete Datenbank'!$C405</f>
        <v>Koreasat 6</v>
      </c>
      <c r="C403" s="1" t="str">
        <f>'[1]Bearbeitete Datenbank'!$C405</f>
        <v>Koreasat 6</v>
      </c>
      <c r="D403" s="41">
        <f>'[1]Bearbeitete Datenbank'!$AB405</f>
        <v>37265</v>
      </c>
      <c r="G403" s="1" t="str">
        <f>'[1]Bearbeitete Datenbank'!$AV405</f>
        <v>Heavy Satellite</v>
      </c>
      <c r="H403" s="1">
        <f>'[1]Bearbeitete Datenbank'!$V405</f>
        <v>15</v>
      </c>
      <c r="J403" s="3"/>
      <c r="K403" s="1" t="str">
        <f>'[1]Bearbeitete Datenbank'!$BQ405</f>
        <v>none</v>
      </c>
      <c r="L403" s="1" t="str">
        <f>'[1]Bearbeitete Datenbank'!$BR405</f>
        <v>0</v>
      </c>
      <c r="M403" s="1"/>
      <c r="N403" s="1">
        <f>'[1]Bearbeitete Datenbank'!$BS405</f>
        <v>300</v>
      </c>
      <c r="P403" s="5" t="str">
        <f>'[1]Bearbeitete Datenbank'!$Y405</f>
        <v>Guiana Space Center</v>
      </c>
      <c r="Q403" s="1">
        <f>'[1]Bearbeitete Datenbank'!$AD405*PI()/180</f>
        <v>9.1437799511982928E-2</v>
      </c>
      <c r="R403" s="1" t="str">
        <f>'[1]Bearbeitete Datenbank'!$D405</f>
        <v>South Korea</v>
      </c>
      <c r="S403" s="1" t="str">
        <f>'[1]Bearbeitete Datenbank'!$E405</f>
        <v>South Korea</v>
      </c>
      <c r="T403" s="1" t="str">
        <f>'[1]Bearbeitete Datenbank'!$F405</f>
        <v>KT Corporation</v>
      </c>
      <c r="U403" s="3">
        <f>'[1]Bearbeitete Datenbank'!$U405</f>
        <v>40541</v>
      </c>
      <c r="V403" s="34">
        <f>'[1]Bearbeitete Datenbank'!$AE405*PI()/180</f>
        <v>5.3622099674872183</v>
      </c>
      <c r="Y403" s="1">
        <f>'[1]Bearbeitete Datenbank'!$BK405</f>
        <v>2.2999999999999998</v>
      </c>
      <c r="Z403" s="1">
        <f>'[1]Bearbeitete Datenbank'!$BL405</f>
        <v>4.3</v>
      </c>
      <c r="AA403" s="1">
        <f>'[1]Bearbeitete Datenbank'!$BM405</f>
        <v>18</v>
      </c>
      <c r="AB403" s="1">
        <f>'[1]Bearbeitete Datenbank'!BN405</f>
        <v>43.841988109303998</v>
      </c>
      <c r="AC403" s="33">
        <f>'[1]Bearbeitete Datenbank'!BO405</f>
        <v>5.29</v>
      </c>
      <c r="AD403" s="1">
        <f>'[1]Bearbeitete Datenbank'!$BP405</f>
        <v>22.228933333333298</v>
      </c>
      <c r="AH403" s="1">
        <f>'[1]Bearbeitete Datenbank'!$AL405</f>
        <v>2850</v>
      </c>
      <c r="AJ403" s="1">
        <f>'[1]Bearbeitete Datenbank'!$AN405</f>
        <v>1150</v>
      </c>
      <c r="AK403" s="1">
        <f>'[1]Bearbeitete Datenbank'!$AW405</f>
        <v>1700</v>
      </c>
      <c r="AU403" s="1" t="str">
        <f>'[1]Bearbeitete Datenbank'!$AU405</f>
        <v>GEO/S</v>
      </c>
      <c r="AV403" s="1" t="str">
        <f>'[1]Bearbeitete Datenbank'!$J405</f>
        <v>GEO</v>
      </c>
      <c r="AY403" s="1" t="str">
        <f>'[1]Bearbeitete Datenbank'!$G405</f>
        <v>Commercial</v>
      </c>
      <c r="AZ403" s="1"/>
      <c r="BA403" s="1" t="str">
        <f>'[1]Bearbeitete Datenbank'!$H405</f>
        <v>Communications</v>
      </c>
      <c r="BB403" s="1"/>
      <c r="BC403" s="42">
        <f>'[1]Bearbeitete Datenbank'!$AX405</f>
        <v>8.6999999999999994E-3</v>
      </c>
      <c r="BD403" s="1">
        <f>Tabelle27[[#This Row],[inclination '[degree']]]*PI()/180</f>
        <v>1.5184364492350666E-4</v>
      </c>
      <c r="BE403" s="1">
        <f>'[1]Bearbeitete Datenbank'!$AY405</f>
        <v>356.26830000000001</v>
      </c>
      <c r="BF403" s="1">
        <f>Tabelle27[[#This Row],[RAAN '[degree']]]*PI()/180</f>
        <v>6.2180548554829143</v>
      </c>
      <c r="BG403" s="1">
        <f>'[1]Bearbeitete Datenbank'!$BA405</f>
        <v>86.176000000000002</v>
      </c>
      <c r="BH403" s="1">
        <f>Tabelle27[[#This Row],[AoP '[degree']]]*PI()/180</f>
        <v>1.5040549361986333</v>
      </c>
      <c r="BI403" s="1">
        <f>'[1]Bearbeitete Datenbank'!$BB405</f>
        <v>126.8258</v>
      </c>
      <c r="BK403" s="1">
        <f>Tabelle27[[#This Row],[mean_anomaly '[degree']]]*PI()/180</f>
        <v>2.2135277864758245</v>
      </c>
      <c r="BL403" s="1">
        <f>'[1]Bearbeitete Datenbank'!$AZ405</f>
        <v>2.4240000000000001E-4</v>
      </c>
      <c r="BM403" s="1">
        <f>'[1]Bearbeitete Datenbank'!$BE405</f>
        <v>42166.056304797399</v>
      </c>
      <c r="BN403" s="1">
        <f>'[1]Bearbeitete Datenbank'!$BF405</f>
        <v>35805.277356845683</v>
      </c>
      <c r="BO403" s="1">
        <f>'[1]Bearbeitete Datenbank'!$BG405</f>
        <v>35784.835252749115</v>
      </c>
      <c r="BP403" s="1">
        <f>'[1]Bearbeitete Datenbank'!$BH405</f>
        <v>1436.1630176274334</v>
      </c>
      <c r="BQ403" s="1">
        <f>'[1]Bearbeitete Datenbank'!$BC405</f>
        <v>1.0026716899999999</v>
      </c>
      <c r="BS403" s="5"/>
      <c r="BT403" s="5"/>
      <c r="BU403" s="5"/>
      <c r="BV403" s="5"/>
      <c r="BW403" s="5"/>
      <c r="BY403" s="1" t="s">
        <v>115</v>
      </c>
      <c r="BZ403" s="1" t="s">
        <v>115</v>
      </c>
      <c r="CA403" s="1" t="s">
        <v>115</v>
      </c>
      <c r="CB403" s="1" t="s">
        <v>115</v>
      </c>
      <c r="CD403" s="47">
        <f>'[1]Bearbeitete Datenbank'!$BT405</f>
        <v>3.8758045999998103E-2</v>
      </c>
      <c r="CE40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6.7645551433938495E-4</v>
      </c>
      <c r="CF403" s="1">
        <f>'[1]Bearbeitete Datenbank'!$BU405</f>
        <v>116.005236267</v>
      </c>
      <c r="CG40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2.024673322413086</v>
      </c>
      <c r="CH403" s="1" t="str">
        <f>'[1]Bearbeitete Datenbank'!$BV405</f>
        <v>True</v>
      </c>
      <c r="CI403" s="1" t="str">
        <f>'[1]Bearbeitete Datenbank'!$BW405</f>
        <v>True</v>
      </c>
      <c r="CJ403" s="1">
        <f>'[1]Bearbeitete Datenbank'!$BX405</f>
        <v>1.80309E-4</v>
      </c>
      <c r="CK403" s="1">
        <f>'[1]Bearbeitete Datenbank'!$BY405</f>
        <v>7.8157000000000004E-5</v>
      </c>
      <c r="CL403" s="1">
        <f>'[1]Bearbeitete Datenbank'!$CA405</f>
        <v>4.4648E-2</v>
      </c>
      <c r="CM40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7.7925460443042829E-4</v>
      </c>
      <c r="CN403" s="1">
        <f>'[1]Bearbeitete Datenbank'!$CB405</f>
        <v>1</v>
      </c>
      <c r="CO403" s="1">
        <f>'[1]Bearbeitete Datenbank'!$CC405</f>
        <v>7</v>
      </c>
      <c r="CP403" s="1" t="str">
        <f>'[1]Bearbeitete Datenbank'!$CD405</f>
        <v>None</v>
      </c>
      <c r="CQ403" s="1" t="str">
        <f>'[1]Bearbeitete Datenbank'!$CE405</f>
        <v>None</v>
      </c>
      <c r="CR403" s="1" t="str">
        <f>'[1]Bearbeitete Datenbank'!$CF405</f>
        <v>None</v>
      </c>
      <c r="CS403" s="1" t="str">
        <f>IF(Tabelle27[[#This Row],[synchronised_starting_longitude '[deg_E']]]="None","None",Tabelle27[[#This Row],[synchronised_starting_longitude '[deg_E']]]*PI()/180)</f>
        <v>None</v>
      </c>
      <c r="CT403" s="1" t="str">
        <f>'[1]Bearbeitete Datenbank'!$CG405</f>
        <v>None</v>
      </c>
      <c r="CU403" s="1" t="str">
        <f>IF(Tabelle27[[#This Row],[synchronised_initial_longitude '[deg_E']]]="None","None",Tabelle27[[#This Row],[synchronised_initial_longitude '[deg_E']]]*PI()/180)</f>
        <v>None</v>
      </c>
      <c r="CV403" s="1" t="str">
        <f>'[1]Bearbeitete Datenbank'!$CH405</f>
        <v>None</v>
      </c>
      <c r="CW403" s="1" t="str">
        <f>IF(Tabelle27[[#This Row],[synchronised_tolerance_longitude '[deg_E']]]="None","None",Tabelle27[[#This Row],[synchronised_tolerance_longitude '[deg_E']]]*PI()/180)</f>
        <v>None</v>
      </c>
      <c r="CY403" s="1" t="str">
        <f>'[1]Bearbeitete Datenbank'!$CI405</f>
        <v>None</v>
      </c>
      <c r="CZ403" s="1" t="str">
        <f>IF(Tabelle27[[#This Row],[initial_GLAN '[deg']]]="None",Tabelle27[[#This Row],[initial_GLAN '[deg']]],Tabelle27[[#This Row],[initial_GLAN '[deg']]]*PI()/180)</f>
        <v>None</v>
      </c>
      <c r="DA403" s="1" t="str">
        <f>'[1]Bearbeitete Datenbank'!$CJ405</f>
        <v>None</v>
      </c>
      <c r="DB403" s="1" t="str">
        <f>IF(Tabelle27[[#This Row],[tolerance_GLAN '[deg']]]="None",Tabelle27[[#This Row],[tolerance_GLAN '[deg']]],Tabelle27[[#This Row],[tolerance_GLAN '[deg']]]*PI()/180)</f>
        <v>None</v>
      </c>
      <c r="DC403" s="1" t="str">
        <f>'[1]Bearbeitete Datenbank'!$CK405</f>
        <v>None</v>
      </c>
      <c r="DD403" s="49" t="str">
        <f>'[1]Bearbeitete Datenbank'!$CL405</f>
        <v>None</v>
      </c>
      <c r="DE403" s="5" t="str">
        <f>'[1]Bearbeitete Datenbank'!$CM405</f>
        <v>None</v>
      </c>
      <c r="DF403" s="49" t="str">
        <f>'[1]Bearbeitete Datenbank'!$CN405</f>
        <v>None</v>
      </c>
      <c r="DG403" s="5" t="str">
        <f>'[1]Bearbeitete Datenbank'!$CO405</f>
        <v>None</v>
      </c>
      <c r="DH403" s="5" t="str">
        <f>'[1]Bearbeitete Datenbank'!$CP405</f>
        <v>None</v>
      </c>
    </row>
    <row r="404" spans="1:112" x14ac:dyDescent="0.25">
      <c r="A404" s="1" t="str">
        <f>'[1]Bearbeitete Datenbank'!$C406</f>
        <v>Koreasat 7</v>
      </c>
      <c r="C404" s="1" t="str">
        <f>'[1]Bearbeitete Datenbank'!$C406</f>
        <v>Koreasat 7</v>
      </c>
      <c r="D404" s="41">
        <f>'[1]Bearbeitete Datenbank'!$AB406</f>
        <v>42691</v>
      </c>
      <c r="G404" s="1" t="str">
        <f>'[1]Bearbeitete Datenbank'!$AV406</f>
        <v>Heavy Satellite</v>
      </c>
      <c r="H404" s="1">
        <f>'[1]Bearbeitete Datenbank'!$V406</f>
        <v>15</v>
      </c>
      <c r="J404" s="3"/>
      <c r="K404" s="1" t="str">
        <f>'[1]Bearbeitete Datenbank'!$BQ406</f>
        <v>none</v>
      </c>
      <c r="L404" s="1" t="str">
        <f>'[1]Bearbeitete Datenbank'!$BR406</f>
        <v>0</v>
      </c>
      <c r="M404" s="1"/>
      <c r="N404" s="1">
        <f>'[1]Bearbeitete Datenbank'!$BS406</f>
        <v>300</v>
      </c>
      <c r="P404" s="5" t="str">
        <f>'[1]Bearbeitete Datenbank'!$Y406</f>
        <v>Guiana Space Center</v>
      </c>
      <c r="Q404" s="1">
        <f>'[1]Bearbeitete Datenbank'!$AD406*PI()/180</f>
        <v>9.1437799511982928E-2</v>
      </c>
      <c r="R404" s="1" t="str">
        <f>'[1]Bearbeitete Datenbank'!$D406</f>
        <v>South Korea</v>
      </c>
      <c r="S404" s="1" t="str">
        <f>'[1]Bearbeitete Datenbank'!$E406</f>
        <v>South Korea</v>
      </c>
      <c r="T404" s="1" t="str">
        <f>'[1]Bearbeitete Datenbank'!$F406</f>
        <v>KT Corporation</v>
      </c>
      <c r="U404" s="3">
        <f>'[1]Bearbeitete Datenbank'!$U406</f>
        <v>42859</v>
      </c>
      <c r="V404" s="34">
        <f>'[1]Bearbeitete Datenbank'!$AE406*PI()/180</f>
        <v>5.3622099674872183</v>
      </c>
      <c r="Y404" s="1">
        <f>'[1]Bearbeitete Datenbank'!$BK406</f>
        <v>1.8</v>
      </c>
      <c r="Z404" s="1">
        <f>'[1]Bearbeitete Datenbank'!$BL406</f>
        <v>3.4</v>
      </c>
      <c r="AA404" s="1">
        <f>'[1]Bearbeitete Datenbank'!$BM406</f>
        <v>30</v>
      </c>
      <c r="AB404" s="1">
        <f>'[1]Bearbeitete Datenbank'!BN406</f>
        <v>49.850547677535502</v>
      </c>
      <c r="AC404" s="33">
        <f>'[1]Bearbeitete Datenbank'!BO406</f>
        <v>3.24</v>
      </c>
      <c r="AD404" s="1">
        <f>'[1]Bearbeitete Datenbank'!$BP406</f>
        <v>21.3796</v>
      </c>
      <c r="AH404" s="1">
        <f>'[1]Bearbeitete Datenbank'!$AL406</f>
        <v>3500</v>
      </c>
      <c r="AJ404" s="1">
        <f>'[1]Bearbeitete Datenbank'!$AN406</f>
        <v>1500</v>
      </c>
      <c r="AK404" s="1">
        <f>'[1]Bearbeitete Datenbank'!$AW406</f>
        <v>2000</v>
      </c>
      <c r="AU404" s="1" t="str">
        <f>'[1]Bearbeitete Datenbank'!$AU406</f>
        <v>GEO/D</v>
      </c>
      <c r="AV404" s="1" t="str">
        <f>'[1]Bearbeitete Datenbank'!$J406</f>
        <v>GEO</v>
      </c>
      <c r="AY404" s="1" t="str">
        <f>'[1]Bearbeitete Datenbank'!$G406</f>
        <v>Commercial</v>
      </c>
      <c r="AZ404" s="1"/>
      <c r="BA404" s="1" t="str">
        <f>'[1]Bearbeitete Datenbank'!$H406</f>
        <v>Communications</v>
      </c>
      <c r="BB404" s="1"/>
      <c r="BC404" s="42">
        <f>'[1]Bearbeitete Datenbank'!$AX406</f>
        <v>3.0300000000000001E-2</v>
      </c>
      <c r="BD404" s="1">
        <f>Tabelle27[[#This Row],[inclination '[degree']]]*PI()/180</f>
        <v>5.2883476335428186E-4</v>
      </c>
      <c r="BE404" s="1">
        <f>'[1]Bearbeitete Datenbank'!$AY406</f>
        <v>64.322900000000004</v>
      </c>
      <c r="BF404" s="1">
        <f>Tabelle27[[#This Row],[RAAN '[degree']]]*PI()/180</f>
        <v>1.1226463894310605</v>
      </c>
      <c r="BG404" s="1">
        <f>'[1]Bearbeitete Datenbank'!$BA406</f>
        <v>31.613199999999999</v>
      </c>
      <c r="BH404" s="1">
        <f>Tabelle27[[#This Row],[AoP '[degree']]]*PI()/180</f>
        <v>0.55175442709147138</v>
      </c>
      <c r="BI404" s="1">
        <f>'[1]Bearbeitete Datenbank'!$BB406</f>
        <v>222.92789999999999</v>
      </c>
      <c r="BK404" s="1">
        <f>Tabelle27[[#This Row],[mean_anomaly '[degree']]]*PI()/180</f>
        <v>3.8908258495566668</v>
      </c>
      <c r="BL404" s="1">
        <f>'[1]Bearbeitete Datenbank'!$AZ406</f>
        <v>1.7919999999999999E-4</v>
      </c>
      <c r="BM404" s="1">
        <f>'[1]Bearbeitete Datenbank'!$BE406</f>
        <v>42164.259305671963</v>
      </c>
      <c r="BN404" s="1">
        <f>'[1]Bearbeitete Datenbank'!$BF406</f>
        <v>35800.815140939543</v>
      </c>
      <c r="BO404" s="1">
        <f>'[1]Bearbeitete Datenbank'!$BG406</f>
        <v>35785.703470404384</v>
      </c>
      <c r="BP404" s="1">
        <f>'[1]Bearbeitete Datenbank'!$BH406</f>
        <v>1436.0712107423635</v>
      </c>
      <c r="BQ404" s="1">
        <f>'[1]Bearbeitete Datenbank'!$BC406</f>
        <v>1.00273579</v>
      </c>
      <c r="BS404" s="5"/>
      <c r="BT404" s="5"/>
      <c r="BU404" s="5"/>
      <c r="BV404" s="5"/>
      <c r="BW404" s="5"/>
      <c r="BY404" s="1" t="s">
        <v>115</v>
      </c>
      <c r="BZ404" s="1" t="s">
        <v>115</v>
      </c>
      <c r="CA404" s="1" t="s">
        <v>115</v>
      </c>
      <c r="CB404" s="1" t="s">
        <v>115</v>
      </c>
      <c r="CD404" s="47">
        <f>'[1]Bearbeitete Datenbank'!$BT406</f>
        <v>3.2382759500002578E-2</v>
      </c>
      <c r="CE40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5.651857741565177E-4</v>
      </c>
      <c r="CF404" s="1">
        <f>'[1]Bearbeitete Datenbank'!$BU406</f>
        <v>115.89129177449999</v>
      </c>
      <c r="CG40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2.0226846158544465</v>
      </c>
      <c r="CH404" s="1" t="str">
        <f>'[1]Bearbeitete Datenbank'!$BV406</f>
        <v>True</v>
      </c>
      <c r="CI404" s="1" t="str">
        <f>'[1]Bearbeitete Datenbank'!$BW406</f>
        <v>True</v>
      </c>
      <c r="CJ404" s="1">
        <f>'[1]Bearbeitete Datenbank'!$BX406</f>
        <v>1.3369400000000001E-4</v>
      </c>
      <c r="CK404" s="1">
        <f>'[1]Bearbeitete Datenbank'!$BY406</f>
        <v>9.6476000000000003E-5</v>
      </c>
      <c r="CL404" s="1">
        <f>'[1]Bearbeitete Datenbank'!$CA406</f>
        <v>5.6370000000000003E-2</v>
      </c>
      <c r="CM40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9.8384209934920352E-4</v>
      </c>
      <c r="CN404" s="1">
        <f>'[1]Bearbeitete Datenbank'!$CB406</f>
        <v>1</v>
      </c>
      <c r="CO404" s="1">
        <f>'[1]Bearbeitete Datenbank'!$CC406</f>
        <v>8</v>
      </c>
      <c r="CP404" s="1" t="str">
        <f>'[1]Bearbeitete Datenbank'!$CD406</f>
        <v>None</v>
      </c>
      <c r="CQ404" s="1" t="str">
        <f>'[1]Bearbeitete Datenbank'!$CE406</f>
        <v>None</v>
      </c>
      <c r="CR404" s="1" t="str">
        <f>'[1]Bearbeitete Datenbank'!$CF406</f>
        <v>None</v>
      </c>
      <c r="CS404" s="1" t="str">
        <f>IF(Tabelle27[[#This Row],[synchronised_starting_longitude '[deg_E']]]="None","None",Tabelle27[[#This Row],[synchronised_starting_longitude '[deg_E']]]*PI()/180)</f>
        <v>None</v>
      </c>
      <c r="CT404" s="1" t="str">
        <f>'[1]Bearbeitete Datenbank'!$CG406</f>
        <v>None</v>
      </c>
      <c r="CU404" s="1" t="str">
        <f>IF(Tabelle27[[#This Row],[synchronised_initial_longitude '[deg_E']]]="None","None",Tabelle27[[#This Row],[synchronised_initial_longitude '[deg_E']]]*PI()/180)</f>
        <v>None</v>
      </c>
      <c r="CV404" s="1" t="str">
        <f>'[1]Bearbeitete Datenbank'!$CH406</f>
        <v>None</v>
      </c>
      <c r="CW404" s="1" t="str">
        <f>IF(Tabelle27[[#This Row],[synchronised_tolerance_longitude '[deg_E']]]="None","None",Tabelle27[[#This Row],[synchronised_tolerance_longitude '[deg_E']]]*PI()/180)</f>
        <v>None</v>
      </c>
      <c r="CY404" s="1" t="str">
        <f>'[1]Bearbeitete Datenbank'!$CI406</f>
        <v>None</v>
      </c>
      <c r="CZ404" s="1" t="str">
        <f>IF(Tabelle27[[#This Row],[initial_GLAN '[deg']]]="None",Tabelle27[[#This Row],[initial_GLAN '[deg']]],Tabelle27[[#This Row],[initial_GLAN '[deg']]]*PI()/180)</f>
        <v>None</v>
      </c>
      <c r="DA404" s="1" t="str">
        <f>'[1]Bearbeitete Datenbank'!$CJ406</f>
        <v>None</v>
      </c>
      <c r="DB404" s="1" t="str">
        <f>IF(Tabelle27[[#This Row],[tolerance_GLAN '[deg']]]="None",Tabelle27[[#This Row],[tolerance_GLAN '[deg']]],Tabelle27[[#This Row],[tolerance_GLAN '[deg']]]*PI()/180)</f>
        <v>None</v>
      </c>
      <c r="DC404" s="1" t="str">
        <f>'[1]Bearbeitete Datenbank'!$CK406</f>
        <v>None</v>
      </c>
      <c r="DD404" s="49" t="str">
        <f>'[1]Bearbeitete Datenbank'!$CL406</f>
        <v>None</v>
      </c>
      <c r="DE404" s="5" t="str">
        <f>'[1]Bearbeitete Datenbank'!$CM406</f>
        <v>None</v>
      </c>
      <c r="DF404" s="49" t="str">
        <f>'[1]Bearbeitete Datenbank'!$CN406</f>
        <v>None</v>
      </c>
      <c r="DG404" s="5" t="str">
        <f>'[1]Bearbeitete Datenbank'!$CO406</f>
        <v>None</v>
      </c>
      <c r="DH404" s="5" t="str">
        <f>'[1]Bearbeitete Datenbank'!$CP406</f>
        <v>None</v>
      </c>
    </row>
    <row r="405" spans="1:112" x14ac:dyDescent="0.25">
      <c r="A405" s="1" t="str">
        <f>'[1]Bearbeitete Datenbank'!$C407</f>
        <v>LaoSat-1</v>
      </c>
      <c r="C405" s="1" t="str">
        <f>'[1]Bearbeitete Datenbank'!$C407</f>
        <v>LaoSat-1</v>
      </c>
      <c r="D405" s="41">
        <f>'[1]Bearbeitete Datenbank'!$AB407</f>
        <v>41034</v>
      </c>
      <c r="G405" s="1" t="str">
        <f>'[1]Bearbeitete Datenbank'!$AV407</f>
        <v>Heavy Satellite</v>
      </c>
      <c r="H405" s="1">
        <f>'[1]Bearbeitete Datenbank'!$V407</f>
        <v>15</v>
      </c>
      <c r="J405" s="3"/>
      <c r="K405" s="1" t="str">
        <f>'[1]Bearbeitete Datenbank'!$BQ407</f>
        <v>mono/duo-propellant</v>
      </c>
      <c r="L405" s="1" t="str">
        <f>'[1]Bearbeitete Datenbank'!$BR407</f>
        <v>1</v>
      </c>
      <c r="M405" s="1"/>
      <c r="N405" s="1">
        <f>'[1]Bearbeitete Datenbank'!$BS407</f>
        <v>300</v>
      </c>
      <c r="P405" s="5" t="str">
        <f>'[1]Bearbeitete Datenbank'!$Y407</f>
        <v>Xichang Satellite Launch Center</v>
      </c>
      <c r="Q405" s="1">
        <f>'[1]Bearbeitete Datenbank'!$AD407*PI()/180</f>
        <v>0.49298599140652699</v>
      </c>
      <c r="R405" s="1" t="str">
        <f>'[1]Bearbeitete Datenbank'!$D407</f>
        <v>Laos</v>
      </c>
      <c r="S405" s="1" t="str">
        <f>'[1]Bearbeitete Datenbank'!$E407</f>
        <v>Laos</v>
      </c>
      <c r="T405" s="1" t="str">
        <f>'[1]Bearbeitete Datenbank'!$F407</f>
        <v>Laos National Authority for Science and Technology</v>
      </c>
      <c r="U405" s="3">
        <f>'[1]Bearbeitete Datenbank'!$U407</f>
        <v>42328</v>
      </c>
      <c r="V405" s="34">
        <f>'[1]Bearbeitete Datenbank'!$AE407*PI()/180</f>
        <v>1.7806993189133569</v>
      </c>
      <c r="Y405" s="1">
        <f>'[1]Bearbeitete Datenbank'!$BK407</f>
        <v>2.5</v>
      </c>
      <c r="Z405" s="1">
        <f>'[1]Bearbeitete Datenbank'!$BL407</f>
        <v>5</v>
      </c>
      <c r="AA405" s="1">
        <f>'[1]Bearbeitete Datenbank'!$BM407</f>
        <v>30</v>
      </c>
      <c r="AB405" s="1">
        <f>'[1]Bearbeitete Datenbank'!BN407</f>
        <v>73.750702040974005</v>
      </c>
      <c r="AC405" s="33">
        <f>'[1]Bearbeitete Datenbank'!BO407</f>
        <v>6.25</v>
      </c>
      <c r="AD405" s="1">
        <f>'[1]Bearbeitete Datenbank'!$BP407</f>
        <v>34.063333333333297</v>
      </c>
      <c r="AH405" s="1">
        <f>'[1]Bearbeitete Datenbank'!$AL407</f>
        <v>5086</v>
      </c>
      <c r="AJ405" s="1">
        <f>'[1]Bearbeitete Datenbank'!$AN407</f>
        <v>2500</v>
      </c>
      <c r="AK405" s="1">
        <f>'[1]Bearbeitete Datenbank'!$AW407</f>
        <v>2586</v>
      </c>
      <c r="AU405" s="1" t="str">
        <f>'[1]Bearbeitete Datenbank'!$AU407</f>
        <v>GEO/S</v>
      </c>
      <c r="AV405" s="1" t="str">
        <f>'[1]Bearbeitete Datenbank'!$J407</f>
        <v>GEO</v>
      </c>
      <c r="AY405" s="1" t="str">
        <f>'[1]Bearbeitete Datenbank'!$G407</f>
        <v>Government</v>
      </c>
      <c r="AZ405" s="1"/>
      <c r="BA405" s="1" t="str">
        <f>'[1]Bearbeitete Datenbank'!$H407</f>
        <v>Communications</v>
      </c>
      <c r="BB405" s="1"/>
      <c r="BC405" s="42">
        <f>'[1]Bearbeitete Datenbank'!$AX407</f>
        <v>1.09E-2</v>
      </c>
      <c r="BD405" s="1">
        <f>Tabelle27[[#This Row],[inclination '[degree']]]*PI()/180</f>
        <v>1.9024088846738194E-4</v>
      </c>
      <c r="BE405" s="1">
        <f>'[1]Bearbeitete Datenbank'!$AY407</f>
        <v>246.5925</v>
      </c>
      <c r="BF405" s="1">
        <f>Tabelle27[[#This Row],[RAAN '[degree']]]*PI()/180</f>
        <v>4.3038510357241169</v>
      </c>
      <c r="BG405" s="1">
        <f>'[1]Bearbeitete Datenbank'!$BA407</f>
        <v>152.99940000000001</v>
      </c>
      <c r="BH405" s="1">
        <f>Tabelle27[[#This Row],[AoP '[degree']]]*PI()/180</f>
        <v>2.6703432835758125</v>
      </c>
      <c r="BI405" s="1">
        <f>'[1]Bearbeitete Datenbank'!$BB407</f>
        <v>274.56150000000002</v>
      </c>
      <c r="BK405" s="1">
        <f>Tabelle27[[#This Row],[mean_anomaly '[degree']]]*PI()/180</f>
        <v>4.7920021742144119</v>
      </c>
      <c r="BL405" s="1">
        <f>'[1]Bearbeitete Datenbank'!$AZ407</f>
        <v>2.062E-4</v>
      </c>
      <c r="BM405" s="1">
        <f>'[1]Bearbeitete Datenbank'!$BE407</f>
        <v>42164.776238689665</v>
      </c>
      <c r="BN405" s="1">
        <f>'[1]Bearbeitete Datenbank'!$BF407</f>
        <v>35802.470615550083</v>
      </c>
      <c r="BO405" s="1">
        <f>'[1]Bearbeitete Datenbank'!$BG407</f>
        <v>35785.081861829247</v>
      </c>
      <c r="BP405" s="1">
        <f>'[1]Bearbeitete Datenbank'!$BH407</f>
        <v>1436.0976201319318</v>
      </c>
      <c r="BQ405" s="1">
        <f>'[1]Bearbeitete Datenbank'!$BC407</f>
        <v>1.00271735</v>
      </c>
      <c r="BS405" s="5"/>
      <c r="BT405" s="5"/>
      <c r="BU405" s="5"/>
      <c r="BV405" s="5"/>
      <c r="BW405" s="5"/>
      <c r="BY405" s="1" t="s">
        <v>115</v>
      </c>
      <c r="BZ405" s="1" t="s">
        <v>115</v>
      </c>
      <c r="CA405" s="1" t="s">
        <v>115</v>
      </c>
      <c r="CB405" s="1" t="s">
        <v>115</v>
      </c>
      <c r="CD405" s="47">
        <f>'[1]Bearbeitete Datenbank'!$BT407</f>
        <v>4.2171842000001902E-2</v>
      </c>
      <c r="CE40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7.3603749453086367E-4</v>
      </c>
      <c r="CF405" s="1">
        <f>'[1]Bearbeitete Datenbank'!$BU407</f>
        <v>128.48622560400003</v>
      </c>
      <c r="CG40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2.2425076802500401</v>
      </c>
      <c r="CH405" s="1" t="str">
        <f>'[1]Bearbeitete Datenbank'!$BV407</f>
        <v>True</v>
      </c>
      <c r="CI405" s="1" t="str">
        <f>'[1]Bearbeitete Datenbank'!$BW407</f>
        <v>True</v>
      </c>
      <c r="CJ405" s="1">
        <f>'[1]Bearbeitete Datenbank'!$BX407</f>
        <v>1.906E-4</v>
      </c>
      <c r="CK405" s="1">
        <f>'[1]Bearbeitete Datenbank'!$BY407</f>
        <v>5.8801000000000008E-5</v>
      </c>
      <c r="CL405" s="1">
        <f>'[1]Bearbeitete Datenbank'!$CA407</f>
        <v>6.2601000000000004E-2</v>
      </c>
      <c r="CM40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1.0925935650409702E-3</v>
      </c>
      <c r="CN405" s="1">
        <f>'[1]Bearbeitete Datenbank'!$CB407</f>
        <v>1</v>
      </c>
      <c r="CO405" s="1">
        <f>'[1]Bearbeitete Datenbank'!$CC407</f>
        <v>1</v>
      </c>
      <c r="CP405" s="1" t="str">
        <f>'[1]Bearbeitete Datenbank'!$CD407</f>
        <v>None</v>
      </c>
      <c r="CQ405" s="1" t="str">
        <f>'[1]Bearbeitete Datenbank'!$CE407</f>
        <v>None</v>
      </c>
      <c r="CR405" s="1" t="str">
        <f>'[1]Bearbeitete Datenbank'!$CF407</f>
        <v>None</v>
      </c>
      <c r="CS405" s="1" t="str">
        <f>IF(Tabelle27[[#This Row],[synchronised_starting_longitude '[deg_E']]]="None","None",Tabelle27[[#This Row],[synchronised_starting_longitude '[deg_E']]]*PI()/180)</f>
        <v>None</v>
      </c>
      <c r="CT405" s="1" t="str">
        <f>'[1]Bearbeitete Datenbank'!$CG407</f>
        <v>None</v>
      </c>
      <c r="CU405" s="1" t="str">
        <f>IF(Tabelle27[[#This Row],[synchronised_initial_longitude '[deg_E']]]="None","None",Tabelle27[[#This Row],[synchronised_initial_longitude '[deg_E']]]*PI()/180)</f>
        <v>None</v>
      </c>
      <c r="CV405" s="1" t="str">
        <f>'[1]Bearbeitete Datenbank'!$CH407</f>
        <v>None</v>
      </c>
      <c r="CW405" s="1" t="str">
        <f>IF(Tabelle27[[#This Row],[synchronised_tolerance_longitude '[deg_E']]]="None","None",Tabelle27[[#This Row],[synchronised_tolerance_longitude '[deg_E']]]*PI()/180)</f>
        <v>None</v>
      </c>
      <c r="CY405" s="1" t="str">
        <f>'[1]Bearbeitete Datenbank'!$CI407</f>
        <v>None</v>
      </c>
      <c r="CZ405" s="1" t="str">
        <f>IF(Tabelle27[[#This Row],[initial_GLAN '[deg']]]="None",Tabelle27[[#This Row],[initial_GLAN '[deg']]],Tabelle27[[#This Row],[initial_GLAN '[deg']]]*PI()/180)</f>
        <v>None</v>
      </c>
      <c r="DA405" s="1" t="str">
        <f>'[1]Bearbeitete Datenbank'!$CJ407</f>
        <v>None</v>
      </c>
      <c r="DB405" s="1" t="str">
        <f>IF(Tabelle27[[#This Row],[tolerance_GLAN '[deg']]]="None",Tabelle27[[#This Row],[tolerance_GLAN '[deg']]],Tabelle27[[#This Row],[tolerance_GLAN '[deg']]]*PI()/180)</f>
        <v>None</v>
      </c>
      <c r="DC405" s="1" t="str">
        <f>'[1]Bearbeitete Datenbank'!$CK407</f>
        <v>None</v>
      </c>
      <c r="DD405" s="49" t="str">
        <f>'[1]Bearbeitete Datenbank'!$CL407</f>
        <v>None</v>
      </c>
      <c r="DE405" s="5" t="str">
        <f>'[1]Bearbeitete Datenbank'!$CM407</f>
        <v>None</v>
      </c>
      <c r="DF405" s="49" t="str">
        <f>'[1]Bearbeitete Datenbank'!$CN407</f>
        <v>None</v>
      </c>
      <c r="DG405" s="5" t="str">
        <f>'[1]Bearbeitete Datenbank'!$CO407</f>
        <v>None</v>
      </c>
      <c r="DH405" s="5" t="str">
        <f>'[1]Bearbeitete Datenbank'!$CP407</f>
        <v>None</v>
      </c>
    </row>
    <row r="406" spans="1:112" x14ac:dyDescent="0.25">
      <c r="A406" s="1" t="str">
        <f>'[1]Bearbeitete Datenbank'!$C408</f>
        <v>LUCAS</v>
      </c>
      <c r="C406" s="1" t="str">
        <f>'[1]Bearbeitete Datenbank'!$C408</f>
        <v>LUCAS</v>
      </c>
      <c r="D406" s="41">
        <f>'[1]Bearbeitete Datenbank'!$AB408</f>
        <v>47202</v>
      </c>
      <c r="G406" s="1" t="str">
        <f>'[1]Bearbeitete Datenbank'!$AV408</f>
        <v>Heavy Satellite</v>
      </c>
      <c r="H406" s="1">
        <f>'[1]Bearbeitete Datenbank'!$V408</f>
        <v>10</v>
      </c>
      <c r="J406" s="3"/>
      <c r="K406" s="1" t="str">
        <f>'[1]Bearbeitete Datenbank'!$BQ408</f>
        <v>mono/duo-propellant</v>
      </c>
      <c r="L406" s="1" t="str">
        <f>'[1]Bearbeitete Datenbank'!$BR408</f>
        <v>1</v>
      </c>
      <c r="M406" s="1"/>
      <c r="N406" s="1">
        <f>'[1]Bearbeitete Datenbank'!$BS408</f>
        <v>300</v>
      </c>
      <c r="P406" s="1" t="str">
        <f>'[1]Bearbeitete Datenbank'!$Y408</f>
        <v>Tanegashima Space Center</v>
      </c>
      <c r="Q406" s="1">
        <f>'[1]Bearbeitete Datenbank'!$AD408*PI()/180</f>
        <v>0.53058009260627614</v>
      </c>
      <c r="R406" s="1" t="str">
        <f>'[1]Bearbeitete Datenbank'!$D408</f>
        <v>NR (12/20)</v>
      </c>
      <c r="S406" s="1" t="str">
        <f>'[1]Bearbeitete Datenbank'!$E408</f>
        <v>Japan</v>
      </c>
      <c r="T406" s="1" t="str">
        <f>'[1]Bearbeitete Datenbank'!$F408</f>
        <v>Japan Aerospace Exploration Agency (JAXA)</v>
      </c>
      <c r="U406" s="3">
        <f>'[1]Bearbeitete Datenbank'!$U408</f>
        <v>44164</v>
      </c>
      <c r="V406" s="1">
        <f>'[1]Bearbeitete Datenbank'!$AE408*PI()/180</f>
        <v>2.2858577213369733</v>
      </c>
      <c r="Y406" s="1">
        <f>'[1]Bearbeitete Datenbank'!$BK408</f>
        <v>2.4</v>
      </c>
      <c r="Z406" s="1">
        <f>'[1]Bearbeitete Datenbank'!$BL408</f>
        <v>2.2000000000000002</v>
      </c>
      <c r="AA406" s="1">
        <f>'[1]Bearbeitete Datenbank'!$BM408</f>
        <v>17</v>
      </c>
      <c r="AB406" s="1">
        <f>'[1]Bearbeitete Datenbank'!BN408</f>
        <v>37.462899999999998</v>
      </c>
      <c r="AC406" s="1">
        <f>'[1]Bearbeitete Datenbank'!BO408</f>
        <v>5.28</v>
      </c>
      <c r="AD406" s="1">
        <f>'[1]Bearbeitete Datenbank'!$BP408</f>
        <v>17.5655</v>
      </c>
      <c r="AH406" s="1">
        <f>'[1]Bearbeitete Datenbank'!$AL408</f>
        <v>3800</v>
      </c>
      <c r="AJ406" s="1">
        <f>'[1]Bearbeitete Datenbank'!$AN408</f>
        <v>1300</v>
      </c>
      <c r="AK406" s="1">
        <f>'[1]Bearbeitete Datenbank'!$AW408</f>
        <v>2500</v>
      </c>
      <c r="AU406" s="1" t="str">
        <f>'[1]Bearbeitete Datenbank'!$AU408</f>
        <v>GEO/S</v>
      </c>
      <c r="AV406" s="1" t="str">
        <f>'[1]Bearbeitete Datenbank'!$J408</f>
        <v>GEO</v>
      </c>
      <c r="AY406" s="1" t="str">
        <f>'[1]Bearbeitete Datenbank'!$G408</f>
        <v>Government</v>
      </c>
      <c r="AZ406" s="1"/>
      <c r="BA406" s="1" t="str">
        <f>'[1]Bearbeitete Datenbank'!$H408</f>
        <v>Communications</v>
      </c>
      <c r="BB406" s="1"/>
      <c r="BC406" s="42">
        <f>'[1]Bearbeitete Datenbank'!$AX408</f>
        <v>2.3800000000000002E-2</v>
      </c>
      <c r="BD406" s="1">
        <f>Tabelle27[[#This Row],[inclination '[degree']]]*PI()/180</f>
        <v>4.1538836197465044E-4</v>
      </c>
      <c r="BE406" s="1">
        <f>'[1]Bearbeitete Datenbank'!$AY408</f>
        <v>92.2102</v>
      </c>
      <c r="BF406" s="1">
        <f>Tabelle27[[#This Row],[RAAN '[degree']]]*PI()/180</f>
        <v>1.6093715939224751</v>
      </c>
      <c r="BG406" s="1">
        <f>'[1]Bearbeitete Datenbank'!$BA408</f>
        <v>298.28989999999999</v>
      </c>
      <c r="BH406" s="1">
        <f>Tabelle27[[#This Row],[AoP '[degree']]]*PI()/180</f>
        <v>5.2061408804446332</v>
      </c>
      <c r="BI406" s="1">
        <f>'[1]Bearbeitete Datenbank'!$BB408</f>
        <v>255.3587</v>
      </c>
      <c r="BK406" s="1">
        <f>Tabelle27[[#This Row],[mean_anomaly '[degree']]]*PI()/180</f>
        <v>4.4568500886124438</v>
      </c>
      <c r="BL406" s="1">
        <f>'[1]Bearbeitete Datenbank'!$AZ408</f>
        <v>3.369E-4</v>
      </c>
      <c r="BM406" s="1">
        <f>'[1]Bearbeitete Datenbank'!$BE408</f>
        <v>42165.59652392409</v>
      </c>
      <c r="BN406" s="1">
        <f>'[1]Bearbeitete Datenbank'!$BF408</f>
        <v>35808.802113393001</v>
      </c>
      <c r="BO406" s="1">
        <f>'[1]Bearbeitete Datenbank'!$BG408</f>
        <v>35780.390934455179</v>
      </c>
      <c r="BP406" s="1">
        <f>'[1]Bearbeitete Datenbank'!$BH408</f>
        <v>1436.1395276969915</v>
      </c>
      <c r="BQ406" s="1">
        <f>'[1]Bearbeitete Datenbank'!$BC408</f>
        <v>1.0026880899999999</v>
      </c>
      <c r="BY406" s="1" t="s">
        <v>115</v>
      </c>
      <c r="BZ406" s="1" t="s">
        <v>115</v>
      </c>
      <c r="CA406" s="1" t="s">
        <v>115</v>
      </c>
      <c r="CB406" s="1" t="s">
        <v>115</v>
      </c>
      <c r="CD406" s="47">
        <f>'[1]Bearbeitete Datenbank'!$BT408</f>
        <v>5.0992669999999407E-2</v>
      </c>
      <c r="CE40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8.899899858829265E-4</v>
      </c>
      <c r="CF406" s="1">
        <f>'[1]Bearbeitete Datenbank'!$BU408</f>
        <v>90.739358000999999</v>
      </c>
      <c r="CG40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1.5837005582633101</v>
      </c>
      <c r="CH406" s="1" t="str">
        <f>'[1]Bearbeitete Datenbank'!$BV408</f>
        <v>True</v>
      </c>
      <c r="CI406" s="1" t="str">
        <f>'[1]Bearbeitete Datenbank'!$BW408</f>
        <v>True</v>
      </c>
      <c r="CJ406" s="1">
        <f>'[1]Bearbeitete Datenbank'!$BX408</f>
        <v>3.0000999999999997E-4</v>
      </c>
      <c r="CK406" s="1">
        <f>'[1]Bearbeitete Datenbank'!$BY408</f>
        <v>8.5489999999999996E-5</v>
      </c>
      <c r="CL406" s="1">
        <f>'[1]Bearbeitete Datenbank'!$CA408</f>
        <v>5.9979999999999999E-2</v>
      </c>
      <c r="CM40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1.0468484853461987E-3</v>
      </c>
      <c r="CN406" s="1">
        <f>'[1]Bearbeitete Datenbank'!$CB408</f>
        <v>1</v>
      </c>
      <c r="CO406" s="1">
        <f>'[1]Bearbeitete Datenbank'!$CC408</f>
        <v>8</v>
      </c>
      <c r="CP406" s="1" t="str">
        <f>'[1]Bearbeitete Datenbank'!$CD408</f>
        <v>None</v>
      </c>
      <c r="CQ406" s="1" t="str">
        <f>'[1]Bearbeitete Datenbank'!$CE408</f>
        <v>None</v>
      </c>
      <c r="CR406" s="1" t="str">
        <f>'[1]Bearbeitete Datenbank'!$CF408</f>
        <v>None</v>
      </c>
      <c r="CS406" s="1" t="str">
        <f>IF(Tabelle27[[#This Row],[synchronised_starting_longitude '[deg_E']]]="None","None",Tabelle27[[#This Row],[synchronised_starting_longitude '[deg_E']]]*PI()/180)</f>
        <v>None</v>
      </c>
      <c r="CT406" s="1" t="str">
        <f>'[1]Bearbeitete Datenbank'!$CG408</f>
        <v>None</v>
      </c>
      <c r="CU406" s="1" t="str">
        <f>IF(Tabelle27[[#This Row],[synchronised_initial_longitude '[deg_E']]]="None","None",Tabelle27[[#This Row],[synchronised_initial_longitude '[deg_E']]]*PI()/180)</f>
        <v>None</v>
      </c>
      <c r="CV406" s="1" t="str">
        <f>'[1]Bearbeitete Datenbank'!$CH408</f>
        <v>None</v>
      </c>
      <c r="CW406" s="1" t="str">
        <f>IF(Tabelle27[[#This Row],[synchronised_tolerance_longitude '[deg_E']]]="None","None",Tabelle27[[#This Row],[synchronised_tolerance_longitude '[deg_E']]]*PI()/180)</f>
        <v>None</v>
      </c>
      <c r="CY406" s="1" t="str">
        <f>'[1]Bearbeitete Datenbank'!$CI408</f>
        <v>None</v>
      </c>
      <c r="CZ406" s="1" t="str">
        <f>IF(Tabelle27[[#This Row],[initial_GLAN '[deg']]]="None",Tabelle27[[#This Row],[initial_GLAN '[deg']]],Tabelle27[[#This Row],[initial_GLAN '[deg']]]*PI()/180)</f>
        <v>None</v>
      </c>
      <c r="DA406" s="1" t="str">
        <f>'[1]Bearbeitete Datenbank'!$CJ408</f>
        <v>None</v>
      </c>
      <c r="DB406" s="1" t="str">
        <f>IF(Tabelle27[[#This Row],[tolerance_GLAN '[deg']]]="None",Tabelle27[[#This Row],[tolerance_GLAN '[deg']]],Tabelle27[[#This Row],[tolerance_GLAN '[deg']]]*PI()/180)</f>
        <v>None</v>
      </c>
      <c r="DC406" s="1" t="str">
        <f>'[1]Bearbeitete Datenbank'!$CK408</f>
        <v>None</v>
      </c>
      <c r="DD406" s="49" t="str">
        <f>'[1]Bearbeitete Datenbank'!$CL408</f>
        <v>None</v>
      </c>
      <c r="DE406" s="5" t="str">
        <f>'[1]Bearbeitete Datenbank'!$CM408</f>
        <v>None</v>
      </c>
      <c r="DF406" s="49" t="str">
        <f>'[1]Bearbeitete Datenbank'!$CN408</f>
        <v>None</v>
      </c>
      <c r="DG406" s="5" t="str">
        <f>'[1]Bearbeitete Datenbank'!$CO408</f>
        <v>None</v>
      </c>
      <c r="DH406" s="5" t="str">
        <f>'[1]Bearbeitete Datenbank'!$CP408</f>
        <v>None</v>
      </c>
    </row>
    <row r="407" spans="1:112" x14ac:dyDescent="0.25">
      <c r="A407" s="1" t="str">
        <f>'[1]Bearbeitete Datenbank'!$C409</f>
        <v>Luch 5A</v>
      </c>
      <c r="C407" s="1" t="str">
        <f>'[1]Bearbeitete Datenbank'!$C409</f>
        <v>Luch 5A</v>
      </c>
      <c r="D407" s="41">
        <f>'[1]Bearbeitete Datenbank'!$AB409</f>
        <v>37951</v>
      </c>
      <c r="G407" s="1" t="str">
        <f>'[1]Bearbeitete Datenbank'!$AV409</f>
        <v>Heavy Satellite</v>
      </c>
      <c r="H407" s="1">
        <f>'[1]Bearbeitete Datenbank'!$V409</f>
        <v>15</v>
      </c>
      <c r="J407" s="3"/>
      <c r="K407" s="1" t="str">
        <f>'[1]Bearbeitete Datenbank'!$BQ409</f>
        <v>none</v>
      </c>
      <c r="L407" s="1" t="str">
        <f>'[1]Bearbeitete Datenbank'!$BR409</f>
        <v>0</v>
      </c>
      <c r="M407" s="1"/>
      <c r="N407" s="1">
        <f>'[1]Bearbeitete Datenbank'!$BS409</f>
        <v>300</v>
      </c>
      <c r="P407" s="1" t="str">
        <f>'[1]Bearbeitete Datenbank'!$Y409</f>
        <v>Baikonur Cosmodrome</v>
      </c>
      <c r="Q407" s="1">
        <f>'[1]Bearbeitete Datenbank'!$AD409*PI()/180</f>
        <v>0.80224059067919362</v>
      </c>
      <c r="R407" s="1" t="str">
        <f>'[1]Bearbeitete Datenbank'!$D409</f>
        <v>Russia</v>
      </c>
      <c r="S407" s="1" t="str">
        <f>'[1]Bearbeitete Datenbank'!$E409</f>
        <v>Russia</v>
      </c>
      <c r="T407" s="1" t="str">
        <f>'[1]Bearbeitete Datenbank'!$F409</f>
        <v>Russian Federal Space Agency</v>
      </c>
      <c r="U407" s="3">
        <f>'[1]Bearbeitete Datenbank'!$U409</f>
        <v>40888</v>
      </c>
      <c r="V407" s="1">
        <f>'[1]Bearbeitete Datenbank'!$AE409*PI()/180</f>
        <v>1.1048806829750102</v>
      </c>
      <c r="Y407" s="1">
        <f>'[1]Bearbeitete Datenbank'!$BK409</f>
        <v>1</v>
      </c>
      <c r="Z407" s="1">
        <f>'[1]Bearbeitete Datenbank'!$BL409</f>
        <v>2</v>
      </c>
      <c r="AA407" s="1">
        <f>'[1]Bearbeitete Datenbank'!$BM409</f>
        <v>5</v>
      </c>
      <c r="AB407" s="1">
        <f>'[1]Bearbeitete Datenbank'!BN409</f>
        <v>6.2002899868605699</v>
      </c>
      <c r="AC407" s="1">
        <f>'[1]Bearbeitete Datenbank'!BO409</f>
        <v>1</v>
      </c>
      <c r="AD407" s="1">
        <f>'[1]Bearbeitete Datenbank'!$BP409</f>
        <v>3.5853333333333302</v>
      </c>
      <c r="AH407" s="1">
        <f>'[1]Bearbeitete Datenbank'!$AL409</f>
        <v>1148</v>
      </c>
      <c r="AJ407" s="1">
        <f>'[1]Bearbeitete Datenbank'!$AN409</f>
        <v>950</v>
      </c>
      <c r="AK407" s="1">
        <f>'[1]Bearbeitete Datenbank'!$AW409</f>
        <v>198</v>
      </c>
      <c r="AU407" s="1" t="str">
        <f>'[1]Bearbeitete Datenbank'!$AU409</f>
        <v>GEO/I</v>
      </c>
      <c r="AV407" s="1" t="str">
        <f>'[1]Bearbeitete Datenbank'!$J409</f>
        <v>GEO</v>
      </c>
      <c r="AY407" s="1" t="str">
        <f>'[1]Bearbeitete Datenbank'!$G409</f>
        <v>Government</v>
      </c>
      <c r="AZ407" s="1"/>
      <c r="BA407" s="1" t="str">
        <f>'[1]Bearbeitete Datenbank'!$H409</f>
        <v>Communications</v>
      </c>
      <c r="BB407" s="1"/>
      <c r="BC407" s="42">
        <f>'[1]Bearbeitete Datenbank'!$AX409</f>
        <v>4.0541</v>
      </c>
      <c r="BD407" s="1">
        <f>Tabelle27[[#This Row],[inclination '[degree']]]*PI()/180</f>
        <v>7.0757393205102118E-2</v>
      </c>
      <c r="BE407" s="1">
        <f>'[1]Bearbeitete Datenbank'!$AY409</f>
        <v>105.9359</v>
      </c>
      <c r="BF407" s="1">
        <f>Tabelle27[[#This Row],[RAAN '[degree']]]*PI()/180</f>
        <v>1.8489302510634609</v>
      </c>
      <c r="BG407" s="1">
        <f>'[1]Bearbeitete Datenbank'!$BA409</f>
        <v>321.3356</v>
      </c>
      <c r="BH407" s="1">
        <f>Tabelle27[[#This Row],[AoP '[degree']]]*PI()/180</f>
        <v>5.608364223871491</v>
      </c>
      <c r="BI407" s="1">
        <f>'[1]Bearbeitete Datenbank'!$BB409</f>
        <v>301.24849999999998</v>
      </c>
      <c r="BK407" s="1">
        <f>Tabelle27[[#This Row],[mean_anomaly '[degree']]]*PI()/180</f>
        <v>5.257778191694138</v>
      </c>
      <c r="BL407" s="1">
        <f>'[1]Bearbeitete Datenbank'!$AZ409</f>
        <v>5.7280000000000005E-4</v>
      </c>
      <c r="BM407" s="1">
        <f>'[1]Bearbeitete Datenbank'!$BE409</f>
        <v>42164.502632255368</v>
      </c>
      <c r="BN407" s="1">
        <f>'[1]Bearbeitete Datenbank'!$BF409</f>
        <v>35817.654459363126</v>
      </c>
      <c r="BO407" s="1">
        <f>'[1]Bearbeitete Datenbank'!$BG409</f>
        <v>35769.350805147609</v>
      </c>
      <c r="BP407" s="1">
        <f>'[1]Bearbeitete Datenbank'!$BH409</f>
        <v>1436.0836419392276</v>
      </c>
      <c r="BQ407" s="1">
        <f>'[1]Bearbeitete Datenbank'!$BC409</f>
        <v>1.0027271099999999</v>
      </c>
      <c r="BY407" s="1" t="s">
        <v>115</v>
      </c>
      <c r="BZ407" s="1" t="s">
        <v>115</v>
      </c>
      <c r="CA407" s="1" t="s">
        <v>115</v>
      </c>
      <c r="CB407" s="1" t="s">
        <v>115</v>
      </c>
      <c r="CD407" s="47">
        <f>'[1]Bearbeitete Datenbank'!$BT409</f>
        <v>0.14283391749999907</v>
      </c>
      <c r="CE40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2.4929221438969315E-3</v>
      </c>
      <c r="CF407" s="1">
        <f>'[1]Bearbeitete Datenbank'!$BU409</f>
        <v>166.99936068049999</v>
      </c>
      <c r="CG40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2.9146886926002828</v>
      </c>
      <c r="CH407" s="1" t="str">
        <f>'[1]Bearbeitete Datenbank'!$BV409</f>
        <v>False</v>
      </c>
      <c r="CI407" s="1" t="str">
        <f>'[1]Bearbeitete Datenbank'!$BW409</f>
        <v>True</v>
      </c>
      <c r="CJ407" s="1">
        <f>'[1]Bearbeitete Datenbank'!$BX409</f>
        <v>4.1209599999999998E-4</v>
      </c>
      <c r="CK407" s="1">
        <f>'[1]Bearbeitete Datenbank'!$BY409</f>
        <v>2.2088799999999998E-4</v>
      </c>
      <c r="CL407" s="1" t="str">
        <f>'[1]Bearbeitete Datenbank'!$CA409</f>
        <v>None</v>
      </c>
      <c r="CM40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07" s="1">
        <f>'[1]Bearbeitete Datenbank'!$CB409</f>
        <v>0</v>
      </c>
      <c r="CO407" s="1">
        <f>'[1]Bearbeitete Datenbank'!$CC409</f>
        <v>0</v>
      </c>
      <c r="CP407" s="1" t="str">
        <f>'[1]Bearbeitete Datenbank'!$CD409</f>
        <v>None</v>
      </c>
      <c r="CQ407" s="1" t="str">
        <f>'[1]Bearbeitete Datenbank'!$CE409</f>
        <v>None</v>
      </c>
      <c r="CR407" s="1" t="str">
        <f>'[1]Bearbeitete Datenbank'!$CF409</f>
        <v>None</v>
      </c>
      <c r="CS407" s="1" t="str">
        <f>IF(Tabelle27[[#This Row],[synchronised_starting_longitude '[deg_E']]]="None","None",Tabelle27[[#This Row],[synchronised_starting_longitude '[deg_E']]]*PI()/180)</f>
        <v>None</v>
      </c>
      <c r="CT407" s="1" t="str">
        <f>'[1]Bearbeitete Datenbank'!$CG409</f>
        <v>None</v>
      </c>
      <c r="CU407" s="1" t="str">
        <f>IF(Tabelle27[[#This Row],[synchronised_initial_longitude '[deg_E']]]="None","None",Tabelle27[[#This Row],[synchronised_initial_longitude '[deg_E']]]*PI()/180)</f>
        <v>None</v>
      </c>
      <c r="CV407" s="1" t="str">
        <f>'[1]Bearbeitete Datenbank'!$CH409</f>
        <v>None</v>
      </c>
      <c r="CW407" s="1" t="str">
        <f>IF(Tabelle27[[#This Row],[synchronised_tolerance_longitude '[deg_E']]]="None","None",Tabelle27[[#This Row],[synchronised_tolerance_longitude '[deg_E']]]*PI()/180)</f>
        <v>None</v>
      </c>
      <c r="CY407" s="1" t="str">
        <f>'[1]Bearbeitete Datenbank'!$CI409</f>
        <v>None</v>
      </c>
      <c r="CZ407" s="1" t="str">
        <f>IF(Tabelle27[[#This Row],[initial_GLAN '[deg']]]="None",Tabelle27[[#This Row],[initial_GLAN '[deg']]],Tabelle27[[#This Row],[initial_GLAN '[deg']]]*PI()/180)</f>
        <v>None</v>
      </c>
      <c r="DA407" s="1" t="str">
        <f>'[1]Bearbeitete Datenbank'!$CJ409</f>
        <v>None</v>
      </c>
      <c r="DB407" s="1" t="str">
        <f>IF(Tabelle27[[#This Row],[tolerance_GLAN '[deg']]]="None",Tabelle27[[#This Row],[tolerance_GLAN '[deg']]],Tabelle27[[#This Row],[tolerance_GLAN '[deg']]]*PI()/180)</f>
        <v>None</v>
      </c>
      <c r="DC407" s="1" t="str">
        <f>'[1]Bearbeitete Datenbank'!$CK409</f>
        <v>None</v>
      </c>
      <c r="DD407" s="49" t="str">
        <f>'[1]Bearbeitete Datenbank'!$CL409</f>
        <v>None</v>
      </c>
      <c r="DE407" s="5" t="str">
        <f>'[1]Bearbeitete Datenbank'!$CM409</f>
        <v>None</v>
      </c>
      <c r="DF407" s="49" t="str">
        <f>'[1]Bearbeitete Datenbank'!$CN409</f>
        <v>None</v>
      </c>
      <c r="DG407" s="5" t="str">
        <f>'[1]Bearbeitete Datenbank'!$CO409</f>
        <v>None</v>
      </c>
      <c r="DH407" s="5" t="str">
        <f>'[1]Bearbeitete Datenbank'!$CP409</f>
        <v>None</v>
      </c>
    </row>
    <row r="408" spans="1:112" x14ac:dyDescent="0.25">
      <c r="A408" s="1" t="str">
        <f>'[1]Bearbeitete Datenbank'!$C410</f>
        <v>Luch 5B</v>
      </c>
      <c r="C408" s="1" t="str">
        <f>'[1]Bearbeitete Datenbank'!$C410</f>
        <v>Luch 5B</v>
      </c>
      <c r="D408" s="41">
        <f>'[1]Bearbeitete Datenbank'!$AB410</f>
        <v>38977</v>
      </c>
      <c r="G408" s="1" t="str">
        <f>'[1]Bearbeitete Datenbank'!$AV410</f>
        <v>Heavy Satellite</v>
      </c>
      <c r="H408" s="1">
        <f>'[1]Bearbeitete Datenbank'!$V410</f>
        <v>15</v>
      </c>
      <c r="J408" s="3"/>
      <c r="K408" s="1" t="str">
        <f>'[1]Bearbeitete Datenbank'!$BQ410</f>
        <v>none</v>
      </c>
      <c r="L408" s="1" t="str">
        <f>'[1]Bearbeitete Datenbank'!$BR410</f>
        <v>0</v>
      </c>
      <c r="M408" s="1"/>
      <c r="N408" s="1">
        <f>'[1]Bearbeitete Datenbank'!$BS410</f>
        <v>300</v>
      </c>
      <c r="P408" s="1" t="str">
        <f>'[1]Bearbeitete Datenbank'!$Y410</f>
        <v>Baikonur Cosmodrome</v>
      </c>
      <c r="Q408" s="1">
        <f>'[1]Bearbeitete Datenbank'!$AD410*PI()/180</f>
        <v>0.80224059067919362</v>
      </c>
      <c r="R408" s="1" t="str">
        <f>'[1]Bearbeitete Datenbank'!$D410</f>
        <v>Russia</v>
      </c>
      <c r="S408" s="1" t="str">
        <f>'[1]Bearbeitete Datenbank'!$E410</f>
        <v>Russia</v>
      </c>
      <c r="T408" s="1" t="str">
        <f>'[1]Bearbeitete Datenbank'!$F410</f>
        <v>Russian Federal Space Agency</v>
      </c>
      <c r="U408" s="3">
        <f>'[1]Bearbeitete Datenbank'!$U410</f>
        <v>41215</v>
      </c>
      <c r="V408" s="1">
        <f>'[1]Bearbeitete Datenbank'!$AE410*PI()/180</f>
        <v>1.1048806829750102</v>
      </c>
      <c r="Y408" s="1">
        <f>'[1]Bearbeitete Datenbank'!$BK410</f>
        <v>2</v>
      </c>
      <c r="Z408" s="1">
        <f>'[1]Bearbeitete Datenbank'!$BL410</f>
        <v>6</v>
      </c>
      <c r="AA408" s="1">
        <f>'[1]Bearbeitete Datenbank'!$BM410</f>
        <v>20.8</v>
      </c>
      <c r="AB408" s="1">
        <f>'[1]Bearbeitete Datenbank'!BN410</f>
        <v>47.516200289364903</v>
      </c>
      <c r="AC408" s="1">
        <f>'[1]Bearbeitete Datenbank'!BO410</f>
        <v>4</v>
      </c>
      <c r="AD408" s="1">
        <f>'[1]Bearbeitete Datenbank'!$BP410</f>
        <v>24.1</v>
      </c>
      <c r="AH408" s="1">
        <f>'[1]Bearbeitete Datenbank'!$AL410</f>
        <v>1282</v>
      </c>
      <c r="AJ408" s="1">
        <f>'[1]Bearbeitete Datenbank'!$AN410</f>
        <v>1000</v>
      </c>
      <c r="AK408" s="1">
        <f>'[1]Bearbeitete Datenbank'!$AW410</f>
        <v>282</v>
      </c>
      <c r="AU408" s="1" t="str">
        <f>'[1]Bearbeitete Datenbank'!$AU410</f>
        <v>GEO/S</v>
      </c>
      <c r="AV408" s="1" t="str">
        <f>'[1]Bearbeitete Datenbank'!$J410</f>
        <v>GEO</v>
      </c>
      <c r="AY408" s="1" t="str">
        <f>'[1]Bearbeitete Datenbank'!$G410</f>
        <v>Government</v>
      </c>
      <c r="AZ408" s="1"/>
      <c r="BA408" s="1" t="str">
        <f>'[1]Bearbeitete Datenbank'!$H410</f>
        <v>Communications</v>
      </c>
      <c r="BB408" s="1"/>
      <c r="BC408" s="42">
        <f>'[1]Bearbeitete Datenbank'!$AX410</f>
        <v>6.4585999999999997</v>
      </c>
      <c r="BD408" s="1">
        <f>Tabelle27[[#This Row],[inclination '[degree']]]*PI()/180</f>
        <v>0.11272383506930576</v>
      </c>
      <c r="BE408" s="1">
        <f>'[1]Bearbeitete Datenbank'!$AY410</f>
        <v>65.402100000000004</v>
      </c>
      <c r="BF408" s="1">
        <f>Tabelle27[[#This Row],[RAAN '[degree']]]*PI()/180</f>
        <v>1.1414819827185834</v>
      </c>
      <c r="BG408" s="1">
        <f>'[1]Bearbeitete Datenbank'!$BA410</f>
        <v>7.6862000000000004</v>
      </c>
      <c r="BH408" s="1">
        <f>Tabelle27[[#This Row],[AoP '[degree']]]*PI()/180</f>
        <v>0.13414949696678816</v>
      </c>
      <c r="BI408" s="1">
        <f>'[1]Bearbeitete Datenbank'!$BB410</f>
        <v>20.249600000000001</v>
      </c>
      <c r="BK408" s="1">
        <f>Tabelle27[[#This Row],[mean_anomaly '[degree']]]*PI()/180</f>
        <v>0.35342219221184379</v>
      </c>
      <c r="BL408" s="1">
        <f>'[1]Bearbeitete Datenbank'!$AZ410</f>
        <v>4.3639999999999998E-4</v>
      </c>
      <c r="BM408" s="1">
        <f>'[1]Bearbeitete Datenbank'!$BE410</f>
        <v>42164.566267782015</v>
      </c>
      <c r="BN408" s="1">
        <f>'[1]Bearbeitete Datenbank'!$BF410</f>
        <v>35811.966884501271</v>
      </c>
      <c r="BO408" s="1">
        <f>'[1]Bearbeitete Datenbank'!$BG410</f>
        <v>35775.165651062751</v>
      </c>
      <c r="BP408" s="1">
        <f>'[1]Bearbeitete Datenbank'!$BH410</f>
        <v>1436.0868929905018</v>
      </c>
      <c r="BQ408" s="1">
        <f>'[1]Bearbeitete Datenbank'!$BC410</f>
        <v>1.00272484</v>
      </c>
      <c r="BY408" s="1" t="s">
        <v>115</v>
      </c>
      <c r="BZ408" s="1" t="s">
        <v>115</v>
      </c>
      <c r="CA408" s="1" t="s">
        <v>115</v>
      </c>
      <c r="CB408" s="1" t="s">
        <v>115</v>
      </c>
      <c r="CD408" s="47">
        <f>'[1]Bearbeitete Datenbank'!$BT410</f>
        <v>5.2742583499991724E-2</v>
      </c>
      <c r="CE40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9.205317380828902E-4</v>
      </c>
      <c r="CF408" s="1">
        <f>'[1]Bearbeitete Datenbank'!$BU410</f>
        <v>343.65764800850002</v>
      </c>
      <c r="CG40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5.9979574574080594</v>
      </c>
      <c r="CH408" s="1" t="str">
        <f>'[1]Bearbeitete Datenbank'!$BV410</f>
        <v>False</v>
      </c>
      <c r="CI408" s="1" t="str">
        <f>'[1]Bearbeitete Datenbank'!$BW410</f>
        <v>True</v>
      </c>
      <c r="CJ408" s="1">
        <f>'[1]Bearbeitete Datenbank'!$BX410</f>
        <v>3.2257100000000001E-4</v>
      </c>
      <c r="CK408" s="1">
        <f>'[1]Bearbeitete Datenbank'!$BY410</f>
        <v>1.5282300000000001E-4</v>
      </c>
      <c r="CL408" s="1" t="str">
        <f>'[1]Bearbeitete Datenbank'!$CA410</f>
        <v>None</v>
      </c>
      <c r="CM40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08" s="1">
        <f>'[1]Bearbeitete Datenbank'!$CB410</f>
        <v>0</v>
      </c>
      <c r="CO408" s="1">
        <f>'[1]Bearbeitete Datenbank'!$CC410</f>
        <v>0</v>
      </c>
      <c r="CP408" s="1" t="str">
        <f>'[1]Bearbeitete Datenbank'!$CD410</f>
        <v>None</v>
      </c>
      <c r="CQ408" s="1" t="str">
        <f>'[1]Bearbeitete Datenbank'!$CE410</f>
        <v>None</v>
      </c>
      <c r="CR408" s="1" t="str">
        <f>'[1]Bearbeitete Datenbank'!$CF410</f>
        <v>None</v>
      </c>
      <c r="CS408" s="1" t="str">
        <f>IF(Tabelle27[[#This Row],[synchronised_starting_longitude '[deg_E']]]="None","None",Tabelle27[[#This Row],[synchronised_starting_longitude '[deg_E']]]*PI()/180)</f>
        <v>None</v>
      </c>
      <c r="CT408" s="1" t="str">
        <f>'[1]Bearbeitete Datenbank'!$CG410</f>
        <v>None</v>
      </c>
      <c r="CU408" s="1" t="str">
        <f>IF(Tabelle27[[#This Row],[synchronised_initial_longitude '[deg_E']]]="None","None",Tabelle27[[#This Row],[synchronised_initial_longitude '[deg_E']]]*PI()/180)</f>
        <v>None</v>
      </c>
      <c r="CV408" s="1" t="str">
        <f>'[1]Bearbeitete Datenbank'!$CH410</f>
        <v>None</v>
      </c>
      <c r="CW408" s="1" t="str">
        <f>IF(Tabelle27[[#This Row],[synchronised_tolerance_longitude '[deg_E']]]="None","None",Tabelle27[[#This Row],[synchronised_tolerance_longitude '[deg_E']]]*PI()/180)</f>
        <v>None</v>
      </c>
      <c r="CY408" s="1" t="str">
        <f>'[1]Bearbeitete Datenbank'!$CI410</f>
        <v>None</v>
      </c>
      <c r="CZ408" s="1" t="str">
        <f>IF(Tabelle27[[#This Row],[initial_GLAN '[deg']]]="None",Tabelle27[[#This Row],[initial_GLAN '[deg']]],Tabelle27[[#This Row],[initial_GLAN '[deg']]]*PI()/180)</f>
        <v>None</v>
      </c>
      <c r="DA408" s="1" t="str">
        <f>'[1]Bearbeitete Datenbank'!$CJ410</f>
        <v>None</v>
      </c>
      <c r="DB408" s="1" t="str">
        <f>IF(Tabelle27[[#This Row],[tolerance_GLAN '[deg']]]="None",Tabelle27[[#This Row],[tolerance_GLAN '[deg']]],Tabelle27[[#This Row],[tolerance_GLAN '[deg']]]*PI()/180)</f>
        <v>None</v>
      </c>
      <c r="DC408" s="1" t="str">
        <f>'[1]Bearbeitete Datenbank'!$CK410</f>
        <v>None</v>
      </c>
      <c r="DD408" s="49" t="str">
        <f>'[1]Bearbeitete Datenbank'!$CL410</f>
        <v>None</v>
      </c>
      <c r="DE408" s="5" t="str">
        <f>'[1]Bearbeitete Datenbank'!$CM410</f>
        <v>None</v>
      </c>
      <c r="DF408" s="49" t="str">
        <f>'[1]Bearbeitete Datenbank'!$CN410</f>
        <v>None</v>
      </c>
      <c r="DG408" s="5" t="str">
        <f>'[1]Bearbeitete Datenbank'!$CO410</f>
        <v>None</v>
      </c>
      <c r="DH408" s="5" t="str">
        <f>'[1]Bearbeitete Datenbank'!$CP410</f>
        <v>None</v>
      </c>
    </row>
    <row r="409" spans="1:112" x14ac:dyDescent="0.25">
      <c r="A409" s="1" t="str">
        <f>'[1]Bearbeitete Datenbank'!$C411</f>
        <v>Luch 5V</v>
      </c>
      <c r="C409" s="1" t="str">
        <f>'[1]Bearbeitete Datenbank'!$C411</f>
        <v>Luch 5V</v>
      </c>
      <c r="D409" s="41">
        <f>'[1]Bearbeitete Datenbank'!$AB411</f>
        <v>39727</v>
      </c>
      <c r="G409" s="1" t="str">
        <f>'[1]Bearbeitete Datenbank'!$AV411</f>
        <v>Heavy Satellite</v>
      </c>
      <c r="H409" s="1">
        <f>'[1]Bearbeitete Datenbank'!$V411</f>
        <v>10</v>
      </c>
      <c r="J409" s="3"/>
      <c r="K409" s="1" t="str">
        <f>'[1]Bearbeitete Datenbank'!$BQ411</f>
        <v>none</v>
      </c>
      <c r="L409" s="1" t="str">
        <f>'[1]Bearbeitete Datenbank'!$BR411</f>
        <v>0</v>
      </c>
      <c r="M409" s="1"/>
      <c r="N409" s="1">
        <f>'[1]Bearbeitete Datenbank'!$BS411</f>
        <v>300</v>
      </c>
      <c r="P409" s="1" t="str">
        <f>'[1]Bearbeitete Datenbank'!$Y411</f>
        <v>Baikonur Cosmodrome</v>
      </c>
      <c r="Q409" s="1">
        <f>'[1]Bearbeitete Datenbank'!$AD411*PI()/180</f>
        <v>0.80224059067919362</v>
      </c>
      <c r="R409" s="1" t="str">
        <f>'[1]Bearbeitete Datenbank'!$D411</f>
        <v>Russia</v>
      </c>
      <c r="S409" s="1" t="str">
        <f>'[1]Bearbeitete Datenbank'!$E411</f>
        <v>Russia</v>
      </c>
      <c r="T409" s="1" t="str">
        <f>'[1]Bearbeitete Datenbank'!$F411</f>
        <v>Russian Federal Space Agency</v>
      </c>
      <c r="U409" s="3">
        <f>'[1]Bearbeitete Datenbank'!$U411</f>
        <v>41757</v>
      </c>
      <c r="V409" s="1">
        <f>'[1]Bearbeitete Datenbank'!$AE411*PI()/180</f>
        <v>1.1048806829750102</v>
      </c>
      <c r="Y409" s="1">
        <f>'[1]Bearbeitete Datenbank'!$BK411</f>
        <v>2</v>
      </c>
      <c r="Z409" s="1">
        <f>'[1]Bearbeitete Datenbank'!$BL411</f>
        <v>4</v>
      </c>
      <c r="AA409" s="1">
        <f>'[1]Bearbeitete Datenbank'!$BM411</f>
        <v>15</v>
      </c>
      <c r="AB409" s="1">
        <f>'[1]Bearbeitete Datenbank'!BN411</f>
        <v>32.800430860922098</v>
      </c>
      <c r="AC409" s="1">
        <f>'[1]Bearbeitete Datenbank'!BO411</f>
        <v>4</v>
      </c>
      <c r="AD409" s="1">
        <f>'[1]Bearbeitete Datenbank'!$BP411</f>
        <v>16.9873333333333</v>
      </c>
      <c r="AH409" s="1">
        <f>'[1]Bearbeitete Datenbank'!$AL411</f>
        <v>1171</v>
      </c>
      <c r="AJ409" s="1">
        <f>'[1]Bearbeitete Datenbank'!$AN411</f>
        <v>900</v>
      </c>
      <c r="AK409" s="1">
        <f>'[1]Bearbeitete Datenbank'!$AW411</f>
        <v>271</v>
      </c>
      <c r="AU409" s="1" t="str">
        <f>'[1]Bearbeitete Datenbank'!$AU411</f>
        <v>GEO/ID</v>
      </c>
      <c r="AV409" s="1" t="str">
        <f>'[1]Bearbeitete Datenbank'!$J411</f>
        <v>GEO</v>
      </c>
      <c r="AY409" s="1" t="str">
        <f>'[1]Bearbeitete Datenbank'!$G411</f>
        <v>Government</v>
      </c>
      <c r="AZ409" s="1"/>
      <c r="BA409" s="1" t="str">
        <f>'[1]Bearbeitete Datenbank'!$H411</f>
        <v>Communications</v>
      </c>
      <c r="BB409" s="1"/>
      <c r="BC409" s="42">
        <f>'[1]Bearbeitete Datenbank'!$AX411</f>
        <v>0.65110000000000001</v>
      </c>
      <c r="BD409" s="1">
        <f>Tabelle27[[#This Row],[inclination '[degree']]]*PI()/180</f>
        <v>1.1363838759735078E-2</v>
      </c>
      <c r="BE409" s="1">
        <f>'[1]Bearbeitete Datenbank'!$AY411</f>
        <v>54.770600000000002</v>
      </c>
      <c r="BF409" s="1">
        <f>Tabelle27[[#This Row],[RAAN '[degree']]]*PI()/180</f>
        <v>0.95592730329280629</v>
      </c>
      <c r="BG409" s="1">
        <f>'[1]Bearbeitete Datenbank'!$BA411</f>
        <v>24.6495</v>
      </c>
      <c r="BH409" s="1">
        <f>Tabelle27[[#This Row],[AoP '[degree']]]*PI()/180</f>
        <v>0.43021493397034222</v>
      </c>
      <c r="BI409" s="1">
        <f>'[1]Bearbeitete Datenbank'!$BB411</f>
        <v>211.16759999999999</v>
      </c>
      <c r="BK409" s="1">
        <f>Tabelle27[[#This Row],[mean_anomaly '[degree']]]*PI()/180</f>
        <v>3.6855698935343777</v>
      </c>
      <c r="BL409" s="1">
        <f>'[1]Bearbeitete Datenbank'!$AZ411</f>
        <v>5.9369999999999996E-4</v>
      </c>
      <c r="BM409" s="1">
        <f>'[1]Bearbeitete Datenbank'!$BE411</f>
        <v>42166.029951164848</v>
      </c>
      <c r="BN409" s="1">
        <f>'[1]Bearbeitete Datenbank'!$BF411</f>
        <v>35820.063923146859</v>
      </c>
      <c r="BO409" s="1">
        <f>'[1]Bearbeitete Datenbank'!$BG411</f>
        <v>35769.995979182837</v>
      </c>
      <c r="BP409" s="1">
        <f>'[1]Bearbeitete Datenbank'!$BH411</f>
        <v>1436.1616712326133</v>
      </c>
      <c r="BQ409" s="1">
        <f>'[1]Bearbeitete Datenbank'!$BC411</f>
        <v>1.00267263</v>
      </c>
      <c r="BY409" s="1" t="s">
        <v>115</v>
      </c>
      <c r="BZ409" s="1" t="s">
        <v>115</v>
      </c>
      <c r="CA409" s="1" t="s">
        <v>115</v>
      </c>
      <c r="CB409" s="1" t="s">
        <v>115</v>
      </c>
      <c r="CD409" s="47">
        <f>'[1]Bearbeitete Datenbank'!$BT411</f>
        <v>9.9828991000002532E-2</v>
      </c>
      <c r="CE40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1.7423445818938307E-3</v>
      </c>
      <c r="CF409" s="1">
        <f>'[1]Bearbeitete Datenbank'!$BU411</f>
        <v>94.677937275999994</v>
      </c>
      <c r="CG40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1.6524417344628712</v>
      </c>
      <c r="CH409" s="1" t="str">
        <f>'[1]Bearbeitete Datenbank'!$BV411</f>
        <v>False</v>
      </c>
      <c r="CI409" s="1" t="str">
        <f>'[1]Bearbeitete Datenbank'!$BW411</f>
        <v>True</v>
      </c>
      <c r="CJ409" s="1">
        <f>'[1]Bearbeitete Datenbank'!$BX411</f>
        <v>3.7426050000000002E-4</v>
      </c>
      <c r="CK409" s="1">
        <f>'[1]Bearbeitete Datenbank'!$BY411</f>
        <v>2.178425E-4</v>
      </c>
      <c r="CL409" s="1" t="str">
        <f>'[1]Bearbeitete Datenbank'!$CA411</f>
        <v>None</v>
      </c>
      <c r="CM40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09" s="1">
        <f>'[1]Bearbeitete Datenbank'!$CB411</f>
        <v>0</v>
      </c>
      <c r="CO409" s="1">
        <f>'[1]Bearbeitete Datenbank'!$CC411</f>
        <v>0</v>
      </c>
      <c r="CP409" s="1" t="str">
        <f>'[1]Bearbeitete Datenbank'!$CD411</f>
        <v>None</v>
      </c>
      <c r="CQ409" s="1" t="str">
        <f>'[1]Bearbeitete Datenbank'!$CE411</f>
        <v>None</v>
      </c>
      <c r="CR409" s="1" t="str">
        <f>'[1]Bearbeitete Datenbank'!$CF411</f>
        <v>None</v>
      </c>
      <c r="CS409" s="1" t="str">
        <f>IF(Tabelle27[[#This Row],[synchronised_starting_longitude '[deg_E']]]="None","None",Tabelle27[[#This Row],[synchronised_starting_longitude '[deg_E']]]*PI()/180)</f>
        <v>None</v>
      </c>
      <c r="CT409" s="1" t="str">
        <f>'[1]Bearbeitete Datenbank'!$CG411</f>
        <v>None</v>
      </c>
      <c r="CU409" s="1" t="str">
        <f>IF(Tabelle27[[#This Row],[synchronised_initial_longitude '[deg_E']]]="None","None",Tabelle27[[#This Row],[synchronised_initial_longitude '[deg_E']]]*PI()/180)</f>
        <v>None</v>
      </c>
      <c r="CV409" s="1" t="str">
        <f>'[1]Bearbeitete Datenbank'!$CH411</f>
        <v>None</v>
      </c>
      <c r="CW409" s="1" t="str">
        <f>IF(Tabelle27[[#This Row],[synchronised_tolerance_longitude '[deg_E']]]="None","None",Tabelle27[[#This Row],[synchronised_tolerance_longitude '[deg_E']]]*PI()/180)</f>
        <v>None</v>
      </c>
      <c r="CY409" s="1" t="str">
        <f>'[1]Bearbeitete Datenbank'!$CI411</f>
        <v>None</v>
      </c>
      <c r="CZ409" s="1" t="str">
        <f>IF(Tabelle27[[#This Row],[initial_GLAN '[deg']]]="None",Tabelle27[[#This Row],[initial_GLAN '[deg']]],Tabelle27[[#This Row],[initial_GLAN '[deg']]]*PI()/180)</f>
        <v>None</v>
      </c>
      <c r="DA409" s="1" t="str">
        <f>'[1]Bearbeitete Datenbank'!$CJ411</f>
        <v>None</v>
      </c>
      <c r="DB409" s="1" t="str">
        <f>IF(Tabelle27[[#This Row],[tolerance_GLAN '[deg']]]="None",Tabelle27[[#This Row],[tolerance_GLAN '[deg']]],Tabelle27[[#This Row],[tolerance_GLAN '[deg']]]*PI()/180)</f>
        <v>None</v>
      </c>
      <c r="DC409" s="1" t="str">
        <f>'[1]Bearbeitete Datenbank'!$CK411</f>
        <v>None</v>
      </c>
      <c r="DD409" s="49" t="str">
        <f>'[1]Bearbeitete Datenbank'!$CL411</f>
        <v>None</v>
      </c>
      <c r="DE409" s="5" t="str">
        <f>'[1]Bearbeitete Datenbank'!$CM411</f>
        <v>None</v>
      </c>
      <c r="DF409" s="49" t="str">
        <f>'[1]Bearbeitete Datenbank'!$CN411</f>
        <v>None</v>
      </c>
      <c r="DG409" s="5" t="str">
        <f>'[1]Bearbeitete Datenbank'!$CO411</f>
        <v>None</v>
      </c>
      <c r="DH409" s="5" t="str">
        <f>'[1]Bearbeitete Datenbank'!$CP411</f>
        <v>None</v>
      </c>
    </row>
    <row r="410" spans="1:112" x14ac:dyDescent="0.25">
      <c r="A410" s="1" t="str">
        <f>'[1]Bearbeitete Datenbank'!$C412</f>
        <v>Luch/Olympus</v>
      </c>
      <c r="C410" s="1" t="str">
        <f>'[1]Bearbeitete Datenbank'!$C412</f>
        <v>Luch/Olympus</v>
      </c>
      <c r="D410" s="41">
        <f>'[1]Bearbeitete Datenbank'!$AB412</f>
        <v>40258</v>
      </c>
      <c r="G410" s="1" t="str">
        <f>'[1]Bearbeitete Datenbank'!$AV412</f>
        <v>Heavy Satellite</v>
      </c>
      <c r="H410" s="1">
        <f>'[1]Bearbeitete Datenbank'!$V412</f>
        <v>15</v>
      </c>
      <c r="J410" s="3"/>
      <c r="K410" s="1" t="str">
        <f>'[1]Bearbeitete Datenbank'!$BQ412</f>
        <v>none</v>
      </c>
      <c r="L410" s="1" t="str">
        <f>'[1]Bearbeitete Datenbank'!$BR412</f>
        <v>0</v>
      </c>
      <c r="M410" s="1"/>
      <c r="N410" s="1">
        <f>'[1]Bearbeitete Datenbank'!$BS412</f>
        <v>3000</v>
      </c>
      <c r="P410" s="1" t="str">
        <f>'[1]Bearbeitete Datenbank'!$Y412</f>
        <v>Baikonur Cosmodrome</v>
      </c>
      <c r="Q410" s="1">
        <f>'[1]Bearbeitete Datenbank'!$AD412*PI()/180</f>
        <v>0.80224059067919362</v>
      </c>
      <c r="R410" s="1" t="str">
        <f>'[1]Bearbeitete Datenbank'!$D412</f>
        <v>Russia</v>
      </c>
      <c r="S410" s="1" t="str">
        <f>'[1]Bearbeitete Datenbank'!$E412</f>
        <v>Russia</v>
      </c>
      <c r="T410" s="1" t="str">
        <f>'[1]Bearbeitete Datenbank'!$F412</f>
        <v>Ministry of Defense</v>
      </c>
      <c r="U410" s="3">
        <f>'[1]Bearbeitete Datenbank'!$U412</f>
        <v>41909</v>
      </c>
      <c r="V410" s="1">
        <f>'[1]Bearbeitete Datenbank'!$AE412*PI()/180</f>
        <v>1.1048806829750102</v>
      </c>
      <c r="Y410" s="1">
        <f>'[1]Bearbeitete Datenbank'!$BK412</f>
        <v>4.0999999999999996</v>
      </c>
      <c r="Z410" s="1">
        <f>'[1]Bearbeitete Datenbank'!$BL412</f>
        <v>6.6</v>
      </c>
      <c r="AA410" s="1">
        <f>'[1]Bearbeitete Datenbank'!$BM412</f>
        <v>16</v>
      </c>
      <c r="AB410" s="1">
        <f>'[1]Bearbeitete Datenbank'!BN412</f>
        <v>69.141217663185998</v>
      </c>
      <c r="AC410" s="1">
        <f>'[1]Bearbeitete Datenbank'!BO412</f>
        <v>13.202543126711101</v>
      </c>
      <c r="AD410" s="1">
        <f>'[1]Bearbeitete Datenbank'!$BP412</f>
        <v>40.9263458648905</v>
      </c>
      <c r="AH410" s="1">
        <f>'[1]Bearbeitete Datenbank'!$AL412</f>
        <v>1930</v>
      </c>
      <c r="AJ410" s="1">
        <f>'[1]Bearbeitete Datenbank'!$AN412</f>
        <v>1800</v>
      </c>
      <c r="AK410" s="1">
        <f>'[1]Bearbeitete Datenbank'!$AW412</f>
        <v>130</v>
      </c>
      <c r="AU410" s="1" t="str">
        <f>'[1]Bearbeitete Datenbank'!$AU412</f>
        <v>GEO/S</v>
      </c>
      <c r="AV410" s="1" t="str">
        <f>'[1]Bearbeitete Datenbank'!$J412</f>
        <v>GEO</v>
      </c>
      <c r="AY410" s="1" t="str">
        <f>'[1]Bearbeitete Datenbank'!$G412</f>
        <v>Military</v>
      </c>
      <c r="AZ410" s="1"/>
      <c r="BA410" s="1" t="str">
        <f>'[1]Bearbeitete Datenbank'!$H412</f>
        <v>Communications</v>
      </c>
      <c r="BB410" s="1"/>
      <c r="BC410" s="42">
        <f>'[1]Bearbeitete Datenbank'!$AX412</f>
        <v>3.7499999999999999E-2</v>
      </c>
      <c r="BD410" s="1">
        <f>Tabelle27[[#This Row],[inclination '[degree']]]*PI()/180</f>
        <v>6.5449846949787352E-4</v>
      </c>
      <c r="BE410" s="1">
        <f>'[1]Bearbeitete Datenbank'!$AY412</f>
        <v>251.04079999999999</v>
      </c>
      <c r="BF410" s="1">
        <f>Tabelle27[[#This Row],[RAAN '[degree']]]*PI()/180</f>
        <v>4.381488516840581</v>
      </c>
      <c r="BG410" s="1">
        <f>'[1]Bearbeitete Datenbank'!$BA412</f>
        <v>139.84690000000001</v>
      </c>
      <c r="BH410" s="1">
        <f>Tabelle27[[#This Row],[AoP '[degree']]]*PI()/180</f>
        <v>2.4407888537072582</v>
      </c>
      <c r="BI410" s="1">
        <f>'[1]Bearbeitete Datenbank'!$BB412</f>
        <v>232.74879999999999</v>
      </c>
      <c r="BK410" s="1">
        <f>Tabelle27[[#This Row],[mean_anomaly '[degree']]]*PI()/180</f>
        <v>4.0622328900657783</v>
      </c>
      <c r="BL410" s="1">
        <f>'[1]Bearbeitete Datenbank'!$AZ412</f>
        <v>2.2809999999999999E-4</v>
      </c>
      <c r="BM410" s="1">
        <f>'[1]Bearbeitete Datenbank'!$BE412</f>
        <v>42164.420775455255</v>
      </c>
      <c r="BN410" s="1">
        <f>'[1]Bearbeitete Datenbank'!$BF412</f>
        <v>35803.038479834133</v>
      </c>
      <c r="BO410" s="1">
        <f>'[1]Bearbeitete Datenbank'!$BG412</f>
        <v>35783.803071076378</v>
      </c>
      <c r="BP410" s="1">
        <f>'[1]Bearbeitete Datenbank'!$BH412</f>
        <v>1436.0794599918347</v>
      </c>
      <c r="BQ410" s="1">
        <f>'[1]Bearbeitete Datenbank'!$BC412</f>
        <v>1.0027300299999999</v>
      </c>
      <c r="BY410" s="1" t="s">
        <v>115</v>
      </c>
      <c r="BZ410" s="1" t="s">
        <v>115</v>
      </c>
      <c r="CA410" s="1" t="s">
        <v>115</v>
      </c>
      <c r="CB410" s="1" t="s">
        <v>115</v>
      </c>
      <c r="CD410" s="47">
        <f>'[1]Bearbeitete Datenbank'!$BT412</f>
        <v>1.0733105999999999E-2</v>
      </c>
      <c r="CE41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1.8732803866555847E-4</v>
      </c>
      <c r="CF410" s="1">
        <f>'[1]Bearbeitete Datenbank'!$BU412</f>
        <v>351.92122889400002</v>
      </c>
      <c r="CG41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6.1421841518649023</v>
      </c>
      <c r="CH410" s="1" t="str">
        <f>'[1]Bearbeitete Datenbank'!$BV412</f>
        <v>True</v>
      </c>
      <c r="CI410" s="1" t="str">
        <f>'[1]Bearbeitete Datenbank'!$BW412</f>
        <v>True</v>
      </c>
      <c r="CJ410" s="1">
        <f>'[1]Bearbeitete Datenbank'!$BX412</f>
        <v>4.6061000000000005E-5</v>
      </c>
      <c r="CK410" s="1">
        <f>'[1]Bearbeitete Datenbank'!$BY412</f>
        <v>4.2583000000000002E-5</v>
      </c>
      <c r="CL410" s="1">
        <f>'[1]Bearbeitete Datenbank'!$CA412</f>
        <v>7.0444000000000007E-2</v>
      </c>
      <c r="CM41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1.2294797382748856E-3</v>
      </c>
      <c r="CN410" s="1">
        <f>'[1]Bearbeitete Datenbank'!$CB412</f>
        <v>1</v>
      </c>
      <c r="CO410" s="1">
        <f>'[1]Bearbeitete Datenbank'!$CC412</f>
        <v>7</v>
      </c>
      <c r="CP410" s="1" t="str">
        <f>'[1]Bearbeitete Datenbank'!$CD412</f>
        <v>None</v>
      </c>
      <c r="CQ410" s="1" t="str">
        <f>'[1]Bearbeitete Datenbank'!$CE412</f>
        <v>None</v>
      </c>
      <c r="CR410" s="1" t="str">
        <f>'[1]Bearbeitete Datenbank'!$CF412</f>
        <v>None</v>
      </c>
      <c r="CS410" s="1" t="str">
        <f>IF(Tabelle27[[#This Row],[synchronised_starting_longitude '[deg_E']]]="None","None",Tabelle27[[#This Row],[synchronised_starting_longitude '[deg_E']]]*PI()/180)</f>
        <v>None</v>
      </c>
      <c r="CT410" s="1" t="str">
        <f>'[1]Bearbeitete Datenbank'!$CG412</f>
        <v>None</v>
      </c>
      <c r="CU410" s="1" t="str">
        <f>IF(Tabelle27[[#This Row],[synchronised_initial_longitude '[deg_E']]]="None","None",Tabelle27[[#This Row],[synchronised_initial_longitude '[deg_E']]]*PI()/180)</f>
        <v>None</v>
      </c>
      <c r="CV410" s="1" t="str">
        <f>'[1]Bearbeitete Datenbank'!$CH412</f>
        <v>None</v>
      </c>
      <c r="CW410" s="1" t="str">
        <f>IF(Tabelle27[[#This Row],[synchronised_tolerance_longitude '[deg_E']]]="None","None",Tabelle27[[#This Row],[synchronised_tolerance_longitude '[deg_E']]]*PI()/180)</f>
        <v>None</v>
      </c>
      <c r="CY410" s="1" t="str">
        <f>'[1]Bearbeitete Datenbank'!$CI412</f>
        <v>None</v>
      </c>
      <c r="CZ410" s="1" t="str">
        <f>IF(Tabelle27[[#This Row],[initial_GLAN '[deg']]]="None",Tabelle27[[#This Row],[initial_GLAN '[deg']]],Tabelle27[[#This Row],[initial_GLAN '[deg']]]*PI()/180)</f>
        <v>None</v>
      </c>
      <c r="DA410" s="1" t="str">
        <f>'[1]Bearbeitete Datenbank'!$CJ412</f>
        <v>None</v>
      </c>
      <c r="DB410" s="1" t="str">
        <f>IF(Tabelle27[[#This Row],[tolerance_GLAN '[deg']]]="None",Tabelle27[[#This Row],[tolerance_GLAN '[deg']]],Tabelle27[[#This Row],[tolerance_GLAN '[deg']]]*PI()/180)</f>
        <v>None</v>
      </c>
      <c r="DC410" s="1" t="str">
        <f>'[1]Bearbeitete Datenbank'!$CK412</f>
        <v>None</v>
      </c>
      <c r="DD410" s="49" t="str">
        <f>'[1]Bearbeitete Datenbank'!$CL412</f>
        <v>None</v>
      </c>
      <c r="DE410" s="5" t="str">
        <f>'[1]Bearbeitete Datenbank'!$CM412</f>
        <v>None</v>
      </c>
      <c r="DF410" s="49" t="str">
        <f>'[1]Bearbeitete Datenbank'!$CN412</f>
        <v>None</v>
      </c>
      <c r="DG410" s="5" t="str">
        <f>'[1]Bearbeitete Datenbank'!$CO412</f>
        <v>None</v>
      </c>
      <c r="DH410" s="5" t="str">
        <f>'[1]Bearbeitete Datenbank'!$CP412</f>
        <v>None</v>
      </c>
    </row>
    <row r="411" spans="1:112" x14ac:dyDescent="0.25">
      <c r="A411" s="1" t="str">
        <f>'[1]Bearbeitete Datenbank'!$C413</f>
        <v>Measat 3</v>
      </c>
      <c r="C411" s="1" t="str">
        <f>'[1]Bearbeitete Datenbank'!$C413</f>
        <v>Measat 3</v>
      </c>
      <c r="D411" s="41">
        <f>'[1]Bearbeitete Datenbank'!$AB413</f>
        <v>29648</v>
      </c>
      <c r="G411" s="1" t="str">
        <f>'[1]Bearbeitete Datenbank'!$AV413</f>
        <v>Heavy Satellite</v>
      </c>
      <c r="H411" s="1">
        <f>'[1]Bearbeitete Datenbank'!$V413</f>
        <v>15</v>
      </c>
      <c r="J411" s="3"/>
      <c r="K411" s="1" t="str">
        <f>'[1]Bearbeitete Datenbank'!$BQ413</f>
        <v>mono/duo-propellant</v>
      </c>
      <c r="L411" s="1" t="str">
        <f>'[1]Bearbeitete Datenbank'!$BR413</f>
        <v>1</v>
      </c>
      <c r="M411" s="1"/>
      <c r="N411" s="1">
        <f>'[1]Bearbeitete Datenbank'!$BS413</f>
        <v>300</v>
      </c>
      <c r="P411" s="1" t="str">
        <f>'[1]Bearbeitete Datenbank'!$Y413</f>
        <v>Baikonur Cosmodrome</v>
      </c>
      <c r="Q411" s="1">
        <f>'[1]Bearbeitete Datenbank'!$AD413*PI()/180</f>
        <v>0.80224059067919362</v>
      </c>
      <c r="R411" s="1" t="str">
        <f>'[1]Bearbeitete Datenbank'!$D413</f>
        <v>Malaysia</v>
      </c>
      <c r="S411" s="1" t="str">
        <f>'[1]Bearbeitete Datenbank'!$E413</f>
        <v>Malaysia</v>
      </c>
      <c r="T411" s="1" t="str">
        <f>'[1]Bearbeitete Datenbank'!$F413</f>
        <v>MEASAT Satellite Systems Sdn. Bhd.</v>
      </c>
      <c r="U411" s="3">
        <f>'[1]Bearbeitete Datenbank'!$U413</f>
        <v>39062</v>
      </c>
      <c r="V411" s="1">
        <f>'[1]Bearbeitete Datenbank'!$AE413*PI()/180</f>
        <v>1.1048806829750102</v>
      </c>
      <c r="Y411" s="1">
        <f>'[1]Bearbeitete Datenbank'!$BK413</f>
        <v>3.8</v>
      </c>
      <c r="Z411" s="1">
        <f>'[1]Bearbeitete Datenbank'!$BL413</f>
        <v>7.4</v>
      </c>
      <c r="AA411" s="1">
        <f>'[1]Bearbeitete Datenbank'!$BM413</f>
        <v>26</v>
      </c>
      <c r="AB411" s="1">
        <f>'[1]Bearbeitete Datenbank'!BN413</f>
        <v>109.79657612336401</v>
      </c>
      <c r="AC411" s="1">
        <f>'[1]Bearbeitete Datenbank'!BO413</f>
        <v>14.44</v>
      </c>
      <c r="AD411" s="1">
        <f>'[1]Bearbeitete Datenbank'!$BP413</f>
        <v>57.930266666666697</v>
      </c>
      <c r="AH411" s="1">
        <f>'[1]Bearbeitete Datenbank'!$AL413</f>
        <v>4765</v>
      </c>
      <c r="AJ411" s="1">
        <f>'[1]Bearbeitete Datenbank'!$AN413</f>
        <v>2000</v>
      </c>
      <c r="AK411" s="1">
        <f>'[1]Bearbeitete Datenbank'!$AW413</f>
        <v>2765</v>
      </c>
      <c r="AU411" s="1" t="str">
        <f>'[1]Bearbeitete Datenbank'!$AU413</f>
        <v>GEO/S</v>
      </c>
      <c r="AV411" s="1" t="str">
        <f>'[1]Bearbeitete Datenbank'!$J413</f>
        <v>GEO</v>
      </c>
      <c r="AY411" s="1" t="str">
        <f>'[1]Bearbeitete Datenbank'!$G413</f>
        <v>Commercial</v>
      </c>
      <c r="AZ411" s="1"/>
      <c r="BA411" s="1" t="str">
        <f>'[1]Bearbeitete Datenbank'!$H413</f>
        <v>Communications</v>
      </c>
      <c r="BB411" s="1"/>
      <c r="BC411" s="42">
        <f>'[1]Bearbeitete Datenbank'!$AX413</f>
        <v>5.5599999999999997E-2</v>
      </c>
      <c r="BD411" s="1">
        <f>Tabelle27[[#This Row],[inclination '[degree']]]*PI()/180</f>
        <v>9.7040306410884714E-4</v>
      </c>
      <c r="BE411" s="1">
        <f>'[1]Bearbeitete Datenbank'!$AY413</f>
        <v>118.11199999999999</v>
      </c>
      <c r="BF411" s="1">
        <f>Tabelle27[[#This Row],[RAAN '[degree']]]*PI()/180</f>
        <v>2.0614432861155425</v>
      </c>
      <c r="BG411" s="1">
        <f>'[1]Bearbeitete Datenbank'!$BA413</f>
        <v>328.40539999999999</v>
      </c>
      <c r="BH411" s="1">
        <f>Tabelle27[[#This Row],[AoP '[degree']]]*PI()/180</f>
        <v>5.7317555113289851</v>
      </c>
      <c r="BI411" s="1">
        <f>'[1]Bearbeitete Datenbank'!$BB413</f>
        <v>194.66630000000001</v>
      </c>
      <c r="BK411" s="1">
        <f>Tabelle27[[#This Row],[mean_anomaly '[degree']]]*PI()/180</f>
        <v>3.397567877675038</v>
      </c>
      <c r="BL411" s="1">
        <f>'[1]Bearbeitete Datenbank'!$AZ413</f>
        <v>2.743E-4</v>
      </c>
      <c r="BM411" s="1">
        <f>'[1]Bearbeitete Datenbank'!$BE413</f>
        <v>42164.85921856745</v>
      </c>
      <c r="BN411" s="1">
        <f>'[1]Bearbeitete Datenbank'!$BF413</f>
        <v>35805.425039451104</v>
      </c>
      <c r="BO411" s="1">
        <f>'[1]Bearbeitete Datenbank'!$BG413</f>
        <v>35782.293397683796</v>
      </c>
      <c r="BP411" s="1">
        <f>'[1]Bearbeitete Datenbank'!$BH413</f>
        <v>1436.101859473662</v>
      </c>
      <c r="BQ411" s="1">
        <f>'[1]Bearbeitete Datenbank'!$BC413</f>
        <v>1.00271439</v>
      </c>
      <c r="BY411" s="1" t="s">
        <v>115</v>
      </c>
      <c r="BZ411" s="1" t="s">
        <v>115</v>
      </c>
      <c r="CA411" s="1" t="s">
        <v>115</v>
      </c>
      <c r="CB411" s="1" t="s">
        <v>115</v>
      </c>
      <c r="CD411" s="47">
        <f>'[1]Bearbeitete Datenbank'!$BT413</f>
        <v>5.1330491500003461E-2</v>
      </c>
      <c r="CE4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8.9588608334202331E-4</v>
      </c>
      <c r="CF411" s="1">
        <f>'[1]Bearbeitete Datenbank'!$BU413</f>
        <v>91.49637982050001</v>
      </c>
      <c r="CG4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1.5969130815230235</v>
      </c>
      <c r="CH411" s="1" t="str">
        <f>'[1]Bearbeitete Datenbank'!$BV413</f>
        <v>True</v>
      </c>
      <c r="CI411" s="1" t="str">
        <f>'[1]Bearbeitete Datenbank'!$BW413</f>
        <v>True</v>
      </c>
      <c r="CJ411" s="1">
        <f>'[1]Bearbeitete Datenbank'!$BX413</f>
        <v>1.79082E-4</v>
      </c>
      <c r="CK411" s="1">
        <f>'[1]Bearbeitete Datenbank'!$BY413</f>
        <v>1.60094E-4</v>
      </c>
      <c r="CL411" s="1">
        <f>'[1]Bearbeitete Datenbank'!$CA413</f>
        <v>7.1443999999999994E-2</v>
      </c>
      <c r="CM41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1.2469330307948287E-3</v>
      </c>
      <c r="CN411" s="1">
        <f>'[1]Bearbeitete Datenbank'!$CB413</f>
        <v>3</v>
      </c>
      <c r="CO411" s="1">
        <f>'[1]Bearbeitete Datenbank'!$CC413</f>
        <v>4</v>
      </c>
      <c r="CP411" s="1" t="str">
        <f>'[1]Bearbeitete Datenbank'!$CD413</f>
        <v>Mea_91.5</v>
      </c>
      <c r="CQ411" s="1">
        <f>'[1]Bearbeitete Datenbank'!$CE413</f>
        <v>2</v>
      </c>
      <c r="CR411" s="1">
        <f>'[1]Bearbeitete Datenbank'!$CF413</f>
        <v>91.494571220666671</v>
      </c>
      <c r="CS411" s="1">
        <f>IF(Tabelle27[[#This Row],[synchronised_starting_longitude '[deg_E']]]="None","None",Tabelle27[[#This Row],[synchronised_starting_longitude '[deg_E']]]*PI()/180)</f>
        <v>1.5968815155010807</v>
      </c>
      <c r="CT411" s="1">
        <f>'[1]Bearbeitete Datenbank'!$CG413</f>
        <v>91.494571220666671</v>
      </c>
      <c r="CU411" s="1">
        <f>IF(Tabelle27[[#This Row],[synchronised_initial_longitude '[deg_E']]]="None","None",Tabelle27[[#This Row],[synchronised_initial_longitude '[deg_E']]]*PI()/180)</f>
        <v>1.5968815155010807</v>
      </c>
      <c r="CV411" s="1">
        <f>'[1]Bearbeitete Datenbank'!$CH413</f>
        <v>4.2251361333337435E-2</v>
      </c>
      <c r="CW411" s="1">
        <f>IF(Tabelle27[[#This Row],[synchronised_tolerance_longitude '[deg_E']]]="None","None",Tabelle27[[#This Row],[synchronised_tolerance_longitude '[deg_E']]]*PI()/180)</f>
        <v>7.3742536871655967E-4</v>
      </c>
      <c r="CY411" s="1" t="str">
        <f>'[1]Bearbeitete Datenbank'!$CI413</f>
        <v>None</v>
      </c>
      <c r="CZ411" s="1" t="str">
        <f>IF(Tabelle27[[#This Row],[initial_GLAN '[deg']]]="None",Tabelle27[[#This Row],[initial_GLAN '[deg']]],Tabelle27[[#This Row],[initial_GLAN '[deg']]]*PI()/180)</f>
        <v>None</v>
      </c>
      <c r="DA411" s="1" t="str">
        <f>'[1]Bearbeitete Datenbank'!$CJ413</f>
        <v>None</v>
      </c>
      <c r="DB411" s="1" t="str">
        <f>IF(Tabelle27[[#This Row],[tolerance_GLAN '[deg']]]="None",Tabelle27[[#This Row],[tolerance_GLAN '[deg']]],Tabelle27[[#This Row],[tolerance_GLAN '[deg']]]*PI()/180)</f>
        <v>None</v>
      </c>
      <c r="DC411" s="1" t="str">
        <f>'[1]Bearbeitete Datenbank'!$CK413</f>
        <v>None</v>
      </c>
      <c r="DD411" s="49" t="str">
        <f>'[1]Bearbeitete Datenbank'!$CL413</f>
        <v>None</v>
      </c>
      <c r="DE411" s="5" t="str">
        <f>'[1]Bearbeitete Datenbank'!$CM413</f>
        <v>None</v>
      </c>
      <c r="DF411" s="49" t="str">
        <f>'[1]Bearbeitete Datenbank'!$CN413</f>
        <v>None</v>
      </c>
      <c r="DG411" s="5" t="str">
        <f>'[1]Bearbeitete Datenbank'!$CO413</f>
        <v>None</v>
      </c>
      <c r="DH411" s="5" t="str">
        <f>'[1]Bearbeitete Datenbank'!$CP413</f>
        <v>None</v>
      </c>
    </row>
    <row r="412" spans="1:112" x14ac:dyDescent="0.25">
      <c r="A412" s="1" t="str">
        <f>'[1]Bearbeitete Datenbank'!$C414</f>
        <v>Measat 3A</v>
      </c>
      <c r="C412" s="1" t="str">
        <f>'[1]Bearbeitete Datenbank'!$C414</f>
        <v>Measat 3A</v>
      </c>
      <c r="D412" s="41">
        <f>'[1]Bearbeitete Datenbank'!$AB414</f>
        <v>35362</v>
      </c>
      <c r="G412" s="1" t="str">
        <f>'[1]Bearbeitete Datenbank'!$AV414</f>
        <v>Heavy Satellite</v>
      </c>
      <c r="H412" s="1">
        <f>'[1]Bearbeitete Datenbank'!$V414</f>
        <v>15</v>
      </c>
      <c r="J412" s="3"/>
      <c r="K412" s="1" t="str">
        <f>'[1]Bearbeitete Datenbank'!$BQ414</f>
        <v>mono/duo-propellant</v>
      </c>
      <c r="L412" s="1" t="str">
        <f>'[1]Bearbeitete Datenbank'!$BR414</f>
        <v>1</v>
      </c>
      <c r="M412" s="1"/>
      <c r="N412" s="1">
        <f>'[1]Bearbeitete Datenbank'!$BS414</f>
        <v>300</v>
      </c>
      <c r="P412" s="1" t="str">
        <f>'[1]Bearbeitete Datenbank'!$Y414</f>
        <v>Baikonur Cosmodrome</v>
      </c>
      <c r="Q412" s="1">
        <f>'[1]Bearbeitete Datenbank'!$AD414*PI()/180</f>
        <v>0.80224059067919362</v>
      </c>
      <c r="R412" s="1" t="str">
        <f>'[1]Bearbeitete Datenbank'!$D414</f>
        <v>Malaysia</v>
      </c>
      <c r="S412" s="1" t="str">
        <f>'[1]Bearbeitete Datenbank'!$E414</f>
        <v>Malaysia</v>
      </c>
      <c r="T412" s="1" t="str">
        <f>'[1]Bearbeitete Datenbank'!$F414</f>
        <v>MEASAT Satellite Systems Sdn. Bhd.</v>
      </c>
      <c r="U412" s="3">
        <f>'[1]Bearbeitete Datenbank'!$U414</f>
        <v>39985</v>
      </c>
      <c r="V412" s="1">
        <f>'[1]Bearbeitete Datenbank'!$AE414*PI()/180</f>
        <v>1.1048806829750102</v>
      </c>
      <c r="Y412" s="1">
        <f>'[1]Bearbeitete Datenbank'!$BK414</f>
        <v>2.2999999999999998</v>
      </c>
      <c r="Z412" s="1">
        <f>'[1]Bearbeitete Datenbank'!$BL414</f>
        <v>4.2</v>
      </c>
      <c r="AA412" s="1">
        <f>'[1]Bearbeitete Datenbank'!$BM414</f>
        <v>22.4</v>
      </c>
      <c r="AB412" s="1">
        <f>'[1]Bearbeitete Datenbank'!BN414</f>
        <v>51.6343187639524</v>
      </c>
      <c r="AC412" s="1">
        <f>'[1]Bearbeitete Datenbank'!BO414</f>
        <v>5.29</v>
      </c>
      <c r="AD412" s="1">
        <f>'[1]Bearbeitete Datenbank'!$BP414</f>
        <v>24.7122666666667</v>
      </c>
      <c r="AH412" s="1">
        <f>'[1]Bearbeitete Datenbank'!$AL414</f>
        <v>2366</v>
      </c>
      <c r="AJ412" s="1">
        <f>'[1]Bearbeitete Datenbank'!$AN414</f>
        <v>1080</v>
      </c>
      <c r="AK412" s="1">
        <f>'[1]Bearbeitete Datenbank'!$AW414</f>
        <v>1286</v>
      </c>
      <c r="AU412" s="1" t="str">
        <f>'[1]Bearbeitete Datenbank'!$AU414</f>
        <v>GEO/S</v>
      </c>
      <c r="AV412" s="1" t="str">
        <f>'[1]Bearbeitete Datenbank'!$J414</f>
        <v>GEO</v>
      </c>
      <c r="AY412" s="1" t="str">
        <f>'[1]Bearbeitete Datenbank'!$G414</f>
        <v>Commercial</v>
      </c>
      <c r="AZ412" s="1"/>
      <c r="BA412" s="1" t="str">
        <f>'[1]Bearbeitete Datenbank'!$H414</f>
        <v>Communications</v>
      </c>
      <c r="BB412" s="1"/>
      <c r="BC412" s="42">
        <f>'[1]Bearbeitete Datenbank'!$AX414</f>
        <v>3.4599999999999999E-2</v>
      </c>
      <c r="BD412" s="1">
        <f>Tabelle27[[#This Row],[inclination '[degree']]]*PI()/180</f>
        <v>6.0388392119003792E-4</v>
      </c>
      <c r="BE412" s="1">
        <f>'[1]Bearbeitete Datenbank'!$AY414</f>
        <v>223.17320000000001</v>
      </c>
      <c r="BF412" s="1">
        <f>Tabelle27[[#This Row],[RAAN '[degree']]]*PI()/180</f>
        <v>3.8951071422118093</v>
      </c>
      <c r="BG412" s="1">
        <f>'[1]Bearbeitete Datenbank'!$BA414</f>
        <v>258.18180000000001</v>
      </c>
      <c r="BH412" s="1">
        <f>Tabelle27[[#This Row],[AoP '[degree']]]*PI()/180</f>
        <v>4.5061224787254961</v>
      </c>
      <c r="BI412" s="1">
        <f>'[1]Bearbeitete Datenbank'!$BB414</f>
        <v>159.79130000000001</v>
      </c>
      <c r="BK412" s="1">
        <f>Tabelle27[[#This Row],[mean_anomaly '[degree']]]*PI()/180</f>
        <v>2.7888843010420152</v>
      </c>
      <c r="BL412" s="1">
        <f>'[1]Bearbeitete Datenbank'!$AZ414</f>
        <v>6.8399999999999996E-5</v>
      </c>
      <c r="BM412" s="1">
        <f>'[1]Bearbeitete Datenbank'!$BE414</f>
        <v>42164.424700087315</v>
      </c>
      <c r="BN412" s="1">
        <f>'[1]Bearbeitete Datenbank'!$BF414</f>
        <v>35796.308746736802</v>
      </c>
      <c r="BO412" s="1">
        <f>'[1]Bearbeitete Datenbank'!$BG414</f>
        <v>35790.540653437827</v>
      </c>
      <c r="BP412" s="1">
        <f>'[1]Bearbeitete Datenbank'!$BH414</f>
        <v>1436.0796604956074</v>
      </c>
      <c r="BQ412" s="1">
        <f>'[1]Bearbeitete Datenbank'!$BC414</f>
        <v>1.0027298899999999</v>
      </c>
      <c r="BY412" s="1" t="s">
        <v>115</v>
      </c>
      <c r="BZ412" s="1" t="s">
        <v>115</v>
      </c>
      <c r="CA412" s="1" t="s">
        <v>115</v>
      </c>
      <c r="CB412" s="1" t="s">
        <v>115</v>
      </c>
      <c r="CD412" s="47">
        <f>'[1]Bearbeitete Datenbank'!$BT414</f>
        <v>3.3779840500002933E-2</v>
      </c>
      <c r="CE41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5.8956943752357875E-4</v>
      </c>
      <c r="CF412" s="1">
        <f>'[1]Bearbeitete Datenbank'!$BU414</f>
        <v>91.488178003499996</v>
      </c>
      <c r="CG41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1.5967699328117271</v>
      </c>
      <c r="CH412" s="1" t="str">
        <f>'[1]Bearbeitete Datenbank'!$BV414</f>
        <v>True</v>
      </c>
      <c r="CI412" s="1" t="str">
        <f>'[1]Bearbeitete Datenbank'!$BW414</f>
        <v>True</v>
      </c>
      <c r="CJ412" s="1">
        <f>'[1]Bearbeitete Datenbank'!$BX414</f>
        <v>1.708E-4</v>
      </c>
      <c r="CK412" s="1">
        <f>'[1]Bearbeitete Datenbank'!$BY414</f>
        <v>1.361E-4</v>
      </c>
      <c r="CL412" s="1">
        <f>'[1]Bearbeitete Datenbank'!$CA414</f>
        <v>6.4699999999999994E-2</v>
      </c>
      <c r="CM41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1.129228026040331E-3</v>
      </c>
      <c r="CN412" s="1">
        <f>'[1]Bearbeitete Datenbank'!$CB414</f>
        <v>3</v>
      </c>
      <c r="CO412" s="1">
        <f>'[1]Bearbeitete Datenbank'!$CC414</f>
        <v>3</v>
      </c>
      <c r="CP412" s="1" t="str">
        <f>'[1]Bearbeitete Datenbank'!$CD414</f>
        <v>Mea_91.5</v>
      </c>
      <c r="CQ412" s="1">
        <f>'[1]Bearbeitete Datenbank'!$CE414</f>
        <v>1</v>
      </c>
      <c r="CR412" s="1">
        <f>'[1]Bearbeitete Datenbank'!$CF414</f>
        <v>91.464995267733329</v>
      </c>
      <c r="CS412" s="1">
        <f>IF(Tabelle27[[#This Row],[synchronised_starting_longitude '[deg_E']]]="None","None",Tabelle27[[#This Row],[synchronised_starting_longitude '[deg_E']]]*PI()/180)</f>
        <v>1.5963653177429791</v>
      </c>
      <c r="CT412" s="1">
        <f>'[1]Bearbeitete Datenbank'!$CG414</f>
        <v>91.494571220666671</v>
      </c>
      <c r="CU412" s="1">
        <f>IF(Tabelle27[[#This Row],[synchronised_initial_longitude '[deg_E']]]="None","None",Tabelle27[[#This Row],[synchronised_initial_longitude '[deg_E']]]*PI()/180)</f>
        <v>1.5968815155010807</v>
      </c>
      <c r="CV412" s="1">
        <f>'[1]Bearbeitete Datenbank'!$CH414</f>
        <v>4.2251361333337435E-2</v>
      </c>
      <c r="CW412" s="1">
        <f>IF(Tabelle27[[#This Row],[synchronised_tolerance_longitude '[deg_E']]]="None","None",Tabelle27[[#This Row],[synchronised_tolerance_longitude '[deg_E']]]*PI()/180)</f>
        <v>7.3742536871655967E-4</v>
      </c>
      <c r="CY412" s="1" t="str">
        <f>'[1]Bearbeitete Datenbank'!$CI414</f>
        <v>None</v>
      </c>
      <c r="CZ412" s="1" t="str">
        <f>IF(Tabelle27[[#This Row],[initial_GLAN '[deg']]]="None",Tabelle27[[#This Row],[initial_GLAN '[deg']]],Tabelle27[[#This Row],[initial_GLAN '[deg']]]*PI()/180)</f>
        <v>None</v>
      </c>
      <c r="DA412" s="1" t="str">
        <f>'[1]Bearbeitete Datenbank'!$CJ414</f>
        <v>None</v>
      </c>
      <c r="DB412" s="1" t="str">
        <f>IF(Tabelle27[[#This Row],[tolerance_GLAN '[deg']]]="None",Tabelle27[[#This Row],[tolerance_GLAN '[deg']]],Tabelle27[[#This Row],[tolerance_GLAN '[deg']]]*PI()/180)</f>
        <v>None</v>
      </c>
      <c r="DC412" s="1" t="str">
        <f>'[1]Bearbeitete Datenbank'!$CK414</f>
        <v>None</v>
      </c>
      <c r="DD412" s="49" t="str">
        <f>'[1]Bearbeitete Datenbank'!$CL414</f>
        <v>None</v>
      </c>
      <c r="DE412" s="5" t="str">
        <f>'[1]Bearbeitete Datenbank'!$CM414</f>
        <v>None</v>
      </c>
      <c r="DF412" s="49" t="str">
        <f>'[1]Bearbeitete Datenbank'!$CN414</f>
        <v>None</v>
      </c>
      <c r="DG412" s="5" t="str">
        <f>'[1]Bearbeitete Datenbank'!$CO414</f>
        <v>None</v>
      </c>
      <c r="DH412" s="5" t="str">
        <f>'[1]Bearbeitete Datenbank'!$CP414</f>
        <v>None</v>
      </c>
    </row>
    <row r="413" spans="1:112" x14ac:dyDescent="0.25">
      <c r="A413" s="1" t="str">
        <f>'[1]Bearbeitete Datenbank'!$C415</f>
        <v>Measat 3B</v>
      </c>
      <c r="C413" s="1" t="str">
        <f>'[1]Bearbeitete Datenbank'!$C415</f>
        <v>Measat 3B</v>
      </c>
      <c r="D413" s="41">
        <f>'[1]Bearbeitete Datenbank'!$AB415</f>
        <v>40147</v>
      </c>
      <c r="G413" s="1" t="str">
        <f>'[1]Bearbeitete Datenbank'!$AV415</f>
        <v>Heavy Satellite</v>
      </c>
      <c r="H413" s="1">
        <f>'[1]Bearbeitete Datenbank'!$V415</f>
        <v>15</v>
      </c>
      <c r="J413" s="3"/>
      <c r="K413" s="1" t="str">
        <f>'[1]Bearbeitete Datenbank'!$BQ415</f>
        <v>mono/duo-propellant</v>
      </c>
      <c r="L413" s="1" t="str">
        <f>'[1]Bearbeitete Datenbank'!$BR415</f>
        <v>1</v>
      </c>
      <c r="M413" s="1"/>
      <c r="N413" s="1">
        <f>'[1]Bearbeitete Datenbank'!$BS415</f>
        <v>300</v>
      </c>
      <c r="P413" s="1" t="str">
        <f>'[1]Bearbeitete Datenbank'!$Y415</f>
        <v>Guiana Space Center</v>
      </c>
      <c r="Q413" s="1">
        <f>'[1]Bearbeitete Datenbank'!$AD415*PI()/180</f>
        <v>9.1437799511982928E-2</v>
      </c>
      <c r="R413" s="1" t="str">
        <f>'[1]Bearbeitete Datenbank'!$D415</f>
        <v>Malaysia</v>
      </c>
      <c r="S413" s="1" t="str">
        <f>'[1]Bearbeitete Datenbank'!$E415</f>
        <v>Malaysia</v>
      </c>
      <c r="T413" s="1" t="str">
        <f>'[1]Bearbeitete Datenbank'!$F415</f>
        <v>MEASAT Satellite Systems Sdn. Bhd.</v>
      </c>
      <c r="U413" s="3">
        <f>'[1]Bearbeitete Datenbank'!$U415</f>
        <v>41893</v>
      </c>
      <c r="V413" s="1">
        <f>'[1]Bearbeitete Datenbank'!$AE415*PI()/180</f>
        <v>5.3622099674872183</v>
      </c>
      <c r="Y413" s="1">
        <f>'[1]Bearbeitete Datenbank'!$BK415</f>
        <v>2.35</v>
      </c>
      <c r="Z413" s="1">
        <f>'[1]Bearbeitete Datenbank'!$BL415</f>
        <v>6.7</v>
      </c>
      <c r="AA413" s="1">
        <f>'[1]Bearbeitete Datenbank'!$BM415</f>
        <v>39.4</v>
      </c>
      <c r="AB413" s="1">
        <f>'[1]Bearbeitete Datenbank'!BN415</f>
        <v>92.596400358408701</v>
      </c>
      <c r="AC413" s="1">
        <f>'[1]Bearbeitete Datenbank'!BO415</f>
        <v>5.5225</v>
      </c>
      <c r="AD413" s="1">
        <f>'[1]Bearbeitete Datenbank'!$BP415</f>
        <v>41.8602833333333</v>
      </c>
      <c r="AH413" s="1">
        <f>'[1]Bearbeitete Datenbank'!$AL415</f>
        <v>5897</v>
      </c>
      <c r="AJ413" s="1">
        <f>'[1]Bearbeitete Datenbank'!$AN415</f>
        <v>3000</v>
      </c>
      <c r="AK413" s="1">
        <f>'[1]Bearbeitete Datenbank'!$AW415</f>
        <v>2897</v>
      </c>
      <c r="AU413" s="1" t="str">
        <f>'[1]Bearbeitete Datenbank'!$AU415</f>
        <v>HEO</v>
      </c>
      <c r="AV413" s="1" t="str">
        <f>'[1]Bearbeitete Datenbank'!$J415</f>
        <v>GEO</v>
      </c>
      <c r="AY413" s="1" t="str">
        <f>'[1]Bearbeitete Datenbank'!$G415</f>
        <v>Commercial</v>
      </c>
      <c r="AZ413" s="1"/>
      <c r="BA413" s="1" t="str">
        <f>'[1]Bearbeitete Datenbank'!$H415</f>
        <v>Communications</v>
      </c>
      <c r="BB413" s="1"/>
      <c r="BC413" s="42">
        <f>'[1]Bearbeitete Datenbank'!$AX415</f>
        <v>3.09E-2</v>
      </c>
      <c r="BD413" s="1">
        <f>Tabelle27[[#This Row],[inclination '[degree']]]*PI()/180</f>
        <v>5.3930673886624784E-4</v>
      </c>
      <c r="BE413" s="1">
        <f>'[1]Bearbeitete Datenbank'!$AY415</f>
        <v>13.6998</v>
      </c>
      <c r="BF413" s="1">
        <f>Tabelle27[[#This Row],[RAAN '[degree']]]*PI()/180</f>
        <v>0.23910661686471915</v>
      </c>
      <c r="BG413" s="1">
        <f>'[1]Bearbeitete Datenbank'!$BA415</f>
        <v>26.0014</v>
      </c>
      <c r="BH413" s="1">
        <f>Tabelle27[[#This Row],[AoP '[degree']]]*PI()/180</f>
        <v>0.45381004012805359</v>
      </c>
      <c r="BI413" s="1">
        <f>'[1]Bearbeitete Datenbank'!$BB415</f>
        <v>241.42689999999999</v>
      </c>
      <c r="BK413" s="1">
        <f>Tabelle27[[#This Row],[mean_anomaly '[degree']]]*PI()/180</f>
        <v>4.213694307883098</v>
      </c>
      <c r="BL413" s="1">
        <f>'[1]Bearbeitete Datenbank'!$AZ415</f>
        <v>2.308E-4</v>
      </c>
      <c r="BM413" s="1">
        <f>'[1]Bearbeitete Datenbank'!$BE415</f>
        <v>42164.192587705817</v>
      </c>
      <c r="BN413" s="1">
        <f>'[1]Bearbeitete Datenbank'!$BF415</f>
        <v>35802.924083355058</v>
      </c>
      <c r="BO413" s="1">
        <f>'[1]Bearbeitete Datenbank'!$BG415</f>
        <v>35783.461092056576</v>
      </c>
      <c r="BP413" s="1">
        <f>'[1]Bearbeitete Datenbank'!$BH415</f>
        <v>1436.0678022259767</v>
      </c>
      <c r="BQ413" s="1">
        <f>'[1]Bearbeitete Datenbank'!$BC415</f>
        <v>1.00273817</v>
      </c>
      <c r="BY413" s="1" t="s">
        <v>115</v>
      </c>
      <c r="BZ413" s="1" t="s">
        <v>115</v>
      </c>
      <c r="CA413" s="1" t="s">
        <v>115</v>
      </c>
      <c r="CB413" s="1" t="s">
        <v>115</v>
      </c>
      <c r="CD413" s="47">
        <f>'[1]Bearbeitete Datenbank'!$BT415</f>
        <v>4.1643752000005918E-2</v>
      </c>
      <c r="CE41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7.2682058528407683E-4</v>
      </c>
      <c r="CF413" s="1">
        <f>'[1]Bearbeitete Datenbank'!$BU415</f>
        <v>91.499155838000007</v>
      </c>
      <c r="CG41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1.5969615321684913</v>
      </c>
      <c r="CH413" s="1" t="str">
        <f>'[1]Bearbeitete Datenbank'!$BV415</f>
        <v>True</v>
      </c>
      <c r="CI413" s="1" t="str">
        <f>'[1]Bearbeitete Datenbank'!$BW415</f>
        <v>True</v>
      </c>
      <c r="CJ413" s="1">
        <f>'[1]Bearbeitete Datenbank'!$BX415</f>
        <v>2.3588999999999999E-4</v>
      </c>
      <c r="CK413" s="1">
        <f>'[1]Bearbeitete Datenbank'!$BY415</f>
        <v>5.9310000000000013E-5</v>
      </c>
      <c r="CL413" s="1">
        <f>'[1]Bearbeitete Datenbank'!$CA415</f>
        <v>4.8182000000000003E-2</v>
      </c>
      <c r="CM41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8.4093454019590786E-4</v>
      </c>
      <c r="CN413" s="1">
        <f>'[1]Bearbeitete Datenbank'!$CB415</f>
        <v>3</v>
      </c>
      <c r="CO413" s="1">
        <f>'[1]Bearbeitete Datenbank'!$CC415</f>
        <v>1</v>
      </c>
      <c r="CP413" s="1" t="str">
        <f>'[1]Bearbeitete Datenbank'!$CD415</f>
        <v>Mea_91.5</v>
      </c>
      <c r="CQ413" s="1">
        <f>'[1]Bearbeitete Datenbank'!$CE415</f>
        <v>3</v>
      </c>
      <c r="CR413" s="1">
        <f>'[1]Bearbeitete Datenbank'!$CF415</f>
        <v>91.524147173600014</v>
      </c>
      <c r="CS413" s="1">
        <f>IF(Tabelle27[[#This Row],[synchronised_starting_longitude '[deg_E']]]="None","None",Tabelle27[[#This Row],[synchronised_starting_longitude '[deg_E']]]*PI()/180)</f>
        <v>1.5973977132591826</v>
      </c>
      <c r="CT413" s="1">
        <f>'[1]Bearbeitete Datenbank'!$CG415</f>
        <v>91.494571220666671</v>
      </c>
      <c r="CU413" s="1">
        <f>IF(Tabelle27[[#This Row],[synchronised_initial_longitude '[deg_E']]]="None","None",Tabelle27[[#This Row],[synchronised_initial_longitude '[deg_E']]]*PI()/180)</f>
        <v>1.5968815155010807</v>
      </c>
      <c r="CV413" s="1">
        <f>'[1]Bearbeitete Datenbank'!$CH415</f>
        <v>4.2251361333337435E-2</v>
      </c>
      <c r="CW413" s="1">
        <f>IF(Tabelle27[[#This Row],[synchronised_tolerance_longitude '[deg_E']]]="None","None",Tabelle27[[#This Row],[synchronised_tolerance_longitude '[deg_E']]]*PI()/180)</f>
        <v>7.3742536871655967E-4</v>
      </c>
      <c r="CY413" s="1" t="str">
        <f>'[1]Bearbeitete Datenbank'!$CI415</f>
        <v>None</v>
      </c>
      <c r="CZ413" s="1" t="str">
        <f>IF(Tabelle27[[#This Row],[initial_GLAN '[deg']]]="None",Tabelle27[[#This Row],[initial_GLAN '[deg']]],Tabelle27[[#This Row],[initial_GLAN '[deg']]]*PI()/180)</f>
        <v>None</v>
      </c>
      <c r="DA413" s="1" t="str">
        <f>'[1]Bearbeitete Datenbank'!$CJ415</f>
        <v>None</v>
      </c>
      <c r="DB413" s="1" t="str">
        <f>IF(Tabelle27[[#This Row],[tolerance_GLAN '[deg']]]="None",Tabelle27[[#This Row],[tolerance_GLAN '[deg']]],Tabelle27[[#This Row],[tolerance_GLAN '[deg']]]*PI()/180)</f>
        <v>None</v>
      </c>
      <c r="DC413" s="1" t="str">
        <f>'[1]Bearbeitete Datenbank'!$CK415</f>
        <v>None</v>
      </c>
      <c r="DD413" s="49" t="str">
        <f>'[1]Bearbeitete Datenbank'!$CL415</f>
        <v>None</v>
      </c>
      <c r="DE413" s="5" t="str">
        <f>'[1]Bearbeitete Datenbank'!$CM415</f>
        <v>None</v>
      </c>
      <c r="DF413" s="49" t="str">
        <f>'[1]Bearbeitete Datenbank'!$CN415</f>
        <v>None</v>
      </c>
      <c r="DG413" s="5" t="str">
        <f>'[1]Bearbeitete Datenbank'!$CO415</f>
        <v>None</v>
      </c>
      <c r="DH413" s="5" t="str">
        <f>'[1]Bearbeitete Datenbank'!$CP415</f>
        <v>None</v>
      </c>
    </row>
    <row r="414" spans="1:112" x14ac:dyDescent="0.25">
      <c r="A414" s="1" t="str">
        <f>'[1]Bearbeitete Datenbank'!$C416</f>
        <v>Merah Putih</v>
      </c>
      <c r="C414" s="1" t="str">
        <f>'[1]Bearbeitete Datenbank'!$C416</f>
        <v>Merah Putih</v>
      </c>
      <c r="D414" s="41">
        <f>'[1]Bearbeitete Datenbank'!$AB416</f>
        <v>43587</v>
      </c>
      <c r="G414" s="1" t="str">
        <f>'[1]Bearbeitete Datenbank'!$AV416</f>
        <v>Heavy Satellite</v>
      </c>
      <c r="H414" s="1">
        <f>'[1]Bearbeitete Datenbank'!$V416</f>
        <v>16</v>
      </c>
      <c r="J414" s="3"/>
      <c r="K414" s="1" t="str">
        <f>'[1]Bearbeitete Datenbank'!$BQ416</f>
        <v>mono/duo-propellant</v>
      </c>
      <c r="L414" s="1" t="str">
        <f>'[1]Bearbeitete Datenbank'!$BR416</f>
        <v>1</v>
      </c>
      <c r="M414" s="1"/>
      <c r="N414" s="1">
        <f>'[1]Bearbeitete Datenbank'!$BS416</f>
        <v>3000</v>
      </c>
      <c r="P414" s="1" t="str">
        <f>'[1]Bearbeitete Datenbank'!$Y416</f>
        <v>Cape Canaveral</v>
      </c>
      <c r="Q414" s="1">
        <f>'[1]Bearbeitete Datenbank'!$AD416*PI()/180</f>
        <v>0.49683706040105241</v>
      </c>
      <c r="R414" s="1" t="str">
        <f>'[1]Bearbeitete Datenbank'!$D416</f>
        <v>NR</v>
      </c>
      <c r="S414" s="1" t="str">
        <f>'[1]Bearbeitete Datenbank'!$E416</f>
        <v>Indonesia</v>
      </c>
      <c r="T414" s="1" t="str">
        <f>'[1]Bearbeitete Datenbank'!$F416</f>
        <v>PT Telkomunikasi</v>
      </c>
      <c r="U414" s="3">
        <f>'[1]Bearbeitete Datenbank'!$U416</f>
        <v>43319</v>
      </c>
      <c r="V414" s="1">
        <f>'[1]Bearbeitete Datenbank'!$AE416*PI()/180</f>
        <v>4.8776134829068196</v>
      </c>
      <c r="Y414" s="1">
        <f>'[1]Bearbeitete Datenbank'!$BK416</f>
        <v>3</v>
      </c>
      <c r="Z414" s="1">
        <f>'[1]Bearbeitete Datenbank'!$BL416</f>
        <v>5</v>
      </c>
      <c r="AA414" s="1">
        <f>'[1]Bearbeitete Datenbank'!$BM416</f>
        <v>27</v>
      </c>
      <c r="AB414" s="1">
        <f>'[1]Bearbeitete Datenbank'!BN416</f>
        <v>80.643957241258605</v>
      </c>
      <c r="AC414" s="1">
        <f>'[1]Bearbeitete Datenbank'!BO416</f>
        <v>9</v>
      </c>
      <c r="AD414" s="1">
        <f>'[1]Bearbeitete Datenbank'!$BP416</f>
        <v>38.795999999999999</v>
      </c>
      <c r="AH414" s="1">
        <f>'[1]Bearbeitete Datenbank'!$AL416</f>
        <v>5800</v>
      </c>
      <c r="AJ414" s="1">
        <f>'[1]Bearbeitete Datenbank'!$AN416</f>
        <v>3000</v>
      </c>
      <c r="AK414" s="1">
        <f>'[1]Bearbeitete Datenbank'!$AW416</f>
        <v>2800</v>
      </c>
      <c r="AU414" s="1" t="str">
        <f>'[1]Bearbeitete Datenbank'!$AU416</f>
        <v>GEO/S</v>
      </c>
      <c r="AV414" s="1" t="str">
        <f>'[1]Bearbeitete Datenbank'!$J416</f>
        <v>GEO</v>
      </c>
      <c r="AY414" s="1" t="str">
        <f>'[1]Bearbeitete Datenbank'!$G416</f>
        <v>Commercial</v>
      </c>
      <c r="AZ414" s="1"/>
      <c r="BA414" s="1" t="str">
        <f>'[1]Bearbeitete Datenbank'!$H416</f>
        <v>Communications</v>
      </c>
      <c r="BB414" s="1"/>
      <c r="BC414" s="42">
        <f>'[1]Bearbeitete Datenbank'!$AX416</f>
        <v>0.01</v>
      </c>
      <c r="BD414" s="1">
        <f>Tabelle27[[#This Row],[inclination '[degree']]]*PI()/180</f>
        <v>1.7453292519943296E-4</v>
      </c>
      <c r="BE414" s="1">
        <f>'[1]Bearbeitete Datenbank'!$AY416</f>
        <v>338.0847</v>
      </c>
      <c r="BF414" s="1">
        <f>Tabelle27[[#This Row],[RAAN '[degree']]]*PI()/180</f>
        <v>5.9006911656172738</v>
      </c>
      <c r="BG414" s="1">
        <f>'[1]Bearbeitete Datenbank'!$BA416</f>
        <v>103.2257</v>
      </c>
      <c r="BH414" s="1">
        <f>Tabelle27[[#This Row],[AoP '[degree']]]*PI()/180</f>
        <v>1.8016283376759106</v>
      </c>
      <c r="BI414" s="1">
        <f>'[1]Bearbeitete Datenbank'!$BB416</f>
        <v>232.41370000000001</v>
      </c>
      <c r="BK414" s="1">
        <f>Tabelle27[[#This Row],[mean_anomaly '[degree']]]*PI()/180</f>
        <v>4.0563842917423454</v>
      </c>
      <c r="BL414" s="1">
        <f>'[1]Bearbeitete Datenbank'!$AZ416</f>
        <v>1.4919999999999999E-4</v>
      </c>
      <c r="BM414" s="1">
        <f>'[1]Bearbeitete Datenbank'!$BE416</f>
        <v>42164.97892336714</v>
      </c>
      <c r="BN414" s="1">
        <f>'[1]Bearbeitete Datenbank'!$BF416</f>
        <v>35800.269938222511</v>
      </c>
      <c r="BO414" s="1">
        <f>'[1]Bearbeitete Datenbank'!$BG416</f>
        <v>35787.687908511776</v>
      </c>
      <c r="BP414" s="1">
        <f>'[1]Bearbeitete Datenbank'!$BH416</f>
        <v>1436.1079750546439</v>
      </c>
      <c r="BQ414" s="1">
        <f>'[1]Bearbeitete Datenbank'!$BC416</f>
        <v>1.0027101199999999</v>
      </c>
      <c r="BY414" s="1" t="s">
        <v>115</v>
      </c>
      <c r="BZ414" s="1" t="s">
        <v>115</v>
      </c>
      <c r="CA414" s="1" t="s">
        <v>115</v>
      </c>
      <c r="CB414" s="1" t="s">
        <v>115</v>
      </c>
      <c r="CD414" s="47">
        <f>'[1]Bearbeitete Datenbank'!$BT416</f>
        <v>2.9713796000002901E-2</v>
      </c>
      <c r="CE41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5.1860357346597162E-4</v>
      </c>
      <c r="CF414" s="1">
        <f>'[1]Bearbeitete Datenbank'!$BU416</f>
        <v>107.98615151499999</v>
      </c>
      <c r="CG41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1.8847138904942127</v>
      </c>
      <c r="CH414" s="1" t="str">
        <f>'[1]Bearbeitete Datenbank'!$BV416</f>
        <v>True</v>
      </c>
      <c r="CI414" s="1" t="str">
        <f>'[1]Bearbeitete Datenbank'!$BW416</f>
        <v>True</v>
      </c>
      <c r="CJ414" s="1">
        <f>'[1]Bearbeitete Datenbank'!$BX416</f>
        <v>1.38844E-4</v>
      </c>
      <c r="CK414" s="1">
        <f>'[1]Bearbeitete Datenbank'!$BY416</f>
        <v>4.0440000000000006E-5</v>
      </c>
      <c r="CL414" s="1">
        <f>'[1]Bearbeitete Datenbank'!$CA416</f>
        <v>4.1757000000000002E-2</v>
      </c>
      <c r="CM41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7.2879713575527214E-4</v>
      </c>
      <c r="CN414" s="1">
        <f>'[1]Bearbeitete Datenbank'!$CB416</f>
        <v>1</v>
      </c>
      <c r="CO414" s="1">
        <f>'[1]Bearbeitete Datenbank'!$CC416</f>
        <v>3</v>
      </c>
      <c r="CP414" s="1" t="str">
        <f>'[1]Bearbeitete Datenbank'!$CD416</f>
        <v>None</v>
      </c>
      <c r="CQ414" s="1" t="str">
        <f>'[1]Bearbeitete Datenbank'!$CE416</f>
        <v>None</v>
      </c>
      <c r="CR414" s="1" t="str">
        <f>'[1]Bearbeitete Datenbank'!$CF416</f>
        <v>None</v>
      </c>
      <c r="CS414" s="1" t="str">
        <f>IF(Tabelle27[[#This Row],[synchronised_starting_longitude '[deg_E']]]="None","None",Tabelle27[[#This Row],[synchronised_starting_longitude '[deg_E']]]*PI()/180)</f>
        <v>None</v>
      </c>
      <c r="CT414" s="1" t="str">
        <f>'[1]Bearbeitete Datenbank'!$CG416</f>
        <v>None</v>
      </c>
      <c r="CU414" s="1" t="str">
        <f>IF(Tabelle27[[#This Row],[synchronised_initial_longitude '[deg_E']]]="None","None",Tabelle27[[#This Row],[synchronised_initial_longitude '[deg_E']]]*PI()/180)</f>
        <v>None</v>
      </c>
      <c r="CV414" s="1" t="str">
        <f>'[1]Bearbeitete Datenbank'!$CH416</f>
        <v>None</v>
      </c>
      <c r="CW414" s="1" t="str">
        <f>IF(Tabelle27[[#This Row],[synchronised_tolerance_longitude '[deg_E']]]="None","None",Tabelle27[[#This Row],[synchronised_tolerance_longitude '[deg_E']]]*PI()/180)</f>
        <v>None</v>
      </c>
      <c r="CY414" s="1" t="str">
        <f>'[1]Bearbeitete Datenbank'!$CI416</f>
        <v>None</v>
      </c>
      <c r="CZ414" s="1" t="str">
        <f>IF(Tabelle27[[#This Row],[initial_GLAN '[deg']]]="None",Tabelle27[[#This Row],[initial_GLAN '[deg']]],Tabelle27[[#This Row],[initial_GLAN '[deg']]]*PI()/180)</f>
        <v>None</v>
      </c>
      <c r="DA414" s="1" t="str">
        <f>'[1]Bearbeitete Datenbank'!$CJ416</f>
        <v>None</v>
      </c>
      <c r="DB414" s="1" t="str">
        <f>IF(Tabelle27[[#This Row],[tolerance_GLAN '[deg']]]="None",Tabelle27[[#This Row],[tolerance_GLAN '[deg']]],Tabelle27[[#This Row],[tolerance_GLAN '[deg']]]*PI()/180)</f>
        <v>None</v>
      </c>
      <c r="DC414" s="1" t="str">
        <f>'[1]Bearbeitete Datenbank'!$CK416</f>
        <v>None</v>
      </c>
      <c r="DD414" s="49" t="str">
        <f>'[1]Bearbeitete Datenbank'!$CL416</f>
        <v>None</v>
      </c>
      <c r="DE414" s="5" t="str">
        <f>'[1]Bearbeitete Datenbank'!$CM416</f>
        <v>None</v>
      </c>
      <c r="DF414" s="49" t="str">
        <f>'[1]Bearbeitete Datenbank'!$CN416</f>
        <v>None</v>
      </c>
      <c r="DG414" s="5" t="str">
        <f>'[1]Bearbeitete Datenbank'!$CO416</f>
        <v>None</v>
      </c>
      <c r="DH414" s="5" t="str">
        <f>'[1]Bearbeitete Datenbank'!$CP416</f>
        <v>None</v>
      </c>
    </row>
    <row r="415" spans="1:112" x14ac:dyDescent="0.25">
      <c r="A415" s="1" t="str">
        <f>'[1]Bearbeitete Datenbank'!$C417</f>
        <v>Meridian-3</v>
      </c>
      <c r="C415" s="1" t="str">
        <f>'[1]Bearbeitete Datenbank'!$C417</f>
        <v>Meridian-3</v>
      </c>
      <c r="D415" s="41">
        <f>'[1]Bearbeitete Datenbank'!$AB417</f>
        <v>37212</v>
      </c>
      <c r="G415" s="1" t="str">
        <f>'[1]Bearbeitete Datenbank'!$AV417</f>
        <v>Heavy Satellite</v>
      </c>
      <c r="H415" s="1">
        <f>'[1]Bearbeitete Datenbank'!$V417</f>
        <v>7</v>
      </c>
      <c r="J415" s="3"/>
      <c r="K415" s="1" t="str">
        <f>'[1]Bearbeitete Datenbank'!$BQ417</f>
        <v>none</v>
      </c>
      <c r="L415" s="1" t="str">
        <f>'[1]Bearbeitete Datenbank'!$BR417</f>
        <v>0</v>
      </c>
      <c r="M415" s="1"/>
      <c r="N415" s="1">
        <f>'[1]Bearbeitete Datenbank'!$BS417</f>
        <v>300</v>
      </c>
      <c r="P415" s="1" t="str">
        <f>'[1]Bearbeitete Datenbank'!$Y417</f>
        <v>Plesetsk Cosmodrome</v>
      </c>
      <c r="Q415" s="1">
        <f>'[1]Bearbeitete Datenbank'!$AD417*PI()/180</f>
        <v>1.0982581280910539</v>
      </c>
      <c r="R415" s="1" t="str">
        <f>'[1]Bearbeitete Datenbank'!$D417</f>
        <v>Russia</v>
      </c>
      <c r="S415" s="1" t="str">
        <f>'[1]Bearbeitete Datenbank'!$E417</f>
        <v>Russia</v>
      </c>
      <c r="T415" s="1" t="str">
        <f>'[1]Bearbeitete Datenbank'!$F417</f>
        <v>Military Space Forces (VKS)</v>
      </c>
      <c r="U415" s="3">
        <f>'[1]Bearbeitete Datenbank'!$U417</f>
        <v>40484</v>
      </c>
      <c r="V415" s="1">
        <f>'[1]Bearbeitete Datenbank'!$AE417*PI()/180</f>
        <v>0.7082158253648102</v>
      </c>
      <c r="Y415" s="1">
        <f>'[1]Bearbeitete Datenbank'!$BK417</f>
        <v>2</v>
      </c>
      <c r="Z415" s="1">
        <f>'[1]Bearbeitete Datenbank'!$BL417</f>
        <v>4</v>
      </c>
      <c r="AA415" s="1">
        <f>'[1]Bearbeitete Datenbank'!$BM417</f>
        <v>10</v>
      </c>
      <c r="AB415" s="1">
        <f>'[1]Bearbeitete Datenbank'!BN417</f>
        <v>24.800289996714898</v>
      </c>
      <c r="AC415" s="1">
        <f>'[1]Bearbeitete Datenbank'!BO417</f>
        <v>4</v>
      </c>
      <c r="AD415" s="1">
        <f>'[1]Bearbeitete Datenbank'!$BP417</f>
        <v>14.304</v>
      </c>
      <c r="AH415" s="1">
        <f>'[1]Bearbeitete Datenbank'!$AL417</f>
        <v>2000</v>
      </c>
      <c r="AJ415" s="1">
        <f>'[1]Bearbeitete Datenbank'!$AN417</f>
        <v>2000</v>
      </c>
      <c r="AK415" s="1">
        <f>'[1]Bearbeitete Datenbank'!$AW417</f>
        <v>0</v>
      </c>
      <c r="AU415" s="1" t="str">
        <f>'[1]Bearbeitete Datenbank'!$AU417</f>
        <v>HEO/M</v>
      </c>
      <c r="AV415" s="1" t="str">
        <f>'[1]Bearbeitete Datenbank'!$J417</f>
        <v>Elliptical</v>
      </c>
      <c r="AY415" s="1" t="str">
        <f>'[1]Bearbeitete Datenbank'!$G417</f>
        <v>Military</v>
      </c>
      <c r="AZ415" s="1"/>
      <c r="BA415" s="1" t="str">
        <f>'[1]Bearbeitete Datenbank'!$H417</f>
        <v>Communications</v>
      </c>
      <c r="BB415" s="1"/>
      <c r="BC415" s="42">
        <f>'[1]Bearbeitete Datenbank'!$AX417</f>
        <v>63.545099999999998</v>
      </c>
      <c r="BD415" s="1">
        <f>Tabelle27[[#This Row],[inclination '[degree']]]*PI()/180</f>
        <v>1.1090712185090486</v>
      </c>
      <c r="BE415" s="1">
        <f>'[1]Bearbeitete Datenbank'!$AY417</f>
        <v>265.40219999999999</v>
      </c>
      <c r="BF415" s="1">
        <f>Tabelle27[[#This Row],[RAAN '[degree']]]*PI()/180</f>
        <v>4.6321422320364949</v>
      </c>
      <c r="BG415" s="1">
        <f>'[1]Bearbeitete Datenbank'!$BA417</f>
        <v>272.67070000000001</v>
      </c>
      <c r="BH415" s="1">
        <f>Tabelle27[[#This Row],[AoP '[degree']]]*PI()/180</f>
        <v>4.7590014887177023</v>
      </c>
      <c r="BI415" s="1">
        <f>'[1]Bearbeitete Datenbank'!$BB417</f>
        <v>344.09449999999998</v>
      </c>
      <c r="BK415" s="1">
        <f>Tabelle27[[#This Row],[mean_anomaly '[degree']]]*PI()/180</f>
        <v>6.0055819630036273</v>
      </c>
      <c r="BL415" s="1">
        <f>'[1]Bearbeitete Datenbank'!$AZ417</f>
        <v>0.66795269999999995</v>
      </c>
      <c r="BM415" s="1">
        <f>'[1]Bearbeitete Datenbank'!$BE417</f>
        <v>26555.349460018904</v>
      </c>
      <c r="BN415" s="1">
        <f>'[1]Bearbeitete Datenbank'!$BF417</f>
        <v>37922.066831282071</v>
      </c>
      <c r="BO415" s="1">
        <f>'[1]Bearbeitete Datenbank'!$BG417</f>
        <v>2446.6320887557358</v>
      </c>
      <c r="BP415" s="1">
        <f>'[1]Bearbeitete Datenbank'!$BH417</f>
        <v>717.77329139563437</v>
      </c>
      <c r="BQ415" s="1">
        <f>'[1]Bearbeitete Datenbank'!$BC417</f>
        <v>2.00620449</v>
      </c>
      <c r="BY415" s="1" t="s">
        <v>115</v>
      </c>
      <c r="BZ415" s="1" t="s">
        <v>115</v>
      </c>
      <c r="CA415" s="1" t="s">
        <v>115</v>
      </c>
      <c r="CB415" s="1" t="s">
        <v>115</v>
      </c>
      <c r="CD415" s="47" t="str">
        <f>'[1]Bearbeitete Datenbank'!$BT417</f>
        <v>None</v>
      </c>
      <c r="CE41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15" s="1" t="str">
        <f>'[1]Bearbeitete Datenbank'!$BU417</f>
        <v>None</v>
      </c>
      <c r="CG41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15" s="1" t="str">
        <f>'[1]Bearbeitete Datenbank'!$BV417</f>
        <v>None</v>
      </c>
      <c r="CI415" s="1" t="str">
        <f>'[1]Bearbeitete Datenbank'!$BW417</f>
        <v>None</v>
      </c>
      <c r="CJ415" s="1" t="str">
        <f>'[1]Bearbeitete Datenbank'!$BX417</f>
        <v>None</v>
      </c>
      <c r="CK415" s="1" t="str">
        <f>'[1]Bearbeitete Datenbank'!$BY417</f>
        <v>None</v>
      </c>
      <c r="CL415" s="1" t="str">
        <f>'[1]Bearbeitete Datenbank'!$CA417</f>
        <v>None</v>
      </c>
      <c r="CM41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15" s="1" t="str">
        <f>'[1]Bearbeitete Datenbank'!$CB417</f>
        <v>None</v>
      </c>
      <c r="CO415" s="1" t="str">
        <f>'[1]Bearbeitete Datenbank'!$CC417</f>
        <v>None</v>
      </c>
      <c r="CP415" s="1" t="str">
        <f>'[1]Bearbeitete Datenbank'!$CD417</f>
        <v>None</v>
      </c>
      <c r="CQ415" s="1" t="str">
        <f>'[1]Bearbeitete Datenbank'!$CE417</f>
        <v>None</v>
      </c>
      <c r="CR415" s="1" t="str">
        <f>'[1]Bearbeitete Datenbank'!$CF417</f>
        <v>None</v>
      </c>
      <c r="CS415" s="1" t="str">
        <f>IF(Tabelle27[[#This Row],[synchronised_starting_longitude '[deg_E']]]="None","None",Tabelle27[[#This Row],[synchronised_starting_longitude '[deg_E']]]*PI()/180)</f>
        <v>None</v>
      </c>
      <c r="CT415" s="1" t="str">
        <f>'[1]Bearbeitete Datenbank'!$CG417</f>
        <v>None</v>
      </c>
      <c r="CU415" s="1" t="str">
        <f>IF(Tabelle27[[#This Row],[synchronised_initial_longitude '[deg_E']]]="None","None",Tabelle27[[#This Row],[synchronised_initial_longitude '[deg_E']]]*PI()/180)</f>
        <v>None</v>
      </c>
      <c r="CV415" s="1" t="str">
        <f>'[1]Bearbeitete Datenbank'!$CH417</f>
        <v>None</v>
      </c>
      <c r="CW415" s="1" t="str">
        <f>IF(Tabelle27[[#This Row],[synchronised_tolerance_longitude '[deg_E']]]="None","None",Tabelle27[[#This Row],[synchronised_tolerance_longitude '[deg_E']]]*PI()/180)</f>
        <v>None</v>
      </c>
      <c r="CY415" s="1" t="str">
        <f>'[1]Bearbeitete Datenbank'!$CI417</f>
        <v>None</v>
      </c>
      <c r="CZ415" s="1" t="str">
        <f>IF(Tabelle27[[#This Row],[initial_GLAN '[deg']]]="None",Tabelle27[[#This Row],[initial_GLAN '[deg']]],Tabelle27[[#This Row],[initial_GLAN '[deg']]]*PI()/180)</f>
        <v>None</v>
      </c>
      <c r="DA415" s="1" t="str">
        <f>'[1]Bearbeitete Datenbank'!$CJ417</f>
        <v>None</v>
      </c>
      <c r="DB415" s="1" t="str">
        <f>IF(Tabelle27[[#This Row],[tolerance_GLAN '[deg']]]="None",Tabelle27[[#This Row],[tolerance_GLAN '[deg']]],Tabelle27[[#This Row],[tolerance_GLAN '[deg']]]*PI()/180)</f>
        <v>None</v>
      </c>
      <c r="DC415" s="1" t="str">
        <f>'[1]Bearbeitete Datenbank'!$CK417</f>
        <v>None</v>
      </c>
      <c r="DD415" s="49" t="str">
        <f>'[1]Bearbeitete Datenbank'!$CL417</f>
        <v>None</v>
      </c>
      <c r="DE415" s="5" t="str">
        <f>'[1]Bearbeitete Datenbank'!$CM417</f>
        <v>None</v>
      </c>
      <c r="DF415" s="49" t="str">
        <f>'[1]Bearbeitete Datenbank'!$CN417</f>
        <v>None</v>
      </c>
      <c r="DG415" s="5" t="str">
        <f>'[1]Bearbeitete Datenbank'!$CO417</f>
        <v>None</v>
      </c>
      <c r="DH415" s="5" t="str">
        <f>'[1]Bearbeitete Datenbank'!$CP417</f>
        <v>None</v>
      </c>
    </row>
    <row r="416" spans="1:112" x14ac:dyDescent="0.25">
      <c r="A416" s="1" t="str">
        <f>'[1]Bearbeitete Datenbank'!$C418</f>
        <v>Meteosat 10</v>
      </c>
      <c r="C416" s="1" t="str">
        <f>'[1]Bearbeitete Datenbank'!$C418</f>
        <v>Meteosat 10</v>
      </c>
      <c r="D416" s="41">
        <f>'[1]Bearbeitete Datenbank'!$AB418</f>
        <v>38552</v>
      </c>
      <c r="G416" s="1" t="str">
        <f>'[1]Bearbeitete Datenbank'!$AV418</f>
        <v>Heavy Satellite</v>
      </c>
      <c r="H416" s="1">
        <f>'[1]Bearbeitete Datenbank'!$V418</f>
        <v>7</v>
      </c>
      <c r="J416" s="3"/>
      <c r="K416" s="1" t="str">
        <f>'[1]Bearbeitete Datenbank'!$BQ418</f>
        <v>none</v>
      </c>
      <c r="L416" s="1" t="str">
        <f>'[1]Bearbeitete Datenbank'!$BR418</f>
        <v>0</v>
      </c>
      <c r="M416" s="1"/>
      <c r="N416" s="1">
        <f>'[1]Bearbeitete Datenbank'!$BS418</f>
        <v>300</v>
      </c>
      <c r="P416" s="1" t="str">
        <f>'[1]Bearbeitete Datenbank'!$Y418</f>
        <v>Guiana Space Center</v>
      </c>
      <c r="Q416" s="1">
        <f>'[1]Bearbeitete Datenbank'!$AD418*PI()/180</f>
        <v>9.1437799511982928E-2</v>
      </c>
      <c r="R416" s="1" t="str">
        <f>'[1]Bearbeitete Datenbank'!$D418</f>
        <v>EUMETSAT</v>
      </c>
      <c r="S416" s="1" t="str">
        <f>'[1]Bearbeitete Datenbank'!$E418</f>
        <v>Multinational</v>
      </c>
      <c r="T416" s="1" t="str">
        <f>'[1]Bearbeitete Datenbank'!$F418</f>
        <v>EUMETSAT (European Organization for the Exploitation of Meteorological Satellites)</v>
      </c>
      <c r="U416" s="3">
        <f>'[1]Bearbeitete Datenbank'!$U418</f>
        <v>41095</v>
      </c>
      <c r="V416" s="1">
        <f>'[1]Bearbeitete Datenbank'!$AE418*PI()/180</f>
        <v>5.3622099674872183</v>
      </c>
      <c r="Y416" s="1">
        <f>'[1]Bearbeitete Datenbank'!$BK418</f>
        <v>3.2</v>
      </c>
      <c r="Z416" s="1">
        <f>'[1]Bearbeitete Datenbank'!$BL418</f>
        <v>2.4</v>
      </c>
      <c r="AA416" s="1">
        <f>'[1]Bearbeitete Datenbank'!$BM418</f>
        <v>3.7</v>
      </c>
      <c r="AB416" s="1">
        <f>'[1]Bearbeitete Datenbank'!BN418</f>
        <v>11.120424425487499</v>
      </c>
      <c r="AC416" s="1">
        <f>'[1]Bearbeitete Datenbank'!BO418</f>
        <v>7.68</v>
      </c>
      <c r="AD416" s="1">
        <f>'[1]Bearbeitete Datenbank'!$BP418</f>
        <v>10.053096491487301</v>
      </c>
      <c r="AH416" s="1">
        <f>'[1]Bearbeitete Datenbank'!$AL418</f>
        <v>2035</v>
      </c>
      <c r="AJ416" s="1">
        <f>'[1]Bearbeitete Datenbank'!$AN418</f>
        <v>1000</v>
      </c>
      <c r="AK416" s="1">
        <f>'[1]Bearbeitete Datenbank'!$AW418</f>
        <v>1035</v>
      </c>
      <c r="AU416" s="1" t="str">
        <f>'[1]Bearbeitete Datenbank'!$AU418</f>
        <v>GEO/D</v>
      </c>
      <c r="AV416" s="1" t="str">
        <f>'[1]Bearbeitete Datenbank'!$J418</f>
        <v>GEO</v>
      </c>
      <c r="AY416" s="1" t="str">
        <f>'[1]Bearbeitete Datenbank'!$G418</f>
        <v>Government/Civil</v>
      </c>
      <c r="AZ416" s="1"/>
      <c r="BA416" s="1" t="str">
        <f>'[1]Bearbeitete Datenbank'!$H418</f>
        <v>Earth Observation</v>
      </c>
      <c r="BB416" s="1"/>
      <c r="BC416" s="42">
        <f>'[1]Bearbeitete Datenbank'!$AX418</f>
        <v>1.2087000000000001</v>
      </c>
      <c r="BD416" s="1">
        <f>Tabelle27[[#This Row],[inclination '[degree']]]*PI()/180</f>
        <v>2.1095794668855462E-2</v>
      </c>
      <c r="BE416" s="1">
        <f>'[1]Bearbeitete Datenbank'!$AY418</f>
        <v>8.3327000000000009</v>
      </c>
      <c r="BF416" s="1">
        <f>Tabelle27[[#This Row],[RAAN '[degree']]]*PI()/180</f>
        <v>0.14543305058093153</v>
      </c>
      <c r="BG416" s="1">
        <f>'[1]Bearbeitete Datenbank'!$BA418</f>
        <v>11.3226</v>
      </c>
      <c r="BH416" s="1">
        <f>Tabelle27[[#This Row],[AoP '[degree']]]*PI()/180</f>
        <v>0.19761664988630995</v>
      </c>
      <c r="BI416" s="1">
        <f>'[1]Bearbeitete Datenbank'!$BB418</f>
        <v>178.82339999999999</v>
      </c>
      <c r="BK416" s="1">
        <f>Tabelle27[[#This Row],[mean_anomaly '[degree']]]*PI()/180</f>
        <v>3.1210571096108279</v>
      </c>
      <c r="BL416" s="1">
        <f>'[1]Bearbeitete Datenbank'!$AZ418</f>
        <v>1.428E-4</v>
      </c>
      <c r="BM416" s="1">
        <f>'[1]Bearbeitete Datenbank'!$BE418</f>
        <v>42165.378412746672</v>
      </c>
      <c r="BN416" s="1">
        <f>'[1]Bearbeitete Datenbank'!$BF418</f>
        <v>35800.399628784013</v>
      </c>
      <c r="BO416" s="1">
        <f>'[1]Bearbeitete Datenbank'!$BG418</f>
        <v>35788.35719670933</v>
      </c>
      <c r="BP416" s="1">
        <f>'[1]Bearbeitete Datenbank'!$BH418</f>
        <v>1436.1283845718822</v>
      </c>
      <c r="BQ416" s="1">
        <f>'[1]Bearbeitete Datenbank'!$BC418</f>
        <v>1.0026958699999999</v>
      </c>
      <c r="BY416" s="1" t="s">
        <v>115</v>
      </c>
      <c r="BZ416" s="1" t="s">
        <v>115</v>
      </c>
      <c r="CA416" s="1" t="s">
        <v>115</v>
      </c>
      <c r="CB416" s="1" t="s">
        <v>115</v>
      </c>
      <c r="CD416" s="47">
        <f>'[1]Bearbeitete Datenbank'!$BT418</f>
        <v>0.26188537300000014</v>
      </c>
      <c r="CE41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4.5707620216634626E-3</v>
      </c>
      <c r="CF416" s="1">
        <f>'[1]Bearbeitete Datenbank'!$BU418</f>
        <v>9.4240801360000006</v>
      </c>
      <c r="CG41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0.16448122734499501</v>
      </c>
      <c r="CH416" s="1" t="str">
        <f>'[1]Bearbeitete Datenbank'!$BV418</f>
        <v>False</v>
      </c>
      <c r="CI416" s="1" t="str">
        <f>'[1]Bearbeitete Datenbank'!$BW418</f>
        <v>True</v>
      </c>
      <c r="CJ416" s="1">
        <f>'[1]Bearbeitete Datenbank'!$BX418</f>
        <v>1.030615E-4</v>
      </c>
      <c r="CK416" s="1">
        <f>'[1]Bearbeitete Datenbank'!$BY418</f>
        <v>5.0638499999999993E-5</v>
      </c>
      <c r="CL416" s="1" t="str">
        <f>'[1]Bearbeitete Datenbank'!$CA418</f>
        <v>None</v>
      </c>
      <c r="CM41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16" s="1">
        <f>'[1]Bearbeitete Datenbank'!$CB418</f>
        <v>0</v>
      </c>
      <c r="CO416" s="1">
        <f>'[1]Bearbeitete Datenbank'!$CC418</f>
        <v>0</v>
      </c>
      <c r="CP416" s="1" t="str">
        <f>'[1]Bearbeitete Datenbank'!$CD418</f>
        <v>None</v>
      </c>
      <c r="CQ416" s="1" t="str">
        <f>'[1]Bearbeitete Datenbank'!$CE418</f>
        <v>None</v>
      </c>
      <c r="CR416" s="1" t="str">
        <f>'[1]Bearbeitete Datenbank'!$CF418</f>
        <v>None</v>
      </c>
      <c r="CS416" s="1" t="str">
        <f>IF(Tabelle27[[#This Row],[synchronised_starting_longitude '[deg_E']]]="None","None",Tabelle27[[#This Row],[synchronised_starting_longitude '[deg_E']]]*PI()/180)</f>
        <v>None</v>
      </c>
      <c r="CT416" s="1" t="str">
        <f>'[1]Bearbeitete Datenbank'!$CG418</f>
        <v>None</v>
      </c>
      <c r="CU416" s="1" t="str">
        <f>IF(Tabelle27[[#This Row],[synchronised_initial_longitude '[deg_E']]]="None","None",Tabelle27[[#This Row],[synchronised_initial_longitude '[deg_E']]]*PI()/180)</f>
        <v>None</v>
      </c>
      <c r="CV416" s="1" t="str">
        <f>'[1]Bearbeitete Datenbank'!$CH418</f>
        <v>None</v>
      </c>
      <c r="CW416" s="1" t="str">
        <f>IF(Tabelle27[[#This Row],[synchronised_tolerance_longitude '[deg_E']]]="None","None",Tabelle27[[#This Row],[synchronised_tolerance_longitude '[deg_E']]]*PI()/180)</f>
        <v>None</v>
      </c>
      <c r="CY416" s="1" t="str">
        <f>'[1]Bearbeitete Datenbank'!$CI418</f>
        <v>None</v>
      </c>
      <c r="CZ416" s="1" t="str">
        <f>IF(Tabelle27[[#This Row],[initial_GLAN '[deg']]]="None",Tabelle27[[#This Row],[initial_GLAN '[deg']]],Tabelle27[[#This Row],[initial_GLAN '[deg']]]*PI()/180)</f>
        <v>None</v>
      </c>
      <c r="DA416" s="1" t="str">
        <f>'[1]Bearbeitete Datenbank'!$CJ418</f>
        <v>None</v>
      </c>
      <c r="DB416" s="1" t="str">
        <f>IF(Tabelle27[[#This Row],[tolerance_GLAN '[deg']]]="None",Tabelle27[[#This Row],[tolerance_GLAN '[deg']]],Tabelle27[[#This Row],[tolerance_GLAN '[deg']]]*PI()/180)</f>
        <v>None</v>
      </c>
      <c r="DC416" s="1" t="str">
        <f>'[1]Bearbeitete Datenbank'!$CK418</f>
        <v>None</v>
      </c>
      <c r="DD416" s="49" t="str">
        <f>'[1]Bearbeitete Datenbank'!$CL418</f>
        <v>None</v>
      </c>
      <c r="DE416" s="5" t="str">
        <f>'[1]Bearbeitete Datenbank'!$CM418</f>
        <v>None</v>
      </c>
      <c r="DF416" s="49" t="str">
        <f>'[1]Bearbeitete Datenbank'!$CN418</f>
        <v>None</v>
      </c>
      <c r="DG416" s="5" t="str">
        <f>'[1]Bearbeitete Datenbank'!$CO418</f>
        <v>None</v>
      </c>
      <c r="DH416" s="5" t="str">
        <f>'[1]Bearbeitete Datenbank'!$CP418</f>
        <v>None</v>
      </c>
    </row>
    <row r="417" spans="1:112" x14ac:dyDescent="0.25">
      <c r="A417" s="1" t="str">
        <f>'[1]Bearbeitete Datenbank'!$C419</f>
        <v>Meteosat 11</v>
      </c>
      <c r="C417" s="1" t="str">
        <f>'[1]Bearbeitete Datenbank'!$C419</f>
        <v>Meteosat 11</v>
      </c>
      <c r="D417" s="41">
        <f>'[1]Bearbeitete Datenbank'!$AB419</f>
        <v>40732</v>
      </c>
      <c r="G417" s="1" t="str">
        <f>'[1]Bearbeitete Datenbank'!$AV419</f>
        <v>Heavy Satellite</v>
      </c>
      <c r="H417" s="1">
        <f>'[1]Bearbeitete Datenbank'!$V419</f>
        <v>12</v>
      </c>
      <c r="J417" s="3"/>
      <c r="K417" s="1" t="str">
        <f>'[1]Bearbeitete Datenbank'!$BQ419</f>
        <v>none</v>
      </c>
      <c r="L417" s="1" t="str">
        <f>'[1]Bearbeitete Datenbank'!$BR419</f>
        <v>0</v>
      </c>
      <c r="M417" s="1"/>
      <c r="N417" s="1">
        <f>'[1]Bearbeitete Datenbank'!$BS419</f>
        <v>300</v>
      </c>
      <c r="P417" s="1" t="str">
        <f>'[1]Bearbeitete Datenbank'!$Y419</f>
        <v>Guiana Space Center</v>
      </c>
      <c r="Q417" s="1">
        <f>'[1]Bearbeitete Datenbank'!$AD419*PI()/180</f>
        <v>9.1437799511982928E-2</v>
      </c>
      <c r="R417" s="1" t="str">
        <f>'[1]Bearbeitete Datenbank'!$D419</f>
        <v>EUMETSAT</v>
      </c>
      <c r="S417" s="1" t="str">
        <f>'[1]Bearbeitete Datenbank'!$E419</f>
        <v>Multinational</v>
      </c>
      <c r="T417" s="1" t="str">
        <f>'[1]Bearbeitete Datenbank'!$F419</f>
        <v>EUMETSAT (European Organization for the Exploitation of Meteorological Satellites)</v>
      </c>
      <c r="U417" s="3">
        <f>'[1]Bearbeitete Datenbank'!$U419</f>
        <v>42200</v>
      </c>
      <c r="V417" s="1">
        <f>'[1]Bearbeitete Datenbank'!$AE419*PI()/180</f>
        <v>5.3622099674872183</v>
      </c>
      <c r="Y417" s="1">
        <f>'[1]Bearbeitete Datenbank'!$BK419</f>
        <v>3.2</v>
      </c>
      <c r="Z417" s="1">
        <f>'[1]Bearbeitete Datenbank'!$BL419</f>
        <v>2.2999999999999998</v>
      </c>
      <c r="AA417" s="1">
        <f>'[1]Bearbeitete Datenbank'!$BM419</f>
        <v>3.2</v>
      </c>
      <c r="AB417" s="1">
        <f>'[1]Bearbeitete Datenbank'!BN419</f>
        <v>10.9018823788821</v>
      </c>
      <c r="AC417" s="1">
        <f>'[1]Bearbeitete Datenbank'!BO419</f>
        <v>7.36</v>
      </c>
      <c r="AD417" s="1">
        <f>'[1]Bearbeitete Datenbank'!$BP419</f>
        <v>9.8017690792001506</v>
      </c>
      <c r="AH417" s="1">
        <f>'[1]Bearbeitete Datenbank'!$AL419</f>
        <v>2043</v>
      </c>
      <c r="AJ417" s="1">
        <f>'[1]Bearbeitete Datenbank'!$AN419</f>
        <v>1000</v>
      </c>
      <c r="AK417" s="1">
        <f>'[1]Bearbeitete Datenbank'!$AW419</f>
        <v>1043</v>
      </c>
      <c r="AU417" s="1" t="str">
        <f>'[1]Bearbeitete Datenbank'!$AU419</f>
        <v>GTO</v>
      </c>
      <c r="AV417" s="1" t="str">
        <f>'[1]Bearbeitete Datenbank'!$J419</f>
        <v>GEO</v>
      </c>
      <c r="AY417" s="1" t="str">
        <f>'[1]Bearbeitete Datenbank'!$G419</f>
        <v>Government/Civil</v>
      </c>
      <c r="AZ417" s="1"/>
      <c r="BA417" s="1" t="str">
        <f>'[1]Bearbeitete Datenbank'!$H419</f>
        <v>Earth Observation</v>
      </c>
      <c r="BB417" s="1"/>
      <c r="BC417" s="42">
        <f>'[1]Bearbeitete Datenbank'!$AX419</f>
        <v>0.1096</v>
      </c>
      <c r="BD417" s="1">
        <f>Tabelle27[[#This Row],[inclination '[degree']]]*PI()/180</f>
        <v>1.9128808601857851E-3</v>
      </c>
      <c r="BE417" s="1">
        <f>'[1]Bearbeitete Datenbank'!$AY419</f>
        <v>192.13900000000001</v>
      </c>
      <c r="BF417" s="1">
        <f>Tabelle27[[#This Row],[RAAN '[degree']]]*PI()/180</f>
        <v>3.3534581714893852</v>
      </c>
      <c r="BG417" s="1">
        <f>'[1]Bearbeitete Datenbank'!$BA419</f>
        <v>187.8382</v>
      </c>
      <c r="BH417" s="1">
        <f>Tabelle27[[#This Row],[AoP '[degree']]]*PI()/180</f>
        <v>3.2783950510196127</v>
      </c>
      <c r="BI417" s="1">
        <f>'[1]Bearbeitete Datenbank'!$BB419</f>
        <v>169.351</v>
      </c>
      <c r="BK417" s="1">
        <f>Tabelle27[[#This Row],[mean_anomaly '[degree']]]*PI()/180</f>
        <v>2.9557325415449167</v>
      </c>
      <c r="BL417" s="1">
        <f>'[1]Bearbeitete Datenbank'!$AZ419</f>
        <v>8.8300000000000005E-5</v>
      </c>
      <c r="BM417" s="1">
        <f>'[1]Bearbeitete Datenbank'!$BE419</f>
        <v>42167.703768934065</v>
      </c>
      <c r="BN417" s="1">
        <f>'[1]Bearbeitete Datenbank'!$BF419</f>
        <v>35800.427177176862</v>
      </c>
      <c r="BO417" s="1">
        <f>'[1]Bearbeitete Datenbank'!$BG419</f>
        <v>35792.980360691268</v>
      </c>
      <c r="BP417" s="1">
        <f>'[1]Bearbeitete Datenbank'!$BH419</f>
        <v>1436.2471866386179</v>
      </c>
      <c r="BQ417" s="1">
        <f>'[1]Bearbeitete Datenbank'!$BC419</f>
        <v>1.00261293</v>
      </c>
      <c r="BY417" s="1" t="s">
        <v>115</v>
      </c>
      <c r="BZ417" s="1" t="s">
        <v>115</v>
      </c>
      <c r="CA417" s="1" t="s">
        <v>115</v>
      </c>
      <c r="CB417" s="1" t="s">
        <v>115</v>
      </c>
      <c r="CD417" s="47">
        <f>'[1]Bearbeitete Datenbank'!$BT419</f>
        <v>0.20674832100000001</v>
      </c>
      <c r="CE4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3.6084389244201358E-3</v>
      </c>
      <c r="CF417" s="1">
        <f>'[1]Bearbeitete Datenbank'!$BU419</f>
        <v>359.77073732999997</v>
      </c>
      <c r="CG4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6.2791839187361722</v>
      </c>
      <c r="CH417" s="1" t="str">
        <f>'[1]Bearbeitete Datenbank'!$BV419</f>
        <v>False</v>
      </c>
      <c r="CI417" s="1" t="str">
        <f>'[1]Bearbeitete Datenbank'!$BW419</f>
        <v>True</v>
      </c>
      <c r="CJ417" s="1">
        <f>'[1]Bearbeitete Datenbank'!$BX419</f>
        <v>7.2827000000000013E-5</v>
      </c>
      <c r="CK417" s="1">
        <f>'[1]Bearbeitete Datenbank'!$BY419</f>
        <v>7.0581000000000007E-5</v>
      </c>
      <c r="CL417" s="1" t="str">
        <f>'[1]Bearbeitete Datenbank'!$CA419</f>
        <v>None</v>
      </c>
      <c r="CM41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17" s="1">
        <f>'[1]Bearbeitete Datenbank'!$CB419</f>
        <v>0</v>
      </c>
      <c r="CO417" s="1">
        <f>'[1]Bearbeitete Datenbank'!$CC419</f>
        <v>0</v>
      </c>
      <c r="CP417" s="1" t="str">
        <f>'[1]Bearbeitete Datenbank'!$CD419</f>
        <v>None</v>
      </c>
      <c r="CQ417" s="1" t="str">
        <f>'[1]Bearbeitete Datenbank'!$CE419</f>
        <v>None</v>
      </c>
      <c r="CR417" s="1" t="str">
        <f>'[1]Bearbeitete Datenbank'!$CF419</f>
        <v>None</v>
      </c>
      <c r="CS417" s="1" t="str">
        <f>IF(Tabelle27[[#This Row],[synchronised_starting_longitude '[deg_E']]]="None","None",Tabelle27[[#This Row],[synchronised_starting_longitude '[deg_E']]]*PI()/180)</f>
        <v>None</v>
      </c>
      <c r="CT417" s="1" t="str">
        <f>'[1]Bearbeitete Datenbank'!$CG419</f>
        <v>None</v>
      </c>
      <c r="CU417" s="1" t="str">
        <f>IF(Tabelle27[[#This Row],[synchronised_initial_longitude '[deg_E']]]="None","None",Tabelle27[[#This Row],[synchronised_initial_longitude '[deg_E']]]*PI()/180)</f>
        <v>None</v>
      </c>
      <c r="CV417" s="1" t="str">
        <f>'[1]Bearbeitete Datenbank'!$CH419</f>
        <v>None</v>
      </c>
      <c r="CW417" s="1" t="str">
        <f>IF(Tabelle27[[#This Row],[synchronised_tolerance_longitude '[deg_E']]]="None","None",Tabelle27[[#This Row],[synchronised_tolerance_longitude '[deg_E']]]*PI()/180)</f>
        <v>None</v>
      </c>
      <c r="CY417" s="1" t="str">
        <f>'[1]Bearbeitete Datenbank'!$CI419</f>
        <v>None</v>
      </c>
      <c r="CZ417" s="1" t="str">
        <f>IF(Tabelle27[[#This Row],[initial_GLAN '[deg']]]="None",Tabelle27[[#This Row],[initial_GLAN '[deg']]],Tabelle27[[#This Row],[initial_GLAN '[deg']]]*PI()/180)</f>
        <v>None</v>
      </c>
      <c r="DA417" s="1" t="str">
        <f>'[1]Bearbeitete Datenbank'!$CJ419</f>
        <v>None</v>
      </c>
      <c r="DB417" s="1" t="str">
        <f>IF(Tabelle27[[#This Row],[tolerance_GLAN '[deg']]]="None",Tabelle27[[#This Row],[tolerance_GLAN '[deg']]],Tabelle27[[#This Row],[tolerance_GLAN '[deg']]]*PI()/180)</f>
        <v>None</v>
      </c>
      <c r="DC417" s="1" t="str">
        <f>'[1]Bearbeitete Datenbank'!$CK419</f>
        <v>None</v>
      </c>
      <c r="DD417" s="49" t="str">
        <f>'[1]Bearbeitete Datenbank'!$CL419</f>
        <v>None</v>
      </c>
      <c r="DE417" s="5" t="str">
        <f>'[1]Bearbeitete Datenbank'!$CM419</f>
        <v>None</v>
      </c>
      <c r="DF417" s="49" t="str">
        <f>'[1]Bearbeitete Datenbank'!$CN419</f>
        <v>None</v>
      </c>
      <c r="DG417" s="5" t="str">
        <f>'[1]Bearbeitete Datenbank'!$CO419</f>
        <v>None</v>
      </c>
      <c r="DH417" s="5" t="str">
        <f>'[1]Bearbeitete Datenbank'!$CP419</f>
        <v>None</v>
      </c>
    </row>
    <row r="418" spans="1:112" x14ac:dyDescent="0.25">
      <c r="A418" s="1" t="str">
        <f>'[1]Bearbeitete Datenbank'!$C420</f>
        <v>Meteosat 8</v>
      </c>
      <c r="C418" s="1" t="str">
        <f>'[1]Bearbeitete Datenbank'!$C420</f>
        <v>Meteosat 8</v>
      </c>
      <c r="D418" s="41">
        <f>'[1]Bearbeitete Datenbank'!$AB420</f>
        <v>27509</v>
      </c>
      <c r="G418" s="1" t="str">
        <f>'[1]Bearbeitete Datenbank'!$AV420</f>
        <v>Heavy Satellite</v>
      </c>
      <c r="H418" s="1">
        <f>'[1]Bearbeitete Datenbank'!$V420</f>
        <v>12</v>
      </c>
      <c r="J418" s="3"/>
      <c r="K418" s="1" t="str">
        <f>'[1]Bearbeitete Datenbank'!$BQ420</f>
        <v>none</v>
      </c>
      <c r="L418" s="1" t="str">
        <f>'[1]Bearbeitete Datenbank'!$BR420</f>
        <v>0</v>
      </c>
      <c r="M418" s="1"/>
      <c r="N418" s="1">
        <f>'[1]Bearbeitete Datenbank'!$BS420</f>
        <v>300</v>
      </c>
      <c r="P418" s="1" t="str">
        <f>'[1]Bearbeitete Datenbank'!$Y420</f>
        <v>Guiana Space Center</v>
      </c>
      <c r="Q418" s="1">
        <f>'[1]Bearbeitete Datenbank'!$AD420*PI()/180</f>
        <v>9.1437799511982928E-2</v>
      </c>
      <c r="R418" s="1" t="str">
        <f>'[1]Bearbeitete Datenbank'!$D420</f>
        <v>EUMETSAT/ESA</v>
      </c>
      <c r="S418" s="1" t="str">
        <f>'[1]Bearbeitete Datenbank'!$E420</f>
        <v>Multinational</v>
      </c>
      <c r="T418" s="1" t="str">
        <f>'[1]Bearbeitete Datenbank'!$F420</f>
        <v>EUMETSAT (European Organization for the Exploitation of Meteorological Satellites)</v>
      </c>
      <c r="U418" s="3">
        <f>'[1]Bearbeitete Datenbank'!$U420</f>
        <v>37489</v>
      </c>
      <c r="V418" s="1">
        <f>'[1]Bearbeitete Datenbank'!$AE420*PI()/180</f>
        <v>5.3622099674872183</v>
      </c>
      <c r="Y418" s="1">
        <f>'[1]Bearbeitete Datenbank'!$BK420</f>
        <v>3.2</v>
      </c>
      <c r="Z418" s="1">
        <f>'[1]Bearbeitete Datenbank'!$BL420</f>
        <v>2.4</v>
      </c>
      <c r="AA418" s="1">
        <f>'[1]Bearbeitete Datenbank'!$BM420</f>
        <v>3.2</v>
      </c>
      <c r="AB418" s="1">
        <f>'[1]Bearbeitete Datenbank'!BN420</f>
        <v>11.120424425487499</v>
      </c>
      <c r="AC418" s="1">
        <f>'[1]Bearbeitete Datenbank'!BO420</f>
        <v>7.68</v>
      </c>
      <c r="AD418" s="1">
        <f>'[1]Bearbeitete Datenbank'!$BP420</f>
        <v>10.053096491487301</v>
      </c>
      <c r="AH418" s="1">
        <f>'[1]Bearbeitete Datenbank'!$AL420</f>
        <v>2010</v>
      </c>
      <c r="AJ418" s="1">
        <f>'[1]Bearbeitete Datenbank'!$AN420</f>
        <v>1000</v>
      </c>
      <c r="AK418" s="1">
        <f>'[1]Bearbeitete Datenbank'!$AW420</f>
        <v>1010</v>
      </c>
      <c r="AU418" s="1" t="str">
        <f>'[1]Bearbeitete Datenbank'!$AU420</f>
        <v>GEO/S</v>
      </c>
      <c r="AV418" s="1" t="str">
        <f>'[1]Bearbeitete Datenbank'!$J420</f>
        <v>GEO</v>
      </c>
      <c r="AY418" s="1" t="str">
        <f>'[1]Bearbeitete Datenbank'!$G420</f>
        <v>Government/Civil</v>
      </c>
      <c r="AZ418" s="1"/>
      <c r="BA418" s="1" t="str">
        <f>'[1]Bearbeitete Datenbank'!$H420</f>
        <v>Earth Observation</v>
      </c>
      <c r="BB418" s="1"/>
      <c r="BC418" s="42">
        <f>'[1]Bearbeitete Datenbank'!$AX420</f>
        <v>7.3262</v>
      </c>
      <c r="BD418" s="1">
        <f>Tabelle27[[#This Row],[inclination '[degree']]]*PI()/180</f>
        <v>0.12786631165960857</v>
      </c>
      <c r="BE418" s="1">
        <f>'[1]Bearbeitete Datenbank'!$AY420</f>
        <v>52.601599999999998</v>
      </c>
      <c r="BF418" s="1">
        <f>Tabelle27[[#This Row],[RAAN '[degree']]]*PI()/180</f>
        <v>0.91807111181704926</v>
      </c>
      <c r="BG418" s="1">
        <f>'[1]Bearbeitete Datenbank'!$BA420</f>
        <v>5.8864000000000001</v>
      </c>
      <c r="BH418" s="1">
        <f>Tabelle27[[#This Row],[AoP '[degree']]]*PI()/180</f>
        <v>0.1027370610893942</v>
      </c>
      <c r="BI418" s="1">
        <f>'[1]Bearbeitete Datenbank'!$BB420</f>
        <v>193.91659999999999</v>
      </c>
      <c r="BK418" s="1">
        <f>Tabelle27[[#This Row],[mean_anomaly '[degree']]]*PI()/180</f>
        <v>3.3844831442728358</v>
      </c>
      <c r="BL418" s="1">
        <f>'[1]Bearbeitete Datenbank'!$AZ420</f>
        <v>1.4249999999999999E-4</v>
      </c>
      <c r="BM418" s="1">
        <f>'[1]Bearbeitete Datenbank'!$BE420</f>
        <v>42165.071435855192</v>
      </c>
      <c r="BN418" s="1">
        <f>'[1]Bearbeitete Datenbank'!$BF420</f>
        <v>35800.0799585348</v>
      </c>
      <c r="BO418" s="1">
        <f>'[1]Bearbeitete Datenbank'!$BG420</f>
        <v>35788.062913175578</v>
      </c>
      <c r="BP418" s="1">
        <f>'[1]Bearbeitete Datenbank'!$BH420</f>
        <v>1436.1127014175458</v>
      </c>
      <c r="BQ418" s="1">
        <f>'[1]Bearbeitete Datenbank'!$BC420</f>
        <v>1.00270682</v>
      </c>
      <c r="BY418" s="1" t="s">
        <v>115</v>
      </c>
      <c r="BZ418" s="1" t="s">
        <v>115</v>
      </c>
      <c r="CA418" s="1" t="s">
        <v>115</v>
      </c>
      <c r="CB418" s="1" t="s">
        <v>115</v>
      </c>
      <c r="CD418" s="47">
        <f>'[1]Bearbeitete Datenbank'!$BT420</f>
        <v>0.15432422650000177</v>
      </c>
      <c r="CE41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2.6934658680185159E-3</v>
      </c>
      <c r="CF418" s="1">
        <f>'[1]Bearbeitete Datenbank'!$BU420</f>
        <v>41.505693001499999</v>
      </c>
      <c r="CG41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0.72441100119814272</v>
      </c>
      <c r="CH418" s="1" t="str">
        <f>'[1]Bearbeitete Datenbank'!$BV420</f>
        <v>False</v>
      </c>
      <c r="CI418" s="1" t="str">
        <f>'[1]Bearbeitete Datenbank'!$BW420</f>
        <v>True</v>
      </c>
      <c r="CJ418" s="1">
        <f>'[1]Bearbeitete Datenbank'!$BX420</f>
        <v>1.3582999999999998E-4</v>
      </c>
      <c r="CK418" s="1">
        <f>'[1]Bearbeitete Datenbank'!$BY420</f>
        <v>9.6549999999999989E-5</v>
      </c>
      <c r="CL418" s="1" t="str">
        <f>'[1]Bearbeitete Datenbank'!$CA420</f>
        <v>None</v>
      </c>
      <c r="CM41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18" s="1">
        <f>'[1]Bearbeitete Datenbank'!$CB420</f>
        <v>0</v>
      </c>
      <c r="CO418" s="1">
        <f>'[1]Bearbeitete Datenbank'!$CC420</f>
        <v>0</v>
      </c>
      <c r="CP418" s="1" t="str">
        <f>'[1]Bearbeitete Datenbank'!$CD420</f>
        <v>None</v>
      </c>
      <c r="CQ418" s="1" t="str">
        <f>'[1]Bearbeitete Datenbank'!$CE420</f>
        <v>None</v>
      </c>
      <c r="CR418" s="1" t="str">
        <f>'[1]Bearbeitete Datenbank'!$CF420</f>
        <v>None</v>
      </c>
      <c r="CS418" s="1" t="str">
        <f>IF(Tabelle27[[#This Row],[synchronised_starting_longitude '[deg_E']]]="None","None",Tabelle27[[#This Row],[synchronised_starting_longitude '[deg_E']]]*PI()/180)</f>
        <v>None</v>
      </c>
      <c r="CT418" s="1" t="str">
        <f>'[1]Bearbeitete Datenbank'!$CG420</f>
        <v>None</v>
      </c>
      <c r="CU418" s="1" t="str">
        <f>IF(Tabelle27[[#This Row],[synchronised_initial_longitude '[deg_E']]]="None","None",Tabelle27[[#This Row],[synchronised_initial_longitude '[deg_E']]]*PI()/180)</f>
        <v>None</v>
      </c>
      <c r="CV418" s="1" t="str">
        <f>'[1]Bearbeitete Datenbank'!$CH420</f>
        <v>None</v>
      </c>
      <c r="CW418" s="1" t="str">
        <f>IF(Tabelle27[[#This Row],[synchronised_tolerance_longitude '[deg_E']]]="None","None",Tabelle27[[#This Row],[synchronised_tolerance_longitude '[deg_E']]]*PI()/180)</f>
        <v>None</v>
      </c>
      <c r="CY418" s="1" t="str">
        <f>'[1]Bearbeitete Datenbank'!$CI420</f>
        <v>None</v>
      </c>
      <c r="CZ418" s="1" t="str">
        <f>IF(Tabelle27[[#This Row],[initial_GLAN '[deg']]]="None",Tabelle27[[#This Row],[initial_GLAN '[deg']]],Tabelle27[[#This Row],[initial_GLAN '[deg']]]*PI()/180)</f>
        <v>None</v>
      </c>
      <c r="DA418" s="1" t="str">
        <f>'[1]Bearbeitete Datenbank'!$CJ420</f>
        <v>None</v>
      </c>
      <c r="DB418" s="1" t="str">
        <f>IF(Tabelle27[[#This Row],[tolerance_GLAN '[deg']]]="None",Tabelle27[[#This Row],[tolerance_GLAN '[deg']]],Tabelle27[[#This Row],[tolerance_GLAN '[deg']]]*PI()/180)</f>
        <v>None</v>
      </c>
      <c r="DC418" s="1" t="str">
        <f>'[1]Bearbeitete Datenbank'!$CK420</f>
        <v>None</v>
      </c>
      <c r="DD418" s="49" t="str">
        <f>'[1]Bearbeitete Datenbank'!$CL420</f>
        <v>None</v>
      </c>
      <c r="DE418" s="5" t="str">
        <f>'[1]Bearbeitete Datenbank'!$CM420</f>
        <v>None</v>
      </c>
      <c r="DF418" s="49" t="str">
        <f>'[1]Bearbeitete Datenbank'!$CN420</f>
        <v>None</v>
      </c>
      <c r="DG418" s="5" t="str">
        <f>'[1]Bearbeitete Datenbank'!$CO420</f>
        <v>None</v>
      </c>
      <c r="DH418" s="5" t="str">
        <f>'[1]Bearbeitete Datenbank'!$CP420</f>
        <v>None</v>
      </c>
    </row>
    <row r="419" spans="1:112" x14ac:dyDescent="0.25">
      <c r="A419" s="1" t="str">
        <f>'[1]Bearbeitete Datenbank'!$C421</f>
        <v>Meteosat 9</v>
      </c>
      <c r="C419" s="1" t="str">
        <f>'[1]Bearbeitete Datenbank'!$C421</f>
        <v>Meteosat 9</v>
      </c>
      <c r="D419" s="41">
        <f>'[1]Bearbeitete Datenbank'!$AB421</f>
        <v>28912</v>
      </c>
      <c r="G419" s="1" t="str">
        <f>'[1]Bearbeitete Datenbank'!$AV421</f>
        <v>Heavy Satellite</v>
      </c>
      <c r="H419" s="1">
        <f>'[1]Bearbeitete Datenbank'!$V421</f>
        <v>12</v>
      </c>
      <c r="J419" s="3"/>
      <c r="K419" s="1" t="str">
        <f>'[1]Bearbeitete Datenbank'!$BQ421</f>
        <v>none</v>
      </c>
      <c r="L419" s="1" t="str">
        <f>'[1]Bearbeitete Datenbank'!$BR421</f>
        <v>0</v>
      </c>
      <c r="M419" s="1"/>
      <c r="N419" s="1">
        <f>'[1]Bearbeitete Datenbank'!$BS421</f>
        <v>300</v>
      </c>
      <c r="P419" s="1" t="str">
        <f>'[1]Bearbeitete Datenbank'!$Y421</f>
        <v>Guiana Space Center</v>
      </c>
      <c r="Q419" s="1">
        <f>'[1]Bearbeitete Datenbank'!$AD421*PI()/180</f>
        <v>9.1437799511982928E-2</v>
      </c>
      <c r="R419" s="1" t="str">
        <f>'[1]Bearbeitete Datenbank'!$D421</f>
        <v>EUMETSAT</v>
      </c>
      <c r="S419" s="1" t="str">
        <f>'[1]Bearbeitete Datenbank'!$E421</f>
        <v>Multinational</v>
      </c>
      <c r="T419" s="1" t="str">
        <f>'[1]Bearbeitete Datenbank'!$F421</f>
        <v>EUMETSAT (European Organization for the Exploitation of Meteorological Satellites)</v>
      </c>
      <c r="U419" s="3">
        <f>'[1]Bearbeitete Datenbank'!$U421</f>
        <v>38707</v>
      </c>
      <c r="V419" s="1">
        <f>'[1]Bearbeitete Datenbank'!$AE421*PI()/180</f>
        <v>5.3622099674872183</v>
      </c>
      <c r="Y419" s="1">
        <f>'[1]Bearbeitete Datenbank'!$BK421</f>
        <v>3.2</v>
      </c>
      <c r="Z419" s="1">
        <f>'[1]Bearbeitete Datenbank'!$BL421</f>
        <v>2.4</v>
      </c>
      <c r="AA419" s="1">
        <f>'[1]Bearbeitete Datenbank'!$BM421</f>
        <v>3.2</v>
      </c>
      <c r="AB419" s="1">
        <f>'[1]Bearbeitete Datenbank'!BN421</f>
        <v>11.120424425487499</v>
      </c>
      <c r="AC419" s="1">
        <f>'[1]Bearbeitete Datenbank'!BO421</f>
        <v>7.68</v>
      </c>
      <c r="AD419" s="1">
        <f>'[1]Bearbeitete Datenbank'!$BP421</f>
        <v>10.053096491487301</v>
      </c>
      <c r="AH419" s="1">
        <f>'[1]Bearbeitete Datenbank'!$AL421</f>
        <v>2034</v>
      </c>
      <c r="AJ419" s="1">
        <f>'[1]Bearbeitete Datenbank'!$AN421</f>
        <v>1000</v>
      </c>
      <c r="AK419" s="1">
        <f>'[1]Bearbeitete Datenbank'!$AW421</f>
        <v>1034</v>
      </c>
      <c r="AU419" s="1" t="str">
        <f>'[1]Bearbeitete Datenbank'!$AU421</f>
        <v>GEO/S</v>
      </c>
      <c r="AV419" s="1" t="str">
        <f>'[1]Bearbeitete Datenbank'!$J421</f>
        <v>GEO</v>
      </c>
      <c r="AY419" s="1" t="str">
        <f>'[1]Bearbeitete Datenbank'!$G421</f>
        <v>Government/Civil</v>
      </c>
      <c r="AZ419" s="1"/>
      <c r="BA419" s="1" t="str">
        <f>'[1]Bearbeitete Datenbank'!$H421</f>
        <v>Earth Observation</v>
      </c>
      <c r="BB419" s="1"/>
      <c r="BC419" s="42">
        <f>'[1]Bearbeitete Datenbank'!$AX421</f>
        <v>5.1501000000000001</v>
      </c>
      <c r="BD419" s="1">
        <f>Tabelle27[[#This Row],[inclination '[degree']]]*PI()/180</f>
        <v>8.988620180695997E-2</v>
      </c>
      <c r="BE419" s="1">
        <f>'[1]Bearbeitete Datenbank'!$AY421</f>
        <v>68.575900000000004</v>
      </c>
      <c r="BF419" s="1">
        <f>Tabelle27[[#This Row],[RAAN '[degree']]]*PI()/180</f>
        <v>1.1968752425183795</v>
      </c>
      <c r="BG419" s="1">
        <f>'[1]Bearbeitete Datenbank'!$BA421</f>
        <v>279.03980000000001</v>
      </c>
      <c r="BH419" s="1">
        <f>Tabelle27[[#This Row],[AoP '[degree']]]*PI()/180</f>
        <v>4.8701632541064734</v>
      </c>
      <c r="BI419" s="1">
        <f>'[1]Bearbeitete Datenbank'!$BB421</f>
        <v>302.67950000000002</v>
      </c>
      <c r="BK419" s="1">
        <f>Tabelle27[[#This Row],[mean_anomaly '[degree']]]*PI()/180</f>
        <v>5.2827538532901768</v>
      </c>
      <c r="BL419" s="1">
        <f>'[1]Bearbeitete Datenbank'!$AZ421</f>
        <v>8.0799999999999999E-5</v>
      </c>
      <c r="BM419" s="1">
        <f>'[1]Bearbeitete Datenbank'!$BE421</f>
        <v>42164.85921856745</v>
      </c>
      <c r="BN419" s="1">
        <f>'[1]Bearbeitete Datenbank'!$BF421</f>
        <v>35797.266139192317</v>
      </c>
      <c r="BO419" s="1">
        <f>'[1]Bearbeitete Datenbank'!$BG421</f>
        <v>35790.452297942589</v>
      </c>
      <c r="BP419" s="1">
        <f>'[1]Bearbeitete Datenbank'!$BH421</f>
        <v>1436.101859473662</v>
      </c>
      <c r="BQ419" s="1">
        <f>'[1]Bearbeitete Datenbank'!$BC421</f>
        <v>1.00271439</v>
      </c>
      <c r="BY419" s="1" t="s">
        <v>115</v>
      </c>
      <c r="BZ419" s="1" t="s">
        <v>115</v>
      </c>
      <c r="CA419" s="1" t="s">
        <v>115</v>
      </c>
      <c r="CB419" s="1" t="s">
        <v>115</v>
      </c>
      <c r="CD419" s="47">
        <f>'[1]Bearbeitete Datenbank'!$BT421</f>
        <v>0.2374715595000001</v>
      </c>
      <c r="CE41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4.1446605931206209E-3</v>
      </c>
      <c r="CF419" s="1">
        <f>'[1]Bearbeitete Datenbank'!$BU421</f>
        <v>3.4739504805000001</v>
      </c>
      <c r="CG41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6.0631873935964066E-2</v>
      </c>
      <c r="CH419" s="1" t="str">
        <f>'[1]Bearbeitete Datenbank'!$BV421</f>
        <v>False</v>
      </c>
      <c r="CI419" s="1" t="str">
        <f>'[1]Bearbeitete Datenbank'!$BW421</f>
        <v>True</v>
      </c>
      <c r="CJ419" s="1">
        <f>'[1]Bearbeitete Datenbank'!$BX421</f>
        <v>8.5029000000000002E-5</v>
      </c>
      <c r="CK419" s="1">
        <f>'[1]Bearbeitete Datenbank'!$BY421</f>
        <v>6.2877000000000001E-5</v>
      </c>
      <c r="CL419" s="1" t="str">
        <f>'[1]Bearbeitete Datenbank'!$CA421</f>
        <v>None</v>
      </c>
      <c r="CM41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19" s="1">
        <f>'[1]Bearbeitete Datenbank'!$CB421</f>
        <v>0</v>
      </c>
      <c r="CO419" s="1">
        <f>'[1]Bearbeitete Datenbank'!$CC421</f>
        <v>0</v>
      </c>
      <c r="CP419" s="1" t="str">
        <f>'[1]Bearbeitete Datenbank'!$CD421</f>
        <v>None</v>
      </c>
      <c r="CQ419" s="1" t="str">
        <f>'[1]Bearbeitete Datenbank'!$CE421</f>
        <v>None</v>
      </c>
      <c r="CR419" s="1" t="str">
        <f>'[1]Bearbeitete Datenbank'!$CF421</f>
        <v>None</v>
      </c>
      <c r="CS419" s="1" t="str">
        <f>IF(Tabelle27[[#This Row],[synchronised_starting_longitude '[deg_E']]]="None","None",Tabelle27[[#This Row],[synchronised_starting_longitude '[deg_E']]]*PI()/180)</f>
        <v>None</v>
      </c>
      <c r="CT419" s="1" t="str">
        <f>'[1]Bearbeitete Datenbank'!$CG421</f>
        <v>None</v>
      </c>
      <c r="CU419" s="1" t="str">
        <f>IF(Tabelle27[[#This Row],[synchronised_initial_longitude '[deg_E']]]="None","None",Tabelle27[[#This Row],[synchronised_initial_longitude '[deg_E']]]*PI()/180)</f>
        <v>None</v>
      </c>
      <c r="CV419" s="1" t="str">
        <f>'[1]Bearbeitete Datenbank'!$CH421</f>
        <v>None</v>
      </c>
      <c r="CW419" s="1" t="str">
        <f>IF(Tabelle27[[#This Row],[synchronised_tolerance_longitude '[deg_E']]]="None","None",Tabelle27[[#This Row],[synchronised_tolerance_longitude '[deg_E']]]*PI()/180)</f>
        <v>None</v>
      </c>
      <c r="CY419" s="1" t="str">
        <f>'[1]Bearbeitete Datenbank'!$CI421</f>
        <v>None</v>
      </c>
      <c r="CZ419" s="1" t="str">
        <f>IF(Tabelle27[[#This Row],[initial_GLAN '[deg']]]="None",Tabelle27[[#This Row],[initial_GLAN '[deg']]],Tabelle27[[#This Row],[initial_GLAN '[deg']]]*PI()/180)</f>
        <v>None</v>
      </c>
      <c r="DA419" s="1" t="str">
        <f>'[1]Bearbeitete Datenbank'!$CJ421</f>
        <v>None</v>
      </c>
      <c r="DB419" s="1" t="str">
        <f>IF(Tabelle27[[#This Row],[tolerance_GLAN '[deg']]]="None",Tabelle27[[#This Row],[tolerance_GLAN '[deg']]],Tabelle27[[#This Row],[tolerance_GLAN '[deg']]]*PI()/180)</f>
        <v>None</v>
      </c>
      <c r="DC419" s="1" t="str">
        <f>'[1]Bearbeitete Datenbank'!$CK421</f>
        <v>None</v>
      </c>
      <c r="DD419" s="49" t="str">
        <f>'[1]Bearbeitete Datenbank'!$CL421</f>
        <v>None</v>
      </c>
      <c r="DE419" s="5" t="str">
        <f>'[1]Bearbeitete Datenbank'!$CM421</f>
        <v>None</v>
      </c>
      <c r="DF419" s="49" t="str">
        <f>'[1]Bearbeitete Datenbank'!$CN421</f>
        <v>None</v>
      </c>
      <c r="DG419" s="5" t="str">
        <f>'[1]Bearbeitete Datenbank'!$CO421</f>
        <v>None</v>
      </c>
      <c r="DH419" s="5" t="str">
        <f>'[1]Bearbeitete Datenbank'!$CP421</f>
        <v>None</v>
      </c>
    </row>
    <row r="420" spans="1:112" x14ac:dyDescent="0.25">
      <c r="A420" s="1" t="str">
        <f>'[1]Bearbeitete Datenbank'!$C422</f>
        <v>MEV-1</v>
      </c>
      <c r="C420" s="1" t="str">
        <f>'[1]Bearbeitete Datenbank'!$C422</f>
        <v>MEV-1</v>
      </c>
      <c r="D420" s="41">
        <f>'[1]Bearbeitete Datenbank'!$AB422</f>
        <v>44625</v>
      </c>
      <c r="G420" s="1" t="str">
        <f>'[1]Bearbeitete Datenbank'!$AV422</f>
        <v>Heavy Satellite</v>
      </c>
      <c r="H420" s="1">
        <f>'[1]Bearbeitete Datenbank'!$V422</f>
        <v>15</v>
      </c>
      <c r="J420" s="3"/>
      <c r="K420" s="1" t="str">
        <f>'[1]Bearbeitete Datenbank'!$BQ422</f>
        <v>mono/duo-propellant</v>
      </c>
      <c r="L420" s="1" t="str">
        <f>'[1]Bearbeitete Datenbank'!$BR422</f>
        <v>1</v>
      </c>
      <c r="M420" s="1"/>
      <c r="N420" s="1">
        <f>'[1]Bearbeitete Datenbank'!$BS422</f>
        <v>3000</v>
      </c>
      <c r="P420" s="1" t="str">
        <f>'[1]Bearbeitete Datenbank'!$Y422</f>
        <v>Baikonur Cosmodrome</v>
      </c>
      <c r="Q420" s="1">
        <f>'[1]Bearbeitete Datenbank'!$AD422*PI()/180</f>
        <v>0.80224059067919362</v>
      </c>
      <c r="R420" s="1" t="str">
        <f>'[1]Bearbeitete Datenbank'!$D422</f>
        <v>USA</v>
      </c>
      <c r="S420" s="1" t="str">
        <f>'[1]Bearbeitete Datenbank'!$E422</f>
        <v>USA</v>
      </c>
      <c r="T420" s="1" t="str">
        <f>'[1]Bearbeitete Datenbank'!$F422</f>
        <v>Space Logistics LLC</v>
      </c>
      <c r="U420" s="3">
        <f>'[1]Bearbeitete Datenbank'!$U422</f>
        <v>43747</v>
      </c>
      <c r="V420" s="1">
        <f>'[1]Bearbeitete Datenbank'!$AE422*PI()/180</f>
        <v>1.1048806829750102</v>
      </c>
      <c r="Y420" s="1">
        <f>'[1]Bearbeitete Datenbank'!$BK422</f>
        <v>2.5</v>
      </c>
      <c r="Z420" s="1">
        <f>'[1]Bearbeitete Datenbank'!$BL422</f>
        <v>5</v>
      </c>
      <c r="AA420" s="1">
        <f>'[1]Bearbeitete Datenbank'!$BM422</f>
        <v>25</v>
      </c>
      <c r="AB420" s="1">
        <f>'[1]Bearbeitete Datenbank'!BN422</f>
        <v>63.750599999999999</v>
      </c>
      <c r="AC420" s="1">
        <f>'[1]Bearbeitete Datenbank'!BO422</f>
        <v>6.25</v>
      </c>
      <c r="AD420" s="1">
        <f>'[1]Bearbeitete Datenbank'!$BP422</f>
        <v>30.7133</v>
      </c>
      <c r="AH420" s="1">
        <f>'[1]Bearbeitete Datenbank'!$AL422</f>
        <v>2326</v>
      </c>
      <c r="AJ420" s="1">
        <f>'[1]Bearbeitete Datenbank'!$AN422</f>
        <v>2000</v>
      </c>
      <c r="AK420" s="1">
        <f>'[1]Bearbeitete Datenbank'!$AW422</f>
        <v>326</v>
      </c>
      <c r="AU420" s="1" t="str">
        <f>'[1]Bearbeitete Datenbank'!$AU422</f>
        <v>VHEO</v>
      </c>
      <c r="AV420" s="1" t="str">
        <f>'[1]Bearbeitete Datenbank'!$J422</f>
        <v>GEO</v>
      </c>
      <c r="AY420" s="1" t="str">
        <f>'[1]Bearbeitete Datenbank'!$G422</f>
        <v>Commercial</v>
      </c>
      <c r="AZ420" s="1"/>
      <c r="BA420" s="1" t="str">
        <f>'[1]Bearbeitete Datenbank'!$H422</f>
        <v>Mission Extension Technology</v>
      </c>
      <c r="BB420" s="1"/>
      <c r="BC420" s="42">
        <f>'[1]Bearbeitete Datenbank'!$AX422</f>
        <v>4.6100000000000002E-2</v>
      </c>
      <c r="BD420" s="1">
        <f>Tabelle27[[#This Row],[inclination '[degree']]]*PI()/180</f>
        <v>8.0459678516938598E-4</v>
      </c>
      <c r="BE420" s="1">
        <f>'[1]Bearbeitete Datenbank'!$AY422</f>
        <v>101.29130000000001</v>
      </c>
      <c r="BF420" s="1">
        <f>Tabelle27[[#This Row],[RAAN '[degree']]]*PI()/180</f>
        <v>1.7678666886253325</v>
      </c>
      <c r="BG420" s="1">
        <f>'[1]Bearbeitete Datenbank'!$BA422</f>
        <v>335.1454</v>
      </c>
      <c r="BH420" s="1">
        <f>Tabelle27[[#This Row],[AoP '[degree']]]*PI()/180</f>
        <v>5.8493907029134027</v>
      </c>
      <c r="BI420" s="1">
        <f>'[1]Bearbeitete Datenbank'!$BB422</f>
        <v>242.81180000000001</v>
      </c>
      <c r="BK420" s="1">
        <f>Tabelle27[[#This Row],[mean_anomaly '[degree']]]*PI()/180</f>
        <v>4.2378653726939675</v>
      </c>
      <c r="BL420" s="1">
        <f>'[1]Bearbeitete Datenbank'!$AZ422</f>
        <v>8.3399999999999994E-5</v>
      </c>
      <c r="BM420" s="1">
        <f>'[1]Bearbeitete Datenbank'!$BE422</f>
        <v>42164.458620159436</v>
      </c>
      <c r="BN420" s="1">
        <f>'[1]Bearbeitete Datenbank'!$BF422</f>
        <v>35796.975136008361</v>
      </c>
      <c r="BO420" s="1">
        <f>'[1]Bearbeitete Datenbank'!$BG422</f>
        <v>35789.942104310518</v>
      </c>
      <c r="BP420" s="1">
        <f>'[1]Bearbeitete Datenbank'!$BH422</f>
        <v>1436.0813934233943</v>
      </c>
      <c r="BQ420" s="1">
        <f>'[1]Bearbeitete Datenbank'!$BC422</f>
        <v>1.0027286799999999</v>
      </c>
      <c r="BY420" s="1" t="s">
        <v>115</v>
      </c>
      <c r="BZ420" s="1" t="s">
        <v>115</v>
      </c>
      <c r="CA420" s="1" t="s">
        <v>115</v>
      </c>
      <c r="CB420" s="1" t="s">
        <v>115</v>
      </c>
      <c r="CD420" s="47">
        <f>'[1]Bearbeitete Datenbank'!$BT422</f>
        <v>4.6517107499994381E-2</v>
      </c>
      <c r="CE42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8.1187668437905018E-4</v>
      </c>
      <c r="CF420" s="1">
        <f>'[1]Bearbeitete Datenbank'!$BU422</f>
        <v>332.48811171950001</v>
      </c>
      <c r="CG42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5.8030122732440201</v>
      </c>
      <c r="CH420" s="1" t="str">
        <f>'[1]Bearbeitete Datenbank'!$BV422</f>
        <v>True</v>
      </c>
      <c r="CI420" s="1" t="str">
        <f>'[1]Bearbeitete Datenbank'!$BW422</f>
        <v>True</v>
      </c>
      <c r="CJ420" s="1">
        <f>'[1]Bearbeitete Datenbank'!$BX422</f>
        <v>7.7980999999999998E-5</v>
      </c>
      <c r="CK420" s="1">
        <f>'[1]Bearbeitete Datenbank'!$BY422</f>
        <v>5.8820999999999998E-5</v>
      </c>
      <c r="CL420" s="1">
        <f>'[1]Bearbeitete Datenbank'!$CA422</f>
        <v>6.1578000000000001E-2</v>
      </c>
      <c r="CM42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1.0747388467930684E-3</v>
      </c>
      <c r="CN420" s="1">
        <f>'[1]Bearbeitete Datenbank'!$CB422</f>
        <v>1</v>
      </c>
      <c r="CO420" s="1">
        <f>'[1]Bearbeitete Datenbank'!$CC422</f>
        <v>7</v>
      </c>
      <c r="CP420" s="1" t="str">
        <f>'[1]Bearbeitete Datenbank'!$CD422</f>
        <v>None</v>
      </c>
      <c r="CQ420" s="1" t="str">
        <f>'[1]Bearbeitete Datenbank'!$CE422</f>
        <v>None</v>
      </c>
      <c r="CR420" s="1" t="str">
        <f>'[1]Bearbeitete Datenbank'!$CF422</f>
        <v>None</v>
      </c>
      <c r="CS420" s="1" t="str">
        <f>IF(Tabelle27[[#This Row],[synchronised_starting_longitude '[deg_E']]]="None","None",Tabelle27[[#This Row],[synchronised_starting_longitude '[deg_E']]]*PI()/180)</f>
        <v>None</v>
      </c>
      <c r="CT420" s="1" t="str">
        <f>'[1]Bearbeitete Datenbank'!$CG422</f>
        <v>None</v>
      </c>
      <c r="CU420" s="1" t="str">
        <f>IF(Tabelle27[[#This Row],[synchronised_initial_longitude '[deg_E']]]="None","None",Tabelle27[[#This Row],[synchronised_initial_longitude '[deg_E']]]*PI()/180)</f>
        <v>None</v>
      </c>
      <c r="CV420" s="1" t="str">
        <f>'[1]Bearbeitete Datenbank'!$CH422</f>
        <v>None</v>
      </c>
      <c r="CW420" s="1" t="str">
        <f>IF(Tabelle27[[#This Row],[synchronised_tolerance_longitude '[deg_E']]]="None","None",Tabelle27[[#This Row],[synchronised_tolerance_longitude '[deg_E']]]*PI()/180)</f>
        <v>None</v>
      </c>
      <c r="CY420" s="1" t="str">
        <f>'[1]Bearbeitete Datenbank'!$CI422</f>
        <v>None</v>
      </c>
      <c r="CZ420" s="1" t="str">
        <f>IF(Tabelle27[[#This Row],[initial_GLAN '[deg']]]="None",Tabelle27[[#This Row],[initial_GLAN '[deg']]],Tabelle27[[#This Row],[initial_GLAN '[deg']]]*PI()/180)</f>
        <v>None</v>
      </c>
      <c r="DA420" s="1" t="str">
        <f>'[1]Bearbeitete Datenbank'!$CJ422</f>
        <v>None</v>
      </c>
      <c r="DB420" s="1" t="str">
        <f>IF(Tabelle27[[#This Row],[tolerance_GLAN '[deg']]]="None",Tabelle27[[#This Row],[tolerance_GLAN '[deg']]],Tabelle27[[#This Row],[tolerance_GLAN '[deg']]]*PI()/180)</f>
        <v>None</v>
      </c>
      <c r="DC420" s="1" t="str">
        <f>'[1]Bearbeitete Datenbank'!$CK422</f>
        <v>None</v>
      </c>
      <c r="DD420" s="49" t="str">
        <f>'[1]Bearbeitete Datenbank'!$CL422</f>
        <v>None</v>
      </c>
      <c r="DE420" s="5" t="str">
        <f>'[1]Bearbeitete Datenbank'!$CM422</f>
        <v>None</v>
      </c>
      <c r="DF420" s="49" t="str">
        <f>'[1]Bearbeitete Datenbank'!$CN422</f>
        <v>None</v>
      </c>
      <c r="DG420" s="5" t="str">
        <f>'[1]Bearbeitete Datenbank'!$CO422</f>
        <v>None</v>
      </c>
      <c r="DH420" s="5" t="str">
        <f>'[1]Bearbeitete Datenbank'!$CP422</f>
        <v>None</v>
      </c>
    </row>
    <row r="421" spans="1:112" x14ac:dyDescent="0.25">
      <c r="A421" s="1" t="str">
        <f>'[1]Bearbeitete Datenbank'!$C423</f>
        <v>MEV-2</v>
      </c>
      <c r="C421" s="1" t="str">
        <f>'[1]Bearbeitete Datenbank'!$C423</f>
        <v>MEV-2</v>
      </c>
      <c r="D421" s="41">
        <f>'[1]Bearbeitete Datenbank'!$AB423</f>
        <v>46113</v>
      </c>
      <c r="G421" s="1" t="str">
        <f>'[1]Bearbeitete Datenbank'!$AV423</f>
        <v>Heavy Satellite</v>
      </c>
      <c r="H421" s="1">
        <f>'[1]Bearbeitete Datenbank'!$V423</f>
        <v>15</v>
      </c>
      <c r="J421" s="3"/>
      <c r="K421" s="1" t="str">
        <f>'[1]Bearbeitete Datenbank'!$BQ423</f>
        <v>mono/duo-propellant</v>
      </c>
      <c r="L421" s="1" t="str">
        <f>'[1]Bearbeitete Datenbank'!$BR423</f>
        <v>1</v>
      </c>
      <c r="M421" s="1"/>
      <c r="N421" s="1">
        <f>'[1]Bearbeitete Datenbank'!$BS423</f>
        <v>3000</v>
      </c>
      <c r="P421" s="1" t="str">
        <f>'[1]Bearbeitete Datenbank'!$Y423</f>
        <v>Guiana Space Center</v>
      </c>
      <c r="Q421" s="1">
        <f>'[1]Bearbeitete Datenbank'!$AD423*PI()/180</f>
        <v>9.1437799511982928E-2</v>
      </c>
      <c r="R421" s="1" t="str">
        <f>'[1]Bearbeitete Datenbank'!$D423</f>
        <v>NR (12/20)</v>
      </c>
      <c r="S421" s="1" t="str">
        <f>'[1]Bearbeitete Datenbank'!$E423</f>
        <v>USA</v>
      </c>
      <c r="T421" s="1" t="str">
        <f>'[1]Bearbeitete Datenbank'!$F423</f>
        <v>Space Logistics LLC</v>
      </c>
      <c r="U421" s="3">
        <f>'[1]Bearbeitete Datenbank'!$U423</f>
        <v>44058</v>
      </c>
      <c r="V421" s="1">
        <f>'[1]Bearbeitete Datenbank'!$AE423*PI()/180</f>
        <v>5.3622099674872183</v>
      </c>
      <c r="Y421" s="1">
        <f>'[1]Bearbeitete Datenbank'!$BK423</f>
        <v>2.5</v>
      </c>
      <c r="Z421" s="1">
        <f>'[1]Bearbeitete Datenbank'!$BL423</f>
        <v>5</v>
      </c>
      <c r="AA421" s="1">
        <f>'[1]Bearbeitete Datenbank'!$BM423</f>
        <v>25</v>
      </c>
      <c r="AB421" s="1">
        <f>'[1]Bearbeitete Datenbank'!BN423</f>
        <v>63.750599999999999</v>
      </c>
      <c r="AC421" s="1">
        <f>'[1]Bearbeitete Datenbank'!BO423</f>
        <v>6.25</v>
      </c>
      <c r="AD421" s="1">
        <f>'[1]Bearbeitete Datenbank'!$BP423</f>
        <v>30.7133</v>
      </c>
      <c r="AH421" s="1">
        <f>'[1]Bearbeitete Datenbank'!$AL423</f>
        <v>2326</v>
      </c>
      <c r="AJ421" s="1">
        <f>'[1]Bearbeitete Datenbank'!$AN423</f>
        <v>2000</v>
      </c>
      <c r="AK421" s="1">
        <f>'[1]Bearbeitete Datenbank'!$AW423</f>
        <v>326</v>
      </c>
      <c r="AU421" s="1" t="str">
        <f>'[1]Bearbeitete Datenbank'!$AU423</f>
        <v>GTO</v>
      </c>
      <c r="AV421" s="1" t="str">
        <f>'[1]Bearbeitete Datenbank'!$J423</f>
        <v>GEO</v>
      </c>
      <c r="AY421" s="1" t="str">
        <f>'[1]Bearbeitete Datenbank'!$G423</f>
        <v>Commercial</v>
      </c>
      <c r="AZ421" s="1"/>
      <c r="BA421" s="1" t="str">
        <f>'[1]Bearbeitete Datenbank'!$H423</f>
        <v>Mission Extension Technology</v>
      </c>
      <c r="BB421" s="1"/>
      <c r="BC421" s="42">
        <f>'[1]Bearbeitete Datenbank'!$AX423</f>
        <v>4.1200000000000001E-2</v>
      </c>
      <c r="BD421" s="1">
        <f>Tabelle27[[#This Row],[inclination '[degree']]]*PI()/180</f>
        <v>7.1907565182166382E-4</v>
      </c>
      <c r="BE421" s="1">
        <f>'[1]Bearbeitete Datenbank'!$AY423</f>
        <v>105.351</v>
      </c>
      <c r="BF421" s="1">
        <f>Tabelle27[[#This Row],[RAAN '[degree']]]*PI()/180</f>
        <v>1.838721820268546</v>
      </c>
      <c r="BG421" s="1">
        <f>'[1]Bearbeitete Datenbank'!$BA423</f>
        <v>323.19779999999997</v>
      </c>
      <c r="BH421" s="1">
        <f>Tabelle27[[#This Row],[AoP '[degree']]]*PI()/180</f>
        <v>5.6408657452021282</v>
      </c>
      <c r="BI421" s="1">
        <f>'[1]Bearbeitete Datenbank'!$BB423</f>
        <v>245.7868</v>
      </c>
      <c r="BK421" s="1">
        <f>Tabelle27[[#This Row],[mean_anomaly '[degree']]]*PI()/180</f>
        <v>4.2897889179407986</v>
      </c>
      <c r="BL421" s="1">
        <f>'[1]Bearbeitete Datenbank'!$AZ423</f>
        <v>8.4800000000000001E-5</v>
      </c>
      <c r="BM421" s="1">
        <f>'[1]Bearbeitete Datenbank'!$BE423</f>
        <v>42165.007237741462</v>
      </c>
      <c r="BN421" s="1">
        <f>'[1]Bearbeitete Datenbank'!$BF423</f>
        <v>35797.582830355219</v>
      </c>
      <c r="BO421" s="1">
        <f>'[1]Bearbeitete Datenbank'!$BG423</f>
        <v>35790.431645127705</v>
      </c>
      <c r="BP421" s="1">
        <f>'[1]Bearbeitete Datenbank'!$BH423</f>
        <v>1436.1094216048368</v>
      </c>
      <c r="BQ421" s="1">
        <f>'[1]Bearbeitete Datenbank'!$BC423</f>
        <v>1.0027091100000001</v>
      </c>
      <c r="BY421" s="1" t="s">
        <v>115</v>
      </c>
      <c r="BZ421" s="1" t="s">
        <v>115</v>
      </c>
      <c r="CA421" s="1" t="s">
        <v>115</v>
      </c>
      <c r="CB421" s="1" t="s">
        <v>115</v>
      </c>
      <c r="CD421" s="47">
        <f>'[1]Bearbeitete Datenbank'!$BT423</f>
        <v>4.3457625999999999E-2</v>
      </c>
      <c r="CE4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7.5847865880029322E-4</v>
      </c>
      <c r="CF421" s="1">
        <f>'[1]Bearbeitete Datenbank'!$BU423</f>
        <v>358.973169891</v>
      </c>
      <c r="CG4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6.2652637409189236</v>
      </c>
      <c r="CH421" s="1" t="str">
        <f>'[1]Bearbeitete Datenbank'!$BV423</f>
        <v>True</v>
      </c>
      <c r="CI421" s="1" t="str">
        <f>'[1]Bearbeitete Datenbank'!$BW423</f>
        <v>True</v>
      </c>
      <c r="CJ421" s="1">
        <f>'[1]Bearbeitete Datenbank'!$BX423</f>
        <v>1.714485E-4</v>
      </c>
      <c r="CK421" s="1">
        <f>'[1]Bearbeitete Datenbank'!$BY423</f>
        <v>9.3780500000000008E-5</v>
      </c>
      <c r="CL421" s="1">
        <f>'[1]Bearbeitete Datenbank'!$CA423</f>
        <v>5.8071999999999999E-2</v>
      </c>
      <c r="CM42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1.0135476032181469E-3</v>
      </c>
      <c r="CN421" s="1">
        <f>'[1]Bearbeitete Datenbank'!$CB423</f>
        <v>1</v>
      </c>
      <c r="CO421" s="1">
        <f>'[1]Bearbeitete Datenbank'!$CC423</f>
        <v>7</v>
      </c>
      <c r="CP421" s="1" t="str">
        <f>'[1]Bearbeitete Datenbank'!$CD423</f>
        <v>None</v>
      </c>
      <c r="CQ421" s="1" t="str">
        <f>'[1]Bearbeitete Datenbank'!$CE423</f>
        <v>None</v>
      </c>
      <c r="CR421" s="1" t="str">
        <f>'[1]Bearbeitete Datenbank'!$CF423</f>
        <v>None</v>
      </c>
      <c r="CS421" s="1" t="str">
        <f>IF(Tabelle27[[#This Row],[synchronised_starting_longitude '[deg_E']]]="None","None",Tabelle27[[#This Row],[synchronised_starting_longitude '[deg_E']]]*PI()/180)</f>
        <v>None</v>
      </c>
      <c r="CT421" s="1" t="str">
        <f>'[1]Bearbeitete Datenbank'!$CG423</f>
        <v>None</v>
      </c>
      <c r="CU421" s="1" t="str">
        <f>IF(Tabelle27[[#This Row],[synchronised_initial_longitude '[deg_E']]]="None","None",Tabelle27[[#This Row],[synchronised_initial_longitude '[deg_E']]]*PI()/180)</f>
        <v>None</v>
      </c>
      <c r="CV421" s="1" t="str">
        <f>'[1]Bearbeitete Datenbank'!$CH423</f>
        <v>None</v>
      </c>
      <c r="CW421" s="1" t="str">
        <f>IF(Tabelle27[[#This Row],[synchronised_tolerance_longitude '[deg_E']]]="None","None",Tabelle27[[#This Row],[synchronised_tolerance_longitude '[deg_E']]]*PI()/180)</f>
        <v>None</v>
      </c>
      <c r="CY421" s="1" t="str">
        <f>'[1]Bearbeitete Datenbank'!$CI423</f>
        <v>None</v>
      </c>
      <c r="CZ421" s="1" t="str">
        <f>IF(Tabelle27[[#This Row],[initial_GLAN '[deg']]]="None",Tabelle27[[#This Row],[initial_GLAN '[deg']]],Tabelle27[[#This Row],[initial_GLAN '[deg']]]*PI()/180)</f>
        <v>None</v>
      </c>
      <c r="DA421" s="1" t="str">
        <f>'[1]Bearbeitete Datenbank'!$CJ423</f>
        <v>None</v>
      </c>
      <c r="DB421" s="1" t="str">
        <f>IF(Tabelle27[[#This Row],[tolerance_GLAN '[deg']]]="None",Tabelle27[[#This Row],[tolerance_GLAN '[deg']]],Tabelle27[[#This Row],[tolerance_GLAN '[deg']]]*PI()/180)</f>
        <v>None</v>
      </c>
      <c r="DC421" s="1" t="str">
        <f>'[1]Bearbeitete Datenbank'!$CK423</f>
        <v>None</v>
      </c>
      <c r="DD421" s="49" t="str">
        <f>'[1]Bearbeitete Datenbank'!$CL423</f>
        <v>None</v>
      </c>
      <c r="DE421" s="5" t="str">
        <f>'[1]Bearbeitete Datenbank'!$CM423</f>
        <v>None</v>
      </c>
      <c r="DF421" s="49" t="str">
        <f>'[1]Bearbeitete Datenbank'!$CN423</f>
        <v>None</v>
      </c>
      <c r="DG421" s="5" t="str">
        <f>'[1]Bearbeitete Datenbank'!$CO423</f>
        <v>None</v>
      </c>
      <c r="DH421" s="5" t="str">
        <f>'[1]Bearbeitete Datenbank'!$CP423</f>
        <v>None</v>
      </c>
    </row>
    <row r="422" spans="1:112" x14ac:dyDescent="0.25">
      <c r="A422" s="1" t="str">
        <f>'[1]Bearbeitete Datenbank'!$C424</f>
        <v>Mexsat-2</v>
      </c>
      <c r="C422" s="1" t="str">
        <f>'[1]Bearbeitete Datenbank'!$C424</f>
        <v>Mexsat-2</v>
      </c>
      <c r="D422" s="41">
        <f>'[1]Bearbeitete Datenbank'!$AB424</f>
        <v>40946</v>
      </c>
      <c r="G422" s="1" t="str">
        <f>'[1]Bearbeitete Datenbank'!$AV424</f>
        <v>Heavy Satellite</v>
      </c>
      <c r="H422" s="1">
        <f>'[1]Bearbeitete Datenbank'!$V424</f>
        <v>15</v>
      </c>
      <c r="J422" s="3"/>
      <c r="K422" s="1" t="str">
        <f>'[1]Bearbeitete Datenbank'!$BQ424</f>
        <v>mono/duo-propellant</v>
      </c>
      <c r="L422" s="1" t="str">
        <f>'[1]Bearbeitete Datenbank'!$BR424</f>
        <v>1</v>
      </c>
      <c r="M422" s="1"/>
      <c r="N422" s="1">
        <f>'[1]Bearbeitete Datenbank'!$BS424</f>
        <v>300</v>
      </c>
      <c r="P422" s="5" t="str">
        <f>'[1]Bearbeitete Datenbank'!$Y424</f>
        <v>Cape Canaveral</v>
      </c>
      <c r="Q422" s="1">
        <f>'[1]Bearbeitete Datenbank'!$AD424*PI()/180</f>
        <v>0.49683706040105241</v>
      </c>
      <c r="R422" s="1" t="str">
        <f>'[1]Bearbeitete Datenbank'!$D424</f>
        <v>Mexico</v>
      </c>
      <c r="S422" s="1" t="str">
        <f>'[1]Bearbeitete Datenbank'!$E424</f>
        <v>Mexico</v>
      </c>
      <c r="T422" s="1" t="str">
        <f>'[1]Bearbeitete Datenbank'!$F424</f>
        <v>Mexico Telecomm</v>
      </c>
      <c r="U422" s="3">
        <f>'[1]Bearbeitete Datenbank'!$U424</f>
        <v>42279</v>
      </c>
      <c r="V422" s="34">
        <f>'[1]Bearbeitete Datenbank'!$AE424*PI()/180</f>
        <v>4.8776134829068196</v>
      </c>
      <c r="Y422" s="1">
        <f>'[1]Bearbeitete Datenbank'!$BK424</f>
        <v>3</v>
      </c>
      <c r="Z422" s="1">
        <f>'[1]Bearbeitete Datenbank'!$BL424</f>
        <v>9</v>
      </c>
      <c r="AA422" s="1">
        <f>'[1]Bearbeitete Datenbank'!$BM424</f>
        <v>41</v>
      </c>
      <c r="AB422" s="1">
        <f>'[1]Bearbeitete Datenbank'!BN424</f>
        <v>130.43089478656501</v>
      </c>
      <c r="AC422" s="33">
        <f>'[1]Bearbeitete Datenbank'!BO424</f>
        <v>9</v>
      </c>
      <c r="AD422" s="1">
        <f>'[1]Bearbeitete Datenbank'!$BP424</f>
        <v>62.042666666666697</v>
      </c>
      <c r="AH422" s="1">
        <f>'[1]Bearbeitete Datenbank'!$AL424</f>
        <v>5400</v>
      </c>
      <c r="AJ422" s="1">
        <f>'[1]Bearbeitete Datenbank'!$AN424</f>
        <v>2800</v>
      </c>
      <c r="AK422" s="1">
        <f>'[1]Bearbeitete Datenbank'!$AW424</f>
        <v>2600</v>
      </c>
      <c r="AU422" s="1" t="str">
        <f>'[1]Bearbeitete Datenbank'!$AU424</f>
        <v>GEO/I</v>
      </c>
      <c r="AV422" s="1" t="str">
        <f>'[1]Bearbeitete Datenbank'!$J424</f>
        <v>GEO</v>
      </c>
      <c r="AY422" s="1" t="str">
        <f>'[1]Bearbeitete Datenbank'!$G424</f>
        <v>Government</v>
      </c>
      <c r="AZ422" s="1"/>
      <c r="BA422" s="1" t="str">
        <f>'[1]Bearbeitete Datenbank'!$H424</f>
        <v>Communications</v>
      </c>
      <c r="BB422" s="1"/>
      <c r="BC422" s="42">
        <f>'[1]Bearbeitete Datenbank'!$AX424</f>
        <v>4.2923</v>
      </c>
      <c r="BD422" s="1">
        <f>Tabelle27[[#This Row],[inclination '[degree']]]*PI()/180</f>
        <v>7.4914767483352601E-2</v>
      </c>
      <c r="BE422" s="1">
        <f>'[1]Bearbeitete Datenbank'!$AY424</f>
        <v>330.50630000000001</v>
      </c>
      <c r="BF422" s="1">
        <f>Tabelle27[[#This Row],[RAAN '[degree']]]*PI()/180</f>
        <v>5.7684231335841343</v>
      </c>
      <c r="BG422" s="1">
        <f>'[1]Bearbeitete Datenbank'!$BA424</f>
        <v>152.9485</v>
      </c>
      <c r="BH422" s="1">
        <f>Tabelle27[[#This Row],[AoP '[degree']]]*PI()/180</f>
        <v>2.6694549109865471</v>
      </c>
      <c r="BI422" s="1">
        <f>'[1]Bearbeitete Datenbank'!$BB424</f>
        <v>252.0865</v>
      </c>
      <c r="BK422" s="1">
        <f>Tabelle27[[#This Row],[mean_anomaly '[degree']]]*PI()/180</f>
        <v>4.3997394248286854</v>
      </c>
      <c r="BL422" s="1">
        <f>'[1]Bearbeitete Datenbank'!$AZ424</f>
        <v>4.0899999999999998E-5</v>
      </c>
      <c r="BM422" s="1">
        <f>'[1]Bearbeitete Datenbank'!$BE424</f>
        <v>42164.99490276062</v>
      </c>
      <c r="BN422" s="1">
        <f>'[1]Bearbeitete Datenbank'!$BF424</f>
        <v>35795.719451052137</v>
      </c>
      <c r="BO422" s="1">
        <f>'[1]Bearbeitete Datenbank'!$BG424</f>
        <v>35792.270354469096</v>
      </c>
      <c r="BP422" s="1">
        <f>'[1]Bearbeitete Datenbank'!$BH424</f>
        <v>1436.1087914241944</v>
      </c>
      <c r="BQ422" s="1">
        <f>'[1]Bearbeitete Datenbank'!$BC424</f>
        <v>1.0027095500000001</v>
      </c>
      <c r="BS422" s="5"/>
      <c r="BT422" s="5"/>
      <c r="BU422" s="5"/>
      <c r="BV422" s="5"/>
      <c r="BW422" s="5"/>
      <c r="BY422" s="1" t="s">
        <v>115</v>
      </c>
      <c r="BZ422" s="1" t="s">
        <v>115</v>
      </c>
      <c r="CA422" s="1" t="s">
        <v>115</v>
      </c>
      <c r="CB422" s="1" t="s">
        <v>115</v>
      </c>
      <c r="CD422" s="47">
        <f>'[1]Bearbeitete Datenbank'!$BT424</f>
        <v>3.2464862500006575E-2</v>
      </c>
      <c r="CE42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5.6661874183235234E-4</v>
      </c>
      <c r="CF422" s="1">
        <f>'[1]Bearbeitete Datenbank'!$BU424</f>
        <v>246.8912010025</v>
      </c>
      <c r="CG42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4.3090643516967502</v>
      </c>
      <c r="CH422" s="1" t="str">
        <f>'[1]Bearbeitete Datenbank'!$BV424</f>
        <v>False</v>
      </c>
      <c r="CI422" s="1" t="str">
        <f>'[1]Bearbeitete Datenbank'!$BW424</f>
        <v>True</v>
      </c>
      <c r="CJ422" s="1">
        <f>'[1]Bearbeitete Datenbank'!$BX424</f>
        <v>1.8073000000000001E-4</v>
      </c>
      <c r="CK422" s="1">
        <f>'[1]Bearbeitete Datenbank'!$BY424</f>
        <v>1.7011000000000001E-4</v>
      </c>
      <c r="CL422" s="1" t="str">
        <f>'[1]Bearbeitete Datenbank'!$CA424</f>
        <v>None</v>
      </c>
      <c r="CM42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2" s="1">
        <f>'[1]Bearbeitete Datenbank'!$CB424</f>
        <v>0</v>
      </c>
      <c r="CO422" s="1">
        <f>'[1]Bearbeitete Datenbank'!$CC424</f>
        <v>0</v>
      </c>
      <c r="CP422" s="1" t="str">
        <f>'[1]Bearbeitete Datenbank'!$CD424</f>
        <v>None</v>
      </c>
      <c r="CQ422" s="1" t="str">
        <f>'[1]Bearbeitete Datenbank'!$CE424</f>
        <v>None</v>
      </c>
      <c r="CR422" s="1" t="str">
        <f>'[1]Bearbeitete Datenbank'!$CF424</f>
        <v>None</v>
      </c>
      <c r="CS422" s="1" t="str">
        <f>IF(Tabelle27[[#This Row],[synchronised_starting_longitude '[deg_E']]]="None","None",Tabelle27[[#This Row],[synchronised_starting_longitude '[deg_E']]]*PI()/180)</f>
        <v>None</v>
      </c>
      <c r="CT422" s="1" t="str">
        <f>'[1]Bearbeitete Datenbank'!$CG424</f>
        <v>None</v>
      </c>
      <c r="CU422" s="1" t="str">
        <f>IF(Tabelle27[[#This Row],[synchronised_initial_longitude '[deg_E']]]="None","None",Tabelle27[[#This Row],[synchronised_initial_longitude '[deg_E']]]*PI()/180)</f>
        <v>None</v>
      </c>
      <c r="CV422" s="1" t="str">
        <f>'[1]Bearbeitete Datenbank'!$CH424</f>
        <v>None</v>
      </c>
      <c r="CW422" s="1" t="str">
        <f>IF(Tabelle27[[#This Row],[synchronised_tolerance_longitude '[deg_E']]]="None","None",Tabelle27[[#This Row],[synchronised_tolerance_longitude '[deg_E']]]*PI()/180)</f>
        <v>None</v>
      </c>
      <c r="CY422" s="1" t="str">
        <f>'[1]Bearbeitete Datenbank'!$CI424</f>
        <v>None</v>
      </c>
      <c r="CZ422" s="1" t="str">
        <f>IF(Tabelle27[[#This Row],[initial_GLAN '[deg']]]="None",Tabelle27[[#This Row],[initial_GLAN '[deg']]],Tabelle27[[#This Row],[initial_GLAN '[deg']]]*PI()/180)</f>
        <v>None</v>
      </c>
      <c r="DA422" s="1" t="str">
        <f>'[1]Bearbeitete Datenbank'!$CJ424</f>
        <v>None</v>
      </c>
      <c r="DB422" s="1" t="str">
        <f>IF(Tabelle27[[#This Row],[tolerance_GLAN '[deg']]]="None",Tabelle27[[#This Row],[tolerance_GLAN '[deg']]],Tabelle27[[#This Row],[tolerance_GLAN '[deg']]]*PI()/180)</f>
        <v>None</v>
      </c>
      <c r="DC422" s="1" t="str">
        <f>'[1]Bearbeitete Datenbank'!$CK424</f>
        <v>None</v>
      </c>
      <c r="DD422" s="49" t="str">
        <f>'[1]Bearbeitete Datenbank'!$CL424</f>
        <v>None</v>
      </c>
      <c r="DE422" s="5" t="str">
        <f>'[1]Bearbeitete Datenbank'!$CM424</f>
        <v>None</v>
      </c>
      <c r="DF422" s="49" t="str">
        <f>'[1]Bearbeitete Datenbank'!$CN424</f>
        <v>None</v>
      </c>
      <c r="DG422" s="5" t="str">
        <f>'[1]Bearbeitete Datenbank'!$CO424</f>
        <v>None</v>
      </c>
      <c r="DH422" s="5" t="str">
        <f>'[1]Bearbeitete Datenbank'!$CP424</f>
        <v>None</v>
      </c>
    </row>
    <row r="423" spans="1:112" x14ac:dyDescent="0.25">
      <c r="A423" s="1" t="str">
        <f>'[1]Bearbeitete Datenbank'!$C425</f>
        <v>Mexsat-3</v>
      </c>
      <c r="C423" s="1" t="str">
        <f>'[1]Bearbeitete Datenbank'!$C425</f>
        <v>Mexsat-3</v>
      </c>
      <c r="D423" s="41">
        <f>'[1]Bearbeitete Datenbank'!$AB425</f>
        <v>39035</v>
      </c>
      <c r="G423" s="1" t="str">
        <f>'[1]Bearbeitete Datenbank'!$AV425</f>
        <v>Heavy Satellite</v>
      </c>
      <c r="H423" s="1">
        <f>'[1]Bearbeitete Datenbank'!$V425</f>
        <v>15</v>
      </c>
      <c r="J423" s="3"/>
      <c r="K423" s="1" t="str">
        <f>'[1]Bearbeitete Datenbank'!$BQ425</f>
        <v>mono/duo-propellant</v>
      </c>
      <c r="L423" s="1" t="str">
        <f>'[1]Bearbeitete Datenbank'!$BR425</f>
        <v>1</v>
      </c>
      <c r="M423" s="1"/>
      <c r="N423" s="1">
        <f>'[1]Bearbeitete Datenbank'!$BS425</f>
        <v>300</v>
      </c>
      <c r="P423" s="1" t="str">
        <f>'[1]Bearbeitete Datenbank'!$Y425</f>
        <v>Guiana Space Center</v>
      </c>
      <c r="Q423" s="1">
        <f>'[1]Bearbeitete Datenbank'!$AD425*PI()/180</f>
        <v>9.1437799511982928E-2</v>
      </c>
      <c r="R423" s="1" t="str">
        <f>'[1]Bearbeitete Datenbank'!$D425</f>
        <v>Mexico</v>
      </c>
      <c r="S423" s="1" t="str">
        <f>'[1]Bearbeitete Datenbank'!$E425</f>
        <v>Mexico</v>
      </c>
      <c r="T423" s="1" t="str">
        <f>'[1]Bearbeitete Datenbank'!$F425</f>
        <v>Mexico Telecomm</v>
      </c>
      <c r="U423" s="3">
        <f>'[1]Bearbeitete Datenbank'!$U425</f>
        <v>41262</v>
      </c>
      <c r="V423" s="1">
        <f>'[1]Bearbeitete Datenbank'!$AE425*PI()/180</f>
        <v>5.3622099674872183</v>
      </c>
      <c r="Y423" s="1">
        <f>'[1]Bearbeitete Datenbank'!$BK425</f>
        <v>2.5</v>
      </c>
      <c r="Z423" s="1">
        <f>'[1]Bearbeitete Datenbank'!$BL425</f>
        <v>4.9000000000000004</v>
      </c>
      <c r="AA423" s="1">
        <f>'[1]Bearbeitete Datenbank'!$BM425</f>
        <v>18</v>
      </c>
      <c r="AB423" s="1">
        <f>'[1]Bearbeitete Datenbank'!BN425</f>
        <v>49.417457040409502</v>
      </c>
      <c r="AC423" s="1">
        <f>'[1]Bearbeitete Datenbank'!BO425</f>
        <v>6.25</v>
      </c>
      <c r="AD423" s="1">
        <f>'[1]Bearbeitete Datenbank'!$BP425</f>
        <v>25.773333333333301</v>
      </c>
      <c r="AH423" s="1">
        <f>'[1]Bearbeitete Datenbank'!$AL425</f>
        <v>2934</v>
      </c>
      <c r="AJ423" s="1">
        <f>'[1]Bearbeitete Datenbank'!$AN425</f>
        <v>1200</v>
      </c>
      <c r="AK423" s="1">
        <f>'[1]Bearbeitete Datenbank'!$AW425</f>
        <v>1734</v>
      </c>
      <c r="AU423" s="1" t="str">
        <f>'[1]Bearbeitete Datenbank'!$AU425</f>
        <v>GEO/D</v>
      </c>
      <c r="AV423" s="1" t="str">
        <f>'[1]Bearbeitete Datenbank'!$J425</f>
        <v>GEO</v>
      </c>
      <c r="AY423" s="1" t="str">
        <f>'[1]Bearbeitete Datenbank'!$G425</f>
        <v>Government/Military</v>
      </c>
      <c r="AZ423" s="1"/>
      <c r="BA423" s="1" t="str">
        <f>'[1]Bearbeitete Datenbank'!$H425</f>
        <v>Communications</v>
      </c>
      <c r="BB423" s="1"/>
      <c r="BC423" s="42">
        <f>'[1]Bearbeitete Datenbank'!$AX425</f>
        <v>1.77E-2</v>
      </c>
      <c r="BD423" s="1">
        <f>Tabelle27[[#This Row],[inclination '[degree']]]*PI()/180</f>
        <v>3.0892327760299632E-4</v>
      </c>
      <c r="BE423" s="1">
        <f>'[1]Bearbeitete Datenbank'!$AY425</f>
        <v>299.87099999999998</v>
      </c>
      <c r="BF423" s="1">
        <f>Tabelle27[[#This Row],[RAAN '[degree']]]*PI()/180</f>
        <v>5.233736281247916</v>
      </c>
      <c r="BG423" s="1">
        <f>'[1]Bearbeitete Datenbank'!$BA425</f>
        <v>105.9004</v>
      </c>
      <c r="BH423" s="1">
        <f>Tabelle27[[#This Row],[AoP '[degree']]]*PI()/180</f>
        <v>1.8483106591790031</v>
      </c>
      <c r="BI423" s="1">
        <f>'[1]Bearbeitete Datenbank'!$BB425</f>
        <v>290.89249999999998</v>
      </c>
      <c r="BK423" s="1">
        <f>Tabelle27[[#This Row],[mean_anomaly '[degree']]]*PI()/180</f>
        <v>5.0770318943576047</v>
      </c>
      <c r="BL423" s="1">
        <f>'[1]Bearbeitete Datenbank'!$AZ425</f>
        <v>1.6369999999999999E-4</v>
      </c>
      <c r="BM423" s="1">
        <f>'[1]Bearbeitete Datenbank'!$BE425</f>
        <v>42163.747714569945</v>
      </c>
      <c r="BN423" s="1">
        <f>'[1]Bearbeitete Datenbank'!$BF425</f>
        <v>35799.649920070828</v>
      </c>
      <c r="BO423" s="1">
        <f>'[1]Bearbeitete Datenbank'!$BG425</f>
        <v>35785.84550906907</v>
      </c>
      <c r="BP423" s="1">
        <f>'[1]Bearbeitete Datenbank'!$BH425</f>
        <v>1436.0450744232328</v>
      </c>
      <c r="BQ423" s="1">
        <f>'[1]Bearbeitete Datenbank'!$BC425</f>
        <v>1.0027540399999999</v>
      </c>
      <c r="BY423" s="1" t="s">
        <v>115</v>
      </c>
      <c r="BZ423" s="1" t="s">
        <v>115</v>
      </c>
      <c r="CA423" s="1" t="s">
        <v>115</v>
      </c>
      <c r="CB423" s="1" t="s">
        <v>115</v>
      </c>
      <c r="CD423" s="47">
        <f>'[1]Bearbeitete Datenbank'!$BT425</f>
        <v>3.4089219999998477E-2</v>
      </c>
      <c r="CE4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5.949691284366748E-4</v>
      </c>
      <c r="CF423" s="1">
        <f>'[1]Bearbeitete Datenbank'!$BU425</f>
        <v>245.19572293499999</v>
      </c>
      <c r="CG4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4.2794726770235245</v>
      </c>
      <c r="CH423" s="1" t="str">
        <f>'[1]Bearbeitete Datenbank'!$BV425</f>
        <v>True</v>
      </c>
      <c r="CI423" s="1" t="str">
        <f>'[1]Bearbeitete Datenbank'!$BW425</f>
        <v>True</v>
      </c>
      <c r="CJ423" s="1">
        <f>'[1]Bearbeitete Datenbank'!$BX425</f>
        <v>1.60027E-4</v>
      </c>
      <c r="CK423" s="1">
        <f>'[1]Bearbeitete Datenbank'!$BY425</f>
        <v>6.6611000000000003E-5</v>
      </c>
      <c r="CL423" s="1">
        <f>'[1]Bearbeitete Datenbank'!$CA425</f>
        <v>3.3383000000000003E-2</v>
      </c>
      <c r="CM42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5.8264326419326707E-4</v>
      </c>
      <c r="CN423" s="1">
        <f>'[1]Bearbeitete Datenbank'!$CB425</f>
        <v>1</v>
      </c>
      <c r="CO423" s="1">
        <f>'[1]Bearbeitete Datenbank'!$CC425</f>
        <v>3</v>
      </c>
      <c r="CP423" s="1" t="str">
        <f>'[1]Bearbeitete Datenbank'!$CD425</f>
        <v>None</v>
      </c>
      <c r="CQ423" s="1" t="str">
        <f>'[1]Bearbeitete Datenbank'!$CE425</f>
        <v>None</v>
      </c>
      <c r="CR423" s="1" t="str">
        <f>'[1]Bearbeitete Datenbank'!$CF425</f>
        <v>None</v>
      </c>
      <c r="CS423" s="1" t="str">
        <f>IF(Tabelle27[[#This Row],[synchronised_starting_longitude '[deg_E']]]="None","None",Tabelle27[[#This Row],[synchronised_starting_longitude '[deg_E']]]*PI()/180)</f>
        <v>None</v>
      </c>
      <c r="CT423" s="1" t="str">
        <f>'[1]Bearbeitete Datenbank'!$CG425</f>
        <v>None</v>
      </c>
      <c r="CU423" s="1" t="str">
        <f>IF(Tabelle27[[#This Row],[synchronised_initial_longitude '[deg_E']]]="None","None",Tabelle27[[#This Row],[synchronised_initial_longitude '[deg_E']]]*PI()/180)</f>
        <v>None</v>
      </c>
      <c r="CV423" s="1" t="str">
        <f>'[1]Bearbeitete Datenbank'!$CH425</f>
        <v>None</v>
      </c>
      <c r="CW423" s="1" t="str">
        <f>IF(Tabelle27[[#This Row],[synchronised_tolerance_longitude '[deg_E']]]="None","None",Tabelle27[[#This Row],[synchronised_tolerance_longitude '[deg_E']]]*PI()/180)</f>
        <v>None</v>
      </c>
      <c r="CY423" s="1" t="str">
        <f>'[1]Bearbeitete Datenbank'!$CI425</f>
        <v>None</v>
      </c>
      <c r="CZ423" s="1" t="str">
        <f>IF(Tabelle27[[#This Row],[initial_GLAN '[deg']]]="None",Tabelle27[[#This Row],[initial_GLAN '[deg']]],Tabelle27[[#This Row],[initial_GLAN '[deg']]]*PI()/180)</f>
        <v>None</v>
      </c>
      <c r="DA423" s="1" t="str">
        <f>'[1]Bearbeitete Datenbank'!$CJ425</f>
        <v>None</v>
      </c>
      <c r="DB423" s="1" t="str">
        <f>IF(Tabelle27[[#This Row],[tolerance_GLAN '[deg']]]="None",Tabelle27[[#This Row],[tolerance_GLAN '[deg']]],Tabelle27[[#This Row],[tolerance_GLAN '[deg']]]*PI()/180)</f>
        <v>None</v>
      </c>
      <c r="DC423" s="1" t="str">
        <f>'[1]Bearbeitete Datenbank'!$CK425</f>
        <v>None</v>
      </c>
      <c r="DD423" s="49" t="str">
        <f>'[1]Bearbeitete Datenbank'!$CL425</f>
        <v>None</v>
      </c>
      <c r="DE423" s="5" t="str">
        <f>'[1]Bearbeitete Datenbank'!$CM425</f>
        <v>None</v>
      </c>
      <c r="DF423" s="49" t="str">
        <f>'[1]Bearbeitete Datenbank'!$CN425</f>
        <v>None</v>
      </c>
      <c r="DG423" s="5" t="str">
        <f>'[1]Bearbeitete Datenbank'!$CO425</f>
        <v>None</v>
      </c>
      <c r="DH423" s="5" t="str">
        <f>'[1]Bearbeitete Datenbank'!$CP425</f>
        <v>None</v>
      </c>
    </row>
    <row r="424" spans="1:112" x14ac:dyDescent="0.25">
      <c r="A424" s="1" t="str">
        <f>'[1]Bearbeitete Datenbank'!$C426</f>
        <v>MSAT 1</v>
      </c>
      <c r="C424" s="1" t="str">
        <f>'[1]Bearbeitete Datenbank'!$C426</f>
        <v>MSAT 1</v>
      </c>
      <c r="D424" s="41">
        <f>'[1]Bearbeitete Datenbank'!$AB426</f>
        <v>23846</v>
      </c>
      <c r="G424" s="1" t="str">
        <f>'[1]Bearbeitete Datenbank'!$AV426</f>
        <v>Heavy Satellite</v>
      </c>
      <c r="H424" s="1">
        <f>'[1]Bearbeitete Datenbank'!$V426</f>
        <v>12</v>
      </c>
      <c r="J424" s="3"/>
      <c r="K424" s="1" t="str">
        <f>'[1]Bearbeitete Datenbank'!$BQ426</f>
        <v>mono/duo-propellant</v>
      </c>
      <c r="L424" s="1" t="str">
        <f>'[1]Bearbeitete Datenbank'!$BR426</f>
        <v>1</v>
      </c>
      <c r="M424" s="1"/>
      <c r="N424" s="1">
        <f>'[1]Bearbeitete Datenbank'!$BS426</f>
        <v>300</v>
      </c>
      <c r="P424" s="1" t="str">
        <f>'[1]Bearbeitete Datenbank'!$Y426</f>
        <v>Guiana Space Center</v>
      </c>
      <c r="Q424" s="1">
        <f>'[1]Bearbeitete Datenbank'!$AD426*PI()/180</f>
        <v>9.1437799511982928E-2</v>
      </c>
      <c r="R424" s="1" t="str">
        <f>'[1]Bearbeitete Datenbank'!$D426</f>
        <v>Canada</v>
      </c>
      <c r="S424" s="1" t="str">
        <f>'[1]Bearbeitete Datenbank'!$E426</f>
        <v>USA/Canada</v>
      </c>
      <c r="T424" s="1" t="str">
        <f>'[1]Bearbeitete Datenbank'!$F426</f>
        <v>Mobile Satellite Ventures</v>
      </c>
      <c r="U424" s="3">
        <f>'[1]Bearbeitete Datenbank'!$U426</f>
        <v>35175</v>
      </c>
      <c r="V424" s="34">
        <f>'[1]Bearbeitete Datenbank'!$AE426*PI()/180</f>
        <v>5.3622099674872183</v>
      </c>
      <c r="Y424" s="1">
        <f>'[1]Bearbeitete Datenbank'!$BK426</f>
        <v>2.5</v>
      </c>
      <c r="Z424" s="1">
        <f>'[1]Bearbeitete Datenbank'!$BL426</f>
        <v>3.5</v>
      </c>
      <c r="AA424" s="1">
        <f>'[1]Bearbeitete Datenbank'!$BM426</f>
        <v>21</v>
      </c>
      <c r="AB424" s="1">
        <f>'[1]Bearbeitete Datenbank'!BN426</f>
        <v>50.8636547514662</v>
      </c>
      <c r="AC424" s="33">
        <f>'[1]Bearbeitete Datenbank'!BO426</f>
        <v>6.25</v>
      </c>
      <c r="AD424" s="1">
        <f>'[1]Bearbeitete Datenbank'!$BP426</f>
        <v>24.283333333333299</v>
      </c>
      <c r="AH424" s="1">
        <f>'[1]Bearbeitete Datenbank'!$AL426</f>
        <v>2855</v>
      </c>
      <c r="AJ424" s="1">
        <f>'[1]Bearbeitete Datenbank'!$AN426</f>
        <v>1330</v>
      </c>
      <c r="AK424" s="1">
        <f>'[1]Bearbeitete Datenbank'!$AW426</f>
        <v>1525</v>
      </c>
      <c r="AU424" s="1" t="str">
        <f>'[1]Bearbeitete Datenbank'!$AU426</f>
        <v>GEO/S</v>
      </c>
      <c r="AV424" s="1" t="str">
        <f>'[1]Bearbeitete Datenbank'!$J426</f>
        <v>GEO</v>
      </c>
      <c r="AY424" s="1" t="str">
        <f>'[1]Bearbeitete Datenbank'!$G426</f>
        <v>Commercial</v>
      </c>
      <c r="AZ424" s="1"/>
      <c r="BA424" s="1" t="str">
        <f>'[1]Bearbeitete Datenbank'!$H426</f>
        <v>Communications</v>
      </c>
      <c r="BB424" s="1"/>
      <c r="BC424" s="42">
        <f>'[1]Bearbeitete Datenbank'!$AX426</f>
        <v>9.7444000000000006</v>
      </c>
      <c r="BD424" s="1">
        <f>Tabelle27[[#This Row],[inclination '[degree']]]*PI()/180</f>
        <v>0.17007186363133545</v>
      </c>
      <c r="BE424" s="1">
        <f>'[1]Bearbeitete Datenbank'!$AY426</f>
        <v>39.7376</v>
      </c>
      <c r="BF424" s="1">
        <f>Tabelle27[[#This Row],[RAAN '[degree']]]*PI()/180</f>
        <v>0.69355195684049875</v>
      </c>
      <c r="BG424" s="1">
        <f>'[1]Bearbeitete Datenbank'!$BA426</f>
        <v>141.30549999999999</v>
      </c>
      <c r="BH424" s="1">
        <f>Tabelle27[[#This Row],[AoP '[degree']]]*PI()/180</f>
        <v>2.466246226176847</v>
      </c>
      <c r="BI424" s="1">
        <f>'[1]Bearbeitete Datenbank'!$BB426</f>
        <v>89.139600000000002</v>
      </c>
      <c r="BK424" s="1">
        <f>Tabelle27[[#This Row],[mean_anomaly '[degree']]]*PI()/180</f>
        <v>1.5557795139107375</v>
      </c>
      <c r="BL424" s="1">
        <f>'[1]Bearbeitete Datenbank'!$AZ426</f>
        <v>1.2110999999999999E-3</v>
      </c>
      <c r="BM424" s="1">
        <f>'[1]Bearbeitete Datenbank'!$BE426</f>
        <v>42627.058736938459</v>
      </c>
      <c r="BN424" s="1">
        <f>'[1]Bearbeitete Datenbank'!$BF426</f>
        <v>36307.68436777476</v>
      </c>
      <c r="BO424" s="1">
        <f>'[1]Bearbeitete Datenbank'!$BG426</f>
        <v>36204.433106102151</v>
      </c>
      <c r="BP424" s="1">
        <f>'[1]Bearbeitete Datenbank'!$BH426</f>
        <v>1459.7796788997634</v>
      </c>
      <c r="BQ424" s="1">
        <f>'[1]Bearbeitete Datenbank'!$BC426</f>
        <v>0.98645022999999998</v>
      </c>
      <c r="BS424" s="5"/>
      <c r="BT424" s="5"/>
      <c r="BU424" s="5"/>
      <c r="BV424" s="5"/>
      <c r="BW424" s="5"/>
      <c r="BY424" s="1" t="s">
        <v>115</v>
      </c>
      <c r="BZ424" s="1" t="s">
        <v>115</v>
      </c>
      <c r="CA424" s="1" t="s">
        <v>115</v>
      </c>
      <c r="CB424" s="1" t="s">
        <v>115</v>
      </c>
      <c r="CD424" s="47" t="str">
        <f>'[1]Bearbeitete Datenbank'!$BT426</f>
        <v>None</v>
      </c>
      <c r="CE42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24" s="1" t="str">
        <f>'[1]Bearbeitete Datenbank'!$BU426</f>
        <v>None</v>
      </c>
      <c r="CG42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24" s="1" t="str">
        <f>'[1]Bearbeitete Datenbank'!$BV426</f>
        <v>False</v>
      </c>
      <c r="CI424" s="1" t="str">
        <f>'[1]Bearbeitete Datenbank'!$BW426</f>
        <v>False</v>
      </c>
      <c r="CJ424" s="1" t="str">
        <f>'[1]Bearbeitete Datenbank'!$BX426</f>
        <v>None</v>
      </c>
      <c r="CK424" s="1" t="str">
        <f>'[1]Bearbeitete Datenbank'!$BY426</f>
        <v>None</v>
      </c>
      <c r="CL424" s="1" t="str">
        <f>'[1]Bearbeitete Datenbank'!$CA426</f>
        <v>None</v>
      </c>
      <c r="CM42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4" s="1">
        <f>'[1]Bearbeitete Datenbank'!$CB426</f>
        <v>0</v>
      </c>
      <c r="CO424" s="1">
        <f>'[1]Bearbeitete Datenbank'!$CC426</f>
        <v>0</v>
      </c>
      <c r="CP424" s="1" t="str">
        <f>'[1]Bearbeitete Datenbank'!$CD426</f>
        <v>None</v>
      </c>
      <c r="CQ424" s="1" t="str">
        <f>'[1]Bearbeitete Datenbank'!$CE426</f>
        <v>None</v>
      </c>
      <c r="CR424" s="1" t="str">
        <f>'[1]Bearbeitete Datenbank'!$CF426</f>
        <v>None</v>
      </c>
      <c r="CS424" s="1" t="str">
        <f>IF(Tabelle27[[#This Row],[synchronised_starting_longitude '[deg_E']]]="None","None",Tabelle27[[#This Row],[synchronised_starting_longitude '[deg_E']]]*PI()/180)</f>
        <v>None</v>
      </c>
      <c r="CT424" s="1" t="str">
        <f>'[1]Bearbeitete Datenbank'!$CG426</f>
        <v>None</v>
      </c>
      <c r="CU424" s="1" t="str">
        <f>IF(Tabelle27[[#This Row],[synchronised_initial_longitude '[deg_E']]]="None","None",Tabelle27[[#This Row],[synchronised_initial_longitude '[deg_E']]]*PI()/180)</f>
        <v>None</v>
      </c>
      <c r="CV424" s="1" t="str">
        <f>'[1]Bearbeitete Datenbank'!$CH426</f>
        <v>None</v>
      </c>
      <c r="CW424" s="1" t="str">
        <f>IF(Tabelle27[[#This Row],[synchronised_tolerance_longitude '[deg_E']]]="None","None",Tabelle27[[#This Row],[synchronised_tolerance_longitude '[deg_E']]]*PI()/180)</f>
        <v>None</v>
      </c>
      <c r="CY424" s="1" t="str">
        <f>'[1]Bearbeitete Datenbank'!$CI426</f>
        <v>None</v>
      </c>
      <c r="CZ424" s="1" t="str">
        <f>IF(Tabelle27[[#This Row],[initial_GLAN '[deg']]]="None",Tabelle27[[#This Row],[initial_GLAN '[deg']]],Tabelle27[[#This Row],[initial_GLAN '[deg']]]*PI()/180)</f>
        <v>None</v>
      </c>
      <c r="DA424" s="1" t="str">
        <f>'[1]Bearbeitete Datenbank'!$CJ426</f>
        <v>None</v>
      </c>
      <c r="DB424" s="1" t="str">
        <f>IF(Tabelle27[[#This Row],[tolerance_GLAN '[deg']]]="None",Tabelle27[[#This Row],[tolerance_GLAN '[deg']]],Tabelle27[[#This Row],[tolerance_GLAN '[deg']]]*PI()/180)</f>
        <v>None</v>
      </c>
      <c r="DC424" s="1" t="str">
        <f>'[1]Bearbeitete Datenbank'!$CK426</f>
        <v>None</v>
      </c>
      <c r="DD424" s="49" t="str">
        <f>'[1]Bearbeitete Datenbank'!$CL426</f>
        <v>None</v>
      </c>
      <c r="DE424" s="5" t="str">
        <f>'[1]Bearbeitete Datenbank'!$CM426</f>
        <v>None</v>
      </c>
      <c r="DF424" s="49" t="str">
        <f>'[1]Bearbeitete Datenbank'!$CN426</f>
        <v>None</v>
      </c>
      <c r="DG424" s="5" t="str">
        <f>'[1]Bearbeitete Datenbank'!$CO426</f>
        <v>None</v>
      </c>
      <c r="DH424" s="5" t="str">
        <f>'[1]Bearbeitete Datenbank'!$CP426</f>
        <v>None</v>
      </c>
    </row>
    <row r="425" spans="1:112" x14ac:dyDescent="0.25">
      <c r="A425" s="1" t="str">
        <f>'[1]Bearbeitete Datenbank'!$C427</f>
        <v>MSAT 2</v>
      </c>
      <c r="C425" s="1" t="str">
        <f>'[1]Bearbeitete Datenbank'!$C427</f>
        <v>MSAT 2</v>
      </c>
      <c r="D425" s="41">
        <f>'[1]Bearbeitete Datenbank'!$AB427</f>
        <v>23553</v>
      </c>
      <c r="G425" s="1" t="str">
        <f>'[1]Bearbeitete Datenbank'!$AV427</f>
        <v>Heavy Satellite</v>
      </c>
      <c r="H425" s="1">
        <f>'[1]Bearbeitete Datenbank'!$V427</f>
        <v>10</v>
      </c>
      <c r="J425" s="3"/>
      <c r="K425" s="1" t="str">
        <f>'[1]Bearbeitete Datenbank'!$BQ427</f>
        <v>mono/duo-propellant</v>
      </c>
      <c r="L425" s="1" t="str">
        <f>'[1]Bearbeitete Datenbank'!$BR427</f>
        <v>1</v>
      </c>
      <c r="M425" s="1"/>
      <c r="N425" s="1">
        <f>'[1]Bearbeitete Datenbank'!$BS427</f>
        <v>300</v>
      </c>
      <c r="P425" s="1" t="str">
        <f>'[1]Bearbeitete Datenbank'!$Y427</f>
        <v>Cape Canaveral</v>
      </c>
      <c r="Q425" s="1">
        <f>'[1]Bearbeitete Datenbank'!$AD427*PI()/180</f>
        <v>0.49683706040105241</v>
      </c>
      <c r="R425" s="1" t="str">
        <f>'[1]Bearbeitete Datenbank'!$D427</f>
        <v>USA</v>
      </c>
      <c r="S425" s="1" t="str">
        <f>'[1]Bearbeitete Datenbank'!$E427</f>
        <v>USA/Canada</v>
      </c>
      <c r="T425" s="1" t="str">
        <f>'[1]Bearbeitete Datenbank'!$F427</f>
        <v>Mobile Satellite Ventures</v>
      </c>
      <c r="U425" s="3">
        <f>'[1]Bearbeitete Datenbank'!$U427</f>
        <v>34796</v>
      </c>
      <c r="V425" s="1">
        <f>'[1]Bearbeitete Datenbank'!$AE427*PI()/180</f>
        <v>4.8776134829068196</v>
      </c>
      <c r="Y425" s="1">
        <f>'[1]Bearbeitete Datenbank'!$BK427</f>
        <v>7.89</v>
      </c>
      <c r="Z425" s="1">
        <f>'[1]Bearbeitete Datenbank'!$BL427</f>
        <v>3.63</v>
      </c>
      <c r="AA425" s="1">
        <f>'[1]Bearbeitete Datenbank'!$BM427</f>
        <v>20.94</v>
      </c>
      <c r="AB425" s="1">
        <f>'[1]Bearbeitete Datenbank'!BN427</f>
        <v>156.640927931573</v>
      </c>
      <c r="AC425" s="1">
        <f>'[1]Bearbeitete Datenbank'!BO427</f>
        <v>22.494353178417299</v>
      </c>
      <c r="AD425" s="1">
        <f>'[1]Bearbeitete Datenbank'!$BP427</f>
        <v>73.793731117540901</v>
      </c>
      <c r="AH425" s="1">
        <f>'[1]Bearbeitete Datenbank'!$AL427</f>
        <v>2995</v>
      </c>
      <c r="AJ425" s="1">
        <f>'[1]Bearbeitete Datenbank'!$AN427</f>
        <v>1400</v>
      </c>
      <c r="AK425" s="1">
        <f>'[1]Bearbeitete Datenbank'!$AW427</f>
        <v>1595</v>
      </c>
      <c r="AU425" s="1" t="str">
        <f>'[1]Bearbeitete Datenbank'!$AU427</f>
        <v>GEO/S</v>
      </c>
      <c r="AV425" s="1" t="str">
        <f>'[1]Bearbeitete Datenbank'!$J427</f>
        <v>GEO</v>
      </c>
      <c r="AY425" s="1" t="str">
        <f>'[1]Bearbeitete Datenbank'!$G427</f>
        <v>Commercial</v>
      </c>
      <c r="AZ425" s="1"/>
      <c r="BA425" s="1" t="str">
        <f>'[1]Bearbeitete Datenbank'!$H427</f>
        <v>Communications</v>
      </c>
      <c r="BB425" s="1"/>
      <c r="BC425" s="42">
        <f>'[1]Bearbeitete Datenbank'!$AX427</f>
        <v>11.5845</v>
      </c>
      <c r="BD425" s="1">
        <f>Tabelle27[[#This Row],[inclination '[degree']]]*PI()/180</f>
        <v>0.20218766719728312</v>
      </c>
      <c r="BE425" s="1">
        <f>'[1]Bearbeitete Datenbank'!$AY427</f>
        <v>28.8474</v>
      </c>
      <c r="BF425" s="1">
        <f>Tabelle27[[#This Row],[RAAN '[degree']]]*PI()/180</f>
        <v>0.50348211063981219</v>
      </c>
      <c r="BG425" s="1">
        <f>'[1]Bearbeitete Datenbank'!$BA427</f>
        <v>358.6574</v>
      </c>
      <c r="BH425" s="1">
        <f>Tabelle27[[#This Row],[AoP '[degree']]]*PI()/180</f>
        <v>6.25975251664231</v>
      </c>
      <c r="BI425" s="1">
        <f>'[1]Bearbeitete Datenbank'!$BB427</f>
        <v>318.77109999999999</v>
      </c>
      <c r="BK425" s="1">
        <f>Tabelle27[[#This Row],[mean_anomaly '[degree']]]*PI()/180</f>
        <v>5.563605255204096</v>
      </c>
      <c r="BL425" s="1">
        <f>'[1]Bearbeitete Datenbank'!$AZ427</f>
        <v>7.8910000000000004E-4</v>
      </c>
      <c r="BM425" s="1">
        <f>'[1]Bearbeitete Datenbank'!$BE427</f>
        <v>42164.271920443083</v>
      </c>
      <c r="BN425" s="1">
        <f>'[1]Bearbeitete Datenbank'!$BF427</f>
        <v>35826.543747415504</v>
      </c>
      <c r="BO425" s="1">
        <f>'[1]Bearbeitete Datenbank'!$BG427</f>
        <v>35760.000093470662</v>
      </c>
      <c r="BP425" s="1">
        <f>'[1]Bearbeitete Datenbank'!$BH427</f>
        <v>1436.0718552115641</v>
      </c>
      <c r="BQ425" s="1">
        <f>'[1]Bearbeitete Datenbank'!$BC427</f>
        <v>1.0027353400000001</v>
      </c>
      <c r="BY425" s="1" t="s">
        <v>115</v>
      </c>
      <c r="BZ425" s="1" t="s">
        <v>115</v>
      </c>
      <c r="CA425" s="1" t="s">
        <v>115</v>
      </c>
      <c r="CB425" s="1" t="s">
        <v>115</v>
      </c>
      <c r="CD425" s="47">
        <f>'[1]Bearbeitete Datenbank'!$BT427</f>
        <v>4.3775310999999997E-2</v>
      </c>
      <c r="CE4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7.6402330803449132E-4</v>
      </c>
      <c r="CF425" s="1">
        <f>'[1]Bearbeitete Datenbank'!$BU427</f>
        <v>253.50777909999999</v>
      </c>
      <c r="CG4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4.4245454247134672</v>
      </c>
      <c r="CH425" s="1" t="str">
        <f>'[1]Bearbeitete Datenbank'!$BV427</f>
        <v>False</v>
      </c>
      <c r="CI425" s="1" t="str">
        <f>'[1]Bearbeitete Datenbank'!$BW427</f>
        <v>True</v>
      </c>
      <c r="CJ425" s="1">
        <f>'[1]Bearbeitete Datenbank'!$BX427</f>
        <v>8.9320799999999994E-4</v>
      </c>
      <c r="CK425" s="1">
        <f>'[1]Bearbeitete Datenbank'!$BY427</f>
        <v>2.7932400000000001E-4</v>
      </c>
      <c r="CL425" s="1" t="str">
        <f>'[1]Bearbeitete Datenbank'!$CA427</f>
        <v>None</v>
      </c>
      <c r="CM42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5" s="1">
        <f>'[1]Bearbeitete Datenbank'!$CB427</f>
        <v>0</v>
      </c>
      <c r="CO425" s="1">
        <f>'[1]Bearbeitete Datenbank'!$CC427</f>
        <v>0</v>
      </c>
      <c r="CP425" s="1" t="str">
        <f>'[1]Bearbeitete Datenbank'!$CD427</f>
        <v>None</v>
      </c>
      <c r="CQ425" s="1" t="str">
        <f>'[1]Bearbeitete Datenbank'!$CE427</f>
        <v>None</v>
      </c>
      <c r="CR425" s="1" t="str">
        <f>'[1]Bearbeitete Datenbank'!$CF427</f>
        <v>None</v>
      </c>
      <c r="CS425" s="1" t="str">
        <f>IF(Tabelle27[[#This Row],[synchronised_starting_longitude '[deg_E']]]="None","None",Tabelle27[[#This Row],[synchronised_starting_longitude '[deg_E']]]*PI()/180)</f>
        <v>None</v>
      </c>
      <c r="CT425" s="1" t="str">
        <f>'[1]Bearbeitete Datenbank'!$CG427</f>
        <v>None</v>
      </c>
      <c r="CU425" s="1" t="str">
        <f>IF(Tabelle27[[#This Row],[synchronised_initial_longitude '[deg_E']]]="None","None",Tabelle27[[#This Row],[synchronised_initial_longitude '[deg_E']]]*PI()/180)</f>
        <v>None</v>
      </c>
      <c r="CV425" s="1" t="str">
        <f>'[1]Bearbeitete Datenbank'!$CH427</f>
        <v>None</v>
      </c>
      <c r="CW425" s="1" t="str">
        <f>IF(Tabelle27[[#This Row],[synchronised_tolerance_longitude '[deg_E']]]="None","None",Tabelle27[[#This Row],[synchronised_tolerance_longitude '[deg_E']]]*PI()/180)</f>
        <v>None</v>
      </c>
      <c r="CY425" s="1" t="str">
        <f>'[1]Bearbeitete Datenbank'!$CI427</f>
        <v>None</v>
      </c>
      <c r="CZ425" s="1" t="str">
        <f>IF(Tabelle27[[#This Row],[initial_GLAN '[deg']]]="None",Tabelle27[[#This Row],[initial_GLAN '[deg']]],Tabelle27[[#This Row],[initial_GLAN '[deg']]]*PI()/180)</f>
        <v>None</v>
      </c>
      <c r="DA425" s="1" t="str">
        <f>'[1]Bearbeitete Datenbank'!$CJ427</f>
        <v>None</v>
      </c>
      <c r="DB425" s="1" t="str">
        <f>IF(Tabelle27[[#This Row],[tolerance_GLAN '[deg']]]="None",Tabelle27[[#This Row],[tolerance_GLAN '[deg']]],Tabelle27[[#This Row],[tolerance_GLAN '[deg']]]*PI()/180)</f>
        <v>None</v>
      </c>
      <c r="DC425" s="1" t="str">
        <f>'[1]Bearbeitete Datenbank'!$CK427</f>
        <v>None</v>
      </c>
      <c r="DD425" s="49" t="str">
        <f>'[1]Bearbeitete Datenbank'!$CL427</f>
        <v>None</v>
      </c>
      <c r="DE425" s="5" t="str">
        <f>'[1]Bearbeitete Datenbank'!$CM427</f>
        <v>None</v>
      </c>
      <c r="DF425" s="49" t="str">
        <f>'[1]Bearbeitete Datenbank'!$CN427</f>
        <v>None</v>
      </c>
      <c r="DG425" s="5" t="str">
        <f>'[1]Bearbeitete Datenbank'!$CO427</f>
        <v>None</v>
      </c>
      <c r="DH425" s="5" t="str">
        <f>'[1]Bearbeitete Datenbank'!$CP427</f>
        <v>None</v>
      </c>
    </row>
    <row r="426" spans="1:112" x14ac:dyDescent="0.25">
      <c r="A426" s="1" t="str">
        <f>'[1]Bearbeitete Datenbank'!$C428</f>
        <v>MTSAT-2</v>
      </c>
      <c r="C426" s="1" t="str">
        <f>'[1]Bearbeitete Datenbank'!$C428</f>
        <v>MTSAT-2</v>
      </c>
      <c r="D426" s="41">
        <f>'[1]Bearbeitete Datenbank'!$AB428</f>
        <v>28937</v>
      </c>
      <c r="G426" s="1" t="str">
        <f>'[1]Bearbeitete Datenbank'!$AV428</f>
        <v>Heavy Satellite</v>
      </c>
      <c r="H426" s="1">
        <f>'[1]Bearbeitete Datenbank'!$V428</f>
        <v>5</v>
      </c>
      <c r="J426" s="3"/>
      <c r="K426" s="1" t="str">
        <f>'[1]Bearbeitete Datenbank'!$BQ428</f>
        <v>mono/duo-propellant</v>
      </c>
      <c r="L426" s="1" t="str">
        <f>'[1]Bearbeitete Datenbank'!$BR428</f>
        <v>1</v>
      </c>
      <c r="M426" s="1"/>
      <c r="N426" s="1">
        <f>'[1]Bearbeitete Datenbank'!$BS428</f>
        <v>300</v>
      </c>
      <c r="P426" s="5" t="str">
        <f>'[1]Bearbeitete Datenbank'!$Y428</f>
        <v>Tanegashima Space Center</v>
      </c>
      <c r="Q426" s="1">
        <f>'[1]Bearbeitete Datenbank'!$AD428*PI()/180</f>
        <v>0.53058009260627614</v>
      </c>
      <c r="R426" s="1" t="str">
        <f>'[1]Bearbeitete Datenbank'!$D428</f>
        <v>Japan</v>
      </c>
      <c r="S426" s="1" t="str">
        <f>'[1]Bearbeitete Datenbank'!$E428</f>
        <v>Japan</v>
      </c>
      <c r="T426" s="1" t="str">
        <f>'[1]Bearbeitete Datenbank'!$F428</f>
        <v>Japan Meteorological Agency/Meteorological Satellite Center (MSC)</v>
      </c>
      <c r="U426" s="3">
        <f>'[1]Bearbeitete Datenbank'!$U428</f>
        <v>38766</v>
      </c>
      <c r="V426" s="34">
        <f>'[1]Bearbeitete Datenbank'!$AE428*PI()/180</f>
        <v>2.2858577213369733</v>
      </c>
      <c r="Y426" s="1">
        <f>'[1]Bearbeitete Datenbank'!$BK428</f>
        <v>4</v>
      </c>
      <c r="Z426" s="1">
        <f>'[1]Bearbeitete Datenbank'!$BL428</f>
        <v>6</v>
      </c>
      <c r="AA426" s="1">
        <f>'[1]Bearbeitete Datenbank'!$BM428</f>
        <v>30</v>
      </c>
      <c r="AB426" s="1">
        <f>'[1]Bearbeitete Datenbank'!BN428</f>
        <v>114.32370774430601</v>
      </c>
      <c r="AC426" s="33">
        <f>'[1]Bearbeitete Datenbank'!BO428</f>
        <v>16</v>
      </c>
      <c r="AD426" s="1">
        <f>'[1]Bearbeitete Datenbank'!$BP428</f>
        <v>57.690666666666701</v>
      </c>
      <c r="AH426" s="1">
        <f>'[1]Bearbeitete Datenbank'!$AL428</f>
        <v>4650</v>
      </c>
      <c r="AJ426" s="1">
        <f>'[1]Bearbeitete Datenbank'!$AN428</f>
        <v>1700</v>
      </c>
      <c r="AK426" s="1">
        <f>'[1]Bearbeitete Datenbank'!$AW428</f>
        <v>2950</v>
      </c>
      <c r="AU426" s="1" t="str">
        <f>'[1]Bearbeitete Datenbank'!$AU428</f>
        <v>GEO/S</v>
      </c>
      <c r="AV426" s="1" t="str">
        <f>'[1]Bearbeitete Datenbank'!$J428</f>
        <v>GEO</v>
      </c>
      <c r="AY426" s="1" t="str">
        <f>'[1]Bearbeitete Datenbank'!$G428</f>
        <v>Government</v>
      </c>
      <c r="AZ426" s="1"/>
      <c r="BA426" s="1" t="str">
        <f>'[1]Bearbeitete Datenbank'!$H428</f>
        <v>Earth Observation</v>
      </c>
      <c r="BB426" s="1"/>
      <c r="BC426" s="42">
        <f>'[1]Bearbeitete Datenbank'!$AX428</f>
        <v>1.0277000000000001</v>
      </c>
      <c r="BD426" s="1">
        <f>Tabelle27[[#This Row],[inclination '[degree']]]*PI()/180</f>
        <v>1.7936748722745723E-2</v>
      </c>
      <c r="BE426" s="1">
        <f>'[1]Bearbeitete Datenbank'!$AY428</f>
        <v>93.153499999999994</v>
      </c>
      <c r="BF426" s="1">
        <f>Tabelle27[[#This Row],[RAAN '[degree']]]*PI()/180</f>
        <v>1.6258352847565374</v>
      </c>
      <c r="BG426" s="1">
        <f>'[1]Bearbeitete Datenbank'!$BA428</f>
        <v>32.780099999999997</v>
      </c>
      <c r="BH426" s="1">
        <f>Tabelle27[[#This Row],[AoP '[degree']]]*PI()/180</f>
        <v>0.57212067413299317</v>
      </c>
      <c r="BI426" s="1">
        <f>'[1]Bearbeitete Datenbank'!$BB428</f>
        <v>56.739400000000003</v>
      </c>
      <c r="BK426" s="1">
        <f>Tabelle27[[#This Row],[mean_anomaly '[degree']]]*PI()/180</f>
        <v>0.99028934560607063</v>
      </c>
      <c r="BL426" s="1">
        <f>'[1]Bearbeitete Datenbank'!$AZ428</f>
        <v>4.1379999999999998E-4</v>
      </c>
      <c r="BM426" s="1">
        <f>'[1]Bearbeitete Datenbank'!$BE428</f>
        <v>42502.36398013727</v>
      </c>
      <c r="BN426" s="1">
        <f>'[1]Bearbeitete Datenbank'!$BF428</f>
        <v>36148.951458352254</v>
      </c>
      <c r="BO426" s="1">
        <f>'[1]Bearbeitete Datenbank'!$BG428</f>
        <v>36113.776501922286</v>
      </c>
      <c r="BP426" s="1">
        <f>'[1]Bearbeitete Datenbank'!$BH428</f>
        <v>1453.3790371248799</v>
      </c>
      <c r="BQ426" s="1">
        <f>'[1]Bearbeitete Datenbank'!$BC428</f>
        <v>0.99079452999999995</v>
      </c>
      <c r="BS426" s="5"/>
      <c r="BT426" s="5"/>
      <c r="BU426" s="5"/>
      <c r="BV426" s="5"/>
      <c r="BW426" s="5"/>
      <c r="BY426" s="1" t="s">
        <v>115</v>
      </c>
      <c r="BZ426" s="1" t="s">
        <v>115</v>
      </c>
      <c r="CA426" s="1" t="s">
        <v>115</v>
      </c>
      <c r="CB426" s="1" t="s">
        <v>115</v>
      </c>
      <c r="CD426" s="47" t="str">
        <f>'[1]Bearbeitete Datenbank'!$BT428</f>
        <v>None</v>
      </c>
      <c r="CE42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26" s="1" t="str">
        <f>'[1]Bearbeitete Datenbank'!$BU428</f>
        <v>None</v>
      </c>
      <c r="CG42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26" s="1" t="str">
        <f>'[1]Bearbeitete Datenbank'!$BV428</f>
        <v>False</v>
      </c>
      <c r="CI426" s="1" t="str">
        <f>'[1]Bearbeitete Datenbank'!$BW428</f>
        <v>False</v>
      </c>
      <c r="CJ426" s="1" t="str">
        <f>'[1]Bearbeitete Datenbank'!$BX428</f>
        <v>None</v>
      </c>
      <c r="CK426" s="1" t="str">
        <f>'[1]Bearbeitete Datenbank'!$BY428</f>
        <v>None</v>
      </c>
      <c r="CL426" s="1" t="str">
        <f>'[1]Bearbeitete Datenbank'!$CA428</f>
        <v>None</v>
      </c>
      <c r="CM42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6" s="1">
        <f>'[1]Bearbeitete Datenbank'!$CB428</f>
        <v>0</v>
      </c>
      <c r="CO426" s="1">
        <f>'[1]Bearbeitete Datenbank'!$CC428</f>
        <v>0</v>
      </c>
      <c r="CP426" s="1" t="str">
        <f>'[1]Bearbeitete Datenbank'!$CD428</f>
        <v>None</v>
      </c>
      <c r="CQ426" s="1" t="str">
        <f>'[1]Bearbeitete Datenbank'!$CE428</f>
        <v>None</v>
      </c>
      <c r="CR426" s="1" t="str">
        <f>'[1]Bearbeitete Datenbank'!$CF428</f>
        <v>None</v>
      </c>
      <c r="CS426" s="1" t="str">
        <f>IF(Tabelle27[[#This Row],[synchronised_starting_longitude '[deg_E']]]="None","None",Tabelle27[[#This Row],[synchronised_starting_longitude '[deg_E']]]*PI()/180)</f>
        <v>None</v>
      </c>
      <c r="CT426" s="1" t="str">
        <f>'[1]Bearbeitete Datenbank'!$CG428</f>
        <v>None</v>
      </c>
      <c r="CU426" s="1" t="str">
        <f>IF(Tabelle27[[#This Row],[synchronised_initial_longitude '[deg_E']]]="None","None",Tabelle27[[#This Row],[synchronised_initial_longitude '[deg_E']]]*PI()/180)</f>
        <v>None</v>
      </c>
      <c r="CV426" s="1" t="str">
        <f>'[1]Bearbeitete Datenbank'!$CH428</f>
        <v>None</v>
      </c>
      <c r="CW426" s="1" t="str">
        <f>IF(Tabelle27[[#This Row],[synchronised_tolerance_longitude '[deg_E']]]="None","None",Tabelle27[[#This Row],[synchronised_tolerance_longitude '[deg_E']]]*PI()/180)</f>
        <v>None</v>
      </c>
      <c r="CY426" s="1" t="str">
        <f>'[1]Bearbeitete Datenbank'!$CI428</f>
        <v>None</v>
      </c>
      <c r="CZ426" s="1" t="str">
        <f>IF(Tabelle27[[#This Row],[initial_GLAN '[deg']]]="None",Tabelle27[[#This Row],[initial_GLAN '[deg']]],Tabelle27[[#This Row],[initial_GLAN '[deg']]]*PI()/180)</f>
        <v>None</v>
      </c>
      <c r="DA426" s="1" t="str">
        <f>'[1]Bearbeitete Datenbank'!$CJ428</f>
        <v>None</v>
      </c>
      <c r="DB426" s="1" t="str">
        <f>IF(Tabelle27[[#This Row],[tolerance_GLAN '[deg']]]="None",Tabelle27[[#This Row],[tolerance_GLAN '[deg']]],Tabelle27[[#This Row],[tolerance_GLAN '[deg']]]*PI()/180)</f>
        <v>None</v>
      </c>
      <c r="DC426" s="1" t="str">
        <f>'[1]Bearbeitete Datenbank'!$CK428</f>
        <v>None</v>
      </c>
      <c r="DD426" s="49" t="str">
        <f>'[1]Bearbeitete Datenbank'!$CL428</f>
        <v>None</v>
      </c>
      <c r="DE426" s="5" t="str">
        <f>'[1]Bearbeitete Datenbank'!$CM428</f>
        <v>None</v>
      </c>
      <c r="DF426" s="49" t="str">
        <f>'[1]Bearbeitete Datenbank'!$CN428</f>
        <v>None</v>
      </c>
      <c r="DG426" s="5" t="str">
        <f>'[1]Bearbeitete Datenbank'!$CO428</f>
        <v>None</v>
      </c>
      <c r="DH426" s="5" t="str">
        <f>'[1]Bearbeitete Datenbank'!$CP428</f>
        <v>None</v>
      </c>
    </row>
    <row r="427" spans="1:112" x14ac:dyDescent="0.25">
      <c r="A427" s="1" t="str">
        <f>'[1]Bearbeitete Datenbank'!$C429</f>
        <v>MUOS-1</v>
      </c>
      <c r="C427" s="1" t="str">
        <f>'[1]Bearbeitete Datenbank'!$C429</f>
        <v>MUOS-1</v>
      </c>
      <c r="D427" s="41">
        <f>'[1]Bearbeitete Datenbank'!$AB429</f>
        <v>38093</v>
      </c>
      <c r="G427" s="1" t="str">
        <f>'[1]Bearbeitete Datenbank'!$AV429</f>
        <v>Heavy Satellite</v>
      </c>
      <c r="H427" s="1">
        <f>'[1]Bearbeitete Datenbank'!$V429</f>
        <v>12</v>
      </c>
      <c r="J427" s="3"/>
      <c r="K427" s="1" t="str">
        <f>'[1]Bearbeitete Datenbank'!$BQ429</f>
        <v>mono/duo-propellant</v>
      </c>
      <c r="L427" s="1" t="str">
        <f>'[1]Bearbeitete Datenbank'!$BR429</f>
        <v>1</v>
      </c>
      <c r="M427" s="1"/>
      <c r="N427" s="1">
        <f>'[1]Bearbeitete Datenbank'!$BS429</f>
        <v>300</v>
      </c>
      <c r="P427" s="5" t="str">
        <f>'[1]Bearbeitete Datenbank'!$Y429</f>
        <v>Cape Canaveral</v>
      </c>
      <c r="Q427" s="1">
        <f>'[1]Bearbeitete Datenbank'!$AD429*PI()/180</f>
        <v>0.49683706040105241</v>
      </c>
      <c r="R427" s="1" t="str">
        <f>'[1]Bearbeitete Datenbank'!$D429</f>
        <v>USA</v>
      </c>
      <c r="S427" s="1" t="str">
        <f>'[1]Bearbeitete Datenbank'!$E429</f>
        <v>USA</v>
      </c>
      <c r="T427" s="1" t="str">
        <f>'[1]Bearbeitete Datenbank'!$F429</f>
        <v>DoD/US Navy</v>
      </c>
      <c r="U427" s="3">
        <f>'[1]Bearbeitete Datenbank'!$U429</f>
        <v>40963</v>
      </c>
      <c r="V427" s="34">
        <f>'[1]Bearbeitete Datenbank'!$AE429*PI()/180</f>
        <v>4.8776134829068196</v>
      </c>
      <c r="Y427" s="1">
        <f>'[1]Bearbeitete Datenbank'!$BK429</f>
        <v>4.3</v>
      </c>
      <c r="Z427" s="1">
        <f>'[1]Bearbeitete Datenbank'!$BL429</f>
        <v>7.9</v>
      </c>
      <c r="AA427" s="1">
        <f>'[1]Bearbeitete Datenbank'!$BM429</f>
        <v>28.7</v>
      </c>
      <c r="AB427" s="1">
        <f>'[1]Bearbeitete Datenbank'!BN429</f>
        <v>135.41260939869201</v>
      </c>
      <c r="AC427" s="33">
        <f>'[1]Bearbeitete Datenbank'!BO429</f>
        <v>18.489999999999998</v>
      </c>
      <c r="AD427" s="1">
        <f>'[1]Bearbeitete Datenbank'!$BP429</f>
        <v>71.297933333333305</v>
      </c>
      <c r="AH427" s="1">
        <f>'[1]Bearbeitete Datenbank'!$AL429</f>
        <v>6740</v>
      </c>
      <c r="AJ427" s="1">
        <f>'[1]Bearbeitete Datenbank'!$AN429</f>
        <v>3812</v>
      </c>
      <c r="AK427" s="1">
        <f>'[1]Bearbeitete Datenbank'!$AW429</f>
        <v>2928</v>
      </c>
      <c r="AU427" s="1" t="str">
        <f>'[1]Bearbeitete Datenbank'!$AU429</f>
        <v>GEO/S</v>
      </c>
      <c r="AV427" s="1" t="str">
        <f>'[1]Bearbeitete Datenbank'!$J429</f>
        <v>GEO</v>
      </c>
      <c r="AY427" s="1" t="str">
        <f>'[1]Bearbeitete Datenbank'!$G429</f>
        <v>Military</v>
      </c>
      <c r="AZ427" s="1"/>
      <c r="BA427" s="1" t="str">
        <f>'[1]Bearbeitete Datenbank'!$H429</f>
        <v>Communications</v>
      </c>
      <c r="BB427" s="1"/>
      <c r="BC427" s="42">
        <f>'[1]Bearbeitete Datenbank'!$AX429</f>
        <v>2.6107</v>
      </c>
      <c r="BD427" s="1">
        <f>Tabelle27[[#This Row],[inclination '[degree']]]*PI()/180</f>
        <v>4.5565310781815957E-2</v>
      </c>
      <c r="BE427" s="1">
        <f>'[1]Bearbeitete Datenbank'!$AY429</f>
        <v>19.8569</v>
      </c>
      <c r="BF427" s="1">
        <f>Tabelle27[[#This Row],[RAAN '[degree']]]*PI()/180</f>
        <v>0.346568284239262</v>
      </c>
      <c r="BG427" s="1">
        <f>'[1]Bearbeitete Datenbank'!$BA429</f>
        <v>2.7543000000000002</v>
      </c>
      <c r="BH427" s="1">
        <f>Tabelle27[[#This Row],[AoP '[degree']]]*PI()/180</f>
        <v>4.8071603587679819E-2</v>
      </c>
      <c r="BI427" s="1">
        <f>'[1]Bearbeitete Datenbank'!$BB429</f>
        <v>340.98259999999999</v>
      </c>
      <c r="BK427" s="1">
        <f>Tabelle27[[#This Row],[mean_anomaly '[degree']]]*PI()/180</f>
        <v>5.951269062010816</v>
      </c>
      <c r="BL427" s="1">
        <f>'[1]Bearbeitete Datenbank'!$AZ429</f>
        <v>5.8087E-3</v>
      </c>
      <c r="BM427" s="1">
        <f>'[1]Bearbeitete Datenbank'!$BE429</f>
        <v>42165.147688954188</v>
      </c>
      <c r="BN427" s="1">
        <f>'[1]Bearbeitete Datenbank'!$BF429</f>
        <v>36039.07238233502</v>
      </c>
      <c r="BO427" s="1">
        <f>'[1]Bearbeitete Datenbank'!$BG429</f>
        <v>35549.222995573356</v>
      </c>
      <c r="BP427" s="1">
        <f>'[1]Bearbeitete Datenbank'!$BH429</f>
        <v>1436.1165971097539</v>
      </c>
      <c r="BQ427" s="1">
        <f>'[1]Bearbeitete Datenbank'!$BC429</f>
        <v>1.0027041000000001</v>
      </c>
      <c r="BS427" s="5"/>
      <c r="BT427" s="5"/>
      <c r="BU427" s="5"/>
      <c r="BV427" s="5"/>
      <c r="BW427" s="5"/>
      <c r="BY427" s="1" t="s">
        <v>115</v>
      </c>
      <c r="BZ427" s="1" t="s">
        <v>115</v>
      </c>
      <c r="CA427" s="1" t="s">
        <v>115</v>
      </c>
      <c r="CB427" s="1" t="s">
        <v>115</v>
      </c>
      <c r="CD427" s="47">
        <f>'[1]Bearbeitete Datenbank'!$BT429</f>
        <v>5.172092500001213E-2</v>
      </c>
      <c r="CE4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9.0270043342725989E-4</v>
      </c>
      <c r="CF427" s="1">
        <f>'[1]Bearbeitete Datenbank'!$BU429</f>
        <v>259.98844252000004</v>
      </c>
      <c r="CG4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4.537654339106024</v>
      </c>
      <c r="CH427" s="1" t="str">
        <f>'[1]Bearbeitete Datenbank'!$BV429</f>
        <v>False</v>
      </c>
      <c r="CI427" s="1" t="str">
        <f>'[1]Bearbeitete Datenbank'!$BW429</f>
        <v>True</v>
      </c>
      <c r="CJ427" s="1">
        <f>'[1]Bearbeitete Datenbank'!$BX429</f>
        <v>5.7050299999999998E-3</v>
      </c>
      <c r="CK427" s="1">
        <f>'[1]Bearbeitete Datenbank'!$BY429</f>
        <v>2.1403000000000004E-4</v>
      </c>
      <c r="CL427" s="1" t="str">
        <f>'[1]Bearbeitete Datenbank'!$CA429</f>
        <v>None</v>
      </c>
      <c r="CM42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7" s="1">
        <f>'[1]Bearbeitete Datenbank'!$CB429</f>
        <v>0</v>
      </c>
      <c r="CO427" s="1">
        <f>'[1]Bearbeitete Datenbank'!$CC429</f>
        <v>0</v>
      </c>
      <c r="CP427" s="1" t="str">
        <f>'[1]Bearbeitete Datenbank'!$CD429</f>
        <v>None</v>
      </c>
      <c r="CQ427" s="1" t="str">
        <f>'[1]Bearbeitete Datenbank'!$CE429</f>
        <v>None</v>
      </c>
      <c r="CR427" s="1" t="str">
        <f>'[1]Bearbeitete Datenbank'!$CF429</f>
        <v>None</v>
      </c>
      <c r="CS427" s="1" t="str">
        <f>IF(Tabelle27[[#This Row],[synchronised_starting_longitude '[deg_E']]]="None","None",Tabelle27[[#This Row],[synchronised_starting_longitude '[deg_E']]]*PI()/180)</f>
        <v>None</v>
      </c>
      <c r="CT427" s="1" t="str">
        <f>'[1]Bearbeitete Datenbank'!$CG429</f>
        <v>None</v>
      </c>
      <c r="CU427" s="1" t="str">
        <f>IF(Tabelle27[[#This Row],[synchronised_initial_longitude '[deg_E']]]="None","None",Tabelle27[[#This Row],[synchronised_initial_longitude '[deg_E']]]*PI()/180)</f>
        <v>None</v>
      </c>
      <c r="CV427" s="1" t="str">
        <f>'[1]Bearbeitete Datenbank'!$CH429</f>
        <v>None</v>
      </c>
      <c r="CW427" s="1" t="str">
        <f>IF(Tabelle27[[#This Row],[synchronised_tolerance_longitude '[deg_E']]]="None","None",Tabelle27[[#This Row],[synchronised_tolerance_longitude '[deg_E']]]*PI()/180)</f>
        <v>None</v>
      </c>
      <c r="CY427" s="1" t="str">
        <f>'[1]Bearbeitete Datenbank'!$CI429</f>
        <v>None</v>
      </c>
      <c r="CZ427" s="1" t="str">
        <f>IF(Tabelle27[[#This Row],[initial_GLAN '[deg']]]="None",Tabelle27[[#This Row],[initial_GLAN '[deg']]],Tabelle27[[#This Row],[initial_GLAN '[deg']]]*PI()/180)</f>
        <v>None</v>
      </c>
      <c r="DA427" s="1" t="str">
        <f>'[1]Bearbeitete Datenbank'!$CJ429</f>
        <v>None</v>
      </c>
      <c r="DB427" s="1" t="str">
        <f>IF(Tabelle27[[#This Row],[tolerance_GLAN '[deg']]]="None",Tabelle27[[#This Row],[tolerance_GLAN '[deg']]],Tabelle27[[#This Row],[tolerance_GLAN '[deg']]]*PI()/180)</f>
        <v>None</v>
      </c>
      <c r="DC427" s="1" t="str">
        <f>'[1]Bearbeitete Datenbank'!$CK429</f>
        <v>None</v>
      </c>
      <c r="DD427" s="49" t="str">
        <f>'[1]Bearbeitete Datenbank'!$CL429</f>
        <v>None</v>
      </c>
      <c r="DE427" s="5" t="str">
        <f>'[1]Bearbeitete Datenbank'!$CM429</f>
        <v>None</v>
      </c>
      <c r="DF427" s="49" t="str">
        <f>'[1]Bearbeitete Datenbank'!$CN429</f>
        <v>None</v>
      </c>
      <c r="DG427" s="5" t="str">
        <f>'[1]Bearbeitete Datenbank'!$CO429</f>
        <v>None</v>
      </c>
      <c r="DH427" s="5" t="str">
        <f>'[1]Bearbeitete Datenbank'!$CP429</f>
        <v>None</v>
      </c>
    </row>
    <row r="428" spans="1:112" x14ac:dyDescent="0.25">
      <c r="A428" s="1" t="str">
        <f>'[1]Bearbeitete Datenbank'!$C430</f>
        <v>MUOS-2</v>
      </c>
      <c r="C428" s="1" t="str">
        <f>'[1]Bearbeitete Datenbank'!$C430</f>
        <v>MUOS-2</v>
      </c>
      <c r="D428" s="41">
        <f>'[1]Bearbeitete Datenbank'!$AB430</f>
        <v>39206</v>
      </c>
      <c r="G428" s="1" t="str">
        <f>'[1]Bearbeitete Datenbank'!$AV430</f>
        <v>Heavy Satellite</v>
      </c>
      <c r="H428" s="1">
        <f>'[1]Bearbeitete Datenbank'!$V430</f>
        <v>12</v>
      </c>
      <c r="J428" s="3"/>
      <c r="K428" s="1" t="str">
        <f>'[1]Bearbeitete Datenbank'!$BQ430</f>
        <v>mono/duo-propellant</v>
      </c>
      <c r="L428" s="1" t="str">
        <f>'[1]Bearbeitete Datenbank'!$BR430</f>
        <v>1</v>
      </c>
      <c r="M428" s="1"/>
      <c r="N428" s="1">
        <f>'[1]Bearbeitete Datenbank'!$BS430</f>
        <v>300</v>
      </c>
      <c r="P428" s="5" t="str">
        <f>'[1]Bearbeitete Datenbank'!$Y430</f>
        <v>Cape Canaveral</v>
      </c>
      <c r="Q428" s="1">
        <f>'[1]Bearbeitete Datenbank'!$AD430*PI()/180</f>
        <v>0.49683706040105241</v>
      </c>
      <c r="R428" s="1" t="str">
        <f>'[1]Bearbeitete Datenbank'!$D430</f>
        <v>USA</v>
      </c>
      <c r="S428" s="1" t="str">
        <f>'[1]Bearbeitete Datenbank'!$E430</f>
        <v>USA</v>
      </c>
      <c r="T428" s="1" t="str">
        <f>'[1]Bearbeitete Datenbank'!$F430</f>
        <v>DoD/US Navy</v>
      </c>
      <c r="U428" s="3">
        <f>'[1]Bearbeitete Datenbank'!$U430</f>
        <v>41474</v>
      </c>
      <c r="V428" s="34">
        <f>'[1]Bearbeitete Datenbank'!$AE430*PI()/180</f>
        <v>4.8776134829068196</v>
      </c>
      <c r="Y428" s="1">
        <f>'[1]Bearbeitete Datenbank'!$BK430</f>
        <v>4.3</v>
      </c>
      <c r="Z428" s="1">
        <f>'[1]Bearbeitete Datenbank'!$BL430</f>
        <v>7.9</v>
      </c>
      <c r="AA428" s="1">
        <f>'[1]Bearbeitete Datenbank'!$BM430</f>
        <v>28.7</v>
      </c>
      <c r="AB428" s="1">
        <f>'[1]Bearbeitete Datenbank'!BN430</f>
        <v>135.41260939869201</v>
      </c>
      <c r="AC428" s="33">
        <f>'[1]Bearbeitete Datenbank'!BO430</f>
        <v>18.489999999999998</v>
      </c>
      <c r="AD428" s="1">
        <f>'[1]Bearbeitete Datenbank'!$BP430</f>
        <v>71.297933333333305</v>
      </c>
      <c r="AH428" s="1">
        <f>'[1]Bearbeitete Datenbank'!$AL430</f>
        <v>6740</v>
      </c>
      <c r="AJ428" s="1">
        <f>'[1]Bearbeitete Datenbank'!$AN430</f>
        <v>3812</v>
      </c>
      <c r="AK428" s="1">
        <f>'[1]Bearbeitete Datenbank'!$AW430</f>
        <v>2928</v>
      </c>
      <c r="AU428" s="1" t="str">
        <f>'[1]Bearbeitete Datenbank'!$AU430</f>
        <v>GTO</v>
      </c>
      <c r="AV428" s="1" t="str">
        <f>'[1]Bearbeitete Datenbank'!$J430</f>
        <v>GEO</v>
      </c>
      <c r="AY428" s="1" t="str">
        <f>'[1]Bearbeitete Datenbank'!$G430</f>
        <v>Military</v>
      </c>
      <c r="AZ428" s="1"/>
      <c r="BA428" s="1" t="str">
        <f>'[1]Bearbeitete Datenbank'!$H430</f>
        <v>Communications</v>
      </c>
      <c r="BB428" s="1"/>
      <c r="BC428" s="42">
        <f>'[1]Bearbeitete Datenbank'!$AX430</f>
        <v>2.5426000000000002</v>
      </c>
      <c r="BD428" s="1">
        <f>Tabelle27[[#This Row],[inclination '[degree']]]*PI()/180</f>
        <v>4.4376741561207821E-2</v>
      </c>
      <c r="BE428" s="1">
        <f>'[1]Bearbeitete Datenbank'!$AY430</f>
        <v>8.9083000000000006</v>
      </c>
      <c r="BF428" s="1">
        <f>Tabelle27[[#This Row],[RAAN '[degree']]]*PI()/180</f>
        <v>0.15547916575541085</v>
      </c>
      <c r="BG428" s="1">
        <f>'[1]Bearbeitete Datenbank'!$BA430</f>
        <v>176.49950000000001</v>
      </c>
      <c r="BH428" s="1">
        <f>Tabelle27[[#This Row],[AoP '[degree']]]*PI()/180</f>
        <v>3.080497403123732</v>
      </c>
      <c r="BI428" s="1">
        <f>'[1]Bearbeitete Datenbank'!$BB430</f>
        <v>173.43950000000001</v>
      </c>
      <c r="BK428" s="1">
        <f>Tabelle27[[#This Row],[mean_anomaly '[degree']]]*PI()/180</f>
        <v>3.0270903280127053</v>
      </c>
      <c r="BL428" s="1">
        <f>'[1]Bearbeitete Datenbank'!$AZ430</f>
        <v>5.2598999999999996E-3</v>
      </c>
      <c r="BM428" s="1">
        <f>'[1]Bearbeitete Datenbank'!$BE430</f>
        <v>42165.215532074668</v>
      </c>
      <c r="BN428" s="1">
        <f>'[1]Bearbeitete Datenbank'!$BF430</f>
        <v>36016.00034925183</v>
      </c>
      <c r="BO428" s="1">
        <f>'[1]Bearbeitete Datenbank'!$BG430</f>
        <v>35572.430714897506</v>
      </c>
      <c r="BP428" s="1">
        <f>'[1]Bearbeitete Datenbank'!$BH430</f>
        <v>1436.1200631477918</v>
      </c>
      <c r="BQ428" s="1">
        <f>'[1]Bearbeitete Datenbank'!$BC430</f>
        <v>1.0027016799999999</v>
      </c>
      <c r="BS428" s="5"/>
      <c r="BT428" s="5"/>
      <c r="BU428" s="5"/>
      <c r="BV428" s="5"/>
      <c r="BW428" s="5"/>
      <c r="BY428" s="1" t="s">
        <v>115</v>
      </c>
      <c r="BZ428" s="1" t="s">
        <v>115</v>
      </c>
      <c r="CA428" s="1" t="s">
        <v>115</v>
      </c>
      <c r="CB428" s="1" t="s">
        <v>115</v>
      </c>
      <c r="CD428" s="47">
        <f>'[1]Bearbeitete Datenbank'!$BT430</f>
        <v>4.7376765999999293E-2</v>
      </c>
      <c r="CE42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8.2688055564689156E-4</v>
      </c>
      <c r="CF428" s="1">
        <f>'[1]Bearbeitete Datenbank'!$BU430</f>
        <v>182.98179788900001</v>
      </c>
      <c r="CG4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3.1936348443818594</v>
      </c>
      <c r="CH428" s="1" t="str">
        <f>'[1]Bearbeitete Datenbank'!$BV430</f>
        <v>False</v>
      </c>
      <c r="CI428" s="1" t="str">
        <f>'[1]Bearbeitete Datenbank'!$BW430</f>
        <v>True</v>
      </c>
      <c r="CJ428" s="1">
        <f>'[1]Bearbeitete Datenbank'!$BX430</f>
        <v>5.2456409999999997E-3</v>
      </c>
      <c r="CK428" s="1">
        <f>'[1]Bearbeitete Datenbank'!$BY430</f>
        <v>1.6251700000000004E-4</v>
      </c>
      <c r="CL428" s="1" t="str">
        <f>'[1]Bearbeitete Datenbank'!$CA430</f>
        <v>None</v>
      </c>
      <c r="CM42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8" s="1">
        <f>'[1]Bearbeitete Datenbank'!$CB430</f>
        <v>0</v>
      </c>
      <c r="CO428" s="1">
        <f>'[1]Bearbeitete Datenbank'!$CC430</f>
        <v>0</v>
      </c>
      <c r="CP428" s="1" t="str">
        <f>'[1]Bearbeitete Datenbank'!$CD430</f>
        <v>None</v>
      </c>
      <c r="CQ428" s="1" t="str">
        <f>'[1]Bearbeitete Datenbank'!$CE430</f>
        <v>None</v>
      </c>
      <c r="CR428" s="1" t="str">
        <f>'[1]Bearbeitete Datenbank'!$CF430</f>
        <v>None</v>
      </c>
      <c r="CS428" s="1" t="str">
        <f>IF(Tabelle27[[#This Row],[synchronised_starting_longitude '[deg_E']]]="None","None",Tabelle27[[#This Row],[synchronised_starting_longitude '[deg_E']]]*PI()/180)</f>
        <v>None</v>
      </c>
      <c r="CT428" s="1" t="str">
        <f>'[1]Bearbeitete Datenbank'!$CG430</f>
        <v>None</v>
      </c>
      <c r="CU428" s="1" t="str">
        <f>IF(Tabelle27[[#This Row],[synchronised_initial_longitude '[deg_E']]]="None","None",Tabelle27[[#This Row],[synchronised_initial_longitude '[deg_E']]]*PI()/180)</f>
        <v>None</v>
      </c>
      <c r="CV428" s="1" t="str">
        <f>'[1]Bearbeitete Datenbank'!$CH430</f>
        <v>None</v>
      </c>
      <c r="CW428" s="1" t="str">
        <f>IF(Tabelle27[[#This Row],[synchronised_tolerance_longitude '[deg_E']]]="None","None",Tabelle27[[#This Row],[synchronised_tolerance_longitude '[deg_E']]]*PI()/180)</f>
        <v>None</v>
      </c>
      <c r="CY428" s="1" t="str">
        <f>'[1]Bearbeitete Datenbank'!$CI430</f>
        <v>None</v>
      </c>
      <c r="CZ428" s="1" t="str">
        <f>IF(Tabelle27[[#This Row],[initial_GLAN '[deg']]]="None",Tabelle27[[#This Row],[initial_GLAN '[deg']]],Tabelle27[[#This Row],[initial_GLAN '[deg']]]*PI()/180)</f>
        <v>None</v>
      </c>
      <c r="DA428" s="1" t="str">
        <f>'[1]Bearbeitete Datenbank'!$CJ430</f>
        <v>None</v>
      </c>
      <c r="DB428" s="1" t="str">
        <f>IF(Tabelle27[[#This Row],[tolerance_GLAN '[deg']]]="None",Tabelle27[[#This Row],[tolerance_GLAN '[deg']]],Tabelle27[[#This Row],[tolerance_GLAN '[deg']]]*PI()/180)</f>
        <v>None</v>
      </c>
      <c r="DC428" s="1" t="str">
        <f>'[1]Bearbeitete Datenbank'!$CK430</f>
        <v>None</v>
      </c>
      <c r="DD428" s="49" t="str">
        <f>'[1]Bearbeitete Datenbank'!$CL430</f>
        <v>None</v>
      </c>
      <c r="DE428" s="5" t="str">
        <f>'[1]Bearbeitete Datenbank'!$CM430</f>
        <v>None</v>
      </c>
      <c r="DF428" s="49" t="str">
        <f>'[1]Bearbeitete Datenbank'!$CN430</f>
        <v>None</v>
      </c>
      <c r="DG428" s="5" t="str">
        <f>'[1]Bearbeitete Datenbank'!$CO430</f>
        <v>None</v>
      </c>
      <c r="DH428" s="5" t="str">
        <f>'[1]Bearbeitete Datenbank'!$CP430</f>
        <v>None</v>
      </c>
    </row>
    <row r="429" spans="1:112" x14ac:dyDescent="0.25">
      <c r="A429" s="1" t="str">
        <f>'[1]Bearbeitete Datenbank'!$C431</f>
        <v>MUOS-3</v>
      </c>
      <c r="C429" s="1" t="str">
        <f>'[1]Bearbeitete Datenbank'!$C431</f>
        <v>MUOS-3</v>
      </c>
      <c r="D429" s="41">
        <f>'[1]Bearbeitete Datenbank'!$AB431</f>
        <v>40374</v>
      </c>
      <c r="G429" s="1" t="str">
        <f>'[1]Bearbeitete Datenbank'!$AV431</f>
        <v>Heavy Satellite</v>
      </c>
      <c r="H429" s="1">
        <f>'[1]Bearbeitete Datenbank'!$V431</f>
        <v>15</v>
      </c>
      <c r="J429" s="3"/>
      <c r="K429" s="1" t="str">
        <f>'[1]Bearbeitete Datenbank'!$BQ431</f>
        <v>mono/duo-propellant</v>
      </c>
      <c r="L429" s="1" t="str">
        <f>'[1]Bearbeitete Datenbank'!$BR431</f>
        <v>1</v>
      </c>
      <c r="M429" s="1"/>
      <c r="N429" s="1">
        <f>'[1]Bearbeitete Datenbank'!$BS431</f>
        <v>300</v>
      </c>
      <c r="P429" s="5" t="str">
        <f>'[1]Bearbeitete Datenbank'!$Y431</f>
        <v>Cape Canaveral</v>
      </c>
      <c r="Q429" s="1">
        <f>'[1]Bearbeitete Datenbank'!$AD431*PI()/180</f>
        <v>0.49683706040105241</v>
      </c>
      <c r="R429" s="1" t="str">
        <f>'[1]Bearbeitete Datenbank'!$D431</f>
        <v>USA</v>
      </c>
      <c r="S429" s="1" t="str">
        <f>'[1]Bearbeitete Datenbank'!$E431</f>
        <v>USA</v>
      </c>
      <c r="T429" s="1" t="str">
        <f>'[1]Bearbeitete Datenbank'!$F431</f>
        <v>DoD/US Navy</v>
      </c>
      <c r="U429" s="3">
        <f>'[1]Bearbeitete Datenbank'!$U431</f>
        <v>42025</v>
      </c>
      <c r="V429" s="34">
        <f>'[1]Bearbeitete Datenbank'!$AE431*PI()/180</f>
        <v>4.8776134829068196</v>
      </c>
      <c r="Y429" s="1">
        <f>'[1]Bearbeitete Datenbank'!$BK431</f>
        <v>4.3</v>
      </c>
      <c r="Z429" s="1">
        <f>'[1]Bearbeitete Datenbank'!$BL431</f>
        <v>7.9</v>
      </c>
      <c r="AA429" s="1">
        <f>'[1]Bearbeitete Datenbank'!$BM431</f>
        <v>28.7</v>
      </c>
      <c r="AB429" s="1">
        <f>'[1]Bearbeitete Datenbank'!BN431</f>
        <v>135.41260939869201</v>
      </c>
      <c r="AC429" s="33">
        <f>'[1]Bearbeitete Datenbank'!BO431</f>
        <v>18.489999999999998</v>
      </c>
      <c r="AD429" s="1">
        <f>'[1]Bearbeitete Datenbank'!$BP431</f>
        <v>71.297933333333305</v>
      </c>
      <c r="AH429" s="1">
        <f>'[1]Bearbeitete Datenbank'!$AL431</f>
        <v>6800</v>
      </c>
      <c r="AJ429" s="1">
        <f>'[1]Bearbeitete Datenbank'!$AN431</f>
        <v>3800</v>
      </c>
      <c r="AK429" s="1">
        <f>'[1]Bearbeitete Datenbank'!$AW431</f>
        <v>3000</v>
      </c>
      <c r="AU429" s="1" t="str">
        <f>'[1]Bearbeitete Datenbank'!$AU431</f>
        <v>GTO</v>
      </c>
      <c r="AV429" s="1" t="str">
        <f>'[1]Bearbeitete Datenbank'!$J431</f>
        <v>GEO</v>
      </c>
      <c r="AY429" s="1" t="str">
        <f>'[1]Bearbeitete Datenbank'!$G431</f>
        <v>Military</v>
      </c>
      <c r="AZ429" s="1"/>
      <c r="BA429" s="1" t="str">
        <f>'[1]Bearbeitete Datenbank'!$H431</f>
        <v>Communications</v>
      </c>
      <c r="BB429" s="1"/>
      <c r="BC429" s="42">
        <f>'[1]Bearbeitete Datenbank'!$AX431</f>
        <v>2.5933999999999999</v>
      </c>
      <c r="BD429" s="1">
        <f>Tabelle27[[#This Row],[inclination '[degree']]]*PI()/180</f>
        <v>4.5263368821220944E-2</v>
      </c>
      <c r="BE429" s="1">
        <f>'[1]Bearbeitete Datenbank'!$AY431</f>
        <v>357.83569999999997</v>
      </c>
      <c r="BF429" s="1">
        <f>Tabelle27[[#This Row],[RAAN '[degree']]]*PI()/180</f>
        <v>6.2454111461786725</v>
      </c>
      <c r="BG429" s="1">
        <f>'[1]Bearbeitete Datenbank'!$BA431</f>
        <v>176.56460000000001</v>
      </c>
      <c r="BH429" s="1">
        <f>Tabelle27[[#This Row],[AoP '[degree']]]*PI()/180</f>
        <v>3.0816336124667805</v>
      </c>
      <c r="BI429" s="1">
        <f>'[1]Bearbeitete Datenbank'!$BB431</f>
        <v>19.7879</v>
      </c>
      <c r="BK429" s="1">
        <f>Tabelle27[[#This Row],[mean_anomaly '[degree']]]*PI()/180</f>
        <v>0.34536400705538595</v>
      </c>
      <c r="BL429" s="1">
        <f>'[1]Bearbeitete Datenbank'!$AZ431</f>
        <v>5.3303999999999999E-3</v>
      </c>
      <c r="BM429" s="1">
        <f>'[1]Bearbeitete Datenbank'!$BE431</f>
        <v>42164.463946457916</v>
      </c>
      <c r="BN429" s="1">
        <f>'[1]Bearbeitete Datenbank'!$BF431</f>
        <v>36018.217405078118</v>
      </c>
      <c r="BO429" s="1">
        <f>'[1]Bearbeitete Datenbank'!$BG431</f>
        <v>35568.710487837721</v>
      </c>
      <c r="BP429" s="1">
        <f>'[1]Bearbeitete Datenbank'!$BH431</f>
        <v>1436.0816655363999</v>
      </c>
      <c r="BQ429" s="1">
        <f>'[1]Bearbeitete Datenbank'!$BC431</f>
        <v>1.00272849</v>
      </c>
      <c r="BS429" s="5"/>
      <c r="BT429" s="5"/>
      <c r="BU429" s="5"/>
      <c r="BV429" s="5"/>
      <c r="BW429" s="5"/>
      <c r="BY429" s="1" t="s">
        <v>115</v>
      </c>
      <c r="BZ429" s="1" t="s">
        <v>115</v>
      </c>
      <c r="CA429" s="1" t="s">
        <v>115</v>
      </c>
      <c r="CB429" s="1" t="s">
        <v>115</v>
      </c>
      <c r="CD429" s="47">
        <f>'[1]Bearbeitete Datenbank'!$BT431</f>
        <v>4.1258237499988581E-2</v>
      </c>
      <c r="CE42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7.2009208794459462E-4</v>
      </c>
      <c r="CF429" s="1">
        <f>'[1]Bearbeitete Datenbank'!$BU431</f>
        <v>344.51612706150001</v>
      </c>
      <c r="CG42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6.0129407434423117</v>
      </c>
      <c r="CH429" s="1" t="str">
        <f>'[1]Bearbeitete Datenbank'!$BV431</f>
        <v>False</v>
      </c>
      <c r="CI429" s="1" t="str">
        <f>'[1]Bearbeitete Datenbank'!$BW431</f>
        <v>True</v>
      </c>
      <c r="CJ429" s="1">
        <f>'[1]Bearbeitete Datenbank'!$BX431</f>
        <v>5.3143360000000002E-3</v>
      </c>
      <c r="CK429" s="1">
        <f>'[1]Bearbeitete Datenbank'!$BY431</f>
        <v>1.9728399999999983E-4</v>
      </c>
      <c r="CL429" s="1" t="str">
        <f>'[1]Bearbeitete Datenbank'!$CA431</f>
        <v>None</v>
      </c>
      <c r="CM42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29" s="1">
        <f>'[1]Bearbeitete Datenbank'!$CB431</f>
        <v>0</v>
      </c>
      <c r="CO429" s="1">
        <f>'[1]Bearbeitete Datenbank'!$CC431</f>
        <v>0</v>
      </c>
      <c r="CP429" s="1" t="str">
        <f>'[1]Bearbeitete Datenbank'!$CD431</f>
        <v>None</v>
      </c>
      <c r="CQ429" s="1" t="str">
        <f>'[1]Bearbeitete Datenbank'!$CE431</f>
        <v>None</v>
      </c>
      <c r="CR429" s="1" t="str">
        <f>'[1]Bearbeitete Datenbank'!$CF431</f>
        <v>None</v>
      </c>
      <c r="CS429" s="1" t="str">
        <f>IF(Tabelle27[[#This Row],[synchronised_starting_longitude '[deg_E']]]="None","None",Tabelle27[[#This Row],[synchronised_starting_longitude '[deg_E']]]*PI()/180)</f>
        <v>None</v>
      </c>
      <c r="CT429" s="1" t="str">
        <f>'[1]Bearbeitete Datenbank'!$CG431</f>
        <v>None</v>
      </c>
      <c r="CU429" s="1" t="str">
        <f>IF(Tabelle27[[#This Row],[synchronised_initial_longitude '[deg_E']]]="None","None",Tabelle27[[#This Row],[synchronised_initial_longitude '[deg_E']]]*PI()/180)</f>
        <v>None</v>
      </c>
      <c r="CV429" s="1" t="str">
        <f>'[1]Bearbeitete Datenbank'!$CH431</f>
        <v>None</v>
      </c>
      <c r="CW429" s="1" t="str">
        <f>IF(Tabelle27[[#This Row],[synchronised_tolerance_longitude '[deg_E']]]="None","None",Tabelle27[[#This Row],[synchronised_tolerance_longitude '[deg_E']]]*PI()/180)</f>
        <v>None</v>
      </c>
      <c r="CY429" s="1" t="str">
        <f>'[1]Bearbeitete Datenbank'!$CI431</f>
        <v>None</v>
      </c>
      <c r="CZ429" s="1" t="str">
        <f>IF(Tabelle27[[#This Row],[initial_GLAN '[deg']]]="None",Tabelle27[[#This Row],[initial_GLAN '[deg']]],Tabelle27[[#This Row],[initial_GLAN '[deg']]]*PI()/180)</f>
        <v>None</v>
      </c>
      <c r="DA429" s="1" t="str">
        <f>'[1]Bearbeitete Datenbank'!$CJ431</f>
        <v>None</v>
      </c>
      <c r="DB429" s="1" t="str">
        <f>IF(Tabelle27[[#This Row],[tolerance_GLAN '[deg']]]="None",Tabelle27[[#This Row],[tolerance_GLAN '[deg']]],Tabelle27[[#This Row],[tolerance_GLAN '[deg']]]*PI()/180)</f>
        <v>None</v>
      </c>
      <c r="DC429" s="1" t="str">
        <f>'[1]Bearbeitete Datenbank'!$CK431</f>
        <v>None</v>
      </c>
      <c r="DD429" s="49" t="str">
        <f>'[1]Bearbeitete Datenbank'!$CL431</f>
        <v>None</v>
      </c>
      <c r="DE429" s="5" t="str">
        <f>'[1]Bearbeitete Datenbank'!$CM431</f>
        <v>None</v>
      </c>
      <c r="DF429" s="49" t="str">
        <f>'[1]Bearbeitete Datenbank'!$CN431</f>
        <v>None</v>
      </c>
      <c r="DG429" s="5" t="str">
        <f>'[1]Bearbeitete Datenbank'!$CO431</f>
        <v>None</v>
      </c>
      <c r="DH429" s="5" t="str">
        <f>'[1]Bearbeitete Datenbank'!$CP431</f>
        <v>None</v>
      </c>
    </row>
    <row r="430" spans="1:112" x14ac:dyDescent="0.25">
      <c r="A430" s="1" t="str">
        <f>'[1]Bearbeitete Datenbank'!$C432</f>
        <v>MUOS-4</v>
      </c>
      <c r="C430" s="1" t="str">
        <f>'[1]Bearbeitete Datenbank'!$C432</f>
        <v>MUOS-4</v>
      </c>
      <c r="D430" s="41">
        <f>'[1]Bearbeitete Datenbank'!$AB432</f>
        <v>40887</v>
      </c>
      <c r="G430" s="1" t="str">
        <f>'[1]Bearbeitete Datenbank'!$AV432</f>
        <v>Heavy Satellite</v>
      </c>
      <c r="H430" s="1">
        <f>'[1]Bearbeitete Datenbank'!$V432</f>
        <v>15</v>
      </c>
      <c r="J430" s="3"/>
      <c r="K430" s="1" t="str">
        <f>'[1]Bearbeitete Datenbank'!$BQ432</f>
        <v>mono/duo-propellant</v>
      </c>
      <c r="L430" s="1" t="str">
        <f>'[1]Bearbeitete Datenbank'!$BR432</f>
        <v>1</v>
      </c>
      <c r="M430" s="1"/>
      <c r="N430" s="1">
        <f>'[1]Bearbeitete Datenbank'!$BS432</f>
        <v>300</v>
      </c>
      <c r="P430" s="1" t="str">
        <f>'[1]Bearbeitete Datenbank'!$Y432</f>
        <v>Cape Canaveral</v>
      </c>
      <c r="Q430" s="1">
        <f>'[1]Bearbeitete Datenbank'!$AD432*PI()/180</f>
        <v>0.49683706040105241</v>
      </c>
      <c r="R430" s="1" t="str">
        <f>'[1]Bearbeitete Datenbank'!$D432</f>
        <v>USA</v>
      </c>
      <c r="S430" s="1" t="str">
        <f>'[1]Bearbeitete Datenbank'!$E432</f>
        <v>USA</v>
      </c>
      <c r="T430" s="1" t="str">
        <f>'[1]Bearbeitete Datenbank'!$F432</f>
        <v>DoD/US Navy</v>
      </c>
      <c r="U430" s="3">
        <f>'[1]Bearbeitete Datenbank'!$U432</f>
        <v>42249</v>
      </c>
      <c r="V430" s="34">
        <f>'[1]Bearbeitete Datenbank'!$AE432*PI()/180</f>
        <v>4.8776134829068196</v>
      </c>
      <c r="Y430" s="1">
        <f>'[1]Bearbeitete Datenbank'!$BK432</f>
        <v>4.3</v>
      </c>
      <c r="Z430" s="1">
        <f>'[1]Bearbeitete Datenbank'!$BL432</f>
        <v>7.9</v>
      </c>
      <c r="AA430" s="1">
        <f>'[1]Bearbeitete Datenbank'!$BM432</f>
        <v>28.7</v>
      </c>
      <c r="AB430" s="1">
        <f>'[1]Bearbeitete Datenbank'!BN432</f>
        <v>135.41260939869201</v>
      </c>
      <c r="AC430" s="33">
        <f>'[1]Bearbeitete Datenbank'!BO432</f>
        <v>18.489999999999998</v>
      </c>
      <c r="AD430" s="1">
        <f>'[1]Bearbeitete Datenbank'!$BP432</f>
        <v>71.297933333333305</v>
      </c>
      <c r="AH430" s="1">
        <f>'[1]Bearbeitete Datenbank'!$AL432</f>
        <v>6800</v>
      </c>
      <c r="AJ430" s="1">
        <f>'[1]Bearbeitete Datenbank'!$AN432</f>
        <v>3800</v>
      </c>
      <c r="AK430" s="1">
        <f>'[1]Bearbeitete Datenbank'!$AW432</f>
        <v>3000</v>
      </c>
      <c r="AU430" s="1" t="str">
        <f>'[1]Bearbeitete Datenbank'!$AU432</f>
        <v>GEO/I</v>
      </c>
      <c r="AV430" s="1" t="str">
        <f>'[1]Bearbeitete Datenbank'!$J432</f>
        <v>GEO</v>
      </c>
      <c r="AY430" s="1" t="str">
        <f>'[1]Bearbeitete Datenbank'!$G432</f>
        <v>Military</v>
      </c>
      <c r="AZ430" s="1"/>
      <c r="BA430" s="1" t="str">
        <f>'[1]Bearbeitete Datenbank'!$H432</f>
        <v>Communications</v>
      </c>
      <c r="BB430" s="1"/>
      <c r="BC430" s="42">
        <f>'[1]Bearbeitete Datenbank'!$AX432</f>
        <v>2.6732</v>
      </c>
      <c r="BD430" s="1">
        <f>Tabelle27[[#This Row],[inclination '[degree']]]*PI()/180</f>
        <v>4.6656141564312414E-2</v>
      </c>
      <c r="BE430" s="1">
        <f>'[1]Bearbeitete Datenbank'!$AY432</f>
        <v>353.29640000000001</v>
      </c>
      <c r="BF430" s="1">
        <f>Tabelle27[[#This Row],[RAAN '[degree']]]*PI()/180</f>
        <v>6.1661854154428939</v>
      </c>
      <c r="BG430" s="1">
        <f>'[1]Bearbeitete Datenbank'!$BA432</f>
        <v>3.4859</v>
      </c>
      <c r="BH430" s="1">
        <f>Tabelle27[[#This Row],[AoP '[degree']]]*PI()/180</f>
        <v>6.0840432395270337E-2</v>
      </c>
      <c r="BI430" s="1">
        <f>'[1]Bearbeitete Datenbank'!$BB432</f>
        <v>269.8802</v>
      </c>
      <c r="BK430" s="1">
        <f>Tabelle27[[#This Row],[mean_anomaly '[degree']]]*PI()/180</f>
        <v>4.7102980759408002</v>
      </c>
      <c r="BL430" s="1">
        <f>'[1]Bearbeitete Datenbank'!$AZ432</f>
        <v>5.6239999999999997E-3</v>
      </c>
      <c r="BM430" s="1">
        <f>'[1]Bearbeitete Datenbank'!$BE432</f>
        <v>42164.867909051245</v>
      </c>
      <c r="BN430" s="1">
        <f>'[1]Bearbeitete Datenbank'!$BF432</f>
        <v>36031.003126171752</v>
      </c>
      <c r="BO430" s="1">
        <f>'[1]Bearbeitete Datenbank'!$BG432</f>
        <v>35556.732691930745</v>
      </c>
      <c r="BP430" s="1">
        <f>'[1]Bearbeitete Datenbank'!$BH432</f>
        <v>1436.1023034602235</v>
      </c>
      <c r="BQ430" s="1">
        <f>'[1]Bearbeitete Datenbank'!$BC432</f>
        <v>1.0027140800000001</v>
      </c>
      <c r="BS430" s="5"/>
      <c r="BT430" s="5"/>
      <c r="BU430" s="5"/>
      <c r="BV430" s="5"/>
      <c r="BW430" s="5"/>
      <c r="BY430" s="1" t="s">
        <v>115</v>
      </c>
      <c r="BZ430" s="1" t="s">
        <v>115</v>
      </c>
      <c r="CA430" s="1" t="s">
        <v>115</v>
      </c>
      <c r="CB430" s="1" t="s">
        <v>115</v>
      </c>
      <c r="CD430" s="47">
        <f>'[1]Bearbeitete Datenbank'!$BT432</f>
        <v>2.0476846000001103E-2</v>
      </c>
      <c r="CE4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3.5738838312385002E-4</v>
      </c>
      <c r="CF430" s="1">
        <f>'[1]Bearbeitete Datenbank'!$BU432</f>
        <v>75.012029638000001</v>
      </c>
      <c r="CG4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1.3092068957866703</v>
      </c>
      <c r="CH430" s="1" t="str">
        <f>'[1]Bearbeitete Datenbank'!$BV432</f>
        <v>False</v>
      </c>
      <c r="CI430" s="1" t="str">
        <f>'[1]Bearbeitete Datenbank'!$BW432</f>
        <v>True</v>
      </c>
      <c r="CJ430" s="1">
        <f>'[1]Bearbeitete Datenbank'!$BX432</f>
        <v>5.6734059999999998E-3</v>
      </c>
      <c r="CK430" s="1">
        <f>'[1]Bearbeitete Datenbank'!$BY432</f>
        <v>2.2119400000000008E-4</v>
      </c>
      <c r="CL430" s="1" t="str">
        <f>'[1]Bearbeitete Datenbank'!$CA432</f>
        <v>None</v>
      </c>
      <c r="CM43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30" s="1">
        <f>'[1]Bearbeitete Datenbank'!$CB432</f>
        <v>0</v>
      </c>
      <c r="CO430" s="1">
        <f>'[1]Bearbeitete Datenbank'!$CC432</f>
        <v>0</v>
      </c>
      <c r="CP430" s="1" t="str">
        <f>'[1]Bearbeitete Datenbank'!$CD432</f>
        <v>None</v>
      </c>
      <c r="CQ430" s="1" t="str">
        <f>'[1]Bearbeitete Datenbank'!$CE432</f>
        <v>None</v>
      </c>
      <c r="CR430" s="1" t="str">
        <f>'[1]Bearbeitete Datenbank'!$CF432</f>
        <v>None</v>
      </c>
      <c r="CS430" s="1" t="str">
        <f>IF(Tabelle27[[#This Row],[synchronised_starting_longitude '[deg_E']]]="None","None",Tabelle27[[#This Row],[synchronised_starting_longitude '[deg_E']]]*PI()/180)</f>
        <v>None</v>
      </c>
      <c r="CT430" s="1" t="str">
        <f>'[1]Bearbeitete Datenbank'!$CG432</f>
        <v>None</v>
      </c>
      <c r="CU430" s="1" t="str">
        <f>IF(Tabelle27[[#This Row],[synchronised_initial_longitude '[deg_E']]]="None","None",Tabelle27[[#This Row],[synchronised_initial_longitude '[deg_E']]]*PI()/180)</f>
        <v>None</v>
      </c>
      <c r="CV430" s="1" t="str">
        <f>'[1]Bearbeitete Datenbank'!$CH432</f>
        <v>None</v>
      </c>
      <c r="CW430" s="1" t="str">
        <f>IF(Tabelle27[[#This Row],[synchronised_tolerance_longitude '[deg_E']]]="None","None",Tabelle27[[#This Row],[synchronised_tolerance_longitude '[deg_E']]]*PI()/180)</f>
        <v>None</v>
      </c>
      <c r="CY430" s="1" t="str">
        <f>'[1]Bearbeitete Datenbank'!$CI432</f>
        <v>None</v>
      </c>
      <c r="CZ430" s="1" t="str">
        <f>IF(Tabelle27[[#This Row],[initial_GLAN '[deg']]]="None",Tabelle27[[#This Row],[initial_GLAN '[deg']]],Tabelle27[[#This Row],[initial_GLAN '[deg']]]*PI()/180)</f>
        <v>None</v>
      </c>
      <c r="DA430" s="1" t="str">
        <f>'[1]Bearbeitete Datenbank'!$CJ432</f>
        <v>None</v>
      </c>
      <c r="DB430" s="1" t="str">
        <f>IF(Tabelle27[[#This Row],[tolerance_GLAN '[deg']]]="None",Tabelle27[[#This Row],[tolerance_GLAN '[deg']]],Tabelle27[[#This Row],[tolerance_GLAN '[deg']]]*PI()/180)</f>
        <v>None</v>
      </c>
      <c r="DC430" s="1" t="str">
        <f>'[1]Bearbeitete Datenbank'!$CK432</f>
        <v>None</v>
      </c>
      <c r="DD430" s="49" t="str">
        <f>'[1]Bearbeitete Datenbank'!$CL432</f>
        <v>None</v>
      </c>
      <c r="DE430" s="5" t="str">
        <f>'[1]Bearbeitete Datenbank'!$CM432</f>
        <v>None</v>
      </c>
      <c r="DF430" s="49" t="str">
        <f>'[1]Bearbeitete Datenbank'!$CN432</f>
        <v>None</v>
      </c>
      <c r="DG430" s="5" t="str">
        <f>'[1]Bearbeitete Datenbank'!$CO432</f>
        <v>None</v>
      </c>
      <c r="DH430" s="5" t="str">
        <f>'[1]Bearbeitete Datenbank'!$CP432</f>
        <v>None</v>
      </c>
    </row>
    <row r="431" spans="1:112" x14ac:dyDescent="0.25">
      <c r="A431" s="1" t="str">
        <f>'[1]Bearbeitete Datenbank'!$C433</f>
        <v>MUOS-5</v>
      </c>
      <c r="C431" s="1" t="str">
        <f>'[1]Bearbeitete Datenbank'!$C433</f>
        <v>MUOS-5</v>
      </c>
      <c r="D431" s="41">
        <f>'[1]Bearbeitete Datenbank'!$AB433</f>
        <v>41622</v>
      </c>
      <c r="G431" s="1" t="str">
        <f>'[1]Bearbeitete Datenbank'!$AV433</f>
        <v>Heavy Satellite</v>
      </c>
      <c r="H431" s="1">
        <f>'[1]Bearbeitete Datenbank'!$V433</f>
        <v>15</v>
      </c>
      <c r="J431" s="3"/>
      <c r="K431" s="1" t="str">
        <f>'[1]Bearbeitete Datenbank'!$BQ433</f>
        <v>mono/duo-propellant</v>
      </c>
      <c r="L431" s="1" t="str">
        <f>'[1]Bearbeitete Datenbank'!$BR433</f>
        <v>1</v>
      </c>
      <c r="M431" s="1"/>
      <c r="N431" s="1">
        <f>'[1]Bearbeitete Datenbank'!$BS433</f>
        <v>300</v>
      </c>
      <c r="P431" s="5" t="str">
        <f>'[1]Bearbeitete Datenbank'!$Y433</f>
        <v>Cape Canaveral</v>
      </c>
      <c r="Q431" s="1">
        <f>'[1]Bearbeitete Datenbank'!$AD433*PI()/180</f>
        <v>0.49683706040105241</v>
      </c>
      <c r="R431" s="1" t="str">
        <f>'[1]Bearbeitete Datenbank'!$D433</f>
        <v>USA</v>
      </c>
      <c r="S431" s="1" t="str">
        <f>'[1]Bearbeitete Datenbank'!$E433</f>
        <v>USA</v>
      </c>
      <c r="T431" s="1" t="str">
        <f>'[1]Bearbeitete Datenbank'!$F433</f>
        <v>DoD/US Navy</v>
      </c>
      <c r="U431" s="3">
        <f>'[1]Bearbeitete Datenbank'!$U433</f>
        <v>42545</v>
      </c>
      <c r="V431" s="34">
        <f>'[1]Bearbeitete Datenbank'!$AE433*PI()/180</f>
        <v>4.8776134829068196</v>
      </c>
      <c r="Y431" s="1">
        <f>'[1]Bearbeitete Datenbank'!$BK433</f>
        <v>4.3</v>
      </c>
      <c r="Z431" s="1">
        <f>'[1]Bearbeitete Datenbank'!$BL433</f>
        <v>7.9</v>
      </c>
      <c r="AA431" s="1">
        <f>'[1]Bearbeitete Datenbank'!$BM433</f>
        <v>28.7</v>
      </c>
      <c r="AB431" s="1">
        <f>'[1]Bearbeitete Datenbank'!BN433</f>
        <v>135.41260939869201</v>
      </c>
      <c r="AC431" s="33">
        <f>'[1]Bearbeitete Datenbank'!BO433</f>
        <v>18.489999999999998</v>
      </c>
      <c r="AD431" s="1">
        <f>'[1]Bearbeitete Datenbank'!$BP433</f>
        <v>71.297933333333305</v>
      </c>
      <c r="AH431" s="1">
        <f>'[1]Bearbeitete Datenbank'!$AL433</f>
        <v>6800</v>
      </c>
      <c r="AJ431" s="1">
        <f>'[1]Bearbeitete Datenbank'!$AN433</f>
        <v>3800</v>
      </c>
      <c r="AK431" s="1">
        <f>'[1]Bearbeitete Datenbank'!$AW433</f>
        <v>3000</v>
      </c>
      <c r="AU431" s="1" t="str">
        <f>'[1]Bearbeitete Datenbank'!$AU433</f>
        <v>MEO</v>
      </c>
      <c r="AV431" s="1" t="str">
        <f>'[1]Bearbeitete Datenbank'!$J433</f>
        <v>GEO</v>
      </c>
      <c r="AY431" s="1" t="str">
        <f>'[1]Bearbeitete Datenbank'!$G433</f>
        <v>Military</v>
      </c>
      <c r="AZ431" s="1"/>
      <c r="BA431" s="1" t="str">
        <f>'[1]Bearbeitete Datenbank'!$H433</f>
        <v>Communications</v>
      </c>
      <c r="BB431" s="1"/>
      <c r="BC431" s="42">
        <f>'[1]Bearbeitete Datenbank'!$AX433</f>
        <v>6.5106999999999999</v>
      </c>
      <c r="BD431" s="1">
        <f>Tabelle27[[#This Row],[inclination '[degree']]]*PI()/180</f>
        <v>0.11363315160959481</v>
      </c>
      <c r="BE431" s="1">
        <f>'[1]Bearbeitete Datenbank'!$AY433</f>
        <v>304.24020000000002</v>
      </c>
      <c r="BF431" s="1">
        <f>Tabelle27[[#This Row],[RAAN '[degree']]]*PI()/180</f>
        <v>5.3099932069260518</v>
      </c>
      <c r="BG431" s="1">
        <f>'[1]Bearbeitete Datenbank'!$BA433</f>
        <v>224.90989999999999</v>
      </c>
      <c r="BH431" s="1">
        <f>Tabelle27[[#This Row],[AoP '[degree']]]*PI()/180</f>
        <v>3.9254182753311948</v>
      </c>
      <c r="BI431" s="1">
        <f>'[1]Bearbeitete Datenbank'!$BB433</f>
        <v>180.49039999999999</v>
      </c>
      <c r="BK431" s="1">
        <f>Tabelle27[[#This Row],[mean_anomaly '[degree']]]*PI()/180</f>
        <v>3.1501517482415733</v>
      </c>
      <c r="BL431" s="1">
        <f>'[1]Bearbeitete Datenbank'!$AZ433</f>
        <v>1.9849599999999998E-2</v>
      </c>
      <c r="BM431" s="1">
        <f>'[1]Bearbeitete Datenbank'!$BE433</f>
        <v>42164.983408809378</v>
      </c>
      <c r="BN431" s="1">
        <f>'[1]Bearbeitete Datenbank'!$BF433</f>
        <v>36630.941463480878</v>
      </c>
      <c r="BO431" s="1">
        <f>'[1]Bearbeitete Datenbank'!$BG433</f>
        <v>34957.025354137877</v>
      </c>
      <c r="BP431" s="1">
        <f>'[1]Bearbeitete Datenbank'!$BH433</f>
        <v>1436.1082042109144</v>
      </c>
      <c r="BQ431" s="1">
        <f>'[1]Bearbeitete Datenbank'!$BC433</f>
        <v>1.00270996</v>
      </c>
      <c r="BS431" s="5"/>
      <c r="BT431" s="5"/>
      <c r="BU431" s="5"/>
      <c r="BV431" s="5"/>
      <c r="BW431" s="5"/>
      <c r="BY431" s="1" t="s">
        <v>115</v>
      </c>
      <c r="BZ431" s="1" t="s">
        <v>115</v>
      </c>
      <c r="CA431" s="1" t="s">
        <v>115</v>
      </c>
      <c r="CB431" s="1" t="s">
        <v>115</v>
      </c>
      <c r="CD431" s="47">
        <f>'[1]Bearbeitete Datenbank'!$BT433</f>
        <v>7.9827804999993646E-2</v>
      </c>
      <c r="CE43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1.3932580318898812E-3</v>
      </c>
      <c r="CF431" s="1">
        <f>'[1]Bearbeitete Datenbank'!$BU433</f>
        <v>254.95789166899999</v>
      </c>
      <c r="CG43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4.4498546635670708</v>
      </c>
      <c r="CH431" s="1" t="str">
        <f>'[1]Bearbeitete Datenbank'!$BV433</f>
        <v>False</v>
      </c>
      <c r="CI431" s="1" t="str">
        <f>'[1]Bearbeitete Datenbank'!$BW433</f>
        <v>True</v>
      </c>
      <c r="CJ431" s="1">
        <f>'[1]Bearbeitete Datenbank'!$BX433</f>
        <v>1.9814682E-2</v>
      </c>
      <c r="CK431" s="1">
        <f>'[1]Bearbeitete Datenbank'!$BY433</f>
        <v>2.2992600000000009E-4</v>
      </c>
      <c r="CL431" s="1" t="str">
        <f>'[1]Bearbeitete Datenbank'!$CA433</f>
        <v>None</v>
      </c>
      <c r="CM43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31" s="1">
        <f>'[1]Bearbeitete Datenbank'!$CB433</f>
        <v>0</v>
      </c>
      <c r="CO431" s="1">
        <f>'[1]Bearbeitete Datenbank'!$CC433</f>
        <v>0</v>
      </c>
      <c r="CP431" s="1" t="str">
        <f>'[1]Bearbeitete Datenbank'!$CD433</f>
        <v>None</v>
      </c>
      <c r="CQ431" s="1" t="str">
        <f>'[1]Bearbeitete Datenbank'!$CE433</f>
        <v>None</v>
      </c>
      <c r="CR431" s="1" t="str">
        <f>'[1]Bearbeitete Datenbank'!$CF433</f>
        <v>None</v>
      </c>
      <c r="CS431" s="1" t="str">
        <f>IF(Tabelle27[[#This Row],[synchronised_starting_longitude '[deg_E']]]="None","None",Tabelle27[[#This Row],[synchronised_starting_longitude '[deg_E']]]*PI()/180)</f>
        <v>None</v>
      </c>
      <c r="CT431" s="1" t="str">
        <f>'[1]Bearbeitete Datenbank'!$CG433</f>
        <v>None</v>
      </c>
      <c r="CU431" s="1" t="str">
        <f>IF(Tabelle27[[#This Row],[synchronised_initial_longitude '[deg_E']]]="None","None",Tabelle27[[#This Row],[synchronised_initial_longitude '[deg_E']]]*PI()/180)</f>
        <v>None</v>
      </c>
      <c r="CV431" s="1" t="str">
        <f>'[1]Bearbeitete Datenbank'!$CH433</f>
        <v>None</v>
      </c>
      <c r="CW431" s="1" t="str">
        <f>IF(Tabelle27[[#This Row],[synchronised_tolerance_longitude '[deg_E']]]="None","None",Tabelle27[[#This Row],[synchronised_tolerance_longitude '[deg_E']]]*PI()/180)</f>
        <v>None</v>
      </c>
      <c r="CY431" s="1" t="str">
        <f>'[1]Bearbeitete Datenbank'!$CI433</f>
        <v>None</v>
      </c>
      <c r="CZ431" s="1" t="str">
        <f>IF(Tabelle27[[#This Row],[initial_GLAN '[deg']]]="None",Tabelle27[[#This Row],[initial_GLAN '[deg']]],Tabelle27[[#This Row],[initial_GLAN '[deg']]]*PI()/180)</f>
        <v>None</v>
      </c>
      <c r="DA431" s="1" t="str">
        <f>'[1]Bearbeitete Datenbank'!$CJ433</f>
        <v>None</v>
      </c>
      <c r="DB431" s="1" t="str">
        <f>IF(Tabelle27[[#This Row],[tolerance_GLAN '[deg']]]="None",Tabelle27[[#This Row],[tolerance_GLAN '[deg']]],Tabelle27[[#This Row],[tolerance_GLAN '[deg']]]*PI()/180)</f>
        <v>None</v>
      </c>
      <c r="DC431" s="1" t="str">
        <f>'[1]Bearbeitete Datenbank'!$CK433</f>
        <v>None</v>
      </c>
      <c r="DD431" s="49" t="str">
        <f>'[1]Bearbeitete Datenbank'!$CL433</f>
        <v>None</v>
      </c>
      <c r="DE431" s="5" t="str">
        <f>'[1]Bearbeitete Datenbank'!$CM433</f>
        <v>None</v>
      </c>
      <c r="DF431" s="49" t="str">
        <f>'[1]Bearbeitete Datenbank'!$CN433</f>
        <v>None</v>
      </c>
      <c r="DG431" s="5" t="str">
        <f>'[1]Bearbeitete Datenbank'!$CO433</f>
        <v>None</v>
      </c>
      <c r="DH431" s="5" t="str">
        <f>'[1]Bearbeitete Datenbank'!$CP433</f>
        <v>None</v>
      </c>
    </row>
    <row r="432" spans="1:112" x14ac:dyDescent="0.25">
      <c r="A432" s="1" t="str">
        <f>'[1]Bearbeitete Datenbank'!$C434</f>
        <v>NigComSat-1R</v>
      </c>
      <c r="C432" s="1" t="str">
        <f>'[1]Bearbeitete Datenbank'!$C434</f>
        <v>NigComSat-1R</v>
      </c>
      <c r="D432" s="41">
        <f>'[1]Bearbeitete Datenbank'!$AB434</f>
        <v>38014</v>
      </c>
      <c r="G432" s="1" t="str">
        <f>'[1]Bearbeitete Datenbank'!$AV434</f>
        <v>Heavy Satellite</v>
      </c>
      <c r="H432" s="1">
        <f>'[1]Bearbeitete Datenbank'!$V434</f>
        <v>15</v>
      </c>
      <c r="J432" s="3"/>
      <c r="K432" s="1" t="str">
        <f>'[1]Bearbeitete Datenbank'!$BQ434</f>
        <v>mono/duo-propellant</v>
      </c>
      <c r="L432" s="1" t="str">
        <f>'[1]Bearbeitete Datenbank'!$BR434</f>
        <v>1</v>
      </c>
      <c r="M432" s="1"/>
      <c r="N432" s="1">
        <f>'[1]Bearbeitete Datenbank'!$BS434</f>
        <v>300</v>
      </c>
      <c r="P432" s="1" t="str">
        <f>'[1]Bearbeitete Datenbank'!$Y434</f>
        <v>Xichang Satellite Launch Center</v>
      </c>
      <c r="Q432" s="1">
        <f>'[1]Bearbeitete Datenbank'!$AD434*PI()/180</f>
        <v>0.49298599140652699</v>
      </c>
      <c r="R432" s="1" t="str">
        <f>'[1]Bearbeitete Datenbank'!$D434</f>
        <v>China</v>
      </c>
      <c r="S432" s="1" t="str">
        <f>'[1]Bearbeitete Datenbank'!$E434</f>
        <v>Nigeria</v>
      </c>
      <c r="T432" s="1" t="str">
        <f>'[1]Bearbeitete Datenbank'!$F434</f>
        <v>NigComSat</v>
      </c>
      <c r="U432" s="3">
        <f>'[1]Bearbeitete Datenbank'!$U434</f>
        <v>40894</v>
      </c>
      <c r="V432" s="1">
        <f>'[1]Bearbeitete Datenbank'!$AE434*PI()/180</f>
        <v>1.7806993189133569</v>
      </c>
      <c r="Y432" s="1">
        <f>'[1]Bearbeitete Datenbank'!$BK434</f>
        <v>2.5</v>
      </c>
      <c r="Z432" s="1">
        <f>'[1]Bearbeitete Datenbank'!$BL434</f>
        <v>5</v>
      </c>
      <c r="AA432" s="1">
        <f>'[1]Bearbeitete Datenbank'!$BM434</f>
        <v>30</v>
      </c>
      <c r="AB432" s="1">
        <f>'[1]Bearbeitete Datenbank'!BN434</f>
        <v>73.750702040974005</v>
      </c>
      <c r="AC432" s="1">
        <f>'[1]Bearbeitete Datenbank'!BO434</f>
        <v>6.25</v>
      </c>
      <c r="AD432" s="1">
        <f>'[1]Bearbeitete Datenbank'!$BP434</f>
        <v>34.063333333333297</v>
      </c>
      <c r="AH432" s="1">
        <f>'[1]Bearbeitete Datenbank'!$AL434</f>
        <v>5086</v>
      </c>
      <c r="AJ432" s="1">
        <f>'[1]Bearbeitete Datenbank'!$AN434</f>
        <v>2500</v>
      </c>
      <c r="AK432" s="1">
        <f>'[1]Bearbeitete Datenbank'!$AW434</f>
        <v>2586</v>
      </c>
      <c r="AU432" s="1" t="str">
        <f>'[1]Bearbeitete Datenbank'!$AU434</f>
        <v>GEO/S</v>
      </c>
      <c r="AV432" s="1" t="str">
        <f>'[1]Bearbeitete Datenbank'!$J434</f>
        <v>GEO</v>
      </c>
      <c r="AY432" s="1" t="str">
        <f>'[1]Bearbeitete Datenbank'!$G434</f>
        <v>Commercial</v>
      </c>
      <c r="AZ432" s="1"/>
      <c r="BA432" s="1" t="str">
        <f>'[1]Bearbeitete Datenbank'!$H434</f>
        <v>Communications</v>
      </c>
      <c r="BB432" s="1"/>
      <c r="BC432" s="42">
        <f>'[1]Bearbeitete Datenbank'!$AX434</f>
        <v>4.9399999999999999E-2</v>
      </c>
      <c r="BD432" s="1">
        <f>Tabelle27[[#This Row],[inclination '[degree']]]*PI()/180</f>
        <v>8.6219265048519881E-4</v>
      </c>
      <c r="BE432" s="1">
        <f>'[1]Bearbeitete Datenbank'!$AY434</f>
        <v>107.3065</v>
      </c>
      <c r="BF432" s="1">
        <f>Tabelle27[[#This Row],[RAAN '[degree']]]*PI()/180</f>
        <v>1.8728517337912953</v>
      </c>
      <c r="BG432" s="1">
        <f>'[1]Bearbeitete Datenbank'!$BA434</f>
        <v>335.86290000000002</v>
      </c>
      <c r="BH432" s="1">
        <f>Tabelle27[[#This Row],[AoP '[degree']]]*PI()/180</f>
        <v>5.8619134402964628</v>
      </c>
      <c r="BI432" s="1">
        <f>'[1]Bearbeitete Datenbank'!$BB434</f>
        <v>125.0889</v>
      </c>
      <c r="BK432" s="1">
        <f>Tabelle27[[#This Row],[mean_anomaly '[degree']]]*PI()/180</f>
        <v>2.183213162697935</v>
      </c>
      <c r="BL432" s="1">
        <f>'[1]Bearbeitete Datenbank'!$AZ434</f>
        <v>1.7420000000000001E-4</v>
      </c>
      <c r="BM432" s="1">
        <f>'[1]Bearbeitete Datenbank'!$BE434</f>
        <v>42164.647284284496</v>
      </c>
      <c r="BN432" s="1">
        <f>'[1]Bearbeitete Datenbank'!$BF434</f>
        <v>35800.992365841419</v>
      </c>
      <c r="BO432" s="1">
        <f>'[1]Bearbeitete Datenbank'!$BG434</f>
        <v>35786.302202727573</v>
      </c>
      <c r="BP432" s="1">
        <f>'[1]Bearbeitete Datenbank'!$BH434</f>
        <v>1436.0910320154055</v>
      </c>
      <c r="BQ432" s="1">
        <f>'[1]Bearbeitete Datenbank'!$BC434</f>
        <v>1.00272195</v>
      </c>
      <c r="BY432" s="1" t="s">
        <v>115</v>
      </c>
      <c r="BZ432" s="1" t="s">
        <v>115</v>
      </c>
      <c r="CA432" s="1" t="s">
        <v>115</v>
      </c>
      <c r="CB432" s="1" t="s">
        <v>115</v>
      </c>
      <c r="CD432" s="47">
        <f>'[1]Bearbeitete Datenbank'!$BT434</f>
        <v>4.2044826499999743E-2</v>
      </c>
      <c r="CE4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7.3382065585475911E-4</v>
      </c>
      <c r="CF432" s="1">
        <f>'[1]Bearbeitete Datenbank'!$BU434</f>
        <v>42.478548866500006</v>
      </c>
      <c r="CG4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0.7413905391897303</v>
      </c>
      <c r="CH432" s="1" t="str">
        <f>'[1]Bearbeitete Datenbank'!$BV434</f>
        <v>True</v>
      </c>
      <c r="CI432" s="1" t="str">
        <f>'[1]Bearbeitete Datenbank'!$BW434</f>
        <v>True</v>
      </c>
      <c r="CJ432" s="1">
        <f>'[1]Bearbeitete Datenbank'!$BX434</f>
        <v>1.33106E-4</v>
      </c>
      <c r="CK432" s="1">
        <f>'[1]Bearbeitete Datenbank'!$BY434</f>
        <v>1.17762E-4</v>
      </c>
      <c r="CL432" s="1">
        <f>'[1]Bearbeitete Datenbank'!$CA434</f>
        <v>6.7699999999999996E-2</v>
      </c>
      <c r="CM43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1.1815879036001611E-3</v>
      </c>
      <c r="CN432" s="1">
        <f>'[1]Bearbeitete Datenbank'!$CB434</f>
        <v>1</v>
      </c>
      <c r="CO432" s="1">
        <f>'[1]Bearbeitete Datenbank'!$CC434</f>
        <v>1</v>
      </c>
      <c r="CP432" s="1" t="str">
        <f>'[1]Bearbeitete Datenbank'!$CD434</f>
        <v>None</v>
      </c>
      <c r="CQ432" s="1" t="str">
        <f>'[1]Bearbeitete Datenbank'!$CE434</f>
        <v>None</v>
      </c>
      <c r="CR432" s="1" t="str">
        <f>'[1]Bearbeitete Datenbank'!$CF434</f>
        <v>None</v>
      </c>
      <c r="CS432" s="1" t="str">
        <f>IF(Tabelle27[[#This Row],[synchronised_starting_longitude '[deg_E']]]="None","None",Tabelle27[[#This Row],[synchronised_starting_longitude '[deg_E']]]*PI()/180)</f>
        <v>None</v>
      </c>
      <c r="CT432" s="1" t="str">
        <f>'[1]Bearbeitete Datenbank'!$CG434</f>
        <v>None</v>
      </c>
      <c r="CU432" s="1" t="str">
        <f>IF(Tabelle27[[#This Row],[synchronised_initial_longitude '[deg_E']]]="None","None",Tabelle27[[#This Row],[synchronised_initial_longitude '[deg_E']]]*PI()/180)</f>
        <v>None</v>
      </c>
      <c r="CV432" s="1" t="str">
        <f>'[1]Bearbeitete Datenbank'!$CH434</f>
        <v>None</v>
      </c>
      <c r="CW432" s="1" t="str">
        <f>IF(Tabelle27[[#This Row],[synchronised_tolerance_longitude '[deg_E']]]="None","None",Tabelle27[[#This Row],[synchronised_tolerance_longitude '[deg_E']]]*PI()/180)</f>
        <v>None</v>
      </c>
      <c r="CY432" s="1" t="str">
        <f>'[1]Bearbeitete Datenbank'!$CI434</f>
        <v>None</v>
      </c>
      <c r="CZ432" s="1" t="str">
        <f>IF(Tabelle27[[#This Row],[initial_GLAN '[deg']]]="None",Tabelle27[[#This Row],[initial_GLAN '[deg']]],Tabelle27[[#This Row],[initial_GLAN '[deg']]]*PI()/180)</f>
        <v>None</v>
      </c>
      <c r="DA432" s="1" t="str">
        <f>'[1]Bearbeitete Datenbank'!$CJ434</f>
        <v>None</v>
      </c>
      <c r="DB432" s="1" t="str">
        <f>IF(Tabelle27[[#This Row],[tolerance_GLAN '[deg']]]="None",Tabelle27[[#This Row],[tolerance_GLAN '[deg']]],Tabelle27[[#This Row],[tolerance_GLAN '[deg']]]*PI()/180)</f>
        <v>None</v>
      </c>
      <c r="DC432" s="1" t="str">
        <f>'[1]Bearbeitete Datenbank'!$CK434</f>
        <v>None</v>
      </c>
      <c r="DD432" s="49" t="str">
        <f>'[1]Bearbeitete Datenbank'!$CL434</f>
        <v>None</v>
      </c>
      <c r="DE432" s="5" t="str">
        <f>'[1]Bearbeitete Datenbank'!$CM434</f>
        <v>None</v>
      </c>
      <c r="DF432" s="49" t="str">
        <f>'[1]Bearbeitete Datenbank'!$CN434</f>
        <v>None</v>
      </c>
      <c r="DG432" s="5" t="str">
        <f>'[1]Bearbeitete Datenbank'!$CO434</f>
        <v>None</v>
      </c>
      <c r="DH432" s="5" t="str">
        <f>'[1]Bearbeitete Datenbank'!$CP434</f>
        <v>None</v>
      </c>
    </row>
    <row r="433" spans="1:112" x14ac:dyDescent="0.25">
      <c r="A433" s="1" t="str">
        <f>'[1]Bearbeitete Datenbank'!$C435</f>
        <v>Nilesat 201</v>
      </c>
      <c r="C433" s="1" t="str">
        <f>'[1]Bearbeitete Datenbank'!$C435</f>
        <v>Nilesat 201</v>
      </c>
      <c r="D433" s="41">
        <f>'[1]Bearbeitete Datenbank'!$AB435</f>
        <v>36830</v>
      </c>
      <c r="G433" s="1" t="str">
        <f>'[1]Bearbeitete Datenbank'!$AV435</f>
        <v>Heavy Satellite</v>
      </c>
      <c r="H433" s="1">
        <f>'[1]Bearbeitete Datenbank'!$V435</f>
        <v>15</v>
      </c>
      <c r="J433" s="3"/>
      <c r="K433" s="1" t="str">
        <f>'[1]Bearbeitete Datenbank'!$BQ435</f>
        <v>none</v>
      </c>
      <c r="L433" s="1" t="str">
        <f>'[1]Bearbeitete Datenbank'!$BR435</f>
        <v>0</v>
      </c>
      <c r="M433" s="1"/>
      <c r="N433" s="1">
        <f>'[1]Bearbeitete Datenbank'!$BS435</f>
        <v>300</v>
      </c>
      <c r="P433" s="5" t="str">
        <f>'[1]Bearbeitete Datenbank'!$Y435</f>
        <v>Guiana Space Center</v>
      </c>
      <c r="Q433" s="1">
        <f>'[1]Bearbeitete Datenbank'!$AD435*PI()/180</f>
        <v>9.1437799511982928E-2</v>
      </c>
      <c r="R433" s="1" t="str">
        <f>'[1]Bearbeitete Datenbank'!$D435</f>
        <v>NR</v>
      </c>
      <c r="S433" s="1" t="str">
        <f>'[1]Bearbeitete Datenbank'!$E435</f>
        <v>Egypt</v>
      </c>
      <c r="T433" s="1" t="str">
        <f>'[1]Bearbeitete Datenbank'!$F435</f>
        <v xml:space="preserve">Egyptian Radio and TV Union </v>
      </c>
      <c r="U433" s="3">
        <f>'[1]Bearbeitete Datenbank'!$U435</f>
        <v>40394</v>
      </c>
      <c r="V433" s="1">
        <f>'[1]Bearbeitete Datenbank'!$AE435*PI()/180</f>
        <v>5.3622099674872183</v>
      </c>
      <c r="Y433" s="1">
        <f>'[1]Bearbeitete Datenbank'!$BK435</f>
        <v>1.8</v>
      </c>
      <c r="Z433" s="1">
        <f>'[1]Bearbeitete Datenbank'!$BL435</f>
        <v>2.9</v>
      </c>
      <c r="AA433" s="1">
        <f>'[1]Bearbeitete Datenbank'!$BM435</f>
        <v>29.6</v>
      </c>
      <c r="AB433" s="1">
        <f>'[1]Bearbeitete Datenbank'!BN435</f>
        <v>48.094886069162598</v>
      </c>
      <c r="AC433" s="33">
        <f>'[1]Bearbeitete Datenbank'!BO435</f>
        <v>3.24</v>
      </c>
      <c r="AD433" s="1">
        <f>'[1]Bearbeitete Datenbank'!$BP435</f>
        <v>20.286266666666702</v>
      </c>
      <c r="AH433" s="1">
        <f>'[1]Bearbeitete Datenbank'!$AL435</f>
        <v>3200</v>
      </c>
      <c r="AJ433" s="1">
        <f>'[1]Bearbeitete Datenbank'!$AN435</f>
        <v>1500</v>
      </c>
      <c r="AK433" s="1">
        <f>'[1]Bearbeitete Datenbank'!$AW435</f>
        <v>1700</v>
      </c>
      <c r="AU433" s="1" t="str">
        <f>'[1]Bearbeitete Datenbank'!$AU435</f>
        <v>GEO/S</v>
      </c>
      <c r="AV433" s="1" t="str">
        <f>'[1]Bearbeitete Datenbank'!$J435</f>
        <v>GEO</v>
      </c>
      <c r="AY433" s="1" t="str">
        <f>'[1]Bearbeitete Datenbank'!$G435</f>
        <v>Government</v>
      </c>
      <c r="AZ433" s="1"/>
      <c r="BA433" s="1" t="str">
        <f>'[1]Bearbeitete Datenbank'!$H435</f>
        <v>Communications</v>
      </c>
      <c r="BB433" s="1"/>
      <c r="BC433" s="42">
        <f>'[1]Bearbeitete Datenbank'!$AX435</f>
        <v>5.6899999999999999E-2</v>
      </c>
      <c r="BD433" s="1">
        <f>Tabelle27[[#This Row],[inclination '[degree']]]*PI()/180</f>
        <v>9.9309234438477363E-4</v>
      </c>
      <c r="BE433" s="1">
        <f>'[1]Bearbeitete Datenbank'!$AY435</f>
        <v>132.90979999999999</v>
      </c>
      <c r="BF433" s="1">
        <f>Tabelle27[[#This Row],[RAAN '[degree']]]*PI()/180</f>
        <v>2.3197136181671594</v>
      </c>
      <c r="BG433" s="1">
        <f>'[1]Bearbeitete Datenbank'!$BA435</f>
        <v>292.76889999999997</v>
      </c>
      <c r="BH433" s="1">
        <f>Tabelle27[[#This Row],[AoP '[degree']]]*PI()/180</f>
        <v>5.1097812524420263</v>
      </c>
      <c r="BI433" s="1">
        <f>'[1]Bearbeitete Datenbank'!$BB435</f>
        <v>89.536799999999999</v>
      </c>
      <c r="BK433" s="1">
        <f>Tabelle27[[#This Row],[mean_anomaly '[degree']]]*PI()/180</f>
        <v>1.5627119616996588</v>
      </c>
      <c r="BL433" s="1">
        <f>'[1]Bearbeitete Datenbank'!$AZ435</f>
        <v>5.9679999999999998E-4</v>
      </c>
      <c r="BM433" s="1">
        <f>'[1]Bearbeitete Datenbank'!$BE435</f>
        <v>42164.991538676521</v>
      </c>
      <c r="BN433" s="1">
        <f>'[1]Bearbeitete Datenbank'!$BF435</f>
        <v>35819.155605626802</v>
      </c>
      <c r="BO433" s="1">
        <f>'[1]Bearbeitete Datenbank'!$BG435</f>
        <v>35768.827471726239</v>
      </c>
      <c r="BP433" s="1">
        <f>'[1]Bearbeitete Datenbank'!$BH435</f>
        <v>1436.1086195568432</v>
      </c>
      <c r="BQ433" s="1">
        <f>'[1]Bearbeitete Datenbank'!$BC435</f>
        <v>1.00270967</v>
      </c>
      <c r="BS433" s="5"/>
      <c r="BT433" s="5"/>
      <c r="BU433" s="5"/>
      <c r="BV433" s="5"/>
      <c r="BW433" s="5"/>
      <c r="BY433" s="1" t="s">
        <v>115</v>
      </c>
      <c r="BZ433" s="1" t="s">
        <v>115</v>
      </c>
      <c r="CA433" s="1" t="s">
        <v>115</v>
      </c>
      <c r="CB433" s="1" t="s">
        <v>115</v>
      </c>
      <c r="CD433" s="47">
        <f>'[1]Bearbeitete Datenbank'!$BT435</f>
        <v>3.3478669000004402E-2</v>
      </c>
      <c r="CE43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5.8431300323543431E-4</v>
      </c>
      <c r="CF433" s="1">
        <f>'[1]Bearbeitete Datenbank'!$BU435</f>
        <v>352.99595325200005</v>
      </c>
      <c r="CG43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6.1609416304633857</v>
      </c>
      <c r="CH433" s="1" t="str">
        <f>'[1]Bearbeitete Datenbank'!$BV435</f>
        <v>True</v>
      </c>
      <c r="CI433" s="1" t="str">
        <f>'[1]Bearbeitete Datenbank'!$BW435</f>
        <v>True</v>
      </c>
      <c r="CJ433" s="1">
        <f>'[1]Bearbeitete Datenbank'!$BX435</f>
        <v>4.7792150000000003E-4</v>
      </c>
      <c r="CK433" s="1">
        <f>'[1]Bearbeitete Datenbank'!$BY435</f>
        <v>1.5405450000000002E-4</v>
      </c>
      <c r="CL433" s="1">
        <f>'[1]Bearbeitete Datenbank'!$CA435</f>
        <v>6.5431000000000003E-2</v>
      </c>
      <c r="CM43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1.1419863828724098E-3</v>
      </c>
      <c r="CN433" s="1">
        <f>'[1]Bearbeitete Datenbank'!$CB435</f>
        <v>1</v>
      </c>
      <c r="CO433" s="1">
        <f>'[1]Bearbeitete Datenbank'!$CC435</f>
        <v>6</v>
      </c>
      <c r="CP433" s="1" t="str">
        <f>'[1]Bearbeitete Datenbank'!$CD435</f>
        <v>None</v>
      </c>
      <c r="CQ433" s="1" t="str">
        <f>'[1]Bearbeitete Datenbank'!$CE435</f>
        <v>None</v>
      </c>
      <c r="CR433" s="1" t="str">
        <f>'[1]Bearbeitete Datenbank'!$CF435</f>
        <v>None</v>
      </c>
      <c r="CS433" s="1" t="str">
        <f>IF(Tabelle27[[#This Row],[synchronised_starting_longitude '[deg_E']]]="None","None",Tabelle27[[#This Row],[synchronised_starting_longitude '[deg_E']]]*PI()/180)</f>
        <v>None</v>
      </c>
      <c r="CT433" s="1" t="str">
        <f>'[1]Bearbeitete Datenbank'!$CG435</f>
        <v>None</v>
      </c>
      <c r="CU433" s="1" t="str">
        <f>IF(Tabelle27[[#This Row],[synchronised_initial_longitude '[deg_E']]]="None","None",Tabelle27[[#This Row],[synchronised_initial_longitude '[deg_E']]]*PI()/180)</f>
        <v>None</v>
      </c>
      <c r="CV433" s="1" t="str">
        <f>'[1]Bearbeitete Datenbank'!$CH435</f>
        <v>None</v>
      </c>
      <c r="CW433" s="1" t="str">
        <f>IF(Tabelle27[[#This Row],[synchronised_tolerance_longitude '[deg_E']]]="None","None",Tabelle27[[#This Row],[synchronised_tolerance_longitude '[deg_E']]]*PI()/180)</f>
        <v>None</v>
      </c>
      <c r="CY433" s="1" t="str">
        <f>'[1]Bearbeitete Datenbank'!$CI435</f>
        <v>None</v>
      </c>
      <c r="CZ433" s="1" t="str">
        <f>IF(Tabelle27[[#This Row],[initial_GLAN '[deg']]]="None",Tabelle27[[#This Row],[initial_GLAN '[deg']]],Tabelle27[[#This Row],[initial_GLAN '[deg']]]*PI()/180)</f>
        <v>None</v>
      </c>
      <c r="DA433" s="1" t="str">
        <f>'[1]Bearbeitete Datenbank'!$CJ435</f>
        <v>None</v>
      </c>
      <c r="DB433" s="1" t="str">
        <f>IF(Tabelle27[[#This Row],[tolerance_GLAN '[deg']]]="None",Tabelle27[[#This Row],[tolerance_GLAN '[deg']]],Tabelle27[[#This Row],[tolerance_GLAN '[deg']]]*PI()/180)</f>
        <v>None</v>
      </c>
      <c r="DC433" s="1" t="str">
        <f>'[1]Bearbeitete Datenbank'!$CK435</f>
        <v>None</v>
      </c>
      <c r="DD433" s="49" t="str">
        <f>'[1]Bearbeitete Datenbank'!$CL435</f>
        <v>None</v>
      </c>
      <c r="DE433" s="5" t="str">
        <f>'[1]Bearbeitete Datenbank'!$CM435</f>
        <v>None</v>
      </c>
      <c r="DF433" s="49" t="str">
        <f>'[1]Bearbeitete Datenbank'!$CN435</f>
        <v>None</v>
      </c>
      <c r="DG433" s="5" t="str">
        <f>'[1]Bearbeitete Datenbank'!$CO435</f>
        <v>None</v>
      </c>
      <c r="DH433" s="5" t="str">
        <f>'[1]Bearbeitete Datenbank'!$CP435</f>
        <v>None</v>
      </c>
    </row>
    <row r="434" spans="1:112" x14ac:dyDescent="0.25">
      <c r="A434" s="1" t="str">
        <f>'[1]Bearbeitete Datenbank'!$C436</f>
        <v>Nimiq 2</v>
      </c>
      <c r="C434" s="1" t="str">
        <f>'[1]Bearbeitete Datenbank'!$C436</f>
        <v>Nimiq 2</v>
      </c>
      <c r="D434" s="41">
        <f>'[1]Bearbeitete Datenbank'!$AB436</f>
        <v>27632</v>
      </c>
      <c r="G434" s="1" t="str">
        <f>'[1]Bearbeitete Datenbank'!$AV436</f>
        <v>Heavy Satellite</v>
      </c>
      <c r="H434" s="1">
        <f>'[1]Bearbeitete Datenbank'!$V436</f>
        <v>12</v>
      </c>
      <c r="J434" s="3"/>
      <c r="K434" s="1" t="str">
        <f>'[1]Bearbeitete Datenbank'!$BQ436</f>
        <v>mono/duo-propellant</v>
      </c>
      <c r="L434" s="1" t="str">
        <f>'[1]Bearbeitete Datenbank'!$BR436</f>
        <v>1</v>
      </c>
      <c r="M434" s="1"/>
      <c r="N434" s="1">
        <f>'[1]Bearbeitete Datenbank'!$BS436</f>
        <v>300</v>
      </c>
      <c r="P434" s="5" t="str">
        <f>'[1]Bearbeitete Datenbank'!$Y436</f>
        <v>Baikonur Cosmodrome</v>
      </c>
      <c r="Q434" s="1">
        <f>'[1]Bearbeitete Datenbank'!$AD436*PI()/180</f>
        <v>0.80224059067919362</v>
      </c>
      <c r="R434" s="1" t="str">
        <f>'[1]Bearbeitete Datenbank'!$D436</f>
        <v>Canada</v>
      </c>
      <c r="S434" s="1" t="str">
        <f>'[1]Bearbeitete Datenbank'!$E436</f>
        <v>Canada</v>
      </c>
      <c r="T434" s="1" t="str">
        <f>'[1]Bearbeitete Datenbank'!$F436</f>
        <v>Telesat Canada Ltd. (BCE, Inc.)</v>
      </c>
      <c r="U434" s="3">
        <f>'[1]Bearbeitete Datenbank'!$U436</f>
        <v>37619</v>
      </c>
      <c r="V434" s="1">
        <f>'[1]Bearbeitete Datenbank'!$AE436*PI()/180</f>
        <v>1.1048806829750102</v>
      </c>
      <c r="Y434" s="1">
        <f>'[1]Bearbeitete Datenbank'!$BK436</f>
        <v>1.8</v>
      </c>
      <c r="Z434" s="1">
        <f>'[1]Bearbeitete Datenbank'!$BL436</f>
        <v>4.5</v>
      </c>
      <c r="AA434" s="1">
        <f>'[1]Bearbeitete Datenbank'!$BM436</f>
        <v>21</v>
      </c>
      <c r="AB434" s="1">
        <f>'[1]Bearbeitete Datenbank'!BN436</f>
        <v>35.665097423216601</v>
      </c>
      <c r="AC434" s="33">
        <f>'[1]Bearbeitete Datenbank'!BO436</f>
        <v>3.24</v>
      </c>
      <c r="AD434" s="1">
        <f>'[1]Bearbeitete Datenbank'!$BP436</f>
        <v>17.6998</v>
      </c>
      <c r="AH434" s="1">
        <f>'[1]Bearbeitete Datenbank'!$AL436</f>
        <v>3600</v>
      </c>
      <c r="AJ434" s="1">
        <f>'[1]Bearbeitete Datenbank'!$AN436</f>
        <v>1500</v>
      </c>
      <c r="AK434" s="1">
        <f>'[1]Bearbeitete Datenbank'!$AW436</f>
        <v>2100</v>
      </c>
      <c r="AU434" s="1" t="str">
        <f>'[1]Bearbeitete Datenbank'!$AU436</f>
        <v>GEO/S</v>
      </c>
      <c r="AV434" s="1" t="str">
        <f>'[1]Bearbeitete Datenbank'!$J436</f>
        <v>GEO</v>
      </c>
      <c r="AY434" s="1" t="str">
        <f>'[1]Bearbeitete Datenbank'!$G436</f>
        <v>Commercial</v>
      </c>
      <c r="AZ434" s="1"/>
      <c r="BA434" s="1" t="str">
        <f>'[1]Bearbeitete Datenbank'!$H436</f>
        <v>Communications</v>
      </c>
      <c r="BB434" s="1"/>
      <c r="BC434" s="42">
        <f>'[1]Bearbeitete Datenbank'!$AX436</f>
        <v>5.1124999999999998</v>
      </c>
      <c r="BD434" s="1">
        <f>Tabelle27[[#This Row],[inclination '[degree']]]*PI()/180</f>
        <v>8.9229958008210097E-2</v>
      </c>
      <c r="BE434" s="1">
        <f>'[1]Bearbeitete Datenbank'!$AY436</f>
        <v>73.438599999999994</v>
      </c>
      <c r="BF434" s="1">
        <f>Tabelle27[[#This Row],[RAAN '[degree']]]*PI()/180</f>
        <v>1.2817453680551076</v>
      </c>
      <c r="BG434" s="1">
        <f>'[1]Bearbeitete Datenbank'!$BA436</f>
        <v>4.0491000000000001</v>
      </c>
      <c r="BH434" s="1">
        <f>Tabelle27[[#This Row],[AoP '[degree']]]*PI()/180</f>
        <v>7.0670126742502393E-2</v>
      </c>
      <c r="BI434" s="1">
        <f>'[1]Bearbeitete Datenbank'!$BB436</f>
        <v>201.59129999999999</v>
      </c>
      <c r="BK434" s="1">
        <f>Tabelle27[[#This Row],[mean_anomaly '[degree']]]*PI()/180</f>
        <v>3.5184319283756444</v>
      </c>
      <c r="BL434" s="1">
        <f>'[1]Bearbeitete Datenbank'!$AZ436</f>
        <v>1.3839E-3</v>
      </c>
      <c r="BM434" s="1">
        <f>'[1]Bearbeitete Datenbank'!$BE436</f>
        <v>42164.458900490834</v>
      </c>
      <c r="BN434" s="1">
        <f>'[1]Bearbeitete Datenbank'!$BF436</f>
        <v>35851.810295163225</v>
      </c>
      <c r="BO434" s="1">
        <f>'[1]Bearbeitete Datenbank'!$BG436</f>
        <v>35735.107505818443</v>
      </c>
      <c r="BP434" s="1">
        <f>'[1]Bearbeitete Datenbank'!$BH436</f>
        <v>1436.0814077451257</v>
      </c>
      <c r="BQ434" s="1">
        <f>'[1]Bearbeitete Datenbank'!$BC436</f>
        <v>1.00272867</v>
      </c>
      <c r="BS434" s="5"/>
      <c r="BT434" s="5"/>
      <c r="BU434" s="5"/>
      <c r="BV434" s="5"/>
      <c r="BW434" s="5"/>
      <c r="BY434" s="1" t="s">
        <v>115</v>
      </c>
      <c r="BZ434" s="1" t="s">
        <v>115</v>
      </c>
      <c r="CA434" s="1" t="s">
        <v>115</v>
      </c>
      <c r="CB434" s="1" t="s">
        <v>115</v>
      </c>
      <c r="CD434" s="47">
        <f>'[1]Bearbeitete Datenbank'!$BT436</f>
        <v>1.5268779E-2</v>
      </c>
      <c r="CE4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2.6649046630936724E-4</v>
      </c>
      <c r="CF434" s="1">
        <f>'[1]Bearbeitete Datenbank'!$BU436</f>
        <v>268.88018156200002</v>
      </c>
      <c r="CG4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4.6928444616170504</v>
      </c>
      <c r="CH434" s="1" t="str">
        <f>'[1]Bearbeitete Datenbank'!$BV436</f>
        <v>False</v>
      </c>
      <c r="CI434" s="1" t="str">
        <f>'[1]Bearbeitete Datenbank'!$BW436</f>
        <v>True</v>
      </c>
      <c r="CJ434" s="1">
        <f>'[1]Bearbeitete Datenbank'!$BX436</f>
        <v>8.6441999999999997E-4</v>
      </c>
      <c r="CK434" s="1">
        <f>'[1]Bearbeitete Datenbank'!$BY436</f>
        <v>2.1021599999999994E-4</v>
      </c>
      <c r="CL434" s="1" t="str">
        <f>'[1]Bearbeitete Datenbank'!$CA436</f>
        <v>None</v>
      </c>
      <c r="CM43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34" s="1">
        <f>'[1]Bearbeitete Datenbank'!$CB436</f>
        <v>0</v>
      </c>
      <c r="CO434" s="1">
        <f>'[1]Bearbeitete Datenbank'!$CC436</f>
        <v>0</v>
      </c>
      <c r="CP434" s="1" t="str">
        <f>'[1]Bearbeitete Datenbank'!$CD436</f>
        <v>None</v>
      </c>
      <c r="CQ434" s="1" t="str">
        <f>'[1]Bearbeitete Datenbank'!$CE436</f>
        <v>None</v>
      </c>
      <c r="CR434" s="1" t="str">
        <f>'[1]Bearbeitete Datenbank'!$CF436</f>
        <v>None</v>
      </c>
      <c r="CS434" s="1" t="str">
        <f>IF(Tabelle27[[#This Row],[synchronised_starting_longitude '[deg_E']]]="None","None",Tabelle27[[#This Row],[synchronised_starting_longitude '[deg_E']]]*PI()/180)</f>
        <v>None</v>
      </c>
      <c r="CT434" s="1" t="str">
        <f>'[1]Bearbeitete Datenbank'!$CG436</f>
        <v>None</v>
      </c>
      <c r="CU434" s="1" t="str">
        <f>IF(Tabelle27[[#This Row],[synchronised_initial_longitude '[deg_E']]]="None","None",Tabelle27[[#This Row],[synchronised_initial_longitude '[deg_E']]]*PI()/180)</f>
        <v>None</v>
      </c>
      <c r="CV434" s="1" t="str">
        <f>'[1]Bearbeitete Datenbank'!$CH436</f>
        <v>None</v>
      </c>
      <c r="CW434" s="1" t="str">
        <f>IF(Tabelle27[[#This Row],[synchronised_tolerance_longitude '[deg_E']]]="None","None",Tabelle27[[#This Row],[synchronised_tolerance_longitude '[deg_E']]]*PI()/180)</f>
        <v>None</v>
      </c>
      <c r="CY434" s="1" t="str">
        <f>'[1]Bearbeitete Datenbank'!$CI436</f>
        <v>None</v>
      </c>
      <c r="CZ434" s="1" t="str">
        <f>IF(Tabelle27[[#This Row],[initial_GLAN '[deg']]]="None",Tabelle27[[#This Row],[initial_GLAN '[deg']]],Tabelle27[[#This Row],[initial_GLAN '[deg']]]*PI()/180)</f>
        <v>None</v>
      </c>
      <c r="DA434" s="1" t="str">
        <f>'[1]Bearbeitete Datenbank'!$CJ436</f>
        <v>None</v>
      </c>
      <c r="DB434" s="1" t="str">
        <f>IF(Tabelle27[[#This Row],[tolerance_GLAN '[deg']]]="None",Tabelle27[[#This Row],[tolerance_GLAN '[deg']]],Tabelle27[[#This Row],[tolerance_GLAN '[deg']]]*PI()/180)</f>
        <v>None</v>
      </c>
      <c r="DC434" s="1" t="str">
        <f>'[1]Bearbeitete Datenbank'!$CK436</f>
        <v>None</v>
      </c>
      <c r="DD434" s="49" t="str">
        <f>'[1]Bearbeitete Datenbank'!$CL436</f>
        <v>None</v>
      </c>
      <c r="DE434" s="5" t="str">
        <f>'[1]Bearbeitete Datenbank'!$CM436</f>
        <v>None</v>
      </c>
      <c r="DF434" s="49" t="str">
        <f>'[1]Bearbeitete Datenbank'!$CN436</f>
        <v>None</v>
      </c>
      <c r="DG434" s="5" t="str">
        <f>'[1]Bearbeitete Datenbank'!$CO436</f>
        <v>None</v>
      </c>
      <c r="DH434" s="5" t="str">
        <f>'[1]Bearbeitete Datenbank'!$CP436</f>
        <v>None</v>
      </c>
    </row>
    <row r="435" spans="1:112" x14ac:dyDescent="0.25">
      <c r="A435" s="1" t="str">
        <f>'[1]Bearbeitete Datenbank'!$C437</f>
        <v>Nimiq 4</v>
      </c>
      <c r="C435" s="1" t="str">
        <f>'[1]Bearbeitete Datenbank'!$C437</f>
        <v>Nimiq 4</v>
      </c>
      <c r="D435" s="41">
        <f>'[1]Bearbeitete Datenbank'!$AB437</f>
        <v>33373</v>
      </c>
      <c r="G435" s="1" t="str">
        <f>'[1]Bearbeitete Datenbank'!$AV437</f>
        <v>Heavy Satellite</v>
      </c>
      <c r="H435" s="1">
        <f>'[1]Bearbeitete Datenbank'!$V437</f>
        <v>15</v>
      </c>
      <c r="J435" s="3"/>
      <c r="K435" s="1" t="str">
        <f>'[1]Bearbeitete Datenbank'!$BQ437</f>
        <v>mono/duo-propellant</v>
      </c>
      <c r="L435" s="1" t="str">
        <f>'[1]Bearbeitete Datenbank'!$BR437</f>
        <v>1</v>
      </c>
      <c r="M435" s="1"/>
      <c r="N435" s="1">
        <f>'[1]Bearbeitete Datenbank'!$BS437</f>
        <v>300</v>
      </c>
      <c r="P435" s="1" t="str">
        <f>'[1]Bearbeitete Datenbank'!$Y437</f>
        <v>Baikonur Cosmodrome</v>
      </c>
      <c r="Q435" s="1">
        <f>'[1]Bearbeitete Datenbank'!$AD437*PI()/180</f>
        <v>0.80224059067919362</v>
      </c>
      <c r="R435" s="1" t="str">
        <f>'[1]Bearbeitete Datenbank'!$D437</f>
        <v>Canada</v>
      </c>
      <c r="S435" s="1" t="str">
        <f>'[1]Bearbeitete Datenbank'!$E437</f>
        <v>Canada</v>
      </c>
      <c r="T435" s="1" t="str">
        <f>'[1]Bearbeitete Datenbank'!$F437</f>
        <v>Telesat Canada Ltd. (BCE, Inc.)</v>
      </c>
      <c r="U435" s="3">
        <f>'[1]Bearbeitete Datenbank'!$U437</f>
        <v>39710</v>
      </c>
      <c r="V435" s="1">
        <f>'[1]Bearbeitete Datenbank'!$AE437*PI()/180</f>
        <v>1.1048806829750102</v>
      </c>
      <c r="Y435" s="1">
        <f>'[1]Bearbeitete Datenbank'!$BK437</f>
        <v>2.5</v>
      </c>
      <c r="Z435" s="1">
        <f>'[1]Bearbeitete Datenbank'!$BL437</f>
        <v>5.8</v>
      </c>
      <c r="AA435" s="1">
        <f>'[1]Bearbeitete Datenbank'!$BM437</f>
        <v>39</v>
      </c>
      <c r="AB435" s="1">
        <f>'[1]Bearbeitete Datenbank'!BN437</f>
        <v>94.438332344997903</v>
      </c>
      <c r="AC435" s="1">
        <f>'[1]Bearbeitete Datenbank'!BO437</f>
        <v>6.25</v>
      </c>
      <c r="AD435" s="1">
        <f>'[1]Bearbeitete Datenbank'!$BP437</f>
        <v>42.093333333333298</v>
      </c>
      <c r="AH435" s="1">
        <f>'[1]Bearbeitete Datenbank'!$AL437</f>
        <v>4850</v>
      </c>
      <c r="AJ435" s="1">
        <f>'[1]Bearbeitete Datenbank'!$AN437</f>
        <v>2000</v>
      </c>
      <c r="AK435" s="1">
        <f>'[1]Bearbeitete Datenbank'!$AW437</f>
        <v>2850</v>
      </c>
      <c r="AU435" s="1" t="str">
        <f>'[1]Bearbeitete Datenbank'!$AU437</f>
        <v>GEO/D</v>
      </c>
      <c r="AV435" s="1" t="str">
        <f>'[1]Bearbeitete Datenbank'!$J437</f>
        <v>GEO</v>
      </c>
      <c r="AY435" s="1" t="str">
        <f>'[1]Bearbeitete Datenbank'!$G437</f>
        <v>Commercial</v>
      </c>
      <c r="AZ435" s="1"/>
      <c r="BA435" s="1" t="str">
        <f>'[1]Bearbeitete Datenbank'!$H437</f>
        <v>Communications</v>
      </c>
      <c r="BB435" s="1"/>
      <c r="BC435" s="42">
        <f>'[1]Bearbeitete Datenbank'!$AX437</f>
        <v>1.8700000000000001E-2</v>
      </c>
      <c r="BD435" s="1">
        <f>Tabelle27[[#This Row],[inclination '[degree']]]*PI()/180</f>
        <v>3.2637657012293966E-4</v>
      </c>
      <c r="BE435" s="1">
        <f>'[1]Bearbeitete Datenbank'!$AY437</f>
        <v>306.71300000000002</v>
      </c>
      <c r="BF435" s="1">
        <f>Tabelle27[[#This Row],[RAAN '[degree']]]*PI()/180</f>
        <v>5.3531517086693681</v>
      </c>
      <c r="BG435" s="1">
        <f>'[1]Bearbeitete Datenbank'!$BA437</f>
        <v>119.2017</v>
      </c>
      <c r="BH435" s="1">
        <f>Tabelle27[[#This Row],[AoP '[degree']]]*PI()/180</f>
        <v>2.0804621389745246</v>
      </c>
      <c r="BI435" s="1">
        <f>'[1]Bearbeitete Datenbank'!$BB437</f>
        <v>34.76</v>
      </c>
      <c r="BK435" s="1">
        <f>Tabelle27[[#This Row],[mean_anomaly '[degree']]]*PI()/180</f>
        <v>0.60667644799322895</v>
      </c>
      <c r="BL435" s="1">
        <f>'[1]Bearbeitete Datenbank'!$AZ437</f>
        <v>2.3259999999999999E-4</v>
      </c>
      <c r="BM435" s="1">
        <f>'[1]Bearbeitete Datenbank'!$BE437</f>
        <v>42165.646987066153</v>
      </c>
      <c r="BN435" s="1">
        <f>'[1]Bearbeitete Datenbank'!$BF437</f>
        <v>35804.454716555338</v>
      </c>
      <c r="BO435" s="1">
        <f>'[1]Bearbeitete Datenbank'!$BG437</f>
        <v>35784.839257576961</v>
      </c>
      <c r="BP435" s="1">
        <f>'[1]Bearbeitete Datenbank'!$BH437</f>
        <v>1436.1421058225487</v>
      </c>
      <c r="BQ435" s="1">
        <f>'[1]Bearbeitete Datenbank'!$BC437</f>
        <v>1.00268629</v>
      </c>
      <c r="BY435" s="1" t="s">
        <v>115</v>
      </c>
      <c r="BZ435" s="1" t="s">
        <v>115</v>
      </c>
      <c r="CA435" s="1" t="s">
        <v>115</v>
      </c>
      <c r="CB435" s="1" t="s">
        <v>115</v>
      </c>
      <c r="CD435" s="47">
        <f>'[1]Bearbeitete Datenbank'!$BT437</f>
        <v>3.8065182499991579E-2</v>
      </c>
      <c r="CE43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6.6436276499737951E-4</v>
      </c>
      <c r="CF435" s="1">
        <f>'[1]Bearbeitete Datenbank'!$BU437</f>
        <v>278.00103835549999</v>
      </c>
      <c r="CG43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4.8520334432665173</v>
      </c>
      <c r="CH435" s="1" t="str">
        <f>'[1]Bearbeitete Datenbank'!$BV437</f>
        <v>True</v>
      </c>
      <c r="CI435" s="1" t="str">
        <f>'[1]Bearbeitete Datenbank'!$BW437</f>
        <v>True</v>
      </c>
      <c r="CJ435" s="1">
        <f>'[1]Bearbeitete Datenbank'!$BX437</f>
        <v>2.5081400000000003E-4</v>
      </c>
      <c r="CK435" s="1">
        <f>'[1]Bearbeitete Datenbank'!$BY437</f>
        <v>3.0594000000000012E-5</v>
      </c>
      <c r="CL435" s="1">
        <f>'[1]Bearbeitete Datenbank'!$CA437</f>
        <v>4.2096000000000001E-2</v>
      </c>
      <c r="CM43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7.3471380191953307E-4</v>
      </c>
      <c r="CN435" s="1">
        <f>'[1]Bearbeitete Datenbank'!$CB437</f>
        <v>1</v>
      </c>
      <c r="CO435" s="1">
        <f>'[1]Bearbeitete Datenbank'!$CC437</f>
        <v>1</v>
      </c>
      <c r="CP435" s="1" t="str">
        <f>'[1]Bearbeitete Datenbank'!$CD437</f>
        <v>None</v>
      </c>
      <c r="CQ435" s="1" t="str">
        <f>'[1]Bearbeitete Datenbank'!$CE437</f>
        <v>None</v>
      </c>
      <c r="CR435" s="1" t="str">
        <f>'[1]Bearbeitete Datenbank'!$CF437</f>
        <v>None</v>
      </c>
      <c r="CS435" s="1" t="str">
        <f>IF(Tabelle27[[#This Row],[synchronised_starting_longitude '[deg_E']]]="None","None",Tabelle27[[#This Row],[synchronised_starting_longitude '[deg_E']]]*PI()/180)</f>
        <v>None</v>
      </c>
      <c r="CT435" s="1" t="str">
        <f>'[1]Bearbeitete Datenbank'!$CG437</f>
        <v>None</v>
      </c>
      <c r="CU435" s="1" t="str">
        <f>IF(Tabelle27[[#This Row],[synchronised_initial_longitude '[deg_E']]]="None","None",Tabelle27[[#This Row],[synchronised_initial_longitude '[deg_E']]]*PI()/180)</f>
        <v>None</v>
      </c>
      <c r="CV435" s="1" t="str">
        <f>'[1]Bearbeitete Datenbank'!$CH437</f>
        <v>None</v>
      </c>
      <c r="CW435" s="1" t="str">
        <f>IF(Tabelle27[[#This Row],[synchronised_tolerance_longitude '[deg_E']]]="None","None",Tabelle27[[#This Row],[synchronised_tolerance_longitude '[deg_E']]]*PI()/180)</f>
        <v>None</v>
      </c>
      <c r="CY435" s="1" t="str">
        <f>'[1]Bearbeitete Datenbank'!$CI437</f>
        <v>None</v>
      </c>
      <c r="CZ435" s="1" t="str">
        <f>IF(Tabelle27[[#This Row],[initial_GLAN '[deg']]]="None",Tabelle27[[#This Row],[initial_GLAN '[deg']]],Tabelle27[[#This Row],[initial_GLAN '[deg']]]*PI()/180)</f>
        <v>None</v>
      </c>
      <c r="DA435" s="1" t="str">
        <f>'[1]Bearbeitete Datenbank'!$CJ437</f>
        <v>None</v>
      </c>
      <c r="DB435" s="1" t="str">
        <f>IF(Tabelle27[[#This Row],[tolerance_GLAN '[deg']]]="None",Tabelle27[[#This Row],[tolerance_GLAN '[deg']]],Tabelle27[[#This Row],[tolerance_GLAN '[deg']]]*PI()/180)</f>
        <v>None</v>
      </c>
      <c r="DC435" s="1" t="str">
        <f>'[1]Bearbeitete Datenbank'!$CK437</f>
        <v>None</v>
      </c>
      <c r="DD435" s="49" t="str">
        <f>'[1]Bearbeitete Datenbank'!$CL437</f>
        <v>None</v>
      </c>
      <c r="DE435" s="5" t="str">
        <f>'[1]Bearbeitete Datenbank'!$CM437</f>
        <v>None</v>
      </c>
      <c r="DF435" s="49" t="str">
        <f>'[1]Bearbeitete Datenbank'!$CN437</f>
        <v>None</v>
      </c>
      <c r="DG435" s="5" t="str">
        <f>'[1]Bearbeitete Datenbank'!$CO437</f>
        <v>None</v>
      </c>
      <c r="DH435" s="5" t="str">
        <f>'[1]Bearbeitete Datenbank'!$CP437</f>
        <v>None</v>
      </c>
    </row>
    <row r="436" spans="1:112" x14ac:dyDescent="0.25">
      <c r="A436" s="1" t="str">
        <f>'[1]Bearbeitete Datenbank'!$C438</f>
        <v>Nimiq 5</v>
      </c>
      <c r="C436" s="1" t="str">
        <f>'[1]Bearbeitete Datenbank'!$C438</f>
        <v>Nimiq 5</v>
      </c>
      <c r="D436" s="41">
        <f>'[1]Bearbeitete Datenbank'!$AB438</f>
        <v>35873</v>
      </c>
      <c r="G436" s="1" t="str">
        <f>'[1]Bearbeitete Datenbank'!$AV438</f>
        <v>Heavy Satellite</v>
      </c>
      <c r="H436" s="1">
        <f>'[1]Bearbeitete Datenbank'!$V438</f>
        <v>15</v>
      </c>
      <c r="J436" s="3"/>
      <c r="K436" s="1" t="str">
        <f>'[1]Bearbeitete Datenbank'!$BQ438</f>
        <v>mono/duo-propellant</v>
      </c>
      <c r="L436" s="1" t="str">
        <f>'[1]Bearbeitete Datenbank'!$BR438</f>
        <v>1</v>
      </c>
      <c r="M436" s="1"/>
      <c r="N436" s="1">
        <f>'[1]Bearbeitete Datenbank'!$BS438</f>
        <v>300</v>
      </c>
      <c r="P436" s="1" t="str">
        <f>'[1]Bearbeitete Datenbank'!$Y438</f>
        <v>Baikonur Cosmodrome</v>
      </c>
      <c r="Q436" s="1">
        <f>'[1]Bearbeitete Datenbank'!$AD438*PI()/180</f>
        <v>0.80224059067919362</v>
      </c>
      <c r="R436" s="1" t="str">
        <f>'[1]Bearbeitete Datenbank'!$D438</f>
        <v>Canada</v>
      </c>
      <c r="S436" s="1" t="str">
        <f>'[1]Bearbeitete Datenbank'!$E438</f>
        <v>Canada</v>
      </c>
      <c r="T436" s="1" t="str">
        <f>'[1]Bearbeitete Datenbank'!$F438</f>
        <v>Echostar Corporation (entire payload leased from Telesat Canada Ltd.)</v>
      </c>
      <c r="U436" s="3">
        <f>'[1]Bearbeitete Datenbank'!$U438</f>
        <v>40073</v>
      </c>
      <c r="V436" s="1">
        <f>'[1]Bearbeitete Datenbank'!$AE438*PI()/180</f>
        <v>1.1048806829750102</v>
      </c>
      <c r="Y436" s="1">
        <f>'[1]Bearbeitete Datenbank'!$BK438</f>
        <v>2.6</v>
      </c>
      <c r="Z436" s="1">
        <f>'[1]Bearbeitete Datenbank'!$BL438</f>
        <v>5.6</v>
      </c>
      <c r="AA436" s="1">
        <f>'[1]Bearbeitete Datenbank'!$BM438</f>
        <v>26</v>
      </c>
      <c r="AB436" s="1">
        <f>'[1]Bearbeitete Datenbank'!BN438</f>
        <v>70.344792897860401</v>
      </c>
      <c r="AC436" s="1">
        <f>'[1]Bearbeitete Datenbank'!BO438</f>
        <v>6.76</v>
      </c>
      <c r="AD436" s="1">
        <f>'[1]Bearbeitete Datenbank'!$BP438</f>
        <v>34.255866666666698</v>
      </c>
      <c r="AH436" s="1">
        <f>'[1]Bearbeitete Datenbank'!$AL438</f>
        <v>4745</v>
      </c>
      <c r="AJ436" s="1">
        <f>'[1]Bearbeitete Datenbank'!$AN438</f>
        <v>2000</v>
      </c>
      <c r="AK436" s="1">
        <f>'[1]Bearbeitete Datenbank'!$AW438</f>
        <v>2745</v>
      </c>
      <c r="AU436" s="1" t="str">
        <f>'[1]Bearbeitete Datenbank'!$AU438</f>
        <v>GEO/S</v>
      </c>
      <c r="AV436" s="1" t="str">
        <f>'[1]Bearbeitete Datenbank'!$J438</f>
        <v>GEO</v>
      </c>
      <c r="AY436" s="1" t="str">
        <f>'[1]Bearbeitete Datenbank'!$G438</f>
        <v>Commercial</v>
      </c>
      <c r="AZ436" s="1"/>
      <c r="BA436" s="1" t="str">
        <f>'[1]Bearbeitete Datenbank'!$H438</f>
        <v>Communications</v>
      </c>
      <c r="BB436" s="1"/>
      <c r="BC436" s="42">
        <f>'[1]Bearbeitete Datenbank'!$AX438</f>
        <v>4.07E-2</v>
      </c>
      <c r="BD436" s="1">
        <f>Tabelle27[[#This Row],[inclination '[degree']]]*PI()/180</f>
        <v>7.1034900556169204E-4</v>
      </c>
      <c r="BE436" s="1">
        <f>'[1]Bearbeitete Datenbank'!$AY438</f>
        <v>107.32859999999999</v>
      </c>
      <c r="BF436" s="1">
        <f>Tabelle27[[#This Row],[RAAN '[degree']]]*PI()/180</f>
        <v>1.8732374515559858</v>
      </c>
      <c r="BG436" s="1">
        <f>'[1]Bearbeitete Datenbank'!$BA438</f>
        <v>338.50889999999998</v>
      </c>
      <c r="BH436" s="1">
        <f>Tabelle27[[#This Row],[AoP '[degree']]]*PI()/180</f>
        <v>5.9080948523042327</v>
      </c>
      <c r="BI436" s="1">
        <f>'[1]Bearbeitete Datenbank'!$BB438</f>
        <v>358.9162</v>
      </c>
      <c r="BK436" s="1">
        <f>Tabelle27[[#This Row],[mean_anomaly '[degree']]]*PI()/180</f>
        <v>6.2642694287464717</v>
      </c>
      <c r="BL436" s="1">
        <f>'[1]Bearbeitete Datenbank'!$AZ438</f>
        <v>3.3799999999999998E-4</v>
      </c>
      <c r="BM436" s="1">
        <f>'[1]Bearbeitete Datenbank'!$BE438</f>
        <v>42165.183853228315</v>
      </c>
      <c r="BN436" s="1">
        <f>'[1]Bearbeitete Datenbank'!$BF438</f>
        <v>35808.435685370707</v>
      </c>
      <c r="BO436" s="1">
        <f>'[1]Bearbeitete Datenbank'!$BG438</f>
        <v>35779.932021085922</v>
      </c>
      <c r="BP436" s="1">
        <f>'[1]Bearbeitete Datenbank'!$BH438</f>
        <v>1436.1184447064638</v>
      </c>
      <c r="BQ436" s="1">
        <f>'[1]Bearbeitete Datenbank'!$BC438</f>
        <v>1.0027028099999999</v>
      </c>
      <c r="BY436" s="1" t="s">
        <v>115</v>
      </c>
      <c r="BZ436" s="1" t="s">
        <v>115</v>
      </c>
      <c r="CA436" s="1" t="s">
        <v>115</v>
      </c>
      <c r="CB436" s="1" t="s">
        <v>115</v>
      </c>
      <c r="CD436" s="47">
        <f>'[1]Bearbeitete Datenbank'!$BT438</f>
        <v>2.5743272999989131E-2</v>
      </c>
      <c r="CE43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4.4930487408956845E-4</v>
      </c>
      <c r="CF436" s="1">
        <f>'[1]Bearbeitete Datenbank'!$BU438</f>
        <v>287.29176208799998</v>
      </c>
      <c r="CG43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5.0141871622918188</v>
      </c>
      <c r="CH436" s="1" t="str">
        <f>'[1]Bearbeitete Datenbank'!$BV438</f>
        <v>True</v>
      </c>
      <c r="CI436" s="1" t="str">
        <f>'[1]Bearbeitete Datenbank'!$BW438</f>
        <v>True</v>
      </c>
      <c r="CJ436" s="1">
        <f>'[1]Bearbeitete Datenbank'!$BX438</f>
        <v>2.9611049999999999E-4</v>
      </c>
      <c r="CK436" s="1">
        <f>'[1]Bearbeitete Datenbank'!$BY438</f>
        <v>5.2961500000000004E-5</v>
      </c>
      <c r="CL436" s="1">
        <f>'[1]Bearbeitete Datenbank'!$CA438</f>
        <v>6.7072000000000007E-2</v>
      </c>
      <c r="CM43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1.1706272358976368E-3</v>
      </c>
      <c r="CN436" s="1">
        <f>'[1]Bearbeitete Datenbank'!$CB438</f>
        <v>1</v>
      </c>
      <c r="CO436" s="1">
        <f>'[1]Bearbeitete Datenbank'!$CC438</f>
        <v>7</v>
      </c>
      <c r="CP436" s="1" t="str">
        <f>'[1]Bearbeitete Datenbank'!$CD438</f>
        <v>None</v>
      </c>
      <c r="CQ436" s="1" t="str">
        <f>'[1]Bearbeitete Datenbank'!$CE438</f>
        <v>None</v>
      </c>
      <c r="CR436" s="1" t="str">
        <f>'[1]Bearbeitete Datenbank'!$CF438</f>
        <v>None</v>
      </c>
      <c r="CS436" s="1" t="str">
        <f>IF(Tabelle27[[#This Row],[synchronised_starting_longitude '[deg_E']]]="None","None",Tabelle27[[#This Row],[synchronised_starting_longitude '[deg_E']]]*PI()/180)</f>
        <v>None</v>
      </c>
      <c r="CT436" s="1" t="str">
        <f>'[1]Bearbeitete Datenbank'!$CG438</f>
        <v>None</v>
      </c>
      <c r="CU436" s="1" t="str">
        <f>IF(Tabelle27[[#This Row],[synchronised_initial_longitude '[deg_E']]]="None","None",Tabelle27[[#This Row],[synchronised_initial_longitude '[deg_E']]]*PI()/180)</f>
        <v>None</v>
      </c>
      <c r="CV436" s="1" t="str">
        <f>'[1]Bearbeitete Datenbank'!$CH438</f>
        <v>None</v>
      </c>
      <c r="CW436" s="1" t="str">
        <f>IF(Tabelle27[[#This Row],[synchronised_tolerance_longitude '[deg_E']]]="None","None",Tabelle27[[#This Row],[synchronised_tolerance_longitude '[deg_E']]]*PI()/180)</f>
        <v>None</v>
      </c>
      <c r="CY436" s="1" t="str">
        <f>'[1]Bearbeitete Datenbank'!$CI438</f>
        <v>None</v>
      </c>
      <c r="CZ436" s="1" t="str">
        <f>IF(Tabelle27[[#This Row],[initial_GLAN '[deg']]]="None",Tabelle27[[#This Row],[initial_GLAN '[deg']]],Tabelle27[[#This Row],[initial_GLAN '[deg']]]*PI()/180)</f>
        <v>None</v>
      </c>
      <c r="DA436" s="1" t="str">
        <f>'[1]Bearbeitete Datenbank'!$CJ438</f>
        <v>None</v>
      </c>
      <c r="DB436" s="1" t="str">
        <f>IF(Tabelle27[[#This Row],[tolerance_GLAN '[deg']]]="None",Tabelle27[[#This Row],[tolerance_GLAN '[deg']]],Tabelle27[[#This Row],[tolerance_GLAN '[deg']]]*PI()/180)</f>
        <v>None</v>
      </c>
      <c r="DC436" s="1" t="str">
        <f>'[1]Bearbeitete Datenbank'!$CK438</f>
        <v>None</v>
      </c>
      <c r="DD436" s="49" t="str">
        <f>'[1]Bearbeitete Datenbank'!$CL438</f>
        <v>None</v>
      </c>
      <c r="DE436" s="5" t="str">
        <f>'[1]Bearbeitete Datenbank'!$CM438</f>
        <v>None</v>
      </c>
      <c r="DF436" s="49" t="str">
        <f>'[1]Bearbeitete Datenbank'!$CN438</f>
        <v>None</v>
      </c>
      <c r="DG436" s="5" t="str">
        <f>'[1]Bearbeitete Datenbank'!$CO438</f>
        <v>None</v>
      </c>
      <c r="DH436" s="5" t="str">
        <f>'[1]Bearbeitete Datenbank'!$CP438</f>
        <v>None</v>
      </c>
    </row>
    <row r="437" spans="1:112" x14ac:dyDescent="0.25">
      <c r="A437" s="1" t="str">
        <f>'[1]Bearbeitete Datenbank'!$C439</f>
        <v>Nimiq 6</v>
      </c>
      <c r="C437" s="1" t="str">
        <f>'[1]Bearbeitete Datenbank'!$C439</f>
        <v>Nimiq 6</v>
      </c>
      <c r="D437" s="41">
        <f>'[1]Bearbeitete Datenbank'!$AB439</f>
        <v>38342</v>
      </c>
      <c r="G437" s="1" t="str">
        <f>'[1]Bearbeitete Datenbank'!$AV439</f>
        <v>Heavy Satellite</v>
      </c>
      <c r="H437" s="1">
        <f>'[1]Bearbeitete Datenbank'!$V439</f>
        <v>15</v>
      </c>
      <c r="J437" s="3"/>
      <c r="K437" s="1" t="str">
        <f>'[1]Bearbeitete Datenbank'!$BQ439</f>
        <v>mono/duo-propellant</v>
      </c>
      <c r="L437" s="1" t="str">
        <f>'[1]Bearbeitete Datenbank'!$BR439</f>
        <v>1</v>
      </c>
      <c r="M437" s="1"/>
      <c r="N437" s="1">
        <f>'[1]Bearbeitete Datenbank'!$BS439</f>
        <v>300</v>
      </c>
      <c r="P437" s="1" t="str">
        <f>'[1]Bearbeitete Datenbank'!$Y439</f>
        <v>Baikonur Cosmodrome</v>
      </c>
      <c r="Q437" s="1">
        <f>'[1]Bearbeitete Datenbank'!$AD439*PI()/180</f>
        <v>0.80224059067919362</v>
      </c>
      <c r="R437" s="1" t="str">
        <f>'[1]Bearbeitete Datenbank'!$D439</f>
        <v>Canada</v>
      </c>
      <c r="S437" s="1" t="str">
        <f>'[1]Bearbeitete Datenbank'!$E439</f>
        <v>Canada</v>
      </c>
      <c r="T437" s="1" t="str">
        <f>'[1]Bearbeitete Datenbank'!$F439</f>
        <v>Telesat Canada Ltd. (BCE, Inc.)</v>
      </c>
      <c r="U437" s="3">
        <f>'[1]Bearbeitete Datenbank'!$U439</f>
        <v>41047</v>
      </c>
      <c r="V437" s="1">
        <f>'[1]Bearbeitete Datenbank'!$AE439*PI()/180</f>
        <v>1.1048806829750102</v>
      </c>
      <c r="Y437" s="1">
        <f>'[1]Bearbeitete Datenbank'!$BK439</f>
        <v>2.6</v>
      </c>
      <c r="Z437" s="1">
        <f>'[1]Bearbeitete Datenbank'!$BL439</f>
        <v>5.6</v>
      </c>
      <c r="AA437" s="1">
        <f>'[1]Bearbeitete Datenbank'!$BM439</f>
        <v>26</v>
      </c>
      <c r="AB437" s="1">
        <f>'[1]Bearbeitete Datenbank'!BN439</f>
        <v>70.344792897860401</v>
      </c>
      <c r="AC437" s="1">
        <f>'[1]Bearbeitete Datenbank'!BO439</f>
        <v>6.76</v>
      </c>
      <c r="AD437" s="1">
        <f>'[1]Bearbeitete Datenbank'!$BP439</f>
        <v>34.255866666666698</v>
      </c>
      <c r="AH437" s="1">
        <f>'[1]Bearbeitete Datenbank'!$AL439</f>
        <v>4745</v>
      </c>
      <c r="AJ437" s="1">
        <f>'[1]Bearbeitete Datenbank'!$AN439</f>
        <v>2000</v>
      </c>
      <c r="AK437" s="1">
        <f>'[1]Bearbeitete Datenbank'!$AW439</f>
        <v>2745</v>
      </c>
      <c r="AU437" s="1" t="str">
        <f>'[1]Bearbeitete Datenbank'!$AU439</f>
        <v>GEO/D</v>
      </c>
      <c r="AV437" s="1" t="str">
        <f>'[1]Bearbeitete Datenbank'!$J439</f>
        <v>GEO</v>
      </c>
      <c r="AY437" s="1" t="str">
        <f>'[1]Bearbeitete Datenbank'!$G439</f>
        <v>Commercial</v>
      </c>
      <c r="AZ437" s="1"/>
      <c r="BA437" s="1" t="str">
        <f>'[1]Bearbeitete Datenbank'!$H439</f>
        <v>Communications</v>
      </c>
      <c r="BB437" s="1"/>
      <c r="BC437" s="42">
        <f>'[1]Bearbeitete Datenbank'!$AX439</f>
        <v>5.1200000000000002E-2</v>
      </c>
      <c r="BD437" s="1">
        <f>Tabelle27[[#This Row],[inclination '[degree']]]*PI()/180</f>
        <v>8.9360857702109665E-4</v>
      </c>
      <c r="BE437" s="1">
        <f>'[1]Bearbeitete Datenbank'!$AY439</f>
        <v>99.927400000000006</v>
      </c>
      <c r="BF437" s="1">
        <f>Tabelle27[[#This Row],[RAAN '[degree']]]*PI()/180</f>
        <v>1.7440621429573815</v>
      </c>
      <c r="BG437" s="1">
        <f>'[1]Bearbeitete Datenbank'!$BA439</f>
        <v>315.17340000000002</v>
      </c>
      <c r="BH437" s="1">
        <f>Tabelle27[[#This Row],[AoP '[degree']]]*PI()/180</f>
        <v>5.5008135447050961</v>
      </c>
      <c r="BI437" s="1">
        <f>'[1]Bearbeitete Datenbank'!$BB439</f>
        <v>35.846400000000003</v>
      </c>
      <c r="BK437" s="1">
        <f>Tabelle27[[#This Row],[mean_anomaly '[degree']]]*PI()/180</f>
        <v>0.62563770498689542</v>
      </c>
      <c r="BL437" s="1">
        <f>'[1]Bearbeitete Datenbank'!$AZ439</f>
        <v>2.5750000000000002E-4</v>
      </c>
      <c r="BM437" s="1">
        <f>'[1]Bearbeitete Datenbank'!$BE439</f>
        <v>42164.921734082833</v>
      </c>
      <c r="BN437" s="1">
        <f>'[1]Bearbeitete Datenbank'!$BF439</f>
        <v>35804.779201429359</v>
      </c>
      <c r="BO437" s="1">
        <f>'[1]Bearbeitete Datenbank'!$BG439</f>
        <v>35783.064266736306</v>
      </c>
      <c r="BP437" s="1">
        <f>'[1]Bearbeitete Datenbank'!$BH439</f>
        <v>1436.1050533185896</v>
      </c>
      <c r="BQ437" s="1">
        <f>'[1]Bearbeitete Datenbank'!$BC439</f>
        <v>1.00271216</v>
      </c>
      <c r="BY437" s="1" t="s">
        <v>115</v>
      </c>
      <c r="BZ437" s="1" t="s">
        <v>115</v>
      </c>
      <c r="CA437" s="1" t="s">
        <v>115</v>
      </c>
      <c r="CB437" s="1" t="s">
        <v>115</v>
      </c>
      <c r="CD437" s="47">
        <f>'[1]Bearbeitete Datenbank'!$BT439</f>
        <v>3.2001090500017426E-2</v>
      </c>
      <c r="CE43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5.5852439345398252E-4</v>
      </c>
      <c r="CF437" s="1">
        <f>'[1]Bearbeitete Datenbank'!$BU439</f>
        <v>268.89023267250002</v>
      </c>
      <c r="CG43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4.6930198865887567</v>
      </c>
      <c r="CH437" s="1" t="str">
        <f>'[1]Bearbeitete Datenbank'!$BV439</f>
        <v>True</v>
      </c>
      <c r="CI437" s="1" t="str">
        <f>'[1]Bearbeitete Datenbank'!$BW439</f>
        <v>True</v>
      </c>
      <c r="CJ437" s="1">
        <f>'[1]Bearbeitete Datenbank'!$BX439</f>
        <v>2.2618000000000001E-4</v>
      </c>
      <c r="CK437" s="1">
        <f>'[1]Bearbeitete Datenbank'!$BY439</f>
        <v>5.6527999999999998E-5</v>
      </c>
      <c r="CL437" s="1">
        <f>'[1]Bearbeitete Datenbank'!$CA439</f>
        <v>6.6715999999999998E-2</v>
      </c>
      <c r="CM43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1.1644138637605368E-3</v>
      </c>
      <c r="CN437" s="1">
        <f>'[1]Bearbeitete Datenbank'!$CB439</f>
        <v>1</v>
      </c>
      <c r="CO437" s="1">
        <f>'[1]Bearbeitete Datenbank'!$CC439</f>
        <v>7</v>
      </c>
      <c r="CP437" s="1" t="str">
        <f>'[1]Bearbeitete Datenbank'!$CD439</f>
        <v>None</v>
      </c>
      <c r="CQ437" s="1" t="str">
        <f>'[1]Bearbeitete Datenbank'!$CE439</f>
        <v>None</v>
      </c>
      <c r="CR437" s="1" t="str">
        <f>'[1]Bearbeitete Datenbank'!$CF439</f>
        <v>None</v>
      </c>
      <c r="CS437" s="1" t="str">
        <f>IF(Tabelle27[[#This Row],[synchronised_starting_longitude '[deg_E']]]="None","None",Tabelle27[[#This Row],[synchronised_starting_longitude '[deg_E']]]*PI()/180)</f>
        <v>None</v>
      </c>
      <c r="CT437" s="1" t="str">
        <f>'[1]Bearbeitete Datenbank'!$CG439</f>
        <v>None</v>
      </c>
      <c r="CU437" s="1" t="str">
        <f>IF(Tabelle27[[#This Row],[synchronised_initial_longitude '[deg_E']]]="None","None",Tabelle27[[#This Row],[synchronised_initial_longitude '[deg_E']]]*PI()/180)</f>
        <v>None</v>
      </c>
      <c r="CV437" s="1" t="str">
        <f>'[1]Bearbeitete Datenbank'!$CH439</f>
        <v>None</v>
      </c>
      <c r="CW437" s="1" t="str">
        <f>IF(Tabelle27[[#This Row],[synchronised_tolerance_longitude '[deg_E']]]="None","None",Tabelle27[[#This Row],[synchronised_tolerance_longitude '[deg_E']]]*PI()/180)</f>
        <v>None</v>
      </c>
      <c r="CY437" s="1" t="str">
        <f>'[1]Bearbeitete Datenbank'!$CI439</f>
        <v>None</v>
      </c>
      <c r="CZ437" s="1" t="str">
        <f>IF(Tabelle27[[#This Row],[initial_GLAN '[deg']]]="None",Tabelle27[[#This Row],[initial_GLAN '[deg']]],Tabelle27[[#This Row],[initial_GLAN '[deg']]]*PI()/180)</f>
        <v>None</v>
      </c>
      <c r="DA437" s="1" t="str">
        <f>'[1]Bearbeitete Datenbank'!$CJ439</f>
        <v>None</v>
      </c>
      <c r="DB437" s="1" t="str">
        <f>IF(Tabelle27[[#This Row],[tolerance_GLAN '[deg']]]="None",Tabelle27[[#This Row],[tolerance_GLAN '[deg']]],Tabelle27[[#This Row],[tolerance_GLAN '[deg']]]*PI()/180)</f>
        <v>None</v>
      </c>
      <c r="DC437" s="1" t="str">
        <f>'[1]Bearbeitete Datenbank'!$CK439</f>
        <v>None</v>
      </c>
      <c r="DD437" s="49" t="str">
        <f>'[1]Bearbeitete Datenbank'!$CL439</f>
        <v>None</v>
      </c>
      <c r="DE437" s="5" t="str">
        <f>'[1]Bearbeitete Datenbank'!$CM439</f>
        <v>None</v>
      </c>
      <c r="DF437" s="49" t="str">
        <f>'[1]Bearbeitete Datenbank'!$CN439</f>
        <v>None</v>
      </c>
      <c r="DG437" s="5" t="str">
        <f>'[1]Bearbeitete Datenbank'!$CO439</f>
        <v>None</v>
      </c>
      <c r="DH437" s="5" t="str">
        <f>'[1]Bearbeitete Datenbank'!$CP439</f>
        <v>None</v>
      </c>
    </row>
    <row r="438" spans="1:112" x14ac:dyDescent="0.25">
      <c r="A438" s="1" t="str">
        <f>'[1]Bearbeitete Datenbank'!$C440</f>
        <v>NSS-10</v>
      </c>
      <c r="C438" s="1" t="str">
        <f>'[1]Bearbeitete Datenbank'!$C440</f>
        <v>NSS-10</v>
      </c>
      <c r="D438" s="41">
        <f>'[1]Bearbeitete Datenbank'!$AB440</f>
        <v>28526</v>
      </c>
      <c r="G438" s="1" t="str">
        <f>'[1]Bearbeitete Datenbank'!$AV440</f>
        <v>Heavy Satellite</v>
      </c>
      <c r="H438" s="1">
        <f>'[1]Bearbeitete Datenbank'!$V440</f>
        <v>16</v>
      </c>
      <c r="J438" s="3"/>
      <c r="K438" s="1" t="str">
        <f>'[1]Bearbeitete Datenbank'!$BQ440</f>
        <v>none</v>
      </c>
      <c r="L438" s="1" t="str">
        <f>'[1]Bearbeitete Datenbank'!$BR440</f>
        <v>0</v>
      </c>
      <c r="M438" s="1"/>
      <c r="N438" s="1">
        <f>'[1]Bearbeitete Datenbank'!$BS440</f>
        <v>300</v>
      </c>
      <c r="P438" s="1" t="str">
        <f>'[1]Bearbeitete Datenbank'!$Y440</f>
        <v>Baikonur Cosmodrome</v>
      </c>
      <c r="Q438" s="1">
        <f>'[1]Bearbeitete Datenbank'!$AD440*PI()/180</f>
        <v>0.80224059067919362</v>
      </c>
      <c r="R438" s="1" t="str">
        <f>'[1]Bearbeitete Datenbank'!$D440</f>
        <v>USA</v>
      </c>
      <c r="S438" s="1" t="str">
        <f>'[1]Bearbeitete Datenbank'!$E440</f>
        <v>Netherlands</v>
      </c>
      <c r="T438" s="1" t="str">
        <f>'[1]Bearbeitete Datenbank'!$F440</f>
        <v>SES S.A.</v>
      </c>
      <c r="U438" s="3">
        <f>'[1]Bearbeitete Datenbank'!$U440</f>
        <v>38386</v>
      </c>
      <c r="V438" s="1">
        <f>'[1]Bearbeitete Datenbank'!$AE440*PI()/180</f>
        <v>1.1048806829750102</v>
      </c>
      <c r="Y438" s="1">
        <f>'[1]Bearbeitete Datenbank'!$BK440</f>
        <v>2.5</v>
      </c>
      <c r="Z438" s="1">
        <f>'[1]Bearbeitete Datenbank'!$BL440</f>
        <v>5.5</v>
      </c>
      <c r="AA438" s="1">
        <f>'[1]Bearbeitete Datenbank'!$BM440</f>
        <v>38</v>
      </c>
      <c r="AB438" s="1">
        <f>'[1]Bearbeitete Datenbank'!BN440</f>
        <v>91.426067059877298</v>
      </c>
      <c r="AC438" s="1">
        <f>'[1]Bearbeitete Datenbank'!BO440</f>
        <v>6.25</v>
      </c>
      <c r="AD438" s="1">
        <f>'[1]Bearbeitete Datenbank'!$BP440</f>
        <v>40.673333333333296</v>
      </c>
      <c r="AH438" s="1">
        <f>'[1]Bearbeitete Datenbank'!$AL440</f>
        <v>4974</v>
      </c>
      <c r="AJ438" s="1">
        <f>'[1]Bearbeitete Datenbank'!$AN440</f>
        <v>2000</v>
      </c>
      <c r="AK438" s="1">
        <f>'[1]Bearbeitete Datenbank'!$AW440</f>
        <v>2974</v>
      </c>
      <c r="AU438" s="1" t="str">
        <f>'[1]Bearbeitete Datenbank'!$AU440</f>
        <v>GEO/S</v>
      </c>
      <c r="AV438" s="1" t="str">
        <f>'[1]Bearbeitete Datenbank'!$J440</f>
        <v>GEO</v>
      </c>
      <c r="AY438" s="1" t="str">
        <f>'[1]Bearbeitete Datenbank'!$G440</f>
        <v>Commercial</v>
      </c>
      <c r="AZ438" s="1"/>
      <c r="BA438" s="1" t="str">
        <f>'[1]Bearbeitete Datenbank'!$H440</f>
        <v>Communications</v>
      </c>
      <c r="BB438" s="1"/>
      <c r="BC438" s="42">
        <f>'[1]Bearbeitete Datenbank'!$AX440</f>
        <v>1.8252999999999999</v>
      </c>
      <c r="BD438" s="1">
        <f>Tabelle27[[#This Row],[inclination '[degree']]]*PI()/180</f>
        <v>3.185749483665249E-2</v>
      </c>
      <c r="BE438" s="1">
        <f>'[1]Bearbeitete Datenbank'!$AY440</f>
        <v>91.328699999999998</v>
      </c>
      <c r="BF438" s="1">
        <f>Tabelle27[[#This Row],[RAAN '[degree']]]*PI()/180</f>
        <v>1.5939865165661451</v>
      </c>
      <c r="BG438" s="1">
        <f>'[1]Bearbeitete Datenbank'!$BA440</f>
        <v>319.87430000000001</v>
      </c>
      <c r="BH438" s="1">
        <f>Tabelle27[[#This Row],[AoP '[degree']]]*PI()/180</f>
        <v>5.5828597275120977</v>
      </c>
      <c r="BI438" s="1">
        <f>'[1]Bearbeitete Datenbank'!$BB440</f>
        <v>73.672499999999999</v>
      </c>
      <c r="BK438" s="1">
        <f>Tabelle27[[#This Row],[mean_anomaly '[degree']]]*PI()/180</f>
        <v>1.2858276931755224</v>
      </c>
      <c r="BL438" s="1">
        <f>'[1]Bearbeitete Datenbank'!$AZ440</f>
        <v>3.0200000000000002E-4</v>
      </c>
      <c r="BM438" s="1">
        <f>'[1]Bearbeitete Datenbank'!$BE440</f>
        <v>42164.862862963317</v>
      </c>
      <c r="BN438" s="1">
        <f>'[1]Bearbeitete Datenbank'!$BF440</f>
        <v>35806.59665154793</v>
      </c>
      <c r="BO438" s="1">
        <f>'[1]Bearbeitete Datenbank'!$BG440</f>
        <v>35781.129074378703</v>
      </c>
      <c r="BP438" s="1">
        <f>'[1]Bearbeitete Datenbank'!$BH440</f>
        <v>1436.1020456615406</v>
      </c>
      <c r="BQ438" s="1">
        <f>'[1]Bearbeitete Datenbank'!$BC440</f>
        <v>1.0027142600000001</v>
      </c>
      <c r="BY438" s="1" t="s">
        <v>115</v>
      </c>
      <c r="BZ438" s="1" t="s">
        <v>115</v>
      </c>
      <c r="CA438" s="1" t="s">
        <v>115</v>
      </c>
      <c r="CB438" s="1" t="s">
        <v>115</v>
      </c>
      <c r="CD438" s="47">
        <f>'[1]Bearbeitete Datenbank'!$BT440</f>
        <v>2.5428882499994643E-2</v>
      </c>
      <c r="CE43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4.4381772472767343E-4</v>
      </c>
      <c r="CF438" s="1">
        <f>'[1]Bearbeitete Datenbank'!$BU440</f>
        <v>322.53955804550003</v>
      </c>
      <c r="CG43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5.6293772558213417</v>
      </c>
      <c r="CH438" s="1" t="str">
        <f>'[1]Bearbeitete Datenbank'!$BV440</f>
        <v>False</v>
      </c>
      <c r="CI438" s="1" t="str">
        <f>'[1]Bearbeitete Datenbank'!$BW440</f>
        <v>True</v>
      </c>
      <c r="CJ438" s="1">
        <f>'[1]Bearbeitete Datenbank'!$BX440</f>
        <v>3.0221000000000002E-4</v>
      </c>
      <c r="CK438" s="1">
        <f>'[1]Bearbeitete Datenbank'!$BY440</f>
        <v>2.8859999999999991E-5</v>
      </c>
      <c r="CL438" s="1" t="str">
        <f>'[1]Bearbeitete Datenbank'!$CA440</f>
        <v>None</v>
      </c>
      <c r="CM43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38" s="1">
        <f>'[1]Bearbeitete Datenbank'!$CB440</f>
        <v>0</v>
      </c>
      <c r="CO438" s="1">
        <f>'[1]Bearbeitete Datenbank'!$CC440</f>
        <v>0</v>
      </c>
      <c r="CP438" s="1" t="str">
        <f>'[1]Bearbeitete Datenbank'!$CD440</f>
        <v>None</v>
      </c>
      <c r="CQ438" s="1" t="str">
        <f>'[1]Bearbeitete Datenbank'!$CE440</f>
        <v>None</v>
      </c>
      <c r="CR438" s="1" t="str">
        <f>'[1]Bearbeitete Datenbank'!$CF440</f>
        <v>None</v>
      </c>
      <c r="CS438" s="1" t="str">
        <f>IF(Tabelle27[[#This Row],[synchronised_starting_longitude '[deg_E']]]="None","None",Tabelle27[[#This Row],[synchronised_starting_longitude '[deg_E']]]*PI()/180)</f>
        <v>None</v>
      </c>
      <c r="CT438" s="1" t="str">
        <f>'[1]Bearbeitete Datenbank'!$CG440</f>
        <v>None</v>
      </c>
      <c r="CU438" s="1" t="str">
        <f>IF(Tabelle27[[#This Row],[synchronised_initial_longitude '[deg_E']]]="None","None",Tabelle27[[#This Row],[synchronised_initial_longitude '[deg_E']]]*PI()/180)</f>
        <v>None</v>
      </c>
      <c r="CV438" s="1" t="str">
        <f>'[1]Bearbeitete Datenbank'!$CH440</f>
        <v>None</v>
      </c>
      <c r="CW438" s="1" t="str">
        <f>IF(Tabelle27[[#This Row],[synchronised_tolerance_longitude '[deg_E']]]="None","None",Tabelle27[[#This Row],[synchronised_tolerance_longitude '[deg_E']]]*PI()/180)</f>
        <v>None</v>
      </c>
      <c r="CY438" s="1" t="str">
        <f>'[1]Bearbeitete Datenbank'!$CI440</f>
        <v>None</v>
      </c>
      <c r="CZ438" s="1" t="str">
        <f>IF(Tabelle27[[#This Row],[initial_GLAN '[deg']]]="None",Tabelle27[[#This Row],[initial_GLAN '[deg']]],Tabelle27[[#This Row],[initial_GLAN '[deg']]]*PI()/180)</f>
        <v>None</v>
      </c>
      <c r="DA438" s="1" t="str">
        <f>'[1]Bearbeitete Datenbank'!$CJ440</f>
        <v>None</v>
      </c>
      <c r="DB438" s="1" t="str">
        <f>IF(Tabelle27[[#This Row],[tolerance_GLAN '[deg']]]="None",Tabelle27[[#This Row],[tolerance_GLAN '[deg']]],Tabelle27[[#This Row],[tolerance_GLAN '[deg']]]*PI()/180)</f>
        <v>None</v>
      </c>
      <c r="DC438" s="1" t="str">
        <f>'[1]Bearbeitete Datenbank'!$CK440</f>
        <v>None</v>
      </c>
      <c r="DD438" s="49" t="str">
        <f>'[1]Bearbeitete Datenbank'!$CL440</f>
        <v>None</v>
      </c>
      <c r="DE438" s="5" t="str">
        <f>'[1]Bearbeitete Datenbank'!$CM440</f>
        <v>None</v>
      </c>
      <c r="DF438" s="49" t="str">
        <f>'[1]Bearbeitete Datenbank'!$CN440</f>
        <v>None</v>
      </c>
      <c r="DG438" s="5" t="str">
        <f>'[1]Bearbeitete Datenbank'!$CO440</f>
        <v>None</v>
      </c>
      <c r="DH438" s="5" t="str">
        <f>'[1]Bearbeitete Datenbank'!$CP440</f>
        <v>None</v>
      </c>
    </row>
    <row r="439" spans="1:112" x14ac:dyDescent="0.25">
      <c r="A439" s="1" t="str">
        <f>'[1]Bearbeitete Datenbank'!$C441</f>
        <v>NSS-11</v>
      </c>
      <c r="C439" s="1" t="str">
        <f>'[1]Bearbeitete Datenbank'!$C441</f>
        <v>NSS-11</v>
      </c>
      <c r="D439" s="41">
        <f>'[1]Bearbeitete Datenbank'!$AB441</f>
        <v>26554</v>
      </c>
      <c r="G439" s="1" t="str">
        <f>'[1]Bearbeitete Datenbank'!$AV441</f>
        <v>Heavy Satellite</v>
      </c>
      <c r="H439" s="1">
        <f>'[1]Bearbeitete Datenbank'!$V441</f>
        <v>15</v>
      </c>
      <c r="J439" s="3"/>
      <c r="K439" s="1" t="str">
        <f>'[1]Bearbeitete Datenbank'!$BQ441</f>
        <v>mono/duo-propellant</v>
      </c>
      <c r="L439" s="1" t="str">
        <f>'[1]Bearbeitete Datenbank'!$BR441</f>
        <v>1</v>
      </c>
      <c r="M439" s="1"/>
      <c r="N439" s="1">
        <f>'[1]Bearbeitete Datenbank'!$BS441</f>
        <v>300</v>
      </c>
      <c r="P439" s="5" t="str">
        <f>'[1]Bearbeitete Datenbank'!$Y441</f>
        <v>Baikonur Cosmodrome</v>
      </c>
      <c r="Q439" s="1">
        <f>'[1]Bearbeitete Datenbank'!$AD441*PI()/180</f>
        <v>0.80224059067919362</v>
      </c>
      <c r="R439" s="1" t="str">
        <f>'[1]Bearbeitete Datenbank'!$D441</f>
        <v>USA</v>
      </c>
      <c r="S439" s="1" t="str">
        <f>'[1]Bearbeitete Datenbank'!$E441</f>
        <v>Netherlands</v>
      </c>
      <c r="T439" s="1" t="str">
        <f>'[1]Bearbeitete Datenbank'!$F441</f>
        <v>SES S.A.</v>
      </c>
      <c r="U439" s="3">
        <f>'[1]Bearbeitete Datenbank'!$U441</f>
        <v>36801</v>
      </c>
      <c r="V439" s="1">
        <f>'[1]Bearbeitete Datenbank'!$AE441*PI()/180</f>
        <v>1.1048806829750102</v>
      </c>
      <c r="Y439" s="1">
        <f>'[1]Bearbeitete Datenbank'!$BK441</f>
        <v>2.5</v>
      </c>
      <c r="Z439" s="1">
        <f>'[1]Bearbeitete Datenbank'!$BL441</f>
        <v>6.1</v>
      </c>
      <c r="AA439" s="1">
        <f>'[1]Bearbeitete Datenbank'!$BM441</f>
        <v>27</v>
      </c>
      <c r="AB439" s="1">
        <f>'[1]Bearbeitete Datenbank'!BN441</f>
        <v>71.454748711727603</v>
      </c>
      <c r="AC439" s="33">
        <f>'[1]Bearbeitete Datenbank'!BO441</f>
        <v>6.25</v>
      </c>
      <c r="AD439" s="1">
        <f>'[1]Bearbeitete Datenbank'!$BP441</f>
        <v>34.803333333333299</v>
      </c>
      <c r="AH439" s="1">
        <f>'[1]Bearbeitete Datenbank'!$AL441</f>
        <v>3593</v>
      </c>
      <c r="AJ439" s="1">
        <f>'[1]Bearbeitete Datenbank'!$AN441</f>
        <v>1601</v>
      </c>
      <c r="AK439" s="1">
        <f>'[1]Bearbeitete Datenbank'!$AW441</f>
        <v>1992</v>
      </c>
      <c r="AU439" s="1" t="str">
        <f>'[1]Bearbeitete Datenbank'!$AU441</f>
        <v>GEO/D</v>
      </c>
      <c r="AV439" s="1" t="str">
        <f>'[1]Bearbeitete Datenbank'!$J441</f>
        <v>GEO</v>
      </c>
      <c r="AY439" s="1" t="str">
        <f>'[1]Bearbeitete Datenbank'!$G441</f>
        <v>Commercial</v>
      </c>
      <c r="AZ439" s="1"/>
      <c r="BA439" s="1" t="str">
        <f>'[1]Bearbeitete Datenbank'!$H441</f>
        <v>Communications</v>
      </c>
      <c r="BB439" s="1"/>
      <c r="BC439" s="42">
        <f>'[1]Bearbeitete Datenbank'!$AX441</f>
        <v>3.5999999999999997E-2</v>
      </c>
      <c r="BD439" s="1">
        <f>Tabelle27[[#This Row],[inclination '[degree']]]*PI()/180</f>
        <v>6.2831853071795851E-4</v>
      </c>
      <c r="BE439" s="1">
        <f>'[1]Bearbeitete Datenbank'!$AY441</f>
        <v>72.088300000000004</v>
      </c>
      <c r="BF439" s="1">
        <f>Tabelle27[[#This Row],[RAAN '[degree']]]*PI()/180</f>
        <v>1.2581781871654283</v>
      </c>
      <c r="BG439" s="1">
        <f>'[1]Bearbeitete Datenbank'!$BA441</f>
        <v>332.57639999999998</v>
      </c>
      <c r="BH439" s="1">
        <f>Tabelle27[[#This Row],[AoP '[degree']]]*PI()/180</f>
        <v>5.8045531944296691</v>
      </c>
      <c r="BI439" s="1">
        <f>'[1]Bearbeitete Datenbank'!$BB441</f>
        <v>332.60739999999998</v>
      </c>
      <c r="BK439" s="1">
        <f>Tabelle27[[#This Row],[mean_anomaly '[degree']]]*PI()/180</f>
        <v>5.805094246497787</v>
      </c>
      <c r="BL439" s="1">
        <f>'[1]Bearbeitete Datenbank'!$AZ441</f>
        <v>3.0380000000000001E-4</v>
      </c>
      <c r="BM439" s="1">
        <f>'[1]Bearbeitete Datenbank'!$BE441</f>
        <v>42165.155258214436</v>
      </c>
      <c r="BN439" s="1">
        <f>'[1]Bearbeitete Datenbank'!$BF441</f>
        <v>35806.965032381879</v>
      </c>
      <c r="BO439" s="1">
        <f>'[1]Bearbeitete Datenbank'!$BG441</f>
        <v>35781.345484046993</v>
      </c>
      <c r="BP439" s="1">
        <f>'[1]Bearbeitete Datenbank'!$BH441</f>
        <v>1436.1169838156482</v>
      </c>
      <c r="BQ439" s="1">
        <f>'[1]Bearbeitete Datenbank'!$BC441</f>
        <v>1.00270383</v>
      </c>
      <c r="BS439" s="5"/>
      <c r="BT439" s="5"/>
      <c r="BU439" s="5"/>
      <c r="BV439" s="5"/>
      <c r="BW439" s="5"/>
      <c r="BY439" s="1" t="s">
        <v>115</v>
      </c>
      <c r="BZ439" s="1" t="s">
        <v>115</v>
      </c>
      <c r="CA439" s="1" t="s">
        <v>115</v>
      </c>
      <c r="CB439" s="1" t="s">
        <v>115</v>
      </c>
      <c r="CD439" s="47">
        <f>'[1]Bearbeitete Datenbank'!$BT441</f>
        <v>3.2474740499992549E-2</v>
      </c>
      <c r="CE43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5.6679114545561953E-4</v>
      </c>
      <c r="CF439" s="1">
        <f>'[1]Bearbeitete Datenbank'!$BU441</f>
        <v>175.9863470455</v>
      </c>
      <c r="CG43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3.0715411945013704</v>
      </c>
      <c r="CH439" s="1" t="str">
        <f>'[1]Bearbeitete Datenbank'!$BV441</f>
        <v>True</v>
      </c>
      <c r="CI439" s="1" t="str">
        <f>'[1]Bearbeitete Datenbank'!$BW441</f>
        <v>True</v>
      </c>
      <c r="CJ439" s="1">
        <f>'[1]Bearbeitete Datenbank'!$BX441</f>
        <v>2.7480750000000002E-4</v>
      </c>
      <c r="CK439" s="1">
        <f>'[1]Bearbeitete Datenbank'!$BY441</f>
        <v>8.6193500000000001E-5</v>
      </c>
      <c r="CL439" s="1">
        <f>'[1]Bearbeitete Datenbank'!$CA441</f>
        <v>6.7614999999999995E-2</v>
      </c>
      <c r="CM43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1.1801043737359657E-3</v>
      </c>
      <c r="CN439" s="1">
        <f>'[1]Bearbeitete Datenbank'!$CB441</f>
        <v>1</v>
      </c>
      <c r="CO439" s="1">
        <f>'[1]Bearbeitete Datenbank'!$CC441</f>
        <v>4</v>
      </c>
      <c r="CP439" s="1" t="str">
        <f>'[1]Bearbeitete Datenbank'!$CD441</f>
        <v>None</v>
      </c>
      <c r="CQ439" s="1" t="str">
        <f>'[1]Bearbeitete Datenbank'!$CE441</f>
        <v>None</v>
      </c>
      <c r="CR439" s="1" t="str">
        <f>'[1]Bearbeitete Datenbank'!$CF441</f>
        <v>None</v>
      </c>
      <c r="CS439" s="1" t="str">
        <f>IF(Tabelle27[[#This Row],[synchronised_starting_longitude '[deg_E']]]="None","None",Tabelle27[[#This Row],[synchronised_starting_longitude '[deg_E']]]*PI()/180)</f>
        <v>None</v>
      </c>
      <c r="CT439" s="1" t="str">
        <f>'[1]Bearbeitete Datenbank'!$CG441</f>
        <v>None</v>
      </c>
      <c r="CU439" s="1" t="str">
        <f>IF(Tabelle27[[#This Row],[synchronised_initial_longitude '[deg_E']]]="None","None",Tabelle27[[#This Row],[synchronised_initial_longitude '[deg_E']]]*PI()/180)</f>
        <v>None</v>
      </c>
      <c r="CV439" s="1" t="str">
        <f>'[1]Bearbeitete Datenbank'!$CH441</f>
        <v>None</v>
      </c>
      <c r="CW439" s="1" t="str">
        <f>IF(Tabelle27[[#This Row],[synchronised_tolerance_longitude '[deg_E']]]="None","None",Tabelle27[[#This Row],[synchronised_tolerance_longitude '[deg_E']]]*PI()/180)</f>
        <v>None</v>
      </c>
      <c r="CY439" s="1" t="str">
        <f>'[1]Bearbeitete Datenbank'!$CI441</f>
        <v>None</v>
      </c>
      <c r="CZ439" s="1" t="str">
        <f>IF(Tabelle27[[#This Row],[initial_GLAN '[deg']]]="None",Tabelle27[[#This Row],[initial_GLAN '[deg']]],Tabelle27[[#This Row],[initial_GLAN '[deg']]]*PI()/180)</f>
        <v>None</v>
      </c>
      <c r="DA439" s="1" t="str">
        <f>'[1]Bearbeitete Datenbank'!$CJ441</f>
        <v>None</v>
      </c>
      <c r="DB439" s="1" t="str">
        <f>IF(Tabelle27[[#This Row],[tolerance_GLAN '[deg']]]="None",Tabelle27[[#This Row],[tolerance_GLAN '[deg']]],Tabelle27[[#This Row],[tolerance_GLAN '[deg']]]*PI()/180)</f>
        <v>None</v>
      </c>
      <c r="DC439" s="1" t="str">
        <f>'[1]Bearbeitete Datenbank'!$CK441</f>
        <v>None</v>
      </c>
      <c r="DD439" s="49" t="str">
        <f>'[1]Bearbeitete Datenbank'!$CL441</f>
        <v>None</v>
      </c>
      <c r="DE439" s="5" t="str">
        <f>'[1]Bearbeitete Datenbank'!$CM441</f>
        <v>None</v>
      </c>
      <c r="DF439" s="49" t="str">
        <f>'[1]Bearbeitete Datenbank'!$CN441</f>
        <v>None</v>
      </c>
      <c r="DG439" s="5" t="str">
        <f>'[1]Bearbeitete Datenbank'!$CO441</f>
        <v>None</v>
      </c>
      <c r="DH439" s="5" t="str">
        <f>'[1]Bearbeitete Datenbank'!$CP441</f>
        <v>None</v>
      </c>
    </row>
    <row r="440" spans="1:112" x14ac:dyDescent="0.25">
      <c r="A440" s="1" t="str">
        <f>'[1]Bearbeitete Datenbank'!$C442</f>
        <v>NSS-12</v>
      </c>
      <c r="C440" s="1" t="str">
        <f>'[1]Bearbeitete Datenbank'!$C442</f>
        <v>NSS-12</v>
      </c>
      <c r="D440" s="41">
        <f>'[1]Bearbeitete Datenbank'!$AB442</f>
        <v>36032</v>
      </c>
      <c r="G440" s="1" t="str">
        <f>'[1]Bearbeitete Datenbank'!$AV442</f>
        <v>Heavy Satellite</v>
      </c>
      <c r="H440" s="1">
        <f>'[1]Bearbeitete Datenbank'!$V442</f>
        <v>15</v>
      </c>
      <c r="J440" s="3"/>
      <c r="K440" s="1" t="str">
        <f>'[1]Bearbeitete Datenbank'!$BQ442</f>
        <v>mono/duo-propellant</v>
      </c>
      <c r="L440" s="1" t="str">
        <f>'[1]Bearbeitete Datenbank'!$BR442</f>
        <v>1</v>
      </c>
      <c r="M440" s="1"/>
      <c r="N440" s="1">
        <f>'[1]Bearbeitete Datenbank'!$BS442</f>
        <v>300</v>
      </c>
      <c r="P440" s="5" t="str">
        <f>'[1]Bearbeitete Datenbank'!$Y442</f>
        <v>Guiana Space Center</v>
      </c>
      <c r="Q440" s="1">
        <f>'[1]Bearbeitete Datenbank'!$AD442*PI()/180</f>
        <v>9.1437799511982928E-2</v>
      </c>
      <c r="R440" s="1" t="str">
        <f>'[1]Bearbeitete Datenbank'!$D442</f>
        <v>United Kingdom</v>
      </c>
      <c r="S440" s="1" t="str">
        <f>'[1]Bearbeitete Datenbank'!$E442</f>
        <v>Netherlands</v>
      </c>
      <c r="T440" s="1" t="str">
        <f>'[1]Bearbeitete Datenbank'!$F442</f>
        <v>SES S.A.</v>
      </c>
      <c r="U440" s="3">
        <f>'[1]Bearbeitete Datenbank'!$U442</f>
        <v>40115</v>
      </c>
      <c r="V440" s="1">
        <f>'[1]Bearbeitete Datenbank'!$AE442*PI()/180</f>
        <v>5.3622099674872183</v>
      </c>
      <c r="Y440" s="1">
        <f>'[1]Bearbeitete Datenbank'!$BK442</f>
        <v>2.9</v>
      </c>
      <c r="Z440" s="1">
        <f>'[1]Bearbeitete Datenbank'!$BL442</f>
        <v>7.6</v>
      </c>
      <c r="AA440" s="1">
        <f>'[1]Bearbeitete Datenbank'!$BM442</f>
        <v>32.5</v>
      </c>
      <c r="AB440" s="1">
        <f>'[1]Bearbeitete Datenbank'!BN442</f>
        <v>100.956570652186</v>
      </c>
      <c r="AC440" s="1">
        <f>'[1]Bearbeitete Datenbank'!BO442</f>
        <v>8.41</v>
      </c>
      <c r="AD440" s="1">
        <f>'[1]Bearbeitete Datenbank'!$BP442</f>
        <v>49.2498</v>
      </c>
      <c r="AH440" s="1">
        <f>'[1]Bearbeitete Datenbank'!$AL442</f>
        <v>5622</v>
      </c>
      <c r="AJ440" s="1">
        <f>'[1]Bearbeitete Datenbank'!$AN442</f>
        <v>2500</v>
      </c>
      <c r="AK440" s="1">
        <f>'[1]Bearbeitete Datenbank'!$AW442</f>
        <v>3122</v>
      </c>
      <c r="AU440" s="1" t="str">
        <f>'[1]Bearbeitete Datenbank'!$AU442</f>
        <v>GEO/D</v>
      </c>
      <c r="AV440" s="1" t="str">
        <f>'[1]Bearbeitete Datenbank'!$J442</f>
        <v>GEO</v>
      </c>
      <c r="AY440" s="1" t="str">
        <f>'[1]Bearbeitete Datenbank'!$G442</f>
        <v>Commercial</v>
      </c>
      <c r="AZ440" s="1"/>
      <c r="BA440" s="1" t="str">
        <f>'[1]Bearbeitete Datenbank'!$H442</f>
        <v>Communications</v>
      </c>
      <c r="BB440" s="1"/>
      <c r="BC440" s="42">
        <f>'[1]Bearbeitete Datenbank'!$AX442</f>
        <v>3.8100000000000002E-2</v>
      </c>
      <c r="BD440" s="1">
        <f>Tabelle27[[#This Row],[inclination '[degree']]]*PI()/180</f>
        <v>6.649704450098395E-4</v>
      </c>
      <c r="BE440" s="1">
        <f>'[1]Bearbeitete Datenbank'!$AY442</f>
        <v>81.788200000000003</v>
      </c>
      <c r="BF440" s="1">
        <f>Tabelle27[[#This Row],[RAAN '[degree']]]*PI()/180</f>
        <v>1.4274733792796264</v>
      </c>
      <c r="BG440" s="1">
        <f>'[1]Bearbeitete Datenbank'!$BA442</f>
        <v>337.6585</v>
      </c>
      <c r="BH440" s="1">
        <f>Tabelle27[[#This Row],[AoP '[degree']]]*PI()/180</f>
        <v>5.8932525723452729</v>
      </c>
      <c r="BI440" s="1">
        <f>'[1]Bearbeitete Datenbank'!$BB442</f>
        <v>350.17129999999997</v>
      </c>
      <c r="BK440" s="1">
        <f>Tabelle27[[#This Row],[mean_anomaly '[degree']]]*PI()/180</f>
        <v>6.1116421309888187</v>
      </c>
      <c r="BL440" s="1">
        <f>'[1]Bearbeitete Datenbank'!$AZ442</f>
        <v>2.789E-4</v>
      </c>
      <c r="BM440" s="1">
        <f>'[1]Bearbeitete Datenbank'!$BE442</f>
        <v>42164.353215861331</v>
      </c>
      <c r="BN440" s="1">
        <f>'[1]Bearbeitete Datenbank'!$BF442</f>
        <v>35805.112853973238</v>
      </c>
      <c r="BO440" s="1">
        <f>'[1]Bearbeitete Datenbank'!$BG442</f>
        <v>35781.593577749431</v>
      </c>
      <c r="BP440" s="1">
        <f>'[1]Bearbeitete Datenbank'!$BH442</f>
        <v>1436.0760084714116</v>
      </c>
      <c r="BQ440" s="1">
        <f>'[1]Bearbeitete Datenbank'!$BC442</f>
        <v>1.0027324399999999</v>
      </c>
      <c r="BS440" s="5"/>
      <c r="BT440" s="5"/>
      <c r="BU440" s="5"/>
      <c r="BV440" s="5"/>
      <c r="BW440" s="5"/>
      <c r="BY440" s="1" t="s">
        <v>115</v>
      </c>
      <c r="BZ440" s="1" t="s">
        <v>115</v>
      </c>
      <c r="CA440" s="1" t="s">
        <v>115</v>
      </c>
      <c r="CB440" s="1" t="s">
        <v>115</v>
      </c>
      <c r="CD440" s="47">
        <f>'[1]Bearbeitete Datenbank'!$BT442</f>
        <v>2.9566285000001358E-2</v>
      </c>
      <c r="CE44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5.1602902083303537E-4</v>
      </c>
      <c r="CF440" s="1">
        <f>'[1]Bearbeitete Datenbank'!$BU442</f>
        <v>56.985964373000002</v>
      </c>
      <c r="CG44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0.99459270573303604</v>
      </c>
      <c r="CH440" s="1" t="str">
        <f>'[1]Bearbeitete Datenbank'!$BV442</f>
        <v>True</v>
      </c>
      <c r="CI440" s="1" t="str">
        <f>'[1]Bearbeitete Datenbank'!$BW442</f>
        <v>True</v>
      </c>
      <c r="CJ440" s="1">
        <f>'[1]Bearbeitete Datenbank'!$BX442</f>
        <v>2.70919E-4</v>
      </c>
      <c r="CK440" s="1">
        <f>'[1]Bearbeitete Datenbank'!$BY442</f>
        <v>3.7381E-5</v>
      </c>
      <c r="CL440" s="1">
        <f>'[1]Bearbeitete Datenbank'!$CA442</f>
        <v>6.3740000000000005E-2</v>
      </c>
      <c r="CM44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1.1124728652211857E-3</v>
      </c>
      <c r="CN440" s="1">
        <f>'[1]Bearbeitete Datenbank'!$CB442</f>
        <v>1</v>
      </c>
      <c r="CO440" s="1">
        <f>'[1]Bearbeitete Datenbank'!$CC442</f>
        <v>7</v>
      </c>
      <c r="CP440" s="1" t="str">
        <f>'[1]Bearbeitete Datenbank'!$CD442</f>
        <v>None</v>
      </c>
      <c r="CQ440" s="1" t="str">
        <f>'[1]Bearbeitete Datenbank'!$CE442</f>
        <v>None</v>
      </c>
      <c r="CR440" s="1" t="str">
        <f>'[1]Bearbeitete Datenbank'!$CF442</f>
        <v>None</v>
      </c>
      <c r="CS440" s="1" t="str">
        <f>IF(Tabelle27[[#This Row],[synchronised_starting_longitude '[deg_E']]]="None","None",Tabelle27[[#This Row],[synchronised_starting_longitude '[deg_E']]]*PI()/180)</f>
        <v>None</v>
      </c>
      <c r="CT440" s="1" t="str">
        <f>'[1]Bearbeitete Datenbank'!$CG442</f>
        <v>None</v>
      </c>
      <c r="CU440" s="1" t="str">
        <f>IF(Tabelle27[[#This Row],[synchronised_initial_longitude '[deg_E']]]="None","None",Tabelle27[[#This Row],[synchronised_initial_longitude '[deg_E']]]*PI()/180)</f>
        <v>None</v>
      </c>
      <c r="CV440" s="1" t="str">
        <f>'[1]Bearbeitete Datenbank'!$CH442</f>
        <v>None</v>
      </c>
      <c r="CW440" s="1" t="str">
        <f>IF(Tabelle27[[#This Row],[synchronised_tolerance_longitude '[deg_E']]]="None","None",Tabelle27[[#This Row],[synchronised_tolerance_longitude '[deg_E']]]*PI()/180)</f>
        <v>None</v>
      </c>
      <c r="CY440" s="1" t="str">
        <f>'[1]Bearbeitete Datenbank'!$CI442</f>
        <v>None</v>
      </c>
      <c r="CZ440" s="1" t="str">
        <f>IF(Tabelle27[[#This Row],[initial_GLAN '[deg']]]="None",Tabelle27[[#This Row],[initial_GLAN '[deg']]],Tabelle27[[#This Row],[initial_GLAN '[deg']]]*PI()/180)</f>
        <v>None</v>
      </c>
      <c r="DA440" s="1" t="str">
        <f>'[1]Bearbeitete Datenbank'!$CJ442</f>
        <v>None</v>
      </c>
      <c r="DB440" s="1" t="str">
        <f>IF(Tabelle27[[#This Row],[tolerance_GLAN '[deg']]]="None",Tabelle27[[#This Row],[tolerance_GLAN '[deg']]],Tabelle27[[#This Row],[tolerance_GLAN '[deg']]]*PI()/180)</f>
        <v>None</v>
      </c>
      <c r="DC440" s="1" t="str">
        <f>'[1]Bearbeitete Datenbank'!$CK442</f>
        <v>None</v>
      </c>
      <c r="DD440" s="49" t="str">
        <f>'[1]Bearbeitete Datenbank'!$CL442</f>
        <v>None</v>
      </c>
      <c r="DE440" s="5" t="str">
        <f>'[1]Bearbeitete Datenbank'!$CM442</f>
        <v>None</v>
      </c>
      <c r="DF440" s="49" t="str">
        <f>'[1]Bearbeitete Datenbank'!$CN442</f>
        <v>None</v>
      </c>
      <c r="DG440" s="5" t="str">
        <f>'[1]Bearbeitete Datenbank'!$CO442</f>
        <v>None</v>
      </c>
      <c r="DH440" s="5" t="str">
        <f>'[1]Bearbeitete Datenbank'!$CP442</f>
        <v>None</v>
      </c>
    </row>
    <row r="441" spans="1:112" x14ac:dyDescent="0.25">
      <c r="A441" s="1" t="str">
        <f>'[1]Bearbeitete Datenbank'!$C443</f>
        <v>NSS-5</v>
      </c>
      <c r="C441" s="1" t="str">
        <f>'[1]Bearbeitete Datenbank'!$C443</f>
        <v>NSS-5</v>
      </c>
      <c r="D441" s="41">
        <f>'[1]Bearbeitete Datenbank'!$AB443</f>
        <v>24957</v>
      </c>
      <c r="G441" s="1" t="str">
        <f>'[1]Bearbeitete Datenbank'!$AV443</f>
        <v>Heavy Satellite</v>
      </c>
      <c r="H441" s="1">
        <f>'[1]Bearbeitete Datenbank'!$V443</f>
        <v>14</v>
      </c>
      <c r="J441" s="3"/>
      <c r="K441" s="1" t="str">
        <f>'[1]Bearbeitete Datenbank'!$BQ443</f>
        <v>none</v>
      </c>
      <c r="L441" s="1" t="str">
        <f>'[1]Bearbeitete Datenbank'!$BR443</f>
        <v>0</v>
      </c>
      <c r="M441" s="1"/>
      <c r="N441" s="1">
        <f>'[1]Bearbeitete Datenbank'!$BS443</f>
        <v>300</v>
      </c>
      <c r="P441" s="5" t="str">
        <f>'[1]Bearbeitete Datenbank'!$Y443</f>
        <v>Guiana Space Center</v>
      </c>
      <c r="Q441" s="1">
        <f>'[1]Bearbeitete Datenbank'!$AD443*PI()/180</f>
        <v>9.1437799511982928E-2</v>
      </c>
      <c r="R441" s="1" t="str">
        <f>'[1]Bearbeitete Datenbank'!$D443</f>
        <v>NR</v>
      </c>
      <c r="S441" s="1" t="str">
        <f>'[1]Bearbeitete Datenbank'!$E443</f>
        <v>Netherlands</v>
      </c>
      <c r="T441" s="1" t="str">
        <f>'[1]Bearbeitete Datenbank'!$F443</f>
        <v>SES S.A.</v>
      </c>
      <c r="U441" s="3">
        <f>'[1]Bearbeitete Datenbank'!$U443</f>
        <v>35696</v>
      </c>
      <c r="V441" s="1">
        <f>'[1]Bearbeitete Datenbank'!$AE443*PI()/180</f>
        <v>5.3622099674872183</v>
      </c>
      <c r="Y441" s="1">
        <f>'[1]Bearbeitete Datenbank'!$BK443</f>
        <v>5.19</v>
      </c>
      <c r="Z441" s="1">
        <f>'[1]Bearbeitete Datenbank'!$BL443</f>
        <v>2.19</v>
      </c>
      <c r="AA441" s="1">
        <f>'[1]Bearbeitete Datenbank'!$BM443</f>
        <v>21.58</v>
      </c>
      <c r="AB441" s="1">
        <f>'[1]Bearbeitete Datenbank'!BN443</f>
        <v>99.419185612554202</v>
      </c>
      <c r="AC441" s="1">
        <f>'[1]Bearbeitete Datenbank'!BO443</f>
        <v>8.92691406499174</v>
      </c>
      <c r="AD441" s="1">
        <f>'[1]Bearbeitete Datenbank'!$BP443</f>
        <v>42.054859382058602</v>
      </c>
      <c r="AH441" s="1">
        <f>'[1]Bearbeitete Datenbank'!$AL443</f>
        <v>3455</v>
      </c>
      <c r="AJ441" s="1">
        <f>'[1]Bearbeitete Datenbank'!$AN443</f>
        <v>1601</v>
      </c>
      <c r="AK441" s="1">
        <f>'[1]Bearbeitete Datenbank'!$AW443</f>
        <v>1854</v>
      </c>
      <c r="AU441" s="1" t="str">
        <f>'[1]Bearbeitete Datenbank'!$AU443</f>
        <v>GEO/S</v>
      </c>
      <c r="AV441" s="1" t="str">
        <f>'[1]Bearbeitete Datenbank'!$J443</f>
        <v>GEO</v>
      </c>
      <c r="AY441" s="1" t="str">
        <f>'[1]Bearbeitete Datenbank'!$G443</f>
        <v>Commercial</v>
      </c>
      <c r="AZ441" s="1"/>
      <c r="BA441" s="1" t="str">
        <f>'[1]Bearbeitete Datenbank'!$H443</f>
        <v>Communications</v>
      </c>
      <c r="BB441" s="1"/>
      <c r="BC441" s="42">
        <f>'[1]Bearbeitete Datenbank'!$AX443</f>
        <v>6.6502999999999997</v>
      </c>
      <c r="BD441" s="1">
        <f>Tabelle27[[#This Row],[inclination '[degree']]]*PI()/180</f>
        <v>0.1160696312453789</v>
      </c>
      <c r="BE441" s="1">
        <f>'[1]Bearbeitete Datenbank'!$AY443</f>
        <v>61.843299999999999</v>
      </c>
      <c r="BF441" s="1">
        <f>Tabelle27[[#This Row],[RAAN '[degree']]]*PI()/180</f>
        <v>1.0793692052986092</v>
      </c>
      <c r="BG441" s="1">
        <f>'[1]Bearbeitete Datenbank'!$BA443</f>
        <v>352.56849999999997</v>
      </c>
      <c r="BH441" s="1">
        <f>Tabelle27[[#This Row],[AoP '[degree']]]*PI()/180</f>
        <v>6.1534811638176263</v>
      </c>
      <c r="BI441" s="1">
        <f>'[1]Bearbeitete Datenbank'!$BB443</f>
        <v>162.42320000000001</v>
      </c>
      <c r="BK441" s="1">
        <f>Tabelle27[[#This Row],[mean_anomaly '[degree']]]*PI()/180</f>
        <v>2.8348196216252539</v>
      </c>
      <c r="BL441" s="1">
        <f>'[1]Bearbeitete Datenbank'!$AZ443</f>
        <v>3.857E-4</v>
      </c>
      <c r="BM441" s="1">
        <f>'[1]Bearbeitete Datenbank'!$BE443</f>
        <v>42165.532323811582</v>
      </c>
      <c r="BN441" s="1">
        <f>'[1]Bearbeitete Datenbank'!$BF443</f>
        <v>35810.795569628877</v>
      </c>
      <c r="BO441" s="1">
        <f>'[1]Bearbeitete Datenbank'!$BG443</f>
        <v>35778.269077994286</v>
      </c>
      <c r="BP441" s="1">
        <f>'[1]Bearbeitete Datenbank'!$BH443</f>
        <v>1436.1362477617445</v>
      </c>
      <c r="BQ441" s="1">
        <f>'[1]Bearbeitete Datenbank'!$BC443</f>
        <v>1.00269038</v>
      </c>
      <c r="BS441" s="5"/>
      <c r="BT441" s="5"/>
      <c r="BU441" s="5"/>
      <c r="BV441" s="5"/>
      <c r="BW441" s="5"/>
      <c r="BY441" s="1" t="s">
        <v>115</v>
      </c>
      <c r="BZ441" s="1" t="s">
        <v>115</v>
      </c>
      <c r="CA441" s="1" t="s">
        <v>115</v>
      </c>
      <c r="CB441" s="1" t="s">
        <v>115</v>
      </c>
      <c r="CD441" s="47">
        <f>'[1]Bearbeitete Datenbank'!$BT443</f>
        <v>5.7535628000000116E-2</v>
      </c>
      <c r="CE44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1.0041861458026419E-3</v>
      </c>
      <c r="CF441" s="1">
        <f>'[1]Bearbeitete Datenbank'!$BU443</f>
        <v>50.478543133000002</v>
      </c>
      <c r="CG44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0.88101677928082389</v>
      </c>
      <c r="CH441" s="1" t="str">
        <f>'[1]Bearbeitete Datenbank'!$BV443</f>
        <v>False</v>
      </c>
      <c r="CI441" s="1" t="str">
        <f>'[1]Bearbeitete Datenbank'!$BW443</f>
        <v>True</v>
      </c>
      <c r="CJ441" s="1">
        <f>'[1]Bearbeitete Datenbank'!$BX443</f>
        <v>3.6508649999999999E-4</v>
      </c>
      <c r="CK441" s="1">
        <f>'[1]Bearbeitete Datenbank'!$BY443</f>
        <v>3.8582500000000012E-5</v>
      </c>
      <c r="CL441" s="1" t="str">
        <f>'[1]Bearbeitete Datenbank'!$CA443</f>
        <v>None</v>
      </c>
      <c r="CM44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1" s="1">
        <f>'[1]Bearbeitete Datenbank'!$CB443</f>
        <v>0</v>
      </c>
      <c r="CO441" s="1">
        <f>'[1]Bearbeitete Datenbank'!$CC443</f>
        <v>0</v>
      </c>
      <c r="CP441" s="1" t="str">
        <f>'[1]Bearbeitete Datenbank'!$CD443</f>
        <v>None</v>
      </c>
      <c r="CQ441" s="1" t="str">
        <f>'[1]Bearbeitete Datenbank'!$CE443</f>
        <v>None</v>
      </c>
      <c r="CR441" s="1" t="str">
        <f>'[1]Bearbeitete Datenbank'!$CF443</f>
        <v>None</v>
      </c>
      <c r="CS441" s="1" t="str">
        <f>IF(Tabelle27[[#This Row],[synchronised_starting_longitude '[deg_E']]]="None","None",Tabelle27[[#This Row],[synchronised_starting_longitude '[deg_E']]]*PI()/180)</f>
        <v>None</v>
      </c>
      <c r="CT441" s="1" t="str">
        <f>'[1]Bearbeitete Datenbank'!$CG443</f>
        <v>None</v>
      </c>
      <c r="CU441" s="1" t="str">
        <f>IF(Tabelle27[[#This Row],[synchronised_initial_longitude '[deg_E']]]="None","None",Tabelle27[[#This Row],[synchronised_initial_longitude '[deg_E']]]*PI()/180)</f>
        <v>None</v>
      </c>
      <c r="CV441" s="1" t="str">
        <f>'[1]Bearbeitete Datenbank'!$CH443</f>
        <v>None</v>
      </c>
      <c r="CW441" s="1" t="str">
        <f>IF(Tabelle27[[#This Row],[synchronised_tolerance_longitude '[deg_E']]]="None","None",Tabelle27[[#This Row],[synchronised_tolerance_longitude '[deg_E']]]*PI()/180)</f>
        <v>None</v>
      </c>
      <c r="CY441" s="1" t="str">
        <f>'[1]Bearbeitete Datenbank'!$CI443</f>
        <v>None</v>
      </c>
      <c r="CZ441" s="1" t="str">
        <f>IF(Tabelle27[[#This Row],[initial_GLAN '[deg']]]="None",Tabelle27[[#This Row],[initial_GLAN '[deg']]],Tabelle27[[#This Row],[initial_GLAN '[deg']]]*PI()/180)</f>
        <v>None</v>
      </c>
      <c r="DA441" s="1" t="str">
        <f>'[1]Bearbeitete Datenbank'!$CJ443</f>
        <v>None</v>
      </c>
      <c r="DB441" s="1" t="str">
        <f>IF(Tabelle27[[#This Row],[tolerance_GLAN '[deg']]]="None",Tabelle27[[#This Row],[tolerance_GLAN '[deg']]],Tabelle27[[#This Row],[tolerance_GLAN '[deg']]]*PI()/180)</f>
        <v>None</v>
      </c>
      <c r="DC441" s="1" t="str">
        <f>'[1]Bearbeitete Datenbank'!$CK443</f>
        <v>None</v>
      </c>
      <c r="DD441" s="49" t="str">
        <f>'[1]Bearbeitete Datenbank'!$CL443</f>
        <v>None</v>
      </c>
      <c r="DE441" s="5" t="str">
        <f>'[1]Bearbeitete Datenbank'!$CM443</f>
        <v>None</v>
      </c>
      <c r="DF441" s="49" t="str">
        <f>'[1]Bearbeitete Datenbank'!$CN443</f>
        <v>None</v>
      </c>
      <c r="DG441" s="5" t="str">
        <f>'[1]Bearbeitete Datenbank'!$CO443</f>
        <v>None</v>
      </c>
      <c r="DH441" s="5" t="str">
        <f>'[1]Bearbeitete Datenbank'!$CP443</f>
        <v>None</v>
      </c>
    </row>
    <row r="442" spans="1:112" x14ac:dyDescent="0.25">
      <c r="A442" s="1" t="str">
        <f>'[1]Bearbeitete Datenbank'!$C444</f>
        <v>NSS-6</v>
      </c>
      <c r="C442" s="1" t="str">
        <f>'[1]Bearbeitete Datenbank'!$C444</f>
        <v>NSS-6</v>
      </c>
      <c r="D442" s="41">
        <f>'[1]Bearbeitete Datenbank'!$AB444</f>
        <v>27603</v>
      </c>
      <c r="G442" s="1" t="str">
        <f>'[1]Bearbeitete Datenbank'!$AV444</f>
        <v>Heavy Satellite</v>
      </c>
      <c r="H442" s="1">
        <f>'[1]Bearbeitete Datenbank'!$V444</f>
        <v>15</v>
      </c>
      <c r="J442" s="3"/>
      <c r="K442" s="1" t="str">
        <f>'[1]Bearbeitete Datenbank'!$BQ444</f>
        <v>mono/duo-propellant</v>
      </c>
      <c r="L442" s="1" t="str">
        <f>'[1]Bearbeitete Datenbank'!$BR444</f>
        <v>1</v>
      </c>
      <c r="M442" s="1"/>
      <c r="N442" s="1">
        <f>'[1]Bearbeitete Datenbank'!$BS444</f>
        <v>300</v>
      </c>
      <c r="P442" s="5" t="str">
        <f>'[1]Bearbeitete Datenbank'!$Y444</f>
        <v>Guiana Space Center</v>
      </c>
      <c r="Q442" s="1">
        <f>'[1]Bearbeitete Datenbank'!$AD444*PI()/180</f>
        <v>9.1437799511982928E-2</v>
      </c>
      <c r="R442" s="1" t="str">
        <f>'[1]Bearbeitete Datenbank'!$D444</f>
        <v>NR</v>
      </c>
      <c r="S442" s="1" t="str">
        <f>'[1]Bearbeitete Datenbank'!$E444</f>
        <v>Netherlands</v>
      </c>
      <c r="T442" s="1" t="str">
        <f>'[1]Bearbeitete Datenbank'!$F444</f>
        <v>SES S.A.</v>
      </c>
      <c r="U442" s="3">
        <f>'[1]Bearbeitete Datenbank'!$U444</f>
        <v>37607</v>
      </c>
      <c r="V442" s="1">
        <f>'[1]Bearbeitete Datenbank'!$AE444*PI()/180</f>
        <v>5.3622099674872183</v>
      </c>
      <c r="Y442" s="1">
        <f>'[1]Bearbeitete Datenbank'!$BK444</f>
        <v>3.6</v>
      </c>
      <c r="Z442" s="1">
        <f>'[1]Bearbeitete Datenbank'!$BL444</f>
        <v>7.3</v>
      </c>
      <c r="AA442" s="1">
        <f>'[1]Bearbeitete Datenbank'!$BM444</f>
        <v>26</v>
      </c>
      <c r="AB442" s="1">
        <f>'[1]Bearbeitete Datenbank'!BN444</f>
        <v>103.872780453801</v>
      </c>
      <c r="AC442" s="1">
        <f>'[1]Bearbeitete Datenbank'!BO444</f>
        <v>12.96</v>
      </c>
      <c r="AD442" s="1">
        <f>'[1]Bearbeitete Datenbank'!$BP444</f>
        <v>54.357866666666702</v>
      </c>
      <c r="AH442" s="1">
        <f>'[1]Bearbeitete Datenbank'!$AL444</f>
        <v>4575</v>
      </c>
      <c r="AJ442" s="1">
        <f>'[1]Bearbeitete Datenbank'!$AN444</f>
        <v>2200</v>
      </c>
      <c r="AK442" s="1">
        <f>'[1]Bearbeitete Datenbank'!$AW444</f>
        <v>2375</v>
      </c>
      <c r="AU442" s="1" t="str">
        <f>'[1]Bearbeitete Datenbank'!$AU444</f>
        <v>GEO/D</v>
      </c>
      <c r="AV442" s="1" t="str">
        <f>'[1]Bearbeitete Datenbank'!$J444</f>
        <v>GEO</v>
      </c>
      <c r="AY442" s="1" t="str">
        <f>'[1]Bearbeitete Datenbank'!$G444</f>
        <v>Commercial</v>
      </c>
      <c r="AZ442" s="1"/>
      <c r="BA442" s="1" t="str">
        <f>'[1]Bearbeitete Datenbank'!$H444</f>
        <v>Communications</v>
      </c>
      <c r="BB442" s="1"/>
      <c r="BC442" s="42">
        <f>'[1]Bearbeitete Datenbank'!$AX444</f>
        <v>0.63600000000000001</v>
      </c>
      <c r="BD442" s="1">
        <f>Tabelle27[[#This Row],[inclination '[degree']]]*PI()/180</f>
        <v>1.1100294042683936E-2</v>
      </c>
      <c r="BE442" s="1">
        <f>'[1]Bearbeitete Datenbank'!$AY444</f>
        <v>95.953999999999994</v>
      </c>
      <c r="BF442" s="1">
        <f>Tabelle27[[#This Row],[RAAN '[degree']]]*PI()/180</f>
        <v>1.6747132304586387</v>
      </c>
      <c r="BG442" s="1">
        <f>'[1]Bearbeitete Datenbank'!$BA444</f>
        <v>320.43549999999999</v>
      </c>
      <c r="BH442" s="1">
        <f>Tabelle27[[#This Row],[AoP '[degree']]]*PI()/180</f>
        <v>5.5926545152742895</v>
      </c>
      <c r="BI442" s="1">
        <f>'[1]Bearbeitete Datenbank'!$BB444</f>
        <v>310.50400000000002</v>
      </c>
      <c r="BK442" s="1">
        <f>Tabelle27[[#This Row],[mean_anomaly '[degree']]]*PI()/180</f>
        <v>5.4193171406124732</v>
      </c>
      <c r="BL442" s="1">
        <f>'[1]Bearbeitete Datenbank'!$AZ444</f>
        <v>4.1320000000000001E-4</v>
      </c>
      <c r="BM442" s="1">
        <f>'[1]Bearbeitete Datenbank'!$BE444</f>
        <v>42164.238561402111</v>
      </c>
      <c r="BN442" s="1">
        <f>'[1]Bearbeitete Datenbank'!$BF444</f>
        <v>35810.660824775681</v>
      </c>
      <c r="BO442" s="1">
        <f>'[1]Bearbeitete Datenbank'!$BG444</f>
        <v>35775.816298028541</v>
      </c>
      <c r="BP442" s="1">
        <f>'[1]Bearbeitete Datenbank'!$BH444</f>
        <v>1436.0701509498206</v>
      </c>
      <c r="BQ442" s="1">
        <f>'[1]Bearbeitete Datenbank'!$BC444</f>
        <v>1.00273653</v>
      </c>
      <c r="BS442" s="5"/>
      <c r="BT442" s="5"/>
      <c r="BU442" s="5"/>
      <c r="BV442" s="5"/>
      <c r="BW442" s="5"/>
      <c r="BY442" s="1" t="s">
        <v>115</v>
      </c>
      <c r="BZ442" s="1" t="s">
        <v>115</v>
      </c>
      <c r="CA442" s="1" t="s">
        <v>115</v>
      </c>
      <c r="CB442" s="1" t="s">
        <v>115</v>
      </c>
      <c r="CD442" s="47">
        <f>'[1]Bearbeitete Datenbank'!$BT444</f>
        <v>3.8155990999996447E-2</v>
      </c>
      <c r="CE44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6.6594767231126163E-4</v>
      </c>
      <c r="CF442" s="1">
        <f>'[1]Bearbeitete Datenbank'!$BU444</f>
        <v>190.49312043099999</v>
      </c>
      <c r="CG44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3.3247321539190295</v>
      </c>
      <c r="CH442" s="1" t="str">
        <f>'[1]Bearbeitete Datenbank'!$BV444</f>
        <v>False</v>
      </c>
      <c r="CI442" s="1" t="str">
        <f>'[1]Bearbeitete Datenbank'!$BW444</f>
        <v>True</v>
      </c>
      <c r="CJ442" s="1">
        <f>'[1]Bearbeitete Datenbank'!$BX444</f>
        <v>4.2320200000000002E-4</v>
      </c>
      <c r="CK442" s="1">
        <f>'[1]Bearbeitete Datenbank'!$BY444</f>
        <v>3.0901999999999997E-5</v>
      </c>
      <c r="CL442" s="1" t="str">
        <f>'[1]Bearbeitete Datenbank'!$CA444</f>
        <v>None</v>
      </c>
      <c r="CM44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2" s="1">
        <f>'[1]Bearbeitete Datenbank'!$CB444</f>
        <v>0</v>
      </c>
      <c r="CO442" s="1">
        <f>'[1]Bearbeitete Datenbank'!$CC444</f>
        <v>0</v>
      </c>
      <c r="CP442" s="1" t="str">
        <f>'[1]Bearbeitete Datenbank'!$CD444</f>
        <v>None</v>
      </c>
      <c r="CQ442" s="1" t="str">
        <f>'[1]Bearbeitete Datenbank'!$CE444</f>
        <v>None</v>
      </c>
      <c r="CR442" s="1" t="str">
        <f>'[1]Bearbeitete Datenbank'!$CF444</f>
        <v>None</v>
      </c>
      <c r="CS442" s="1" t="str">
        <f>IF(Tabelle27[[#This Row],[synchronised_starting_longitude '[deg_E']]]="None","None",Tabelle27[[#This Row],[synchronised_starting_longitude '[deg_E']]]*PI()/180)</f>
        <v>None</v>
      </c>
      <c r="CT442" s="1" t="str">
        <f>'[1]Bearbeitete Datenbank'!$CG444</f>
        <v>None</v>
      </c>
      <c r="CU442" s="1" t="str">
        <f>IF(Tabelle27[[#This Row],[synchronised_initial_longitude '[deg_E']]]="None","None",Tabelle27[[#This Row],[synchronised_initial_longitude '[deg_E']]]*PI()/180)</f>
        <v>None</v>
      </c>
      <c r="CV442" s="1" t="str">
        <f>'[1]Bearbeitete Datenbank'!$CH444</f>
        <v>None</v>
      </c>
      <c r="CW442" s="1" t="str">
        <f>IF(Tabelle27[[#This Row],[synchronised_tolerance_longitude '[deg_E']]]="None","None",Tabelle27[[#This Row],[synchronised_tolerance_longitude '[deg_E']]]*PI()/180)</f>
        <v>None</v>
      </c>
      <c r="CY442" s="1" t="str">
        <f>'[1]Bearbeitete Datenbank'!$CI444</f>
        <v>None</v>
      </c>
      <c r="CZ442" s="1" t="str">
        <f>IF(Tabelle27[[#This Row],[initial_GLAN '[deg']]]="None",Tabelle27[[#This Row],[initial_GLAN '[deg']]],Tabelle27[[#This Row],[initial_GLAN '[deg']]]*PI()/180)</f>
        <v>None</v>
      </c>
      <c r="DA442" s="1" t="str">
        <f>'[1]Bearbeitete Datenbank'!$CJ444</f>
        <v>None</v>
      </c>
      <c r="DB442" s="1" t="str">
        <f>IF(Tabelle27[[#This Row],[tolerance_GLAN '[deg']]]="None",Tabelle27[[#This Row],[tolerance_GLAN '[deg']]],Tabelle27[[#This Row],[tolerance_GLAN '[deg']]]*PI()/180)</f>
        <v>None</v>
      </c>
      <c r="DC442" s="1" t="str">
        <f>'[1]Bearbeitete Datenbank'!$CK444</f>
        <v>None</v>
      </c>
      <c r="DD442" s="49" t="str">
        <f>'[1]Bearbeitete Datenbank'!$CL444</f>
        <v>None</v>
      </c>
      <c r="DE442" s="5" t="str">
        <f>'[1]Bearbeitete Datenbank'!$CM444</f>
        <v>None</v>
      </c>
      <c r="DF442" s="49" t="str">
        <f>'[1]Bearbeitete Datenbank'!$CN444</f>
        <v>None</v>
      </c>
      <c r="DG442" s="5" t="str">
        <f>'[1]Bearbeitete Datenbank'!$CO444</f>
        <v>None</v>
      </c>
      <c r="DH442" s="5" t="str">
        <f>'[1]Bearbeitete Datenbank'!$CP444</f>
        <v>None</v>
      </c>
    </row>
    <row r="443" spans="1:112" x14ac:dyDescent="0.25">
      <c r="A443" s="1" t="str">
        <f>'[1]Bearbeitete Datenbank'!$C445</f>
        <v>NSS-7</v>
      </c>
      <c r="C443" s="1" t="str">
        <f>'[1]Bearbeitete Datenbank'!$C445</f>
        <v>NSS-7</v>
      </c>
      <c r="D443" s="41">
        <f>'[1]Bearbeitete Datenbank'!$AB445</f>
        <v>27414</v>
      </c>
      <c r="G443" s="1" t="str">
        <f>'[1]Bearbeitete Datenbank'!$AV445</f>
        <v>Heavy Satellite</v>
      </c>
      <c r="H443" s="1">
        <f>'[1]Bearbeitete Datenbank'!$V445</f>
        <v>14</v>
      </c>
      <c r="J443" s="3"/>
      <c r="K443" s="1" t="str">
        <f>'[1]Bearbeitete Datenbank'!$BQ445</f>
        <v>mono/duo-propellant</v>
      </c>
      <c r="L443" s="1" t="str">
        <f>'[1]Bearbeitete Datenbank'!$BR445</f>
        <v>1</v>
      </c>
      <c r="M443" s="1"/>
      <c r="N443" s="1">
        <f>'[1]Bearbeitete Datenbank'!$BS445</f>
        <v>300</v>
      </c>
      <c r="P443" s="5" t="str">
        <f>'[1]Bearbeitete Datenbank'!$Y445</f>
        <v>Guiana Space Center</v>
      </c>
      <c r="Q443" s="1">
        <f>'[1]Bearbeitete Datenbank'!$AD445*PI()/180</f>
        <v>9.1437799511982928E-2</v>
      </c>
      <c r="R443" s="1" t="str">
        <f>'[1]Bearbeitete Datenbank'!$D445</f>
        <v>NR</v>
      </c>
      <c r="S443" s="1" t="str">
        <f>'[1]Bearbeitete Datenbank'!$E445</f>
        <v>Netherlands</v>
      </c>
      <c r="T443" s="1" t="str">
        <f>'[1]Bearbeitete Datenbank'!$F445</f>
        <v>SES S.A.</v>
      </c>
      <c r="U443" s="3">
        <f>'[1]Bearbeitete Datenbank'!$U445</f>
        <v>37362</v>
      </c>
      <c r="V443" s="1">
        <f>'[1]Bearbeitete Datenbank'!$AE445*PI()/180</f>
        <v>5.3622099674872183</v>
      </c>
      <c r="Y443" s="1">
        <f>'[1]Bearbeitete Datenbank'!$BK445</f>
        <v>3.6</v>
      </c>
      <c r="Z443" s="1">
        <f>'[1]Bearbeitete Datenbank'!$BL445</f>
        <v>6.7</v>
      </c>
      <c r="AA443" s="1">
        <f>'[1]Bearbeitete Datenbank'!$BM445</f>
        <v>26</v>
      </c>
      <c r="AB443" s="1">
        <f>'[1]Bearbeitete Datenbank'!BN445</f>
        <v>111.813064708612</v>
      </c>
      <c r="AC443" s="1">
        <f>'[1]Bearbeitete Datenbank'!BO445</f>
        <v>12.96</v>
      </c>
      <c r="AD443" s="1">
        <f>'[1]Bearbeitete Datenbank'!$BP445</f>
        <v>58.5966666666667</v>
      </c>
      <c r="AH443" s="1">
        <f>'[1]Bearbeitete Datenbank'!$AL445</f>
        <v>4700</v>
      </c>
      <c r="AJ443" s="1">
        <f>'[1]Bearbeitete Datenbank'!$AN445</f>
        <v>2200</v>
      </c>
      <c r="AK443" s="1">
        <f>'[1]Bearbeitete Datenbank'!$AW445</f>
        <v>2500</v>
      </c>
      <c r="AU443" s="1" t="str">
        <f>'[1]Bearbeitete Datenbank'!$AU445</f>
        <v>GEO/S</v>
      </c>
      <c r="AV443" s="1" t="str">
        <f>'[1]Bearbeitete Datenbank'!$J445</f>
        <v>GEO</v>
      </c>
      <c r="AY443" s="1" t="str">
        <f>'[1]Bearbeitete Datenbank'!$G445</f>
        <v>Commercial</v>
      </c>
      <c r="AZ443" s="1"/>
      <c r="BA443" s="1" t="str">
        <f>'[1]Bearbeitete Datenbank'!$H445</f>
        <v>Communications</v>
      </c>
      <c r="BB443" s="1"/>
      <c r="BC443" s="42">
        <f>'[1]Bearbeitete Datenbank'!$AX445</f>
        <v>4.9999000000000002</v>
      </c>
      <c r="BD443" s="1">
        <f>Tabelle27[[#This Row],[inclination '[degree']]]*PI()/180</f>
        <v>8.726471727046449E-2</v>
      </c>
      <c r="BE443" s="1">
        <f>'[1]Bearbeitete Datenbank'!$AY445</f>
        <v>74.346800000000002</v>
      </c>
      <c r="BF443" s="1">
        <f>Tabelle27[[#This Row],[RAAN '[degree']]]*PI()/180</f>
        <v>1.2975964483217202</v>
      </c>
      <c r="BG443" s="1">
        <f>'[1]Bearbeitete Datenbank'!$BA445</f>
        <v>349.77190000000002</v>
      </c>
      <c r="BH443" s="1">
        <f>Tabelle27[[#This Row],[AoP '[degree']]]*PI()/180</f>
        <v>6.1046712859563552</v>
      </c>
      <c r="BI443" s="1">
        <f>'[1]Bearbeitete Datenbank'!$BB445</f>
        <v>51.205500000000001</v>
      </c>
      <c r="BK443" s="1">
        <f>Tabelle27[[#This Row],[mean_anomaly '[degree']]]*PI()/180</f>
        <v>0.89370457012995641</v>
      </c>
      <c r="BL443" s="1">
        <f>'[1]Bearbeitete Datenbank'!$AZ445</f>
        <v>2.4889999999999998E-4</v>
      </c>
      <c r="BM443" s="1">
        <f>'[1]Bearbeitete Datenbank'!$BE445</f>
        <v>42164.797544295048</v>
      </c>
      <c r="BN443" s="1">
        <f>'[1]Bearbeitete Datenbank'!$BF445</f>
        <v>35804.29236240383</v>
      </c>
      <c r="BO443" s="1">
        <f>'[1]Bearbeitete Datenbank'!$BG445</f>
        <v>35783.302726186274</v>
      </c>
      <c r="BP443" s="1">
        <f>'[1]Bearbeitete Datenbank'!$BH445</f>
        <v>1436.0987086091789</v>
      </c>
      <c r="BQ443" s="1">
        <f>'[1]Bearbeitete Datenbank'!$BC445</f>
        <v>1.0027165899999999</v>
      </c>
      <c r="BS443" s="5"/>
      <c r="BT443" s="5"/>
      <c r="BU443" s="5"/>
      <c r="BV443" s="5"/>
      <c r="BW443" s="5"/>
      <c r="BY443" s="1" t="s">
        <v>115</v>
      </c>
      <c r="BZ443" s="1" t="s">
        <v>115</v>
      </c>
      <c r="CA443" s="1" t="s">
        <v>115</v>
      </c>
      <c r="CB443" s="1" t="s">
        <v>115</v>
      </c>
      <c r="CD443" s="47">
        <f>'[1]Bearbeitete Datenbank'!$BT445</f>
        <v>1.901429350002104E-2</v>
      </c>
      <c r="CE44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3.3186202651592367E-4</v>
      </c>
      <c r="CF443" s="1">
        <f>'[1]Bearbeitete Datenbank'!$BU445</f>
        <v>339.98303645650003</v>
      </c>
      <c r="CG44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5.9338233870938399</v>
      </c>
      <c r="CH443" s="1" t="str">
        <f>'[1]Bearbeitete Datenbank'!$BV445</f>
        <v>False</v>
      </c>
      <c r="CI443" s="1" t="str">
        <f>'[1]Bearbeitete Datenbank'!$BW445</f>
        <v>True</v>
      </c>
      <c r="CJ443" s="1">
        <f>'[1]Bearbeitete Datenbank'!$BX445</f>
        <v>2.5509349999999997E-4</v>
      </c>
      <c r="CK443" s="1">
        <f>'[1]Bearbeitete Datenbank'!$BY445</f>
        <v>2.2324499999999993E-5</v>
      </c>
      <c r="CL443" s="1" t="str">
        <f>'[1]Bearbeitete Datenbank'!$CA445</f>
        <v>None</v>
      </c>
      <c r="CM44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3" s="1">
        <f>'[1]Bearbeitete Datenbank'!$CB445</f>
        <v>0</v>
      </c>
      <c r="CO443" s="1">
        <f>'[1]Bearbeitete Datenbank'!$CC445</f>
        <v>0</v>
      </c>
      <c r="CP443" s="1" t="str">
        <f>'[1]Bearbeitete Datenbank'!$CD445</f>
        <v>None</v>
      </c>
      <c r="CQ443" s="1" t="str">
        <f>'[1]Bearbeitete Datenbank'!$CE445</f>
        <v>None</v>
      </c>
      <c r="CR443" s="1" t="str">
        <f>'[1]Bearbeitete Datenbank'!$CF445</f>
        <v>None</v>
      </c>
      <c r="CS443" s="1" t="str">
        <f>IF(Tabelle27[[#This Row],[synchronised_starting_longitude '[deg_E']]]="None","None",Tabelle27[[#This Row],[synchronised_starting_longitude '[deg_E']]]*PI()/180)</f>
        <v>None</v>
      </c>
      <c r="CT443" s="1" t="str">
        <f>'[1]Bearbeitete Datenbank'!$CG445</f>
        <v>None</v>
      </c>
      <c r="CU443" s="1" t="str">
        <f>IF(Tabelle27[[#This Row],[synchronised_initial_longitude '[deg_E']]]="None","None",Tabelle27[[#This Row],[synchronised_initial_longitude '[deg_E']]]*PI()/180)</f>
        <v>None</v>
      </c>
      <c r="CV443" s="1" t="str">
        <f>'[1]Bearbeitete Datenbank'!$CH445</f>
        <v>None</v>
      </c>
      <c r="CW443" s="1" t="str">
        <f>IF(Tabelle27[[#This Row],[synchronised_tolerance_longitude '[deg_E']]]="None","None",Tabelle27[[#This Row],[synchronised_tolerance_longitude '[deg_E']]]*PI()/180)</f>
        <v>None</v>
      </c>
      <c r="CY443" s="1" t="str">
        <f>'[1]Bearbeitete Datenbank'!$CI445</f>
        <v>None</v>
      </c>
      <c r="CZ443" s="1" t="str">
        <f>IF(Tabelle27[[#This Row],[initial_GLAN '[deg']]]="None",Tabelle27[[#This Row],[initial_GLAN '[deg']]],Tabelle27[[#This Row],[initial_GLAN '[deg']]]*PI()/180)</f>
        <v>None</v>
      </c>
      <c r="DA443" s="1" t="str">
        <f>'[1]Bearbeitete Datenbank'!$CJ445</f>
        <v>None</v>
      </c>
      <c r="DB443" s="1" t="str">
        <f>IF(Tabelle27[[#This Row],[tolerance_GLAN '[deg']]]="None",Tabelle27[[#This Row],[tolerance_GLAN '[deg']]],Tabelle27[[#This Row],[tolerance_GLAN '[deg']]]*PI()/180)</f>
        <v>None</v>
      </c>
      <c r="DC443" s="1" t="str">
        <f>'[1]Bearbeitete Datenbank'!$CK445</f>
        <v>None</v>
      </c>
      <c r="DD443" s="49" t="str">
        <f>'[1]Bearbeitete Datenbank'!$CL445</f>
        <v>None</v>
      </c>
      <c r="DE443" s="5" t="str">
        <f>'[1]Bearbeitete Datenbank'!$CM445</f>
        <v>None</v>
      </c>
      <c r="DF443" s="49" t="str">
        <f>'[1]Bearbeitete Datenbank'!$CN445</f>
        <v>None</v>
      </c>
      <c r="DG443" s="5" t="str">
        <f>'[1]Bearbeitete Datenbank'!$CO445</f>
        <v>None</v>
      </c>
      <c r="DH443" s="5" t="str">
        <f>'[1]Bearbeitete Datenbank'!$CP445</f>
        <v>None</v>
      </c>
    </row>
    <row r="444" spans="1:112" x14ac:dyDescent="0.25">
      <c r="A444" s="1" t="str">
        <f>'[1]Bearbeitete Datenbank'!$C446</f>
        <v>NSS-9</v>
      </c>
      <c r="C444" s="1" t="str">
        <f>'[1]Bearbeitete Datenbank'!$C446</f>
        <v>NSS-9</v>
      </c>
      <c r="D444" s="41">
        <f>'[1]Bearbeitete Datenbank'!$AB446</f>
        <v>33749</v>
      </c>
      <c r="G444" s="1" t="str">
        <f>'[1]Bearbeitete Datenbank'!$AV446</f>
        <v>Heavy Satellite</v>
      </c>
      <c r="H444" s="1">
        <f>'[1]Bearbeitete Datenbank'!$V446</f>
        <v>15</v>
      </c>
      <c r="J444" s="3"/>
      <c r="K444" s="1" t="str">
        <f>'[1]Bearbeitete Datenbank'!$BQ446</f>
        <v>mono/duo-propellant</v>
      </c>
      <c r="L444" s="1" t="str">
        <f>'[1]Bearbeitete Datenbank'!$BR446</f>
        <v>1</v>
      </c>
      <c r="M444" s="1"/>
      <c r="N444" s="1">
        <f>'[1]Bearbeitete Datenbank'!$BS446</f>
        <v>300</v>
      </c>
      <c r="P444" s="5" t="str">
        <f>'[1]Bearbeitete Datenbank'!$Y446</f>
        <v>Guiana Space Center</v>
      </c>
      <c r="Q444" s="1">
        <f>'[1]Bearbeitete Datenbank'!$AD446*PI()/180</f>
        <v>9.1437799511982928E-2</v>
      </c>
      <c r="R444" s="1" t="str">
        <f>'[1]Bearbeitete Datenbank'!$D446</f>
        <v>United Kingdom</v>
      </c>
      <c r="S444" s="1" t="str">
        <f>'[1]Bearbeitete Datenbank'!$E446</f>
        <v>Netherlands</v>
      </c>
      <c r="T444" s="1" t="str">
        <f>'[1]Bearbeitete Datenbank'!$F446</f>
        <v>SES S.A.</v>
      </c>
      <c r="U444" s="3">
        <f>'[1]Bearbeitete Datenbank'!$U446</f>
        <v>39855</v>
      </c>
      <c r="V444" s="1">
        <f>'[1]Bearbeitete Datenbank'!$AE446*PI()/180</f>
        <v>5.3622099674872183</v>
      </c>
      <c r="Y444" s="1">
        <f>'[1]Bearbeitete Datenbank'!$BK446</f>
        <v>2.2999999999999998</v>
      </c>
      <c r="Z444" s="1">
        <f>'[1]Bearbeitete Datenbank'!$BL446</f>
        <v>4.0999999999999996</v>
      </c>
      <c r="AA444" s="1">
        <f>'[1]Bearbeitete Datenbank'!$BM446</f>
        <v>17.5</v>
      </c>
      <c r="AB444" s="1">
        <f>'[1]Bearbeitete Datenbank'!BN446</f>
        <v>42.315349810437198</v>
      </c>
      <c r="AC444" s="1">
        <f>'[1]Bearbeitete Datenbank'!BO446</f>
        <v>5.29</v>
      </c>
      <c r="AD444" s="1">
        <f>'[1]Bearbeitete Datenbank'!$BP446</f>
        <v>21.460599999999999</v>
      </c>
      <c r="AH444" s="1">
        <f>'[1]Bearbeitete Datenbank'!$AL446</f>
        <v>2290</v>
      </c>
      <c r="AJ444" s="1">
        <f>'[1]Bearbeitete Datenbank'!$AN446</f>
        <v>1050</v>
      </c>
      <c r="AK444" s="1">
        <f>'[1]Bearbeitete Datenbank'!$AW446</f>
        <v>1240</v>
      </c>
      <c r="AU444" s="1" t="str">
        <f>'[1]Bearbeitete Datenbank'!$AU446</f>
        <v>GEO/D</v>
      </c>
      <c r="AV444" s="1" t="str">
        <f>'[1]Bearbeitete Datenbank'!$J446</f>
        <v>GEO</v>
      </c>
      <c r="AY444" s="1" t="str">
        <f>'[1]Bearbeitete Datenbank'!$G446</f>
        <v>Commercial</v>
      </c>
      <c r="AZ444" s="1"/>
      <c r="BA444" s="1" t="str">
        <f>'[1]Bearbeitete Datenbank'!$H446</f>
        <v>Communications</v>
      </c>
      <c r="BB444" s="1"/>
      <c r="BC444" s="42">
        <f>'[1]Bearbeitete Datenbank'!$AX446</f>
        <v>4.1000000000000002E-2</v>
      </c>
      <c r="BD444" s="1">
        <f>Tabelle27[[#This Row],[inclination '[degree']]]*PI()/180</f>
        <v>7.155849933176752E-4</v>
      </c>
      <c r="BE444" s="1">
        <f>'[1]Bearbeitete Datenbank'!$AY446</f>
        <v>87.080100000000002</v>
      </c>
      <c r="BF444" s="1">
        <f>Tabelle27[[#This Row],[RAAN '[degree']]]*PI()/180</f>
        <v>1.5198344579659142</v>
      </c>
      <c r="BG444" s="1">
        <f>'[1]Bearbeitete Datenbank'!$BA446</f>
        <v>325.99579999999997</v>
      </c>
      <c r="BH444" s="1">
        <f>Tabelle27[[#This Row],[AoP '[degree']]]*PI()/180</f>
        <v>5.6897000576729297</v>
      </c>
      <c r="BI444" s="1">
        <f>'[1]Bearbeitete Datenbank'!$BB446</f>
        <v>305.86630000000002</v>
      </c>
      <c r="BK444" s="1">
        <f>Tabelle27[[#This Row],[mean_anomaly '[degree']]]*PI()/180</f>
        <v>5.3383740058927325</v>
      </c>
      <c r="BL444" s="1">
        <f>'[1]Bearbeitete Datenbank'!$AZ446</f>
        <v>2.174E-4</v>
      </c>
      <c r="BM444" s="1">
        <f>'[1]Bearbeitete Datenbank'!$BE446</f>
        <v>42164.765866233698</v>
      </c>
      <c r="BN444" s="1">
        <f>'[1]Bearbeitete Datenbank'!$BF446</f>
        <v>35802.932486333011</v>
      </c>
      <c r="BO444" s="1">
        <f>'[1]Bearbeitete Datenbank'!$BG446</f>
        <v>35784.599246134378</v>
      </c>
      <c r="BP444" s="1">
        <f>'[1]Bearbeitete Datenbank'!$BH446</f>
        <v>1436.0970902159777</v>
      </c>
      <c r="BQ444" s="1">
        <f>'[1]Bearbeitete Datenbank'!$BC446</f>
        <v>1.0027177199999999</v>
      </c>
      <c r="BS444" s="5"/>
      <c r="BT444" s="5"/>
      <c r="BU444" s="5"/>
      <c r="BV444" s="5"/>
      <c r="BW444" s="5"/>
      <c r="BY444" s="1" t="s">
        <v>115</v>
      </c>
      <c r="BZ444" s="1" t="s">
        <v>115</v>
      </c>
      <c r="CA444" s="1" t="s">
        <v>115</v>
      </c>
      <c r="CB444" s="1" t="s">
        <v>115</v>
      </c>
      <c r="CD444" s="47">
        <f>'[1]Bearbeitete Datenbank'!$BT446</f>
        <v>2.8123266999998009E-2</v>
      </c>
      <c r="CE44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4.9084360556743336E-4</v>
      </c>
      <c r="CF444" s="1">
        <f>'[1]Bearbeitete Datenbank'!$BU446</f>
        <v>183.05709341800002</v>
      </c>
      <c r="CG44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3.1949489992749407</v>
      </c>
      <c r="CH444" s="1" t="str">
        <f>'[1]Bearbeitete Datenbank'!$BV446</f>
        <v>True</v>
      </c>
      <c r="CI444" s="1" t="str">
        <f>'[1]Bearbeitete Datenbank'!$BW446</f>
        <v>True</v>
      </c>
      <c r="CJ444" s="1">
        <f>'[1]Bearbeitete Datenbank'!$BX446</f>
        <v>2.112045E-4</v>
      </c>
      <c r="CK444" s="1">
        <f>'[1]Bearbeitete Datenbank'!$BY446</f>
        <v>2.9104499999999992E-5</v>
      </c>
      <c r="CL444" s="1">
        <f>'[1]Bearbeitete Datenbank'!$CA446</f>
        <v>6.7001000000000005E-2</v>
      </c>
      <c r="CM44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1.1693880521287208E-3</v>
      </c>
      <c r="CN444" s="1">
        <f>'[1]Bearbeitete Datenbank'!$CB446</f>
        <v>1</v>
      </c>
      <c r="CO444" s="1">
        <f>'[1]Bearbeitete Datenbank'!$CC446</f>
        <v>4</v>
      </c>
      <c r="CP444" s="1" t="str">
        <f>'[1]Bearbeitete Datenbank'!$CD446</f>
        <v>None</v>
      </c>
      <c r="CQ444" s="1" t="str">
        <f>'[1]Bearbeitete Datenbank'!$CE446</f>
        <v>None</v>
      </c>
      <c r="CR444" s="1" t="str">
        <f>'[1]Bearbeitete Datenbank'!$CF446</f>
        <v>None</v>
      </c>
      <c r="CS444" s="1" t="str">
        <f>IF(Tabelle27[[#This Row],[synchronised_starting_longitude '[deg_E']]]="None","None",Tabelle27[[#This Row],[synchronised_starting_longitude '[deg_E']]]*PI()/180)</f>
        <v>None</v>
      </c>
      <c r="CT444" s="1" t="str">
        <f>'[1]Bearbeitete Datenbank'!$CG446</f>
        <v>None</v>
      </c>
      <c r="CU444" s="1" t="str">
        <f>IF(Tabelle27[[#This Row],[synchronised_initial_longitude '[deg_E']]]="None","None",Tabelle27[[#This Row],[synchronised_initial_longitude '[deg_E']]]*PI()/180)</f>
        <v>None</v>
      </c>
      <c r="CV444" s="1" t="str">
        <f>'[1]Bearbeitete Datenbank'!$CH446</f>
        <v>None</v>
      </c>
      <c r="CW444" s="1" t="str">
        <f>IF(Tabelle27[[#This Row],[synchronised_tolerance_longitude '[deg_E']]]="None","None",Tabelle27[[#This Row],[synchronised_tolerance_longitude '[deg_E']]]*PI()/180)</f>
        <v>None</v>
      </c>
      <c r="CY444" s="1" t="str">
        <f>'[1]Bearbeitete Datenbank'!$CI446</f>
        <v>None</v>
      </c>
      <c r="CZ444" s="1" t="str">
        <f>IF(Tabelle27[[#This Row],[initial_GLAN '[deg']]]="None",Tabelle27[[#This Row],[initial_GLAN '[deg']]],Tabelle27[[#This Row],[initial_GLAN '[deg']]]*PI()/180)</f>
        <v>None</v>
      </c>
      <c r="DA444" s="1" t="str">
        <f>'[1]Bearbeitete Datenbank'!$CJ446</f>
        <v>None</v>
      </c>
      <c r="DB444" s="1" t="str">
        <f>IF(Tabelle27[[#This Row],[tolerance_GLAN '[deg']]]="None",Tabelle27[[#This Row],[tolerance_GLAN '[deg']]],Tabelle27[[#This Row],[tolerance_GLAN '[deg']]]*PI()/180)</f>
        <v>None</v>
      </c>
      <c r="DC444" s="1" t="str">
        <f>'[1]Bearbeitete Datenbank'!$CK446</f>
        <v>None</v>
      </c>
      <c r="DD444" s="49" t="str">
        <f>'[1]Bearbeitete Datenbank'!$CL446</f>
        <v>None</v>
      </c>
      <c r="DE444" s="5" t="str">
        <f>'[1]Bearbeitete Datenbank'!$CM446</f>
        <v>None</v>
      </c>
      <c r="DF444" s="49" t="str">
        <f>'[1]Bearbeitete Datenbank'!$CN446</f>
        <v>None</v>
      </c>
      <c r="DG444" s="5" t="str">
        <f>'[1]Bearbeitete Datenbank'!$CO446</f>
        <v>None</v>
      </c>
      <c r="DH444" s="5" t="str">
        <f>'[1]Bearbeitete Datenbank'!$CP446</f>
        <v>None</v>
      </c>
    </row>
    <row r="445" spans="1:112" x14ac:dyDescent="0.25">
      <c r="A445" s="1" t="str">
        <f>'[1]Bearbeitete Datenbank'!$C447</f>
        <v>Nusantara Satu (PSN-6)</v>
      </c>
      <c r="C445" s="1" t="str">
        <f>'[1]Bearbeitete Datenbank'!$C447</f>
        <v>Nusantara Satu (PSN-6)</v>
      </c>
      <c r="D445" s="41">
        <f>'[1]Bearbeitete Datenbank'!$AB447</f>
        <v>44048</v>
      </c>
      <c r="G445" s="1" t="str">
        <f>'[1]Bearbeitete Datenbank'!$AV447</f>
        <v>Heavy Satellite</v>
      </c>
      <c r="H445" s="1">
        <f>'[1]Bearbeitete Datenbank'!$V447</f>
        <v>15</v>
      </c>
      <c r="J445" s="3"/>
      <c r="K445" s="1" t="str">
        <f>'[1]Bearbeitete Datenbank'!$BQ447</f>
        <v>mono/duo-propellant</v>
      </c>
      <c r="L445" s="1" t="str">
        <f>'[1]Bearbeitete Datenbank'!$BR447</f>
        <v>1</v>
      </c>
      <c r="M445" s="1"/>
      <c r="N445" s="1">
        <f>'[1]Bearbeitete Datenbank'!$BS447</f>
        <v>3000</v>
      </c>
      <c r="P445" s="5" t="str">
        <f>'[1]Bearbeitete Datenbank'!$Y447</f>
        <v>Cape Canaveral</v>
      </c>
      <c r="Q445" s="1">
        <f>'[1]Bearbeitete Datenbank'!$AD447*PI()/180</f>
        <v>0.49683706040105241</v>
      </c>
      <c r="R445" s="1" t="str">
        <f>'[1]Bearbeitete Datenbank'!$D447</f>
        <v>NR</v>
      </c>
      <c r="S445" s="1" t="str">
        <f>'[1]Bearbeitete Datenbank'!$E447</f>
        <v>Indonesia</v>
      </c>
      <c r="T445" s="1" t="str">
        <f>'[1]Bearbeitete Datenbank'!$F447</f>
        <v>PT Pasifik Satelit Nusantara</v>
      </c>
      <c r="U445" s="3">
        <f>'[1]Bearbeitete Datenbank'!$U447</f>
        <v>43517</v>
      </c>
      <c r="V445" s="1">
        <f>'[1]Bearbeitete Datenbank'!$AE447*PI()/180</f>
        <v>4.8776134829068196</v>
      </c>
      <c r="Y445" s="1">
        <f>'[1]Bearbeitete Datenbank'!$BK447</f>
        <v>6.9</v>
      </c>
      <c r="Z445" s="1">
        <f>'[1]Bearbeitete Datenbank'!$BL447</f>
        <v>8.9</v>
      </c>
      <c r="AA445" s="1">
        <f>'[1]Bearbeitete Datenbank'!$BM447</f>
        <v>26.1</v>
      </c>
      <c r="AB445" s="1">
        <f>'[1]Bearbeitete Datenbank'!BN447</f>
        <v>205.025072988375</v>
      </c>
      <c r="AC445" s="1">
        <f>'[1]Bearbeitete Datenbank'!BO447</f>
        <v>47.61</v>
      </c>
      <c r="AD445" s="1">
        <f>'[1]Bearbeitete Datenbank'!$BP447</f>
        <v>120.6438</v>
      </c>
      <c r="AH445" s="1">
        <f>'[1]Bearbeitete Datenbank'!$AL447</f>
        <v>4736</v>
      </c>
      <c r="AJ445" s="1">
        <f>'[1]Bearbeitete Datenbank'!$AN447</f>
        <v>2500</v>
      </c>
      <c r="AK445" s="1">
        <f>'[1]Bearbeitete Datenbank'!$AW447</f>
        <v>2236</v>
      </c>
      <c r="AU445" s="1" t="str">
        <f>'[1]Bearbeitete Datenbank'!$AU447</f>
        <v>VHEO</v>
      </c>
      <c r="AV445" s="1" t="str">
        <f>'[1]Bearbeitete Datenbank'!$J447</f>
        <v>GEO</v>
      </c>
      <c r="AY445" s="1" t="str">
        <f>'[1]Bearbeitete Datenbank'!$G447</f>
        <v>Commercial</v>
      </c>
      <c r="AZ445" s="1"/>
      <c r="BA445" s="1" t="str">
        <f>'[1]Bearbeitete Datenbank'!$H447</f>
        <v>Communications</v>
      </c>
      <c r="BB445" s="1"/>
      <c r="BC445" s="42">
        <f>'[1]Bearbeitete Datenbank'!$AX447</f>
        <v>1.5100000000000001E-2</v>
      </c>
      <c r="BD445" s="1">
        <f>Tabelle27[[#This Row],[inclination '[degree']]]*PI()/180</f>
        <v>2.6354471705114377E-4</v>
      </c>
      <c r="BE445" s="1">
        <f>'[1]Bearbeitete Datenbank'!$AY447</f>
        <v>331.2364</v>
      </c>
      <c r="BF445" s="1">
        <f>Tabelle27[[#This Row],[RAAN '[degree']]]*PI()/180</f>
        <v>5.7811657824529448</v>
      </c>
      <c r="BG445" s="1">
        <f>'[1]Bearbeitete Datenbank'!$BA447</f>
        <v>84.914599999999993</v>
      </c>
      <c r="BH445" s="1">
        <f>Tabelle27[[#This Row],[AoP '[degree']]]*PI()/180</f>
        <v>1.4820393530139768</v>
      </c>
      <c r="BI445" s="1">
        <f>'[1]Bearbeitete Datenbank'!$BB447</f>
        <v>288.95209999999997</v>
      </c>
      <c r="BK445" s="1">
        <f>Tabelle27[[#This Row],[mean_anomaly '[degree']]]*PI()/180</f>
        <v>5.043165525551907</v>
      </c>
      <c r="BL445" s="1">
        <f>'[1]Bearbeitete Datenbank'!$AZ447</f>
        <v>2.0440000000000001E-4</v>
      </c>
      <c r="BM445" s="1">
        <f>'[1]Bearbeitete Datenbank'!$BE447</f>
        <v>42165.078724739491</v>
      </c>
      <c r="BN445" s="1">
        <f>'[1]Bearbeitete Datenbank'!$BF447</f>
        <v>35802.69726683083</v>
      </c>
      <c r="BO445" s="1">
        <f>'[1]Bearbeitete Datenbank'!$BG447</f>
        <v>35785.460182648152</v>
      </c>
      <c r="BP445" s="1">
        <f>'[1]Bearbeitete Datenbank'!$BH447</f>
        <v>1436.1130737989772</v>
      </c>
      <c r="BQ445" s="1">
        <f>'[1]Bearbeitete Datenbank'!$BC447</f>
        <v>1.00270656</v>
      </c>
      <c r="BS445" s="5"/>
      <c r="BT445" s="5"/>
      <c r="BU445" s="5"/>
      <c r="BV445" s="5"/>
      <c r="BW445" s="5"/>
      <c r="BY445" s="1" t="s">
        <v>115</v>
      </c>
      <c r="BZ445" s="1" t="s">
        <v>115</v>
      </c>
      <c r="CA445" s="1" t="s">
        <v>115</v>
      </c>
      <c r="CB445" s="1" t="s">
        <v>115</v>
      </c>
      <c r="CD445" s="47">
        <f>'[1]Bearbeitete Datenbank'!$BT447</f>
        <v>2.668857300000127E-2</v>
      </c>
      <c r="CE44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4.6580347150888276E-4</v>
      </c>
      <c r="CF445" s="1">
        <f>'[1]Bearbeitete Datenbank'!$BU447</f>
        <v>145.99251763000001</v>
      </c>
      <c r="CG44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2.5480501159193687</v>
      </c>
      <c r="CH445" s="1" t="str">
        <f>'[1]Bearbeitete Datenbank'!$BV447</f>
        <v>True</v>
      </c>
      <c r="CI445" s="1" t="str">
        <f>'[1]Bearbeitete Datenbank'!$BW447</f>
        <v>True</v>
      </c>
      <c r="CJ445" s="1">
        <f>'[1]Bearbeitete Datenbank'!$BX447</f>
        <v>1.944045E-4</v>
      </c>
      <c r="CK445" s="1">
        <f>'[1]Bearbeitete Datenbank'!$BY447</f>
        <v>3.6453499999999992E-5</v>
      </c>
      <c r="CL445" s="1">
        <f>'[1]Bearbeitete Datenbank'!$CA447</f>
        <v>2.1097000000000001E-2</v>
      </c>
      <c r="CM44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3.6821211229324369E-4</v>
      </c>
      <c r="CN445" s="1">
        <f>'[1]Bearbeitete Datenbank'!$CB447</f>
        <v>1</v>
      </c>
      <c r="CO445" s="1">
        <f>'[1]Bearbeitete Datenbank'!$CC447</f>
        <v>3</v>
      </c>
      <c r="CP445" s="1" t="str">
        <f>'[1]Bearbeitete Datenbank'!$CD447</f>
        <v>None</v>
      </c>
      <c r="CQ445" s="1" t="str">
        <f>'[1]Bearbeitete Datenbank'!$CE447</f>
        <v>None</v>
      </c>
      <c r="CR445" s="1" t="str">
        <f>'[1]Bearbeitete Datenbank'!$CF447</f>
        <v>None</v>
      </c>
      <c r="CS445" s="1" t="str">
        <f>IF(Tabelle27[[#This Row],[synchronised_starting_longitude '[deg_E']]]="None","None",Tabelle27[[#This Row],[synchronised_starting_longitude '[deg_E']]]*PI()/180)</f>
        <v>None</v>
      </c>
      <c r="CT445" s="1" t="str">
        <f>'[1]Bearbeitete Datenbank'!$CG447</f>
        <v>None</v>
      </c>
      <c r="CU445" s="1" t="str">
        <f>IF(Tabelle27[[#This Row],[synchronised_initial_longitude '[deg_E']]]="None","None",Tabelle27[[#This Row],[synchronised_initial_longitude '[deg_E']]]*PI()/180)</f>
        <v>None</v>
      </c>
      <c r="CV445" s="1" t="str">
        <f>'[1]Bearbeitete Datenbank'!$CH447</f>
        <v>None</v>
      </c>
      <c r="CW445" s="1" t="str">
        <f>IF(Tabelle27[[#This Row],[synchronised_tolerance_longitude '[deg_E']]]="None","None",Tabelle27[[#This Row],[synchronised_tolerance_longitude '[deg_E']]]*PI()/180)</f>
        <v>None</v>
      </c>
      <c r="CY445" s="1" t="str">
        <f>'[1]Bearbeitete Datenbank'!$CI447</f>
        <v>None</v>
      </c>
      <c r="CZ445" s="1" t="str">
        <f>IF(Tabelle27[[#This Row],[initial_GLAN '[deg']]]="None",Tabelle27[[#This Row],[initial_GLAN '[deg']]],Tabelle27[[#This Row],[initial_GLAN '[deg']]]*PI()/180)</f>
        <v>None</v>
      </c>
      <c r="DA445" s="1" t="str">
        <f>'[1]Bearbeitete Datenbank'!$CJ447</f>
        <v>None</v>
      </c>
      <c r="DB445" s="1" t="str">
        <f>IF(Tabelle27[[#This Row],[tolerance_GLAN '[deg']]]="None",Tabelle27[[#This Row],[tolerance_GLAN '[deg']]],Tabelle27[[#This Row],[tolerance_GLAN '[deg']]]*PI()/180)</f>
        <v>None</v>
      </c>
      <c r="DC445" s="1" t="str">
        <f>'[1]Bearbeitete Datenbank'!$CK447</f>
        <v>None</v>
      </c>
      <c r="DD445" s="49" t="str">
        <f>'[1]Bearbeitete Datenbank'!$CL447</f>
        <v>None</v>
      </c>
      <c r="DE445" s="5" t="str">
        <f>'[1]Bearbeitete Datenbank'!$CM447</f>
        <v>None</v>
      </c>
      <c r="DF445" s="49" t="str">
        <f>'[1]Bearbeitete Datenbank'!$CN447</f>
        <v>None</v>
      </c>
      <c r="DG445" s="5" t="str">
        <f>'[1]Bearbeitete Datenbank'!$CO447</f>
        <v>None</v>
      </c>
      <c r="DH445" s="5" t="str">
        <f>'[1]Bearbeitete Datenbank'!$CP447</f>
        <v>None</v>
      </c>
    </row>
    <row r="446" spans="1:112" x14ac:dyDescent="0.25">
      <c r="A446" s="1" t="str">
        <f>'[1]Bearbeitete Datenbank'!$C448</f>
        <v>O3b FM02</v>
      </c>
      <c r="C446" s="1" t="str">
        <f>'[1]Bearbeitete Datenbank'!$C448</f>
        <v>O3b FM02</v>
      </c>
      <c r="D446" s="41">
        <f>'[1]Bearbeitete Datenbank'!$AB448</f>
        <v>39190</v>
      </c>
      <c r="G446" s="1" t="str">
        <f>'[1]Bearbeitete Datenbank'!$AV448</f>
        <v>Medium Satellite</v>
      </c>
      <c r="H446" s="1">
        <f>'[1]Bearbeitete Datenbank'!$V448</f>
        <v>7</v>
      </c>
      <c r="J446" s="3"/>
      <c r="K446" s="1" t="str">
        <f>'[1]Bearbeitete Datenbank'!$BQ448</f>
        <v>none</v>
      </c>
      <c r="L446" s="1" t="str">
        <f>'[1]Bearbeitete Datenbank'!$BR448</f>
        <v>0</v>
      </c>
      <c r="M446" s="1"/>
      <c r="N446" s="1">
        <f>'[1]Bearbeitete Datenbank'!$BS448</f>
        <v>300</v>
      </c>
      <c r="P446" s="5" t="str">
        <f>'[1]Bearbeitete Datenbank'!$Y448</f>
        <v>Guiana Space Center</v>
      </c>
      <c r="Q446" s="1">
        <f>'[1]Bearbeitete Datenbank'!$AD448*PI()/180</f>
        <v>9.1437799511982928E-2</v>
      </c>
      <c r="R446" s="1" t="str">
        <f>'[1]Bearbeitete Datenbank'!$D448</f>
        <v>United Kingdom</v>
      </c>
      <c r="S446" s="1" t="str">
        <f>'[1]Bearbeitete Datenbank'!$E448</f>
        <v>United Kingdom</v>
      </c>
      <c r="T446" s="1" t="str">
        <f>'[1]Bearbeitete Datenbank'!$F448</f>
        <v>O3b Networks Ltd.</v>
      </c>
      <c r="U446" s="3">
        <f>'[1]Bearbeitete Datenbank'!$U448</f>
        <v>41450</v>
      </c>
      <c r="V446" s="1">
        <f>'[1]Bearbeitete Datenbank'!$AE448*PI()/180</f>
        <v>5.3622099674872183</v>
      </c>
      <c r="Y446" s="1">
        <f>'[1]Bearbeitete Datenbank'!$BK448</f>
        <v>2</v>
      </c>
      <c r="Z446" s="1">
        <f>'[1]Bearbeitete Datenbank'!$BL448</f>
        <v>4</v>
      </c>
      <c r="AA446" s="1">
        <f>'[1]Bearbeitete Datenbank'!$BM448</f>
        <v>12</v>
      </c>
      <c r="AB446" s="1">
        <f>'[1]Bearbeitete Datenbank'!BN448</f>
        <v>36.168399999999998</v>
      </c>
      <c r="AC446" s="1">
        <f>'[1]Bearbeitete Datenbank'!BO448</f>
        <v>6.3803999999999998</v>
      </c>
      <c r="AD446" s="1">
        <f>'[1]Bearbeitete Datenbank'!$BP448</f>
        <v>21.980352205882301</v>
      </c>
      <c r="AH446" s="1">
        <f>'[1]Bearbeitete Datenbank'!$AL448</f>
        <v>700</v>
      </c>
      <c r="AJ446" s="1">
        <f>'[1]Bearbeitete Datenbank'!$AN448</f>
        <v>500</v>
      </c>
      <c r="AK446" s="1">
        <f>'[1]Bearbeitete Datenbank'!$AW448</f>
        <v>200</v>
      </c>
      <c r="AU446" s="1" t="str">
        <f>'[1]Bearbeitete Datenbank'!$AU448</f>
        <v>MEO</v>
      </c>
      <c r="AV446" s="1" t="str">
        <f>'[1]Bearbeitete Datenbank'!$J448</f>
        <v>MEO</v>
      </c>
      <c r="AY446" s="1" t="str">
        <f>'[1]Bearbeitete Datenbank'!$G448</f>
        <v>Commercial</v>
      </c>
      <c r="AZ446" s="1"/>
      <c r="BA446" s="1" t="str">
        <f>'[1]Bearbeitete Datenbank'!$H448</f>
        <v>Communications</v>
      </c>
      <c r="BB446" s="1"/>
      <c r="BC446" s="42">
        <f>'[1]Bearbeitete Datenbank'!$AX448</f>
        <v>3.09E-2</v>
      </c>
      <c r="BD446" s="1">
        <f>Tabelle27[[#This Row],[inclination '[degree']]]*PI()/180</f>
        <v>5.3930673886624784E-4</v>
      </c>
      <c r="BE446" s="1">
        <f>'[1]Bearbeitete Datenbank'!$AY448</f>
        <v>8.8642000000000003</v>
      </c>
      <c r="BF446" s="1">
        <f>Tabelle27[[#This Row],[RAAN '[degree']]]*PI()/180</f>
        <v>0.15470947555528136</v>
      </c>
      <c r="BG446" s="1">
        <f>'[1]Bearbeitete Datenbank'!$BA448</f>
        <v>55.081699999999998</v>
      </c>
      <c r="BH446" s="1">
        <f>Tabelle27[[#This Row],[AoP '[degree']]]*PI()/180</f>
        <v>0.9613570225957605</v>
      </c>
      <c r="BI446" s="1">
        <f>'[1]Bearbeitete Datenbank'!$BB448</f>
        <v>296.13720000000001</v>
      </c>
      <c r="BK446" s="1">
        <f>Tabelle27[[#This Row],[mean_anomaly '[degree']]]*PI()/180</f>
        <v>5.168569177636952</v>
      </c>
      <c r="BL446" s="1">
        <f>'[1]Bearbeitete Datenbank'!$AZ448</f>
        <v>7.8509999999999995E-4</v>
      </c>
      <c r="BM446" s="1">
        <f>'[1]Bearbeitete Datenbank'!$BE448</f>
        <v>14444.033981109254</v>
      </c>
      <c r="BN446" s="1">
        <f>'[1]Bearbeitete Datenbank'!$BF448</f>
        <v>8084.3739921878241</v>
      </c>
      <c r="BO446" s="1">
        <f>'[1]Bearbeitete Datenbank'!$BG448</f>
        <v>8061.6939700306866</v>
      </c>
      <c r="BP446" s="1">
        <f>'[1]Bearbeitete Datenbank'!$BH448</f>
        <v>287.93337961904484</v>
      </c>
      <c r="BQ446" s="1">
        <f>'[1]Bearbeitete Datenbank'!$BC448</f>
        <v>5.0011568714444099</v>
      </c>
      <c r="BS446" s="5"/>
      <c r="BT446" s="5"/>
      <c r="BU446" s="5"/>
      <c r="BV446" s="5"/>
      <c r="BW446" s="5"/>
      <c r="BY446" s="1" t="s">
        <v>115</v>
      </c>
      <c r="BZ446" s="1" t="s">
        <v>115</v>
      </c>
      <c r="CA446" s="1" t="s">
        <v>115</v>
      </c>
      <c r="CB446" s="1" t="s">
        <v>115</v>
      </c>
      <c r="CD446" s="47" t="str">
        <f>'[1]Bearbeitete Datenbank'!$BT448</f>
        <v>None</v>
      </c>
      <c r="CE44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46" s="1" t="str">
        <f>'[1]Bearbeitete Datenbank'!$BU448</f>
        <v>None</v>
      </c>
      <c r="CG44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46" s="1" t="str">
        <f>'[1]Bearbeitete Datenbank'!$BV448</f>
        <v>None</v>
      </c>
      <c r="CI446" s="1" t="str">
        <f>'[1]Bearbeitete Datenbank'!$BW448</f>
        <v>None</v>
      </c>
      <c r="CJ446" s="1" t="str">
        <f>'[1]Bearbeitete Datenbank'!$BX448</f>
        <v>None</v>
      </c>
      <c r="CK446" s="1" t="str">
        <f>'[1]Bearbeitete Datenbank'!$BY448</f>
        <v>None</v>
      </c>
      <c r="CL446" s="1" t="str">
        <f>'[1]Bearbeitete Datenbank'!$CA448</f>
        <v>None</v>
      </c>
      <c r="CM44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6" s="1" t="str">
        <f>'[1]Bearbeitete Datenbank'!$CB448</f>
        <v>None</v>
      </c>
      <c r="CO446" s="1" t="str">
        <f>'[1]Bearbeitete Datenbank'!$CC448</f>
        <v>None</v>
      </c>
      <c r="CP446" s="1" t="str">
        <f>'[1]Bearbeitete Datenbank'!$CD448</f>
        <v>None</v>
      </c>
      <c r="CQ446" s="1" t="str">
        <f>'[1]Bearbeitete Datenbank'!$CE448</f>
        <v>None</v>
      </c>
      <c r="CR446" s="1" t="str">
        <f>'[1]Bearbeitete Datenbank'!$CF448</f>
        <v>None</v>
      </c>
      <c r="CS446" s="1" t="str">
        <f>IF(Tabelle27[[#This Row],[synchronised_starting_longitude '[deg_E']]]="None","None",Tabelle27[[#This Row],[synchronised_starting_longitude '[deg_E']]]*PI()/180)</f>
        <v>None</v>
      </c>
      <c r="CT446" s="1" t="str">
        <f>'[1]Bearbeitete Datenbank'!$CG448</f>
        <v>None</v>
      </c>
      <c r="CU446" s="1" t="str">
        <f>IF(Tabelle27[[#This Row],[synchronised_initial_longitude '[deg_E']]]="None","None",Tabelle27[[#This Row],[synchronised_initial_longitude '[deg_E']]]*PI()/180)</f>
        <v>None</v>
      </c>
      <c r="CV446" s="1" t="str">
        <f>'[1]Bearbeitete Datenbank'!$CH448</f>
        <v>None</v>
      </c>
      <c r="CW446" s="1" t="str">
        <f>IF(Tabelle27[[#This Row],[synchronised_tolerance_longitude '[deg_E']]]="None","None",Tabelle27[[#This Row],[synchronised_tolerance_longitude '[deg_E']]]*PI()/180)</f>
        <v>None</v>
      </c>
      <c r="CY446" s="1" t="str">
        <f>'[1]Bearbeitete Datenbank'!$CI448</f>
        <v>None</v>
      </c>
      <c r="CZ446" s="1" t="str">
        <f>IF(Tabelle27[[#This Row],[initial_GLAN '[deg']]]="None",Tabelle27[[#This Row],[initial_GLAN '[deg']]],Tabelle27[[#This Row],[initial_GLAN '[deg']]]*PI()/180)</f>
        <v>None</v>
      </c>
      <c r="DA446" s="1" t="str">
        <f>'[1]Bearbeitete Datenbank'!$CJ448</f>
        <v>None</v>
      </c>
      <c r="DB446" s="1" t="str">
        <f>IF(Tabelle27[[#This Row],[tolerance_GLAN '[deg']]]="None",Tabelle27[[#This Row],[tolerance_GLAN '[deg']]],Tabelle27[[#This Row],[tolerance_GLAN '[deg']]]*PI()/180)</f>
        <v>None</v>
      </c>
      <c r="DC446" s="1" t="str">
        <f>'[1]Bearbeitete Datenbank'!$CK448</f>
        <v>O3b</v>
      </c>
      <c r="DD446" s="49" t="str">
        <f>'[1]Bearbeitete Datenbank'!$CL448</f>
        <v>None</v>
      </c>
      <c r="DE446" s="5">
        <f>'[1]Bearbeitete Datenbank'!$CM448</f>
        <v>2.0255261554387518</v>
      </c>
      <c r="DF446" s="49" t="str">
        <f>'[1]Bearbeitete Datenbank'!$CN448</f>
        <v>operational</v>
      </c>
      <c r="DG446" s="5">
        <f>'[1]Bearbeitete Datenbank'!$CO448</f>
        <v>3.141592653589794</v>
      </c>
      <c r="DH446" s="5" t="str">
        <f>'[1]Bearbeitete Datenbank'!$CP448</f>
        <v>None</v>
      </c>
    </row>
    <row r="447" spans="1:112" x14ac:dyDescent="0.25">
      <c r="A447" s="1" t="str">
        <f>'[1]Bearbeitete Datenbank'!$C449</f>
        <v>O3b FM03</v>
      </c>
      <c r="C447" s="1" t="str">
        <f>'[1]Bearbeitete Datenbank'!$C449</f>
        <v>O3b FM03</v>
      </c>
      <c r="D447" s="41">
        <f>'[1]Bearbeitete Datenbank'!$AB449</f>
        <v>40079</v>
      </c>
      <c r="G447" s="1" t="str">
        <f>'[1]Bearbeitete Datenbank'!$AV449</f>
        <v>Medium Satellite</v>
      </c>
      <c r="H447" s="1">
        <f>'[1]Bearbeitete Datenbank'!$V449</f>
        <v>7</v>
      </c>
      <c r="J447" s="3"/>
      <c r="K447" s="1" t="str">
        <f>'[1]Bearbeitete Datenbank'!$BQ449</f>
        <v>none</v>
      </c>
      <c r="L447" s="1" t="str">
        <f>'[1]Bearbeitete Datenbank'!$BR449</f>
        <v>0</v>
      </c>
      <c r="M447" s="1"/>
      <c r="N447" s="1">
        <f>'[1]Bearbeitete Datenbank'!$BS449</f>
        <v>300</v>
      </c>
      <c r="P447" s="5" t="str">
        <f>'[1]Bearbeitete Datenbank'!$Y449</f>
        <v>Guiana Space Center</v>
      </c>
      <c r="Q447" s="1">
        <f>'[1]Bearbeitete Datenbank'!$AD449*PI()/180</f>
        <v>9.1437799511982928E-2</v>
      </c>
      <c r="R447" s="1" t="str">
        <f>'[1]Bearbeitete Datenbank'!$D449</f>
        <v>United Kingdom</v>
      </c>
      <c r="S447" s="1" t="str">
        <f>'[1]Bearbeitete Datenbank'!$E449</f>
        <v>United Kingdom</v>
      </c>
      <c r="T447" s="1" t="str">
        <f>'[1]Bearbeitete Datenbank'!$F449</f>
        <v>O3b Networks Ltd.</v>
      </c>
      <c r="U447" s="3">
        <f>'[1]Bearbeitete Datenbank'!$U449</f>
        <v>41830</v>
      </c>
      <c r="V447" s="1">
        <f>'[1]Bearbeitete Datenbank'!$AE449*PI()/180</f>
        <v>5.3622099674872183</v>
      </c>
      <c r="Y447" s="1">
        <f>'[1]Bearbeitete Datenbank'!$BK449</f>
        <v>2</v>
      </c>
      <c r="Z447" s="1">
        <f>'[1]Bearbeitete Datenbank'!$BL449</f>
        <v>4</v>
      </c>
      <c r="AA447" s="1">
        <f>'[1]Bearbeitete Datenbank'!$BM449</f>
        <v>12</v>
      </c>
      <c r="AB447" s="1">
        <f>'[1]Bearbeitete Datenbank'!BN449</f>
        <v>36.168399999999998</v>
      </c>
      <c r="AC447" s="1">
        <f>'[1]Bearbeitete Datenbank'!BO449</f>
        <v>6.3803999999999998</v>
      </c>
      <c r="AD447" s="1">
        <f>'[1]Bearbeitete Datenbank'!$BP449</f>
        <v>21.980352205882301</v>
      </c>
      <c r="AH447" s="1">
        <f>'[1]Bearbeitete Datenbank'!$AL449</f>
        <v>700</v>
      </c>
      <c r="AJ447" s="1">
        <f>'[1]Bearbeitete Datenbank'!$AN449</f>
        <v>500</v>
      </c>
      <c r="AK447" s="1">
        <f>'[1]Bearbeitete Datenbank'!$AW449</f>
        <v>200</v>
      </c>
      <c r="AU447" s="1" t="str">
        <f>'[1]Bearbeitete Datenbank'!$AU449</f>
        <v>MEO</v>
      </c>
      <c r="AV447" s="1" t="str">
        <f>'[1]Bearbeitete Datenbank'!$J449</f>
        <v>MEO</v>
      </c>
      <c r="AY447" s="1" t="str">
        <f>'[1]Bearbeitete Datenbank'!$G449</f>
        <v>Commercial</v>
      </c>
      <c r="AZ447" s="1"/>
      <c r="BA447" s="1" t="str">
        <f>'[1]Bearbeitete Datenbank'!$H449</f>
        <v>Communications</v>
      </c>
      <c r="BB447" s="1"/>
      <c r="BC447" s="42">
        <f>'[1]Bearbeitete Datenbank'!$AX449</f>
        <v>4.3499999999999997E-2</v>
      </c>
      <c r="BD447" s="1">
        <f>Tabelle27[[#This Row],[inclination '[degree']]]*PI()/180</f>
        <v>7.5921822461753332E-4</v>
      </c>
      <c r="BE447" s="1">
        <f>'[1]Bearbeitete Datenbank'!$AY449</f>
        <v>5.4321000000000002</v>
      </c>
      <c r="BF447" s="1">
        <f>Tabelle27[[#This Row],[RAAN '[degree']]]*PI()/180</f>
        <v>9.4808030297583973E-2</v>
      </c>
      <c r="BG447" s="1">
        <f>'[1]Bearbeitete Datenbank'!$BA449</f>
        <v>98.813500000000005</v>
      </c>
      <c r="BH447" s="1">
        <f>Tabelle27[[#This Row],[AoP '[degree']]]*PI()/180</f>
        <v>1.7246209204194169</v>
      </c>
      <c r="BI447" s="1">
        <f>'[1]Bearbeitete Datenbank'!$BB449</f>
        <v>255.76050000000001</v>
      </c>
      <c r="BK447" s="1">
        <f>Tabelle27[[#This Row],[mean_anomaly '[degree']]]*PI()/180</f>
        <v>4.4638628215469573</v>
      </c>
      <c r="BL447" s="1">
        <f>'[1]Bearbeitete Datenbank'!$AZ449</f>
        <v>3.4600000000000001E-5</v>
      </c>
      <c r="BM447" s="1">
        <f>'[1]Bearbeitete Datenbank'!$BE449</f>
        <v>14444.03848707058</v>
      </c>
      <c r="BN447" s="1">
        <f>'[1]Bearbeitete Datenbank'!$BF449</f>
        <v>8073.5382508022321</v>
      </c>
      <c r="BO447" s="1">
        <f>'[1]Bearbeitete Datenbank'!$BG449</f>
        <v>8072.5387233389283</v>
      </c>
      <c r="BP447" s="1">
        <f>'[1]Bearbeitete Datenbank'!$BH449</f>
        <v>287.93351435461551</v>
      </c>
      <c r="BQ447" s="1">
        <f>'[1]Bearbeitete Datenbank'!$BC449</f>
        <v>5.0011545312037304</v>
      </c>
      <c r="BS447" s="5"/>
      <c r="BT447" s="5"/>
      <c r="BU447" s="5"/>
      <c r="BV447" s="5"/>
      <c r="BW447" s="5"/>
      <c r="BY447" s="1" t="s">
        <v>115</v>
      </c>
      <c r="BZ447" s="1" t="s">
        <v>115</v>
      </c>
      <c r="CA447" s="1" t="s">
        <v>115</v>
      </c>
      <c r="CB447" s="1" t="s">
        <v>115</v>
      </c>
      <c r="CD447" s="47" t="str">
        <f>'[1]Bearbeitete Datenbank'!$BT449</f>
        <v>None</v>
      </c>
      <c r="CE44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47" s="1" t="str">
        <f>'[1]Bearbeitete Datenbank'!$BU449</f>
        <v>None</v>
      </c>
      <c r="CG44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47" s="1" t="str">
        <f>'[1]Bearbeitete Datenbank'!$BV449</f>
        <v>None</v>
      </c>
      <c r="CI447" s="1" t="str">
        <f>'[1]Bearbeitete Datenbank'!$BW449</f>
        <v>None</v>
      </c>
      <c r="CJ447" s="1" t="str">
        <f>'[1]Bearbeitete Datenbank'!$BX449</f>
        <v>None</v>
      </c>
      <c r="CK447" s="1" t="str">
        <f>'[1]Bearbeitete Datenbank'!$BY449</f>
        <v>None</v>
      </c>
      <c r="CL447" s="1" t="str">
        <f>'[1]Bearbeitete Datenbank'!$CA449</f>
        <v>None</v>
      </c>
      <c r="CM44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7" s="1" t="str">
        <f>'[1]Bearbeitete Datenbank'!$CB449</f>
        <v>None</v>
      </c>
      <c r="CO447" s="1" t="str">
        <f>'[1]Bearbeitete Datenbank'!$CC449</f>
        <v>None</v>
      </c>
      <c r="CP447" s="1" t="str">
        <f>'[1]Bearbeitete Datenbank'!$CD449</f>
        <v>None</v>
      </c>
      <c r="CQ447" s="1" t="str">
        <f>'[1]Bearbeitete Datenbank'!$CE449</f>
        <v>None</v>
      </c>
      <c r="CR447" s="1" t="str">
        <f>'[1]Bearbeitete Datenbank'!$CF449</f>
        <v>None</v>
      </c>
      <c r="CS447" s="1" t="str">
        <f>IF(Tabelle27[[#This Row],[synchronised_starting_longitude '[deg_E']]]="None","None",Tabelle27[[#This Row],[synchronised_starting_longitude '[deg_E']]]*PI()/180)</f>
        <v>None</v>
      </c>
      <c r="CT447" s="1" t="str">
        <f>'[1]Bearbeitete Datenbank'!$CG449</f>
        <v>None</v>
      </c>
      <c r="CU447" s="1" t="str">
        <f>IF(Tabelle27[[#This Row],[synchronised_initial_longitude '[deg_E']]]="None","None",Tabelle27[[#This Row],[synchronised_initial_longitude '[deg_E']]]*PI()/180)</f>
        <v>None</v>
      </c>
      <c r="CV447" s="1" t="str">
        <f>'[1]Bearbeitete Datenbank'!$CH449</f>
        <v>None</v>
      </c>
      <c r="CW447" s="1" t="str">
        <f>IF(Tabelle27[[#This Row],[synchronised_tolerance_longitude '[deg_E']]]="None","None",Tabelle27[[#This Row],[synchronised_tolerance_longitude '[deg_E']]]*PI()/180)</f>
        <v>None</v>
      </c>
      <c r="CY447" s="1" t="str">
        <f>'[1]Bearbeitete Datenbank'!$CI449</f>
        <v>None</v>
      </c>
      <c r="CZ447" s="1" t="str">
        <f>IF(Tabelle27[[#This Row],[initial_GLAN '[deg']]]="None",Tabelle27[[#This Row],[initial_GLAN '[deg']]],Tabelle27[[#This Row],[initial_GLAN '[deg']]]*PI()/180)</f>
        <v>None</v>
      </c>
      <c r="DA447" s="1" t="str">
        <f>'[1]Bearbeitete Datenbank'!$CJ449</f>
        <v>None</v>
      </c>
      <c r="DB447" s="1" t="str">
        <f>IF(Tabelle27[[#This Row],[tolerance_GLAN '[deg']]]="None",Tabelle27[[#This Row],[tolerance_GLAN '[deg']]],Tabelle27[[#This Row],[tolerance_GLAN '[deg']]]*PI()/180)</f>
        <v>None</v>
      </c>
      <c r="DC447" s="1" t="str">
        <f>'[1]Bearbeitete Datenbank'!$CK449</f>
        <v>O3b</v>
      </c>
      <c r="DD447" s="49" t="str">
        <f>'[1]Bearbeitete Datenbank'!$CL449</f>
        <v>None</v>
      </c>
      <c r="DE447" s="5">
        <f>'[1]Bearbeitete Datenbank'!$CM449</f>
        <v>6.5526641436875921E-2</v>
      </c>
      <c r="DF447" s="49" t="str">
        <f>'[1]Bearbeitete Datenbank'!$CN449</f>
        <v>operational</v>
      </c>
      <c r="DG447" s="5">
        <f>'[1]Bearbeitete Datenbank'!$CO449</f>
        <v>1.8849555921538768</v>
      </c>
      <c r="DH447" s="5" t="str">
        <f>'[1]Bearbeitete Datenbank'!$CP449</f>
        <v>None</v>
      </c>
    </row>
    <row r="448" spans="1:112" x14ac:dyDescent="0.25">
      <c r="A448" s="1" t="str">
        <f>'[1]Bearbeitete Datenbank'!$C450</f>
        <v>O3b FM04</v>
      </c>
      <c r="C448" s="1" t="str">
        <f>'[1]Bearbeitete Datenbank'!$C450</f>
        <v>O3b FM04</v>
      </c>
      <c r="D448" s="41">
        <f>'[1]Bearbeitete Datenbank'!$AB450</f>
        <v>39189</v>
      </c>
      <c r="G448" s="1" t="str">
        <f>'[1]Bearbeitete Datenbank'!$AV450</f>
        <v>Medium Satellite</v>
      </c>
      <c r="H448" s="1">
        <f>'[1]Bearbeitete Datenbank'!$V450</f>
        <v>7</v>
      </c>
      <c r="J448" s="3"/>
      <c r="K448" s="1" t="str">
        <f>'[1]Bearbeitete Datenbank'!$BQ450</f>
        <v>none</v>
      </c>
      <c r="L448" s="1" t="str">
        <f>'[1]Bearbeitete Datenbank'!$BR450</f>
        <v>0</v>
      </c>
      <c r="M448" s="1"/>
      <c r="N448" s="1">
        <f>'[1]Bearbeitete Datenbank'!$BS450</f>
        <v>300</v>
      </c>
      <c r="P448" s="5" t="str">
        <f>'[1]Bearbeitete Datenbank'!$Y450</f>
        <v>Guiana Space Center</v>
      </c>
      <c r="Q448" s="1">
        <f>'[1]Bearbeitete Datenbank'!$AD450*PI()/180</f>
        <v>9.1437799511982928E-2</v>
      </c>
      <c r="R448" s="1" t="str">
        <f>'[1]Bearbeitete Datenbank'!$D450</f>
        <v>United Kingdom</v>
      </c>
      <c r="S448" s="1" t="str">
        <f>'[1]Bearbeitete Datenbank'!$E450</f>
        <v>United Kingdom</v>
      </c>
      <c r="T448" s="1" t="str">
        <f>'[1]Bearbeitete Datenbank'!$F450</f>
        <v>O3b Networks Ltd.</v>
      </c>
      <c r="U448" s="3">
        <f>'[1]Bearbeitete Datenbank'!$U450</f>
        <v>41450</v>
      </c>
      <c r="V448" s="1">
        <f>'[1]Bearbeitete Datenbank'!$AE450*PI()/180</f>
        <v>5.3622099674872183</v>
      </c>
      <c r="Y448" s="1">
        <f>'[1]Bearbeitete Datenbank'!$BK450</f>
        <v>2</v>
      </c>
      <c r="Z448" s="1">
        <f>'[1]Bearbeitete Datenbank'!$BL450</f>
        <v>4</v>
      </c>
      <c r="AA448" s="1">
        <f>'[1]Bearbeitete Datenbank'!$BM450</f>
        <v>12</v>
      </c>
      <c r="AB448" s="1">
        <f>'[1]Bearbeitete Datenbank'!BN450</f>
        <v>36.168399999999998</v>
      </c>
      <c r="AC448" s="33">
        <f>'[1]Bearbeitete Datenbank'!BO450</f>
        <v>6.3803999999999998</v>
      </c>
      <c r="AD448" s="1">
        <f>'[1]Bearbeitete Datenbank'!$BP450</f>
        <v>21.980352205882301</v>
      </c>
      <c r="AH448" s="1">
        <f>'[1]Bearbeitete Datenbank'!$AL450</f>
        <v>700</v>
      </c>
      <c r="AJ448" s="1">
        <f>'[1]Bearbeitete Datenbank'!$AN450</f>
        <v>500</v>
      </c>
      <c r="AK448" s="1">
        <f>'[1]Bearbeitete Datenbank'!$AW450</f>
        <v>200</v>
      </c>
      <c r="AU448" s="1" t="str">
        <f>'[1]Bearbeitete Datenbank'!$AU450</f>
        <v>MEO</v>
      </c>
      <c r="AV448" s="1" t="str">
        <f>'[1]Bearbeitete Datenbank'!$J450</f>
        <v>MEO</v>
      </c>
      <c r="AY448" s="1" t="str">
        <f>'[1]Bearbeitete Datenbank'!$G450</f>
        <v>Commercial</v>
      </c>
      <c r="AZ448" s="1"/>
      <c r="BA448" s="1" t="str">
        <f>'[1]Bearbeitete Datenbank'!$H450</f>
        <v>Communications</v>
      </c>
      <c r="BB448" s="1"/>
      <c r="BC448" s="42">
        <f>'[1]Bearbeitete Datenbank'!$AX450</f>
        <v>3.61E-2</v>
      </c>
      <c r="BD448" s="1">
        <f>Tabelle27[[#This Row],[inclination '[degree']]]*PI()/180</f>
        <v>6.3006385996995293E-4</v>
      </c>
      <c r="BE448" s="1">
        <f>'[1]Bearbeitete Datenbank'!$AY450</f>
        <v>8.5640999999999998</v>
      </c>
      <c r="BF448" s="1">
        <f>Tabelle27[[#This Row],[RAAN '[degree']]]*PI()/180</f>
        <v>0.14947174247004635</v>
      </c>
      <c r="BG448" s="1">
        <f>'[1]Bearbeitete Datenbank'!$BA450</f>
        <v>52.006100000000004</v>
      </c>
      <c r="BH448" s="1">
        <f>Tabelle27[[#This Row],[AoP '[degree']]]*PI()/180</f>
        <v>0.90767767612142303</v>
      </c>
      <c r="BI448" s="1">
        <f>'[1]Bearbeitete Datenbank'!$BB450</f>
        <v>299.47919999999999</v>
      </c>
      <c r="BK448" s="1">
        <f>Tabelle27[[#This Row],[mean_anomaly '[degree']]]*PI()/180</f>
        <v>5.2268980812386019</v>
      </c>
      <c r="BL448" s="1">
        <f>'[1]Bearbeitete Datenbank'!$AZ450</f>
        <v>4.7249999999999999E-4</v>
      </c>
      <c r="BM448" s="1">
        <f>'[1]Bearbeitete Datenbank'!$BE450</f>
        <v>14444.027011072396</v>
      </c>
      <c r="BN448" s="1">
        <f>'[1]Bearbeitete Datenbank'!$BF450</f>
        <v>8079.8518138351283</v>
      </c>
      <c r="BO448" s="1">
        <f>'[1]Bearbeitete Datenbank'!$BG450</f>
        <v>8066.2022083096635</v>
      </c>
      <c r="BP448" s="1">
        <f>'[1]Bearbeitete Datenbank'!$BH450</f>
        <v>287.93317120365032</v>
      </c>
      <c r="BQ448" s="1">
        <f>'[1]Bearbeitete Datenbank'!$BC450</f>
        <v>5.0011604914444296</v>
      </c>
      <c r="BS448" s="5"/>
      <c r="BT448" s="5"/>
      <c r="BU448" s="5"/>
      <c r="BV448" s="5"/>
      <c r="BW448" s="5"/>
      <c r="BY448" s="1" t="s">
        <v>115</v>
      </c>
      <c r="BZ448" s="1" t="s">
        <v>115</v>
      </c>
      <c r="CA448" s="1" t="s">
        <v>115</v>
      </c>
      <c r="CB448" s="1" t="s">
        <v>115</v>
      </c>
      <c r="CD448" s="47" t="str">
        <f>'[1]Bearbeitete Datenbank'!$BT450</f>
        <v>None</v>
      </c>
      <c r="CE44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48" s="1" t="str">
        <f>'[1]Bearbeitete Datenbank'!$BU450</f>
        <v>None</v>
      </c>
      <c r="CG44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48" s="1" t="str">
        <f>'[1]Bearbeitete Datenbank'!$BV450</f>
        <v>None</v>
      </c>
      <c r="CI448" s="1" t="str">
        <f>'[1]Bearbeitete Datenbank'!$BW450</f>
        <v>None</v>
      </c>
      <c r="CJ448" s="1" t="str">
        <f>'[1]Bearbeitete Datenbank'!$BX450</f>
        <v>None</v>
      </c>
      <c r="CK448" s="1" t="str">
        <f>'[1]Bearbeitete Datenbank'!$BY450</f>
        <v>None</v>
      </c>
      <c r="CL448" s="1" t="str">
        <f>'[1]Bearbeitete Datenbank'!$CA450</f>
        <v>None</v>
      </c>
      <c r="CM44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8" s="1" t="str">
        <f>'[1]Bearbeitete Datenbank'!$CB450</f>
        <v>None</v>
      </c>
      <c r="CO448" s="1" t="str">
        <f>'[1]Bearbeitete Datenbank'!$CC450</f>
        <v>None</v>
      </c>
      <c r="CP448" s="1" t="str">
        <f>'[1]Bearbeitete Datenbank'!$CD450</f>
        <v>None</v>
      </c>
      <c r="CQ448" s="1" t="str">
        <f>'[1]Bearbeitete Datenbank'!$CE450</f>
        <v>None</v>
      </c>
      <c r="CR448" s="1" t="str">
        <f>'[1]Bearbeitete Datenbank'!$CF450</f>
        <v>None</v>
      </c>
      <c r="CS448" s="1" t="str">
        <f>IF(Tabelle27[[#This Row],[synchronised_starting_longitude '[deg_E']]]="None","None",Tabelle27[[#This Row],[synchronised_starting_longitude '[deg_E']]]*PI()/180)</f>
        <v>None</v>
      </c>
      <c r="CT448" s="1" t="str">
        <f>'[1]Bearbeitete Datenbank'!$CG450</f>
        <v>None</v>
      </c>
      <c r="CU448" s="1" t="str">
        <f>IF(Tabelle27[[#This Row],[synchronised_initial_longitude '[deg_E']]]="None","None",Tabelle27[[#This Row],[synchronised_initial_longitude '[deg_E']]]*PI()/180)</f>
        <v>None</v>
      </c>
      <c r="CV448" s="1" t="str">
        <f>'[1]Bearbeitete Datenbank'!$CH450</f>
        <v>None</v>
      </c>
      <c r="CW448" s="1" t="str">
        <f>IF(Tabelle27[[#This Row],[synchronised_tolerance_longitude '[deg_E']]]="None","None",Tabelle27[[#This Row],[synchronised_tolerance_longitude '[deg_E']]]*PI()/180)</f>
        <v>None</v>
      </c>
      <c r="CY448" s="1" t="str">
        <f>'[1]Bearbeitete Datenbank'!$CI450</f>
        <v>None</v>
      </c>
      <c r="CZ448" s="1" t="str">
        <f>IF(Tabelle27[[#This Row],[initial_GLAN '[deg']]]="None",Tabelle27[[#This Row],[initial_GLAN '[deg']]],Tabelle27[[#This Row],[initial_GLAN '[deg']]]*PI()/180)</f>
        <v>None</v>
      </c>
      <c r="DA448" s="1" t="str">
        <f>'[1]Bearbeitete Datenbank'!$CJ450</f>
        <v>None</v>
      </c>
      <c r="DB448" s="1" t="str">
        <f>IF(Tabelle27[[#This Row],[tolerance_GLAN '[deg']]]="None",Tabelle27[[#This Row],[tolerance_GLAN '[deg']]],Tabelle27[[#This Row],[tolerance_GLAN '[deg']]]*PI()/180)</f>
        <v>None</v>
      </c>
      <c r="DC448" s="1" t="str">
        <f>'[1]Bearbeitete Datenbank'!$CK450</f>
        <v>O3b</v>
      </c>
      <c r="DD448" s="49" t="str">
        <f>'[1]Bearbeitete Datenbank'!$CL450</f>
        <v>None</v>
      </c>
      <c r="DE448" s="5">
        <f>'[1]Bearbeitete Datenbank'!$CM450</f>
        <v>1.7702839696393453</v>
      </c>
      <c r="DF448" s="49" t="str">
        <f>'[1]Bearbeitete Datenbank'!$CN450</f>
        <v>operational</v>
      </c>
      <c r="DG448" s="5">
        <f>'[1]Bearbeitete Datenbank'!$CO450</f>
        <v>2.8274333882308151</v>
      </c>
      <c r="DH448" s="5" t="str">
        <f>'[1]Bearbeitete Datenbank'!$CP450</f>
        <v>None</v>
      </c>
    </row>
    <row r="449" spans="1:112" x14ac:dyDescent="0.25">
      <c r="A449" s="1" t="str">
        <f>'[1]Bearbeitete Datenbank'!$C451</f>
        <v>O3b FM05</v>
      </c>
      <c r="C449" s="1" t="str">
        <f>'[1]Bearbeitete Datenbank'!$C451</f>
        <v>O3b FM05</v>
      </c>
      <c r="D449" s="41">
        <f>'[1]Bearbeitete Datenbank'!$AB451</f>
        <v>39188</v>
      </c>
      <c r="G449" s="1" t="str">
        <f>'[1]Bearbeitete Datenbank'!$AV451</f>
        <v>Medium Satellite</v>
      </c>
      <c r="H449" s="1">
        <f>'[1]Bearbeitete Datenbank'!$V451</f>
        <v>7</v>
      </c>
      <c r="J449" s="3"/>
      <c r="K449" s="1" t="str">
        <f>'[1]Bearbeitete Datenbank'!$BQ451</f>
        <v>none</v>
      </c>
      <c r="L449" s="1" t="str">
        <f>'[1]Bearbeitete Datenbank'!$BR451</f>
        <v>0</v>
      </c>
      <c r="M449" s="1"/>
      <c r="N449" s="1">
        <f>'[1]Bearbeitete Datenbank'!$BS451</f>
        <v>300</v>
      </c>
      <c r="P449" s="1" t="str">
        <f>'[1]Bearbeitete Datenbank'!$Y451</f>
        <v>Guiana Space Center</v>
      </c>
      <c r="Q449" s="1">
        <f>'[1]Bearbeitete Datenbank'!$AD451*PI()/180</f>
        <v>9.1437799511982928E-2</v>
      </c>
      <c r="R449" s="1" t="str">
        <f>'[1]Bearbeitete Datenbank'!$D451</f>
        <v>United Kingdom</v>
      </c>
      <c r="S449" s="1" t="str">
        <f>'[1]Bearbeitete Datenbank'!$E451</f>
        <v>United Kingdom</v>
      </c>
      <c r="T449" s="1" t="str">
        <f>'[1]Bearbeitete Datenbank'!$F451</f>
        <v>O3b Networks Ltd.</v>
      </c>
      <c r="U449" s="3">
        <f>'[1]Bearbeitete Datenbank'!$U451</f>
        <v>41450</v>
      </c>
      <c r="V449" s="1">
        <f>'[1]Bearbeitete Datenbank'!$AE451*PI()/180</f>
        <v>5.3622099674872183</v>
      </c>
      <c r="Y449" s="1">
        <f>'[1]Bearbeitete Datenbank'!$BK451</f>
        <v>2</v>
      </c>
      <c r="Z449" s="1">
        <f>'[1]Bearbeitete Datenbank'!$BL451</f>
        <v>4</v>
      </c>
      <c r="AA449" s="1">
        <f>'[1]Bearbeitete Datenbank'!$BM451</f>
        <v>12</v>
      </c>
      <c r="AB449" s="1">
        <f>'[1]Bearbeitete Datenbank'!BN451</f>
        <v>36.168399999999998</v>
      </c>
      <c r="AC449" s="1">
        <f>'[1]Bearbeitete Datenbank'!BO451</f>
        <v>6.3803999999999998</v>
      </c>
      <c r="AD449" s="1">
        <f>'[1]Bearbeitete Datenbank'!$BP451</f>
        <v>21.980352205882301</v>
      </c>
      <c r="AH449" s="1">
        <f>'[1]Bearbeitete Datenbank'!$AL451</f>
        <v>700</v>
      </c>
      <c r="AJ449" s="1">
        <f>'[1]Bearbeitete Datenbank'!$AN451</f>
        <v>500</v>
      </c>
      <c r="AK449" s="1">
        <f>'[1]Bearbeitete Datenbank'!$AW451</f>
        <v>200</v>
      </c>
      <c r="AU449" s="1" t="str">
        <f>'[1]Bearbeitete Datenbank'!$AU451</f>
        <v>MEO</v>
      </c>
      <c r="AV449" s="1" t="str">
        <f>'[1]Bearbeitete Datenbank'!$J451</f>
        <v>MEO</v>
      </c>
      <c r="AY449" s="1" t="str">
        <f>'[1]Bearbeitete Datenbank'!$G451</f>
        <v>Commercial</v>
      </c>
      <c r="AZ449" s="1"/>
      <c r="BA449" s="1" t="str">
        <f>'[1]Bearbeitete Datenbank'!$H451</f>
        <v>Communications</v>
      </c>
      <c r="BB449" s="1"/>
      <c r="BC449" s="42">
        <f>'[1]Bearbeitete Datenbank'!$AX451</f>
        <v>6.3399999999999998E-2</v>
      </c>
      <c r="BD449" s="1">
        <f>Tabelle27[[#This Row],[inclination '[degree']]]*PI()/180</f>
        <v>1.1065387457644049E-3</v>
      </c>
      <c r="BE449" s="1">
        <f>'[1]Bearbeitete Datenbank'!$AY451</f>
        <v>2.7583000000000002</v>
      </c>
      <c r="BF449" s="1">
        <f>Tabelle27[[#This Row],[RAAN '[degree']]]*PI()/180</f>
        <v>4.8141416757759598E-2</v>
      </c>
      <c r="BG449" s="1">
        <f>'[1]Bearbeitete Datenbank'!$BA451</f>
        <v>48.479500000000002</v>
      </c>
      <c r="BH449" s="1">
        <f>Tabelle27[[#This Row],[AoP '[degree']]]*PI()/180</f>
        <v>0.84612689472059099</v>
      </c>
      <c r="BI449" s="1">
        <f>'[1]Bearbeitete Datenbank'!$BB451</f>
        <v>308.78469999999999</v>
      </c>
      <c r="BK449" s="1">
        <f>Tabelle27[[#This Row],[mean_anomaly '[degree']]]*PI()/180</f>
        <v>5.3893096947829342</v>
      </c>
      <c r="BL449" s="1">
        <f>'[1]Bearbeitete Datenbank'!$AZ451</f>
        <v>2.2660000000000001E-4</v>
      </c>
      <c r="BM449" s="1">
        <f>'[1]Bearbeitete Datenbank'!$BE451</f>
        <v>14444.029687412929</v>
      </c>
      <c r="BN449" s="1">
        <f>'[1]Bearbeitete Datenbank'!$BF451</f>
        <v>8076.3027045400959</v>
      </c>
      <c r="BO449" s="1">
        <f>'[1]Bearbeitete Datenbank'!$BG451</f>
        <v>8069.7566702857621</v>
      </c>
      <c r="BP449" s="1">
        <f>'[1]Bearbeitete Datenbank'!$BH451</f>
        <v>287.9332512305624</v>
      </c>
      <c r="BQ449" s="1">
        <f>'[1]Bearbeitete Datenbank'!$BC451</f>
        <v>5.0011591014436902</v>
      </c>
      <c r="BY449" s="1" t="s">
        <v>115</v>
      </c>
      <c r="BZ449" s="1" t="s">
        <v>115</v>
      </c>
      <c r="CA449" s="1" t="s">
        <v>115</v>
      </c>
      <c r="CB449" s="1" t="s">
        <v>115</v>
      </c>
      <c r="CD449" s="47" t="str">
        <f>'[1]Bearbeitete Datenbank'!$BT451</f>
        <v>None</v>
      </c>
      <c r="CE44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49" s="1" t="str">
        <f>'[1]Bearbeitete Datenbank'!$BU451</f>
        <v>None</v>
      </c>
      <c r="CG44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49" s="1" t="str">
        <f>'[1]Bearbeitete Datenbank'!$BV451</f>
        <v>None</v>
      </c>
      <c r="CI449" s="1" t="str">
        <f>'[1]Bearbeitete Datenbank'!$BW451</f>
        <v>None</v>
      </c>
      <c r="CJ449" s="1" t="str">
        <f>'[1]Bearbeitete Datenbank'!$BX451</f>
        <v>None</v>
      </c>
      <c r="CK449" s="1" t="str">
        <f>'[1]Bearbeitete Datenbank'!$BY451</f>
        <v>None</v>
      </c>
      <c r="CL449" s="1" t="str">
        <f>'[1]Bearbeitete Datenbank'!$CA451</f>
        <v>None</v>
      </c>
      <c r="CM44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49" s="1" t="str">
        <f>'[1]Bearbeitete Datenbank'!$CB451</f>
        <v>None</v>
      </c>
      <c r="CO449" s="1" t="str">
        <f>'[1]Bearbeitete Datenbank'!$CC451</f>
        <v>None</v>
      </c>
      <c r="CP449" s="1" t="str">
        <f>'[1]Bearbeitete Datenbank'!$CD451</f>
        <v>None</v>
      </c>
      <c r="CQ449" s="1" t="str">
        <f>'[1]Bearbeitete Datenbank'!$CE451</f>
        <v>None</v>
      </c>
      <c r="CR449" s="1" t="str">
        <f>'[1]Bearbeitete Datenbank'!$CF451</f>
        <v>None</v>
      </c>
      <c r="CS449" s="1" t="str">
        <f>IF(Tabelle27[[#This Row],[synchronised_starting_longitude '[deg_E']]]="None","None",Tabelle27[[#This Row],[synchronised_starting_longitude '[deg_E']]]*PI()/180)</f>
        <v>None</v>
      </c>
      <c r="CT449" s="1" t="str">
        <f>'[1]Bearbeitete Datenbank'!$CG451</f>
        <v>None</v>
      </c>
      <c r="CU449" s="1" t="str">
        <f>IF(Tabelle27[[#This Row],[synchronised_initial_longitude '[deg_E']]]="None","None",Tabelle27[[#This Row],[synchronised_initial_longitude '[deg_E']]]*PI()/180)</f>
        <v>None</v>
      </c>
      <c r="CV449" s="1" t="str">
        <f>'[1]Bearbeitete Datenbank'!$CH451</f>
        <v>None</v>
      </c>
      <c r="CW449" s="1" t="str">
        <f>IF(Tabelle27[[#This Row],[synchronised_tolerance_longitude '[deg_E']]]="None","None",Tabelle27[[#This Row],[synchronised_tolerance_longitude '[deg_E']]]*PI()/180)</f>
        <v>None</v>
      </c>
      <c r="CY449" s="1" t="str">
        <f>'[1]Bearbeitete Datenbank'!$CI451</f>
        <v>None</v>
      </c>
      <c r="CZ449" s="1" t="str">
        <f>IF(Tabelle27[[#This Row],[initial_GLAN '[deg']]]="None",Tabelle27[[#This Row],[initial_GLAN '[deg']]],Tabelle27[[#This Row],[initial_GLAN '[deg']]]*PI()/180)</f>
        <v>None</v>
      </c>
      <c r="DA449" s="1" t="str">
        <f>'[1]Bearbeitete Datenbank'!$CJ451</f>
        <v>None</v>
      </c>
      <c r="DB449" s="1" t="str">
        <f>IF(Tabelle27[[#This Row],[tolerance_GLAN '[deg']]]="None",Tabelle27[[#This Row],[tolerance_GLAN '[deg']]],Tabelle27[[#This Row],[tolerance_GLAN '[deg']]]*PI()/180)</f>
        <v>None</v>
      </c>
      <c r="DC449" s="1" t="str">
        <f>'[1]Bearbeitete Datenbank'!$CK451</f>
        <v>O3b</v>
      </c>
      <c r="DD449" s="49" t="str">
        <f>'[1]Bearbeitete Datenbank'!$CL451</f>
        <v>None</v>
      </c>
      <c r="DE449" s="5">
        <f>'[1]Bearbeitete Datenbank'!$CM451</f>
        <v>6.0172355264191939</v>
      </c>
      <c r="DF449" s="49" t="str">
        <f>'[1]Bearbeitete Datenbank'!$CN451</f>
        <v>operational</v>
      </c>
      <c r="DG449" s="5">
        <f>'[1]Bearbeitete Datenbank'!$CO451</f>
        <v>0.62831853071795962</v>
      </c>
      <c r="DH449" s="5" t="str">
        <f>'[1]Bearbeitete Datenbank'!$CP451</f>
        <v>None</v>
      </c>
    </row>
    <row r="450" spans="1:112" x14ac:dyDescent="0.25">
      <c r="A450" s="1" t="str">
        <f>'[1]Bearbeitete Datenbank'!$C452</f>
        <v>O3b FM06</v>
      </c>
      <c r="C450" s="1" t="str">
        <f>'[1]Bearbeitete Datenbank'!$C452</f>
        <v>O3b FM06</v>
      </c>
      <c r="D450" s="41">
        <f>'[1]Bearbeitete Datenbank'!$AB452</f>
        <v>40080</v>
      </c>
      <c r="G450" s="1" t="str">
        <f>'[1]Bearbeitete Datenbank'!$AV452</f>
        <v>Medium Satellite</v>
      </c>
      <c r="H450" s="1">
        <f>'[1]Bearbeitete Datenbank'!$V452</f>
        <v>7</v>
      </c>
      <c r="J450" s="3"/>
      <c r="K450" s="1" t="str">
        <f>'[1]Bearbeitete Datenbank'!$BQ452</f>
        <v>none</v>
      </c>
      <c r="L450" s="1" t="str">
        <f>'[1]Bearbeitete Datenbank'!$BR452</f>
        <v>0</v>
      </c>
      <c r="M450" s="1"/>
      <c r="N450" s="1">
        <f>'[1]Bearbeitete Datenbank'!$BS452</f>
        <v>300</v>
      </c>
      <c r="P450" s="5" t="str">
        <f>'[1]Bearbeitete Datenbank'!$Y452</f>
        <v>Guiana Space Center</v>
      </c>
      <c r="Q450" s="1">
        <f>'[1]Bearbeitete Datenbank'!$AD452*PI()/180</f>
        <v>9.1437799511982928E-2</v>
      </c>
      <c r="R450" s="1" t="str">
        <f>'[1]Bearbeitete Datenbank'!$D452</f>
        <v>United Kingdom</v>
      </c>
      <c r="S450" s="1" t="str">
        <f>'[1]Bearbeitete Datenbank'!$E452</f>
        <v>United Kingdom</v>
      </c>
      <c r="T450" s="1" t="str">
        <f>'[1]Bearbeitete Datenbank'!$F452</f>
        <v>O3b Networks Ltd.</v>
      </c>
      <c r="U450" s="3">
        <f>'[1]Bearbeitete Datenbank'!$U452</f>
        <v>41830</v>
      </c>
      <c r="V450" s="1">
        <f>'[1]Bearbeitete Datenbank'!$AE452*PI()/180</f>
        <v>5.3622099674872183</v>
      </c>
      <c r="Y450" s="1">
        <f>'[1]Bearbeitete Datenbank'!$BK452</f>
        <v>2</v>
      </c>
      <c r="Z450" s="1">
        <f>'[1]Bearbeitete Datenbank'!$BL452</f>
        <v>4</v>
      </c>
      <c r="AA450" s="1">
        <f>'[1]Bearbeitete Datenbank'!$BM452</f>
        <v>12</v>
      </c>
      <c r="AB450" s="1">
        <f>'[1]Bearbeitete Datenbank'!BN452</f>
        <v>36.168399999999998</v>
      </c>
      <c r="AC450" s="1">
        <f>'[1]Bearbeitete Datenbank'!BO452</f>
        <v>6.3803999999999998</v>
      </c>
      <c r="AD450" s="1">
        <f>'[1]Bearbeitete Datenbank'!$BP452</f>
        <v>21.980352205882301</v>
      </c>
      <c r="AH450" s="1">
        <f>'[1]Bearbeitete Datenbank'!$AL452</f>
        <v>700</v>
      </c>
      <c r="AJ450" s="1">
        <f>'[1]Bearbeitete Datenbank'!$AN452</f>
        <v>500</v>
      </c>
      <c r="AK450" s="1">
        <f>'[1]Bearbeitete Datenbank'!$AW452</f>
        <v>200</v>
      </c>
      <c r="AU450" s="1" t="str">
        <f>'[1]Bearbeitete Datenbank'!$AU452</f>
        <v>MEO</v>
      </c>
      <c r="AV450" s="1" t="str">
        <f>'[1]Bearbeitete Datenbank'!$J452</f>
        <v>MEO</v>
      </c>
      <c r="AY450" s="1" t="str">
        <f>'[1]Bearbeitete Datenbank'!$G452</f>
        <v>Commercial</v>
      </c>
      <c r="AZ450" s="1"/>
      <c r="BA450" s="1" t="str">
        <f>'[1]Bearbeitete Datenbank'!$H452</f>
        <v>Communications</v>
      </c>
      <c r="BB450" s="1"/>
      <c r="BC450" s="42">
        <f>'[1]Bearbeitete Datenbank'!$AX452</f>
        <v>0.04</v>
      </c>
      <c r="BD450" s="1">
        <f>Tabelle27[[#This Row],[inclination '[degree']]]*PI()/180</f>
        <v>6.9813170079773186E-4</v>
      </c>
      <c r="BE450" s="1">
        <f>'[1]Bearbeitete Datenbank'!$AY452</f>
        <v>1.4032</v>
      </c>
      <c r="BF450" s="1">
        <f>Tabelle27[[#This Row],[RAAN '[degree']]]*PI()/180</f>
        <v>2.4490460063984434E-2</v>
      </c>
      <c r="BG450" s="1">
        <f>'[1]Bearbeitete Datenbank'!$BA452</f>
        <v>50.999600000000001</v>
      </c>
      <c r="BH450" s="1">
        <f>Tabelle27[[#This Row],[AoP '[degree']]]*PI()/180</f>
        <v>0.89011093720010004</v>
      </c>
      <c r="BI450" s="1">
        <f>'[1]Bearbeitete Datenbank'!$BB452</f>
        <v>307.63920000000002</v>
      </c>
      <c r="BK450" s="1">
        <f>Tabelle27[[#This Row],[mean_anomaly '[degree']]]*PI()/180</f>
        <v>5.3693169482013392</v>
      </c>
      <c r="BL450" s="1">
        <f>'[1]Bearbeitete Datenbank'!$AZ452</f>
        <v>4.372E-4</v>
      </c>
      <c r="BM450" s="1">
        <f>'[1]Bearbeitete Datenbank'!$BE452</f>
        <v>14444.033172801182</v>
      </c>
      <c r="BN450" s="1">
        <f>'[1]Bearbeitete Datenbank'!$BF452</f>
        <v>8079.3481041043306</v>
      </c>
      <c r="BO450" s="1">
        <f>'[1]Bearbeitete Datenbank'!$BG452</f>
        <v>8066.7182414980325</v>
      </c>
      <c r="BP450" s="1">
        <f>'[1]Bearbeitete Datenbank'!$BH452</f>
        <v>287.93335544932137</v>
      </c>
      <c r="BQ450" s="1">
        <f>'[1]Bearbeitete Datenbank'!$BC452</f>
        <v>5.0011572912519</v>
      </c>
      <c r="BS450" s="5"/>
      <c r="BT450" s="5"/>
      <c r="BU450" s="5"/>
      <c r="BV450" s="5"/>
      <c r="BW450" s="5"/>
      <c r="BY450" s="1" t="s">
        <v>115</v>
      </c>
      <c r="BZ450" s="1" t="s">
        <v>115</v>
      </c>
      <c r="CA450" s="1" t="s">
        <v>115</v>
      </c>
      <c r="CB450" s="1" t="s">
        <v>115</v>
      </c>
      <c r="CD450" s="47" t="str">
        <f>'[1]Bearbeitete Datenbank'!$BT452</f>
        <v>None</v>
      </c>
      <c r="CE45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0" s="1" t="str">
        <f>'[1]Bearbeitete Datenbank'!$BU452</f>
        <v>None</v>
      </c>
      <c r="CG45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0" s="1" t="str">
        <f>'[1]Bearbeitete Datenbank'!$BV452</f>
        <v>None</v>
      </c>
      <c r="CI450" s="1" t="str">
        <f>'[1]Bearbeitete Datenbank'!$BW452</f>
        <v>None</v>
      </c>
      <c r="CJ450" s="1" t="str">
        <f>'[1]Bearbeitete Datenbank'!$BX452</f>
        <v>None</v>
      </c>
      <c r="CK450" s="1" t="str">
        <f>'[1]Bearbeitete Datenbank'!$BY452</f>
        <v>None</v>
      </c>
      <c r="CL450" s="1" t="str">
        <f>'[1]Bearbeitete Datenbank'!$CA452</f>
        <v>None</v>
      </c>
      <c r="CM45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0" s="1" t="str">
        <f>'[1]Bearbeitete Datenbank'!$CB452</f>
        <v>None</v>
      </c>
      <c r="CO450" s="1" t="str">
        <f>'[1]Bearbeitete Datenbank'!$CC452</f>
        <v>None</v>
      </c>
      <c r="CP450" s="1" t="str">
        <f>'[1]Bearbeitete Datenbank'!$CD452</f>
        <v>None</v>
      </c>
      <c r="CQ450" s="1" t="str">
        <f>'[1]Bearbeitete Datenbank'!$CE452</f>
        <v>None</v>
      </c>
      <c r="CR450" s="1" t="str">
        <f>'[1]Bearbeitete Datenbank'!$CF452</f>
        <v>None</v>
      </c>
      <c r="CS450" s="1" t="str">
        <f>IF(Tabelle27[[#This Row],[synchronised_starting_longitude '[deg_E']]]="None","None",Tabelle27[[#This Row],[synchronised_starting_longitude '[deg_E']]]*PI()/180)</f>
        <v>None</v>
      </c>
      <c r="CT450" s="1" t="str">
        <f>'[1]Bearbeitete Datenbank'!$CG452</f>
        <v>None</v>
      </c>
      <c r="CU450" s="1" t="str">
        <f>IF(Tabelle27[[#This Row],[synchronised_initial_longitude '[deg_E']]]="None","None",Tabelle27[[#This Row],[synchronised_initial_longitude '[deg_E']]]*PI()/180)</f>
        <v>None</v>
      </c>
      <c r="CV450" s="1" t="str">
        <f>'[1]Bearbeitete Datenbank'!$CH452</f>
        <v>None</v>
      </c>
      <c r="CW450" s="1" t="str">
        <f>IF(Tabelle27[[#This Row],[synchronised_tolerance_longitude '[deg_E']]]="None","None",Tabelle27[[#This Row],[synchronised_tolerance_longitude '[deg_E']]]*PI()/180)</f>
        <v>None</v>
      </c>
      <c r="CY450" s="1" t="str">
        <f>'[1]Bearbeitete Datenbank'!$CI452</f>
        <v>None</v>
      </c>
      <c r="CZ450" s="1" t="str">
        <f>IF(Tabelle27[[#This Row],[initial_GLAN '[deg']]]="None",Tabelle27[[#This Row],[initial_GLAN '[deg']]],Tabelle27[[#This Row],[initial_GLAN '[deg']]]*PI()/180)</f>
        <v>None</v>
      </c>
      <c r="DA450" s="1" t="str">
        <f>'[1]Bearbeitete Datenbank'!$CJ452</f>
        <v>None</v>
      </c>
      <c r="DB450" s="1" t="str">
        <f>IF(Tabelle27[[#This Row],[tolerance_GLAN '[deg']]]="None",Tabelle27[[#This Row],[tolerance_GLAN '[deg']]],Tabelle27[[#This Row],[tolerance_GLAN '[deg']]]*PI()/180)</f>
        <v>None</v>
      </c>
      <c r="DC450" s="1" t="str">
        <f>'[1]Bearbeitete Datenbank'!$CK452</f>
        <v>O3b</v>
      </c>
      <c r="DD450" s="49" t="str">
        <f>'[1]Bearbeitete Datenbank'!$CL452</f>
        <v>None</v>
      </c>
      <c r="DE450" s="5">
        <f>'[1]Bearbeitete Datenbank'!$CM452</f>
        <v>5.3685839099155013</v>
      </c>
      <c r="DF450" s="49" t="str">
        <f>'[1]Bearbeitete Datenbank'!$CN452</f>
        <v>operational</v>
      </c>
      <c r="DG450" s="5">
        <f>'[1]Bearbeitete Datenbank'!$CO452</f>
        <v>0</v>
      </c>
      <c r="DH450" s="5" t="str">
        <f>'[1]Bearbeitete Datenbank'!$CP452</f>
        <v>O3b</v>
      </c>
    </row>
    <row r="451" spans="1:112" x14ac:dyDescent="0.25">
      <c r="A451" s="1" t="str">
        <f>'[1]Bearbeitete Datenbank'!$C453</f>
        <v>O3b FM07</v>
      </c>
      <c r="C451" s="1" t="str">
        <f>'[1]Bearbeitete Datenbank'!$C453</f>
        <v>O3b FM07</v>
      </c>
      <c r="D451" s="41">
        <f>'[1]Bearbeitete Datenbank'!$AB453</f>
        <v>40081</v>
      </c>
      <c r="G451" s="1" t="str">
        <f>'[1]Bearbeitete Datenbank'!$AV453</f>
        <v>Medium Satellite</v>
      </c>
      <c r="H451" s="1">
        <f>'[1]Bearbeitete Datenbank'!$V453</f>
        <v>7</v>
      </c>
      <c r="J451" s="3"/>
      <c r="K451" s="1" t="str">
        <f>'[1]Bearbeitete Datenbank'!$BQ453</f>
        <v>none</v>
      </c>
      <c r="L451" s="1" t="str">
        <f>'[1]Bearbeitete Datenbank'!$BR453</f>
        <v>0</v>
      </c>
      <c r="M451" s="1"/>
      <c r="N451" s="1">
        <f>'[1]Bearbeitete Datenbank'!$BS453</f>
        <v>300</v>
      </c>
      <c r="P451" s="5" t="str">
        <f>'[1]Bearbeitete Datenbank'!$Y453</f>
        <v>Guiana Space Center</v>
      </c>
      <c r="Q451" s="1">
        <f>'[1]Bearbeitete Datenbank'!$AD453*PI()/180</f>
        <v>9.1437799511982928E-2</v>
      </c>
      <c r="R451" s="1" t="str">
        <f>'[1]Bearbeitete Datenbank'!$D453</f>
        <v>United Kingdom</v>
      </c>
      <c r="S451" s="1" t="str">
        <f>'[1]Bearbeitete Datenbank'!$E453</f>
        <v>United Kingdom</v>
      </c>
      <c r="T451" s="1" t="str">
        <f>'[1]Bearbeitete Datenbank'!$F453</f>
        <v>O3b Networks Ltd.</v>
      </c>
      <c r="U451" s="3">
        <f>'[1]Bearbeitete Datenbank'!$U453</f>
        <v>41830</v>
      </c>
      <c r="V451" s="1">
        <f>'[1]Bearbeitete Datenbank'!$AE453*PI()/180</f>
        <v>5.3622099674872183</v>
      </c>
      <c r="Y451" s="1">
        <f>'[1]Bearbeitete Datenbank'!$BK453</f>
        <v>2</v>
      </c>
      <c r="Z451" s="1">
        <f>'[1]Bearbeitete Datenbank'!$BL453</f>
        <v>4</v>
      </c>
      <c r="AA451" s="1">
        <f>'[1]Bearbeitete Datenbank'!$BM453</f>
        <v>12</v>
      </c>
      <c r="AB451" s="1">
        <f>'[1]Bearbeitete Datenbank'!BN453</f>
        <v>36.168399999999998</v>
      </c>
      <c r="AC451" s="33">
        <f>'[1]Bearbeitete Datenbank'!BO453</f>
        <v>6.3803999999999998</v>
      </c>
      <c r="AD451" s="1">
        <f>'[1]Bearbeitete Datenbank'!$BP453</f>
        <v>21.980352205882301</v>
      </c>
      <c r="AH451" s="1">
        <f>'[1]Bearbeitete Datenbank'!$AL453</f>
        <v>700</v>
      </c>
      <c r="AJ451" s="1">
        <f>'[1]Bearbeitete Datenbank'!$AN453</f>
        <v>500</v>
      </c>
      <c r="AK451" s="1">
        <f>'[1]Bearbeitete Datenbank'!$AW453</f>
        <v>200</v>
      </c>
      <c r="AU451" s="1" t="str">
        <f>'[1]Bearbeitete Datenbank'!$AU453</f>
        <v>MEO</v>
      </c>
      <c r="AV451" s="1" t="str">
        <f>'[1]Bearbeitete Datenbank'!$J453</f>
        <v>MEO</v>
      </c>
      <c r="AY451" s="1" t="str">
        <f>'[1]Bearbeitete Datenbank'!$G453</f>
        <v>Commercial</v>
      </c>
      <c r="AZ451" s="1"/>
      <c r="BA451" s="1" t="str">
        <f>'[1]Bearbeitete Datenbank'!$H453</f>
        <v>Communications</v>
      </c>
      <c r="BB451" s="1"/>
      <c r="BC451" s="42">
        <f>'[1]Bearbeitete Datenbank'!$AX453</f>
        <v>4.2900000000000001E-2</v>
      </c>
      <c r="BD451" s="1">
        <f>Tabelle27[[#This Row],[inclination '[degree']]]*PI()/180</f>
        <v>7.4874624910556734E-4</v>
      </c>
      <c r="BE451" s="1">
        <f>'[1]Bearbeitete Datenbank'!$AY453</f>
        <v>6.5659999999999998</v>
      </c>
      <c r="BF451" s="1">
        <f>Tabelle27[[#This Row],[RAAN '[degree']]]*PI()/180</f>
        <v>0.11459831868594768</v>
      </c>
      <c r="BG451" s="1">
        <f>'[1]Bearbeitete Datenbank'!$BA453</f>
        <v>51.9086</v>
      </c>
      <c r="BH451" s="1">
        <f>Tabelle27[[#This Row],[AoP '[degree']]]*PI()/180</f>
        <v>0.90597598010072855</v>
      </c>
      <c r="BI451" s="1">
        <f>'[1]Bearbeitete Datenbank'!$BB453</f>
        <v>301.55329999999998</v>
      </c>
      <c r="BK451" s="1">
        <f>Tabelle27[[#This Row],[mean_anomaly '[degree']]]*PI()/180</f>
        <v>5.2630979552542154</v>
      </c>
      <c r="BL451" s="1">
        <f>'[1]Bearbeitete Datenbank'!$AZ453</f>
        <v>2.63E-4</v>
      </c>
      <c r="BM451" s="1">
        <f>'[1]Bearbeitete Datenbank'!$BE453</f>
        <v>14444.034905685176</v>
      </c>
      <c r="BN451" s="1">
        <f>'[1]Bearbeitete Datenbank'!$BF453</f>
        <v>8076.8336868653696</v>
      </c>
      <c r="BO451" s="1">
        <f>'[1]Bearbeitete Datenbank'!$BG453</f>
        <v>8069.2361245049797</v>
      </c>
      <c r="BP451" s="1">
        <f>'[1]Bearbeitete Datenbank'!$BH453</f>
        <v>287.93340726536655</v>
      </c>
      <c r="BQ451" s="1">
        <f>'[1]Bearbeitete Datenbank'!$BC453</f>
        <v>5.0011563912514596</v>
      </c>
      <c r="BS451" s="5"/>
      <c r="BT451" s="5"/>
      <c r="BU451" s="5"/>
      <c r="BV451" s="5"/>
      <c r="BW451" s="5"/>
      <c r="BY451" s="1" t="s">
        <v>115</v>
      </c>
      <c r="BZ451" s="1" t="s">
        <v>115</v>
      </c>
      <c r="CA451" s="1" t="s">
        <v>115</v>
      </c>
      <c r="CB451" s="1" t="s">
        <v>115</v>
      </c>
      <c r="CD451" s="47" t="str">
        <f>'[1]Bearbeitete Datenbank'!$BT453</f>
        <v>None</v>
      </c>
      <c r="CE45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1" s="1" t="str">
        <f>'[1]Bearbeitete Datenbank'!$BU453</f>
        <v>None</v>
      </c>
      <c r="CG45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1" s="1" t="str">
        <f>'[1]Bearbeitete Datenbank'!$BV453</f>
        <v>None</v>
      </c>
      <c r="CI451" s="1" t="str">
        <f>'[1]Bearbeitete Datenbank'!$BW453</f>
        <v>None</v>
      </c>
      <c r="CJ451" s="1" t="str">
        <f>'[1]Bearbeitete Datenbank'!$BX453</f>
        <v>None</v>
      </c>
      <c r="CK451" s="1" t="str">
        <f>'[1]Bearbeitete Datenbank'!$BY453</f>
        <v>None</v>
      </c>
      <c r="CL451" s="1" t="str">
        <f>'[1]Bearbeitete Datenbank'!$CA453</f>
        <v>None</v>
      </c>
      <c r="CM45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1" s="1" t="str">
        <f>'[1]Bearbeitete Datenbank'!$CB453</f>
        <v>None</v>
      </c>
      <c r="CO451" s="1" t="str">
        <f>'[1]Bearbeitete Datenbank'!$CC453</f>
        <v>None</v>
      </c>
      <c r="CP451" s="1" t="str">
        <f>'[1]Bearbeitete Datenbank'!$CD453</f>
        <v>None</v>
      </c>
      <c r="CQ451" s="1" t="str">
        <f>'[1]Bearbeitete Datenbank'!$CE453</f>
        <v>None</v>
      </c>
      <c r="CR451" s="1" t="str">
        <f>'[1]Bearbeitete Datenbank'!$CF453</f>
        <v>None</v>
      </c>
      <c r="CS451" s="1" t="str">
        <f>IF(Tabelle27[[#This Row],[synchronised_starting_longitude '[deg_E']]]="None","None",Tabelle27[[#This Row],[synchronised_starting_longitude '[deg_E']]]*PI()/180)</f>
        <v>None</v>
      </c>
      <c r="CT451" s="1" t="str">
        <f>'[1]Bearbeitete Datenbank'!$CG453</f>
        <v>None</v>
      </c>
      <c r="CU451" s="1" t="str">
        <f>IF(Tabelle27[[#This Row],[synchronised_initial_longitude '[deg_E']]]="None","None",Tabelle27[[#This Row],[synchronised_initial_longitude '[deg_E']]]*PI()/180)</f>
        <v>None</v>
      </c>
      <c r="CV451" s="1" t="str">
        <f>'[1]Bearbeitete Datenbank'!$CH453</f>
        <v>None</v>
      </c>
      <c r="CW451" s="1" t="str">
        <f>IF(Tabelle27[[#This Row],[synchronised_tolerance_longitude '[deg_E']]]="None","None",Tabelle27[[#This Row],[synchronised_tolerance_longitude '[deg_E']]]*PI()/180)</f>
        <v>None</v>
      </c>
      <c r="CY451" s="1" t="str">
        <f>'[1]Bearbeitete Datenbank'!$CI453</f>
        <v>None</v>
      </c>
      <c r="CZ451" s="1" t="str">
        <f>IF(Tabelle27[[#This Row],[initial_GLAN '[deg']]]="None",Tabelle27[[#This Row],[initial_GLAN '[deg']]],Tabelle27[[#This Row],[initial_GLAN '[deg']]]*PI()/180)</f>
        <v>None</v>
      </c>
      <c r="DA451" s="1" t="str">
        <f>'[1]Bearbeitete Datenbank'!$CJ453</f>
        <v>None</v>
      </c>
      <c r="DB451" s="1" t="str">
        <f>IF(Tabelle27[[#This Row],[tolerance_GLAN '[deg']]]="None",Tabelle27[[#This Row],[tolerance_GLAN '[deg']]],Tabelle27[[#This Row],[tolerance_GLAN '[deg']]]*PI()/180)</f>
        <v>None</v>
      </c>
      <c r="DC451" s="1" t="str">
        <f>'[1]Bearbeitete Datenbank'!$CK453</f>
        <v>O3b</v>
      </c>
      <c r="DD451" s="49" t="str">
        <f>'[1]Bearbeitete Datenbank'!$CL453</f>
        <v>None</v>
      </c>
      <c r="DE451" s="5">
        <f>'[1]Bearbeitete Datenbank'!$CM453</f>
        <v>1.4926998240851592</v>
      </c>
      <c r="DF451" s="49" t="str">
        <f>'[1]Bearbeitete Datenbank'!$CN453</f>
        <v>operational</v>
      </c>
      <c r="DG451" s="5">
        <f>'[1]Bearbeitete Datenbank'!$CO453</f>
        <v>2.5132741228718354</v>
      </c>
      <c r="DH451" s="5" t="str">
        <f>'[1]Bearbeitete Datenbank'!$CP453</f>
        <v>None</v>
      </c>
    </row>
    <row r="452" spans="1:112" x14ac:dyDescent="0.25">
      <c r="A452" s="1" t="str">
        <f>'[1]Bearbeitete Datenbank'!$C454</f>
        <v>O3b FM08</v>
      </c>
      <c r="C452" s="1" t="str">
        <f>'[1]Bearbeitete Datenbank'!$C454</f>
        <v>O3b FM08</v>
      </c>
      <c r="D452" s="41">
        <f>'[1]Bearbeitete Datenbank'!$AB454</f>
        <v>40082</v>
      </c>
      <c r="G452" s="1" t="str">
        <f>'[1]Bearbeitete Datenbank'!$AV454</f>
        <v>Medium Satellite</v>
      </c>
      <c r="H452" s="1">
        <f>'[1]Bearbeitete Datenbank'!$V454</f>
        <v>7</v>
      </c>
      <c r="J452" s="3"/>
      <c r="K452" s="1" t="str">
        <f>'[1]Bearbeitete Datenbank'!$BQ454</f>
        <v>none</v>
      </c>
      <c r="L452" s="1" t="str">
        <f>'[1]Bearbeitete Datenbank'!$BR454</f>
        <v>0</v>
      </c>
      <c r="M452" s="1"/>
      <c r="N452" s="1">
        <f>'[1]Bearbeitete Datenbank'!$BS454</f>
        <v>300</v>
      </c>
      <c r="P452" s="1" t="str">
        <f>'[1]Bearbeitete Datenbank'!$Y454</f>
        <v>Guiana Space Center</v>
      </c>
      <c r="Q452" s="1">
        <f>'[1]Bearbeitete Datenbank'!$AD454*PI()/180</f>
        <v>9.1437799511982928E-2</v>
      </c>
      <c r="R452" s="1" t="str">
        <f>'[1]Bearbeitete Datenbank'!$D454</f>
        <v>United Kingdom</v>
      </c>
      <c r="S452" s="1" t="str">
        <f>'[1]Bearbeitete Datenbank'!$E454</f>
        <v>United Kingdom</v>
      </c>
      <c r="T452" s="1" t="str">
        <f>'[1]Bearbeitete Datenbank'!$F454</f>
        <v>O3b Networks Ltd.</v>
      </c>
      <c r="U452" s="3">
        <f>'[1]Bearbeitete Datenbank'!$U454</f>
        <v>41830</v>
      </c>
      <c r="V452" s="1">
        <f>'[1]Bearbeitete Datenbank'!$AE454*PI()/180</f>
        <v>5.3622099674872183</v>
      </c>
      <c r="Y452" s="1">
        <f>'[1]Bearbeitete Datenbank'!$BK454</f>
        <v>2</v>
      </c>
      <c r="Z452" s="1">
        <f>'[1]Bearbeitete Datenbank'!$BL454</f>
        <v>4</v>
      </c>
      <c r="AA452" s="1">
        <f>'[1]Bearbeitete Datenbank'!$BM454</f>
        <v>12</v>
      </c>
      <c r="AB452" s="1">
        <f>'[1]Bearbeitete Datenbank'!BN454</f>
        <v>36.168399999999998</v>
      </c>
      <c r="AC452" s="1">
        <f>'[1]Bearbeitete Datenbank'!BO454</f>
        <v>6.3803999999999998</v>
      </c>
      <c r="AD452" s="1">
        <f>'[1]Bearbeitete Datenbank'!$BP454</f>
        <v>21.980352205882301</v>
      </c>
      <c r="AH452" s="1">
        <f>'[1]Bearbeitete Datenbank'!$AL454</f>
        <v>700</v>
      </c>
      <c r="AJ452" s="1">
        <f>'[1]Bearbeitete Datenbank'!$AN454</f>
        <v>500</v>
      </c>
      <c r="AK452" s="1">
        <f>'[1]Bearbeitete Datenbank'!$AW454</f>
        <v>200</v>
      </c>
      <c r="AU452" s="1" t="str">
        <f>'[1]Bearbeitete Datenbank'!$AU454</f>
        <v>MEO</v>
      </c>
      <c r="AV452" s="1" t="str">
        <f>'[1]Bearbeitete Datenbank'!$J454</f>
        <v>MEO</v>
      </c>
      <c r="AY452" s="1" t="str">
        <f>'[1]Bearbeitete Datenbank'!$G454</f>
        <v>Commercial</v>
      </c>
      <c r="AZ452" s="1"/>
      <c r="BA452" s="1" t="str">
        <f>'[1]Bearbeitete Datenbank'!$H454</f>
        <v>Communications</v>
      </c>
      <c r="BB452" s="1"/>
      <c r="BC452" s="42">
        <f>'[1]Bearbeitete Datenbank'!$AX454</f>
        <v>4.02E-2</v>
      </c>
      <c r="BD452" s="1">
        <f>Tabelle27[[#This Row],[inclination '[degree']]]*PI()/180</f>
        <v>7.0162235930172048E-4</v>
      </c>
      <c r="BE452" s="1">
        <f>'[1]Bearbeitete Datenbank'!$AY454</f>
        <v>8.9072999999999993</v>
      </c>
      <c r="BF452" s="1">
        <f>Tabelle27[[#This Row],[RAAN '[degree']]]*PI()/180</f>
        <v>0.15546171246289089</v>
      </c>
      <c r="BG452" s="1">
        <f>'[1]Bearbeitete Datenbank'!$BA454</f>
        <v>53.875</v>
      </c>
      <c r="BH452" s="1">
        <f>Tabelle27[[#This Row],[AoP '[degree']]]*PI()/180</f>
        <v>0.94029613451194505</v>
      </c>
      <c r="BI452" s="1">
        <f>'[1]Bearbeitete Datenbank'!$BB454</f>
        <v>297.24650000000003</v>
      </c>
      <c r="BK452" s="1">
        <f>Tabelle27[[#This Row],[mean_anomaly '[degree']]]*PI()/180</f>
        <v>5.1879301150293253</v>
      </c>
      <c r="BL452" s="1">
        <f>'[1]Bearbeitete Datenbank'!$AZ454</f>
        <v>2.611E-4</v>
      </c>
      <c r="BM452" s="1">
        <f>'[1]Bearbeitete Datenbank'!$BE454</f>
        <v>14444.040701218106</v>
      </c>
      <c r="BN452" s="1">
        <f>'[1]Bearbeitete Datenbank'!$BF454</f>
        <v>8076.8120402451932</v>
      </c>
      <c r="BO452" s="1">
        <f>'[1]Bearbeitete Datenbank'!$BG454</f>
        <v>8069.2693621910184</v>
      </c>
      <c r="BP452" s="1">
        <f>'[1]Bearbeitete Datenbank'!$BH454</f>
        <v>287.93358056123458</v>
      </c>
      <c r="BQ452" s="1">
        <f>'[1]Bearbeitete Datenbank'!$BC454</f>
        <v>5.0011533812526396</v>
      </c>
      <c r="BY452" s="1" t="s">
        <v>115</v>
      </c>
      <c r="BZ452" s="1" t="s">
        <v>115</v>
      </c>
      <c r="CA452" s="1" t="s">
        <v>115</v>
      </c>
      <c r="CB452" s="1" t="s">
        <v>115</v>
      </c>
      <c r="CD452" s="47" t="str">
        <f>'[1]Bearbeitete Datenbank'!$BT454</f>
        <v>None</v>
      </c>
      <c r="CE45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2" s="1" t="str">
        <f>'[1]Bearbeitete Datenbank'!$BU454</f>
        <v>None</v>
      </c>
      <c r="CG45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2" s="1" t="str">
        <f>'[1]Bearbeitete Datenbank'!$BV454</f>
        <v>None</v>
      </c>
      <c r="CI452" s="1" t="str">
        <f>'[1]Bearbeitete Datenbank'!$BW454</f>
        <v>None</v>
      </c>
      <c r="CJ452" s="1" t="str">
        <f>'[1]Bearbeitete Datenbank'!$BX454</f>
        <v>None</v>
      </c>
      <c r="CK452" s="1" t="str">
        <f>'[1]Bearbeitete Datenbank'!$BY454</f>
        <v>None</v>
      </c>
      <c r="CL452" s="1" t="str">
        <f>'[1]Bearbeitete Datenbank'!$CA454</f>
        <v>None</v>
      </c>
      <c r="CM45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2" s="1" t="str">
        <f>'[1]Bearbeitete Datenbank'!$CB454</f>
        <v>None</v>
      </c>
      <c r="CO452" s="1" t="str">
        <f>'[1]Bearbeitete Datenbank'!$CC454</f>
        <v>None</v>
      </c>
      <c r="CP452" s="1" t="str">
        <f>'[1]Bearbeitete Datenbank'!$CD454</f>
        <v>None</v>
      </c>
      <c r="CQ452" s="1" t="str">
        <f>'[1]Bearbeitete Datenbank'!$CE454</f>
        <v>None</v>
      </c>
      <c r="CR452" s="1" t="str">
        <f>'[1]Bearbeitete Datenbank'!$CF454</f>
        <v>None</v>
      </c>
      <c r="CS452" s="1" t="str">
        <f>IF(Tabelle27[[#This Row],[synchronised_starting_longitude '[deg_E']]]="None","None",Tabelle27[[#This Row],[synchronised_starting_longitude '[deg_E']]]*PI()/180)</f>
        <v>None</v>
      </c>
      <c r="CT452" s="1" t="str">
        <f>'[1]Bearbeitete Datenbank'!$CG454</f>
        <v>None</v>
      </c>
      <c r="CU452" s="1" t="str">
        <f>IF(Tabelle27[[#This Row],[synchronised_initial_longitude '[deg_E']]]="None","None",Tabelle27[[#This Row],[synchronised_initial_longitude '[deg_E']]]*PI()/180)</f>
        <v>None</v>
      </c>
      <c r="CV452" s="1" t="str">
        <f>'[1]Bearbeitete Datenbank'!$CH454</f>
        <v>None</v>
      </c>
      <c r="CW452" s="1" t="str">
        <f>IF(Tabelle27[[#This Row],[synchronised_tolerance_longitude '[deg_E']]]="None","None",Tabelle27[[#This Row],[synchronised_tolerance_longitude '[deg_E']]]*PI()/180)</f>
        <v>None</v>
      </c>
      <c r="CY452" s="1" t="str">
        <f>'[1]Bearbeitete Datenbank'!$CI454</f>
        <v>None</v>
      </c>
      <c r="CZ452" s="1" t="str">
        <f>IF(Tabelle27[[#This Row],[initial_GLAN '[deg']]]="None",Tabelle27[[#This Row],[initial_GLAN '[deg']]],Tabelle27[[#This Row],[initial_GLAN '[deg']]]*PI()/180)</f>
        <v>None</v>
      </c>
      <c r="DA452" s="1" t="str">
        <f>'[1]Bearbeitete Datenbank'!$CJ454</f>
        <v>None</v>
      </c>
      <c r="DB452" s="1" t="str">
        <f>IF(Tabelle27[[#This Row],[tolerance_GLAN '[deg']]]="None",Tabelle27[[#This Row],[tolerance_GLAN '[deg']]],Tabelle27[[#This Row],[tolerance_GLAN '[deg']]]*PI()/180)</f>
        <v>None</v>
      </c>
      <c r="DC452" s="1" t="str">
        <f>'[1]Bearbeitete Datenbank'!$CK454</f>
        <v>O3b</v>
      </c>
      <c r="DD452" s="49" t="str">
        <f>'[1]Bearbeitete Datenbank'!$CL454</f>
        <v>None</v>
      </c>
      <c r="DE452" s="5">
        <f>'[1]Bearbeitete Datenbank'!$CM454</f>
        <v>2.3599940719739374</v>
      </c>
      <c r="DF452" s="49" t="str">
        <f>'[1]Bearbeitete Datenbank'!$CN454</f>
        <v>operational</v>
      </c>
      <c r="DG452" s="5">
        <f>'[1]Bearbeitete Datenbank'!$CO454</f>
        <v>3.4557519189487733</v>
      </c>
      <c r="DH452" s="5" t="str">
        <f>'[1]Bearbeitete Datenbank'!$CP454</f>
        <v>None</v>
      </c>
    </row>
    <row r="453" spans="1:112" x14ac:dyDescent="0.25">
      <c r="A453" s="1" t="str">
        <f>'[1]Bearbeitete Datenbank'!$C455</f>
        <v>O3b FM09</v>
      </c>
      <c r="C453" s="1" t="str">
        <f>'[1]Bearbeitete Datenbank'!$C455</f>
        <v>O3b FM09</v>
      </c>
      <c r="D453" s="41">
        <f>'[1]Bearbeitete Datenbank'!$AB455</f>
        <v>40351</v>
      </c>
      <c r="G453" s="1" t="str">
        <f>'[1]Bearbeitete Datenbank'!$AV455</f>
        <v>Medium Satellite</v>
      </c>
      <c r="H453" s="1">
        <f>'[1]Bearbeitete Datenbank'!$V455</f>
        <v>7</v>
      </c>
      <c r="J453" s="3"/>
      <c r="K453" s="1" t="str">
        <f>'[1]Bearbeitete Datenbank'!$BQ455</f>
        <v>none</v>
      </c>
      <c r="L453" s="1" t="str">
        <f>'[1]Bearbeitete Datenbank'!$BR455</f>
        <v>0</v>
      </c>
      <c r="M453" s="1"/>
      <c r="N453" s="1">
        <f>'[1]Bearbeitete Datenbank'!$BS455</f>
        <v>300</v>
      </c>
      <c r="P453" s="1" t="str">
        <f>'[1]Bearbeitete Datenbank'!$Y455</f>
        <v>Guiana Space Center</v>
      </c>
      <c r="Q453" s="1">
        <f>'[1]Bearbeitete Datenbank'!$AD455*PI()/180</f>
        <v>9.1437799511982928E-2</v>
      </c>
      <c r="R453" s="1" t="str">
        <f>'[1]Bearbeitete Datenbank'!$D455</f>
        <v>United Kingdom</v>
      </c>
      <c r="S453" s="1" t="str">
        <f>'[1]Bearbeitete Datenbank'!$E455</f>
        <v>United Kingdom</v>
      </c>
      <c r="T453" s="1" t="str">
        <f>'[1]Bearbeitete Datenbank'!$F455</f>
        <v>O3b Networks Ltd.</v>
      </c>
      <c r="U453" s="3">
        <f>'[1]Bearbeitete Datenbank'!$U455</f>
        <v>41991</v>
      </c>
      <c r="V453" s="1">
        <f>'[1]Bearbeitete Datenbank'!$AE455*PI()/180</f>
        <v>5.3622099674872183</v>
      </c>
      <c r="Y453" s="1">
        <f>'[1]Bearbeitete Datenbank'!$BK455</f>
        <v>2</v>
      </c>
      <c r="Z453" s="1">
        <f>'[1]Bearbeitete Datenbank'!$BL455</f>
        <v>4</v>
      </c>
      <c r="AA453" s="1">
        <f>'[1]Bearbeitete Datenbank'!$BM455</f>
        <v>12</v>
      </c>
      <c r="AB453" s="1">
        <f>'[1]Bearbeitete Datenbank'!BN455</f>
        <v>36.168399999999998</v>
      </c>
      <c r="AC453" s="1">
        <f>'[1]Bearbeitete Datenbank'!BO455</f>
        <v>6.3803999999999998</v>
      </c>
      <c r="AD453" s="1">
        <f>'[1]Bearbeitete Datenbank'!$BP455</f>
        <v>21.980352205882301</v>
      </c>
      <c r="AH453" s="1">
        <f>'[1]Bearbeitete Datenbank'!$AL455</f>
        <v>700</v>
      </c>
      <c r="AJ453" s="1">
        <f>'[1]Bearbeitete Datenbank'!$AN455</f>
        <v>500</v>
      </c>
      <c r="AK453" s="1">
        <f>'[1]Bearbeitete Datenbank'!$AW455</f>
        <v>200</v>
      </c>
      <c r="AU453" s="1" t="str">
        <f>'[1]Bearbeitete Datenbank'!$AU455</f>
        <v>MEO</v>
      </c>
      <c r="AV453" s="1" t="str">
        <f>'[1]Bearbeitete Datenbank'!$J455</f>
        <v>MEO</v>
      </c>
      <c r="AY453" s="1" t="str">
        <f>'[1]Bearbeitete Datenbank'!$G455</f>
        <v>Commercial</v>
      </c>
      <c r="AZ453" s="1"/>
      <c r="BA453" s="1" t="str">
        <f>'[1]Bearbeitete Datenbank'!$H455</f>
        <v>Communications</v>
      </c>
      <c r="BB453" s="1"/>
      <c r="BC453" s="42">
        <f>'[1]Bearbeitete Datenbank'!$AX455</f>
        <v>5.21E-2</v>
      </c>
      <c r="BD453" s="1">
        <f>Tabelle27[[#This Row],[inclination '[degree']]]*PI()/180</f>
        <v>9.0931654028904578E-4</v>
      </c>
      <c r="BE453" s="1">
        <f>'[1]Bearbeitete Datenbank'!$AY455</f>
        <v>3.2789000000000001</v>
      </c>
      <c r="BF453" s="1">
        <f>Tabelle27[[#This Row],[RAAN '[degree']]]*PI()/180</f>
        <v>5.7227600843642069E-2</v>
      </c>
      <c r="BG453" s="1">
        <f>'[1]Bearbeitete Datenbank'!$BA455</f>
        <v>55.943199999999997</v>
      </c>
      <c r="BH453" s="1">
        <f>Tabelle27[[#This Row],[AoP '[degree']]]*PI()/180</f>
        <v>0.97639303410169165</v>
      </c>
      <c r="BI453" s="1">
        <f>'[1]Bearbeitete Datenbank'!$BB455</f>
        <v>300.80549999999999</v>
      </c>
      <c r="BK453" s="1">
        <f>Tabelle27[[#This Row],[mean_anomaly '[degree']]]*PI()/180</f>
        <v>5.2500463831078026</v>
      </c>
      <c r="BL453" s="1">
        <f>'[1]Bearbeitete Datenbank'!$AZ455</f>
        <v>2.5710000000000002E-4</v>
      </c>
      <c r="BM453" s="1">
        <f>'[1]Bearbeitete Datenbank'!$BE455</f>
        <v>14444.045206872788</v>
      </c>
      <c r="BN453" s="1">
        <f>'[1]Bearbeitete Datenbank'!$BF455</f>
        <v>8076.7587708954761</v>
      </c>
      <c r="BO453" s="1">
        <f>'[1]Bearbeitete Datenbank'!$BG455</f>
        <v>8069.3316428501003</v>
      </c>
      <c r="BP453" s="1">
        <f>'[1]Bearbeitete Datenbank'!$BH455</f>
        <v>287.93371528766744</v>
      </c>
      <c r="BQ453" s="1">
        <f>'[1]Bearbeitete Datenbank'!$BC455</f>
        <v>5.0011510411739399</v>
      </c>
      <c r="BY453" s="1" t="s">
        <v>115</v>
      </c>
      <c r="BZ453" s="1" t="s">
        <v>115</v>
      </c>
      <c r="CA453" s="1" t="s">
        <v>115</v>
      </c>
      <c r="CB453" s="1" t="s">
        <v>115</v>
      </c>
      <c r="CD453" s="47" t="str">
        <f>'[1]Bearbeitete Datenbank'!$BT455</f>
        <v>None</v>
      </c>
      <c r="CE45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3" s="1" t="str">
        <f>'[1]Bearbeitete Datenbank'!$BU455</f>
        <v>None</v>
      </c>
      <c r="CG45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3" s="1" t="str">
        <f>'[1]Bearbeitete Datenbank'!$BV455</f>
        <v>None</v>
      </c>
      <c r="CI453" s="1" t="str">
        <f>'[1]Bearbeitete Datenbank'!$BW455</f>
        <v>None</v>
      </c>
      <c r="CJ453" s="1" t="str">
        <f>'[1]Bearbeitete Datenbank'!$BX455</f>
        <v>None</v>
      </c>
      <c r="CK453" s="1" t="str">
        <f>'[1]Bearbeitete Datenbank'!$BY455</f>
        <v>None</v>
      </c>
      <c r="CL453" s="1" t="str">
        <f>'[1]Bearbeitete Datenbank'!$CA455</f>
        <v>None</v>
      </c>
      <c r="CM45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3" s="1" t="str">
        <f>'[1]Bearbeitete Datenbank'!$CB455</f>
        <v>None</v>
      </c>
      <c r="CO453" s="1" t="str">
        <f>'[1]Bearbeitete Datenbank'!$CC455</f>
        <v>None</v>
      </c>
      <c r="CP453" s="1" t="str">
        <f>'[1]Bearbeitete Datenbank'!$CD455</f>
        <v>None</v>
      </c>
      <c r="CQ453" s="1" t="str">
        <f>'[1]Bearbeitete Datenbank'!$CE455</f>
        <v>None</v>
      </c>
      <c r="CR453" s="1" t="str">
        <f>'[1]Bearbeitete Datenbank'!$CF455</f>
        <v>None</v>
      </c>
      <c r="CS453" s="1" t="str">
        <f>IF(Tabelle27[[#This Row],[synchronised_starting_longitude '[deg_E']]]="None","None",Tabelle27[[#This Row],[synchronised_starting_longitude '[deg_E']]]*PI()/180)</f>
        <v>None</v>
      </c>
      <c r="CT453" s="1" t="str">
        <f>'[1]Bearbeitete Datenbank'!$CG455</f>
        <v>None</v>
      </c>
      <c r="CU453" s="1" t="str">
        <f>IF(Tabelle27[[#This Row],[synchronised_initial_longitude '[deg_E']]]="None","None",Tabelle27[[#This Row],[synchronised_initial_longitude '[deg_E']]]*PI()/180)</f>
        <v>None</v>
      </c>
      <c r="CV453" s="1" t="str">
        <f>'[1]Bearbeitete Datenbank'!$CH455</f>
        <v>None</v>
      </c>
      <c r="CW453" s="1" t="str">
        <f>IF(Tabelle27[[#This Row],[synchronised_tolerance_longitude '[deg_E']]]="None","None",Tabelle27[[#This Row],[synchronised_tolerance_longitude '[deg_E']]]*PI()/180)</f>
        <v>None</v>
      </c>
      <c r="CY453" s="1" t="str">
        <f>'[1]Bearbeitete Datenbank'!$CI455</f>
        <v>None</v>
      </c>
      <c r="CZ453" s="1" t="str">
        <f>IF(Tabelle27[[#This Row],[initial_GLAN '[deg']]]="None",Tabelle27[[#This Row],[initial_GLAN '[deg']]],Tabelle27[[#This Row],[initial_GLAN '[deg']]]*PI()/180)</f>
        <v>None</v>
      </c>
      <c r="DA453" s="1" t="str">
        <f>'[1]Bearbeitete Datenbank'!$CJ455</f>
        <v>None</v>
      </c>
      <c r="DB453" s="1" t="str">
        <f>IF(Tabelle27[[#This Row],[tolerance_GLAN '[deg']]]="None",Tabelle27[[#This Row],[tolerance_GLAN '[deg']]],Tabelle27[[#This Row],[tolerance_GLAN '[deg']]]*PI()/180)</f>
        <v>None</v>
      </c>
      <c r="DC453" s="1" t="str">
        <f>'[1]Bearbeitete Datenbank'!$CK455</f>
        <v>O3b</v>
      </c>
      <c r="DD453" s="49" t="str">
        <f>'[1]Bearbeitete Datenbank'!$CL455</f>
        <v>None</v>
      </c>
      <c r="DE453" s="5">
        <f>'[1]Bearbeitete Datenbank'!$CM455</f>
        <v>6.1920424683111905</v>
      </c>
      <c r="DF453" s="49" t="str">
        <f>'[1]Bearbeitete Datenbank'!$CN455</f>
        <v>operational</v>
      </c>
      <c r="DG453" s="5">
        <f>'[1]Bearbeitete Datenbank'!$CO455</f>
        <v>0.94247779607693905</v>
      </c>
      <c r="DH453" s="5" t="str">
        <f>'[1]Bearbeitete Datenbank'!$CP455</f>
        <v>None</v>
      </c>
    </row>
    <row r="454" spans="1:112" x14ac:dyDescent="0.25">
      <c r="A454" s="1" t="str">
        <f>'[1]Bearbeitete Datenbank'!$C456</f>
        <v>O3b FM10</v>
      </c>
      <c r="C454" s="1" t="str">
        <f>'[1]Bearbeitete Datenbank'!$C456</f>
        <v>O3b FM10</v>
      </c>
      <c r="D454" s="41">
        <f>'[1]Bearbeitete Datenbank'!$AB456</f>
        <v>40348</v>
      </c>
      <c r="G454" s="1" t="str">
        <f>'[1]Bearbeitete Datenbank'!$AV456</f>
        <v>Medium Satellite</v>
      </c>
      <c r="H454" s="1">
        <f>'[1]Bearbeitete Datenbank'!$V456</f>
        <v>7</v>
      </c>
      <c r="J454" s="3"/>
      <c r="K454" s="1" t="str">
        <f>'[1]Bearbeitete Datenbank'!$BQ456</f>
        <v>none</v>
      </c>
      <c r="L454" s="1" t="str">
        <f>'[1]Bearbeitete Datenbank'!$BR456</f>
        <v>0</v>
      </c>
      <c r="M454" s="1"/>
      <c r="N454" s="1">
        <f>'[1]Bearbeitete Datenbank'!$BS456</f>
        <v>300</v>
      </c>
      <c r="P454" s="1" t="str">
        <f>'[1]Bearbeitete Datenbank'!$Y456</f>
        <v>Guiana Space Center</v>
      </c>
      <c r="Q454" s="1">
        <f>'[1]Bearbeitete Datenbank'!$AD456*PI()/180</f>
        <v>9.1437799511982928E-2</v>
      </c>
      <c r="R454" s="1" t="str">
        <f>'[1]Bearbeitete Datenbank'!$D456</f>
        <v>United Kingdom</v>
      </c>
      <c r="S454" s="1" t="str">
        <f>'[1]Bearbeitete Datenbank'!$E456</f>
        <v>United Kingdom</v>
      </c>
      <c r="T454" s="1" t="str">
        <f>'[1]Bearbeitete Datenbank'!$F456</f>
        <v>O3b Networks Ltd.</v>
      </c>
      <c r="U454" s="3">
        <f>'[1]Bearbeitete Datenbank'!$U456</f>
        <v>41991</v>
      </c>
      <c r="V454" s="1">
        <f>'[1]Bearbeitete Datenbank'!$AE456*PI()/180</f>
        <v>5.3622099674872183</v>
      </c>
      <c r="Y454" s="1">
        <f>'[1]Bearbeitete Datenbank'!$BK456</f>
        <v>2</v>
      </c>
      <c r="Z454" s="1">
        <f>'[1]Bearbeitete Datenbank'!$BL456</f>
        <v>4</v>
      </c>
      <c r="AA454" s="1">
        <f>'[1]Bearbeitete Datenbank'!$BM456</f>
        <v>12</v>
      </c>
      <c r="AB454" s="1">
        <f>'[1]Bearbeitete Datenbank'!BN456</f>
        <v>36.168399999999998</v>
      </c>
      <c r="AC454" s="1">
        <f>'[1]Bearbeitete Datenbank'!BO456</f>
        <v>6.3803999999999998</v>
      </c>
      <c r="AD454" s="1">
        <f>'[1]Bearbeitete Datenbank'!$BP456</f>
        <v>21.980352205882301</v>
      </c>
      <c r="AH454" s="1">
        <f>'[1]Bearbeitete Datenbank'!$AL456</f>
        <v>700</v>
      </c>
      <c r="AJ454" s="1">
        <f>'[1]Bearbeitete Datenbank'!$AN456</f>
        <v>500</v>
      </c>
      <c r="AK454" s="1">
        <f>'[1]Bearbeitete Datenbank'!$AW456</f>
        <v>200</v>
      </c>
      <c r="AU454" s="1" t="str">
        <f>'[1]Bearbeitete Datenbank'!$AU456</f>
        <v>MEO</v>
      </c>
      <c r="AV454" s="1" t="str">
        <f>'[1]Bearbeitete Datenbank'!$J456</f>
        <v>MEO</v>
      </c>
      <c r="AY454" s="1" t="str">
        <f>'[1]Bearbeitete Datenbank'!$G456</f>
        <v>Commercial</v>
      </c>
      <c r="AZ454" s="1"/>
      <c r="BA454" s="1" t="str">
        <f>'[1]Bearbeitete Datenbank'!$H456</f>
        <v>Communications</v>
      </c>
      <c r="BB454" s="1"/>
      <c r="BC454" s="42">
        <f>'[1]Bearbeitete Datenbank'!$AX456</f>
        <v>5.1400000000000001E-2</v>
      </c>
      <c r="BD454" s="1">
        <f>Tabelle27[[#This Row],[inclination '[degree']]]*PI()/180</f>
        <v>8.9709923552508538E-4</v>
      </c>
      <c r="BE454" s="1">
        <f>'[1]Bearbeitete Datenbank'!$AY456</f>
        <v>9.7859999999999996</v>
      </c>
      <c r="BF454" s="1">
        <f>Tabelle27[[#This Row],[RAAN '[degree']]]*PI()/180</f>
        <v>0.17079792060016508</v>
      </c>
      <c r="BG454" s="1">
        <f>'[1]Bearbeitete Datenbank'!$BA456</f>
        <v>51.64</v>
      </c>
      <c r="BH454" s="1">
        <f>Tabelle27[[#This Row],[AoP '[degree']]]*PI()/180</f>
        <v>0.90128802572987188</v>
      </c>
      <c r="BI454" s="1">
        <f>'[1]Bearbeitete Datenbank'!$BB456</f>
        <v>298.60169999999999</v>
      </c>
      <c r="BK454" s="1">
        <f>Tabelle27[[#This Row],[mean_anomaly '[degree']]]*PI()/180</f>
        <v>5.211582817052351</v>
      </c>
      <c r="BL454" s="1">
        <f>'[1]Bearbeitete Datenbank'!$AZ456</f>
        <v>2.5260000000000001E-4</v>
      </c>
      <c r="BM454" s="1">
        <f>'[1]Bearbeitete Datenbank'!$BE456</f>
        <v>14444.032094716535</v>
      </c>
      <c r="BN454" s="1">
        <f>'[1]Bearbeitete Datenbank'!$BF456</f>
        <v>8076.6806572236601</v>
      </c>
      <c r="BO454" s="1">
        <f>'[1]Bearbeitete Datenbank'!$BG456</f>
        <v>8069.3835322094092</v>
      </c>
      <c r="BP454" s="1">
        <f>'[1]Bearbeitete Datenbank'!$BH456</f>
        <v>287.93332321284129</v>
      </c>
      <c r="BQ454" s="1">
        <f>'[1]Bearbeitete Datenbank'!$BC456</f>
        <v>5.0011578511721897</v>
      </c>
      <c r="BY454" s="1" t="s">
        <v>115</v>
      </c>
      <c r="BZ454" s="1" t="s">
        <v>115</v>
      </c>
      <c r="CA454" s="1" t="s">
        <v>115</v>
      </c>
      <c r="CB454" s="1" t="s">
        <v>115</v>
      </c>
      <c r="CD454" s="47" t="str">
        <f>'[1]Bearbeitete Datenbank'!$BT456</f>
        <v>None</v>
      </c>
      <c r="CE45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4" s="1" t="str">
        <f>'[1]Bearbeitete Datenbank'!$BU456</f>
        <v>None</v>
      </c>
      <c r="CG45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4" s="1" t="str">
        <f>'[1]Bearbeitete Datenbank'!$BV456</f>
        <v>None</v>
      </c>
      <c r="CI454" s="1" t="str">
        <f>'[1]Bearbeitete Datenbank'!$BW456</f>
        <v>None</v>
      </c>
      <c r="CJ454" s="1" t="str">
        <f>'[1]Bearbeitete Datenbank'!$BX456</f>
        <v>None</v>
      </c>
      <c r="CK454" s="1" t="str">
        <f>'[1]Bearbeitete Datenbank'!$BY456</f>
        <v>None</v>
      </c>
      <c r="CL454" s="1" t="str">
        <f>'[1]Bearbeitete Datenbank'!$CA456</f>
        <v>None</v>
      </c>
      <c r="CM45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4" s="1" t="str">
        <f>'[1]Bearbeitete Datenbank'!$CB456</f>
        <v>None</v>
      </c>
      <c r="CO454" s="1" t="str">
        <f>'[1]Bearbeitete Datenbank'!$CC456</f>
        <v>None</v>
      </c>
      <c r="CP454" s="1" t="str">
        <f>'[1]Bearbeitete Datenbank'!$CD456</f>
        <v>None</v>
      </c>
      <c r="CQ454" s="1" t="str">
        <f>'[1]Bearbeitete Datenbank'!$CE456</f>
        <v>None</v>
      </c>
      <c r="CR454" s="1" t="str">
        <f>'[1]Bearbeitete Datenbank'!$CF456</f>
        <v>None</v>
      </c>
      <c r="CS454" s="1" t="str">
        <f>IF(Tabelle27[[#This Row],[synchronised_starting_longitude '[deg_E']]]="None","None",Tabelle27[[#This Row],[synchronised_starting_longitude '[deg_E']]]*PI()/180)</f>
        <v>None</v>
      </c>
      <c r="CT454" s="1" t="str">
        <f>'[1]Bearbeitete Datenbank'!$CG456</f>
        <v>None</v>
      </c>
      <c r="CU454" s="1" t="str">
        <f>IF(Tabelle27[[#This Row],[synchronised_initial_longitude '[deg_E']]]="None","None",Tabelle27[[#This Row],[synchronised_initial_longitude '[deg_E']]]*PI()/180)</f>
        <v>None</v>
      </c>
      <c r="CV454" s="1" t="str">
        <f>'[1]Bearbeitete Datenbank'!$CH456</f>
        <v>None</v>
      </c>
      <c r="CW454" s="1" t="str">
        <f>IF(Tabelle27[[#This Row],[synchronised_tolerance_longitude '[deg_E']]]="None","None",Tabelle27[[#This Row],[synchronised_tolerance_longitude '[deg_E']]]*PI()/180)</f>
        <v>None</v>
      </c>
      <c r="CY454" s="1" t="str">
        <f>'[1]Bearbeitete Datenbank'!$CI456</f>
        <v>None</v>
      </c>
      <c r="CZ454" s="1" t="str">
        <f>IF(Tabelle27[[#This Row],[initial_GLAN '[deg']]]="None",Tabelle27[[#This Row],[initial_GLAN '[deg']]],Tabelle27[[#This Row],[initial_GLAN '[deg']]]*PI()/180)</f>
        <v>None</v>
      </c>
      <c r="DA454" s="1" t="str">
        <f>'[1]Bearbeitete Datenbank'!$CJ456</f>
        <v>None</v>
      </c>
      <c r="DB454" s="1" t="str">
        <f>IF(Tabelle27[[#This Row],[tolerance_GLAN '[deg']]]="None",Tabelle27[[#This Row],[tolerance_GLAN '[deg']]],Tabelle27[[#This Row],[tolerance_GLAN '[deg']]]*PI()/180)</f>
        <v>None</v>
      </c>
      <c r="DC454" s="1" t="str">
        <f>'[1]Bearbeitete Datenbank'!$CK456</f>
        <v>O3b</v>
      </c>
      <c r="DD454" s="49" t="str">
        <f>'[1]Bearbeitete Datenbank'!$CL456</f>
        <v>None</v>
      </c>
      <c r="DE454" s="5">
        <f>'[1]Bearbeitete Datenbank'!$CM456</f>
        <v>3.0119845033366954</v>
      </c>
      <c r="DF454" s="49" t="str">
        <f>'[1]Bearbeitete Datenbank'!$CN456</f>
        <v>operational</v>
      </c>
      <c r="DG454" s="5">
        <f>'[1]Bearbeitete Datenbank'!$CO456</f>
        <v>4.0840704496667319</v>
      </c>
      <c r="DH454" s="5" t="str">
        <f>'[1]Bearbeitete Datenbank'!$CP456</f>
        <v>None</v>
      </c>
    </row>
    <row r="455" spans="1:112" x14ac:dyDescent="0.25">
      <c r="A455" s="1" t="str">
        <f>'[1]Bearbeitete Datenbank'!$C457</f>
        <v>O3b FM11</v>
      </c>
      <c r="C455" s="1" t="str">
        <f>'[1]Bearbeitete Datenbank'!$C457</f>
        <v>O3b FM11</v>
      </c>
      <c r="D455" s="41">
        <f>'[1]Bearbeitete Datenbank'!$AB457</f>
        <v>40349</v>
      </c>
      <c r="G455" s="1" t="str">
        <f>'[1]Bearbeitete Datenbank'!$AV457</f>
        <v>Medium Satellite</v>
      </c>
      <c r="H455" s="1">
        <f>'[1]Bearbeitete Datenbank'!$V457</f>
        <v>7</v>
      </c>
      <c r="J455" s="3"/>
      <c r="K455" s="1" t="str">
        <f>'[1]Bearbeitete Datenbank'!$BQ457</f>
        <v>none</v>
      </c>
      <c r="L455" s="1" t="str">
        <f>'[1]Bearbeitete Datenbank'!$BR457</f>
        <v>0</v>
      </c>
      <c r="M455" s="1"/>
      <c r="N455" s="1">
        <f>'[1]Bearbeitete Datenbank'!$BS457</f>
        <v>300</v>
      </c>
      <c r="P455" s="1" t="str">
        <f>'[1]Bearbeitete Datenbank'!$Y457</f>
        <v>Guiana Space Center</v>
      </c>
      <c r="Q455" s="1">
        <f>'[1]Bearbeitete Datenbank'!$AD457*PI()/180</f>
        <v>9.1437799511982928E-2</v>
      </c>
      <c r="R455" s="1" t="str">
        <f>'[1]Bearbeitete Datenbank'!$D457</f>
        <v>United Kingdom</v>
      </c>
      <c r="S455" s="1" t="str">
        <f>'[1]Bearbeitete Datenbank'!$E457</f>
        <v>United Kingdom</v>
      </c>
      <c r="T455" s="1" t="str">
        <f>'[1]Bearbeitete Datenbank'!$F457</f>
        <v>O3b Networks Ltd.</v>
      </c>
      <c r="U455" s="3">
        <f>'[1]Bearbeitete Datenbank'!$U457</f>
        <v>41991</v>
      </c>
      <c r="V455" s="1">
        <f>'[1]Bearbeitete Datenbank'!$AE457*PI()/180</f>
        <v>5.3622099674872183</v>
      </c>
      <c r="Y455" s="1">
        <f>'[1]Bearbeitete Datenbank'!$BK457</f>
        <v>2</v>
      </c>
      <c r="Z455" s="1">
        <f>'[1]Bearbeitete Datenbank'!$BL457</f>
        <v>4</v>
      </c>
      <c r="AA455" s="1">
        <f>'[1]Bearbeitete Datenbank'!$BM457</f>
        <v>12</v>
      </c>
      <c r="AB455" s="1">
        <f>'[1]Bearbeitete Datenbank'!BN457</f>
        <v>36.168399999999998</v>
      </c>
      <c r="AC455" s="1">
        <f>'[1]Bearbeitete Datenbank'!BO457</f>
        <v>6.3803999999999998</v>
      </c>
      <c r="AD455" s="1">
        <f>'[1]Bearbeitete Datenbank'!$BP457</f>
        <v>21.980352205882301</v>
      </c>
      <c r="AH455" s="1">
        <f>'[1]Bearbeitete Datenbank'!$AL457</f>
        <v>700</v>
      </c>
      <c r="AJ455" s="1">
        <f>'[1]Bearbeitete Datenbank'!$AN457</f>
        <v>500</v>
      </c>
      <c r="AK455" s="1">
        <f>'[1]Bearbeitete Datenbank'!$AW457</f>
        <v>200</v>
      </c>
      <c r="AU455" s="1" t="str">
        <f>'[1]Bearbeitete Datenbank'!$AU457</f>
        <v>MEO</v>
      </c>
      <c r="AV455" s="1" t="str">
        <f>'[1]Bearbeitete Datenbank'!$J457</f>
        <v>MEO</v>
      </c>
      <c r="AY455" s="1" t="str">
        <f>'[1]Bearbeitete Datenbank'!$G457</f>
        <v>Commercial</v>
      </c>
      <c r="AZ455" s="1"/>
      <c r="BA455" s="1" t="str">
        <f>'[1]Bearbeitete Datenbank'!$H457</f>
        <v>Communications</v>
      </c>
      <c r="BB455" s="1"/>
      <c r="BC455" s="42">
        <f>'[1]Bearbeitete Datenbank'!$AX457</f>
        <v>5.1700000000000003E-2</v>
      </c>
      <c r="BD455" s="1">
        <f>Tabelle27[[#This Row],[inclination '[degree']]]*PI()/180</f>
        <v>9.0233522328106843E-4</v>
      </c>
      <c r="BE455" s="1">
        <f>'[1]Bearbeitete Datenbank'!$AY457</f>
        <v>4.4650999999999996</v>
      </c>
      <c r="BF455" s="1">
        <f>Tabelle27[[#This Row],[RAAN '[degree']]]*PI()/180</f>
        <v>7.7930696430798793E-2</v>
      </c>
      <c r="BG455" s="1">
        <f>'[1]Bearbeitete Datenbank'!$BA457</f>
        <v>45.075400000000002</v>
      </c>
      <c r="BH455" s="1">
        <f>Tabelle27[[#This Row],[AoP '[degree']]]*PI()/180</f>
        <v>0.7867141416534521</v>
      </c>
      <c r="BI455" s="1">
        <f>'[1]Bearbeitete Datenbank'!$BB457</f>
        <v>310.48820000000001</v>
      </c>
      <c r="BK455" s="1">
        <f>Tabelle27[[#This Row],[mean_anomaly '[degree']]]*PI()/180</f>
        <v>5.4190413785906575</v>
      </c>
      <c r="BL455" s="1">
        <f>'[1]Bearbeitete Datenbank'!$AZ457</f>
        <v>3.0289999999999999E-4</v>
      </c>
      <c r="BM455" s="1">
        <f>'[1]Bearbeitete Datenbank'!$BE457</f>
        <v>14444.032595326698</v>
      </c>
      <c r="BN455" s="1">
        <f>'[1]Bearbeitete Datenbank'!$BF457</f>
        <v>8077.4076927998249</v>
      </c>
      <c r="BO455" s="1">
        <f>'[1]Bearbeitete Datenbank'!$BG457</f>
        <v>8068.6574978535737</v>
      </c>
      <c r="BP455" s="1">
        <f>'[1]Bearbeitete Datenbank'!$BH457</f>
        <v>287.93333818189723</v>
      </c>
      <c r="BQ455" s="1">
        <f>'[1]Bearbeitete Datenbank'!$BC457</f>
        <v>5.0011575911723698</v>
      </c>
      <c r="BY455" s="1" t="s">
        <v>115</v>
      </c>
      <c r="BZ455" s="1" t="s">
        <v>115</v>
      </c>
      <c r="CA455" s="1" t="s">
        <v>115</v>
      </c>
      <c r="CB455" s="1" t="s">
        <v>115</v>
      </c>
      <c r="CD455" s="47" t="str">
        <f>'[1]Bearbeitete Datenbank'!$BT457</f>
        <v>None</v>
      </c>
      <c r="CE45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5" s="1" t="str">
        <f>'[1]Bearbeitete Datenbank'!$BU457</f>
        <v>None</v>
      </c>
      <c r="CG45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5" s="1" t="str">
        <f>'[1]Bearbeitete Datenbank'!$BV457</f>
        <v>None</v>
      </c>
      <c r="CI455" s="1" t="str">
        <f>'[1]Bearbeitete Datenbank'!$BW457</f>
        <v>None</v>
      </c>
      <c r="CJ455" s="1" t="str">
        <f>'[1]Bearbeitete Datenbank'!$BX457</f>
        <v>None</v>
      </c>
      <c r="CK455" s="1" t="str">
        <f>'[1]Bearbeitete Datenbank'!$BY457</f>
        <v>None</v>
      </c>
      <c r="CL455" s="1" t="str">
        <f>'[1]Bearbeitete Datenbank'!$CA457</f>
        <v>None</v>
      </c>
      <c r="CM45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5" s="1" t="str">
        <f>'[1]Bearbeitete Datenbank'!$CB457</f>
        <v>None</v>
      </c>
      <c r="CO455" s="1" t="str">
        <f>'[1]Bearbeitete Datenbank'!$CC457</f>
        <v>None</v>
      </c>
      <c r="CP455" s="1" t="str">
        <f>'[1]Bearbeitete Datenbank'!$CD457</f>
        <v>None</v>
      </c>
      <c r="CQ455" s="1" t="str">
        <f>'[1]Bearbeitete Datenbank'!$CE457</f>
        <v>None</v>
      </c>
      <c r="CR455" s="1" t="str">
        <f>'[1]Bearbeitete Datenbank'!$CF457</f>
        <v>None</v>
      </c>
      <c r="CS455" s="1" t="str">
        <f>IF(Tabelle27[[#This Row],[synchronised_starting_longitude '[deg_E']]]="None","None",Tabelle27[[#This Row],[synchronised_starting_longitude '[deg_E']]]*PI()/180)</f>
        <v>None</v>
      </c>
      <c r="CT455" s="1" t="str">
        <f>'[1]Bearbeitete Datenbank'!$CG457</f>
        <v>None</v>
      </c>
      <c r="CU455" s="1" t="str">
        <f>IF(Tabelle27[[#This Row],[synchronised_initial_longitude '[deg_E']]]="None","None",Tabelle27[[#This Row],[synchronised_initial_longitude '[deg_E']]]*PI()/180)</f>
        <v>None</v>
      </c>
      <c r="CV455" s="1" t="str">
        <f>'[1]Bearbeitete Datenbank'!$CH457</f>
        <v>None</v>
      </c>
      <c r="CW455" s="1" t="str">
        <f>IF(Tabelle27[[#This Row],[synchronised_tolerance_longitude '[deg_E']]]="None","None",Tabelle27[[#This Row],[synchronised_tolerance_longitude '[deg_E']]]*PI()/180)</f>
        <v>None</v>
      </c>
      <c r="CY455" s="1" t="str">
        <f>'[1]Bearbeitete Datenbank'!$CI457</f>
        <v>None</v>
      </c>
      <c r="CZ455" s="1" t="str">
        <f>IF(Tabelle27[[#This Row],[initial_GLAN '[deg']]]="None",Tabelle27[[#This Row],[initial_GLAN '[deg']]],Tabelle27[[#This Row],[initial_GLAN '[deg']]]*PI()/180)</f>
        <v>None</v>
      </c>
      <c r="DA455" s="1" t="str">
        <f>'[1]Bearbeitete Datenbank'!$CJ457</f>
        <v>None</v>
      </c>
      <c r="DB455" s="1" t="str">
        <f>IF(Tabelle27[[#This Row],[tolerance_GLAN '[deg']]]="None",Tabelle27[[#This Row],[tolerance_GLAN '[deg']]],Tabelle27[[#This Row],[tolerance_GLAN '[deg']]]*PI()/180)</f>
        <v>None</v>
      </c>
      <c r="DC455" s="1" t="str">
        <f>'[1]Bearbeitete Datenbank'!$CK457</f>
        <v>O3b</v>
      </c>
      <c r="DD455" s="49" t="str">
        <f>'[1]Bearbeitete Datenbank'!$CL457</f>
        <v>None</v>
      </c>
      <c r="DE455" s="5">
        <f>'[1]Bearbeitete Datenbank'!$CM457</f>
        <v>0.39199222335166733</v>
      </c>
      <c r="DF455" s="49" t="str">
        <f>'[1]Bearbeitete Datenbank'!$CN457</f>
        <v>operational</v>
      </c>
      <c r="DG455" s="5">
        <f>'[1]Bearbeitete Datenbank'!$CO457</f>
        <v>1.2566370614359181</v>
      </c>
      <c r="DH455" s="5" t="str">
        <f>'[1]Bearbeitete Datenbank'!$CP457</f>
        <v>None</v>
      </c>
    </row>
    <row r="456" spans="1:112" x14ac:dyDescent="0.25">
      <c r="A456" s="1" t="str">
        <f>'[1]Bearbeitete Datenbank'!$C458</f>
        <v>O3b FM12</v>
      </c>
      <c r="C456" s="1" t="str">
        <f>'[1]Bearbeitete Datenbank'!$C458</f>
        <v>O3b FM12</v>
      </c>
      <c r="D456" s="41">
        <f>'[1]Bearbeitete Datenbank'!$AB458</f>
        <v>40350</v>
      </c>
      <c r="G456" s="1" t="str">
        <f>'[1]Bearbeitete Datenbank'!$AV458</f>
        <v>Medium Satellite</v>
      </c>
      <c r="H456" s="1">
        <f>'[1]Bearbeitete Datenbank'!$V458</f>
        <v>7</v>
      </c>
      <c r="J456" s="3"/>
      <c r="K456" s="1" t="str">
        <f>'[1]Bearbeitete Datenbank'!$BQ458</f>
        <v>none</v>
      </c>
      <c r="L456" s="1" t="str">
        <f>'[1]Bearbeitete Datenbank'!$BR458</f>
        <v>0</v>
      </c>
      <c r="M456" s="1"/>
      <c r="N456" s="1">
        <f>'[1]Bearbeitete Datenbank'!$BS458</f>
        <v>300</v>
      </c>
      <c r="P456" s="5" t="str">
        <f>'[1]Bearbeitete Datenbank'!$Y458</f>
        <v>Guiana Space Center</v>
      </c>
      <c r="Q456" s="1">
        <f>'[1]Bearbeitete Datenbank'!$AD458*PI()/180</f>
        <v>9.1437799511982928E-2</v>
      </c>
      <c r="R456" s="1" t="str">
        <f>'[1]Bearbeitete Datenbank'!$D458</f>
        <v>United Kingdom</v>
      </c>
      <c r="S456" s="1" t="str">
        <f>'[1]Bearbeitete Datenbank'!$E458</f>
        <v>United Kingdom</v>
      </c>
      <c r="T456" s="1" t="str">
        <f>'[1]Bearbeitete Datenbank'!$F458</f>
        <v>O3b Networks Ltd.</v>
      </c>
      <c r="U456" s="3">
        <f>'[1]Bearbeitete Datenbank'!$U458</f>
        <v>41991</v>
      </c>
      <c r="V456" s="1">
        <f>'[1]Bearbeitete Datenbank'!$AE458*PI()/180</f>
        <v>5.3622099674872183</v>
      </c>
      <c r="Y456" s="1">
        <f>'[1]Bearbeitete Datenbank'!$BK458</f>
        <v>2</v>
      </c>
      <c r="Z456" s="1">
        <f>'[1]Bearbeitete Datenbank'!$BL458</f>
        <v>4</v>
      </c>
      <c r="AA456" s="1">
        <f>'[1]Bearbeitete Datenbank'!$BM458</f>
        <v>12</v>
      </c>
      <c r="AB456" s="1">
        <f>'[1]Bearbeitete Datenbank'!BN458</f>
        <v>36.168399999999998</v>
      </c>
      <c r="AC456" s="1">
        <f>'[1]Bearbeitete Datenbank'!BO458</f>
        <v>6.3803999999999998</v>
      </c>
      <c r="AD456" s="1">
        <f>'[1]Bearbeitete Datenbank'!$BP458</f>
        <v>21.980352205882301</v>
      </c>
      <c r="AH456" s="1">
        <f>'[1]Bearbeitete Datenbank'!$AL458</f>
        <v>700</v>
      </c>
      <c r="AJ456" s="1">
        <f>'[1]Bearbeitete Datenbank'!$AN458</f>
        <v>500</v>
      </c>
      <c r="AK456" s="1">
        <f>'[1]Bearbeitete Datenbank'!$AW458</f>
        <v>200</v>
      </c>
      <c r="AU456" s="1" t="str">
        <f>'[1]Bearbeitete Datenbank'!$AU458</f>
        <v>MEO</v>
      </c>
      <c r="AV456" s="1" t="str">
        <f>'[1]Bearbeitete Datenbank'!$J458</f>
        <v>MEO</v>
      </c>
      <c r="AY456" s="1" t="str">
        <f>'[1]Bearbeitete Datenbank'!$G458</f>
        <v>Commercial</v>
      </c>
      <c r="AZ456" s="1"/>
      <c r="BA456" s="1" t="str">
        <f>'[1]Bearbeitete Datenbank'!$H458</f>
        <v>Communications</v>
      </c>
      <c r="BB456" s="1"/>
      <c r="BC456" s="42">
        <f>'[1]Bearbeitete Datenbank'!$AX458</f>
        <v>5.0700000000000002E-2</v>
      </c>
      <c r="BD456" s="1">
        <f>Tabelle27[[#This Row],[inclination '[degree']]]*PI()/180</f>
        <v>8.8488193076112509E-4</v>
      </c>
      <c r="BE456" s="1">
        <f>'[1]Bearbeitete Datenbank'!$AY458</f>
        <v>5.1604000000000001</v>
      </c>
      <c r="BF456" s="1">
        <f>Tabelle27[[#This Row],[RAAN '[degree']]]*PI()/180</f>
        <v>9.0065970719915373E-2</v>
      </c>
      <c r="BG456" s="1">
        <f>'[1]Bearbeitete Datenbank'!$BA458</f>
        <v>54.870199999999997</v>
      </c>
      <c r="BH456" s="1">
        <f>Tabelle27[[#This Row],[AoP '[degree']]]*PI()/180</f>
        <v>0.95766565122779257</v>
      </c>
      <c r="BI456" s="1">
        <f>'[1]Bearbeitete Datenbank'!$BB458</f>
        <v>299.99939999999998</v>
      </c>
      <c r="BK456" s="1">
        <f>Tabelle27[[#This Row],[mean_anomaly '[degree']]]*PI()/180</f>
        <v>5.2359772840074763</v>
      </c>
      <c r="BL456" s="1">
        <f>'[1]Bearbeitete Datenbank'!$AZ458</f>
        <v>2.7980000000000002E-4</v>
      </c>
      <c r="BM456" s="1">
        <f>'[1]Bearbeitete Datenbank'!$BE458</f>
        <v>14444.035079125735</v>
      </c>
      <c r="BN456" s="1">
        <f>'[1]Bearbeitete Datenbank'!$BF458</f>
        <v>8077.076520140874</v>
      </c>
      <c r="BO456" s="1">
        <f>'[1]Bearbeitete Datenbank'!$BG458</f>
        <v>8068.9936381105945</v>
      </c>
      <c r="BP456" s="1">
        <f>'[1]Bearbeitete Datenbank'!$BH458</f>
        <v>287.93341245152106</v>
      </c>
      <c r="BQ456" s="1">
        <f>'[1]Bearbeitete Datenbank'!$BC458</f>
        <v>5.0011563011724096</v>
      </c>
      <c r="BS456" s="5"/>
      <c r="BT456" s="5"/>
      <c r="BU456" s="5"/>
      <c r="BV456" s="5"/>
      <c r="BW456" s="5"/>
      <c r="BY456" s="1" t="s">
        <v>115</v>
      </c>
      <c r="BZ456" s="1" t="s">
        <v>115</v>
      </c>
      <c r="CA456" s="1" t="s">
        <v>115</v>
      </c>
      <c r="CB456" s="1" t="s">
        <v>115</v>
      </c>
      <c r="CD456" s="47" t="str">
        <f>'[1]Bearbeitete Datenbank'!$BT458</f>
        <v>None</v>
      </c>
      <c r="CE45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6" s="1" t="str">
        <f>'[1]Bearbeitete Datenbank'!$BU458</f>
        <v>None</v>
      </c>
      <c r="CG45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6" s="1" t="str">
        <f>'[1]Bearbeitete Datenbank'!$BV458</f>
        <v>None</v>
      </c>
      <c r="CI456" s="1" t="str">
        <f>'[1]Bearbeitete Datenbank'!$BW458</f>
        <v>None</v>
      </c>
      <c r="CJ456" s="1" t="str">
        <f>'[1]Bearbeitete Datenbank'!$BX458</f>
        <v>None</v>
      </c>
      <c r="CK456" s="1" t="str">
        <f>'[1]Bearbeitete Datenbank'!$BY458</f>
        <v>None</v>
      </c>
      <c r="CL456" s="1" t="str">
        <f>'[1]Bearbeitete Datenbank'!$CA458</f>
        <v>None</v>
      </c>
      <c r="CM45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6" s="1" t="str">
        <f>'[1]Bearbeitete Datenbank'!$CB458</f>
        <v>None</v>
      </c>
      <c r="CO456" s="1" t="str">
        <f>'[1]Bearbeitete Datenbank'!$CC458</f>
        <v>None</v>
      </c>
      <c r="CP456" s="1" t="str">
        <f>'[1]Bearbeitete Datenbank'!$CD458</f>
        <v>None</v>
      </c>
      <c r="CQ456" s="1" t="str">
        <f>'[1]Bearbeitete Datenbank'!$CE458</f>
        <v>None</v>
      </c>
      <c r="CR456" s="1" t="str">
        <f>'[1]Bearbeitete Datenbank'!$CF458</f>
        <v>None</v>
      </c>
      <c r="CS456" s="1" t="str">
        <f>IF(Tabelle27[[#This Row],[synchronised_starting_longitude '[deg_E']]]="None","None",Tabelle27[[#This Row],[synchronised_starting_longitude '[deg_E']]]*PI()/180)</f>
        <v>None</v>
      </c>
      <c r="CT456" s="1" t="str">
        <f>'[1]Bearbeitete Datenbank'!$CG458</f>
        <v>None</v>
      </c>
      <c r="CU456" s="1" t="str">
        <f>IF(Tabelle27[[#This Row],[synchronised_initial_longitude '[deg_E']]]="None","None",Tabelle27[[#This Row],[synchronised_initial_longitude '[deg_E']]]*PI()/180)</f>
        <v>None</v>
      </c>
      <c r="CV456" s="1" t="str">
        <f>'[1]Bearbeitete Datenbank'!$CH458</f>
        <v>None</v>
      </c>
      <c r="CW456" s="1" t="str">
        <f>IF(Tabelle27[[#This Row],[synchronised_tolerance_longitude '[deg_E']]]="None","None",Tabelle27[[#This Row],[synchronised_tolerance_longitude '[deg_E']]]*PI()/180)</f>
        <v>None</v>
      </c>
      <c r="CY456" s="1" t="str">
        <f>'[1]Bearbeitete Datenbank'!$CI458</f>
        <v>None</v>
      </c>
      <c r="CZ456" s="1" t="str">
        <f>IF(Tabelle27[[#This Row],[initial_GLAN '[deg']]]="None",Tabelle27[[#This Row],[initial_GLAN '[deg']]],Tabelle27[[#This Row],[initial_GLAN '[deg']]]*PI()/180)</f>
        <v>None</v>
      </c>
      <c r="DA456" s="1" t="str">
        <f>'[1]Bearbeitete Datenbank'!$CJ458</f>
        <v>None</v>
      </c>
      <c r="DB456" s="1" t="str">
        <f>IF(Tabelle27[[#This Row],[tolerance_GLAN '[deg']]]="None",Tabelle27[[#This Row],[tolerance_GLAN '[deg']]],Tabelle27[[#This Row],[tolerance_GLAN '[deg']]]*PI()/180)</f>
        <v>None</v>
      </c>
      <c r="DC456" s="1" t="str">
        <f>'[1]Bearbeitete Datenbank'!$CK458</f>
        <v>O3b</v>
      </c>
      <c r="DD456" s="49" t="str">
        <f>'[1]Bearbeitete Datenbank'!$CL458</f>
        <v>None</v>
      </c>
      <c r="DE456" s="5">
        <f>'[1]Bearbeitete Datenbank'!$CM458</f>
        <v>0.5230647048471897</v>
      </c>
      <c r="DF456" s="49" t="str">
        <f>'[1]Bearbeitete Datenbank'!$CN458</f>
        <v>operational</v>
      </c>
      <c r="DG456" s="5">
        <f>'[1]Bearbeitete Datenbank'!$CO458</f>
        <v>1.5707963267948974</v>
      </c>
      <c r="DH456" s="5" t="str">
        <f>'[1]Bearbeitete Datenbank'!$CP458</f>
        <v>None</v>
      </c>
    </row>
    <row r="457" spans="1:112" x14ac:dyDescent="0.25">
      <c r="A457" s="1" t="str">
        <f>'[1]Bearbeitete Datenbank'!$C459</f>
        <v>O3b FM13</v>
      </c>
      <c r="C457" s="1" t="str">
        <f>'[1]Bearbeitete Datenbank'!$C459</f>
        <v>O3b FM13</v>
      </c>
      <c r="D457" s="41">
        <f>'[1]Bearbeitete Datenbank'!$AB459</f>
        <v>43234</v>
      </c>
      <c r="G457" s="1" t="str">
        <f>'[1]Bearbeitete Datenbank'!$AV459</f>
        <v>Medium Satellite</v>
      </c>
      <c r="H457" s="1">
        <f>'[1]Bearbeitete Datenbank'!$V459</f>
        <v>7</v>
      </c>
      <c r="J457" s="3"/>
      <c r="K457" s="1" t="str">
        <f>'[1]Bearbeitete Datenbank'!$BQ459</f>
        <v>none</v>
      </c>
      <c r="L457" s="1" t="str">
        <f>'[1]Bearbeitete Datenbank'!$BR459</f>
        <v>0</v>
      </c>
      <c r="M457" s="1"/>
      <c r="N457" s="1">
        <f>'[1]Bearbeitete Datenbank'!$BS459</f>
        <v>300</v>
      </c>
      <c r="P457" s="5" t="str">
        <f>'[1]Bearbeitete Datenbank'!$Y459</f>
        <v>Guiana Space Center</v>
      </c>
      <c r="Q457" s="1">
        <f>'[1]Bearbeitete Datenbank'!$AD459*PI()/180</f>
        <v>9.1437799511982928E-2</v>
      </c>
      <c r="R457" s="1" t="str">
        <f>'[1]Bearbeitete Datenbank'!$D459</f>
        <v>United Kingdom</v>
      </c>
      <c r="S457" s="1" t="str">
        <f>'[1]Bearbeitete Datenbank'!$E459</f>
        <v>United Kingdom</v>
      </c>
      <c r="T457" s="1" t="str">
        <f>'[1]Bearbeitete Datenbank'!$F459</f>
        <v>O3b Networks Ltd.</v>
      </c>
      <c r="U457" s="3">
        <f>'[1]Bearbeitete Datenbank'!$U459</f>
        <v>43168</v>
      </c>
      <c r="V457" s="1">
        <f>'[1]Bearbeitete Datenbank'!$AE459*PI()/180</f>
        <v>5.3622099674872183</v>
      </c>
      <c r="Y457" s="1">
        <f>'[1]Bearbeitete Datenbank'!$BK459</f>
        <v>2</v>
      </c>
      <c r="Z457" s="1">
        <f>'[1]Bearbeitete Datenbank'!$BL459</f>
        <v>4</v>
      </c>
      <c r="AA457" s="1">
        <f>'[1]Bearbeitete Datenbank'!$BM459</f>
        <v>12</v>
      </c>
      <c r="AB457" s="1">
        <f>'[1]Bearbeitete Datenbank'!BN459</f>
        <v>36.168399999999998</v>
      </c>
      <c r="AC457" s="1">
        <f>'[1]Bearbeitete Datenbank'!BO459</f>
        <v>6.3803999999999998</v>
      </c>
      <c r="AD457" s="1">
        <f>'[1]Bearbeitete Datenbank'!$BP459</f>
        <v>21.980352205882301</v>
      </c>
      <c r="AH457" s="1">
        <f>'[1]Bearbeitete Datenbank'!$AL459</f>
        <v>700</v>
      </c>
      <c r="AJ457" s="1">
        <f>'[1]Bearbeitete Datenbank'!$AN459</f>
        <v>500</v>
      </c>
      <c r="AK457" s="1">
        <f>'[1]Bearbeitete Datenbank'!$AW459</f>
        <v>200</v>
      </c>
      <c r="AU457" s="1" t="str">
        <f>'[1]Bearbeitete Datenbank'!$AU459</f>
        <v>MEO</v>
      </c>
      <c r="AV457" s="1" t="str">
        <f>'[1]Bearbeitete Datenbank'!$J459</f>
        <v>MEO</v>
      </c>
      <c r="AY457" s="1" t="str">
        <f>'[1]Bearbeitete Datenbank'!$G459</f>
        <v>Commercial</v>
      </c>
      <c r="AZ457" s="1"/>
      <c r="BA457" s="1" t="str">
        <f>'[1]Bearbeitete Datenbank'!$H459</f>
        <v>Communications</v>
      </c>
      <c r="BB457" s="1"/>
      <c r="BC457" s="42">
        <f>'[1]Bearbeitete Datenbank'!$AX459</f>
        <v>6.7299999999999999E-2</v>
      </c>
      <c r="BD457" s="1">
        <f>Tabelle27[[#This Row],[inclination '[degree']]]*PI()/180</f>
        <v>1.1746065865921838E-3</v>
      </c>
      <c r="BE457" s="1">
        <f>'[1]Bearbeitete Datenbank'!$AY459</f>
        <v>355.41230000000002</v>
      </c>
      <c r="BF457" s="1">
        <f>Tabelle27[[#This Row],[RAAN '[degree']]]*PI()/180</f>
        <v>6.2031148370858435</v>
      </c>
      <c r="BG457" s="1">
        <f>'[1]Bearbeitete Datenbank'!$BA459</f>
        <v>10.819699999999999</v>
      </c>
      <c r="BH457" s="1">
        <f>Tabelle27[[#This Row],[AoP '[degree']]]*PI()/180</f>
        <v>0.18883938907803047</v>
      </c>
      <c r="BI457" s="1">
        <f>'[1]Bearbeitete Datenbank'!$BB459</f>
        <v>353.77429999999998</v>
      </c>
      <c r="BK457" s="1">
        <f>Tabelle27[[#This Row],[mean_anomaly '[degree']]]*PI()/180</f>
        <v>6.174526343938175</v>
      </c>
      <c r="BL457" s="1">
        <f>'[1]Bearbeitete Datenbank'!$AZ459</f>
        <v>3.3110000000000002E-4</v>
      </c>
      <c r="BM457" s="1">
        <f>'[1]Bearbeitete Datenbank'!$BE459</f>
        <v>14444.03386836483</v>
      </c>
      <c r="BN457" s="1">
        <f>'[1]Bearbeitete Datenbank'!$BF459</f>
        <v>8077.8162879786432</v>
      </c>
      <c r="BO457" s="1">
        <f>'[1]Bearbeitete Datenbank'!$BG459</f>
        <v>8068.2514487510143</v>
      </c>
      <c r="BP457" s="1">
        <f>'[1]Bearbeitete Datenbank'!$BH459</f>
        <v>287.93337624780344</v>
      </c>
      <c r="BQ457" s="1">
        <f>'[1]Bearbeitete Datenbank'!$BC459</f>
        <v>5.0011569299999996</v>
      </c>
      <c r="BS457" s="5"/>
      <c r="BT457" s="5"/>
      <c r="BU457" s="5"/>
      <c r="BV457" s="5"/>
      <c r="BW457" s="5"/>
      <c r="BY457" s="1" t="s">
        <v>115</v>
      </c>
      <c r="BZ457" s="1" t="s">
        <v>115</v>
      </c>
      <c r="CA457" s="1" t="s">
        <v>115</v>
      </c>
      <c r="CB457" s="1" t="s">
        <v>115</v>
      </c>
      <c r="CD457" s="47" t="str">
        <f>'[1]Bearbeitete Datenbank'!$BT459</f>
        <v>None</v>
      </c>
      <c r="CE45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7" s="1" t="str">
        <f>'[1]Bearbeitete Datenbank'!$BU459</f>
        <v>None</v>
      </c>
      <c r="CG45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7" s="1" t="str">
        <f>'[1]Bearbeitete Datenbank'!$BV459</f>
        <v>None</v>
      </c>
      <c r="CI457" s="1" t="str">
        <f>'[1]Bearbeitete Datenbank'!$BW459</f>
        <v>None</v>
      </c>
      <c r="CJ457" s="1" t="str">
        <f>'[1]Bearbeitete Datenbank'!$BX459</f>
        <v>None</v>
      </c>
      <c r="CK457" s="1" t="str">
        <f>'[1]Bearbeitete Datenbank'!$BY459</f>
        <v>None</v>
      </c>
      <c r="CL457" s="1" t="str">
        <f>'[1]Bearbeitete Datenbank'!$CA459</f>
        <v>None</v>
      </c>
      <c r="CM45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7" s="1" t="str">
        <f>'[1]Bearbeitete Datenbank'!$CB459</f>
        <v>None</v>
      </c>
      <c r="CO457" s="1" t="str">
        <f>'[1]Bearbeitete Datenbank'!$CC459</f>
        <v>None</v>
      </c>
      <c r="CP457" s="1" t="str">
        <f>'[1]Bearbeitete Datenbank'!$CD459</f>
        <v>None</v>
      </c>
      <c r="CQ457" s="1" t="str">
        <f>'[1]Bearbeitete Datenbank'!$CE459</f>
        <v>None</v>
      </c>
      <c r="CR457" s="1" t="str">
        <f>'[1]Bearbeitete Datenbank'!$CF459</f>
        <v>None</v>
      </c>
      <c r="CS457" s="1" t="str">
        <f>IF(Tabelle27[[#This Row],[synchronised_starting_longitude '[deg_E']]]="None","None",Tabelle27[[#This Row],[synchronised_starting_longitude '[deg_E']]]*PI()/180)</f>
        <v>None</v>
      </c>
      <c r="CT457" s="1" t="str">
        <f>'[1]Bearbeitete Datenbank'!$CG459</f>
        <v>None</v>
      </c>
      <c r="CU457" s="1" t="str">
        <f>IF(Tabelle27[[#This Row],[synchronised_initial_longitude '[deg_E']]]="None","None",Tabelle27[[#This Row],[synchronised_initial_longitude '[deg_E']]]*PI()/180)</f>
        <v>None</v>
      </c>
      <c r="CV457" s="1" t="str">
        <f>'[1]Bearbeitete Datenbank'!$CH459</f>
        <v>None</v>
      </c>
      <c r="CW457" s="1" t="str">
        <f>IF(Tabelle27[[#This Row],[synchronised_tolerance_longitude '[deg_E']]]="None","None",Tabelle27[[#This Row],[synchronised_tolerance_longitude '[deg_E']]]*PI()/180)</f>
        <v>None</v>
      </c>
      <c r="CY457" s="1" t="str">
        <f>'[1]Bearbeitete Datenbank'!$CI459</f>
        <v>None</v>
      </c>
      <c r="CZ457" s="1" t="str">
        <f>IF(Tabelle27[[#This Row],[initial_GLAN '[deg']]]="None",Tabelle27[[#This Row],[initial_GLAN '[deg']]],Tabelle27[[#This Row],[initial_GLAN '[deg']]]*PI()/180)</f>
        <v>None</v>
      </c>
      <c r="DA457" s="1" t="str">
        <f>'[1]Bearbeitete Datenbank'!$CJ459</f>
        <v>None</v>
      </c>
      <c r="DB457" s="1" t="str">
        <f>IF(Tabelle27[[#This Row],[tolerance_GLAN '[deg']]]="None",Tabelle27[[#This Row],[tolerance_GLAN '[deg']]],Tabelle27[[#This Row],[tolerance_GLAN '[deg']]]*PI()/180)</f>
        <v>None</v>
      </c>
      <c r="DC457" s="1" t="str">
        <f>'[1]Bearbeitete Datenbank'!$CK459</f>
        <v>O3b</v>
      </c>
      <c r="DD457" s="49" t="str">
        <f>'[1]Bearbeitete Datenbank'!$CL459</f>
        <v>None</v>
      </c>
      <c r="DE457" s="5">
        <f>'[1]Bearbeitete Datenbank'!$CM459</f>
        <v>5.8602571228363205</v>
      </c>
      <c r="DF457" s="49" t="str">
        <f>'[1]Bearbeitete Datenbank'!$CN459</f>
        <v>operational</v>
      </c>
      <c r="DG457" s="5">
        <f>'[1]Bearbeitete Datenbank'!$CO459</f>
        <v>5.9690260418206069</v>
      </c>
      <c r="DH457" s="5" t="str">
        <f>'[1]Bearbeitete Datenbank'!$CP459</f>
        <v>None</v>
      </c>
    </row>
    <row r="458" spans="1:112" x14ac:dyDescent="0.25">
      <c r="A458" s="1" t="str">
        <f>'[1]Bearbeitete Datenbank'!$C460</f>
        <v>O3b FM14</v>
      </c>
      <c r="C458" s="1" t="str">
        <f>'[1]Bearbeitete Datenbank'!$C460</f>
        <v>O3b FM14</v>
      </c>
      <c r="D458" s="41">
        <f>'[1]Bearbeitete Datenbank'!$AB460</f>
        <v>43233</v>
      </c>
      <c r="G458" s="1" t="str">
        <f>'[1]Bearbeitete Datenbank'!$AV460</f>
        <v>Medium Satellite</v>
      </c>
      <c r="H458" s="1">
        <f>'[1]Bearbeitete Datenbank'!$V460</f>
        <v>7</v>
      </c>
      <c r="J458" s="3"/>
      <c r="K458" s="1" t="str">
        <f>'[1]Bearbeitete Datenbank'!$BQ460</f>
        <v>none</v>
      </c>
      <c r="L458" s="1" t="str">
        <f>'[1]Bearbeitete Datenbank'!$BR460</f>
        <v>0</v>
      </c>
      <c r="M458" s="1"/>
      <c r="N458" s="1">
        <f>'[1]Bearbeitete Datenbank'!$BS460</f>
        <v>300</v>
      </c>
      <c r="P458" s="5" t="str">
        <f>'[1]Bearbeitete Datenbank'!$Y460</f>
        <v>Guiana Space Center</v>
      </c>
      <c r="Q458" s="1">
        <f>'[1]Bearbeitete Datenbank'!$AD460*PI()/180</f>
        <v>9.1437799511982928E-2</v>
      </c>
      <c r="R458" s="1" t="str">
        <f>'[1]Bearbeitete Datenbank'!$D460</f>
        <v>United Kingdom</v>
      </c>
      <c r="S458" s="1" t="str">
        <f>'[1]Bearbeitete Datenbank'!$E460</f>
        <v>United Kingdom</v>
      </c>
      <c r="T458" s="1" t="str">
        <f>'[1]Bearbeitete Datenbank'!$F460</f>
        <v>O3b Networks Ltd.</v>
      </c>
      <c r="U458" s="3">
        <f>'[1]Bearbeitete Datenbank'!$U460</f>
        <v>43168</v>
      </c>
      <c r="V458" s="1">
        <f>'[1]Bearbeitete Datenbank'!$AE460*PI()/180</f>
        <v>5.3622099674872183</v>
      </c>
      <c r="Y458" s="1">
        <f>'[1]Bearbeitete Datenbank'!$BK460</f>
        <v>2</v>
      </c>
      <c r="Z458" s="1">
        <f>'[1]Bearbeitete Datenbank'!$BL460</f>
        <v>4</v>
      </c>
      <c r="AA458" s="1">
        <f>'[1]Bearbeitete Datenbank'!$BM460</f>
        <v>12</v>
      </c>
      <c r="AB458" s="1">
        <f>'[1]Bearbeitete Datenbank'!BN460</f>
        <v>36.168399999999998</v>
      </c>
      <c r="AC458" s="33">
        <f>'[1]Bearbeitete Datenbank'!BO460</f>
        <v>6.3803999999999998</v>
      </c>
      <c r="AD458" s="1">
        <f>'[1]Bearbeitete Datenbank'!$BP460</f>
        <v>21.980352205882301</v>
      </c>
      <c r="AH458" s="1">
        <f>'[1]Bearbeitete Datenbank'!$AL460</f>
        <v>700</v>
      </c>
      <c r="AJ458" s="1">
        <f>'[1]Bearbeitete Datenbank'!$AN460</f>
        <v>500</v>
      </c>
      <c r="AK458" s="1">
        <f>'[1]Bearbeitete Datenbank'!$AW460</f>
        <v>200</v>
      </c>
      <c r="AU458" s="1" t="str">
        <f>'[1]Bearbeitete Datenbank'!$AU460</f>
        <v>MEO</v>
      </c>
      <c r="AV458" s="1" t="str">
        <f>'[1]Bearbeitete Datenbank'!$J460</f>
        <v>MEO</v>
      </c>
      <c r="AY458" s="1" t="str">
        <f>'[1]Bearbeitete Datenbank'!$G460</f>
        <v>Commercial</v>
      </c>
      <c r="AZ458" s="1"/>
      <c r="BA458" s="1" t="str">
        <f>'[1]Bearbeitete Datenbank'!$H460</f>
        <v>Communications</v>
      </c>
      <c r="BB458" s="1"/>
      <c r="BC458" s="42">
        <f>'[1]Bearbeitete Datenbank'!$AX460</f>
        <v>5.3999999999999999E-2</v>
      </c>
      <c r="BD458" s="1">
        <f>Tabelle27[[#This Row],[inclination '[degree']]]*PI()/180</f>
        <v>9.4247779607693793E-4</v>
      </c>
      <c r="BE458" s="1">
        <f>'[1]Bearbeitete Datenbank'!$AY460</f>
        <v>19.294599999999999</v>
      </c>
      <c r="BF458" s="1">
        <f>Tabelle27[[#This Row],[RAAN '[degree']]]*PI()/180</f>
        <v>0.33675429785529787</v>
      </c>
      <c r="BG458" s="1">
        <f>'[1]Bearbeitete Datenbank'!$BA460</f>
        <v>36.877099999999999</v>
      </c>
      <c r="BH458" s="1">
        <f>Tabelle27[[#This Row],[AoP '[degree']]]*PI()/180</f>
        <v>0.64362681358720086</v>
      </c>
      <c r="BI458" s="1">
        <f>'[1]Bearbeitete Datenbank'!$BB460</f>
        <v>303.85840000000002</v>
      </c>
      <c r="BK458" s="1">
        <f>Tabelle27[[#This Row],[mean_anomaly '[degree']]]*PI()/180</f>
        <v>5.303329539841938</v>
      </c>
      <c r="BL458" s="1">
        <f>'[1]Bearbeitete Datenbank'!$AZ460</f>
        <v>2.9100000000000003E-4</v>
      </c>
      <c r="BM458" s="1">
        <f>'[1]Bearbeitete Datenbank'!$BE460</f>
        <v>14444.02824612461</v>
      </c>
      <c r="BN458" s="1">
        <f>'[1]Bearbeitete Datenbank'!$BF460</f>
        <v>8077.231458344233</v>
      </c>
      <c r="BO458" s="1">
        <f>'[1]Bearbeitete Datenbank'!$BG460</f>
        <v>8068.8250339049864</v>
      </c>
      <c r="BP458" s="1">
        <f>'[1]Bearbeitete Datenbank'!$BH460</f>
        <v>287.93320813370883</v>
      </c>
      <c r="BQ458" s="1">
        <f>'[1]Bearbeitete Datenbank'!$BC460</f>
        <v>5.0011598499999996</v>
      </c>
      <c r="BS458" s="5"/>
      <c r="BT458" s="5"/>
      <c r="BU458" s="5"/>
      <c r="BV458" s="5"/>
      <c r="BW458" s="5"/>
      <c r="BY458" s="1" t="s">
        <v>115</v>
      </c>
      <c r="BZ458" s="1" t="s">
        <v>115</v>
      </c>
      <c r="CA458" s="1" t="s">
        <v>115</v>
      </c>
      <c r="CB458" s="1" t="s">
        <v>115</v>
      </c>
      <c r="CD458" s="47" t="str">
        <f>'[1]Bearbeitete Datenbank'!$BT460</f>
        <v>None</v>
      </c>
      <c r="CE45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8" s="1" t="str">
        <f>'[1]Bearbeitete Datenbank'!$BU460</f>
        <v>None</v>
      </c>
      <c r="CG45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8" s="1" t="str">
        <f>'[1]Bearbeitete Datenbank'!$BV460</f>
        <v>None</v>
      </c>
      <c r="CI458" s="1" t="str">
        <f>'[1]Bearbeitete Datenbank'!$BW460</f>
        <v>None</v>
      </c>
      <c r="CJ458" s="1" t="str">
        <f>'[1]Bearbeitete Datenbank'!$BX460</f>
        <v>None</v>
      </c>
      <c r="CK458" s="1" t="str">
        <f>'[1]Bearbeitete Datenbank'!$BY460</f>
        <v>None</v>
      </c>
      <c r="CL458" s="1" t="str">
        <f>'[1]Bearbeitete Datenbank'!$CA460</f>
        <v>None</v>
      </c>
      <c r="CM45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8" s="1" t="str">
        <f>'[1]Bearbeitete Datenbank'!$CB460</f>
        <v>None</v>
      </c>
      <c r="CO458" s="1" t="str">
        <f>'[1]Bearbeitete Datenbank'!$CC460</f>
        <v>None</v>
      </c>
      <c r="CP458" s="1" t="str">
        <f>'[1]Bearbeitete Datenbank'!$CD460</f>
        <v>None</v>
      </c>
      <c r="CQ458" s="1" t="str">
        <f>'[1]Bearbeitete Datenbank'!$CE460</f>
        <v>None</v>
      </c>
      <c r="CR458" s="1" t="str">
        <f>'[1]Bearbeitete Datenbank'!$CF460</f>
        <v>None</v>
      </c>
      <c r="CS458" s="1" t="str">
        <f>IF(Tabelle27[[#This Row],[synchronised_starting_longitude '[deg_E']]]="None","None",Tabelle27[[#This Row],[synchronised_starting_longitude '[deg_E']]]*PI()/180)</f>
        <v>None</v>
      </c>
      <c r="CT458" s="1" t="str">
        <f>'[1]Bearbeitete Datenbank'!$CG460</f>
        <v>None</v>
      </c>
      <c r="CU458" s="1" t="str">
        <f>IF(Tabelle27[[#This Row],[synchronised_initial_longitude '[deg_E']]]="None","None",Tabelle27[[#This Row],[synchronised_initial_longitude '[deg_E']]]*PI()/180)</f>
        <v>None</v>
      </c>
      <c r="CV458" s="1" t="str">
        <f>'[1]Bearbeitete Datenbank'!$CH460</f>
        <v>None</v>
      </c>
      <c r="CW458" s="1" t="str">
        <f>IF(Tabelle27[[#This Row],[synchronised_tolerance_longitude '[deg_E']]]="None","None",Tabelle27[[#This Row],[synchronised_tolerance_longitude '[deg_E']]]*PI()/180)</f>
        <v>None</v>
      </c>
      <c r="CY458" s="1" t="str">
        <f>'[1]Bearbeitete Datenbank'!$CI460</f>
        <v>None</v>
      </c>
      <c r="CZ458" s="1" t="str">
        <f>IF(Tabelle27[[#This Row],[initial_GLAN '[deg']]]="None",Tabelle27[[#This Row],[initial_GLAN '[deg']]],Tabelle27[[#This Row],[initial_GLAN '[deg']]]*PI()/180)</f>
        <v>None</v>
      </c>
      <c r="DA458" s="1" t="str">
        <f>'[1]Bearbeitete Datenbank'!$CJ460</f>
        <v>None</v>
      </c>
      <c r="DB458" s="1" t="str">
        <f>IF(Tabelle27[[#This Row],[tolerance_GLAN '[deg']]]="None",Tabelle27[[#This Row],[tolerance_GLAN '[deg']]],Tabelle27[[#This Row],[tolerance_GLAN '[deg']]]*PI()/180)</f>
        <v>None</v>
      </c>
      <c r="DC458" s="1" t="str">
        <f>'[1]Bearbeitete Datenbank'!$CK460</f>
        <v>O3b</v>
      </c>
      <c r="DD458" s="49" t="str">
        <f>'[1]Bearbeitete Datenbank'!$CL460</f>
        <v>None</v>
      </c>
      <c r="DE458" s="5">
        <f>'[1]Bearbeitete Datenbank'!$CM460</f>
        <v>4.3603263996601509</v>
      </c>
      <c r="DF458" s="49" t="str">
        <f>'[1]Bearbeitete Datenbank'!$CN460</f>
        <v>operational</v>
      </c>
      <c r="DG458" s="5">
        <f>'[1]Bearbeitete Datenbank'!$CO460</f>
        <v>5.3407075111026492</v>
      </c>
      <c r="DH458" s="5" t="str">
        <f>'[1]Bearbeitete Datenbank'!$CP460</f>
        <v>None</v>
      </c>
    </row>
    <row r="459" spans="1:112" x14ac:dyDescent="0.25">
      <c r="A459" s="1" t="str">
        <f>'[1]Bearbeitete Datenbank'!$C461</f>
        <v>O3b FM15</v>
      </c>
      <c r="C459" s="1" t="str">
        <f>'[1]Bearbeitete Datenbank'!$C461</f>
        <v>O3b FM15</v>
      </c>
      <c r="D459" s="41">
        <f>'[1]Bearbeitete Datenbank'!$AB461</f>
        <v>43231</v>
      </c>
      <c r="G459" s="1" t="str">
        <f>'[1]Bearbeitete Datenbank'!$AV461</f>
        <v>Medium Satellite</v>
      </c>
      <c r="H459" s="1">
        <f>'[1]Bearbeitete Datenbank'!$V461</f>
        <v>7</v>
      </c>
      <c r="J459" s="3"/>
      <c r="K459" s="1" t="str">
        <f>'[1]Bearbeitete Datenbank'!$BQ461</f>
        <v>none</v>
      </c>
      <c r="L459" s="1" t="str">
        <f>'[1]Bearbeitete Datenbank'!$BR461</f>
        <v>0</v>
      </c>
      <c r="M459" s="1"/>
      <c r="N459" s="1">
        <f>'[1]Bearbeitete Datenbank'!$BS461</f>
        <v>300</v>
      </c>
      <c r="P459" s="5" t="str">
        <f>'[1]Bearbeitete Datenbank'!$Y461</f>
        <v>Guiana Space Center</v>
      </c>
      <c r="Q459" s="1">
        <f>'[1]Bearbeitete Datenbank'!$AD461*PI()/180</f>
        <v>9.1437799511982928E-2</v>
      </c>
      <c r="R459" s="1" t="str">
        <f>'[1]Bearbeitete Datenbank'!$D461</f>
        <v>United Kingdom</v>
      </c>
      <c r="S459" s="1" t="str">
        <f>'[1]Bearbeitete Datenbank'!$E461</f>
        <v>United Kingdom</v>
      </c>
      <c r="T459" s="1" t="str">
        <f>'[1]Bearbeitete Datenbank'!$F461</f>
        <v>O3b Networks Ltd.</v>
      </c>
      <c r="U459" s="3">
        <f>'[1]Bearbeitete Datenbank'!$U461</f>
        <v>43168</v>
      </c>
      <c r="V459" s="1">
        <f>'[1]Bearbeitete Datenbank'!$AE461*PI()/180</f>
        <v>5.3622099674872183</v>
      </c>
      <c r="Y459" s="1">
        <f>'[1]Bearbeitete Datenbank'!$BK461</f>
        <v>2</v>
      </c>
      <c r="Z459" s="1">
        <f>'[1]Bearbeitete Datenbank'!$BL461</f>
        <v>4</v>
      </c>
      <c r="AA459" s="1">
        <f>'[1]Bearbeitete Datenbank'!$BM461</f>
        <v>12</v>
      </c>
      <c r="AB459" s="1">
        <f>'[1]Bearbeitete Datenbank'!BN461</f>
        <v>36.168399999999998</v>
      </c>
      <c r="AC459" s="1">
        <f>'[1]Bearbeitete Datenbank'!BO461</f>
        <v>6.3803999999999998</v>
      </c>
      <c r="AD459" s="1">
        <f>'[1]Bearbeitete Datenbank'!$BP461</f>
        <v>21.980352205882301</v>
      </c>
      <c r="AH459" s="1">
        <f>'[1]Bearbeitete Datenbank'!$AL461</f>
        <v>700</v>
      </c>
      <c r="AJ459" s="1">
        <f>'[1]Bearbeitete Datenbank'!$AN461</f>
        <v>500</v>
      </c>
      <c r="AK459" s="1">
        <f>'[1]Bearbeitete Datenbank'!$AW461</f>
        <v>200</v>
      </c>
      <c r="AU459" s="1" t="str">
        <f>'[1]Bearbeitete Datenbank'!$AU461</f>
        <v>MEO</v>
      </c>
      <c r="AV459" s="1" t="str">
        <f>'[1]Bearbeitete Datenbank'!$J461</f>
        <v>MEO</v>
      </c>
      <c r="AY459" s="1" t="str">
        <f>'[1]Bearbeitete Datenbank'!$G461</f>
        <v>Commercial</v>
      </c>
      <c r="AZ459" s="1"/>
      <c r="BA459" s="1" t="str">
        <f>'[1]Bearbeitete Datenbank'!$H461</f>
        <v>Communications</v>
      </c>
      <c r="BB459" s="1"/>
      <c r="BC459" s="42">
        <f>'[1]Bearbeitete Datenbank'!$AX461</f>
        <v>5.21E-2</v>
      </c>
      <c r="BD459" s="1">
        <f>Tabelle27[[#This Row],[inclination '[degree']]]*PI()/180</f>
        <v>9.0931654028904578E-4</v>
      </c>
      <c r="BE459" s="1">
        <f>'[1]Bearbeitete Datenbank'!$AY461</f>
        <v>13.6226</v>
      </c>
      <c r="BF459" s="1">
        <f>Tabelle27[[#This Row],[RAAN '[degree']]]*PI()/180</f>
        <v>0.23775922268217953</v>
      </c>
      <c r="BG459" s="1">
        <f>'[1]Bearbeitete Datenbank'!$BA461</f>
        <v>43.578499999999998</v>
      </c>
      <c r="BH459" s="1">
        <f>Tabelle27[[#This Row],[AoP '[degree']]]*PI()/180</f>
        <v>0.76058830808034894</v>
      </c>
      <c r="BI459" s="1">
        <f>'[1]Bearbeitete Datenbank'!$BB461</f>
        <v>302.8272</v>
      </c>
      <c r="BK459" s="1">
        <f>Tabelle27[[#This Row],[mean_anomaly '[degree']]]*PI()/180</f>
        <v>5.2853317045953725</v>
      </c>
      <c r="BL459" s="1">
        <f>'[1]Bearbeitete Datenbank'!$AZ461</f>
        <v>2.698E-4</v>
      </c>
      <c r="BM459" s="1">
        <f>'[1]Bearbeitete Datenbank'!$BE461</f>
        <v>14444.037064572309</v>
      </c>
      <c r="BN459" s="1">
        <f>'[1]Bearbeitete Datenbank'!$BF461</f>
        <v>8076.9340657723315</v>
      </c>
      <c r="BO459" s="1">
        <f>'[1]Bearbeitete Datenbank'!$BG461</f>
        <v>8069.1400633722878</v>
      </c>
      <c r="BP459" s="1">
        <f>'[1]Bearbeitete Datenbank'!$BH461</f>
        <v>287.93347181960178</v>
      </c>
      <c r="BQ459" s="1">
        <f>'[1]Bearbeitete Datenbank'!$BC461</f>
        <v>5.0011552699999999</v>
      </c>
      <c r="BS459" s="5"/>
      <c r="BT459" s="5"/>
      <c r="BU459" s="5"/>
      <c r="BV459" s="5"/>
      <c r="BW459" s="5"/>
      <c r="BY459" s="1" t="s">
        <v>115</v>
      </c>
      <c r="BZ459" s="1" t="s">
        <v>115</v>
      </c>
      <c r="CA459" s="1" t="s">
        <v>115</v>
      </c>
      <c r="CB459" s="1" t="s">
        <v>115</v>
      </c>
      <c r="CD459" s="47" t="str">
        <f>'[1]Bearbeitete Datenbank'!$BT461</f>
        <v>None</v>
      </c>
      <c r="CE45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59" s="1" t="str">
        <f>'[1]Bearbeitete Datenbank'!$BU461</f>
        <v>None</v>
      </c>
      <c r="CG45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59" s="1" t="str">
        <f>'[1]Bearbeitete Datenbank'!$BV461</f>
        <v>None</v>
      </c>
      <c r="CI459" s="1" t="str">
        <f>'[1]Bearbeitete Datenbank'!$BW461</f>
        <v>None</v>
      </c>
      <c r="CJ459" s="1" t="str">
        <f>'[1]Bearbeitete Datenbank'!$BX461</f>
        <v>None</v>
      </c>
      <c r="CK459" s="1" t="str">
        <f>'[1]Bearbeitete Datenbank'!$BY461</f>
        <v>None</v>
      </c>
      <c r="CL459" s="1" t="str">
        <f>'[1]Bearbeitete Datenbank'!$CA461</f>
        <v>None</v>
      </c>
      <c r="CM45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59" s="1" t="str">
        <f>'[1]Bearbeitete Datenbank'!$CB461</f>
        <v>None</v>
      </c>
      <c r="CO459" s="1" t="str">
        <f>'[1]Bearbeitete Datenbank'!$CC461</f>
        <v>None</v>
      </c>
      <c r="CP459" s="1" t="str">
        <f>'[1]Bearbeitete Datenbank'!$CD461</f>
        <v>None</v>
      </c>
      <c r="CQ459" s="1" t="str">
        <f>'[1]Bearbeitete Datenbank'!$CE461</f>
        <v>None</v>
      </c>
      <c r="CR459" s="1" t="str">
        <f>'[1]Bearbeitete Datenbank'!$CF461</f>
        <v>None</v>
      </c>
      <c r="CS459" s="1" t="str">
        <f>IF(Tabelle27[[#This Row],[synchronised_starting_longitude '[deg_E']]]="None","None",Tabelle27[[#This Row],[synchronised_starting_longitude '[deg_E']]]*PI()/180)</f>
        <v>None</v>
      </c>
      <c r="CT459" s="1" t="str">
        <f>'[1]Bearbeitete Datenbank'!$CG461</f>
        <v>None</v>
      </c>
      <c r="CU459" s="1" t="str">
        <f>IF(Tabelle27[[#This Row],[synchronised_initial_longitude '[deg_E']]]="None","None",Tabelle27[[#This Row],[synchronised_initial_longitude '[deg_E']]]*PI()/180)</f>
        <v>None</v>
      </c>
      <c r="CV459" s="1" t="str">
        <f>'[1]Bearbeitete Datenbank'!$CH461</f>
        <v>None</v>
      </c>
      <c r="CW459" s="1" t="str">
        <f>IF(Tabelle27[[#This Row],[synchronised_tolerance_longitude '[deg_E']]]="None","None",Tabelle27[[#This Row],[synchronised_tolerance_longitude '[deg_E']]]*PI()/180)</f>
        <v>None</v>
      </c>
      <c r="CY459" s="1" t="str">
        <f>'[1]Bearbeitete Datenbank'!$CI461</f>
        <v>None</v>
      </c>
      <c r="CZ459" s="1" t="str">
        <f>IF(Tabelle27[[#This Row],[initial_GLAN '[deg']]]="None",Tabelle27[[#This Row],[initial_GLAN '[deg']]],Tabelle27[[#This Row],[initial_GLAN '[deg']]]*PI()/180)</f>
        <v>None</v>
      </c>
      <c r="DA459" s="1" t="str">
        <f>'[1]Bearbeitete Datenbank'!$CJ461</f>
        <v>None</v>
      </c>
      <c r="DB459" s="1" t="str">
        <f>IF(Tabelle27[[#This Row],[tolerance_GLAN '[deg']]]="None",Tabelle27[[#This Row],[tolerance_GLAN '[deg']]],Tabelle27[[#This Row],[tolerance_GLAN '[deg']]]*PI()/180)</f>
        <v>None</v>
      </c>
      <c r="DC459" s="1" t="str">
        <f>'[1]Bearbeitete Datenbank'!$CK461</f>
        <v>O3b</v>
      </c>
      <c r="DD459" s="49" t="str">
        <f>'[1]Bearbeitete Datenbank'!$CL461</f>
        <v>None</v>
      </c>
      <c r="DE459" s="5">
        <f>'[1]Bearbeitete Datenbank'!$CM461</f>
        <v>3.7140414496221625</v>
      </c>
      <c r="DF459" s="49" t="str">
        <f>'[1]Bearbeitete Datenbank'!$CN461</f>
        <v>operational</v>
      </c>
      <c r="DG459" s="5">
        <f>'[1]Bearbeitete Datenbank'!$CO461</f>
        <v>4.7123889803846906</v>
      </c>
      <c r="DH459" s="5" t="str">
        <f>'[1]Bearbeitete Datenbank'!$CP461</f>
        <v>None</v>
      </c>
    </row>
    <row r="460" spans="1:112" x14ac:dyDescent="0.25">
      <c r="A460" s="1" t="str">
        <f>'[1]Bearbeitete Datenbank'!$C462</f>
        <v>O3b FM16</v>
      </c>
      <c r="C460" s="1" t="str">
        <f>'[1]Bearbeitete Datenbank'!$C462</f>
        <v>O3b FM16</v>
      </c>
      <c r="D460" s="41">
        <f>'[1]Bearbeitete Datenbank'!$AB462</f>
        <v>43232</v>
      </c>
      <c r="G460" s="1" t="str">
        <f>'[1]Bearbeitete Datenbank'!$AV462</f>
        <v>Medium Satellite</v>
      </c>
      <c r="H460" s="1">
        <f>'[1]Bearbeitete Datenbank'!$V462</f>
        <v>7</v>
      </c>
      <c r="J460" s="3"/>
      <c r="K460" s="1" t="str">
        <f>'[1]Bearbeitete Datenbank'!$BQ462</f>
        <v>none</v>
      </c>
      <c r="L460" s="1" t="str">
        <f>'[1]Bearbeitete Datenbank'!$BR462</f>
        <v>0</v>
      </c>
      <c r="M460" s="1"/>
      <c r="N460" s="1">
        <f>'[1]Bearbeitete Datenbank'!$BS462</f>
        <v>300</v>
      </c>
      <c r="P460" s="5" t="str">
        <f>'[1]Bearbeitete Datenbank'!$Y462</f>
        <v>Guiana Space Center</v>
      </c>
      <c r="Q460" s="1">
        <f>'[1]Bearbeitete Datenbank'!$AD462*PI()/180</f>
        <v>9.1437799511982928E-2</v>
      </c>
      <c r="R460" s="1" t="str">
        <f>'[1]Bearbeitete Datenbank'!$D462</f>
        <v>United Kingdom</v>
      </c>
      <c r="S460" s="1" t="str">
        <f>'[1]Bearbeitete Datenbank'!$E462</f>
        <v>United Kingdom</v>
      </c>
      <c r="T460" s="1" t="str">
        <f>'[1]Bearbeitete Datenbank'!$F462</f>
        <v>O3b Networks Ltd.</v>
      </c>
      <c r="U460" s="3">
        <f>'[1]Bearbeitete Datenbank'!$U462</f>
        <v>43168</v>
      </c>
      <c r="V460" s="1">
        <f>'[1]Bearbeitete Datenbank'!$AE462*PI()/180</f>
        <v>5.3622099674872183</v>
      </c>
      <c r="Y460" s="1">
        <f>'[1]Bearbeitete Datenbank'!$BK462</f>
        <v>2</v>
      </c>
      <c r="Z460" s="1">
        <f>'[1]Bearbeitete Datenbank'!$BL462</f>
        <v>4</v>
      </c>
      <c r="AA460" s="1">
        <f>'[1]Bearbeitete Datenbank'!$BM462</f>
        <v>12</v>
      </c>
      <c r="AB460" s="1">
        <f>'[1]Bearbeitete Datenbank'!BN462</f>
        <v>36.168399999999998</v>
      </c>
      <c r="AC460" s="1">
        <f>'[1]Bearbeitete Datenbank'!BO462</f>
        <v>6.3803999999999998</v>
      </c>
      <c r="AD460" s="1">
        <f>'[1]Bearbeitete Datenbank'!$BP462</f>
        <v>21.980352205882301</v>
      </c>
      <c r="AH460" s="1">
        <f>'[1]Bearbeitete Datenbank'!$AL462</f>
        <v>700</v>
      </c>
      <c r="AJ460" s="1">
        <f>'[1]Bearbeitete Datenbank'!$AN462</f>
        <v>500</v>
      </c>
      <c r="AK460" s="1">
        <f>'[1]Bearbeitete Datenbank'!$AW462</f>
        <v>200</v>
      </c>
      <c r="AU460" s="1" t="str">
        <f>'[1]Bearbeitete Datenbank'!$AU462</f>
        <v>MEO</v>
      </c>
      <c r="AV460" s="1" t="str">
        <f>'[1]Bearbeitete Datenbank'!$J462</f>
        <v>MEO</v>
      </c>
      <c r="AY460" s="1" t="str">
        <f>'[1]Bearbeitete Datenbank'!$G462</f>
        <v>Commercial</v>
      </c>
      <c r="AZ460" s="1"/>
      <c r="BA460" s="1" t="str">
        <f>'[1]Bearbeitete Datenbank'!$H462</f>
        <v>Communications</v>
      </c>
      <c r="BB460" s="1"/>
      <c r="BC460" s="42">
        <f>'[1]Bearbeitete Datenbank'!$AX462</f>
        <v>5.3999999999999999E-2</v>
      </c>
      <c r="BD460" s="1">
        <f>Tabelle27[[#This Row],[inclination '[degree']]]*PI()/180</f>
        <v>9.4247779607693793E-4</v>
      </c>
      <c r="BE460" s="1">
        <f>'[1]Bearbeitete Datenbank'!$AY462</f>
        <v>17.684999999999999</v>
      </c>
      <c r="BF460" s="1">
        <f>Tabelle27[[#This Row],[RAAN '[degree']]]*PI()/180</f>
        <v>0.30866147821519718</v>
      </c>
      <c r="BG460" s="1">
        <f>'[1]Bearbeitete Datenbank'!$BA462</f>
        <v>38.822200000000002</v>
      </c>
      <c r="BH460" s="1">
        <f>Tabelle27[[#This Row],[AoP '[degree']]]*PI()/180</f>
        <v>0.67757521286774269</v>
      </c>
      <c r="BI460" s="1">
        <f>'[1]Bearbeitete Datenbank'!$BB462</f>
        <v>303.52109999999999</v>
      </c>
      <c r="BK460" s="1">
        <f>Tabelle27[[#This Row],[mean_anomaly '[degree']]]*PI()/180</f>
        <v>5.2974425442749613</v>
      </c>
      <c r="BL460" s="1">
        <f>'[1]Bearbeitete Datenbank'!$AZ462</f>
        <v>2.7250000000000001E-4</v>
      </c>
      <c r="BM460" s="1">
        <f>'[1]Bearbeitete Datenbank'!$BE462</f>
        <v>14444.037796234514</v>
      </c>
      <c r="BN460" s="1">
        <f>'[1]Bearbeitete Datenbank'!$BF462</f>
        <v>8076.9737965339864</v>
      </c>
      <c r="BO460" s="1">
        <f>'[1]Bearbeitete Datenbank'!$BG462</f>
        <v>8069.1017959350393</v>
      </c>
      <c r="BP460" s="1">
        <f>'[1]Bearbeitete Datenbank'!$BH462</f>
        <v>287.93349369749245</v>
      </c>
      <c r="BQ460" s="1">
        <f>'[1]Bearbeitete Datenbank'!$BC462</f>
        <v>5.0011548899999996</v>
      </c>
      <c r="BS460" s="5"/>
      <c r="BT460" s="5"/>
      <c r="BU460" s="5"/>
      <c r="BV460" s="5"/>
      <c r="BW460" s="5"/>
      <c r="BY460" s="1" t="s">
        <v>115</v>
      </c>
      <c r="BZ460" s="1" t="s">
        <v>115</v>
      </c>
      <c r="CA460" s="1" t="s">
        <v>115</v>
      </c>
      <c r="CB460" s="1" t="s">
        <v>115</v>
      </c>
      <c r="CD460" s="47" t="str">
        <f>'[1]Bearbeitete Datenbank'!$BT462</f>
        <v>None</v>
      </c>
      <c r="CE46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60" s="1" t="str">
        <f>'[1]Bearbeitete Datenbank'!$BU462</f>
        <v>None</v>
      </c>
      <c r="CG46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60" s="1" t="str">
        <f>'[1]Bearbeitete Datenbank'!$BV462</f>
        <v>None</v>
      </c>
      <c r="CI460" s="1" t="str">
        <f>'[1]Bearbeitete Datenbank'!$BW462</f>
        <v>None</v>
      </c>
      <c r="CJ460" s="1" t="str">
        <f>'[1]Bearbeitete Datenbank'!$BX462</f>
        <v>None</v>
      </c>
      <c r="CK460" s="1" t="str">
        <f>'[1]Bearbeitete Datenbank'!$BY462</f>
        <v>None</v>
      </c>
      <c r="CL460" s="1" t="str">
        <f>'[1]Bearbeitete Datenbank'!$CA462</f>
        <v>None</v>
      </c>
      <c r="CM46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0" s="1" t="str">
        <f>'[1]Bearbeitete Datenbank'!$CB462</f>
        <v>None</v>
      </c>
      <c r="CO460" s="1" t="str">
        <f>'[1]Bearbeitete Datenbank'!$CC462</f>
        <v>None</v>
      </c>
      <c r="CP460" s="1" t="str">
        <f>'[1]Bearbeitete Datenbank'!$CD462</f>
        <v>None</v>
      </c>
      <c r="CQ460" s="1" t="str">
        <f>'[1]Bearbeitete Datenbank'!$CE462</f>
        <v>None</v>
      </c>
      <c r="CR460" s="1" t="str">
        <f>'[1]Bearbeitete Datenbank'!$CF462</f>
        <v>None</v>
      </c>
      <c r="CS460" s="1" t="str">
        <f>IF(Tabelle27[[#This Row],[synchronised_starting_longitude '[deg_E']]]="None","None",Tabelle27[[#This Row],[synchronised_starting_longitude '[deg_E']]]*PI()/180)</f>
        <v>None</v>
      </c>
      <c r="CT460" s="1" t="str">
        <f>'[1]Bearbeitete Datenbank'!$CG462</f>
        <v>None</v>
      </c>
      <c r="CU460" s="1" t="str">
        <f>IF(Tabelle27[[#This Row],[synchronised_initial_longitude '[deg_E']]]="None","None",Tabelle27[[#This Row],[synchronised_initial_longitude '[deg_E']]]*PI()/180)</f>
        <v>None</v>
      </c>
      <c r="CV460" s="1" t="str">
        <f>'[1]Bearbeitete Datenbank'!$CH462</f>
        <v>None</v>
      </c>
      <c r="CW460" s="1" t="str">
        <f>IF(Tabelle27[[#This Row],[synchronised_tolerance_longitude '[deg_E']]]="None","None",Tabelle27[[#This Row],[synchronised_tolerance_longitude '[deg_E']]]*PI()/180)</f>
        <v>None</v>
      </c>
      <c r="CY460" s="1" t="str">
        <f>'[1]Bearbeitete Datenbank'!$CI462</f>
        <v>None</v>
      </c>
      <c r="CZ460" s="1" t="str">
        <f>IF(Tabelle27[[#This Row],[initial_GLAN '[deg']]]="None",Tabelle27[[#This Row],[initial_GLAN '[deg']]],Tabelle27[[#This Row],[initial_GLAN '[deg']]]*PI()/180)</f>
        <v>None</v>
      </c>
      <c r="DA460" s="1" t="str">
        <f>'[1]Bearbeitete Datenbank'!$CJ462</f>
        <v>None</v>
      </c>
      <c r="DB460" s="1" t="str">
        <f>IF(Tabelle27[[#This Row],[tolerance_GLAN '[deg']]]="None",Tabelle27[[#This Row],[tolerance_GLAN '[deg']]],Tabelle27[[#This Row],[tolerance_GLAN '[deg']]]*PI()/180)</f>
        <v>None</v>
      </c>
      <c r="DC460" s="1" t="str">
        <f>'[1]Bearbeitete Datenbank'!$CK462</f>
        <v>O3b</v>
      </c>
      <c r="DD460" s="49" t="str">
        <f>'[1]Bearbeitete Datenbank'!$CL462</f>
        <v>None</v>
      </c>
      <c r="DE460" s="5">
        <f>'[1]Bearbeitete Datenbank'!$CM462</f>
        <v>4.0403115546607307</v>
      </c>
      <c r="DF460" s="49" t="str">
        <f>'[1]Bearbeitete Datenbank'!$CN462</f>
        <v>operational</v>
      </c>
      <c r="DG460" s="5">
        <f>'[1]Bearbeitete Datenbank'!$CO462</f>
        <v>5.0265482457436699</v>
      </c>
      <c r="DH460" s="5" t="str">
        <f>'[1]Bearbeitete Datenbank'!$CP462</f>
        <v>None</v>
      </c>
    </row>
    <row r="461" spans="1:112" x14ac:dyDescent="0.25">
      <c r="A461" s="1" t="str">
        <f>'[1]Bearbeitete Datenbank'!$C463</f>
        <v>O3b FM17</v>
      </c>
      <c r="C461" s="1" t="str">
        <f>'[1]Bearbeitete Datenbank'!$C463</f>
        <v>O3b FM17</v>
      </c>
      <c r="D461" s="41">
        <f>'[1]Bearbeitete Datenbank'!$AB463</f>
        <v>44114</v>
      </c>
      <c r="G461" s="1" t="str">
        <f>'[1]Bearbeitete Datenbank'!$AV463</f>
        <v>Medium Satellite</v>
      </c>
      <c r="H461" s="1">
        <f>'[1]Bearbeitete Datenbank'!$V463</f>
        <v>7</v>
      </c>
      <c r="J461" s="3"/>
      <c r="K461" s="1" t="str">
        <f>'[1]Bearbeitete Datenbank'!$BQ463</f>
        <v>none</v>
      </c>
      <c r="L461" s="1" t="str">
        <f>'[1]Bearbeitete Datenbank'!$BR463</f>
        <v>0</v>
      </c>
      <c r="M461" s="1"/>
      <c r="N461" s="1">
        <f>'[1]Bearbeitete Datenbank'!$BS463</f>
        <v>300</v>
      </c>
      <c r="P461" s="5" t="str">
        <f>'[1]Bearbeitete Datenbank'!$Y463</f>
        <v>Guiana Space Center</v>
      </c>
      <c r="Q461" s="1">
        <f>'[1]Bearbeitete Datenbank'!$AD463*PI()/180</f>
        <v>9.1437799511982928E-2</v>
      </c>
      <c r="R461" s="1" t="str">
        <f>'[1]Bearbeitete Datenbank'!$D463</f>
        <v>United Kingdom</v>
      </c>
      <c r="S461" s="1" t="str">
        <f>'[1]Bearbeitete Datenbank'!$E463</f>
        <v>United Kingdom</v>
      </c>
      <c r="T461" s="1" t="str">
        <f>'[1]Bearbeitete Datenbank'!$F463</f>
        <v>O3b Networks Ltd.</v>
      </c>
      <c r="U461" s="3">
        <f>'[1]Bearbeitete Datenbank'!$U463</f>
        <v>43559</v>
      </c>
      <c r="V461" s="1">
        <f>'[1]Bearbeitete Datenbank'!$AE463*PI()/180</f>
        <v>5.3622099674872183</v>
      </c>
      <c r="Y461" s="1">
        <f>'[1]Bearbeitete Datenbank'!$BK463</f>
        <v>2</v>
      </c>
      <c r="Z461" s="1">
        <f>'[1]Bearbeitete Datenbank'!$BL463</f>
        <v>4</v>
      </c>
      <c r="AA461" s="1">
        <f>'[1]Bearbeitete Datenbank'!$BM463</f>
        <v>12</v>
      </c>
      <c r="AB461" s="1">
        <f>'[1]Bearbeitete Datenbank'!BN463</f>
        <v>36.168399999999998</v>
      </c>
      <c r="AC461" s="1">
        <f>'[1]Bearbeitete Datenbank'!BO463</f>
        <v>6.3803999999999998</v>
      </c>
      <c r="AD461" s="1">
        <f>'[1]Bearbeitete Datenbank'!$BP463</f>
        <v>21.980352205882301</v>
      </c>
      <c r="AH461" s="1">
        <f>'[1]Bearbeitete Datenbank'!$AL463</f>
        <v>700</v>
      </c>
      <c r="AJ461" s="1">
        <f>'[1]Bearbeitete Datenbank'!$AN463</f>
        <v>500</v>
      </c>
      <c r="AK461" s="1">
        <f>'[1]Bearbeitete Datenbank'!$AW463</f>
        <v>200</v>
      </c>
      <c r="AU461" s="1" t="str">
        <f>'[1]Bearbeitete Datenbank'!$AU463</f>
        <v>MEO</v>
      </c>
      <c r="AV461" s="1" t="str">
        <f>'[1]Bearbeitete Datenbank'!$J463</f>
        <v>MEO</v>
      </c>
      <c r="AY461" s="1" t="str">
        <f>'[1]Bearbeitete Datenbank'!$G463</f>
        <v>Commercial</v>
      </c>
      <c r="AZ461" s="1"/>
      <c r="BA461" s="1" t="str">
        <f>'[1]Bearbeitete Datenbank'!$H463</f>
        <v>Communications</v>
      </c>
      <c r="BB461" s="1"/>
      <c r="BC461" s="42">
        <f>'[1]Bearbeitete Datenbank'!$AX463</f>
        <v>4.0800000000000003E-2</v>
      </c>
      <c r="BD461" s="1">
        <f>Tabelle27[[#This Row],[inclination '[degree']]]*PI()/180</f>
        <v>7.1209433481368646E-4</v>
      </c>
      <c r="BE461" s="1">
        <f>'[1]Bearbeitete Datenbank'!$AY463</f>
        <v>31.7028</v>
      </c>
      <c r="BF461" s="1">
        <f>Tabelle27[[#This Row],[RAAN '[degree']]]*PI()/180</f>
        <v>0.55331824210125835</v>
      </c>
      <c r="BG461" s="1">
        <f>'[1]Bearbeitete Datenbank'!$BA463</f>
        <v>24.103300000000001</v>
      </c>
      <c r="BH461" s="1">
        <f>Tabelle27[[#This Row],[AoP '[degree']]]*PI()/180</f>
        <v>0.42068194559594924</v>
      </c>
      <c r="BI461" s="1">
        <f>'[1]Bearbeitete Datenbank'!$BB463</f>
        <v>304.22140000000002</v>
      </c>
      <c r="BK461" s="1">
        <f>Tabelle27[[#This Row],[mean_anomaly '[degree']]]*PI()/180</f>
        <v>5.309665085026678</v>
      </c>
      <c r="BL461" s="1">
        <f>'[1]Bearbeitete Datenbank'!$AZ463</f>
        <v>2.652E-4</v>
      </c>
      <c r="BM461" s="1">
        <f>'[1]Bearbeitete Datenbank'!$BE463</f>
        <v>14444.04530540461</v>
      </c>
      <c r="BN461" s="1">
        <f>'[1]Bearbeitete Datenbank'!$BF463</f>
        <v>8076.8758662196051</v>
      </c>
      <c r="BO461" s="1">
        <f>'[1]Bearbeitete Datenbank'!$BG463</f>
        <v>8069.2147445896171</v>
      </c>
      <c r="BP461" s="1">
        <f>'[1]Bearbeitete Datenbank'!$BH463</f>
        <v>287.93371823393011</v>
      </c>
      <c r="BQ461" s="1">
        <f>'[1]Bearbeitete Datenbank'!$BC463</f>
        <v>5.0011509900000002</v>
      </c>
      <c r="BS461" s="5"/>
      <c r="BT461" s="5"/>
      <c r="BU461" s="5"/>
      <c r="BV461" s="5"/>
      <c r="BW461" s="5"/>
      <c r="BY461" s="1" t="s">
        <v>115</v>
      </c>
      <c r="BZ461" s="1" t="s">
        <v>115</v>
      </c>
      <c r="CA461" s="1" t="s">
        <v>115</v>
      </c>
      <c r="CB461" s="1" t="s">
        <v>115</v>
      </c>
      <c r="CD461" s="47" t="str">
        <f>'[1]Bearbeitete Datenbank'!$BT463</f>
        <v>None</v>
      </c>
      <c r="CE46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61" s="1" t="str">
        <f>'[1]Bearbeitete Datenbank'!$BU463</f>
        <v>None</v>
      </c>
      <c r="CG46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61" s="1" t="str">
        <f>'[1]Bearbeitete Datenbank'!$BV463</f>
        <v>None</v>
      </c>
      <c r="CI461" s="1" t="str">
        <f>'[1]Bearbeitete Datenbank'!$BW463</f>
        <v>None</v>
      </c>
      <c r="CJ461" s="1" t="str">
        <f>'[1]Bearbeitete Datenbank'!$BX463</f>
        <v>None</v>
      </c>
      <c r="CK461" s="1" t="str">
        <f>'[1]Bearbeitete Datenbank'!$BY463</f>
        <v>None</v>
      </c>
      <c r="CL461" s="1" t="str">
        <f>'[1]Bearbeitete Datenbank'!$CA463</f>
        <v>None</v>
      </c>
      <c r="CM46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1" s="1" t="str">
        <f>'[1]Bearbeitete Datenbank'!$CB463</f>
        <v>None</v>
      </c>
      <c r="CO461" s="1" t="str">
        <f>'[1]Bearbeitete Datenbank'!$CC463</f>
        <v>None</v>
      </c>
      <c r="CP461" s="1" t="str">
        <f>'[1]Bearbeitete Datenbank'!$CD463</f>
        <v>None</v>
      </c>
      <c r="CQ461" s="1" t="str">
        <f>'[1]Bearbeitete Datenbank'!$CE463</f>
        <v>None</v>
      </c>
      <c r="CR461" s="1" t="str">
        <f>'[1]Bearbeitete Datenbank'!$CF463</f>
        <v>None</v>
      </c>
      <c r="CS461" s="1" t="str">
        <f>IF(Tabelle27[[#This Row],[synchronised_starting_longitude '[deg_E']]]="None","None",Tabelle27[[#This Row],[synchronised_starting_longitude '[deg_E']]]*PI()/180)</f>
        <v>None</v>
      </c>
      <c r="CT461" s="1" t="str">
        <f>'[1]Bearbeitete Datenbank'!$CG463</f>
        <v>None</v>
      </c>
      <c r="CU461" s="1" t="str">
        <f>IF(Tabelle27[[#This Row],[synchronised_initial_longitude '[deg_E']]]="None","None",Tabelle27[[#This Row],[synchronised_initial_longitude '[deg_E']]]*PI()/180)</f>
        <v>None</v>
      </c>
      <c r="CV461" s="1" t="str">
        <f>'[1]Bearbeitete Datenbank'!$CH463</f>
        <v>None</v>
      </c>
      <c r="CW461" s="1" t="str">
        <f>IF(Tabelle27[[#This Row],[synchronised_tolerance_longitude '[deg_E']]]="None","None",Tabelle27[[#This Row],[synchronised_tolerance_longitude '[deg_E']]]*PI()/180)</f>
        <v>None</v>
      </c>
      <c r="CY461" s="1" t="str">
        <f>'[1]Bearbeitete Datenbank'!$CI463</f>
        <v>None</v>
      </c>
      <c r="CZ461" s="1" t="str">
        <f>IF(Tabelle27[[#This Row],[initial_GLAN '[deg']]]="None",Tabelle27[[#This Row],[initial_GLAN '[deg']]],Tabelle27[[#This Row],[initial_GLAN '[deg']]]*PI()/180)</f>
        <v>None</v>
      </c>
      <c r="DA461" s="1" t="str">
        <f>'[1]Bearbeitete Datenbank'!$CJ463</f>
        <v>None</v>
      </c>
      <c r="DB461" s="1" t="str">
        <f>IF(Tabelle27[[#This Row],[tolerance_GLAN '[deg']]]="None",Tabelle27[[#This Row],[tolerance_GLAN '[deg']]],Tabelle27[[#This Row],[tolerance_GLAN '[deg']]]*PI()/180)</f>
        <v>None</v>
      </c>
      <c r="DC461" s="1" t="str">
        <f>'[1]Bearbeitete Datenbank'!$CK463</f>
        <v>O3b</v>
      </c>
      <c r="DD461" s="49" t="str">
        <f>'[1]Bearbeitete Datenbank'!$CL463</f>
        <v>None</v>
      </c>
      <c r="DE461" s="5">
        <f>'[1]Bearbeitete Datenbank'!$CM463</f>
        <v>4.6808665887644203</v>
      </c>
      <c r="DF461" s="49" t="str">
        <f>'[1]Bearbeitete Datenbank'!$CN463</f>
        <v>operational</v>
      </c>
      <c r="DG461" s="5">
        <f>'[1]Bearbeitete Datenbank'!$CO463</f>
        <v>5.6548667764616285</v>
      </c>
      <c r="DH461" s="5" t="str">
        <f>'[1]Bearbeitete Datenbank'!$CP463</f>
        <v>None</v>
      </c>
    </row>
    <row r="462" spans="1:112" x14ac:dyDescent="0.25">
      <c r="A462" s="1" t="str">
        <f>'[1]Bearbeitete Datenbank'!$C464</f>
        <v>O3b FM18</v>
      </c>
      <c r="C462" s="1" t="str">
        <f>'[1]Bearbeitete Datenbank'!$C464</f>
        <v>O3b FM18</v>
      </c>
      <c r="D462" s="41">
        <f>'[1]Bearbeitete Datenbank'!$AB464</f>
        <v>44115</v>
      </c>
      <c r="G462" s="1" t="str">
        <f>'[1]Bearbeitete Datenbank'!$AV464</f>
        <v>Medium Satellite</v>
      </c>
      <c r="H462" s="1">
        <f>'[1]Bearbeitete Datenbank'!$V464</f>
        <v>7</v>
      </c>
      <c r="J462" s="3"/>
      <c r="K462" s="1" t="str">
        <f>'[1]Bearbeitete Datenbank'!$BQ464</f>
        <v>none</v>
      </c>
      <c r="L462" s="1" t="str">
        <f>'[1]Bearbeitete Datenbank'!$BR464</f>
        <v>0</v>
      </c>
      <c r="M462" s="1"/>
      <c r="N462" s="1">
        <f>'[1]Bearbeitete Datenbank'!$BS464</f>
        <v>300</v>
      </c>
      <c r="P462" s="5" t="str">
        <f>'[1]Bearbeitete Datenbank'!$Y464</f>
        <v>Guiana Space Center</v>
      </c>
      <c r="Q462" s="1">
        <f>'[1]Bearbeitete Datenbank'!$AD464*PI()/180</f>
        <v>9.1437799511982928E-2</v>
      </c>
      <c r="R462" s="1" t="str">
        <f>'[1]Bearbeitete Datenbank'!$D464</f>
        <v>United Kingdom</v>
      </c>
      <c r="S462" s="1" t="str">
        <f>'[1]Bearbeitete Datenbank'!$E464</f>
        <v>United Kingdom</v>
      </c>
      <c r="T462" s="1" t="str">
        <f>'[1]Bearbeitete Datenbank'!$F464</f>
        <v>O3b Networks Ltd.</v>
      </c>
      <c r="U462" s="3">
        <f>'[1]Bearbeitete Datenbank'!$U464</f>
        <v>43559</v>
      </c>
      <c r="V462" s="1">
        <f>'[1]Bearbeitete Datenbank'!$AE464*PI()/180</f>
        <v>5.3622099674872183</v>
      </c>
      <c r="Y462" s="1">
        <f>'[1]Bearbeitete Datenbank'!$BK464</f>
        <v>2</v>
      </c>
      <c r="Z462" s="1">
        <f>'[1]Bearbeitete Datenbank'!$BL464</f>
        <v>4</v>
      </c>
      <c r="AA462" s="1">
        <f>'[1]Bearbeitete Datenbank'!$BM464</f>
        <v>12</v>
      </c>
      <c r="AB462" s="1">
        <f>'[1]Bearbeitete Datenbank'!BN464</f>
        <v>36.168399999999998</v>
      </c>
      <c r="AC462" s="1">
        <f>'[1]Bearbeitete Datenbank'!BO464</f>
        <v>6.3803999999999998</v>
      </c>
      <c r="AD462" s="1">
        <f>'[1]Bearbeitete Datenbank'!$BP464</f>
        <v>21.980352205882301</v>
      </c>
      <c r="AH462" s="1">
        <f>'[1]Bearbeitete Datenbank'!$AL464</f>
        <v>700</v>
      </c>
      <c r="AJ462" s="1">
        <f>'[1]Bearbeitete Datenbank'!$AN464</f>
        <v>500</v>
      </c>
      <c r="AK462" s="1">
        <f>'[1]Bearbeitete Datenbank'!$AW464</f>
        <v>200</v>
      </c>
      <c r="AU462" s="1" t="str">
        <f>'[1]Bearbeitete Datenbank'!$AU464</f>
        <v>MEO</v>
      </c>
      <c r="AV462" s="1" t="str">
        <f>'[1]Bearbeitete Datenbank'!$J464</f>
        <v>MEO</v>
      </c>
      <c r="AY462" s="1" t="str">
        <f>'[1]Bearbeitete Datenbank'!$G464</f>
        <v>Commercial</v>
      </c>
      <c r="AZ462" s="1"/>
      <c r="BA462" s="1" t="str">
        <f>'[1]Bearbeitete Datenbank'!$H464</f>
        <v>Communications</v>
      </c>
      <c r="BB462" s="1"/>
      <c r="BC462" s="42">
        <f>'[1]Bearbeitete Datenbank'!$AX464</f>
        <v>5.1200000000000002E-2</v>
      </c>
      <c r="BD462" s="1">
        <f>Tabelle27[[#This Row],[inclination '[degree']]]*PI()/180</f>
        <v>8.9360857702109665E-4</v>
      </c>
      <c r="BE462" s="1">
        <f>'[1]Bearbeitete Datenbank'!$AY464</f>
        <v>9.7065000000000001</v>
      </c>
      <c r="BF462" s="1">
        <f>Tabelle27[[#This Row],[RAAN '[degree']]]*PI()/180</f>
        <v>0.16941038384482959</v>
      </c>
      <c r="BG462" s="1">
        <f>'[1]Bearbeitete Datenbank'!$BA464</f>
        <v>50.0486</v>
      </c>
      <c r="BH462" s="1">
        <f>Tabelle27[[#This Row],[AoP '[degree']]]*PI()/180</f>
        <v>0.87351285601363393</v>
      </c>
      <c r="BI462" s="1">
        <f>'[1]Bearbeitete Datenbank'!$BB464</f>
        <v>300.27390000000003</v>
      </c>
      <c r="BK462" s="1">
        <f>Tabelle27[[#This Row],[mean_anomaly '[degree']]]*PI()/180</f>
        <v>5.2407682128042019</v>
      </c>
      <c r="BL462" s="1">
        <f>'[1]Bearbeitete Datenbank'!$AZ464</f>
        <v>2.7040000000000001E-4</v>
      </c>
      <c r="BM462" s="1">
        <f>'[1]Bearbeitete Datenbank'!$BE464</f>
        <v>14444.037565183286</v>
      </c>
      <c r="BN462" s="1">
        <f>'[1]Bearbeitete Datenbank'!$BF464</f>
        <v>8076.9432329409119</v>
      </c>
      <c r="BO462" s="1">
        <f>'[1]Bearbeitete Datenbank'!$BG464</f>
        <v>8069.1318974256592</v>
      </c>
      <c r="BP462" s="1">
        <f>'[1]Bearbeitete Datenbank'!$BH464</f>
        <v>287.9334867886846</v>
      </c>
      <c r="BQ462" s="1">
        <f>'[1]Bearbeitete Datenbank'!$BC464</f>
        <v>5.0011550099999997</v>
      </c>
      <c r="BS462" s="5"/>
      <c r="BT462" s="5"/>
      <c r="BU462" s="5"/>
      <c r="BV462" s="5"/>
      <c r="BW462" s="5"/>
      <c r="BY462" s="1" t="s">
        <v>115</v>
      </c>
      <c r="BZ462" s="1" t="s">
        <v>115</v>
      </c>
      <c r="CA462" s="1" t="s">
        <v>115</v>
      </c>
      <c r="CB462" s="1" t="s">
        <v>115</v>
      </c>
      <c r="CD462" s="47" t="str">
        <f>'[1]Bearbeitete Datenbank'!$BT464</f>
        <v>None</v>
      </c>
      <c r="CE46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62" s="1" t="str">
        <f>'[1]Bearbeitete Datenbank'!$BU464</f>
        <v>None</v>
      </c>
      <c r="CG46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62" s="1" t="str">
        <f>'[1]Bearbeitete Datenbank'!$BV464</f>
        <v>None</v>
      </c>
      <c r="CI462" s="1" t="str">
        <f>'[1]Bearbeitete Datenbank'!$BW464</f>
        <v>None</v>
      </c>
      <c r="CJ462" s="1" t="str">
        <f>'[1]Bearbeitete Datenbank'!$BX464</f>
        <v>None</v>
      </c>
      <c r="CK462" s="1" t="str">
        <f>'[1]Bearbeitete Datenbank'!$BY464</f>
        <v>None</v>
      </c>
      <c r="CL462" s="1" t="str">
        <f>'[1]Bearbeitete Datenbank'!$CA464</f>
        <v>None</v>
      </c>
      <c r="CM46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2" s="1" t="str">
        <f>'[1]Bearbeitete Datenbank'!$CB464</f>
        <v>None</v>
      </c>
      <c r="CO462" s="1" t="str">
        <f>'[1]Bearbeitete Datenbank'!$CC464</f>
        <v>None</v>
      </c>
      <c r="CP462" s="1" t="str">
        <f>'[1]Bearbeitete Datenbank'!$CD464</f>
        <v>None</v>
      </c>
      <c r="CQ462" s="1" t="str">
        <f>'[1]Bearbeitete Datenbank'!$CE464</f>
        <v>None</v>
      </c>
      <c r="CR462" s="1" t="str">
        <f>'[1]Bearbeitete Datenbank'!$CF464</f>
        <v>None</v>
      </c>
      <c r="CS462" s="1" t="str">
        <f>IF(Tabelle27[[#This Row],[synchronised_starting_longitude '[deg_E']]]="None","None",Tabelle27[[#This Row],[synchronised_starting_longitude '[deg_E']]]*PI()/180)</f>
        <v>None</v>
      </c>
      <c r="CT462" s="1" t="str">
        <f>'[1]Bearbeitete Datenbank'!$CG464</f>
        <v>None</v>
      </c>
      <c r="CU462" s="1" t="str">
        <f>IF(Tabelle27[[#This Row],[synchronised_initial_longitude '[deg_E']]]="None","None",Tabelle27[[#This Row],[synchronised_initial_longitude '[deg_E']]]*PI()/180)</f>
        <v>None</v>
      </c>
      <c r="CV462" s="1" t="str">
        <f>'[1]Bearbeitete Datenbank'!$CH464</f>
        <v>None</v>
      </c>
      <c r="CW462" s="1" t="str">
        <f>IF(Tabelle27[[#This Row],[synchronised_tolerance_longitude '[deg_E']]]="None","None",Tabelle27[[#This Row],[synchronised_tolerance_longitude '[deg_E']]]*PI()/180)</f>
        <v>None</v>
      </c>
      <c r="CY462" s="1" t="str">
        <f>'[1]Bearbeitete Datenbank'!$CI464</f>
        <v>None</v>
      </c>
      <c r="CZ462" s="1" t="str">
        <f>IF(Tabelle27[[#This Row],[initial_GLAN '[deg']]]="None",Tabelle27[[#This Row],[initial_GLAN '[deg']]],Tabelle27[[#This Row],[initial_GLAN '[deg']]]*PI()/180)</f>
        <v>None</v>
      </c>
      <c r="DA462" s="1" t="str">
        <f>'[1]Bearbeitete Datenbank'!$CJ464</f>
        <v>None</v>
      </c>
      <c r="DB462" s="1" t="str">
        <f>IF(Tabelle27[[#This Row],[tolerance_GLAN '[deg']]]="None",Tabelle27[[#This Row],[tolerance_GLAN '[deg']]],Tabelle27[[#This Row],[tolerance_GLAN '[deg']]]*PI()/180)</f>
        <v>None</v>
      </c>
      <c r="DC462" s="1" t="str">
        <f>'[1]Bearbeitete Datenbank'!$CK464</f>
        <v>O3b</v>
      </c>
      <c r="DD462" s="49" t="str">
        <f>'[1]Bearbeitete Datenbank'!$CL464</f>
        <v>None</v>
      </c>
      <c r="DE462" s="5">
        <f>'[1]Bearbeitete Datenbank'!$CM464</f>
        <v>2.7269879444492893</v>
      </c>
      <c r="DF462" s="49" t="str">
        <f>'[1]Bearbeitete Datenbank'!$CN464</f>
        <v>operational</v>
      </c>
      <c r="DG462" s="5">
        <f>'[1]Bearbeitete Datenbank'!$CO464</f>
        <v>3.7699111843077526</v>
      </c>
      <c r="DH462" s="5" t="str">
        <f>'[1]Bearbeitete Datenbank'!$CP464</f>
        <v>None</v>
      </c>
    </row>
    <row r="463" spans="1:112" x14ac:dyDescent="0.25">
      <c r="A463" s="1" t="str">
        <f>'[1]Bearbeitete Datenbank'!$C465</f>
        <v>O3b FM19</v>
      </c>
      <c r="C463" s="1" t="str">
        <f>'[1]Bearbeitete Datenbank'!$C465</f>
        <v>O3b FM19</v>
      </c>
      <c r="D463" s="41">
        <f>'[1]Bearbeitete Datenbank'!$AB465</f>
        <v>44113</v>
      </c>
      <c r="G463" s="1" t="str">
        <f>'[1]Bearbeitete Datenbank'!$AV465</f>
        <v>Medium Satellite</v>
      </c>
      <c r="H463" s="1">
        <f>'[1]Bearbeitete Datenbank'!$V465</f>
        <v>7</v>
      </c>
      <c r="J463" s="3"/>
      <c r="K463" s="1" t="str">
        <f>'[1]Bearbeitete Datenbank'!$BQ465</f>
        <v>none</v>
      </c>
      <c r="L463" s="1" t="str">
        <f>'[1]Bearbeitete Datenbank'!$BR465</f>
        <v>0</v>
      </c>
      <c r="M463" s="1"/>
      <c r="N463" s="1">
        <f>'[1]Bearbeitete Datenbank'!$BS465</f>
        <v>300</v>
      </c>
      <c r="P463" s="1" t="str">
        <f>'[1]Bearbeitete Datenbank'!$Y465</f>
        <v>Guiana Space Center</v>
      </c>
      <c r="Q463" s="1">
        <f>'[1]Bearbeitete Datenbank'!$AD465*PI()/180</f>
        <v>9.1437799511982928E-2</v>
      </c>
      <c r="R463" s="1" t="str">
        <f>'[1]Bearbeitete Datenbank'!$D465</f>
        <v>United Kingdom</v>
      </c>
      <c r="S463" s="1" t="str">
        <f>'[1]Bearbeitete Datenbank'!$E465</f>
        <v>United Kingdom</v>
      </c>
      <c r="T463" s="1" t="str">
        <f>'[1]Bearbeitete Datenbank'!$F465</f>
        <v>O3b Networks Ltd.</v>
      </c>
      <c r="U463" s="3">
        <f>'[1]Bearbeitete Datenbank'!$U465</f>
        <v>43559</v>
      </c>
      <c r="V463" s="34">
        <f>'[1]Bearbeitete Datenbank'!$AE465*PI()/180</f>
        <v>5.3622099674872183</v>
      </c>
      <c r="Y463" s="1">
        <f>'[1]Bearbeitete Datenbank'!$BK465</f>
        <v>2</v>
      </c>
      <c r="Z463" s="1">
        <f>'[1]Bearbeitete Datenbank'!$BL465</f>
        <v>4</v>
      </c>
      <c r="AA463" s="1">
        <f>'[1]Bearbeitete Datenbank'!$BM465</f>
        <v>12</v>
      </c>
      <c r="AB463" s="1">
        <f>'[1]Bearbeitete Datenbank'!BN465</f>
        <v>36.168399999999998</v>
      </c>
      <c r="AC463" s="33">
        <f>'[1]Bearbeitete Datenbank'!BO465</f>
        <v>6.3803999999999998</v>
      </c>
      <c r="AD463" s="1">
        <f>'[1]Bearbeitete Datenbank'!$BP465</f>
        <v>21.980352205882301</v>
      </c>
      <c r="AH463" s="1">
        <f>'[1]Bearbeitete Datenbank'!$AL465</f>
        <v>700</v>
      </c>
      <c r="AJ463" s="1">
        <f>'[1]Bearbeitete Datenbank'!$AN465</f>
        <v>500</v>
      </c>
      <c r="AK463" s="1">
        <f>'[1]Bearbeitete Datenbank'!$AW465</f>
        <v>200</v>
      </c>
      <c r="AU463" s="1" t="str">
        <f>'[1]Bearbeitete Datenbank'!$AU465</f>
        <v>MEO</v>
      </c>
      <c r="AV463" s="1" t="str">
        <f>'[1]Bearbeitete Datenbank'!$J465</f>
        <v>MEO</v>
      </c>
      <c r="AW463" s="4"/>
      <c r="AY463" s="1" t="str">
        <f>'[1]Bearbeitete Datenbank'!$G465</f>
        <v>Commercial</v>
      </c>
      <c r="AZ463" s="1"/>
      <c r="BA463" s="1" t="str">
        <f>'[1]Bearbeitete Datenbank'!$H465</f>
        <v>Communications</v>
      </c>
      <c r="BB463" s="1"/>
      <c r="BC463" s="42">
        <f>'[1]Bearbeitete Datenbank'!$AX465</f>
        <v>5.3900000000000003E-2</v>
      </c>
      <c r="BD463" s="1">
        <f>Tabelle27[[#This Row],[inclination '[degree']]]*PI()/180</f>
        <v>9.4073246682494361E-4</v>
      </c>
      <c r="BE463" s="1">
        <f>'[1]Bearbeitete Datenbank'!$AY465</f>
        <v>2.6675</v>
      </c>
      <c r="BF463" s="1">
        <f>Tabelle27[[#This Row],[RAAN '[degree']]]*PI()/180</f>
        <v>4.6556657796948737E-2</v>
      </c>
      <c r="BG463" s="1">
        <f>'[1]Bearbeitete Datenbank'!$BA465</f>
        <v>30.440100000000001</v>
      </c>
      <c r="BH463" s="1">
        <f>Tabelle27[[#This Row],[AoP '[degree']]]*PI()/180</f>
        <v>0.53127996963632595</v>
      </c>
      <c r="BI463" s="1">
        <f>'[1]Bearbeitete Datenbank'!$BB465</f>
        <v>326.90629999999999</v>
      </c>
      <c r="BK463" s="1">
        <f>Tabelle27[[#This Row],[mean_anomaly '[degree']]]*PI()/180</f>
        <v>5.7055912805123388</v>
      </c>
      <c r="BL463" s="1">
        <f>'[1]Bearbeitete Datenbank'!$AZ465</f>
        <v>1.8660000000000001E-4</v>
      </c>
      <c r="BM463" s="1">
        <f>'[1]Bearbeitete Datenbank'!$BE465</f>
        <v>14444.032328024507</v>
      </c>
      <c r="BN463" s="1">
        <f>'[1]Bearbeitete Datenbank'!$BF465</f>
        <v>8075.727584456914</v>
      </c>
      <c r="BO463" s="1">
        <f>'[1]Bearbeitete Datenbank'!$BG465</f>
        <v>8070.3370715920973</v>
      </c>
      <c r="BP463" s="1">
        <f>'[1]Bearbeitete Datenbank'!$BH465</f>
        <v>287.93333018912813</v>
      </c>
      <c r="BQ463" s="1">
        <f>'[1]Bearbeitete Datenbank'!$BC465</f>
        <v>5.0011577300000001</v>
      </c>
      <c r="BS463" s="5"/>
      <c r="BT463" s="5"/>
      <c r="BU463" s="5"/>
      <c r="BV463" s="5"/>
      <c r="BW463" s="5"/>
      <c r="BY463" s="1" t="s">
        <v>115</v>
      </c>
      <c r="BZ463" s="1" t="s">
        <v>115</v>
      </c>
      <c r="CA463" s="1" t="s">
        <v>115</v>
      </c>
      <c r="CB463" s="1" t="s">
        <v>115</v>
      </c>
      <c r="CD463" s="47" t="str">
        <f>'[1]Bearbeitete Datenbank'!$BT465</f>
        <v>None</v>
      </c>
      <c r="CE46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63" s="1" t="str">
        <f>'[1]Bearbeitete Datenbank'!$BU465</f>
        <v>None</v>
      </c>
      <c r="CG46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63" s="1" t="str">
        <f>'[1]Bearbeitete Datenbank'!$BV465</f>
        <v>None</v>
      </c>
      <c r="CI463" s="1" t="str">
        <f>'[1]Bearbeitete Datenbank'!$BW465</f>
        <v>None</v>
      </c>
      <c r="CJ463" s="1" t="str">
        <f>'[1]Bearbeitete Datenbank'!$BX465</f>
        <v>None</v>
      </c>
      <c r="CK463" s="1" t="str">
        <f>'[1]Bearbeitete Datenbank'!$BY465</f>
        <v>None</v>
      </c>
      <c r="CL463" s="1" t="str">
        <f>'[1]Bearbeitete Datenbank'!$CA465</f>
        <v>None</v>
      </c>
      <c r="CM46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3" s="1" t="str">
        <f>'[1]Bearbeitete Datenbank'!$CB465</f>
        <v>None</v>
      </c>
      <c r="CO463" s="1" t="str">
        <f>'[1]Bearbeitete Datenbank'!$CC465</f>
        <v>None</v>
      </c>
      <c r="CP463" s="1" t="str">
        <f>'[1]Bearbeitete Datenbank'!$CD465</f>
        <v>None</v>
      </c>
      <c r="CQ463" s="1" t="str">
        <f>'[1]Bearbeitete Datenbank'!$CE465</f>
        <v>None</v>
      </c>
      <c r="CR463" s="1" t="str">
        <f>'[1]Bearbeitete Datenbank'!$CF465</f>
        <v>None</v>
      </c>
      <c r="CS463" s="1" t="str">
        <f>IF(Tabelle27[[#This Row],[synchronised_starting_longitude '[deg_E']]]="None","None",Tabelle27[[#This Row],[synchronised_starting_longitude '[deg_E']]]*PI()/180)</f>
        <v>None</v>
      </c>
      <c r="CT463" s="1" t="str">
        <f>'[1]Bearbeitete Datenbank'!$CG465</f>
        <v>None</v>
      </c>
      <c r="CU463" s="1" t="str">
        <f>IF(Tabelle27[[#This Row],[synchronised_initial_longitude '[deg_E']]]="None","None",Tabelle27[[#This Row],[synchronised_initial_longitude '[deg_E']]]*PI()/180)</f>
        <v>None</v>
      </c>
      <c r="CV463" s="1" t="str">
        <f>'[1]Bearbeitete Datenbank'!$CH465</f>
        <v>None</v>
      </c>
      <c r="CW463" s="1" t="str">
        <f>IF(Tabelle27[[#This Row],[synchronised_tolerance_longitude '[deg_E']]]="None","None",Tabelle27[[#This Row],[synchronised_tolerance_longitude '[deg_E']]]*PI()/180)</f>
        <v>None</v>
      </c>
      <c r="CY463" s="1" t="str">
        <f>'[1]Bearbeitete Datenbank'!$CI465</f>
        <v>None</v>
      </c>
      <c r="CZ463" s="1" t="str">
        <f>IF(Tabelle27[[#This Row],[initial_GLAN '[deg']]]="None",Tabelle27[[#This Row],[initial_GLAN '[deg']]],Tabelle27[[#This Row],[initial_GLAN '[deg']]]*PI()/180)</f>
        <v>None</v>
      </c>
      <c r="DA463" s="1" t="str">
        <f>'[1]Bearbeitete Datenbank'!$CJ465</f>
        <v>None</v>
      </c>
      <c r="DB463" s="1" t="str">
        <f>IF(Tabelle27[[#This Row],[tolerance_GLAN '[deg']]]="None",Tabelle27[[#This Row],[tolerance_GLAN '[deg']]],Tabelle27[[#This Row],[tolerance_GLAN '[deg']]]*PI()/180)</f>
        <v>None</v>
      </c>
      <c r="DC463" s="1" t="str">
        <f>'[1]Bearbeitete Datenbank'!$CK465</f>
        <v>O3b</v>
      </c>
      <c r="DD463" s="49" t="str">
        <f>'[1]Bearbeitete Datenbank'!$CL465</f>
        <v>None</v>
      </c>
      <c r="DE463" s="5">
        <f>'[1]Bearbeitete Datenbank'!$CM465</f>
        <v>6.01950794510529</v>
      </c>
      <c r="DF463" s="49" t="str">
        <f>'[1]Bearbeitete Datenbank'!$CN465</f>
        <v>operational</v>
      </c>
      <c r="DG463" s="5">
        <f>'[1]Bearbeitete Datenbank'!$CO465</f>
        <v>0.31415926535897931</v>
      </c>
      <c r="DH463" s="5" t="str">
        <f>'[1]Bearbeitete Datenbank'!$CP465</f>
        <v>None</v>
      </c>
    </row>
    <row r="464" spans="1:112" x14ac:dyDescent="0.25">
      <c r="A464" s="1" t="str">
        <f>'[1]Bearbeitete Datenbank'!$C466</f>
        <v>O3b FM20</v>
      </c>
      <c r="C464" s="1" t="str">
        <f>'[1]Bearbeitete Datenbank'!$C466</f>
        <v>O3b FM20</v>
      </c>
      <c r="D464" s="41">
        <f>'[1]Bearbeitete Datenbank'!$AB466</f>
        <v>44112</v>
      </c>
      <c r="G464" s="1" t="str">
        <f>'[1]Bearbeitete Datenbank'!$AV466</f>
        <v>Medium Satellite</v>
      </c>
      <c r="H464" s="1">
        <f>'[1]Bearbeitete Datenbank'!$V466</f>
        <v>7</v>
      </c>
      <c r="J464" s="3"/>
      <c r="K464" s="1" t="str">
        <f>'[1]Bearbeitete Datenbank'!$BQ466</f>
        <v>none</v>
      </c>
      <c r="L464" s="1" t="str">
        <f>'[1]Bearbeitete Datenbank'!$BR466</f>
        <v>0</v>
      </c>
      <c r="M464" s="1"/>
      <c r="N464" s="1">
        <f>'[1]Bearbeitete Datenbank'!$BS466</f>
        <v>300</v>
      </c>
      <c r="P464" s="1" t="str">
        <f>'[1]Bearbeitete Datenbank'!$Y466</f>
        <v>Guiana Space Center</v>
      </c>
      <c r="Q464" s="1">
        <f>'[1]Bearbeitete Datenbank'!$AD466*PI()/180</f>
        <v>9.1437799511982928E-2</v>
      </c>
      <c r="R464" s="1" t="str">
        <f>'[1]Bearbeitete Datenbank'!$D466</f>
        <v>United Kingdom</v>
      </c>
      <c r="S464" s="1" t="str">
        <f>'[1]Bearbeitete Datenbank'!$E466</f>
        <v>United Kingdom</v>
      </c>
      <c r="T464" s="1" t="str">
        <f>'[1]Bearbeitete Datenbank'!$F466</f>
        <v>O3b Networks Ltd.</v>
      </c>
      <c r="U464" s="3">
        <f>'[1]Bearbeitete Datenbank'!$U466</f>
        <v>43559</v>
      </c>
      <c r="V464" s="1">
        <f>'[1]Bearbeitete Datenbank'!$AE466*PI()/180</f>
        <v>5.3622099674872183</v>
      </c>
      <c r="Y464" s="1">
        <f>'[1]Bearbeitete Datenbank'!$BK466</f>
        <v>2</v>
      </c>
      <c r="Z464" s="1">
        <f>'[1]Bearbeitete Datenbank'!$BL466</f>
        <v>4</v>
      </c>
      <c r="AA464" s="1">
        <f>'[1]Bearbeitete Datenbank'!$BM466</f>
        <v>12</v>
      </c>
      <c r="AB464" s="1">
        <f>'[1]Bearbeitete Datenbank'!BN466</f>
        <v>36.168399999999998</v>
      </c>
      <c r="AC464" s="1">
        <f>'[1]Bearbeitete Datenbank'!BO466</f>
        <v>6.3803999999999998</v>
      </c>
      <c r="AD464" s="1">
        <f>'[1]Bearbeitete Datenbank'!$BP466</f>
        <v>21.980352205882301</v>
      </c>
      <c r="AH464" s="1">
        <f>'[1]Bearbeitete Datenbank'!$AL466</f>
        <v>700</v>
      </c>
      <c r="AJ464" s="1">
        <f>'[1]Bearbeitete Datenbank'!$AN466</f>
        <v>500</v>
      </c>
      <c r="AK464" s="1">
        <f>'[1]Bearbeitete Datenbank'!$AW466</f>
        <v>200</v>
      </c>
      <c r="AU464" s="1" t="str">
        <f>'[1]Bearbeitete Datenbank'!$AU466</f>
        <v>MEO</v>
      </c>
      <c r="AV464" s="1" t="str">
        <f>'[1]Bearbeitete Datenbank'!$J466</f>
        <v>MEO</v>
      </c>
      <c r="AY464" s="1" t="str">
        <f>'[1]Bearbeitete Datenbank'!$G466</f>
        <v>Commercial</v>
      </c>
      <c r="AZ464" s="1"/>
      <c r="BA464" s="1" t="str">
        <f>'[1]Bearbeitete Datenbank'!$H466</f>
        <v>Communications</v>
      </c>
      <c r="BB464" s="1"/>
      <c r="BC464" s="42">
        <f>'[1]Bearbeitete Datenbank'!$AX466</f>
        <v>5.0799999999999998E-2</v>
      </c>
      <c r="BD464" s="1">
        <f>Tabelle27[[#This Row],[inclination '[degree']]]*PI()/180</f>
        <v>8.866272600131194E-4</v>
      </c>
      <c r="BE464" s="1">
        <f>'[1]Bearbeitete Datenbank'!$AY466</f>
        <v>9.9774999999999991</v>
      </c>
      <c r="BF464" s="1">
        <f>Tabelle27[[#This Row],[RAAN '[degree']]]*PI()/180</f>
        <v>0.17414022611773422</v>
      </c>
      <c r="BG464" s="1">
        <f>'[1]Bearbeitete Datenbank'!$BA466</f>
        <v>39.3855</v>
      </c>
      <c r="BH464" s="1">
        <f>Tabelle27[[#This Row],[AoP '[degree']]]*PI()/180</f>
        <v>0.68740665254422662</v>
      </c>
      <c r="BI464" s="1">
        <f>'[1]Bearbeitete Datenbank'!$BB466</f>
        <v>310.66359999999997</v>
      </c>
      <c r="BK464" s="1">
        <f>Tabelle27[[#This Row],[mean_anomaly '[degree']]]*PI()/180</f>
        <v>5.4221026860986559</v>
      </c>
      <c r="BL464" s="1">
        <f>'[1]Bearbeitete Datenbank'!$AZ466</f>
        <v>2.7999999999999998E-4</v>
      </c>
      <c r="BM464" s="1">
        <f>'[1]Bearbeitete Datenbank'!$BE466</f>
        <v>14444.03550497688</v>
      </c>
      <c r="BN464" s="1">
        <f>'[1]Bearbeitete Datenbank'!$BF466</f>
        <v>8077.0798349182751</v>
      </c>
      <c r="BO464" s="1">
        <f>'[1]Bearbeitete Datenbank'!$BG466</f>
        <v>8068.9911750354877</v>
      </c>
      <c r="BP464" s="1">
        <f>'[1]Bearbeitete Datenbank'!$BH466</f>
        <v>287.93342518516238</v>
      </c>
      <c r="BQ464" s="1">
        <f>'[1]Bearbeitete Datenbank'!$BC466</f>
        <v>5.0011560800000003</v>
      </c>
      <c r="BY464" s="1" t="s">
        <v>115</v>
      </c>
      <c r="BZ464" s="1" t="s">
        <v>115</v>
      </c>
      <c r="CA464" s="1" t="s">
        <v>115</v>
      </c>
      <c r="CB464" s="1" t="s">
        <v>115</v>
      </c>
      <c r="CD464" s="47" t="str">
        <f>'[1]Bearbeitete Datenbank'!$BT466</f>
        <v>None</v>
      </c>
      <c r="CE46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64" s="1" t="str">
        <f>'[1]Bearbeitete Datenbank'!$BU466</f>
        <v>None</v>
      </c>
      <c r="CG46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64" s="1" t="str">
        <f>'[1]Bearbeitete Datenbank'!$BV466</f>
        <v>None</v>
      </c>
      <c r="CI464" s="1" t="str">
        <f>'[1]Bearbeitete Datenbank'!$BW466</f>
        <v>None</v>
      </c>
      <c r="CJ464" s="1" t="str">
        <f>'[1]Bearbeitete Datenbank'!$BX466</f>
        <v>None</v>
      </c>
      <c r="CK464" s="1" t="str">
        <f>'[1]Bearbeitete Datenbank'!$BY466</f>
        <v>None</v>
      </c>
      <c r="CL464" s="1" t="str">
        <f>'[1]Bearbeitete Datenbank'!$CA466</f>
        <v>None</v>
      </c>
      <c r="CM46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4" s="1" t="str">
        <f>'[1]Bearbeitete Datenbank'!$CB466</f>
        <v>None</v>
      </c>
      <c r="CO464" s="1" t="str">
        <f>'[1]Bearbeitete Datenbank'!$CC466</f>
        <v>None</v>
      </c>
      <c r="CP464" s="1" t="str">
        <f>'[1]Bearbeitete Datenbank'!$CD466</f>
        <v>None</v>
      </c>
      <c r="CQ464" s="1" t="str">
        <f>'[1]Bearbeitete Datenbank'!$CE466</f>
        <v>None</v>
      </c>
      <c r="CR464" s="1" t="str">
        <f>'[1]Bearbeitete Datenbank'!$CF466</f>
        <v>None</v>
      </c>
      <c r="CS464" s="1" t="str">
        <f>IF(Tabelle27[[#This Row],[synchronised_starting_longitude '[deg_E']]]="None","None",Tabelle27[[#This Row],[synchronised_starting_longitude '[deg_E']]]*PI()/180)</f>
        <v>None</v>
      </c>
      <c r="CT464" s="1" t="str">
        <f>'[1]Bearbeitete Datenbank'!$CG466</f>
        <v>None</v>
      </c>
      <c r="CU464" s="1" t="str">
        <f>IF(Tabelle27[[#This Row],[synchronised_initial_longitude '[deg_E']]]="None","None",Tabelle27[[#This Row],[synchronised_initial_longitude '[deg_E']]]*PI()/180)</f>
        <v>None</v>
      </c>
      <c r="CV464" s="1" t="str">
        <f>'[1]Bearbeitete Datenbank'!$CH466</f>
        <v>None</v>
      </c>
      <c r="CW464" s="1" t="str">
        <f>IF(Tabelle27[[#This Row],[synchronised_tolerance_longitude '[deg_E']]]="None","None",Tabelle27[[#This Row],[synchronised_tolerance_longitude '[deg_E']]]*PI()/180)</f>
        <v>None</v>
      </c>
      <c r="CY464" s="1" t="str">
        <f>'[1]Bearbeitete Datenbank'!$CI466</f>
        <v>None</v>
      </c>
      <c r="CZ464" s="1" t="str">
        <f>IF(Tabelle27[[#This Row],[initial_GLAN '[deg']]]="None",Tabelle27[[#This Row],[initial_GLAN '[deg']]],Tabelle27[[#This Row],[initial_GLAN '[deg']]]*PI()/180)</f>
        <v>None</v>
      </c>
      <c r="DA464" s="1" t="str">
        <f>'[1]Bearbeitete Datenbank'!$CJ466</f>
        <v>None</v>
      </c>
      <c r="DB464" s="1" t="str">
        <f>IF(Tabelle27[[#This Row],[tolerance_GLAN '[deg']]]="None",Tabelle27[[#This Row],[tolerance_GLAN '[deg']]],Tabelle27[[#This Row],[tolerance_GLAN '[deg']]]*PI()/180)</f>
        <v>None</v>
      </c>
      <c r="DC464" s="1" t="str">
        <f>'[1]Bearbeitete Datenbank'!$CK466</f>
        <v>O3b</v>
      </c>
      <c r="DD464" s="49" t="str">
        <f>'[1]Bearbeitete Datenbank'!$CL466</f>
        <v>None</v>
      </c>
      <c r="DE464" s="5">
        <f>'[1]Bearbeitete Datenbank'!$CM466</f>
        <v>3.5366828363637506</v>
      </c>
      <c r="DF464" s="49" t="str">
        <f>'[1]Bearbeitete Datenbank'!$CN466</f>
        <v>operational</v>
      </c>
      <c r="DG464" s="5">
        <f>'[1]Bearbeitete Datenbank'!$CO466</f>
        <v>4.3982297150257113</v>
      </c>
      <c r="DH464" s="5" t="str">
        <f>'[1]Bearbeitete Datenbank'!$CP466</f>
        <v>None</v>
      </c>
    </row>
    <row r="465" spans="1:112" x14ac:dyDescent="0.25">
      <c r="A465" s="1" t="str">
        <f>'[1]Bearbeitete Datenbank'!$C467</f>
        <v>O3b PFM</v>
      </c>
      <c r="C465" s="1" t="str">
        <f>'[1]Bearbeitete Datenbank'!$C467</f>
        <v>O3b PFM</v>
      </c>
      <c r="D465" s="41">
        <f>'[1]Bearbeitete Datenbank'!$AB467</f>
        <v>39191</v>
      </c>
      <c r="G465" s="1" t="str">
        <f>'[1]Bearbeitete Datenbank'!$AV467</f>
        <v>Medium Satellite</v>
      </c>
      <c r="H465" s="1">
        <f>'[1]Bearbeitete Datenbank'!$V467</f>
        <v>7</v>
      </c>
      <c r="J465" s="3"/>
      <c r="K465" s="1" t="str">
        <f>'[1]Bearbeitete Datenbank'!$BQ467</f>
        <v>none</v>
      </c>
      <c r="L465" s="1" t="str">
        <f>'[1]Bearbeitete Datenbank'!$BR467</f>
        <v>0</v>
      </c>
      <c r="M465" s="1"/>
      <c r="N465" s="1">
        <f>'[1]Bearbeitete Datenbank'!$BS467</f>
        <v>300</v>
      </c>
      <c r="P465" s="1" t="str">
        <f>'[1]Bearbeitete Datenbank'!$Y467</f>
        <v>Guiana Space Center</v>
      </c>
      <c r="Q465" s="1">
        <f>'[1]Bearbeitete Datenbank'!$AD467*PI()/180</f>
        <v>9.1437799511982928E-2</v>
      </c>
      <c r="R465" s="1" t="str">
        <f>'[1]Bearbeitete Datenbank'!$D467</f>
        <v>United Kingdom</v>
      </c>
      <c r="S465" s="1" t="str">
        <f>'[1]Bearbeitete Datenbank'!$E467</f>
        <v>United Kingdom</v>
      </c>
      <c r="T465" s="1" t="str">
        <f>'[1]Bearbeitete Datenbank'!$F467</f>
        <v>O3b Networks Ltd.</v>
      </c>
      <c r="U465" s="3">
        <f>'[1]Bearbeitete Datenbank'!$U467</f>
        <v>41450</v>
      </c>
      <c r="V465" s="1">
        <f>'[1]Bearbeitete Datenbank'!$AE467*PI()/180</f>
        <v>5.3622099674872183</v>
      </c>
      <c r="Y465" s="1">
        <f>'[1]Bearbeitete Datenbank'!$BK467</f>
        <v>2</v>
      </c>
      <c r="Z465" s="1">
        <f>'[1]Bearbeitete Datenbank'!$BL467</f>
        <v>4</v>
      </c>
      <c r="AA465" s="1">
        <f>'[1]Bearbeitete Datenbank'!$BM467</f>
        <v>12</v>
      </c>
      <c r="AB465" s="1">
        <f>'[1]Bearbeitete Datenbank'!BN467</f>
        <v>36.168399999999998</v>
      </c>
      <c r="AC465" s="1">
        <f>'[1]Bearbeitete Datenbank'!BO467</f>
        <v>6.3803999999999998</v>
      </c>
      <c r="AD465" s="1">
        <f>'[1]Bearbeitete Datenbank'!$BP467</f>
        <v>21.980352205882301</v>
      </c>
      <c r="AH465" s="1">
        <f>'[1]Bearbeitete Datenbank'!$AL467</f>
        <v>700</v>
      </c>
      <c r="AJ465" s="1">
        <f>'[1]Bearbeitete Datenbank'!$AN467</f>
        <v>500</v>
      </c>
      <c r="AK465" s="1">
        <f>'[1]Bearbeitete Datenbank'!$AW467</f>
        <v>200</v>
      </c>
      <c r="AU465" s="1" t="str">
        <f>'[1]Bearbeitete Datenbank'!$AU467</f>
        <v>MEO</v>
      </c>
      <c r="AV465" s="1" t="str">
        <f>'[1]Bearbeitete Datenbank'!$J467</f>
        <v>MEO</v>
      </c>
      <c r="AY465" s="1" t="str">
        <f>'[1]Bearbeitete Datenbank'!$G467</f>
        <v>Commercial</v>
      </c>
      <c r="AZ465" s="1"/>
      <c r="BA465" s="1" t="str">
        <f>'[1]Bearbeitete Datenbank'!$H467</f>
        <v>Communications</v>
      </c>
      <c r="BB465" s="1"/>
      <c r="BC465" s="42">
        <f>'[1]Bearbeitete Datenbank'!$AX467</f>
        <v>5.4800000000000001E-2</v>
      </c>
      <c r="BD465" s="1">
        <f>Tabelle27[[#This Row],[inclination '[degree']]]*PI()/180</f>
        <v>9.5644043009289253E-4</v>
      </c>
      <c r="BE465" s="1">
        <f>'[1]Bearbeitete Datenbank'!$AY467</f>
        <v>5.5580999999999996</v>
      </c>
      <c r="BF465" s="1">
        <f>Tabelle27[[#This Row],[RAAN '[degree']]]*PI()/180</f>
        <v>9.7007145155096827E-2</v>
      </c>
      <c r="BG465" s="1">
        <f>'[1]Bearbeitete Datenbank'!$BA467</f>
        <v>44.100700000000003</v>
      </c>
      <c r="BH465" s="1">
        <f>Tabelle27[[#This Row],[AoP '[degree']]]*PI()/180</f>
        <v>0.76970241743426326</v>
      </c>
      <c r="BI465" s="1">
        <f>'[1]Bearbeitete Datenbank'!$BB467</f>
        <v>310.3682</v>
      </c>
      <c r="BK465" s="1">
        <f>Tabelle27[[#This Row],[mean_anomaly '[degree']]]*PI()/180</f>
        <v>5.4169469834882644</v>
      </c>
      <c r="BL465" s="1">
        <f>'[1]Bearbeitete Datenbank'!$AZ467</f>
        <v>2.8259999999999998E-4</v>
      </c>
      <c r="BM465" s="1">
        <f>'[1]Bearbeitete Datenbank'!$BE467</f>
        <v>14444.03388484214</v>
      </c>
      <c r="BN465" s="1">
        <f>'[1]Bearbeitete Datenbank'!$BF467</f>
        <v>8077.1157688179956</v>
      </c>
      <c r="BO465" s="1">
        <f>'[1]Bearbeitete Datenbank'!$BG467</f>
        <v>8068.9520008662839</v>
      </c>
      <c r="BP465" s="1">
        <f>'[1]Bearbeitete Datenbank'!$BH467</f>
        <v>287.93337674050173</v>
      </c>
      <c r="BQ465" s="1">
        <f>'[1]Bearbeitete Datenbank'!$BC467</f>
        <v>5.0011569214422504</v>
      </c>
      <c r="BS465" s="5"/>
      <c r="BY465" s="1" t="s">
        <v>115</v>
      </c>
      <c r="BZ465" s="1" t="s">
        <v>115</v>
      </c>
      <c r="CA465" s="1" t="s">
        <v>115</v>
      </c>
      <c r="CB465" s="1" t="s">
        <v>115</v>
      </c>
      <c r="CD465" s="47" t="str">
        <f>'[1]Bearbeitete Datenbank'!$BT467</f>
        <v>None</v>
      </c>
      <c r="CE46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65" s="1" t="str">
        <f>'[1]Bearbeitete Datenbank'!$BU467</f>
        <v>None</v>
      </c>
      <c r="CG46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65" s="1" t="str">
        <f>'[1]Bearbeitete Datenbank'!$BV467</f>
        <v>None</v>
      </c>
      <c r="CI465" s="1" t="str">
        <f>'[1]Bearbeitete Datenbank'!$BW467</f>
        <v>None</v>
      </c>
      <c r="CJ465" s="1" t="str">
        <f>'[1]Bearbeitete Datenbank'!$BX467</f>
        <v>None</v>
      </c>
      <c r="CK465" s="1" t="str">
        <f>'[1]Bearbeitete Datenbank'!$BY467</f>
        <v>None</v>
      </c>
      <c r="CL465" s="1" t="str">
        <f>'[1]Bearbeitete Datenbank'!$CA467</f>
        <v>None</v>
      </c>
      <c r="CM46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5" s="1" t="str">
        <f>'[1]Bearbeitete Datenbank'!$CB467</f>
        <v>None</v>
      </c>
      <c r="CO465" s="1" t="str">
        <f>'[1]Bearbeitete Datenbank'!$CC467</f>
        <v>None</v>
      </c>
      <c r="CP465" s="1" t="str">
        <f>'[1]Bearbeitete Datenbank'!$CD467</f>
        <v>None</v>
      </c>
      <c r="CQ465" s="1" t="str">
        <f>'[1]Bearbeitete Datenbank'!$CE467</f>
        <v>None</v>
      </c>
      <c r="CR465" s="1" t="str">
        <f>'[1]Bearbeitete Datenbank'!$CF467</f>
        <v>None</v>
      </c>
      <c r="CS465" s="1" t="str">
        <f>IF(Tabelle27[[#This Row],[synchronised_starting_longitude '[deg_E']]]="None","None",Tabelle27[[#This Row],[synchronised_starting_longitude '[deg_E']]]*PI()/180)</f>
        <v>None</v>
      </c>
      <c r="CT465" s="1" t="str">
        <f>'[1]Bearbeitete Datenbank'!$CG467</f>
        <v>None</v>
      </c>
      <c r="CU465" s="1" t="str">
        <f>IF(Tabelle27[[#This Row],[synchronised_initial_longitude '[deg_E']]]="None","None",Tabelle27[[#This Row],[synchronised_initial_longitude '[deg_E']]]*PI()/180)</f>
        <v>None</v>
      </c>
      <c r="CV465" s="1" t="str">
        <f>'[1]Bearbeitete Datenbank'!$CH467</f>
        <v>None</v>
      </c>
      <c r="CW465" s="1" t="str">
        <f>IF(Tabelle27[[#This Row],[synchronised_tolerance_longitude '[deg_E']]]="None","None",Tabelle27[[#This Row],[synchronised_tolerance_longitude '[deg_E']]]*PI()/180)</f>
        <v>None</v>
      </c>
      <c r="CY465" s="1" t="str">
        <f>'[1]Bearbeitete Datenbank'!$CI467</f>
        <v>None</v>
      </c>
      <c r="CZ465" s="1" t="str">
        <f>IF(Tabelle27[[#This Row],[initial_GLAN '[deg']]]="None",Tabelle27[[#This Row],[initial_GLAN '[deg']]],Tabelle27[[#This Row],[initial_GLAN '[deg']]]*PI()/180)</f>
        <v>None</v>
      </c>
      <c r="DA465" s="1" t="str">
        <f>'[1]Bearbeitete Datenbank'!$CJ467</f>
        <v>None</v>
      </c>
      <c r="DB465" s="1" t="str">
        <f>IF(Tabelle27[[#This Row],[tolerance_GLAN '[deg']]]="None",Tabelle27[[#This Row],[tolerance_GLAN '[deg']]],Tabelle27[[#This Row],[tolerance_GLAN '[deg']]]*PI()/180)</f>
        <v>None</v>
      </c>
      <c r="DC465" s="1" t="str">
        <f>'[1]Bearbeitete Datenbank'!$CK467</f>
        <v>O3b</v>
      </c>
      <c r="DD465" s="49" t="str">
        <f>'[1]Bearbeitete Datenbank'!$CL467</f>
        <v>None</v>
      </c>
      <c r="DE465" s="5">
        <f>'[1]Bearbeitete Datenbank'!$CM467</f>
        <v>1.3324052949234959</v>
      </c>
      <c r="DF465" s="49" t="str">
        <f>'[1]Bearbeitete Datenbank'!$CN467</f>
        <v>operational</v>
      </c>
      <c r="DG465" s="5">
        <f>'[1]Bearbeitete Datenbank'!$CO467</f>
        <v>2.1991148575128561</v>
      </c>
      <c r="DH465" s="5" t="str">
        <f>'[1]Bearbeitete Datenbank'!$CP467</f>
        <v>None</v>
      </c>
    </row>
    <row r="466" spans="1:112" x14ac:dyDescent="0.25">
      <c r="A466" s="1" t="str">
        <f>'[1]Bearbeitete Datenbank'!$C468</f>
        <v>Optus 10</v>
      </c>
      <c r="C466" s="1" t="str">
        <f>'[1]Bearbeitete Datenbank'!$C468</f>
        <v>Optus 10</v>
      </c>
      <c r="D466" s="41">
        <f>'[1]Bearbeitete Datenbank'!$AB468</f>
        <v>40146</v>
      </c>
      <c r="G466" s="1" t="str">
        <f>'[1]Bearbeitete Datenbank'!$AV468</f>
        <v>Heavy Satellite</v>
      </c>
      <c r="H466" s="1">
        <f>'[1]Bearbeitete Datenbank'!$V468</f>
        <v>15</v>
      </c>
      <c r="J466" s="3"/>
      <c r="K466" s="1" t="str">
        <f>'[1]Bearbeitete Datenbank'!$BQ468</f>
        <v>mono/duo-propellant</v>
      </c>
      <c r="L466" s="1" t="str">
        <f>'[1]Bearbeitete Datenbank'!$BR468</f>
        <v>1</v>
      </c>
      <c r="M466" s="1"/>
      <c r="N466" s="1">
        <f>'[1]Bearbeitete Datenbank'!$BS468</f>
        <v>300</v>
      </c>
      <c r="P466" s="5" t="str">
        <f>'[1]Bearbeitete Datenbank'!$Y468</f>
        <v>Guiana Space Center</v>
      </c>
      <c r="Q466" s="1">
        <f>'[1]Bearbeitete Datenbank'!$AD468*PI()/180</f>
        <v>9.1437799511982928E-2</v>
      </c>
      <c r="R466" s="1" t="str">
        <f>'[1]Bearbeitete Datenbank'!$D468</f>
        <v>Australia</v>
      </c>
      <c r="S466" s="1" t="str">
        <f>'[1]Bearbeitete Datenbank'!$E468</f>
        <v>Australia</v>
      </c>
      <c r="T466" s="1" t="str">
        <f>'[1]Bearbeitete Datenbank'!$F468</f>
        <v>Optus Communications (Parent: Singapore Telecom)</v>
      </c>
      <c r="U466" s="3">
        <f>'[1]Bearbeitete Datenbank'!$U468</f>
        <v>41893</v>
      </c>
      <c r="V466" s="1">
        <f>'[1]Bearbeitete Datenbank'!$AE468*PI()/180</f>
        <v>5.3622099674872183</v>
      </c>
      <c r="Y466" s="1">
        <f>'[1]Bearbeitete Datenbank'!$BK468</f>
        <v>3.1</v>
      </c>
      <c r="Z466" s="1">
        <f>'[1]Bearbeitete Datenbank'!$BL468</f>
        <v>5.0999999999999996</v>
      </c>
      <c r="AA466" s="1">
        <f>'[1]Bearbeitete Datenbank'!$BM468</f>
        <v>24.7</v>
      </c>
      <c r="AB466" s="1">
        <f>'[1]Bearbeitete Datenbank'!BN468</f>
        <v>77.9049392915353</v>
      </c>
      <c r="AC466" s="1">
        <f>'[1]Bearbeitete Datenbank'!BO468</f>
        <v>9.61</v>
      </c>
      <c r="AD466" s="1">
        <f>'[1]Bearbeitete Datenbank'!$BP468</f>
        <v>38.559533333333299</v>
      </c>
      <c r="AH466" s="1">
        <f>'[1]Bearbeitete Datenbank'!$AL468</f>
        <v>3970</v>
      </c>
      <c r="AJ466" s="1">
        <f>'[1]Bearbeitete Datenbank'!$AN468</f>
        <v>2000</v>
      </c>
      <c r="AK466" s="1">
        <f>'[1]Bearbeitete Datenbank'!$AW468</f>
        <v>1970</v>
      </c>
      <c r="AU466" s="1" t="str">
        <f>'[1]Bearbeitete Datenbank'!$AU468</f>
        <v>MEO</v>
      </c>
      <c r="AV466" s="1" t="str">
        <f>'[1]Bearbeitete Datenbank'!$J468</f>
        <v>GEO</v>
      </c>
      <c r="AY466" s="1" t="str">
        <f>'[1]Bearbeitete Datenbank'!$G468</f>
        <v>Commercial</v>
      </c>
      <c r="AZ466" s="1"/>
      <c r="BA466" s="1" t="str">
        <f>'[1]Bearbeitete Datenbank'!$H468</f>
        <v>Communications</v>
      </c>
      <c r="BB466" s="1"/>
      <c r="BC466" s="42">
        <f>'[1]Bearbeitete Datenbank'!$AX468</f>
        <v>2.98E-2</v>
      </c>
      <c r="BD466" s="1">
        <f>Tabelle27[[#This Row],[inclination '[degree']]]*PI()/180</f>
        <v>5.2010811709431019E-4</v>
      </c>
      <c r="BE466" s="1">
        <f>'[1]Bearbeitete Datenbank'!$AY468</f>
        <v>291.51920000000001</v>
      </c>
      <c r="BF466" s="1">
        <f>Tabelle27[[#This Row],[RAAN '[degree']]]*PI()/180</f>
        <v>5.087969872779853</v>
      </c>
      <c r="BG466" s="1">
        <f>'[1]Bearbeitete Datenbank'!$BA468</f>
        <v>137.23060000000001</v>
      </c>
      <c r="BH466" s="1">
        <f>Tabelle27[[#This Row],[AoP '[degree']]]*PI()/180</f>
        <v>2.3951258044873307</v>
      </c>
      <c r="BI466" s="1">
        <f>'[1]Bearbeitete Datenbank'!$BB468</f>
        <v>94.394300000000001</v>
      </c>
      <c r="BK466" s="1">
        <f>Tabelle27[[#This Row],[mean_anomaly '[degree']]]*PI()/180</f>
        <v>1.6474913301152836</v>
      </c>
      <c r="BL466" s="1">
        <f>'[1]Bearbeitete Datenbank'!$AZ468</f>
        <v>2.4469999999999998E-4</v>
      </c>
      <c r="BM466" s="1">
        <f>'[1]Bearbeitete Datenbank'!$BE468</f>
        <v>42165.140400040138</v>
      </c>
      <c r="BN466" s="1">
        <f>'[1]Bearbeitete Datenbank'!$BF468</f>
        <v>35804.458209896031</v>
      </c>
      <c r="BO466" s="1">
        <f>'[1]Bearbeitete Datenbank'!$BG468</f>
        <v>35783.822590184245</v>
      </c>
      <c r="BP466" s="1">
        <f>'[1]Bearbeitete Datenbank'!$BH468</f>
        <v>1436.1162247264981</v>
      </c>
      <c r="BQ466" s="1">
        <f>'[1]Bearbeitete Datenbank'!$BC468</f>
        <v>1.0027043600000001</v>
      </c>
      <c r="BS466" s="5"/>
      <c r="BT466" s="5"/>
      <c r="BU466" s="5"/>
      <c r="BV466" s="5"/>
      <c r="BW466" s="5"/>
      <c r="BY466" s="1" t="s">
        <v>115</v>
      </c>
      <c r="BZ466" s="1" t="s">
        <v>115</v>
      </c>
      <c r="CA466" s="1" t="s">
        <v>115</v>
      </c>
      <c r="CB466" s="1" t="s">
        <v>115</v>
      </c>
      <c r="CD466" s="47">
        <f>'[1]Bearbeitete Datenbank'!$BT468</f>
        <v>2.5147715500011714E-2</v>
      </c>
      <c r="CE46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4.3891043483001649E-4</v>
      </c>
      <c r="CF466" s="1">
        <f>'[1]Bearbeitete Datenbank'!$BU468</f>
        <v>155.99367672649998</v>
      </c>
      <c r="CG46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2.7226032711690746</v>
      </c>
      <c r="CH466" s="1" t="str">
        <f>'[1]Bearbeitete Datenbank'!$BV468</f>
        <v>True</v>
      </c>
      <c r="CI466" s="1" t="str">
        <f>'[1]Bearbeitete Datenbank'!$BW468</f>
        <v>True</v>
      </c>
      <c r="CJ466" s="1">
        <f>'[1]Bearbeitete Datenbank'!$BX468</f>
        <v>2.4972599999999997E-4</v>
      </c>
      <c r="CK466" s="1">
        <f>'[1]Bearbeitete Datenbank'!$BY468</f>
        <v>7.8934E-5</v>
      </c>
      <c r="CL466" s="1">
        <f>'[1]Bearbeitete Datenbank'!$CA468</f>
        <v>7.2020000000000001E-2</v>
      </c>
      <c r="CM46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1.2569861272863161E-3</v>
      </c>
      <c r="CN466" s="1">
        <f>'[1]Bearbeitete Datenbank'!$CB468</f>
        <v>2</v>
      </c>
      <c r="CO466" s="1">
        <f>'[1]Bearbeitete Datenbank'!$CC468</f>
        <v>6</v>
      </c>
      <c r="CP466" s="1" t="str">
        <f>'[1]Bearbeitete Datenbank'!$CD468</f>
        <v>Opt_156</v>
      </c>
      <c r="CQ466" s="1">
        <f>'[1]Bearbeitete Datenbank'!$CE468</f>
        <v>2</v>
      </c>
      <c r="CR466" s="1">
        <f>'[1]Bearbeitete Datenbank'!$CF468</f>
        <v>156.01051250494999</v>
      </c>
      <c r="CS466" s="1">
        <f>IF(Tabelle27[[#This Row],[synchronised_starting_longitude '[deg_E']]]="None","None",Tabelle27[[#This Row],[synchronised_starting_longitude '[deg_E']]]*PI()/180)</f>
        <v>2.7228971109351634</v>
      </c>
      <c r="CT466" s="1">
        <f>'[1]Bearbeitete Datenbank'!$CG468</f>
        <v>155.99255826199999</v>
      </c>
      <c r="CU466" s="1">
        <f>IF(Tabelle27[[#This Row],[synchronised_initial_longitude '[deg_E']]]="None","None",Tabelle27[[#This Row],[synchronised_initial_longitude '[deg_E']]]*PI()/180)</f>
        <v>2.7225837502809829</v>
      </c>
      <c r="CV466" s="1">
        <f>'[1]Bearbeitete Datenbank'!$CH468</f>
        <v>2.5648918500003504E-2</v>
      </c>
      <c r="CW466" s="1">
        <f>IF(Tabelle27[[#This Row],[synchronised_tolerance_longitude '[deg_E']]]="None","None",Tabelle27[[#This Row],[synchronised_tolerance_longitude '[deg_E']]]*PI()/180)</f>
        <v>4.4765807740074632E-4</v>
      </c>
      <c r="CY466" s="1" t="str">
        <f>'[1]Bearbeitete Datenbank'!$CI468</f>
        <v>None</v>
      </c>
      <c r="CZ466" s="1" t="str">
        <f>IF(Tabelle27[[#This Row],[initial_GLAN '[deg']]]="None",Tabelle27[[#This Row],[initial_GLAN '[deg']]],Tabelle27[[#This Row],[initial_GLAN '[deg']]]*PI()/180)</f>
        <v>None</v>
      </c>
      <c r="DA466" s="1" t="str">
        <f>'[1]Bearbeitete Datenbank'!$CJ468</f>
        <v>None</v>
      </c>
      <c r="DB466" s="1" t="str">
        <f>IF(Tabelle27[[#This Row],[tolerance_GLAN '[deg']]]="None",Tabelle27[[#This Row],[tolerance_GLAN '[deg']]],Tabelle27[[#This Row],[tolerance_GLAN '[deg']]]*PI()/180)</f>
        <v>None</v>
      </c>
      <c r="DC466" s="1" t="str">
        <f>'[1]Bearbeitete Datenbank'!$CK468</f>
        <v>None</v>
      </c>
      <c r="DD466" s="49" t="str">
        <f>'[1]Bearbeitete Datenbank'!$CL468</f>
        <v>None</v>
      </c>
      <c r="DE466" s="5" t="str">
        <f>'[1]Bearbeitete Datenbank'!$CM468</f>
        <v>None</v>
      </c>
      <c r="DF466" s="49" t="str">
        <f>'[1]Bearbeitete Datenbank'!$CN468</f>
        <v>None</v>
      </c>
      <c r="DG466" s="5" t="str">
        <f>'[1]Bearbeitete Datenbank'!$CO468</f>
        <v>None</v>
      </c>
      <c r="DH466" s="5" t="str">
        <f>'[1]Bearbeitete Datenbank'!$CP468</f>
        <v>None</v>
      </c>
    </row>
    <row r="467" spans="1:112" x14ac:dyDescent="0.25">
      <c r="A467" s="1" t="str">
        <f>'[1]Bearbeitete Datenbank'!$C469</f>
        <v>Optus and Defence C1</v>
      </c>
      <c r="C467" s="1" t="str">
        <f>'[1]Bearbeitete Datenbank'!$C469</f>
        <v>Optus and Defence C1</v>
      </c>
      <c r="D467" s="41">
        <f>'[1]Bearbeitete Datenbank'!$AB469</f>
        <v>27831</v>
      </c>
      <c r="G467" s="1" t="str">
        <f>'[1]Bearbeitete Datenbank'!$AV469</f>
        <v>Heavy Satellite</v>
      </c>
      <c r="H467" s="1">
        <f>'[1]Bearbeitete Datenbank'!$V469</f>
        <v>15</v>
      </c>
      <c r="J467" s="3"/>
      <c r="K467" s="1" t="str">
        <f>'[1]Bearbeitete Datenbank'!$BQ469</f>
        <v>mono/duo-propellant</v>
      </c>
      <c r="L467" s="1" t="str">
        <f>'[1]Bearbeitete Datenbank'!$BR469</f>
        <v>1</v>
      </c>
      <c r="M467" s="1"/>
      <c r="N467" s="1">
        <f>'[1]Bearbeitete Datenbank'!$BS469</f>
        <v>300</v>
      </c>
      <c r="P467" s="5" t="str">
        <f>'[1]Bearbeitete Datenbank'!$Y469</f>
        <v>Guiana Space Center</v>
      </c>
      <c r="Q467" s="1">
        <f>'[1]Bearbeitete Datenbank'!$AD469*PI()/180</f>
        <v>9.1437799511982928E-2</v>
      </c>
      <c r="R467" s="1" t="str">
        <f>'[1]Bearbeitete Datenbank'!$D469</f>
        <v>Australia</v>
      </c>
      <c r="S467" s="1" t="str">
        <f>'[1]Bearbeitete Datenbank'!$E469</f>
        <v>Australia</v>
      </c>
      <c r="T467" s="1" t="str">
        <f>'[1]Bearbeitete Datenbank'!$F469</f>
        <v>Optus Communications (Parent: Singapore Telecom)/Australian Ministry of Defense</v>
      </c>
      <c r="U467" s="3">
        <f>'[1]Bearbeitete Datenbank'!$U469</f>
        <v>37784</v>
      </c>
      <c r="V467" s="1">
        <f>'[1]Bearbeitete Datenbank'!$AE469*PI()/180</f>
        <v>5.3622099674872183</v>
      </c>
      <c r="Y467" s="1">
        <f>'[1]Bearbeitete Datenbank'!$BK469</f>
        <v>7.8</v>
      </c>
      <c r="Z467" s="1">
        <f>'[1]Bearbeitete Datenbank'!$BL469</f>
        <v>8.1999999999999993</v>
      </c>
      <c r="AA467" s="1">
        <f>'[1]Bearbeitete Datenbank'!$BM469</f>
        <v>24.9</v>
      </c>
      <c r="AB467" s="1">
        <f>'[1]Bearbeitete Datenbank'!BN469</f>
        <v>215.71461684413001</v>
      </c>
      <c r="AC467" s="1">
        <f>'[1]Bearbeitete Datenbank'!BO469</f>
        <v>60.84</v>
      </c>
      <c r="AD467" s="1">
        <f>'[1]Bearbeitete Datenbank'!$BP469</f>
        <v>130.04660000000001</v>
      </c>
      <c r="AH467" s="1">
        <f>'[1]Bearbeitete Datenbank'!$AL469</f>
        <v>4725</v>
      </c>
      <c r="AJ467" s="1">
        <f>'[1]Bearbeitete Datenbank'!$AN469</f>
        <v>1978</v>
      </c>
      <c r="AK467" s="1">
        <f>'[1]Bearbeitete Datenbank'!$AW469</f>
        <v>2747</v>
      </c>
      <c r="AU467" s="1" t="str">
        <f>'[1]Bearbeitete Datenbank'!$AU469</f>
        <v>GEO/D</v>
      </c>
      <c r="AV467" s="1" t="str">
        <f>'[1]Bearbeitete Datenbank'!$J469</f>
        <v>GEO</v>
      </c>
      <c r="AY467" s="1" t="str">
        <f>'[1]Bearbeitete Datenbank'!$G469</f>
        <v>Military/Commercial</v>
      </c>
      <c r="AZ467" s="1"/>
      <c r="BA467" s="1" t="str">
        <f>'[1]Bearbeitete Datenbank'!$H469</f>
        <v>Communications</v>
      </c>
      <c r="BB467" s="1"/>
      <c r="BC467" s="42">
        <f>'[1]Bearbeitete Datenbank'!$AX469</f>
        <v>2.2339000000000002</v>
      </c>
      <c r="BD467" s="1">
        <f>Tabelle27[[#This Row],[inclination '[degree']]]*PI()/180</f>
        <v>3.8988910160301329E-2</v>
      </c>
      <c r="BE467" s="1">
        <f>'[1]Bearbeitete Datenbank'!$AY469</f>
        <v>90.659700000000001</v>
      </c>
      <c r="BF467" s="1">
        <f>Tabelle27[[#This Row],[RAAN '[degree']]]*PI()/180</f>
        <v>1.582310263870303</v>
      </c>
      <c r="BG467" s="1">
        <f>'[1]Bearbeitete Datenbank'!$BA469</f>
        <v>331.90440000000001</v>
      </c>
      <c r="BH467" s="1">
        <f>Tabelle27[[#This Row],[AoP '[degree']]]*PI()/180</f>
        <v>5.7928245818562676</v>
      </c>
      <c r="BI467" s="1">
        <f>'[1]Bearbeitete Datenbank'!$BB469</f>
        <v>292.99079999999998</v>
      </c>
      <c r="BK467" s="1">
        <f>Tabelle27[[#This Row],[mean_anomaly '[degree']]]*PI()/180</f>
        <v>5.1136541380522011</v>
      </c>
      <c r="BL467" s="1">
        <f>'[1]Bearbeitete Datenbank'!$AZ469</f>
        <v>6.2009999999999995E-4</v>
      </c>
      <c r="BM467" s="1">
        <f>'[1]Bearbeitete Datenbank'!$BE469</f>
        <v>42164.709238343014</v>
      </c>
      <c r="BN467" s="1">
        <f>'[1]Bearbeitete Datenbank'!$BF469</f>
        <v>35819.855574541703</v>
      </c>
      <c r="BO467" s="1">
        <f>'[1]Bearbeitete Datenbank'!$BG469</f>
        <v>35767.562902144316</v>
      </c>
      <c r="BP467" s="1">
        <f>'[1]Bearbeitete Datenbank'!$BH469</f>
        <v>1436.0941971681905</v>
      </c>
      <c r="BQ467" s="1">
        <f>'[1]Bearbeitete Datenbank'!$BC469</f>
        <v>1.0027197400000001</v>
      </c>
      <c r="BS467" s="5"/>
      <c r="BT467" s="5"/>
      <c r="BU467" s="5"/>
      <c r="BV467" s="5"/>
      <c r="BW467" s="5"/>
      <c r="BY467" s="1" t="s">
        <v>115</v>
      </c>
      <c r="BZ467" s="1" t="s">
        <v>115</v>
      </c>
      <c r="CA467" s="1" t="s">
        <v>115</v>
      </c>
      <c r="CB467" s="1" t="s">
        <v>115</v>
      </c>
      <c r="CD467" s="47">
        <f>'[1]Bearbeitete Datenbank'!$BT469</f>
        <v>7.4385348999996381E-2</v>
      </c>
      <c r="CE46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1.2982692552950083E-3</v>
      </c>
      <c r="CF467" s="1">
        <f>'[1]Bearbeitete Datenbank'!$BU469</f>
        <v>155.675520947</v>
      </c>
      <c r="CG46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2.717050405282551</v>
      </c>
      <c r="CH467" s="1" t="str">
        <f>'[1]Bearbeitete Datenbank'!$BV469</f>
        <v>False</v>
      </c>
      <c r="CI467" s="1" t="str">
        <f>'[1]Bearbeitete Datenbank'!$BW469</f>
        <v>True</v>
      </c>
      <c r="CJ467" s="1">
        <f>'[1]Bearbeitete Datenbank'!$BX469</f>
        <v>5.8260799999999998E-4</v>
      </c>
      <c r="CK467" s="1">
        <f>'[1]Bearbeitete Datenbank'!$BY469</f>
        <v>6.4192000000000025E-5</v>
      </c>
      <c r="CL467" s="1" t="str">
        <f>'[1]Bearbeitete Datenbank'!$CA469</f>
        <v>None</v>
      </c>
      <c r="CM46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67" s="1">
        <f>'[1]Bearbeitete Datenbank'!$CB469</f>
        <v>0</v>
      </c>
      <c r="CO467" s="1">
        <f>'[1]Bearbeitete Datenbank'!$CC469</f>
        <v>0</v>
      </c>
      <c r="CP467" s="1" t="str">
        <f>'[1]Bearbeitete Datenbank'!$CD469</f>
        <v>None</v>
      </c>
      <c r="CQ467" s="1" t="str">
        <f>'[1]Bearbeitete Datenbank'!$CE469</f>
        <v>None</v>
      </c>
      <c r="CR467" s="1" t="str">
        <f>'[1]Bearbeitete Datenbank'!$CF469</f>
        <v>None</v>
      </c>
      <c r="CS467" s="1" t="str">
        <f>IF(Tabelle27[[#This Row],[synchronised_starting_longitude '[deg_E']]]="None","None",Tabelle27[[#This Row],[synchronised_starting_longitude '[deg_E']]]*PI()/180)</f>
        <v>None</v>
      </c>
      <c r="CT467" s="1" t="str">
        <f>'[1]Bearbeitete Datenbank'!$CG469</f>
        <v>None</v>
      </c>
      <c r="CU467" s="1" t="str">
        <f>IF(Tabelle27[[#This Row],[synchronised_initial_longitude '[deg_E']]]="None","None",Tabelle27[[#This Row],[synchronised_initial_longitude '[deg_E']]]*PI()/180)</f>
        <v>None</v>
      </c>
      <c r="CV467" s="1" t="str">
        <f>'[1]Bearbeitete Datenbank'!$CH469</f>
        <v>None</v>
      </c>
      <c r="CW467" s="1" t="str">
        <f>IF(Tabelle27[[#This Row],[synchronised_tolerance_longitude '[deg_E']]]="None","None",Tabelle27[[#This Row],[synchronised_tolerance_longitude '[deg_E']]]*PI()/180)</f>
        <v>None</v>
      </c>
      <c r="CY467" s="1" t="str">
        <f>'[1]Bearbeitete Datenbank'!$CI469</f>
        <v>None</v>
      </c>
      <c r="CZ467" s="1" t="str">
        <f>IF(Tabelle27[[#This Row],[initial_GLAN '[deg']]]="None",Tabelle27[[#This Row],[initial_GLAN '[deg']]],Tabelle27[[#This Row],[initial_GLAN '[deg']]]*PI()/180)</f>
        <v>None</v>
      </c>
      <c r="DA467" s="1" t="str">
        <f>'[1]Bearbeitete Datenbank'!$CJ469</f>
        <v>None</v>
      </c>
      <c r="DB467" s="1" t="str">
        <f>IF(Tabelle27[[#This Row],[tolerance_GLAN '[deg']]]="None",Tabelle27[[#This Row],[tolerance_GLAN '[deg']]],Tabelle27[[#This Row],[tolerance_GLAN '[deg']]]*PI()/180)</f>
        <v>None</v>
      </c>
      <c r="DC467" s="1" t="str">
        <f>'[1]Bearbeitete Datenbank'!$CK469</f>
        <v>None</v>
      </c>
      <c r="DD467" s="49" t="str">
        <f>'[1]Bearbeitete Datenbank'!$CL469</f>
        <v>None</v>
      </c>
      <c r="DE467" s="5" t="str">
        <f>'[1]Bearbeitete Datenbank'!$CM469</f>
        <v>None</v>
      </c>
      <c r="DF467" s="49" t="str">
        <f>'[1]Bearbeitete Datenbank'!$CN469</f>
        <v>None</v>
      </c>
      <c r="DG467" s="5" t="str">
        <f>'[1]Bearbeitete Datenbank'!$CO469</f>
        <v>None</v>
      </c>
      <c r="DH467" s="5" t="str">
        <f>'[1]Bearbeitete Datenbank'!$CP469</f>
        <v>None</v>
      </c>
    </row>
    <row r="468" spans="1:112" x14ac:dyDescent="0.25">
      <c r="A468" s="1" t="str">
        <f>'[1]Bearbeitete Datenbank'!$C470</f>
        <v>Optus D1</v>
      </c>
      <c r="C468" s="1" t="str">
        <f>'[1]Bearbeitete Datenbank'!$C470</f>
        <v>Optus D1</v>
      </c>
      <c r="D468" s="41">
        <f>'[1]Bearbeitete Datenbank'!$AB470</f>
        <v>29495</v>
      </c>
      <c r="G468" s="1" t="str">
        <f>'[1]Bearbeitete Datenbank'!$AV470</f>
        <v>Heavy Satellite</v>
      </c>
      <c r="H468" s="1">
        <f>'[1]Bearbeitete Datenbank'!$V470</f>
        <v>15</v>
      </c>
      <c r="J468" s="3"/>
      <c r="K468" s="1" t="str">
        <f>'[1]Bearbeitete Datenbank'!$BQ470</f>
        <v>mono/duo-propellant</v>
      </c>
      <c r="L468" s="1" t="str">
        <f>'[1]Bearbeitete Datenbank'!$BR470</f>
        <v>1</v>
      </c>
      <c r="M468" s="1"/>
      <c r="N468" s="1">
        <f>'[1]Bearbeitete Datenbank'!$BS470</f>
        <v>300</v>
      </c>
      <c r="P468" s="5" t="str">
        <f>'[1]Bearbeitete Datenbank'!$Y470</f>
        <v>Guiana Space Center</v>
      </c>
      <c r="Q468" s="1">
        <f>'[1]Bearbeitete Datenbank'!$AD470*PI()/180</f>
        <v>9.1437799511982928E-2</v>
      </c>
      <c r="R468" s="1" t="str">
        <f>'[1]Bearbeitete Datenbank'!$D470</f>
        <v>Australia</v>
      </c>
      <c r="S468" s="1" t="str">
        <f>'[1]Bearbeitete Datenbank'!$E470</f>
        <v>Australia</v>
      </c>
      <c r="T468" s="1" t="str">
        <f>'[1]Bearbeitete Datenbank'!$F470</f>
        <v>Optus Communications (Parent: Singapore Telecom)</v>
      </c>
      <c r="U468" s="3">
        <f>'[1]Bearbeitete Datenbank'!$U470</f>
        <v>39003</v>
      </c>
      <c r="V468" s="1">
        <f>'[1]Bearbeitete Datenbank'!$AE470*PI()/180</f>
        <v>5.3622099674872183</v>
      </c>
      <c r="Y468" s="1">
        <f>'[1]Bearbeitete Datenbank'!$BK470</f>
        <v>2.2999999999999998</v>
      </c>
      <c r="Z468" s="1">
        <f>'[1]Bearbeitete Datenbank'!$BL470</f>
        <v>4</v>
      </c>
      <c r="AA468" s="1">
        <f>'[1]Bearbeitete Datenbank'!$BM470</f>
        <v>17</v>
      </c>
      <c r="AB468" s="1">
        <f>'[1]Bearbeitete Datenbank'!BN470</f>
        <v>41.093498356714697</v>
      </c>
      <c r="AC468" s="1">
        <f>'[1]Bearbeitete Datenbank'!BO470</f>
        <v>5.29</v>
      </c>
      <c r="AD468" s="1">
        <f>'[1]Bearbeitete Datenbank'!$BP470</f>
        <v>20.922266666666701</v>
      </c>
      <c r="AH468" s="1">
        <f>'[1]Bearbeitete Datenbank'!$AL470</f>
        <v>2299</v>
      </c>
      <c r="AJ468" s="1">
        <f>'[1]Bearbeitete Datenbank'!$AN470</f>
        <v>1005</v>
      </c>
      <c r="AK468" s="1">
        <f>'[1]Bearbeitete Datenbank'!$AW470</f>
        <v>1294</v>
      </c>
      <c r="AU468" s="1" t="str">
        <f>'[1]Bearbeitete Datenbank'!$AU470</f>
        <v>GEO/S</v>
      </c>
      <c r="AV468" s="1" t="str">
        <f>'[1]Bearbeitete Datenbank'!$J470</f>
        <v>GEO</v>
      </c>
      <c r="AY468" s="1" t="str">
        <f>'[1]Bearbeitete Datenbank'!$G470</f>
        <v>Commercial</v>
      </c>
      <c r="AZ468" s="1"/>
      <c r="BA468" s="1" t="str">
        <f>'[1]Bearbeitete Datenbank'!$H470</f>
        <v>Communications</v>
      </c>
      <c r="BB468" s="1"/>
      <c r="BC468" s="42">
        <f>'[1]Bearbeitete Datenbank'!$AX470</f>
        <v>2.7E-2</v>
      </c>
      <c r="BD468" s="1">
        <f>Tabelle27[[#This Row],[inclination '[degree']]]*PI()/180</f>
        <v>4.7123889803846896E-4</v>
      </c>
      <c r="BE468" s="1">
        <f>'[1]Bearbeitete Datenbank'!$AY470</f>
        <v>117.1657</v>
      </c>
      <c r="BF468" s="1">
        <f>Tabelle27[[#This Row],[RAAN '[degree']]]*PI()/180</f>
        <v>2.0449272354039203</v>
      </c>
      <c r="BG468" s="1">
        <f>'[1]Bearbeitete Datenbank'!$BA470</f>
        <v>302.40050000000002</v>
      </c>
      <c r="BH468" s="1">
        <f>Tabelle27[[#This Row],[AoP '[degree']]]*PI()/180</f>
        <v>5.2778843846771126</v>
      </c>
      <c r="BI468" s="1">
        <f>'[1]Bearbeitete Datenbank'!$BB470</f>
        <v>300.53730000000002</v>
      </c>
      <c r="BK468" s="1">
        <f>Tabelle27[[#This Row],[mean_anomaly '[degree']]]*PI()/180</f>
        <v>5.2453654100539548</v>
      </c>
      <c r="BL468" s="1">
        <f>'[1]Bearbeitete Datenbank'!$AZ470</f>
        <v>3.59E-4</v>
      </c>
      <c r="BM468" s="1">
        <f>'[1]Bearbeitete Datenbank'!$BE470</f>
        <v>42165.006957400881</v>
      </c>
      <c r="BN468" s="1">
        <f>'[1]Bearbeitete Datenbank'!$BF470</f>
        <v>35809.144194898588</v>
      </c>
      <c r="BO468" s="1">
        <f>'[1]Bearbeitete Datenbank'!$BG470</f>
        <v>35778.869719903174</v>
      </c>
      <c r="BP468" s="1">
        <f>'[1]Bearbeitete Datenbank'!$BH470</f>
        <v>1436.1094072825433</v>
      </c>
      <c r="BQ468" s="1">
        <f>'[1]Bearbeitete Datenbank'!$BC470</f>
        <v>1.00270912</v>
      </c>
      <c r="BS468" s="5"/>
      <c r="BT468" s="5"/>
      <c r="BU468" s="5"/>
      <c r="BV468" s="5"/>
      <c r="BW468" s="5"/>
      <c r="BY468" s="1" t="s">
        <v>115</v>
      </c>
      <c r="BZ468" s="1" t="s">
        <v>115</v>
      </c>
      <c r="CA468" s="1" t="s">
        <v>115</v>
      </c>
      <c r="CB468" s="1" t="s">
        <v>115</v>
      </c>
      <c r="CD468" s="47">
        <f>'[1]Bearbeitete Datenbank'!$BT470</f>
        <v>2.7610206999995057E-2</v>
      </c>
      <c r="CE46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4.8188901930709975E-4</v>
      </c>
      <c r="CF468" s="1">
        <f>'[1]Bearbeitete Datenbank'!$BU470</f>
        <v>159.98677752899999</v>
      </c>
      <c r="CG46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2.7922960275367279</v>
      </c>
      <c r="CH468" s="1" t="str">
        <f>'[1]Bearbeitete Datenbank'!$BV470</f>
        <v>True</v>
      </c>
      <c r="CI468" s="1" t="str">
        <f>'[1]Bearbeitete Datenbank'!$BW470</f>
        <v>True</v>
      </c>
      <c r="CJ468" s="1">
        <f>'[1]Bearbeitete Datenbank'!$BX470</f>
        <v>3.47232E-4</v>
      </c>
      <c r="CK468" s="1">
        <f>'[1]Bearbeitete Datenbank'!$BY470</f>
        <v>3.143200000000002E-5</v>
      </c>
      <c r="CL468" s="1">
        <f>'[1]Bearbeitete Datenbank'!$CA470</f>
        <v>5.5539999999999999E-2</v>
      </c>
      <c r="CM46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9.6935586655765059E-4</v>
      </c>
      <c r="CN468" s="1">
        <f>'[1]Bearbeitete Datenbank'!$CB470</f>
        <v>1</v>
      </c>
      <c r="CO468" s="1">
        <f>'[1]Bearbeitete Datenbank'!$CC470</f>
        <v>7</v>
      </c>
      <c r="CP468" s="1" t="str">
        <f>'[1]Bearbeitete Datenbank'!$CD470</f>
        <v>None</v>
      </c>
      <c r="CQ468" s="1" t="str">
        <f>'[1]Bearbeitete Datenbank'!$CE470</f>
        <v>None</v>
      </c>
      <c r="CR468" s="1" t="str">
        <f>'[1]Bearbeitete Datenbank'!$CF470</f>
        <v>None</v>
      </c>
      <c r="CS468" s="1" t="str">
        <f>IF(Tabelle27[[#This Row],[synchronised_starting_longitude '[deg_E']]]="None","None",Tabelle27[[#This Row],[synchronised_starting_longitude '[deg_E']]]*PI()/180)</f>
        <v>None</v>
      </c>
      <c r="CT468" s="1" t="str">
        <f>'[1]Bearbeitete Datenbank'!$CG470</f>
        <v>None</v>
      </c>
      <c r="CU468" s="1" t="str">
        <f>IF(Tabelle27[[#This Row],[synchronised_initial_longitude '[deg_E']]]="None","None",Tabelle27[[#This Row],[synchronised_initial_longitude '[deg_E']]]*PI()/180)</f>
        <v>None</v>
      </c>
      <c r="CV468" s="1" t="str">
        <f>'[1]Bearbeitete Datenbank'!$CH470</f>
        <v>None</v>
      </c>
      <c r="CW468" s="1" t="str">
        <f>IF(Tabelle27[[#This Row],[synchronised_tolerance_longitude '[deg_E']]]="None","None",Tabelle27[[#This Row],[synchronised_tolerance_longitude '[deg_E']]]*PI()/180)</f>
        <v>None</v>
      </c>
      <c r="CY468" s="1" t="str">
        <f>'[1]Bearbeitete Datenbank'!$CI470</f>
        <v>None</v>
      </c>
      <c r="CZ468" s="1" t="str">
        <f>IF(Tabelle27[[#This Row],[initial_GLAN '[deg']]]="None",Tabelle27[[#This Row],[initial_GLAN '[deg']]],Tabelle27[[#This Row],[initial_GLAN '[deg']]]*PI()/180)</f>
        <v>None</v>
      </c>
      <c r="DA468" s="1" t="str">
        <f>'[1]Bearbeitete Datenbank'!$CJ470</f>
        <v>None</v>
      </c>
      <c r="DB468" s="1" t="str">
        <f>IF(Tabelle27[[#This Row],[tolerance_GLAN '[deg']]]="None",Tabelle27[[#This Row],[tolerance_GLAN '[deg']]],Tabelle27[[#This Row],[tolerance_GLAN '[deg']]]*PI()/180)</f>
        <v>None</v>
      </c>
      <c r="DC468" s="1" t="str">
        <f>'[1]Bearbeitete Datenbank'!$CK470</f>
        <v>None</v>
      </c>
      <c r="DD468" s="49" t="str">
        <f>'[1]Bearbeitete Datenbank'!$CL470</f>
        <v>None</v>
      </c>
      <c r="DE468" s="5" t="str">
        <f>'[1]Bearbeitete Datenbank'!$CM470</f>
        <v>None</v>
      </c>
      <c r="DF468" s="49" t="str">
        <f>'[1]Bearbeitete Datenbank'!$CN470</f>
        <v>None</v>
      </c>
      <c r="DG468" s="5" t="str">
        <f>'[1]Bearbeitete Datenbank'!$CO470</f>
        <v>None</v>
      </c>
      <c r="DH468" s="5" t="str">
        <f>'[1]Bearbeitete Datenbank'!$CP470</f>
        <v>None</v>
      </c>
    </row>
    <row r="469" spans="1:112" x14ac:dyDescent="0.25">
      <c r="A469" s="1" t="str">
        <f>'[1]Bearbeitete Datenbank'!$C471</f>
        <v>Optus D2</v>
      </c>
      <c r="C469" s="1" t="str">
        <f>'[1]Bearbeitete Datenbank'!$C471</f>
        <v>Optus D2</v>
      </c>
      <c r="D469" s="41">
        <f>'[1]Bearbeitete Datenbank'!$AB471</f>
        <v>32252</v>
      </c>
      <c r="G469" s="1" t="str">
        <f>'[1]Bearbeitete Datenbank'!$AV471</f>
        <v>Heavy Satellite</v>
      </c>
      <c r="H469" s="1">
        <f>'[1]Bearbeitete Datenbank'!$V471</f>
        <v>15</v>
      </c>
      <c r="J469" s="3"/>
      <c r="K469" s="1" t="str">
        <f>'[1]Bearbeitete Datenbank'!$BQ471</f>
        <v>mono/duo-propellant</v>
      </c>
      <c r="L469" s="1" t="str">
        <f>'[1]Bearbeitete Datenbank'!$BR471</f>
        <v>1</v>
      </c>
      <c r="M469" s="1"/>
      <c r="N469" s="1">
        <f>'[1]Bearbeitete Datenbank'!$BS471</f>
        <v>300</v>
      </c>
      <c r="P469" s="5" t="str">
        <f>'[1]Bearbeitete Datenbank'!$Y471</f>
        <v>Guiana Space Center</v>
      </c>
      <c r="Q469" s="1">
        <f>'[1]Bearbeitete Datenbank'!$AD471*PI()/180</f>
        <v>9.1437799511982928E-2</v>
      </c>
      <c r="R469" s="1" t="str">
        <f>'[1]Bearbeitete Datenbank'!$D471</f>
        <v>Australia</v>
      </c>
      <c r="S469" s="1" t="str">
        <f>'[1]Bearbeitete Datenbank'!$E471</f>
        <v>Australia</v>
      </c>
      <c r="T469" s="1" t="str">
        <f>'[1]Bearbeitete Datenbank'!$F471</f>
        <v>Optus Communications (Parent: Singapore Telecom)</v>
      </c>
      <c r="U469" s="3">
        <f>'[1]Bearbeitete Datenbank'!$U471</f>
        <v>39360</v>
      </c>
      <c r="V469" s="1">
        <f>'[1]Bearbeitete Datenbank'!$AE471*PI()/180</f>
        <v>5.3622099674872183</v>
      </c>
      <c r="Y469" s="1">
        <f>'[1]Bearbeitete Datenbank'!$BK471</f>
        <v>2.2999999999999998</v>
      </c>
      <c r="Z469" s="1">
        <f>'[1]Bearbeitete Datenbank'!$BL471</f>
        <v>4.2</v>
      </c>
      <c r="AA469" s="1">
        <f>'[1]Bearbeitete Datenbank'!$BM471</f>
        <v>22.4</v>
      </c>
      <c r="AB469" s="1">
        <f>'[1]Bearbeitete Datenbank'!BN471</f>
        <v>51.6343187639524</v>
      </c>
      <c r="AC469" s="1">
        <f>'[1]Bearbeitete Datenbank'!BO471</f>
        <v>5.29</v>
      </c>
      <c r="AD469" s="1">
        <f>'[1]Bearbeitete Datenbank'!$BP471</f>
        <v>24.7122666666667</v>
      </c>
      <c r="AH469" s="1">
        <f>'[1]Bearbeitete Datenbank'!$AL471</f>
        <v>2350</v>
      </c>
      <c r="AJ469" s="1">
        <f>'[1]Bearbeitete Datenbank'!$AN471</f>
        <v>1079</v>
      </c>
      <c r="AK469" s="1">
        <f>'[1]Bearbeitete Datenbank'!$AW471</f>
        <v>1271</v>
      </c>
      <c r="AU469" s="1" t="str">
        <f>'[1]Bearbeitete Datenbank'!$AU471</f>
        <v>GEO/S</v>
      </c>
      <c r="AV469" s="1" t="str">
        <f>'[1]Bearbeitete Datenbank'!$J471</f>
        <v>GEO</v>
      </c>
      <c r="AY469" s="1" t="str">
        <f>'[1]Bearbeitete Datenbank'!$G471</f>
        <v>Commercial</v>
      </c>
      <c r="AZ469" s="1"/>
      <c r="BA469" s="1" t="str">
        <f>'[1]Bearbeitete Datenbank'!$H471</f>
        <v>Communications</v>
      </c>
      <c r="BB469" s="1"/>
      <c r="BC469" s="42">
        <f>'[1]Bearbeitete Datenbank'!$AX471</f>
        <v>1.4500000000000001E-2</v>
      </c>
      <c r="BD469" s="1">
        <f>Tabelle27[[#This Row],[inclination '[degree']]]*PI()/180</f>
        <v>2.5307274153917779E-4</v>
      </c>
      <c r="BE469" s="1">
        <f>'[1]Bearbeitete Datenbank'!$AY471</f>
        <v>339.31459999999998</v>
      </c>
      <c r="BF469" s="1">
        <f>Tabelle27[[#This Row],[RAAN '[degree']]]*PI()/180</f>
        <v>5.9221569700875509</v>
      </c>
      <c r="BG469" s="1">
        <f>'[1]Bearbeitete Datenbank'!$BA471</f>
        <v>82.355500000000006</v>
      </c>
      <c r="BH469" s="1">
        <f>Tabelle27[[#This Row],[AoP '[degree']]]*PI()/180</f>
        <v>1.4373746321261902</v>
      </c>
      <c r="BI469" s="1">
        <f>'[1]Bearbeitete Datenbank'!$BB471</f>
        <v>289.87049999999999</v>
      </c>
      <c r="BK469" s="1">
        <f>Tabelle27[[#This Row],[mean_anomaly '[degree']]]*PI()/180</f>
        <v>5.0591946294022225</v>
      </c>
      <c r="BL469" s="1">
        <f>'[1]Bearbeitete Datenbank'!$AZ471</f>
        <v>3.838E-4</v>
      </c>
      <c r="BM469" s="1">
        <f>'[1]Bearbeitete Datenbank'!$BE471</f>
        <v>42164.850808426119</v>
      </c>
      <c r="BN469" s="1">
        <f>'[1]Bearbeitete Datenbank'!$BF471</f>
        <v>35810.033678166394</v>
      </c>
      <c r="BO469" s="1">
        <f>'[1]Bearbeitete Datenbank'!$BG471</f>
        <v>35777.667938685845</v>
      </c>
      <c r="BP469" s="1">
        <f>'[1]Bearbeitete Datenbank'!$BH471</f>
        <v>1436.1014298095092</v>
      </c>
      <c r="BQ469" s="1">
        <f>'[1]Bearbeitete Datenbank'!$BC471</f>
        <v>1.0027146899999999</v>
      </c>
      <c r="BS469" s="5"/>
      <c r="BT469" s="5"/>
      <c r="BU469" s="5"/>
      <c r="BV469" s="5"/>
      <c r="BW469" s="5"/>
      <c r="BY469" s="1" t="s">
        <v>115</v>
      </c>
      <c r="BZ469" s="1" t="s">
        <v>115</v>
      </c>
      <c r="CA469" s="1" t="s">
        <v>115</v>
      </c>
      <c r="CB469" s="1" t="s">
        <v>115</v>
      </c>
      <c r="CD469" s="47">
        <f>'[1]Bearbeitete Datenbank'!$BT471</f>
        <v>2.6429724000010424E-2</v>
      </c>
      <c r="CE46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4.6128570419354768E-4</v>
      </c>
      <c r="CF469" s="1">
        <f>'[1]Bearbeitete Datenbank'!$BU471</f>
        <v>151.99013148400002</v>
      </c>
      <c r="CG46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2.6527282249348954</v>
      </c>
      <c r="CH469" s="1" t="str">
        <f>'[1]Bearbeitete Datenbank'!$BV471</f>
        <v>True</v>
      </c>
      <c r="CI469" s="1" t="str">
        <f>'[1]Bearbeitete Datenbank'!$BW471</f>
        <v>True</v>
      </c>
      <c r="CJ469" s="1">
        <f>'[1]Bearbeitete Datenbank'!$BX471</f>
        <v>3.6481350000000003E-4</v>
      </c>
      <c r="CK469" s="1">
        <f>'[1]Bearbeitete Datenbank'!$BY471</f>
        <v>2.9659500000000003E-5</v>
      </c>
      <c r="CL469" s="1">
        <f>'[1]Bearbeitete Datenbank'!$CA471</f>
        <v>5.8000000000000003E-2</v>
      </c>
      <c r="CM46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1.0122909661567112E-3</v>
      </c>
      <c r="CN469" s="1">
        <f>'[1]Bearbeitete Datenbank'!$CB471</f>
        <v>1</v>
      </c>
      <c r="CO469" s="1">
        <f>'[1]Bearbeitete Datenbank'!$CC471</f>
        <v>7</v>
      </c>
      <c r="CP469" s="1" t="str">
        <f>'[1]Bearbeitete Datenbank'!$CD471</f>
        <v>None</v>
      </c>
      <c r="CQ469" s="1" t="str">
        <f>'[1]Bearbeitete Datenbank'!$CE471</f>
        <v>None</v>
      </c>
      <c r="CR469" s="1" t="str">
        <f>'[1]Bearbeitete Datenbank'!$CF471</f>
        <v>None</v>
      </c>
      <c r="CS469" s="1" t="str">
        <f>IF(Tabelle27[[#This Row],[synchronised_starting_longitude '[deg_E']]]="None","None",Tabelle27[[#This Row],[synchronised_starting_longitude '[deg_E']]]*PI()/180)</f>
        <v>None</v>
      </c>
      <c r="CT469" s="1" t="str">
        <f>'[1]Bearbeitete Datenbank'!$CG471</f>
        <v>None</v>
      </c>
      <c r="CU469" s="1" t="str">
        <f>IF(Tabelle27[[#This Row],[synchronised_initial_longitude '[deg_E']]]="None","None",Tabelle27[[#This Row],[synchronised_initial_longitude '[deg_E']]]*PI()/180)</f>
        <v>None</v>
      </c>
      <c r="CV469" s="1" t="str">
        <f>'[1]Bearbeitete Datenbank'!$CH471</f>
        <v>None</v>
      </c>
      <c r="CW469" s="1" t="str">
        <f>IF(Tabelle27[[#This Row],[synchronised_tolerance_longitude '[deg_E']]]="None","None",Tabelle27[[#This Row],[synchronised_tolerance_longitude '[deg_E']]]*PI()/180)</f>
        <v>None</v>
      </c>
      <c r="CY469" s="1" t="str">
        <f>'[1]Bearbeitete Datenbank'!$CI471</f>
        <v>None</v>
      </c>
      <c r="CZ469" s="1" t="str">
        <f>IF(Tabelle27[[#This Row],[initial_GLAN '[deg']]]="None",Tabelle27[[#This Row],[initial_GLAN '[deg']]],Tabelle27[[#This Row],[initial_GLAN '[deg']]]*PI()/180)</f>
        <v>None</v>
      </c>
      <c r="DA469" s="1" t="str">
        <f>'[1]Bearbeitete Datenbank'!$CJ471</f>
        <v>None</v>
      </c>
      <c r="DB469" s="1" t="str">
        <f>IF(Tabelle27[[#This Row],[tolerance_GLAN '[deg']]]="None",Tabelle27[[#This Row],[tolerance_GLAN '[deg']]],Tabelle27[[#This Row],[tolerance_GLAN '[deg']]]*PI()/180)</f>
        <v>None</v>
      </c>
      <c r="DC469" s="1" t="str">
        <f>'[1]Bearbeitete Datenbank'!$CK471</f>
        <v>None</v>
      </c>
      <c r="DD469" s="49" t="str">
        <f>'[1]Bearbeitete Datenbank'!$CL471</f>
        <v>None</v>
      </c>
      <c r="DE469" s="5" t="str">
        <f>'[1]Bearbeitete Datenbank'!$CM471</f>
        <v>None</v>
      </c>
      <c r="DF469" s="49" t="str">
        <f>'[1]Bearbeitete Datenbank'!$CN471</f>
        <v>None</v>
      </c>
      <c r="DG469" s="5" t="str">
        <f>'[1]Bearbeitete Datenbank'!$CO471</f>
        <v>None</v>
      </c>
      <c r="DH469" s="5" t="str">
        <f>'[1]Bearbeitete Datenbank'!$CP471</f>
        <v>None</v>
      </c>
    </row>
    <row r="470" spans="1:112" x14ac:dyDescent="0.25">
      <c r="A470" s="1" t="str">
        <f>'[1]Bearbeitete Datenbank'!$C472</f>
        <v>Optus D3</v>
      </c>
      <c r="C470" s="1" t="str">
        <f>'[1]Bearbeitete Datenbank'!$C472</f>
        <v>Optus D3</v>
      </c>
      <c r="D470" s="41">
        <f>'[1]Bearbeitete Datenbank'!$AB472</f>
        <v>35756</v>
      </c>
      <c r="G470" s="1" t="str">
        <f>'[1]Bearbeitete Datenbank'!$AV472</f>
        <v>Heavy Satellite</v>
      </c>
      <c r="H470" s="1">
        <f>'[1]Bearbeitete Datenbank'!$V472</f>
        <v>15</v>
      </c>
      <c r="J470" s="3"/>
      <c r="K470" s="1" t="str">
        <f>'[1]Bearbeitete Datenbank'!$BQ472</f>
        <v>mono/duo-propellant</v>
      </c>
      <c r="L470" s="1" t="str">
        <f>'[1]Bearbeitete Datenbank'!$BR472</f>
        <v>1</v>
      </c>
      <c r="M470" s="1"/>
      <c r="N470" s="1">
        <f>'[1]Bearbeitete Datenbank'!$BS472</f>
        <v>300</v>
      </c>
      <c r="P470" s="5" t="str">
        <f>'[1]Bearbeitete Datenbank'!$Y472</f>
        <v>Guiana Space Center</v>
      </c>
      <c r="Q470" s="1">
        <f>'[1]Bearbeitete Datenbank'!$AD472*PI()/180</f>
        <v>9.1437799511982928E-2</v>
      </c>
      <c r="R470" s="1" t="str">
        <f>'[1]Bearbeitete Datenbank'!$D472</f>
        <v>Australia</v>
      </c>
      <c r="S470" s="1" t="str">
        <f>'[1]Bearbeitete Datenbank'!$E472</f>
        <v>Australia</v>
      </c>
      <c r="T470" s="1" t="str">
        <f>'[1]Bearbeitete Datenbank'!$F472</f>
        <v>Optus Communications (Parent: Singapore Telecom)</v>
      </c>
      <c r="U470" s="3">
        <f>'[1]Bearbeitete Datenbank'!$U472</f>
        <v>40046</v>
      </c>
      <c r="V470" s="1">
        <f>'[1]Bearbeitete Datenbank'!$AE472*PI()/180</f>
        <v>5.3622099674872183</v>
      </c>
      <c r="Y470" s="1">
        <f>'[1]Bearbeitete Datenbank'!$BK472</f>
        <v>2.2999999999999998</v>
      </c>
      <c r="Z470" s="1">
        <f>'[1]Bearbeitete Datenbank'!$BL472</f>
        <v>3.9</v>
      </c>
      <c r="AA470" s="1">
        <f>'[1]Bearbeitete Datenbank'!$BM472</f>
        <v>22.4</v>
      </c>
      <c r="AB470" s="1">
        <f>'[1]Bearbeitete Datenbank'!BN472</f>
        <v>50.7288687746642</v>
      </c>
      <c r="AC470" s="1">
        <f>'[1]Bearbeitete Datenbank'!BO472</f>
        <v>5.29</v>
      </c>
      <c r="AD470" s="1">
        <f>'[1]Bearbeitete Datenbank'!$BP472</f>
        <v>24.022266666666699</v>
      </c>
      <c r="AH470" s="1">
        <f>'[1]Bearbeitete Datenbank'!$AL472</f>
        <v>2475</v>
      </c>
      <c r="AJ470" s="1">
        <f>'[1]Bearbeitete Datenbank'!$AN472</f>
        <v>1182</v>
      </c>
      <c r="AK470" s="1">
        <f>'[1]Bearbeitete Datenbank'!$AW472</f>
        <v>1293</v>
      </c>
      <c r="AU470" s="1" t="str">
        <f>'[1]Bearbeitete Datenbank'!$AU472</f>
        <v>GEO/S</v>
      </c>
      <c r="AV470" s="1" t="str">
        <f>'[1]Bearbeitete Datenbank'!$J472</f>
        <v>GEO</v>
      </c>
      <c r="AY470" s="1" t="str">
        <f>'[1]Bearbeitete Datenbank'!$G472</f>
        <v>Commercial</v>
      </c>
      <c r="AZ470" s="1"/>
      <c r="BA470" s="1" t="str">
        <f>'[1]Bearbeitete Datenbank'!$H472</f>
        <v>Communications</v>
      </c>
      <c r="BB470" s="1"/>
      <c r="BC470" s="42">
        <f>'[1]Bearbeitete Datenbank'!$AX472</f>
        <v>3.4200000000000001E-2</v>
      </c>
      <c r="BD470" s="1">
        <f>Tabelle27[[#This Row],[inclination '[degree']]]*PI()/180</f>
        <v>5.9690260418206068E-4</v>
      </c>
      <c r="BE470" s="1">
        <f>'[1]Bearbeitete Datenbank'!$AY472</f>
        <v>2.6046</v>
      </c>
      <c r="BF470" s="1">
        <f>Tabelle27[[#This Row],[RAAN '[degree']]]*PI()/180</f>
        <v>4.5458845697444308E-2</v>
      </c>
      <c r="BG470" s="1">
        <f>'[1]Bearbeitete Datenbank'!$BA472</f>
        <v>40.212299999999999</v>
      </c>
      <c r="BH470" s="1">
        <f>Tabelle27[[#This Row],[AoP '[degree']]]*PI()/180</f>
        <v>0.70183703479971571</v>
      </c>
      <c r="BI470" s="1">
        <f>'[1]Bearbeitete Datenbank'!$BB472</f>
        <v>261.19830000000002</v>
      </c>
      <c r="BK470" s="1">
        <f>Tabelle27[[#This Row],[mean_anomaly '[degree']]]*PI()/180</f>
        <v>4.5587703356119054</v>
      </c>
      <c r="BL470" s="1">
        <f>'[1]Bearbeitete Datenbank'!$AZ472</f>
        <v>4.0470000000000002E-4</v>
      </c>
      <c r="BM470" s="1">
        <f>'[1]Bearbeitete Datenbank'!$BE472</f>
        <v>42164.701669282978</v>
      </c>
      <c r="BN470" s="1">
        <f>'[1]Bearbeitete Datenbank'!$BF472</f>
        <v>35810.765724048542</v>
      </c>
      <c r="BO470" s="1">
        <f>'[1]Bearbeitete Datenbank'!$BG472</f>
        <v>35776.637614517414</v>
      </c>
      <c r="BP470" s="1">
        <f>'[1]Bearbeitete Datenbank'!$BH472</f>
        <v>1436.0938104745701</v>
      </c>
      <c r="BQ470" s="1">
        <f>'[1]Bearbeitete Datenbank'!$BC472</f>
        <v>1.00272001</v>
      </c>
      <c r="BS470" s="5"/>
      <c r="BT470" s="5"/>
      <c r="BU470" s="5"/>
      <c r="BV470" s="5"/>
      <c r="BW470" s="5"/>
      <c r="BY470" s="1" t="s">
        <v>115</v>
      </c>
      <c r="BZ470" s="1" t="s">
        <v>115</v>
      </c>
      <c r="CA470" s="1" t="s">
        <v>115</v>
      </c>
      <c r="CB470" s="1" t="s">
        <v>115</v>
      </c>
      <c r="CD470" s="47">
        <f>'[1]Bearbeitete Datenbank'!$BT472</f>
        <v>2.6150121499995294E-2</v>
      </c>
      <c r="CE47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4.5640571997147621E-4</v>
      </c>
      <c r="CF470" s="1">
        <f>'[1]Bearbeitete Datenbank'!$BU472</f>
        <v>155.99143979749999</v>
      </c>
      <c r="CG47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2.7225642293928916</v>
      </c>
      <c r="CH470" s="1" t="str">
        <f>'[1]Bearbeitete Datenbank'!$BV472</f>
        <v>True</v>
      </c>
      <c r="CI470" s="1" t="str">
        <f>'[1]Bearbeitete Datenbank'!$BW472</f>
        <v>True</v>
      </c>
      <c r="CJ470" s="1">
        <f>'[1]Bearbeitete Datenbank'!$BX472</f>
        <v>4.0284100000000003E-4</v>
      </c>
      <c r="CK470" s="1">
        <f>'[1]Bearbeitete Datenbank'!$BY472</f>
        <v>5.7741000000000015E-5</v>
      </c>
      <c r="CL470" s="1">
        <f>'[1]Bearbeitete Datenbank'!$CA472</f>
        <v>6.2301000000000002E-2</v>
      </c>
      <c r="CM47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1.0873575772849873E-3</v>
      </c>
      <c r="CN470" s="1">
        <f>'[1]Bearbeitete Datenbank'!$CB472</f>
        <v>2</v>
      </c>
      <c r="CO470" s="1">
        <f>'[1]Bearbeitete Datenbank'!$CC472</f>
        <v>1</v>
      </c>
      <c r="CP470" s="1" t="str">
        <f>'[1]Bearbeitete Datenbank'!$CD472</f>
        <v>Opt_156</v>
      </c>
      <c r="CQ470" s="1">
        <f>'[1]Bearbeitete Datenbank'!$CE472</f>
        <v>1</v>
      </c>
      <c r="CR470" s="1">
        <f>'[1]Bearbeitete Datenbank'!$CF472</f>
        <v>155.97460401904999</v>
      </c>
      <c r="CS470" s="1">
        <f>IF(Tabelle27[[#This Row],[synchronised_starting_longitude '[deg_E']]]="None","None",Tabelle27[[#This Row],[synchronised_starting_longitude '[deg_E']]]*PI()/180)</f>
        <v>2.7222703896268028</v>
      </c>
      <c r="CT470" s="1">
        <f>'[1]Bearbeitete Datenbank'!$CG472</f>
        <v>155.99255826199999</v>
      </c>
      <c r="CU470" s="1">
        <f>IF(Tabelle27[[#This Row],[synchronised_initial_longitude '[deg_E']]]="None","None",Tabelle27[[#This Row],[synchronised_initial_longitude '[deg_E']]]*PI()/180)</f>
        <v>2.7225837502809829</v>
      </c>
      <c r="CV470" s="1">
        <f>'[1]Bearbeitete Datenbank'!$CH472</f>
        <v>2.5648918500003504E-2</v>
      </c>
      <c r="CW470" s="1">
        <f>IF(Tabelle27[[#This Row],[synchronised_tolerance_longitude '[deg_E']]]="None","None",Tabelle27[[#This Row],[synchronised_tolerance_longitude '[deg_E']]]*PI()/180)</f>
        <v>4.4765807740074632E-4</v>
      </c>
      <c r="CY470" s="1" t="str">
        <f>'[1]Bearbeitete Datenbank'!$CI472</f>
        <v>None</v>
      </c>
      <c r="CZ470" s="1" t="str">
        <f>IF(Tabelle27[[#This Row],[initial_GLAN '[deg']]]="None",Tabelle27[[#This Row],[initial_GLAN '[deg']]],Tabelle27[[#This Row],[initial_GLAN '[deg']]]*PI()/180)</f>
        <v>None</v>
      </c>
      <c r="DA470" s="1" t="str">
        <f>'[1]Bearbeitete Datenbank'!$CJ472</f>
        <v>None</v>
      </c>
      <c r="DB470" s="1" t="str">
        <f>IF(Tabelle27[[#This Row],[tolerance_GLAN '[deg']]]="None",Tabelle27[[#This Row],[tolerance_GLAN '[deg']]],Tabelle27[[#This Row],[tolerance_GLAN '[deg']]]*PI()/180)</f>
        <v>None</v>
      </c>
      <c r="DC470" s="1" t="str">
        <f>'[1]Bearbeitete Datenbank'!$CK472</f>
        <v>None</v>
      </c>
      <c r="DD470" s="49" t="str">
        <f>'[1]Bearbeitete Datenbank'!$CL472</f>
        <v>None</v>
      </c>
      <c r="DE470" s="5" t="str">
        <f>'[1]Bearbeitete Datenbank'!$CM472</f>
        <v>None</v>
      </c>
      <c r="DF470" s="49" t="str">
        <f>'[1]Bearbeitete Datenbank'!$CN472</f>
        <v>None</v>
      </c>
      <c r="DG470" s="5" t="str">
        <f>'[1]Bearbeitete Datenbank'!$CO472</f>
        <v>None</v>
      </c>
      <c r="DH470" s="5" t="str">
        <f>'[1]Bearbeitete Datenbank'!$CP472</f>
        <v>None</v>
      </c>
    </row>
    <row r="471" spans="1:112" x14ac:dyDescent="0.25">
      <c r="A471" s="1" t="str">
        <f>'[1]Bearbeitete Datenbank'!$C473</f>
        <v>Paksat-1R</v>
      </c>
      <c r="C471" s="1" t="str">
        <f>'[1]Bearbeitete Datenbank'!$C473</f>
        <v>Paksat-1R</v>
      </c>
      <c r="D471" s="41">
        <f>'[1]Bearbeitete Datenbank'!$AB473</f>
        <v>37779</v>
      </c>
      <c r="G471" s="1" t="str">
        <f>'[1]Bearbeitete Datenbank'!$AV473</f>
        <v>Heavy Satellite</v>
      </c>
      <c r="H471" s="1">
        <f>'[1]Bearbeitete Datenbank'!$V473</f>
        <v>15</v>
      </c>
      <c r="J471" s="3"/>
      <c r="K471" s="1" t="str">
        <f>'[1]Bearbeitete Datenbank'!$BQ473</f>
        <v>mono/duo-propellant</v>
      </c>
      <c r="L471" s="1" t="str">
        <f>'[1]Bearbeitete Datenbank'!$BR473</f>
        <v>1</v>
      </c>
      <c r="M471" s="1"/>
      <c r="N471" s="1">
        <f>'[1]Bearbeitete Datenbank'!$BS473</f>
        <v>300</v>
      </c>
      <c r="P471" s="5" t="str">
        <f>'[1]Bearbeitete Datenbank'!$Y473</f>
        <v>Xichang Satellite Launch Center</v>
      </c>
      <c r="Q471" s="1">
        <f>'[1]Bearbeitete Datenbank'!$AD473*PI()/180</f>
        <v>0.49298599140652699</v>
      </c>
      <c r="R471" s="1" t="str">
        <f>'[1]Bearbeitete Datenbank'!$D473</f>
        <v>Pakistan</v>
      </c>
      <c r="S471" s="1" t="str">
        <f>'[1]Bearbeitete Datenbank'!$E473</f>
        <v>Pakistan</v>
      </c>
      <c r="T471" s="1" t="str">
        <f>'[1]Bearbeitete Datenbank'!$F473</f>
        <v>Pakistan Space and Upper Atmosphere Research Commission (SUPARCO)/PakSat International</v>
      </c>
      <c r="U471" s="3">
        <f>'[1]Bearbeitete Datenbank'!$U473</f>
        <v>40766</v>
      </c>
      <c r="V471" s="1">
        <f>'[1]Bearbeitete Datenbank'!$AE473*PI()/180</f>
        <v>1.7806993189133569</v>
      </c>
      <c r="Y471" s="1">
        <f>'[1]Bearbeitete Datenbank'!$BK473</f>
        <v>2.4</v>
      </c>
      <c r="Z471" s="1">
        <f>'[1]Bearbeitete Datenbank'!$BL473</f>
        <v>3.6</v>
      </c>
      <c r="AA471" s="1">
        <f>'[1]Bearbeitete Datenbank'!$BM473</f>
        <v>15.5</v>
      </c>
      <c r="AB471" s="1">
        <f>'[1]Bearbeitete Datenbank'!BN473</f>
        <v>38.660767844373702</v>
      </c>
      <c r="AC471" s="1">
        <f>'[1]Bearbeitete Datenbank'!BO473</f>
        <v>5.76</v>
      </c>
      <c r="AD471" s="1">
        <f>'[1]Bearbeitete Datenbank'!$BP473</f>
        <v>19.960466666666701</v>
      </c>
      <c r="AH471" s="1">
        <f>'[1]Bearbeitete Datenbank'!$AL473</f>
        <v>5100</v>
      </c>
      <c r="AJ471" s="1">
        <f>'[1]Bearbeitete Datenbank'!$AN473</f>
        <v>2500</v>
      </c>
      <c r="AK471" s="1">
        <f>'[1]Bearbeitete Datenbank'!$AW473</f>
        <v>2600</v>
      </c>
      <c r="AU471" s="1" t="str">
        <f>'[1]Bearbeitete Datenbank'!$AU473</f>
        <v>GEO/D</v>
      </c>
      <c r="AV471" s="1" t="str">
        <f>'[1]Bearbeitete Datenbank'!$J473</f>
        <v>GEO</v>
      </c>
      <c r="AY471" s="1" t="str">
        <f>'[1]Bearbeitete Datenbank'!$G473</f>
        <v>Government/Commercial</v>
      </c>
      <c r="AZ471" s="1"/>
      <c r="BA471" s="1" t="str">
        <f>'[1]Bearbeitete Datenbank'!$H473</f>
        <v>Communications</v>
      </c>
      <c r="BB471" s="1"/>
      <c r="BC471" s="42">
        <f>'[1]Bearbeitete Datenbank'!$AX473</f>
        <v>1.1599999999999999E-2</v>
      </c>
      <c r="BD471" s="1">
        <f>Tabelle27[[#This Row],[inclination '[degree']]]*PI()/180</f>
        <v>2.024581932313422E-4</v>
      </c>
      <c r="BE471" s="1">
        <f>'[1]Bearbeitete Datenbank'!$AY473</f>
        <v>236.51509999999999</v>
      </c>
      <c r="BF471" s="1">
        <f>Tabelle27[[#This Row],[RAAN '[degree']]]*PI()/180</f>
        <v>4.1279672256836397</v>
      </c>
      <c r="BG471" s="1">
        <f>'[1]Bearbeitete Datenbank'!$BA473</f>
        <v>165.4306</v>
      </c>
      <c r="BH471" s="1">
        <f>Tabelle27[[#This Row],[AoP '[degree']]]*PI()/180</f>
        <v>2.8873086535497312</v>
      </c>
      <c r="BI471" s="1">
        <f>'[1]Bearbeitete Datenbank'!$BB473</f>
        <v>208.078</v>
      </c>
      <c r="BK471" s="1">
        <f>Tabelle27[[#This Row],[mean_anomaly '[degree']]]*PI()/180</f>
        <v>3.6316462009647612</v>
      </c>
      <c r="BL471" s="1">
        <f>'[1]Bearbeitete Datenbank'!$AZ473</f>
        <v>8.1669999999999996E-4</v>
      </c>
      <c r="BM471" s="1">
        <f>'[1]Bearbeitete Datenbank'!$BE473</f>
        <v>42164.328266536068</v>
      </c>
      <c r="BN471" s="1">
        <f>'[1]Bearbeitete Datenbank'!$BF473</f>
        <v>35827.763873431344</v>
      </c>
      <c r="BO471" s="1">
        <f>'[1]Bearbeitete Datenbank'!$BG473</f>
        <v>35758.892659640791</v>
      </c>
      <c r="BP471" s="1">
        <f>'[1]Bearbeitete Datenbank'!$BH473</f>
        <v>1436.0747338477279</v>
      </c>
      <c r="BQ471" s="1">
        <f>'[1]Bearbeitete Datenbank'!$BC473</f>
        <v>1.0027333300000001</v>
      </c>
      <c r="BS471" s="5"/>
      <c r="BT471" s="5"/>
      <c r="BU471" s="5"/>
      <c r="BV471" s="5"/>
      <c r="BW471" s="5"/>
      <c r="BY471" s="1" t="s">
        <v>115</v>
      </c>
      <c r="BZ471" s="1" t="s">
        <v>115</v>
      </c>
      <c r="CA471" s="1" t="s">
        <v>115</v>
      </c>
      <c r="CB471" s="1" t="s">
        <v>115</v>
      </c>
      <c r="CD471" s="47">
        <f>'[1]Bearbeitete Datenbank'!$BT473</f>
        <v>4.122327549999838E-2</v>
      </c>
      <c r="CE47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7.1948188593168349E-4</v>
      </c>
      <c r="CF471" s="1">
        <f>'[1]Bearbeitete Datenbank'!$BU473</f>
        <v>37.992454895500003</v>
      </c>
      <c r="CG47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0.66309342884191325</v>
      </c>
      <c r="CH471" s="1" t="str">
        <f>'[1]Bearbeitete Datenbank'!$BV473</f>
        <v>True</v>
      </c>
      <c r="CI471" s="1" t="str">
        <f>'[1]Bearbeitete Datenbank'!$BW473</f>
        <v>True</v>
      </c>
      <c r="CJ471" s="1">
        <f>'[1]Bearbeitete Datenbank'!$BX473</f>
        <v>6.8922999999999999E-4</v>
      </c>
      <c r="CK471" s="1">
        <f>'[1]Bearbeitete Datenbank'!$BY473</f>
        <v>2.2197000000000002E-4</v>
      </c>
      <c r="CL471" s="1">
        <f>'[1]Bearbeitete Datenbank'!$CA473</f>
        <v>6.3299999999999995E-2</v>
      </c>
      <c r="CM47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1.1047934165124105E-3</v>
      </c>
      <c r="CN471" s="1">
        <f>'[1]Bearbeitete Datenbank'!$CB473</f>
        <v>1</v>
      </c>
      <c r="CO471" s="1">
        <f>'[1]Bearbeitete Datenbank'!$CC473</f>
        <v>1</v>
      </c>
      <c r="CP471" s="1" t="str">
        <f>'[1]Bearbeitete Datenbank'!$CD473</f>
        <v>None</v>
      </c>
      <c r="CQ471" s="1" t="str">
        <f>'[1]Bearbeitete Datenbank'!$CE473</f>
        <v>None</v>
      </c>
      <c r="CR471" s="1" t="str">
        <f>'[1]Bearbeitete Datenbank'!$CF473</f>
        <v>None</v>
      </c>
      <c r="CS471" s="1" t="str">
        <f>IF(Tabelle27[[#This Row],[synchronised_starting_longitude '[deg_E']]]="None","None",Tabelle27[[#This Row],[synchronised_starting_longitude '[deg_E']]]*PI()/180)</f>
        <v>None</v>
      </c>
      <c r="CT471" s="1" t="str">
        <f>'[1]Bearbeitete Datenbank'!$CG473</f>
        <v>None</v>
      </c>
      <c r="CU471" s="1" t="str">
        <f>IF(Tabelle27[[#This Row],[synchronised_initial_longitude '[deg_E']]]="None","None",Tabelle27[[#This Row],[synchronised_initial_longitude '[deg_E']]]*PI()/180)</f>
        <v>None</v>
      </c>
      <c r="CV471" s="1" t="str">
        <f>'[1]Bearbeitete Datenbank'!$CH473</f>
        <v>None</v>
      </c>
      <c r="CW471" s="1" t="str">
        <f>IF(Tabelle27[[#This Row],[synchronised_tolerance_longitude '[deg_E']]]="None","None",Tabelle27[[#This Row],[synchronised_tolerance_longitude '[deg_E']]]*PI()/180)</f>
        <v>None</v>
      </c>
      <c r="CY471" s="1" t="str">
        <f>'[1]Bearbeitete Datenbank'!$CI473</f>
        <v>None</v>
      </c>
      <c r="CZ471" s="1" t="str">
        <f>IF(Tabelle27[[#This Row],[initial_GLAN '[deg']]]="None",Tabelle27[[#This Row],[initial_GLAN '[deg']]],Tabelle27[[#This Row],[initial_GLAN '[deg']]]*PI()/180)</f>
        <v>None</v>
      </c>
      <c r="DA471" s="1" t="str">
        <f>'[1]Bearbeitete Datenbank'!$CJ473</f>
        <v>None</v>
      </c>
      <c r="DB471" s="1" t="str">
        <f>IF(Tabelle27[[#This Row],[tolerance_GLAN '[deg']]]="None",Tabelle27[[#This Row],[tolerance_GLAN '[deg']]],Tabelle27[[#This Row],[tolerance_GLAN '[deg']]]*PI()/180)</f>
        <v>None</v>
      </c>
      <c r="DC471" s="1" t="str">
        <f>'[1]Bearbeitete Datenbank'!$CK473</f>
        <v>None</v>
      </c>
      <c r="DD471" s="49" t="str">
        <f>'[1]Bearbeitete Datenbank'!$CL473</f>
        <v>None</v>
      </c>
      <c r="DE471" s="5" t="str">
        <f>'[1]Bearbeitete Datenbank'!$CM473</f>
        <v>None</v>
      </c>
      <c r="DF471" s="49" t="str">
        <f>'[1]Bearbeitete Datenbank'!$CN473</f>
        <v>None</v>
      </c>
      <c r="DG471" s="5" t="str">
        <f>'[1]Bearbeitete Datenbank'!$CO473</f>
        <v>None</v>
      </c>
      <c r="DH471" s="5" t="str">
        <f>'[1]Bearbeitete Datenbank'!$CP473</f>
        <v>None</v>
      </c>
    </row>
    <row r="472" spans="1:112" x14ac:dyDescent="0.25">
      <c r="A472" s="1" t="str">
        <f>'[1]Bearbeitete Datenbank'!$C474</f>
        <v>Palapa D1</v>
      </c>
      <c r="C472" s="1" t="str">
        <f>'[1]Bearbeitete Datenbank'!$C474</f>
        <v>Palapa D1</v>
      </c>
      <c r="D472" s="41">
        <f>'[1]Bearbeitete Datenbank'!$AB474</f>
        <v>35812</v>
      </c>
      <c r="G472" s="1" t="str">
        <f>'[1]Bearbeitete Datenbank'!$AV474</f>
        <v>Heavy Satellite</v>
      </c>
      <c r="H472" s="1">
        <f>'[1]Bearbeitete Datenbank'!$V474</f>
        <v>15</v>
      </c>
      <c r="J472" s="3"/>
      <c r="K472" s="1" t="str">
        <f>'[1]Bearbeitete Datenbank'!$BQ474</f>
        <v>none</v>
      </c>
      <c r="L472" s="1" t="str">
        <f>'[1]Bearbeitete Datenbank'!$BR474</f>
        <v>0</v>
      </c>
      <c r="M472" s="1"/>
      <c r="N472" s="1">
        <f>'[1]Bearbeitete Datenbank'!$BS474</f>
        <v>300</v>
      </c>
      <c r="P472" s="1" t="str">
        <f>'[1]Bearbeitete Datenbank'!$Y474</f>
        <v>Xichang Satellite Launch Center</v>
      </c>
      <c r="Q472" s="1">
        <f>'[1]Bearbeitete Datenbank'!$AD474*PI()/180</f>
        <v>0.49298599140652699</v>
      </c>
      <c r="R472" s="1" t="str">
        <f>'[1]Bearbeitete Datenbank'!$D474</f>
        <v>China</v>
      </c>
      <c r="S472" s="1" t="str">
        <f>'[1]Bearbeitete Datenbank'!$E474</f>
        <v>Indonesia</v>
      </c>
      <c r="T472" s="1" t="str">
        <f>'[1]Bearbeitete Datenbank'!$F474</f>
        <v>PT Indosat</v>
      </c>
      <c r="U472" s="3">
        <f>'[1]Bearbeitete Datenbank'!$U474</f>
        <v>40056</v>
      </c>
      <c r="V472" s="1">
        <f>'[1]Bearbeitete Datenbank'!$AE474*PI()/180</f>
        <v>1.7806993189133569</v>
      </c>
      <c r="Y472" s="1">
        <f>'[1]Bearbeitete Datenbank'!$BK474</f>
        <v>2.2999999999999998</v>
      </c>
      <c r="Z472" s="1">
        <f>'[1]Bearbeitete Datenbank'!$BL474</f>
        <v>4</v>
      </c>
      <c r="AA472" s="1">
        <f>'[1]Bearbeitete Datenbank'!$BM474</f>
        <v>30</v>
      </c>
      <c r="AB472" s="1">
        <f>'[1]Bearbeitete Datenbank'!BN474</f>
        <v>65.013839866344</v>
      </c>
      <c r="AC472" s="1">
        <f>'[1]Bearbeitete Datenbank'!BO474</f>
        <v>5.29</v>
      </c>
      <c r="AD472" s="1">
        <f>'[1]Bearbeitete Datenbank'!$BP474</f>
        <v>28.938933333333299</v>
      </c>
      <c r="AH472" s="1">
        <f>'[1]Bearbeitete Datenbank'!$AL474</f>
        <v>4100</v>
      </c>
      <c r="AJ472" s="1">
        <f>'[1]Bearbeitete Datenbank'!$AN474</f>
        <v>1700</v>
      </c>
      <c r="AK472" s="1">
        <f>'[1]Bearbeitete Datenbank'!$AW474</f>
        <v>2400</v>
      </c>
      <c r="AU472" s="1" t="str">
        <f>'[1]Bearbeitete Datenbank'!$AU474</f>
        <v>GEO/S</v>
      </c>
      <c r="AV472" s="1" t="str">
        <f>'[1]Bearbeitete Datenbank'!$J474</f>
        <v>GEO</v>
      </c>
      <c r="AY472" s="1" t="str">
        <f>'[1]Bearbeitete Datenbank'!$G474</f>
        <v>Commercial</v>
      </c>
      <c r="AZ472" s="1"/>
      <c r="BA472" s="1" t="str">
        <f>'[1]Bearbeitete Datenbank'!$H474</f>
        <v>Communications</v>
      </c>
      <c r="BB472" s="1"/>
      <c r="BC472" s="42">
        <f>'[1]Bearbeitete Datenbank'!$AX474</f>
        <v>0.91110000000000002</v>
      </c>
      <c r="BD472" s="1">
        <f>Tabelle27[[#This Row],[inclination '[degree']]]*PI()/180</f>
        <v>1.5901694814920337E-2</v>
      </c>
      <c r="BE472" s="1">
        <f>'[1]Bearbeitete Datenbank'!$AY474</f>
        <v>105.764</v>
      </c>
      <c r="BF472" s="1">
        <f>Tabelle27[[#This Row],[RAAN '[degree']]]*PI()/180</f>
        <v>1.8459300300792825</v>
      </c>
      <c r="BG472" s="1">
        <f>'[1]Bearbeitete Datenbank'!$BA474</f>
        <v>336.84519999999998</v>
      </c>
      <c r="BH472" s="1">
        <f>Tabelle27[[#This Row],[AoP '[degree']]]*PI()/180</f>
        <v>5.8790578095388026</v>
      </c>
      <c r="BI472" s="1">
        <f>'[1]Bearbeitete Datenbank'!$BB474</f>
        <v>277.65550000000002</v>
      </c>
      <c r="BK472" s="1">
        <f>Tabelle27[[#This Row],[mean_anomaly '[degree']]]*PI()/180</f>
        <v>4.8460026612711156</v>
      </c>
      <c r="BL472" s="1">
        <f>'[1]Bearbeitete Datenbank'!$AZ474</f>
        <v>2.2325000000000001E-3</v>
      </c>
      <c r="BM472" s="1">
        <f>'[1]Bearbeitete Datenbank'!$BE474</f>
        <v>42598.477998456598</v>
      </c>
      <c r="BN472" s="1">
        <f>'[1]Bearbeitete Datenbank'!$BF474</f>
        <v>36322.579100588155</v>
      </c>
      <c r="BO472" s="1">
        <f>'[1]Bearbeitete Datenbank'!$BG474</f>
        <v>36132.376896325048</v>
      </c>
      <c r="BP472" s="1">
        <f>'[1]Bearbeitete Datenbank'!$BH474</f>
        <v>1458.3117877893842</v>
      </c>
      <c r="BQ472" s="1">
        <f>'[1]Bearbeitete Datenbank'!$BC474</f>
        <v>0.98744315999999999</v>
      </c>
      <c r="BY472" s="1" t="s">
        <v>115</v>
      </c>
      <c r="BZ472" s="1" t="s">
        <v>115</v>
      </c>
      <c r="CA472" s="1" t="s">
        <v>115</v>
      </c>
      <c r="CB472" s="1" t="s">
        <v>115</v>
      </c>
      <c r="CD472" s="47">
        <f>'[1]Bearbeitete Datenbank'!$BT474</f>
        <v>2.6526048999999999E-2</v>
      </c>
      <c r="CE47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4.6296689259534934E-4</v>
      </c>
      <c r="CF472" s="1">
        <f>'[1]Bearbeitete Datenbank'!$BU474</f>
        <v>112.936568288</v>
      </c>
      <c r="CG47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1.9711149625290156</v>
      </c>
      <c r="CH472" s="1" t="str">
        <f>'[1]Bearbeitete Datenbank'!$BV474</f>
        <v>False</v>
      </c>
      <c r="CI472" s="1" t="str">
        <f>'[1]Bearbeitete Datenbank'!$BW474</f>
        <v>True</v>
      </c>
      <c r="CJ472" s="1">
        <f>'[1]Bearbeitete Datenbank'!$BX474</f>
        <v>3.58859E-4</v>
      </c>
      <c r="CK472" s="1">
        <f>'[1]Bearbeitete Datenbank'!$BY474</f>
        <v>8.196700000000001E-5</v>
      </c>
      <c r="CL472" s="1" t="str">
        <f>'[1]Bearbeitete Datenbank'!$CA474</f>
        <v>None</v>
      </c>
      <c r="CM47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72" s="1">
        <f>'[1]Bearbeitete Datenbank'!$CB474</f>
        <v>0</v>
      </c>
      <c r="CO472" s="1">
        <f>'[1]Bearbeitete Datenbank'!$CC474</f>
        <v>0</v>
      </c>
      <c r="CP472" s="1" t="str">
        <f>'[1]Bearbeitete Datenbank'!$CD474</f>
        <v>None</v>
      </c>
      <c r="CQ472" s="1" t="str">
        <f>'[1]Bearbeitete Datenbank'!$CE474</f>
        <v>None</v>
      </c>
      <c r="CR472" s="1" t="str">
        <f>'[1]Bearbeitete Datenbank'!$CF474</f>
        <v>None</v>
      </c>
      <c r="CS472" s="1" t="str">
        <f>IF(Tabelle27[[#This Row],[synchronised_starting_longitude '[deg_E']]]="None","None",Tabelle27[[#This Row],[synchronised_starting_longitude '[deg_E']]]*PI()/180)</f>
        <v>None</v>
      </c>
      <c r="CT472" s="1" t="str">
        <f>'[1]Bearbeitete Datenbank'!$CG474</f>
        <v>None</v>
      </c>
      <c r="CU472" s="1" t="str">
        <f>IF(Tabelle27[[#This Row],[synchronised_initial_longitude '[deg_E']]]="None","None",Tabelle27[[#This Row],[synchronised_initial_longitude '[deg_E']]]*PI()/180)</f>
        <v>None</v>
      </c>
      <c r="CV472" s="1" t="str">
        <f>'[1]Bearbeitete Datenbank'!$CH474</f>
        <v>None</v>
      </c>
      <c r="CW472" s="1" t="str">
        <f>IF(Tabelle27[[#This Row],[synchronised_tolerance_longitude '[deg_E']]]="None","None",Tabelle27[[#This Row],[synchronised_tolerance_longitude '[deg_E']]]*PI()/180)</f>
        <v>None</v>
      </c>
      <c r="CY472" s="1" t="str">
        <f>'[1]Bearbeitete Datenbank'!$CI474</f>
        <v>None</v>
      </c>
      <c r="CZ472" s="1" t="str">
        <f>IF(Tabelle27[[#This Row],[initial_GLAN '[deg']]]="None",Tabelle27[[#This Row],[initial_GLAN '[deg']]],Tabelle27[[#This Row],[initial_GLAN '[deg']]]*PI()/180)</f>
        <v>None</v>
      </c>
      <c r="DA472" s="1" t="str">
        <f>'[1]Bearbeitete Datenbank'!$CJ474</f>
        <v>None</v>
      </c>
      <c r="DB472" s="1" t="str">
        <f>IF(Tabelle27[[#This Row],[tolerance_GLAN '[deg']]]="None",Tabelle27[[#This Row],[tolerance_GLAN '[deg']]],Tabelle27[[#This Row],[tolerance_GLAN '[deg']]]*PI()/180)</f>
        <v>None</v>
      </c>
      <c r="DC472" s="1" t="str">
        <f>'[1]Bearbeitete Datenbank'!$CK474</f>
        <v>None</v>
      </c>
      <c r="DD472" s="49" t="str">
        <f>'[1]Bearbeitete Datenbank'!$CL474</f>
        <v>None</v>
      </c>
      <c r="DE472" s="5" t="str">
        <f>'[1]Bearbeitete Datenbank'!$CM474</f>
        <v>None</v>
      </c>
      <c r="DF472" s="49" t="str">
        <f>'[1]Bearbeitete Datenbank'!$CN474</f>
        <v>None</v>
      </c>
      <c r="DG472" s="5" t="str">
        <f>'[1]Bearbeitete Datenbank'!$CO474</f>
        <v>None</v>
      </c>
      <c r="DH472" s="5" t="str">
        <f>'[1]Bearbeitete Datenbank'!$CP474</f>
        <v>None</v>
      </c>
    </row>
    <row r="473" spans="1:112" x14ac:dyDescent="0.25">
      <c r="A473" s="1" t="str">
        <f>'[1]Bearbeitete Datenbank'!$C475</f>
        <v>QueztSat-1</v>
      </c>
      <c r="C473" s="1" t="str">
        <f>'[1]Bearbeitete Datenbank'!$C475</f>
        <v>QueztSat-1</v>
      </c>
      <c r="D473" s="41">
        <f>'[1]Bearbeitete Datenbank'!$AB475</f>
        <v>37826</v>
      </c>
      <c r="G473" s="1" t="str">
        <f>'[1]Bearbeitete Datenbank'!$AV475</f>
        <v>Heavy Satellite</v>
      </c>
      <c r="H473" s="1">
        <f>'[1]Bearbeitete Datenbank'!$V475</f>
        <v>15</v>
      </c>
      <c r="J473" s="3"/>
      <c r="K473" s="1" t="str">
        <f>'[1]Bearbeitete Datenbank'!$BQ475</f>
        <v>mono/duo-propellant</v>
      </c>
      <c r="L473" s="1" t="str">
        <f>'[1]Bearbeitete Datenbank'!$BR475</f>
        <v>1</v>
      </c>
      <c r="M473" s="1"/>
      <c r="N473" s="1">
        <f>'[1]Bearbeitete Datenbank'!$BS475</f>
        <v>300</v>
      </c>
      <c r="P473" s="5" t="str">
        <f>'[1]Bearbeitete Datenbank'!$Y475</f>
        <v>Baikonur Cosmodrome</v>
      </c>
      <c r="Q473" s="1">
        <f>'[1]Bearbeitete Datenbank'!$AD475*PI()/180</f>
        <v>0.80224059067919362</v>
      </c>
      <c r="R473" s="1" t="str">
        <f>'[1]Bearbeitete Datenbank'!$D475</f>
        <v>United Kingdom</v>
      </c>
      <c r="S473" s="1" t="str">
        <f>'[1]Bearbeitete Datenbank'!$E475</f>
        <v>USA</v>
      </c>
      <c r="T473" s="1" t="str">
        <f>'[1]Bearbeitete Datenbank'!$F475</f>
        <v xml:space="preserve">SES S.A. -- total capacity leased to subsidiary of EchoStar Corp. </v>
      </c>
      <c r="U473" s="3">
        <f>'[1]Bearbeitete Datenbank'!$U475</f>
        <v>40815</v>
      </c>
      <c r="V473" s="1">
        <f>'[1]Bearbeitete Datenbank'!$AE475*PI()/180</f>
        <v>1.1048806829750102</v>
      </c>
      <c r="Y473" s="1">
        <f>'[1]Bearbeitete Datenbank'!$BK475</f>
        <v>2.2000000000000002</v>
      </c>
      <c r="Z473" s="1">
        <f>'[1]Bearbeitete Datenbank'!$BL475</f>
        <v>5.5</v>
      </c>
      <c r="AA473" s="1">
        <f>'[1]Bearbeitete Datenbank'!$BM475</f>
        <v>26.7</v>
      </c>
      <c r="AB473" s="1">
        <f>'[1]Bearbeitete Datenbank'!BN475</f>
        <v>60.904005916828403</v>
      </c>
      <c r="AC473" s="1">
        <f>'[1]Bearbeitete Datenbank'!BO475</f>
        <v>4.84</v>
      </c>
      <c r="AD473" s="1">
        <f>'[1]Bearbeitete Datenbank'!$BP475</f>
        <v>28.986733333333301</v>
      </c>
      <c r="AH473" s="1">
        <f>'[1]Bearbeitete Datenbank'!$AL475</f>
        <v>5514</v>
      </c>
      <c r="AJ473" s="1">
        <f>'[1]Bearbeitete Datenbank'!$AN475</f>
        <v>2472</v>
      </c>
      <c r="AK473" s="1">
        <f>'[1]Bearbeitete Datenbank'!$AW475</f>
        <v>3042</v>
      </c>
      <c r="AU473" s="1" t="str">
        <f>'[1]Bearbeitete Datenbank'!$AU475</f>
        <v>GEO/S</v>
      </c>
      <c r="AV473" s="1" t="str">
        <f>'[1]Bearbeitete Datenbank'!$J475</f>
        <v>GEO</v>
      </c>
      <c r="AY473" s="1" t="str">
        <f>'[1]Bearbeitete Datenbank'!$G475</f>
        <v>Commercial</v>
      </c>
      <c r="AZ473" s="1"/>
      <c r="BA473" s="1" t="str">
        <f>'[1]Bearbeitete Datenbank'!$H475</f>
        <v>Communications</v>
      </c>
      <c r="BB473" s="1"/>
      <c r="BC473" s="42">
        <f>'[1]Bearbeitete Datenbank'!$AX475</f>
        <v>2.1600000000000001E-2</v>
      </c>
      <c r="BD473" s="1">
        <f>Tabelle27[[#This Row],[inclination '[degree']]]*PI()/180</f>
        <v>3.7699111843077519E-4</v>
      </c>
      <c r="BE473" s="1">
        <f>'[1]Bearbeitete Datenbank'!$AY475</f>
        <v>312.17099999999999</v>
      </c>
      <c r="BF473" s="1">
        <f>Tabelle27[[#This Row],[RAAN '[degree']]]*PI()/180</f>
        <v>5.4484117792432176</v>
      </c>
      <c r="BG473" s="1">
        <f>'[1]Bearbeitete Datenbank'!$BA475</f>
        <v>113.99299999999999</v>
      </c>
      <c r="BH473" s="1">
        <f>Tabelle27[[#This Row],[AoP '[degree']]]*PI()/180</f>
        <v>1.9895531742258958</v>
      </c>
      <c r="BI473" s="1">
        <f>'[1]Bearbeitete Datenbank'!$BB475</f>
        <v>39.887900000000002</v>
      </c>
      <c r="BK473" s="1">
        <f>Tabelle27[[#This Row],[mean_anomaly '[degree']]]*PI()/180</f>
        <v>0.69617518670624623</v>
      </c>
      <c r="BL473" s="1">
        <f>'[1]Bearbeitete Datenbank'!$AZ475</f>
        <v>2.6449999999999998E-4</v>
      </c>
      <c r="BM473" s="1">
        <f>'[1]Bearbeitete Datenbank'!$BE475</f>
        <v>42164.92257510034</v>
      </c>
      <c r="BN473" s="1">
        <f>'[1]Bearbeitete Datenbank'!$BF475</f>
        <v>35805.075197121449</v>
      </c>
      <c r="BO473" s="1">
        <f>'[1]Bearbeitete Datenbank'!$BG475</f>
        <v>35782.769953079223</v>
      </c>
      <c r="BP473" s="1">
        <f>'[1]Bearbeitete Datenbank'!$BH475</f>
        <v>1436.1050962852116</v>
      </c>
      <c r="BQ473" s="1">
        <f>'[1]Bearbeitete Datenbank'!$BC475</f>
        <v>1.0027121299999999</v>
      </c>
      <c r="BS473" s="5"/>
      <c r="BT473" s="5"/>
      <c r="BU473" s="5"/>
      <c r="BV473" s="5"/>
      <c r="BW473" s="5"/>
      <c r="BY473" s="1" t="s">
        <v>115</v>
      </c>
      <c r="BZ473" s="1" t="s">
        <v>115</v>
      </c>
      <c r="CA473" s="1" t="s">
        <v>115</v>
      </c>
      <c r="CB473" s="1" t="s">
        <v>115</v>
      </c>
      <c r="CD473" s="47">
        <f>'[1]Bearbeitete Datenbank'!$BT475</f>
        <v>3.0669990500001632E-2</v>
      </c>
      <c r="CE47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5.3529231578041043E-4</v>
      </c>
      <c r="CF473" s="1">
        <f>'[1]Bearbeitete Datenbank'!$BU475</f>
        <v>282.99349518550002</v>
      </c>
      <c r="CG47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4.9391682527136958</v>
      </c>
      <c r="CH473" s="1" t="str">
        <f>'[1]Bearbeitete Datenbank'!$BV475</f>
        <v>True</v>
      </c>
      <c r="CI473" s="1" t="str">
        <f>'[1]Bearbeitete Datenbank'!$BW475</f>
        <v>True</v>
      </c>
      <c r="CJ473" s="1">
        <f>'[1]Bearbeitete Datenbank'!$BX475</f>
        <v>2.6685000000000001E-4</v>
      </c>
      <c r="CK473" s="1">
        <f>'[1]Bearbeitete Datenbank'!$BY475</f>
        <v>4.5623999999999982E-5</v>
      </c>
      <c r="CL473" s="1">
        <f>'[1]Bearbeitete Datenbank'!$CA475</f>
        <v>6.6199999999999995E-2</v>
      </c>
      <c r="CM47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1.1554079648202461E-3</v>
      </c>
      <c r="CN473" s="1">
        <f>'[1]Bearbeitete Datenbank'!$CB475</f>
        <v>1</v>
      </c>
      <c r="CO473" s="1">
        <f>'[1]Bearbeitete Datenbank'!$CC475</f>
        <v>4</v>
      </c>
      <c r="CP473" s="1" t="str">
        <f>'[1]Bearbeitete Datenbank'!$CD475</f>
        <v>None</v>
      </c>
      <c r="CQ473" s="1" t="str">
        <f>'[1]Bearbeitete Datenbank'!$CE475</f>
        <v>None</v>
      </c>
      <c r="CR473" s="1" t="str">
        <f>'[1]Bearbeitete Datenbank'!$CF475</f>
        <v>None</v>
      </c>
      <c r="CS473" s="1" t="str">
        <f>IF(Tabelle27[[#This Row],[synchronised_starting_longitude '[deg_E']]]="None","None",Tabelle27[[#This Row],[synchronised_starting_longitude '[deg_E']]]*PI()/180)</f>
        <v>None</v>
      </c>
      <c r="CT473" s="1" t="str">
        <f>'[1]Bearbeitete Datenbank'!$CG475</f>
        <v>None</v>
      </c>
      <c r="CU473" s="1" t="str">
        <f>IF(Tabelle27[[#This Row],[synchronised_initial_longitude '[deg_E']]]="None","None",Tabelle27[[#This Row],[synchronised_initial_longitude '[deg_E']]]*PI()/180)</f>
        <v>None</v>
      </c>
      <c r="CV473" s="1" t="str">
        <f>'[1]Bearbeitete Datenbank'!$CH475</f>
        <v>None</v>
      </c>
      <c r="CW473" s="1" t="str">
        <f>IF(Tabelle27[[#This Row],[synchronised_tolerance_longitude '[deg_E']]]="None","None",Tabelle27[[#This Row],[synchronised_tolerance_longitude '[deg_E']]]*PI()/180)</f>
        <v>None</v>
      </c>
      <c r="CY473" s="1" t="str">
        <f>'[1]Bearbeitete Datenbank'!$CI475</f>
        <v>None</v>
      </c>
      <c r="CZ473" s="1" t="str">
        <f>IF(Tabelle27[[#This Row],[initial_GLAN '[deg']]]="None",Tabelle27[[#This Row],[initial_GLAN '[deg']]],Tabelle27[[#This Row],[initial_GLAN '[deg']]]*PI()/180)</f>
        <v>None</v>
      </c>
      <c r="DA473" s="1" t="str">
        <f>'[1]Bearbeitete Datenbank'!$CJ475</f>
        <v>None</v>
      </c>
      <c r="DB473" s="1" t="str">
        <f>IF(Tabelle27[[#This Row],[tolerance_GLAN '[deg']]]="None",Tabelle27[[#This Row],[tolerance_GLAN '[deg']]],Tabelle27[[#This Row],[tolerance_GLAN '[deg']]]*PI()/180)</f>
        <v>None</v>
      </c>
      <c r="DC473" s="1" t="str">
        <f>'[1]Bearbeitete Datenbank'!$CK475</f>
        <v>None</v>
      </c>
      <c r="DD473" s="49" t="str">
        <f>'[1]Bearbeitete Datenbank'!$CL475</f>
        <v>None</v>
      </c>
      <c r="DE473" s="5" t="str">
        <f>'[1]Bearbeitete Datenbank'!$CM475</f>
        <v>None</v>
      </c>
      <c r="DF473" s="49" t="str">
        <f>'[1]Bearbeitete Datenbank'!$CN475</f>
        <v>None</v>
      </c>
      <c r="DG473" s="5" t="str">
        <f>'[1]Bearbeitete Datenbank'!$CO475</f>
        <v>None</v>
      </c>
      <c r="DH473" s="5" t="str">
        <f>'[1]Bearbeitete Datenbank'!$CP475</f>
        <v>None</v>
      </c>
    </row>
    <row r="474" spans="1:112" x14ac:dyDescent="0.25">
      <c r="A474" s="1" t="str">
        <f>'[1]Bearbeitete Datenbank'!$C476</f>
        <v>QZS-1</v>
      </c>
      <c r="C474" s="1" t="str">
        <f>'[1]Bearbeitete Datenbank'!$C476</f>
        <v>QZS-1</v>
      </c>
      <c r="D474" s="41">
        <f>'[1]Bearbeitete Datenbank'!$AB476</f>
        <v>37158</v>
      </c>
      <c r="G474" s="1" t="str">
        <f>'[1]Bearbeitete Datenbank'!$AV476</f>
        <v>Heavy Satellite</v>
      </c>
      <c r="H474" s="1">
        <f>'[1]Bearbeitete Datenbank'!$V476</f>
        <v>15</v>
      </c>
      <c r="J474" s="3"/>
      <c r="K474" s="1" t="str">
        <f>'[1]Bearbeitete Datenbank'!$BQ476</f>
        <v>none</v>
      </c>
      <c r="L474" s="1" t="str">
        <f>'[1]Bearbeitete Datenbank'!$BR476</f>
        <v>0</v>
      </c>
      <c r="M474" s="1"/>
      <c r="N474" s="1">
        <f>'[1]Bearbeitete Datenbank'!$BS476</f>
        <v>300</v>
      </c>
      <c r="P474" s="1" t="str">
        <f>'[1]Bearbeitete Datenbank'!$Y476</f>
        <v>Tanegashima Space Center</v>
      </c>
      <c r="Q474" s="1">
        <f>'[1]Bearbeitete Datenbank'!$AD476*PI()/180</f>
        <v>0.53058009260627614</v>
      </c>
      <c r="R474" s="1" t="str">
        <f>'[1]Bearbeitete Datenbank'!$D476</f>
        <v>Japan</v>
      </c>
      <c r="S474" s="1" t="str">
        <f>'[1]Bearbeitete Datenbank'!$E476</f>
        <v>Japan</v>
      </c>
      <c r="T474" s="1" t="str">
        <f>'[1]Bearbeitete Datenbank'!$F476</f>
        <v>Japan Aerospace Exploration Agency (JAXA)</v>
      </c>
      <c r="U474" s="3">
        <f>'[1]Bearbeitete Datenbank'!$U476</f>
        <v>40432</v>
      </c>
      <c r="V474" s="1">
        <f>'[1]Bearbeitete Datenbank'!$AE476*PI()/180</f>
        <v>2.2858577213369733</v>
      </c>
      <c r="Y474" s="1">
        <f>'[1]Bearbeitete Datenbank'!$BK476</f>
        <v>2.9</v>
      </c>
      <c r="Z474" s="1">
        <f>'[1]Bearbeitete Datenbank'!$BL476</f>
        <v>6.2</v>
      </c>
      <c r="AA474" s="1">
        <f>'[1]Bearbeitete Datenbank'!$BM476</f>
        <v>25.3</v>
      </c>
      <c r="AB474" s="1">
        <f>'[1]Bearbeitete Datenbank'!BN476</f>
        <v>78.750753189264501</v>
      </c>
      <c r="AC474" s="1">
        <f>'[1]Bearbeitete Datenbank'!BO476</f>
        <v>8.41</v>
      </c>
      <c r="AD474" s="1">
        <f>'[1]Bearbeitete Datenbank'!$BP476</f>
        <v>39.597799999999999</v>
      </c>
      <c r="AH474" s="1">
        <f>'[1]Bearbeitete Datenbank'!$AL476</f>
        <v>4020</v>
      </c>
      <c r="AJ474" s="1">
        <f>'[1]Bearbeitete Datenbank'!$AN476</f>
        <v>1802</v>
      </c>
      <c r="AK474" s="1">
        <f>'[1]Bearbeitete Datenbank'!$AW476</f>
        <v>2218</v>
      </c>
      <c r="AU474" s="1" t="str">
        <f>'[1]Bearbeitete Datenbank'!$AU476</f>
        <v>GEO/T</v>
      </c>
      <c r="AV474" s="1" t="str">
        <f>'[1]Bearbeitete Datenbank'!$J476</f>
        <v>GEO</v>
      </c>
      <c r="AY474" s="1" t="str">
        <f>'[1]Bearbeitete Datenbank'!$G476</f>
        <v>Government</v>
      </c>
      <c r="AZ474" s="1"/>
      <c r="BA474" s="1" t="str">
        <f>'[1]Bearbeitete Datenbank'!$H476</f>
        <v>Navigation/Regional Positioning</v>
      </c>
      <c r="BB474" s="1"/>
      <c r="BC474" s="42">
        <f>'[1]Bearbeitete Datenbank'!$AX476</f>
        <v>41.937800000000003</v>
      </c>
      <c r="BD474" s="1">
        <f>Tabelle27[[#This Row],[inclination '[degree']]]*PI()/180</f>
        <v>0.73195269104287786</v>
      </c>
      <c r="BE474" s="1">
        <f>'[1]Bearbeitete Datenbank'!$AY476</f>
        <v>138.8312</v>
      </c>
      <c r="BF474" s="1">
        <f>Tabelle27[[#This Row],[RAAN '[degree']]]*PI()/180</f>
        <v>2.4230615444947512</v>
      </c>
      <c r="BG474" s="1">
        <f>'[1]Bearbeitete Datenbank'!$BA476</f>
        <v>270.52749999999997</v>
      </c>
      <c r="BH474" s="1">
        <f>Tabelle27[[#This Row],[AoP '[degree']]]*PI()/180</f>
        <v>4.7215955921889599</v>
      </c>
      <c r="BI474" s="1">
        <f>'[1]Bearbeitete Datenbank'!$BB476</f>
        <v>277.54910000000001</v>
      </c>
      <c r="BK474" s="1">
        <f>Tabelle27[[#This Row],[mean_anomaly '[degree']]]*PI()/180</f>
        <v>4.8441456309469935</v>
      </c>
      <c r="BL474" s="1">
        <f>'[1]Bearbeitete Datenbank'!$AZ476</f>
        <v>7.57713E-2</v>
      </c>
      <c r="BM474" s="1">
        <f>'[1]Bearbeitete Datenbank'!$BE476</f>
        <v>42164.116058599131</v>
      </c>
      <c r="BN474" s="1">
        <f>'[1]Bearbeitete Datenbank'!$BF476</f>
        <v>38987.94594571006</v>
      </c>
      <c r="BO474" s="1">
        <f>'[1]Bearbeitete Datenbank'!$BG476</f>
        <v>32598.286171488202</v>
      </c>
      <c r="BP474" s="1">
        <f>'[1]Bearbeitete Datenbank'!$BH476</f>
        <v>1436.0638924771081</v>
      </c>
      <c r="BQ474" s="1">
        <f>'[1]Bearbeitete Datenbank'!$BC476</f>
        <v>1.0027409</v>
      </c>
      <c r="BY474" s="1" t="s">
        <v>115</v>
      </c>
      <c r="BZ474" s="1" t="s">
        <v>115</v>
      </c>
      <c r="CA474" s="1" t="s">
        <v>115</v>
      </c>
      <c r="CB474" s="1" t="s">
        <v>115</v>
      </c>
      <c r="CD474" s="47">
        <f>'[1]Bearbeitete Datenbank'!$BT476</f>
        <v>1.775693358500007</v>
      </c>
      <c r="CE47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3.099169561162116E-2</v>
      </c>
      <c r="CF474" s="1">
        <f>'[1]Bearbeitete Datenbank'!$BU476</f>
        <v>139.5121278915</v>
      </c>
      <c r="CG47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2.4349459781700893</v>
      </c>
      <c r="CH474" s="1" t="str">
        <f>'[1]Bearbeitete Datenbank'!$BV476</f>
        <v>False</v>
      </c>
      <c r="CI474" s="1" t="str">
        <f>'[1]Bearbeitete Datenbank'!$BW476</f>
        <v>True</v>
      </c>
      <c r="CJ474" s="1">
        <f>'[1]Bearbeitete Datenbank'!$BX476</f>
        <v>7.5635518499999999E-2</v>
      </c>
      <c r="CK474" s="1">
        <f>'[1]Bearbeitete Datenbank'!$BY476</f>
        <v>8.9655149999999517E-4</v>
      </c>
      <c r="CL474" s="1" t="str">
        <f>'[1]Bearbeitete Datenbank'!$CA476</f>
        <v>None</v>
      </c>
      <c r="CM47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74" s="1">
        <f>'[1]Bearbeitete Datenbank'!$CB476</f>
        <v>0</v>
      </c>
      <c r="CO474" s="1">
        <f>'[1]Bearbeitete Datenbank'!$CC476</f>
        <v>0</v>
      </c>
      <c r="CP474" s="1" t="str">
        <f>'[1]Bearbeitete Datenbank'!$CD476</f>
        <v>None</v>
      </c>
      <c r="CQ474" s="1" t="str">
        <f>'[1]Bearbeitete Datenbank'!$CE476</f>
        <v>None</v>
      </c>
      <c r="CR474" s="1" t="str">
        <f>'[1]Bearbeitete Datenbank'!$CF476</f>
        <v>None</v>
      </c>
      <c r="CS474" s="1" t="str">
        <f>IF(Tabelle27[[#This Row],[synchronised_starting_longitude '[deg_E']]]="None","None",Tabelle27[[#This Row],[synchronised_starting_longitude '[deg_E']]]*PI()/180)</f>
        <v>None</v>
      </c>
      <c r="CT474" s="1" t="str">
        <f>'[1]Bearbeitete Datenbank'!$CG476</f>
        <v>None</v>
      </c>
      <c r="CU474" s="1" t="str">
        <f>IF(Tabelle27[[#This Row],[synchronised_initial_longitude '[deg_E']]]="None","None",Tabelle27[[#This Row],[synchronised_initial_longitude '[deg_E']]]*PI()/180)</f>
        <v>None</v>
      </c>
      <c r="CV474" s="1" t="str">
        <f>'[1]Bearbeitete Datenbank'!$CH476</f>
        <v>None</v>
      </c>
      <c r="CW474" s="1" t="str">
        <f>IF(Tabelle27[[#This Row],[synchronised_tolerance_longitude '[deg_E']]]="None","None",Tabelle27[[#This Row],[synchronised_tolerance_longitude '[deg_E']]]*PI()/180)</f>
        <v>None</v>
      </c>
      <c r="CY474" s="1" t="str">
        <f>'[1]Bearbeitete Datenbank'!$CI476</f>
        <v>None</v>
      </c>
      <c r="CZ474" s="1" t="str">
        <f>IF(Tabelle27[[#This Row],[initial_GLAN '[deg']]]="None",Tabelle27[[#This Row],[initial_GLAN '[deg']]],Tabelle27[[#This Row],[initial_GLAN '[deg']]]*PI()/180)</f>
        <v>None</v>
      </c>
      <c r="DA474" s="1" t="str">
        <f>'[1]Bearbeitete Datenbank'!$CJ476</f>
        <v>None</v>
      </c>
      <c r="DB474" s="1" t="str">
        <f>IF(Tabelle27[[#This Row],[tolerance_GLAN '[deg']]]="None",Tabelle27[[#This Row],[tolerance_GLAN '[deg']]],Tabelle27[[#This Row],[tolerance_GLAN '[deg']]]*PI()/180)</f>
        <v>None</v>
      </c>
      <c r="DC474" s="1" t="str">
        <f>'[1]Bearbeitete Datenbank'!$CK476</f>
        <v>None</v>
      </c>
      <c r="DD474" s="49" t="str">
        <f>'[1]Bearbeitete Datenbank'!$CL476</f>
        <v>None</v>
      </c>
      <c r="DE474" s="5" t="str">
        <f>'[1]Bearbeitete Datenbank'!$CM476</f>
        <v>None</v>
      </c>
      <c r="DF474" s="49" t="str">
        <f>'[1]Bearbeitete Datenbank'!$CN476</f>
        <v>None</v>
      </c>
      <c r="DG474" s="5" t="str">
        <f>'[1]Bearbeitete Datenbank'!$CO476</f>
        <v>None</v>
      </c>
      <c r="DH474" s="5" t="str">
        <f>'[1]Bearbeitete Datenbank'!$CP476</f>
        <v>None</v>
      </c>
    </row>
    <row r="475" spans="1:112" x14ac:dyDescent="0.25">
      <c r="A475" s="1" t="str">
        <f>'[1]Bearbeitete Datenbank'!$C477</f>
        <v>QZS-2</v>
      </c>
      <c r="C475" s="1" t="str">
        <f>'[1]Bearbeitete Datenbank'!$C477</f>
        <v>QZS-2</v>
      </c>
      <c r="D475" s="41">
        <f>'[1]Bearbeitete Datenbank'!$AB477</f>
        <v>42738</v>
      </c>
      <c r="G475" s="1" t="str">
        <f>'[1]Bearbeitete Datenbank'!$AV477</f>
        <v>Heavy Satellite</v>
      </c>
      <c r="H475" s="1">
        <f>'[1]Bearbeitete Datenbank'!$V477</f>
        <v>15</v>
      </c>
      <c r="J475" s="3"/>
      <c r="K475" s="1" t="str">
        <f>'[1]Bearbeitete Datenbank'!$BQ477</f>
        <v>none</v>
      </c>
      <c r="L475" s="1" t="str">
        <f>'[1]Bearbeitete Datenbank'!$BR477</f>
        <v>0</v>
      </c>
      <c r="M475" s="1"/>
      <c r="N475" s="1">
        <f>'[1]Bearbeitete Datenbank'!$BS477</f>
        <v>300</v>
      </c>
      <c r="P475" s="1" t="str">
        <f>'[1]Bearbeitete Datenbank'!$Y477</f>
        <v>Tanegashima Space Center</v>
      </c>
      <c r="Q475" s="1">
        <f>'[1]Bearbeitete Datenbank'!$AD477*PI()/180</f>
        <v>0.53058009260627614</v>
      </c>
      <c r="R475" s="1" t="str">
        <f>'[1]Bearbeitete Datenbank'!$D477</f>
        <v>Japan</v>
      </c>
      <c r="S475" s="1" t="str">
        <f>'[1]Bearbeitete Datenbank'!$E477</f>
        <v>Japan</v>
      </c>
      <c r="T475" s="1" t="str">
        <f>'[1]Bearbeitete Datenbank'!$F477</f>
        <v>Japan Aerospace Exploration Agency (JAXA)</v>
      </c>
      <c r="U475" s="3">
        <f>'[1]Bearbeitete Datenbank'!$U477</f>
        <v>42886</v>
      </c>
      <c r="V475" s="1">
        <f>'[1]Bearbeitete Datenbank'!$AE477*PI()/180</f>
        <v>2.2858577213369733</v>
      </c>
      <c r="Y475" s="1">
        <f>'[1]Bearbeitete Datenbank'!$BK477</f>
        <v>2.9</v>
      </c>
      <c r="Z475" s="1">
        <f>'[1]Bearbeitete Datenbank'!$BL477</f>
        <v>6.2</v>
      </c>
      <c r="AA475" s="1">
        <f>'[1]Bearbeitete Datenbank'!$BM477</f>
        <v>25.3</v>
      </c>
      <c r="AB475" s="1">
        <f>'[1]Bearbeitete Datenbank'!BN477</f>
        <v>78.750753189264501</v>
      </c>
      <c r="AC475" s="1">
        <f>'[1]Bearbeitete Datenbank'!BO477</f>
        <v>8.41</v>
      </c>
      <c r="AD475" s="1">
        <f>'[1]Bearbeitete Datenbank'!$BP477</f>
        <v>39.597799999999999</v>
      </c>
      <c r="AH475" s="1">
        <f>'[1]Bearbeitete Datenbank'!$AL477</f>
        <v>4020</v>
      </c>
      <c r="AJ475" s="1">
        <f>'[1]Bearbeitete Datenbank'!$AN477</f>
        <v>1802</v>
      </c>
      <c r="AK475" s="1">
        <f>'[1]Bearbeitete Datenbank'!$AW477</f>
        <v>2218</v>
      </c>
      <c r="AU475" s="1" t="str">
        <f>'[1]Bearbeitete Datenbank'!$AU477</f>
        <v>GEO/NS</v>
      </c>
      <c r="AV475" s="1" t="str">
        <f>'[1]Bearbeitete Datenbank'!$J477</f>
        <v>GEO</v>
      </c>
      <c r="AY475" s="1" t="str">
        <f>'[1]Bearbeitete Datenbank'!$G477</f>
        <v>Government</v>
      </c>
      <c r="AZ475" s="1"/>
      <c r="BA475" s="1" t="str">
        <f>'[1]Bearbeitete Datenbank'!$H477</f>
        <v>Navigation/Regional Positioning</v>
      </c>
      <c r="BB475" s="1"/>
      <c r="BC475" s="42">
        <f>'[1]Bearbeitete Datenbank'!$AX477</f>
        <v>42.426400000000001</v>
      </c>
      <c r="BD475" s="1">
        <f>Tabelle27[[#This Row],[inclination '[degree']]]*PI()/180</f>
        <v>0.74048036976812215</v>
      </c>
      <c r="BE475" s="1">
        <f>'[1]Bearbeitete Datenbank'!$AY477</f>
        <v>269.69119999999998</v>
      </c>
      <c r="BF475" s="1">
        <f>Tabelle27[[#This Row],[RAAN '[degree']]]*PI()/180</f>
        <v>4.7069994036545308</v>
      </c>
      <c r="BG475" s="1">
        <f>'[1]Bearbeitete Datenbank'!$BA477</f>
        <v>268.86840000000001</v>
      </c>
      <c r="BH475" s="1">
        <f>Tabelle27[[#This Row],[AoP '[degree']]]*PI()/180</f>
        <v>4.6926388345691219</v>
      </c>
      <c r="BI475" s="1">
        <f>'[1]Bearbeitete Datenbank'!$BB477</f>
        <v>81.043599999999998</v>
      </c>
      <c r="BK475" s="1">
        <f>Tabelle27[[#This Row],[mean_anomaly '[degree']]]*PI()/180</f>
        <v>1.4144776576692766</v>
      </c>
      <c r="BL475" s="1">
        <f>'[1]Bearbeitete Datenbank'!$AZ477</f>
        <v>7.6095399999999994E-2</v>
      </c>
      <c r="BM475" s="1">
        <f>'[1]Bearbeitete Datenbank'!$BE477</f>
        <v>42158.471242537074</v>
      </c>
      <c r="BN475" s="1">
        <f>'[1]Bearbeitete Datenbank'!$BF477</f>
        <v>38995.53697512643</v>
      </c>
      <c r="BO475" s="1">
        <f>'[1]Bearbeitete Datenbank'!$BG477</f>
        <v>32579.405509947719</v>
      </c>
      <c r="BP475" s="1">
        <f>'[1]Bearbeitete Datenbank'!$BH477</f>
        <v>1435.7755176942874</v>
      </c>
      <c r="BQ475" s="1">
        <f>'[1]Bearbeitete Datenbank'!$BC477</f>
        <v>1.0029423</v>
      </c>
      <c r="BY475" s="1" t="s">
        <v>115</v>
      </c>
      <c r="BZ475" s="1" t="s">
        <v>115</v>
      </c>
      <c r="CA475" s="1" t="s">
        <v>115</v>
      </c>
      <c r="CB475" s="1" t="s">
        <v>115</v>
      </c>
      <c r="CD475" s="47">
        <f>'[1]Bearbeitete Datenbank'!$BT477</f>
        <v>2.021298964500005</v>
      </c>
      <c r="CE47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3.5278322097677069E-2</v>
      </c>
      <c r="CF475" s="1">
        <f>'[1]Bearbeitete Datenbank'!$BU477</f>
        <v>139.09998323650001</v>
      </c>
      <c r="CG47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2.4277526969458432</v>
      </c>
      <c r="CH475" s="1" t="str">
        <f>'[1]Bearbeitete Datenbank'!$BV477</f>
        <v>False</v>
      </c>
      <c r="CI475" s="1" t="str">
        <f>'[1]Bearbeitete Datenbank'!$BW477</f>
        <v>True</v>
      </c>
      <c r="CJ475" s="1">
        <f>'[1]Bearbeitete Datenbank'!$BX477</f>
        <v>7.5062016499999995E-2</v>
      </c>
      <c r="CK475" s="1">
        <f>'[1]Bearbeitete Datenbank'!$BY477</f>
        <v>1.0303904999999988E-3</v>
      </c>
      <c r="CL475" s="1" t="str">
        <f>'[1]Bearbeitete Datenbank'!$CA477</f>
        <v>None</v>
      </c>
      <c r="CM47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75" s="1">
        <f>'[1]Bearbeitete Datenbank'!$CB477</f>
        <v>0</v>
      </c>
      <c r="CO475" s="1">
        <f>'[1]Bearbeitete Datenbank'!$CC477</f>
        <v>0</v>
      </c>
      <c r="CP475" s="1" t="str">
        <f>'[1]Bearbeitete Datenbank'!$CD477</f>
        <v>None</v>
      </c>
      <c r="CQ475" s="1" t="str">
        <f>'[1]Bearbeitete Datenbank'!$CE477</f>
        <v>None</v>
      </c>
      <c r="CR475" s="1" t="str">
        <f>'[1]Bearbeitete Datenbank'!$CF477</f>
        <v>None</v>
      </c>
      <c r="CS475" s="1" t="str">
        <f>IF(Tabelle27[[#This Row],[synchronised_starting_longitude '[deg_E']]]="None","None",Tabelle27[[#This Row],[synchronised_starting_longitude '[deg_E']]]*PI()/180)</f>
        <v>None</v>
      </c>
      <c r="CT475" s="1" t="str">
        <f>'[1]Bearbeitete Datenbank'!$CG477</f>
        <v>None</v>
      </c>
      <c r="CU475" s="1" t="str">
        <f>IF(Tabelle27[[#This Row],[synchronised_initial_longitude '[deg_E']]]="None","None",Tabelle27[[#This Row],[synchronised_initial_longitude '[deg_E']]]*PI()/180)</f>
        <v>None</v>
      </c>
      <c r="CV475" s="1" t="str">
        <f>'[1]Bearbeitete Datenbank'!$CH477</f>
        <v>None</v>
      </c>
      <c r="CW475" s="1" t="str">
        <f>IF(Tabelle27[[#This Row],[synchronised_tolerance_longitude '[deg_E']]]="None","None",Tabelle27[[#This Row],[synchronised_tolerance_longitude '[deg_E']]]*PI()/180)</f>
        <v>None</v>
      </c>
      <c r="CY475" s="1" t="str">
        <f>'[1]Bearbeitete Datenbank'!$CI477</f>
        <v>None</v>
      </c>
      <c r="CZ475" s="1" t="str">
        <f>IF(Tabelle27[[#This Row],[initial_GLAN '[deg']]]="None",Tabelle27[[#This Row],[initial_GLAN '[deg']]],Tabelle27[[#This Row],[initial_GLAN '[deg']]]*PI()/180)</f>
        <v>None</v>
      </c>
      <c r="DA475" s="1" t="str">
        <f>'[1]Bearbeitete Datenbank'!$CJ477</f>
        <v>None</v>
      </c>
      <c r="DB475" s="1" t="str">
        <f>IF(Tabelle27[[#This Row],[tolerance_GLAN '[deg']]]="None",Tabelle27[[#This Row],[tolerance_GLAN '[deg']]],Tabelle27[[#This Row],[tolerance_GLAN '[deg']]]*PI()/180)</f>
        <v>None</v>
      </c>
      <c r="DC475" s="1" t="str">
        <f>'[1]Bearbeitete Datenbank'!$CK477</f>
        <v>None</v>
      </c>
      <c r="DD475" s="49" t="str">
        <f>'[1]Bearbeitete Datenbank'!$CL477</f>
        <v>None</v>
      </c>
      <c r="DE475" s="5" t="str">
        <f>'[1]Bearbeitete Datenbank'!$CM477</f>
        <v>None</v>
      </c>
      <c r="DF475" s="49" t="str">
        <f>'[1]Bearbeitete Datenbank'!$CN477</f>
        <v>None</v>
      </c>
      <c r="DG475" s="5" t="str">
        <f>'[1]Bearbeitete Datenbank'!$CO477</f>
        <v>None</v>
      </c>
      <c r="DH475" s="5" t="str">
        <f>'[1]Bearbeitete Datenbank'!$CP477</f>
        <v>None</v>
      </c>
    </row>
    <row r="476" spans="1:112" x14ac:dyDescent="0.25">
      <c r="A476" s="1" t="str">
        <f>'[1]Bearbeitete Datenbank'!$C478</f>
        <v>QZS-3</v>
      </c>
      <c r="C476" s="1" t="str">
        <f>'[1]Bearbeitete Datenbank'!$C478</f>
        <v>QZS-3</v>
      </c>
      <c r="D476" s="41">
        <f>'[1]Bearbeitete Datenbank'!$AB478</f>
        <v>42917</v>
      </c>
      <c r="G476" s="1" t="str">
        <f>'[1]Bearbeitete Datenbank'!$AV478</f>
        <v>Heavy Satellite</v>
      </c>
      <c r="H476" s="1">
        <f>'[1]Bearbeitete Datenbank'!$V478</f>
        <v>15</v>
      </c>
      <c r="J476" s="3"/>
      <c r="K476" s="1" t="str">
        <f>'[1]Bearbeitete Datenbank'!$BQ478</f>
        <v>none</v>
      </c>
      <c r="L476" s="1" t="str">
        <f>'[1]Bearbeitete Datenbank'!$BR478</f>
        <v>0</v>
      </c>
      <c r="M476" s="1"/>
      <c r="N476" s="1">
        <f>'[1]Bearbeitete Datenbank'!$BS478</f>
        <v>3000</v>
      </c>
      <c r="P476" s="1" t="str">
        <f>'[1]Bearbeitete Datenbank'!$Y478</f>
        <v>Tanegashima Space Center</v>
      </c>
      <c r="Q476" s="1">
        <f>'[1]Bearbeitete Datenbank'!$AD478*PI()/180</f>
        <v>0.53058009260627614</v>
      </c>
      <c r="R476" s="1" t="str">
        <f>'[1]Bearbeitete Datenbank'!$D478</f>
        <v>Japan</v>
      </c>
      <c r="S476" s="1" t="str">
        <f>'[1]Bearbeitete Datenbank'!$E478</f>
        <v>Japan</v>
      </c>
      <c r="T476" s="1" t="str">
        <f>'[1]Bearbeitete Datenbank'!$F478</f>
        <v>Japan Aerospace Exploration Agency (JAXA)</v>
      </c>
      <c r="U476" s="3">
        <f>'[1]Bearbeitete Datenbank'!$U478</f>
        <v>42966</v>
      </c>
      <c r="V476" s="1">
        <f>'[1]Bearbeitete Datenbank'!$AE478*PI()/180</f>
        <v>2.2858577213369733</v>
      </c>
      <c r="Y476" s="1">
        <f>'[1]Bearbeitete Datenbank'!$BK478</f>
        <v>3.2</v>
      </c>
      <c r="Z476" s="1">
        <f>'[1]Bearbeitete Datenbank'!$BL478</f>
        <v>5.4</v>
      </c>
      <c r="AA476" s="1">
        <f>'[1]Bearbeitete Datenbank'!$BM478</f>
        <v>19</v>
      </c>
      <c r="AB476" s="1">
        <f>'[1]Bearbeitete Datenbank'!BN478</f>
        <v>66.944650174315996</v>
      </c>
      <c r="AC476" s="1">
        <f>'[1]Bearbeitete Datenbank'!BO478</f>
        <v>10.24</v>
      </c>
      <c r="AD476" s="1">
        <f>'[1]Bearbeitete Datenbank'!$BP478</f>
        <v>35.952399999999997</v>
      </c>
      <c r="AH476" s="1">
        <f>'[1]Bearbeitete Datenbank'!$AL478</f>
        <v>4700</v>
      </c>
      <c r="AJ476" s="1">
        <f>'[1]Bearbeitete Datenbank'!$AN478</f>
        <v>2500</v>
      </c>
      <c r="AK476" s="1">
        <f>'[1]Bearbeitete Datenbank'!$AW478</f>
        <v>2200</v>
      </c>
      <c r="AU476" s="1" t="str">
        <f>'[1]Bearbeitete Datenbank'!$AU478</f>
        <v>GEO/S</v>
      </c>
      <c r="AV476" s="1" t="str">
        <f>'[1]Bearbeitete Datenbank'!$J478</f>
        <v>GEO</v>
      </c>
      <c r="AY476" s="1" t="str">
        <f>'[1]Bearbeitete Datenbank'!$G478</f>
        <v>Government</v>
      </c>
      <c r="AZ476" s="1"/>
      <c r="BA476" s="1" t="str">
        <f>'[1]Bearbeitete Datenbank'!$H478</f>
        <v>Navigation/Regional Positioning</v>
      </c>
      <c r="BB476" s="1"/>
      <c r="BC476" s="42">
        <f>'[1]Bearbeitete Datenbank'!$AX478</f>
        <v>6.7699999999999996E-2</v>
      </c>
      <c r="BD476" s="1">
        <f>Tabelle27[[#This Row],[inclination '[degree']]]*PI()/180</f>
        <v>1.1815879036001611E-3</v>
      </c>
      <c r="BE476" s="1">
        <f>'[1]Bearbeitete Datenbank'!$AY478</f>
        <v>140.19059999999999</v>
      </c>
      <c r="BF476" s="1">
        <f>Tabelle27[[#This Row],[RAAN '[degree']]]*PI()/180</f>
        <v>2.4467875503463623</v>
      </c>
      <c r="BG476" s="1">
        <f>'[1]Bearbeitete Datenbank'!$BA478</f>
        <v>271.48180000000002</v>
      </c>
      <c r="BH476" s="1">
        <f>Tabelle27[[#This Row],[AoP '[degree']]]*PI()/180</f>
        <v>4.7382512692407417</v>
      </c>
      <c r="BI476" s="1">
        <f>'[1]Bearbeitete Datenbank'!$BB478</f>
        <v>261.00639999999999</v>
      </c>
      <c r="BK476" s="1">
        <f>Tabelle27[[#This Row],[mean_anomaly '[degree']]]*PI()/180</f>
        <v>4.5554210487773279</v>
      </c>
      <c r="BL476" s="1">
        <f>'[1]Bearbeitete Datenbank'!$AZ478</f>
        <v>1.1230000000000001E-4</v>
      </c>
      <c r="BM476" s="1">
        <f>'[1]Bearbeitete Datenbank'!$BE478</f>
        <v>42164.235477796574</v>
      </c>
      <c r="BN476" s="1">
        <f>'[1]Bearbeitete Datenbank'!$BF478</f>
        <v>35797.970521440729</v>
      </c>
      <c r="BO476" s="1">
        <f>'[1]Bearbeitete Datenbank'!$BG478</f>
        <v>35788.500434152418</v>
      </c>
      <c r="BP476" s="1">
        <f>'[1]Bearbeitete Datenbank'!$BH478</f>
        <v>1436.0699934132231</v>
      </c>
      <c r="BQ476" s="1">
        <f>'[1]Bearbeitete Datenbank'!$BC478</f>
        <v>1.00273664</v>
      </c>
      <c r="BY476" s="1" t="s">
        <v>115</v>
      </c>
      <c r="BZ476" s="1" t="s">
        <v>115</v>
      </c>
      <c r="CA476" s="1" t="s">
        <v>115</v>
      </c>
      <c r="CB476" s="1" t="s">
        <v>115</v>
      </c>
      <c r="CD476" s="47">
        <f>'[1]Bearbeitete Datenbank'!$BT478</f>
        <v>8.0358783500003028E-2</v>
      </c>
      <c r="CE47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1.4025253549723455E-3</v>
      </c>
      <c r="CF476" s="1">
        <f>'[1]Bearbeitete Datenbank'!$BU478</f>
        <v>126.9838701005</v>
      </c>
      <c r="CG47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2.2162866301785078</v>
      </c>
      <c r="CH476" s="1" t="str">
        <f>'[1]Bearbeitete Datenbank'!$BV478</f>
        <v>True</v>
      </c>
      <c r="CI476" s="1" t="str">
        <f>'[1]Bearbeitete Datenbank'!$BW478</f>
        <v>True</v>
      </c>
      <c r="CJ476" s="1">
        <f>'[1]Bearbeitete Datenbank'!$BX478</f>
        <v>1.8820499999999999E-4</v>
      </c>
      <c r="CK476" s="1">
        <f>'[1]Bearbeitete Datenbank'!$BY478</f>
        <v>8.8881000000000005E-5</v>
      </c>
      <c r="CL476" s="1">
        <f>'[1]Bearbeitete Datenbank'!$CA478</f>
        <v>9.5829999999999999E-2</v>
      </c>
      <c r="CM47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1.6725490221861658E-3</v>
      </c>
      <c r="CN476" s="1">
        <f>'[1]Bearbeitete Datenbank'!$CB478</f>
        <v>1</v>
      </c>
      <c r="CO476" s="1">
        <f>'[1]Bearbeitete Datenbank'!$CC478</f>
        <v>6</v>
      </c>
      <c r="CP476" s="1" t="str">
        <f>'[1]Bearbeitete Datenbank'!$CD478</f>
        <v>None</v>
      </c>
      <c r="CQ476" s="1" t="str">
        <f>'[1]Bearbeitete Datenbank'!$CE478</f>
        <v>None</v>
      </c>
      <c r="CR476" s="1" t="str">
        <f>'[1]Bearbeitete Datenbank'!$CF478</f>
        <v>None</v>
      </c>
      <c r="CS476" s="1" t="str">
        <f>IF(Tabelle27[[#This Row],[synchronised_starting_longitude '[deg_E']]]="None","None",Tabelle27[[#This Row],[synchronised_starting_longitude '[deg_E']]]*PI()/180)</f>
        <v>None</v>
      </c>
      <c r="CT476" s="1" t="str">
        <f>'[1]Bearbeitete Datenbank'!$CG478</f>
        <v>None</v>
      </c>
      <c r="CU476" s="1" t="str">
        <f>IF(Tabelle27[[#This Row],[synchronised_initial_longitude '[deg_E']]]="None","None",Tabelle27[[#This Row],[synchronised_initial_longitude '[deg_E']]]*PI()/180)</f>
        <v>None</v>
      </c>
      <c r="CV476" s="1" t="str">
        <f>'[1]Bearbeitete Datenbank'!$CH478</f>
        <v>None</v>
      </c>
      <c r="CW476" s="1" t="str">
        <f>IF(Tabelle27[[#This Row],[synchronised_tolerance_longitude '[deg_E']]]="None","None",Tabelle27[[#This Row],[synchronised_tolerance_longitude '[deg_E']]]*PI()/180)</f>
        <v>None</v>
      </c>
      <c r="CY476" s="1" t="str">
        <f>'[1]Bearbeitete Datenbank'!$CI478</f>
        <v>None</v>
      </c>
      <c r="CZ476" s="1" t="str">
        <f>IF(Tabelle27[[#This Row],[initial_GLAN '[deg']]]="None",Tabelle27[[#This Row],[initial_GLAN '[deg']]],Tabelle27[[#This Row],[initial_GLAN '[deg']]]*PI()/180)</f>
        <v>None</v>
      </c>
      <c r="DA476" s="1" t="str">
        <f>'[1]Bearbeitete Datenbank'!$CJ478</f>
        <v>None</v>
      </c>
      <c r="DB476" s="1" t="str">
        <f>IF(Tabelle27[[#This Row],[tolerance_GLAN '[deg']]]="None",Tabelle27[[#This Row],[tolerance_GLAN '[deg']]],Tabelle27[[#This Row],[tolerance_GLAN '[deg']]]*PI()/180)</f>
        <v>None</v>
      </c>
      <c r="DC476" s="1" t="str">
        <f>'[1]Bearbeitete Datenbank'!$CK478</f>
        <v>None</v>
      </c>
      <c r="DD476" s="49" t="str">
        <f>'[1]Bearbeitete Datenbank'!$CL478</f>
        <v>None</v>
      </c>
      <c r="DE476" s="5" t="str">
        <f>'[1]Bearbeitete Datenbank'!$CM478</f>
        <v>None</v>
      </c>
      <c r="DF476" s="49" t="str">
        <f>'[1]Bearbeitete Datenbank'!$CN478</f>
        <v>None</v>
      </c>
      <c r="DG476" s="5" t="str">
        <f>'[1]Bearbeitete Datenbank'!$CO478</f>
        <v>None</v>
      </c>
      <c r="DH476" s="5" t="str">
        <f>'[1]Bearbeitete Datenbank'!$CP478</f>
        <v>None</v>
      </c>
    </row>
    <row r="477" spans="1:112" x14ac:dyDescent="0.25">
      <c r="A477" s="1" t="str">
        <f>'[1]Bearbeitete Datenbank'!$C479</f>
        <v>QZS-4</v>
      </c>
      <c r="C477" s="1" t="str">
        <f>'[1]Bearbeitete Datenbank'!$C479</f>
        <v>QZS-4</v>
      </c>
      <c r="D477" s="41">
        <f>'[1]Bearbeitete Datenbank'!$AB479</f>
        <v>42965</v>
      </c>
      <c r="G477" s="1" t="str">
        <f>'[1]Bearbeitete Datenbank'!$AV479</f>
        <v>Heavy Satellite</v>
      </c>
      <c r="H477" s="1">
        <f>'[1]Bearbeitete Datenbank'!$V479</f>
        <v>15</v>
      </c>
      <c r="J477" s="3"/>
      <c r="K477" s="1" t="str">
        <f>'[1]Bearbeitete Datenbank'!$BQ479</f>
        <v>none</v>
      </c>
      <c r="L477" s="1" t="str">
        <f>'[1]Bearbeitete Datenbank'!$BR479</f>
        <v>0</v>
      </c>
      <c r="M477" s="1"/>
      <c r="N477" s="1">
        <f>'[1]Bearbeitete Datenbank'!$BS479</f>
        <v>300</v>
      </c>
      <c r="P477" s="1" t="str">
        <f>'[1]Bearbeitete Datenbank'!$Y479</f>
        <v>Tanegashima Space Center</v>
      </c>
      <c r="Q477" s="1">
        <f>'[1]Bearbeitete Datenbank'!$AD479*PI()/180</f>
        <v>0.53058009260627614</v>
      </c>
      <c r="R477" s="1" t="str">
        <f>'[1]Bearbeitete Datenbank'!$D479</f>
        <v>Japan</v>
      </c>
      <c r="S477" s="1" t="str">
        <f>'[1]Bearbeitete Datenbank'!$E479</f>
        <v>Japan</v>
      </c>
      <c r="T477" s="1" t="str">
        <f>'[1]Bearbeitete Datenbank'!$F479</f>
        <v>Japan Aerospace Exploration Agency (JAXA)</v>
      </c>
      <c r="U477" s="3">
        <f>'[1]Bearbeitete Datenbank'!$U479</f>
        <v>43017</v>
      </c>
      <c r="V477" s="1">
        <f>'[1]Bearbeitete Datenbank'!$AE479*PI()/180</f>
        <v>2.2858577213369733</v>
      </c>
      <c r="Y477" s="1">
        <f>'[1]Bearbeitete Datenbank'!$BK479</f>
        <v>2.9</v>
      </c>
      <c r="Z477" s="1">
        <f>'[1]Bearbeitete Datenbank'!$BL479</f>
        <v>6.2</v>
      </c>
      <c r="AA477" s="1">
        <f>'[1]Bearbeitete Datenbank'!$BM479</f>
        <v>25.3</v>
      </c>
      <c r="AB477" s="1">
        <f>'[1]Bearbeitete Datenbank'!BN479</f>
        <v>78.750753189264501</v>
      </c>
      <c r="AC477" s="1">
        <f>'[1]Bearbeitete Datenbank'!BO479</f>
        <v>8.41</v>
      </c>
      <c r="AD477" s="1">
        <f>'[1]Bearbeitete Datenbank'!$BP479</f>
        <v>39.597799999999999</v>
      </c>
      <c r="AH477" s="1">
        <f>'[1]Bearbeitete Datenbank'!$AL479</f>
        <v>4020</v>
      </c>
      <c r="AJ477" s="1">
        <f>'[1]Bearbeitete Datenbank'!$AN479</f>
        <v>1802</v>
      </c>
      <c r="AK477" s="1">
        <f>'[1]Bearbeitete Datenbank'!$AW479</f>
        <v>2218</v>
      </c>
      <c r="AU477" s="1" t="str">
        <f>'[1]Bearbeitete Datenbank'!$AU479</f>
        <v>GEO/T</v>
      </c>
      <c r="AV477" s="1" t="str">
        <f>'[1]Bearbeitete Datenbank'!$J479</f>
        <v>GEO</v>
      </c>
      <c r="AY477" s="1" t="str">
        <f>'[1]Bearbeitete Datenbank'!$G479</f>
        <v>Government</v>
      </c>
      <c r="AZ477" s="1"/>
      <c r="BA477" s="1" t="str">
        <f>'[1]Bearbeitete Datenbank'!$H479</f>
        <v>Navigation/Regional Positioning</v>
      </c>
      <c r="BB477" s="1"/>
      <c r="BC477" s="42">
        <f>'[1]Bearbeitete Datenbank'!$AX479</f>
        <v>40.824800000000003</v>
      </c>
      <c r="BD477" s="1">
        <f>Tabelle27[[#This Row],[inclination '[degree']]]*PI()/180</f>
        <v>0.71252717646818109</v>
      </c>
      <c r="BE477" s="1">
        <f>'[1]Bearbeitete Datenbank'!$AY479</f>
        <v>7.1679000000000004</v>
      </c>
      <c r="BF477" s="1">
        <f>Tabelle27[[#This Row],[RAAN '[degree']]]*PI()/180</f>
        <v>0.12510345545370155</v>
      </c>
      <c r="BG477" s="1">
        <f>'[1]Bearbeitete Datenbank'!$BA479</f>
        <v>271.04640000000001</v>
      </c>
      <c r="BH477" s="1">
        <f>Tabelle27[[#This Row],[AoP '[degree']]]*PI()/180</f>
        <v>4.7306521056775583</v>
      </c>
      <c r="BI477" s="1">
        <f>'[1]Bearbeitete Datenbank'!$BB479</f>
        <v>36.844000000000001</v>
      </c>
      <c r="BK477" s="1">
        <f>Tabelle27[[#This Row],[mean_anomaly '[degree']]]*PI()/180</f>
        <v>0.64304910960479078</v>
      </c>
      <c r="BL477" s="1">
        <f>'[1]Bearbeitete Datenbank'!$AZ479</f>
        <v>7.4640300000000007E-2</v>
      </c>
      <c r="BM477" s="1">
        <f>'[1]Bearbeitete Datenbank'!$BE479</f>
        <v>42167.22347558607</v>
      </c>
      <c r="BN477" s="1">
        <f>'[1]Bearbeitete Datenbank'!$BF479</f>
        <v>38943.597685970853</v>
      </c>
      <c r="BO477" s="1">
        <f>'[1]Bearbeitete Datenbank'!$BG479</f>
        <v>32648.849265201286</v>
      </c>
      <c r="BP477" s="1">
        <f>'[1]Bearbeitete Datenbank'!$BH479</f>
        <v>1436.2226482617125</v>
      </c>
      <c r="BQ477" s="1">
        <f>'[1]Bearbeitete Datenbank'!$BC479</f>
        <v>1.00263006</v>
      </c>
      <c r="BY477" s="1" t="s">
        <v>115</v>
      </c>
      <c r="BZ477" s="1" t="s">
        <v>115</v>
      </c>
      <c r="CA477" s="1" t="s">
        <v>115</v>
      </c>
      <c r="CB477" s="1" t="s">
        <v>115</v>
      </c>
      <c r="CD477" s="47">
        <f>'[1]Bearbeitete Datenbank'!$BT479</f>
        <v>2.2556805804999982</v>
      </c>
      <c r="CE47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3.9369053003021966E-2</v>
      </c>
      <c r="CF477" s="1">
        <f>'[1]Bearbeitete Datenbank'!$BU479</f>
        <v>137.3563136775</v>
      </c>
      <c r="CG47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2.3973199220744954</v>
      </c>
      <c r="CH477" s="1" t="str">
        <f>'[1]Bearbeitete Datenbank'!$BV479</f>
        <v>False</v>
      </c>
      <c r="CI477" s="1" t="str">
        <f>'[1]Bearbeitete Datenbank'!$BW479</f>
        <v>True</v>
      </c>
      <c r="CJ477" s="1">
        <f>'[1]Bearbeitete Datenbank'!$BX479</f>
        <v>7.4859265000000008E-2</v>
      </c>
      <c r="CK477" s="1">
        <f>'[1]Bearbeitete Datenbank'!$BY479</f>
        <v>2.8486100000000431E-4</v>
      </c>
      <c r="CL477" s="1" t="str">
        <f>'[1]Bearbeitete Datenbank'!$CA479</f>
        <v>None</v>
      </c>
      <c r="CM47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77" s="1">
        <f>'[1]Bearbeitete Datenbank'!$CB479</f>
        <v>0</v>
      </c>
      <c r="CO477" s="1">
        <f>'[1]Bearbeitete Datenbank'!$CC479</f>
        <v>0</v>
      </c>
      <c r="CP477" s="1" t="str">
        <f>'[1]Bearbeitete Datenbank'!$CD479</f>
        <v>None</v>
      </c>
      <c r="CQ477" s="1" t="str">
        <f>'[1]Bearbeitete Datenbank'!$CE479</f>
        <v>None</v>
      </c>
      <c r="CR477" s="1" t="str">
        <f>'[1]Bearbeitete Datenbank'!$CF479</f>
        <v>None</v>
      </c>
      <c r="CS477" s="1" t="str">
        <f>IF(Tabelle27[[#This Row],[synchronised_starting_longitude '[deg_E']]]="None","None",Tabelle27[[#This Row],[synchronised_starting_longitude '[deg_E']]]*PI()/180)</f>
        <v>None</v>
      </c>
      <c r="CT477" s="1" t="str">
        <f>'[1]Bearbeitete Datenbank'!$CG479</f>
        <v>None</v>
      </c>
      <c r="CU477" s="1" t="str">
        <f>IF(Tabelle27[[#This Row],[synchronised_initial_longitude '[deg_E']]]="None","None",Tabelle27[[#This Row],[synchronised_initial_longitude '[deg_E']]]*PI()/180)</f>
        <v>None</v>
      </c>
      <c r="CV477" s="1" t="str">
        <f>'[1]Bearbeitete Datenbank'!$CH479</f>
        <v>None</v>
      </c>
      <c r="CW477" s="1" t="str">
        <f>IF(Tabelle27[[#This Row],[synchronised_tolerance_longitude '[deg_E']]]="None","None",Tabelle27[[#This Row],[synchronised_tolerance_longitude '[deg_E']]]*PI()/180)</f>
        <v>None</v>
      </c>
      <c r="CY477" s="1" t="str">
        <f>'[1]Bearbeitete Datenbank'!$CI479</f>
        <v>None</v>
      </c>
      <c r="CZ477" s="1" t="str">
        <f>IF(Tabelle27[[#This Row],[initial_GLAN '[deg']]]="None",Tabelle27[[#This Row],[initial_GLAN '[deg']]],Tabelle27[[#This Row],[initial_GLAN '[deg']]]*PI()/180)</f>
        <v>None</v>
      </c>
      <c r="DA477" s="1" t="str">
        <f>'[1]Bearbeitete Datenbank'!$CJ479</f>
        <v>None</v>
      </c>
      <c r="DB477" s="1" t="str">
        <f>IF(Tabelle27[[#This Row],[tolerance_GLAN '[deg']]]="None",Tabelle27[[#This Row],[tolerance_GLAN '[deg']]],Tabelle27[[#This Row],[tolerance_GLAN '[deg']]]*PI()/180)</f>
        <v>None</v>
      </c>
      <c r="DC477" s="1" t="str">
        <f>'[1]Bearbeitete Datenbank'!$CK479</f>
        <v>None</v>
      </c>
      <c r="DD477" s="49" t="str">
        <f>'[1]Bearbeitete Datenbank'!$CL479</f>
        <v>None</v>
      </c>
      <c r="DE477" s="5" t="str">
        <f>'[1]Bearbeitete Datenbank'!$CM479</f>
        <v>None</v>
      </c>
      <c r="DF477" s="49" t="str">
        <f>'[1]Bearbeitete Datenbank'!$CN479</f>
        <v>None</v>
      </c>
      <c r="DG477" s="5" t="str">
        <f>'[1]Bearbeitete Datenbank'!$CO479</f>
        <v>None</v>
      </c>
      <c r="DH477" s="5" t="str">
        <f>'[1]Bearbeitete Datenbank'!$CP479</f>
        <v>None</v>
      </c>
    </row>
    <row r="478" spans="1:112" x14ac:dyDescent="0.25">
      <c r="A478" s="1" t="str">
        <f>'[1]Bearbeitete Datenbank'!$C480</f>
        <v>Raduga 1-M2</v>
      </c>
      <c r="C478" s="1" t="str">
        <f>'[1]Bearbeitete Datenbank'!$C480</f>
        <v>Raduga 1-M2</v>
      </c>
      <c r="D478" s="41">
        <f>'[1]Bearbeitete Datenbank'!$AB480</f>
        <v>36358</v>
      </c>
      <c r="G478" s="1" t="str">
        <f>'[1]Bearbeitete Datenbank'!$AV480</f>
        <v>Heavy Satellite</v>
      </c>
      <c r="H478" s="1">
        <f>'[1]Bearbeitete Datenbank'!$V480</f>
        <v>5</v>
      </c>
      <c r="J478" s="3"/>
      <c r="K478" s="1" t="str">
        <f>'[1]Bearbeitete Datenbank'!$BQ480</f>
        <v>none</v>
      </c>
      <c r="L478" s="1" t="str">
        <f>'[1]Bearbeitete Datenbank'!$BR480</f>
        <v>0</v>
      </c>
      <c r="M478" s="1"/>
      <c r="N478" s="1">
        <f>'[1]Bearbeitete Datenbank'!$BS480</f>
        <v>3000</v>
      </c>
      <c r="P478" s="1" t="str">
        <f>'[1]Bearbeitete Datenbank'!$Y480</f>
        <v>Baikonur Cosmodrome</v>
      </c>
      <c r="Q478" s="1">
        <f>'[1]Bearbeitete Datenbank'!$AD480*PI()/180</f>
        <v>0.80224059067919362</v>
      </c>
      <c r="R478" s="1" t="str">
        <f>'[1]Bearbeitete Datenbank'!$D480</f>
        <v>Russia</v>
      </c>
      <c r="S478" s="1" t="str">
        <f>'[1]Bearbeitete Datenbank'!$E480</f>
        <v>Russia</v>
      </c>
      <c r="T478" s="1" t="str">
        <f>'[1]Bearbeitete Datenbank'!$F480</f>
        <v>Ministry of Defense</v>
      </c>
      <c r="U478" s="3">
        <f>'[1]Bearbeitete Datenbank'!$U480</f>
        <v>40206</v>
      </c>
      <c r="V478" s="1">
        <f>'[1]Bearbeitete Datenbank'!$AE480*PI()/180</f>
        <v>1.1048806829750102</v>
      </c>
      <c r="Y478" s="1">
        <f>'[1]Bearbeitete Datenbank'!$BK480</f>
        <v>2</v>
      </c>
      <c r="Z478" s="1">
        <f>'[1]Bearbeitete Datenbank'!$BL480</f>
        <v>5</v>
      </c>
      <c r="AA478" s="1">
        <f>'[1]Bearbeitete Datenbank'!$BM480</f>
        <v>20</v>
      </c>
      <c r="AB478" s="1">
        <f>'[1]Bearbeitete Datenbank'!BN480</f>
        <v>39.282450544029899</v>
      </c>
      <c r="AC478" s="1">
        <f>'[1]Bearbeitete Datenbank'!BO480</f>
        <v>3.14159265358979</v>
      </c>
      <c r="AD478" s="1">
        <f>'[1]Bearbeitete Datenbank'!$BP480</f>
        <v>18.2780969256129</v>
      </c>
      <c r="AH478" s="1">
        <f>'[1]Bearbeitete Datenbank'!$AL480</f>
        <v>2750</v>
      </c>
      <c r="AJ478" s="1">
        <f>'[1]Bearbeitete Datenbank'!$AN480</f>
        <v>2500</v>
      </c>
      <c r="AK478" s="1">
        <f>'[1]Bearbeitete Datenbank'!$AW480</f>
        <v>250</v>
      </c>
      <c r="AU478" s="1" t="str">
        <f>'[1]Bearbeitete Datenbank'!$AU480</f>
        <v>GEO/D</v>
      </c>
      <c r="AV478" s="1" t="str">
        <f>'[1]Bearbeitete Datenbank'!$J480</f>
        <v>GEO</v>
      </c>
      <c r="AY478" s="1" t="str">
        <f>'[1]Bearbeitete Datenbank'!$G480</f>
        <v>Military</v>
      </c>
      <c r="AZ478" s="1"/>
      <c r="BA478" s="1" t="str">
        <f>'[1]Bearbeitete Datenbank'!$H480</f>
        <v>Communications</v>
      </c>
      <c r="BB478" s="1"/>
      <c r="BC478" s="42">
        <f>'[1]Bearbeitete Datenbank'!$AX480</f>
        <v>6.9800000000000001E-2</v>
      </c>
      <c r="BD478" s="1">
        <f>Tabelle27[[#This Row],[inclination '[degree']]]*PI()/180</f>
        <v>1.2182398178920419E-3</v>
      </c>
      <c r="BE478" s="1">
        <f>'[1]Bearbeitete Datenbank'!$AY480</f>
        <v>257.05250000000001</v>
      </c>
      <c r="BF478" s="1">
        <f>Tabelle27[[#This Row],[RAAN '[degree']]]*PI()/180</f>
        <v>4.4864124754827239</v>
      </c>
      <c r="BG478" s="1">
        <f>'[1]Bearbeitete Datenbank'!$BA480</f>
        <v>186.9699</v>
      </c>
      <c r="BH478" s="1">
        <f>Tabelle27[[#This Row],[AoP '[degree']]]*PI()/180</f>
        <v>3.2632403571245461</v>
      </c>
      <c r="BI478" s="1">
        <f>'[1]Bearbeitete Datenbank'!$BB480</f>
        <v>190.6234</v>
      </c>
      <c r="BK478" s="1">
        <f>Tabelle27[[#This Row],[mean_anomaly '[degree']]]*PI()/180</f>
        <v>3.3270059613461589</v>
      </c>
      <c r="BL478" s="1">
        <f>'[1]Bearbeitete Datenbank'!$AZ480</f>
        <v>2.7940000000000002E-4</v>
      </c>
      <c r="BM478" s="1">
        <f>'[1]Bearbeitete Datenbank'!$BE480</f>
        <v>42164.476000718612</v>
      </c>
      <c r="BN478" s="1">
        <f>'[1]Bearbeitete Datenbank'!$BF480</f>
        <v>35805.25675531321</v>
      </c>
      <c r="BO478" s="1">
        <f>'[1]Bearbeitete Datenbank'!$BG480</f>
        <v>35781.695246124007</v>
      </c>
      <c r="BP478" s="1">
        <f>'[1]Bearbeitete Datenbank'!$BH480</f>
        <v>1436.0822813714799</v>
      </c>
      <c r="BQ478" s="1">
        <f>'[1]Bearbeitete Datenbank'!$BC480</f>
        <v>1.0027280599999999</v>
      </c>
      <c r="BY478" s="1" t="s">
        <v>115</v>
      </c>
      <c r="BZ478" s="1" t="s">
        <v>115</v>
      </c>
      <c r="CA478" s="1" t="s">
        <v>115</v>
      </c>
      <c r="CB478" s="1" t="s">
        <v>115</v>
      </c>
      <c r="CD478" s="47">
        <f>'[1]Bearbeitete Datenbank'!$BT480</f>
        <v>2.8728440500003671E-2</v>
      </c>
      <c r="CE47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5.0140587568835008E-4</v>
      </c>
      <c r="CF478" s="1">
        <f>'[1]Bearbeitete Datenbank'!$BU480</f>
        <v>84.989219441499998</v>
      </c>
      <c r="CG47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1.4833417079541511</v>
      </c>
      <c r="CH478" s="1" t="str">
        <f>'[1]Bearbeitete Datenbank'!$BV480</f>
        <v>True</v>
      </c>
      <c r="CI478" s="1" t="str">
        <f>'[1]Bearbeitete Datenbank'!$BW480</f>
        <v>True</v>
      </c>
      <c r="CJ478" s="1">
        <f>'[1]Bearbeitete Datenbank'!$BX480</f>
        <v>2.6254749999999997E-4</v>
      </c>
      <c r="CK478" s="1">
        <f>'[1]Bearbeitete Datenbank'!$BY480</f>
        <v>1.1909750000000001E-4</v>
      </c>
      <c r="CL478" s="1">
        <f>'[1]Bearbeitete Datenbank'!$CA480</f>
        <v>7.6804999999999998E-2</v>
      </c>
      <c r="CM47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1.3405001319942446E-3</v>
      </c>
      <c r="CN478" s="1">
        <f>'[1]Bearbeitete Datenbank'!$CB480</f>
        <v>1</v>
      </c>
      <c r="CO478" s="1">
        <f>'[1]Bearbeitete Datenbank'!$CC480</f>
        <v>6</v>
      </c>
      <c r="CP478" s="1" t="str">
        <f>'[1]Bearbeitete Datenbank'!$CD480</f>
        <v>None</v>
      </c>
      <c r="CQ478" s="1" t="str">
        <f>'[1]Bearbeitete Datenbank'!$CE480</f>
        <v>None</v>
      </c>
      <c r="CR478" s="1" t="str">
        <f>'[1]Bearbeitete Datenbank'!$CF480</f>
        <v>None</v>
      </c>
      <c r="CS478" s="1" t="str">
        <f>IF(Tabelle27[[#This Row],[synchronised_starting_longitude '[deg_E']]]="None","None",Tabelle27[[#This Row],[synchronised_starting_longitude '[deg_E']]]*PI()/180)</f>
        <v>None</v>
      </c>
      <c r="CT478" s="1" t="str">
        <f>'[1]Bearbeitete Datenbank'!$CG480</f>
        <v>None</v>
      </c>
      <c r="CU478" s="1" t="str">
        <f>IF(Tabelle27[[#This Row],[synchronised_initial_longitude '[deg_E']]]="None","None",Tabelle27[[#This Row],[synchronised_initial_longitude '[deg_E']]]*PI()/180)</f>
        <v>None</v>
      </c>
      <c r="CV478" s="1" t="str">
        <f>'[1]Bearbeitete Datenbank'!$CH480</f>
        <v>None</v>
      </c>
      <c r="CW478" s="1" t="str">
        <f>IF(Tabelle27[[#This Row],[synchronised_tolerance_longitude '[deg_E']]]="None","None",Tabelle27[[#This Row],[synchronised_tolerance_longitude '[deg_E']]]*PI()/180)</f>
        <v>None</v>
      </c>
      <c r="CY478" s="1" t="str">
        <f>'[1]Bearbeitete Datenbank'!$CI480</f>
        <v>None</v>
      </c>
      <c r="CZ478" s="1" t="str">
        <f>IF(Tabelle27[[#This Row],[initial_GLAN '[deg']]]="None",Tabelle27[[#This Row],[initial_GLAN '[deg']]],Tabelle27[[#This Row],[initial_GLAN '[deg']]]*PI()/180)</f>
        <v>None</v>
      </c>
      <c r="DA478" s="1" t="str">
        <f>'[1]Bearbeitete Datenbank'!$CJ480</f>
        <v>None</v>
      </c>
      <c r="DB478" s="1" t="str">
        <f>IF(Tabelle27[[#This Row],[tolerance_GLAN '[deg']]]="None",Tabelle27[[#This Row],[tolerance_GLAN '[deg']]],Tabelle27[[#This Row],[tolerance_GLAN '[deg']]]*PI()/180)</f>
        <v>None</v>
      </c>
      <c r="DC478" s="1" t="str">
        <f>'[1]Bearbeitete Datenbank'!$CK480</f>
        <v>None</v>
      </c>
      <c r="DD478" s="49" t="str">
        <f>'[1]Bearbeitete Datenbank'!$CL480</f>
        <v>None</v>
      </c>
      <c r="DE478" s="5" t="str">
        <f>'[1]Bearbeitete Datenbank'!$CM480</f>
        <v>None</v>
      </c>
      <c r="DF478" s="49" t="str">
        <f>'[1]Bearbeitete Datenbank'!$CN480</f>
        <v>None</v>
      </c>
      <c r="DG478" s="5" t="str">
        <f>'[1]Bearbeitete Datenbank'!$CO480</f>
        <v>None</v>
      </c>
      <c r="DH478" s="5" t="str">
        <f>'[1]Bearbeitete Datenbank'!$CP480</f>
        <v>None</v>
      </c>
    </row>
    <row r="479" spans="1:112" x14ac:dyDescent="0.25">
      <c r="A479" s="1" t="str">
        <f>'[1]Bearbeitete Datenbank'!$C481</f>
        <v>Raduga 1-M3</v>
      </c>
      <c r="C479" s="1" t="str">
        <f>'[1]Bearbeitete Datenbank'!$C481</f>
        <v>Raduga 1-M3</v>
      </c>
      <c r="D479" s="41">
        <f>'[1]Bearbeitete Datenbank'!$AB481</f>
        <v>39375</v>
      </c>
      <c r="G479" s="1" t="str">
        <f>'[1]Bearbeitete Datenbank'!$AV481</f>
        <v>Heavy Satellite</v>
      </c>
      <c r="H479" s="1">
        <f>'[1]Bearbeitete Datenbank'!$V481</f>
        <v>5</v>
      </c>
      <c r="J479" s="3"/>
      <c r="K479" s="1" t="str">
        <f>'[1]Bearbeitete Datenbank'!$BQ481</f>
        <v>none</v>
      </c>
      <c r="L479" s="1" t="str">
        <f>'[1]Bearbeitete Datenbank'!$BR481</f>
        <v>0</v>
      </c>
      <c r="M479" s="1"/>
      <c r="N479" s="1">
        <f>'[1]Bearbeitete Datenbank'!$BS481</f>
        <v>300</v>
      </c>
      <c r="P479" s="1" t="str">
        <f>'[1]Bearbeitete Datenbank'!$Y481</f>
        <v>Baikonur Cosmodrome</v>
      </c>
      <c r="Q479" s="1">
        <f>'[1]Bearbeitete Datenbank'!$AD481*PI()/180</f>
        <v>0.80224059067919362</v>
      </c>
      <c r="R479" s="1" t="str">
        <f>'[1]Bearbeitete Datenbank'!$D481</f>
        <v>Russia</v>
      </c>
      <c r="S479" s="1" t="str">
        <f>'[1]Bearbeitete Datenbank'!$E481</f>
        <v>Russia</v>
      </c>
      <c r="T479" s="1" t="str">
        <f>'[1]Bearbeitete Datenbank'!$F481</f>
        <v>Ministry of Defense</v>
      </c>
      <c r="U479" s="3">
        <f>'[1]Bearbeitete Datenbank'!$U481</f>
        <v>41589</v>
      </c>
      <c r="V479" s="1">
        <f>'[1]Bearbeitete Datenbank'!$AE481*PI()/180</f>
        <v>1.1048806829750102</v>
      </c>
      <c r="Y479" s="1">
        <f>'[1]Bearbeitete Datenbank'!$BK481</f>
        <v>2</v>
      </c>
      <c r="Z479" s="1">
        <f>'[1]Bearbeitete Datenbank'!$BL481</f>
        <v>5</v>
      </c>
      <c r="AA479" s="1">
        <f>'[1]Bearbeitete Datenbank'!$BM481</f>
        <v>20</v>
      </c>
      <c r="AB479" s="1">
        <f>'[1]Bearbeitete Datenbank'!BN481</f>
        <v>39.282450544029899</v>
      </c>
      <c r="AC479" s="1">
        <f>'[1]Bearbeitete Datenbank'!BO481</f>
        <v>3.14159265358979</v>
      </c>
      <c r="AD479" s="1">
        <f>'[1]Bearbeitete Datenbank'!$BP481</f>
        <v>18.2780969256129</v>
      </c>
      <c r="AH479" s="1">
        <f>'[1]Bearbeitete Datenbank'!$AL481</f>
        <v>2500</v>
      </c>
      <c r="AJ479" s="1">
        <f>'[1]Bearbeitete Datenbank'!$AN481</f>
        <v>2200</v>
      </c>
      <c r="AK479" s="1">
        <f>'[1]Bearbeitete Datenbank'!$AW481</f>
        <v>300</v>
      </c>
      <c r="AU479" s="1" t="str">
        <f>'[1]Bearbeitete Datenbank'!$AU481</f>
        <v>GEO/D</v>
      </c>
      <c r="AV479" s="1" t="str">
        <f>'[1]Bearbeitete Datenbank'!$J481</f>
        <v>GEO</v>
      </c>
      <c r="AY479" s="1" t="str">
        <f>'[1]Bearbeitete Datenbank'!$G481</f>
        <v>Military</v>
      </c>
      <c r="AZ479" s="1"/>
      <c r="BA479" s="1" t="str">
        <f>'[1]Bearbeitete Datenbank'!$H481</f>
        <v>Communications</v>
      </c>
      <c r="BB479" s="1"/>
      <c r="BC479" s="42">
        <f>'[1]Bearbeitete Datenbank'!$AX481</f>
        <v>1.2591000000000001</v>
      </c>
      <c r="BD479" s="1">
        <f>Tabelle27[[#This Row],[inclination '[degree']]]*PI()/180</f>
        <v>2.1975440611860606E-2</v>
      </c>
      <c r="BE479" s="1">
        <f>'[1]Bearbeitete Datenbank'!$AY481</f>
        <v>94.191199999999995</v>
      </c>
      <c r="BF479" s="1">
        <f>Tabelle27[[#This Row],[RAAN '[degree']]]*PI()/180</f>
        <v>1.6439465664044828</v>
      </c>
      <c r="BG479" s="1">
        <f>'[1]Bearbeitete Datenbank'!$BA481</f>
        <v>283.12630000000001</v>
      </c>
      <c r="BH479" s="1">
        <f>Tabelle27[[#This Row],[AoP '[degree']]]*PI()/180</f>
        <v>4.9414861339892218</v>
      </c>
      <c r="BI479" s="1">
        <f>'[1]Bearbeitete Datenbank'!$BB481</f>
        <v>234.66040000000001</v>
      </c>
      <c r="BK479" s="1">
        <f>Tabelle27[[#This Row],[mean_anomaly '[degree']]]*PI()/180</f>
        <v>4.0955966040469018</v>
      </c>
      <c r="BL479" s="1">
        <f>'[1]Bearbeitete Datenbank'!$AZ481</f>
        <v>1.34E-4</v>
      </c>
      <c r="BM479" s="1">
        <f>'[1]Bearbeitete Datenbank'!$BE481</f>
        <v>42164.825578027237</v>
      </c>
      <c r="BN479" s="1">
        <f>'[1]Bearbeitete Datenbank'!$BF481</f>
        <v>35799.475664654696</v>
      </c>
      <c r="BO479" s="1">
        <f>'[1]Bearbeitete Datenbank'!$BG481</f>
        <v>35788.175491399787</v>
      </c>
      <c r="BP479" s="1">
        <f>'[1]Bearbeitete Datenbank'!$BH481</f>
        <v>1436.1001408185916</v>
      </c>
      <c r="BQ479" s="1">
        <f>'[1]Bearbeitete Datenbank'!$BC481</f>
        <v>1.00271559</v>
      </c>
      <c r="BY479" s="1" t="s">
        <v>115</v>
      </c>
      <c r="BZ479" s="1" t="s">
        <v>115</v>
      </c>
      <c r="CA479" s="1" t="s">
        <v>115</v>
      </c>
      <c r="CB479" s="1" t="s">
        <v>115</v>
      </c>
      <c r="CD479" s="47">
        <f>'[1]Bearbeitete Datenbank'!$BT481</f>
        <v>5.3771624999999545E-2</v>
      </c>
      <c r="CE47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9.3849190039768801E-4</v>
      </c>
      <c r="CF479" s="1">
        <f>'[1]Bearbeitete Datenbank'!$BU481</f>
        <v>34.995006248999999</v>
      </c>
      <c r="CG47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0.61077808080104057</v>
      </c>
      <c r="CH479" s="1" t="str">
        <f>'[1]Bearbeitete Datenbank'!$BV481</f>
        <v>False</v>
      </c>
      <c r="CI479" s="1" t="str">
        <f>'[1]Bearbeitete Datenbank'!$BW481</f>
        <v>True</v>
      </c>
      <c r="CJ479" s="1">
        <f>'[1]Bearbeitete Datenbank'!$BX481</f>
        <v>4.0585300000000002E-4</v>
      </c>
      <c r="CK479" s="1">
        <f>'[1]Bearbeitete Datenbank'!$BY481</f>
        <v>3.01847E-4</v>
      </c>
      <c r="CL479" s="1" t="str">
        <f>'[1]Bearbeitete Datenbank'!$CA481</f>
        <v>None</v>
      </c>
      <c r="CM47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79" s="1">
        <f>'[1]Bearbeitete Datenbank'!$CB481</f>
        <v>0</v>
      </c>
      <c r="CO479" s="1">
        <f>'[1]Bearbeitete Datenbank'!$CC481</f>
        <v>0</v>
      </c>
      <c r="CP479" s="1" t="str">
        <f>'[1]Bearbeitete Datenbank'!$CD481</f>
        <v>None</v>
      </c>
      <c r="CQ479" s="1" t="str">
        <f>'[1]Bearbeitete Datenbank'!$CE481</f>
        <v>None</v>
      </c>
      <c r="CR479" s="1" t="str">
        <f>'[1]Bearbeitete Datenbank'!$CF481</f>
        <v>None</v>
      </c>
      <c r="CS479" s="1" t="str">
        <f>IF(Tabelle27[[#This Row],[synchronised_starting_longitude '[deg_E']]]="None","None",Tabelle27[[#This Row],[synchronised_starting_longitude '[deg_E']]]*PI()/180)</f>
        <v>None</v>
      </c>
      <c r="CT479" s="1" t="str">
        <f>'[1]Bearbeitete Datenbank'!$CG481</f>
        <v>None</v>
      </c>
      <c r="CU479" s="1" t="str">
        <f>IF(Tabelle27[[#This Row],[synchronised_initial_longitude '[deg_E']]]="None","None",Tabelle27[[#This Row],[synchronised_initial_longitude '[deg_E']]]*PI()/180)</f>
        <v>None</v>
      </c>
      <c r="CV479" s="1" t="str">
        <f>'[1]Bearbeitete Datenbank'!$CH481</f>
        <v>None</v>
      </c>
      <c r="CW479" s="1" t="str">
        <f>IF(Tabelle27[[#This Row],[synchronised_tolerance_longitude '[deg_E']]]="None","None",Tabelle27[[#This Row],[synchronised_tolerance_longitude '[deg_E']]]*PI()/180)</f>
        <v>None</v>
      </c>
      <c r="CY479" s="1" t="str">
        <f>'[1]Bearbeitete Datenbank'!$CI481</f>
        <v>None</v>
      </c>
      <c r="CZ479" s="1" t="str">
        <f>IF(Tabelle27[[#This Row],[initial_GLAN '[deg']]]="None",Tabelle27[[#This Row],[initial_GLAN '[deg']]],Tabelle27[[#This Row],[initial_GLAN '[deg']]]*PI()/180)</f>
        <v>None</v>
      </c>
      <c r="DA479" s="1" t="str">
        <f>'[1]Bearbeitete Datenbank'!$CJ481</f>
        <v>None</v>
      </c>
      <c r="DB479" s="1" t="str">
        <f>IF(Tabelle27[[#This Row],[tolerance_GLAN '[deg']]]="None",Tabelle27[[#This Row],[tolerance_GLAN '[deg']]],Tabelle27[[#This Row],[tolerance_GLAN '[deg']]]*PI()/180)</f>
        <v>None</v>
      </c>
      <c r="DC479" s="1" t="str">
        <f>'[1]Bearbeitete Datenbank'!$CK481</f>
        <v>None</v>
      </c>
      <c r="DD479" s="49" t="str">
        <f>'[1]Bearbeitete Datenbank'!$CL481</f>
        <v>None</v>
      </c>
      <c r="DE479" s="5" t="str">
        <f>'[1]Bearbeitete Datenbank'!$CM481</f>
        <v>None</v>
      </c>
      <c r="DF479" s="49" t="str">
        <f>'[1]Bearbeitete Datenbank'!$CN481</f>
        <v>None</v>
      </c>
      <c r="DG479" s="5" t="str">
        <f>'[1]Bearbeitete Datenbank'!$CO481</f>
        <v>None</v>
      </c>
      <c r="DH479" s="5" t="str">
        <f>'[1]Bearbeitete Datenbank'!$CP481</f>
        <v>None</v>
      </c>
    </row>
    <row r="480" spans="1:112" x14ac:dyDescent="0.25">
      <c r="A480" s="1" t="str">
        <f>'[1]Bearbeitete Datenbank'!$C482</f>
        <v>Rascom-QAF 1R</v>
      </c>
      <c r="C480" s="1" t="str">
        <f>'[1]Bearbeitete Datenbank'!$C482</f>
        <v>Rascom-QAF 1R</v>
      </c>
      <c r="D480" s="41">
        <f>'[1]Bearbeitete Datenbank'!$AB482</f>
        <v>36831</v>
      </c>
      <c r="G480" s="1" t="str">
        <f>'[1]Bearbeitete Datenbank'!$AV482</f>
        <v>Heavy Satellite</v>
      </c>
      <c r="H480" s="1">
        <f>'[1]Bearbeitete Datenbank'!$V482</f>
        <v>15</v>
      </c>
      <c r="J480" s="3"/>
      <c r="K480" s="1" t="str">
        <f>'[1]Bearbeitete Datenbank'!$BQ482</f>
        <v>none</v>
      </c>
      <c r="L480" s="1" t="str">
        <f>'[1]Bearbeitete Datenbank'!$BR482</f>
        <v>0</v>
      </c>
      <c r="M480" s="1"/>
      <c r="N480" s="1">
        <f>'[1]Bearbeitete Datenbank'!$BS482</f>
        <v>300</v>
      </c>
      <c r="P480" s="1" t="str">
        <f>'[1]Bearbeitete Datenbank'!$Y482</f>
        <v>Guiana Space Center</v>
      </c>
      <c r="Q480" s="1">
        <f>'[1]Bearbeitete Datenbank'!$AD482*PI()/180</f>
        <v>9.1437799511982928E-2</v>
      </c>
      <c r="R480" s="1" t="str">
        <f>'[1]Bearbeitete Datenbank'!$D482</f>
        <v>NR</v>
      </c>
      <c r="S480" s="1" t="str">
        <f>'[1]Bearbeitete Datenbank'!$E482</f>
        <v>Multinational</v>
      </c>
      <c r="T480" s="1" t="str">
        <f>'[1]Bearbeitete Datenbank'!$F482</f>
        <v>Regional African Satellite Communications Organization (RASCOM)</v>
      </c>
      <c r="U480" s="3">
        <f>'[1]Bearbeitete Datenbank'!$U482</f>
        <v>40394</v>
      </c>
      <c r="V480" s="1">
        <f>'[1]Bearbeitete Datenbank'!$AE482*PI()/180</f>
        <v>5.3622099674872183</v>
      </c>
      <c r="Y480" s="1">
        <f>'[1]Bearbeitete Datenbank'!$BK482</f>
        <v>1.8</v>
      </c>
      <c r="Z480" s="1">
        <f>'[1]Bearbeitete Datenbank'!$BL482</f>
        <v>3.7</v>
      </c>
      <c r="AA480" s="1">
        <f>'[1]Bearbeitete Datenbank'!$BM482</f>
        <v>31.8</v>
      </c>
      <c r="AB480" s="1">
        <f>'[1]Bearbeitete Datenbank'!BN482</f>
        <v>53.161412693100701</v>
      </c>
      <c r="AC480" s="1">
        <f>'[1]Bearbeitete Datenbank'!BO482</f>
        <v>3.24</v>
      </c>
      <c r="AD480" s="1">
        <f>'[1]Bearbeitete Datenbank'!$BP482</f>
        <v>22.7896</v>
      </c>
      <c r="AH480" s="1">
        <f>'[1]Bearbeitete Datenbank'!$AL482</f>
        <v>3050</v>
      </c>
      <c r="AJ480" s="1">
        <f>'[1]Bearbeitete Datenbank'!$AN482</f>
        <v>1300</v>
      </c>
      <c r="AK480" s="1">
        <f>'[1]Bearbeitete Datenbank'!$AW482</f>
        <v>1750</v>
      </c>
      <c r="AU480" s="1" t="str">
        <f>'[1]Bearbeitete Datenbank'!$AU482</f>
        <v>GEO/S</v>
      </c>
      <c r="AV480" s="1" t="str">
        <f>'[1]Bearbeitete Datenbank'!$J482</f>
        <v>GEO</v>
      </c>
      <c r="AY480" s="1" t="str">
        <f>'[1]Bearbeitete Datenbank'!$G482</f>
        <v>Commercial</v>
      </c>
      <c r="AZ480" s="1"/>
      <c r="BA480" s="1" t="str">
        <f>'[1]Bearbeitete Datenbank'!$H482</f>
        <v>Communications</v>
      </c>
      <c r="BB480" s="1"/>
      <c r="BC480" s="42">
        <f>'[1]Bearbeitete Datenbank'!$AX482</f>
        <v>9.7999999999999997E-3</v>
      </c>
      <c r="BD480" s="1">
        <f>Tabelle27[[#This Row],[inclination '[degree']]]*PI()/180</f>
        <v>1.7104226669544429E-4</v>
      </c>
      <c r="BE480" s="1">
        <f>'[1]Bearbeitete Datenbank'!$AY482</f>
        <v>87.279499999999999</v>
      </c>
      <c r="BF480" s="1">
        <f>Tabelle27[[#This Row],[RAAN '[degree']]]*PI()/180</f>
        <v>1.523314644494391</v>
      </c>
      <c r="BG480" s="1">
        <f>'[1]Bearbeitete Datenbank'!$BA482</f>
        <v>335.68639999999999</v>
      </c>
      <c r="BH480" s="1">
        <f>Tabelle27[[#This Row],[AoP '[degree']]]*PI()/180</f>
        <v>5.8588329341666929</v>
      </c>
      <c r="BI480" s="1">
        <f>'[1]Bearbeitete Datenbank'!$BB482</f>
        <v>128.7362</v>
      </c>
      <c r="BK480" s="1">
        <f>Tabelle27[[#This Row],[mean_anomaly '[degree']]]*PI()/180</f>
        <v>2.2468705565059239</v>
      </c>
      <c r="BL480" s="1">
        <f>'[1]Bearbeitete Datenbank'!$AZ482</f>
        <v>4.6260000000000002E-4</v>
      </c>
      <c r="BM480" s="1">
        <f>'[1]Bearbeitete Datenbank'!$BE482</f>
        <v>42164.582807451588</v>
      </c>
      <c r="BN480" s="1">
        <f>'[1]Bearbeitete Datenbank'!$BF482</f>
        <v>35813.088143458321</v>
      </c>
      <c r="BO480" s="1">
        <f>'[1]Bearbeitete Datenbank'!$BG482</f>
        <v>35774.077471444863</v>
      </c>
      <c r="BP480" s="1">
        <f>'[1]Bearbeitete Datenbank'!$BH482</f>
        <v>1436.0877379798064</v>
      </c>
      <c r="BQ480" s="1">
        <f>'[1]Bearbeitete Datenbank'!$BC482</f>
        <v>1.00272425</v>
      </c>
      <c r="BY480" s="1" t="s">
        <v>115</v>
      </c>
      <c r="BZ480" s="1" t="s">
        <v>115</v>
      </c>
      <c r="CA480" s="1" t="s">
        <v>115</v>
      </c>
      <c r="CB480" s="1" t="s">
        <v>115</v>
      </c>
      <c r="CD480" s="47">
        <f>'[1]Bearbeitete Datenbank'!$BT482</f>
        <v>3.0541831999999935E-2</v>
      </c>
      <c r="CE48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5.3305552799096361E-4</v>
      </c>
      <c r="CF480" s="1">
        <f>'[1]Bearbeitete Datenbank'!$BU482</f>
        <v>2.8910459049999999</v>
      </c>
      <c r="CG48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5.0458269868549198E-2</v>
      </c>
      <c r="CH480" s="1" t="str">
        <f>'[1]Bearbeitete Datenbank'!$BV482</f>
        <v>True</v>
      </c>
      <c r="CI480" s="1" t="str">
        <f>'[1]Bearbeitete Datenbank'!$BW482</f>
        <v>True</v>
      </c>
      <c r="CJ480" s="1">
        <f>'[1]Bearbeitete Datenbank'!$BX482</f>
        <v>5.18013E-4</v>
      </c>
      <c r="CK480" s="1">
        <f>'[1]Bearbeitete Datenbank'!$BY482</f>
        <v>6.6364999999999979E-5</v>
      </c>
      <c r="CL480" s="1">
        <f>'[1]Bearbeitete Datenbank'!$CA482</f>
        <v>3.6856E-2</v>
      </c>
      <c r="CM48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6.432585491150301E-4</v>
      </c>
      <c r="CN480" s="1">
        <f>'[1]Bearbeitete Datenbank'!$CB482</f>
        <v>1</v>
      </c>
      <c r="CO480" s="1">
        <f>'[1]Bearbeitete Datenbank'!$CC482</f>
        <v>7</v>
      </c>
      <c r="CP480" s="1" t="str">
        <f>'[1]Bearbeitete Datenbank'!$CD482</f>
        <v>None</v>
      </c>
      <c r="CQ480" s="1" t="str">
        <f>'[1]Bearbeitete Datenbank'!$CE482</f>
        <v>None</v>
      </c>
      <c r="CR480" s="1" t="str">
        <f>'[1]Bearbeitete Datenbank'!$CF482</f>
        <v>None</v>
      </c>
      <c r="CS480" s="1" t="str">
        <f>IF(Tabelle27[[#This Row],[synchronised_starting_longitude '[deg_E']]]="None","None",Tabelle27[[#This Row],[synchronised_starting_longitude '[deg_E']]]*PI()/180)</f>
        <v>None</v>
      </c>
      <c r="CT480" s="1" t="str">
        <f>'[1]Bearbeitete Datenbank'!$CG482</f>
        <v>None</v>
      </c>
      <c r="CU480" s="1" t="str">
        <f>IF(Tabelle27[[#This Row],[synchronised_initial_longitude '[deg_E']]]="None","None",Tabelle27[[#This Row],[synchronised_initial_longitude '[deg_E']]]*PI()/180)</f>
        <v>None</v>
      </c>
      <c r="CV480" s="1" t="str">
        <f>'[1]Bearbeitete Datenbank'!$CH482</f>
        <v>None</v>
      </c>
      <c r="CW480" s="1" t="str">
        <f>IF(Tabelle27[[#This Row],[synchronised_tolerance_longitude '[deg_E']]]="None","None",Tabelle27[[#This Row],[synchronised_tolerance_longitude '[deg_E']]]*PI()/180)</f>
        <v>None</v>
      </c>
      <c r="CY480" s="1" t="str">
        <f>'[1]Bearbeitete Datenbank'!$CI482</f>
        <v>None</v>
      </c>
      <c r="CZ480" s="1" t="str">
        <f>IF(Tabelle27[[#This Row],[initial_GLAN '[deg']]]="None",Tabelle27[[#This Row],[initial_GLAN '[deg']]],Tabelle27[[#This Row],[initial_GLAN '[deg']]]*PI()/180)</f>
        <v>None</v>
      </c>
      <c r="DA480" s="1" t="str">
        <f>'[1]Bearbeitete Datenbank'!$CJ482</f>
        <v>None</v>
      </c>
      <c r="DB480" s="1" t="str">
        <f>IF(Tabelle27[[#This Row],[tolerance_GLAN '[deg']]]="None",Tabelle27[[#This Row],[tolerance_GLAN '[deg']]],Tabelle27[[#This Row],[tolerance_GLAN '[deg']]]*PI()/180)</f>
        <v>None</v>
      </c>
      <c r="DC480" s="1" t="str">
        <f>'[1]Bearbeitete Datenbank'!$CK482</f>
        <v>None</v>
      </c>
      <c r="DD480" s="49" t="str">
        <f>'[1]Bearbeitete Datenbank'!$CL482</f>
        <v>None</v>
      </c>
      <c r="DE480" s="5" t="str">
        <f>'[1]Bearbeitete Datenbank'!$CM482</f>
        <v>None</v>
      </c>
      <c r="DF480" s="49" t="str">
        <f>'[1]Bearbeitete Datenbank'!$CN482</f>
        <v>None</v>
      </c>
      <c r="DG480" s="5" t="str">
        <f>'[1]Bearbeitete Datenbank'!$CO482</f>
        <v>None</v>
      </c>
      <c r="DH480" s="5" t="str">
        <f>'[1]Bearbeitete Datenbank'!$CP482</f>
        <v>None</v>
      </c>
    </row>
    <row r="481" spans="1:112" x14ac:dyDescent="0.25">
      <c r="A481" s="1" t="str">
        <f>'[1]Bearbeitete Datenbank'!$C483</f>
        <v>Rumba</v>
      </c>
      <c r="C481" s="1" t="str">
        <f>'[1]Bearbeitete Datenbank'!$C483</f>
        <v>Rumba</v>
      </c>
      <c r="D481" s="41">
        <f>'[1]Bearbeitete Datenbank'!$AB483</f>
        <v>26463</v>
      </c>
      <c r="G481" s="1" t="str">
        <f>'[1]Bearbeitete Datenbank'!$AV483</f>
        <v>Heavy Satellite</v>
      </c>
      <c r="H481" s="1">
        <f>'[1]Bearbeitete Datenbank'!$V483</f>
        <v>4</v>
      </c>
      <c r="J481" s="3"/>
      <c r="K481" s="1" t="str">
        <f>'[1]Bearbeitete Datenbank'!$BQ483</f>
        <v>none</v>
      </c>
      <c r="L481" s="1" t="str">
        <f>'[1]Bearbeitete Datenbank'!$BR483</f>
        <v>0</v>
      </c>
      <c r="M481" s="1"/>
      <c r="N481" s="1">
        <f>'[1]Bearbeitete Datenbank'!$BS483</f>
        <v>300</v>
      </c>
      <c r="P481" s="1" t="str">
        <f>'[1]Bearbeitete Datenbank'!$Y483</f>
        <v>Baikonur Cosmodrome</v>
      </c>
      <c r="Q481" s="1">
        <f>'[1]Bearbeitete Datenbank'!$AD483*PI()/180</f>
        <v>0.80224059067919362</v>
      </c>
      <c r="R481" s="1" t="str">
        <f>'[1]Bearbeitete Datenbank'!$D483</f>
        <v>ESA</v>
      </c>
      <c r="S481" s="1" t="str">
        <f>'[1]Bearbeitete Datenbank'!$E483</f>
        <v>ESA</v>
      </c>
      <c r="T481" s="1" t="str">
        <f>'[1]Bearbeitete Datenbank'!$F483</f>
        <v>European Space Agency (ESA) (and 250 international scientific investigators)</v>
      </c>
      <c r="U481" s="3">
        <f>'[1]Bearbeitete Datenbank'!$U483</f>
        <v>36747</v>
      </c>
      <c r="V481" s="1">
        <f>'[1]Bearbeitete Datenbank'!$AE483*PI()/180</f>
        <v>1.1048806829750102</v>
      </c>
      <c r="Y481" s="1">
        <f>'[1]Bearbeitete Datenbank'!$BK483</f>
        <v>2.9</v>
      </c>
      <c r="Z481" s="1">
        <f>'[1]Bearbeitete Datenbank'!$BL483</f>
        <v>1.3</v>
      </c>
      <c r="AA481" s="1">
        <f>'[1]Bearbeitete Datenbank'!$BM483</f>
        <v>100</v>
      </c>
      <c r="AB481" s="1">
        <f>'[1]Bearbeitete Datenbank'!BN483</f>
        <v>67.177730691426603</v>
      </c>
      <c r="AC481" s="1">
        <f>'[1]Bearbeitete Datenbank'!BO483</f>
        <v>3.77</v>
      </c>
      <c r="AD481" s="1">
        <f>'[1]Bearbeitete Datenbank'!$BP483</f>
        <v>31.548217019761299</v>
      </c>
      <c r="AH481" s="1">
        <f>'[1]Bearbeitete Datenbank'!$AL483</f>
        <v>1186</v>
      </c>
      <c r="AJ481" s="1">
        <f>'[1]Bearbeitete Datenbank'!$AN483</f>
        <v>550</v>
      </c>
      <c r="AK481" s="1">
        <f>'[1]Bearbeitete Datenbank'!$AW483</f>
        <v>636</v>
      </c>
      <c r="AU481" s="1" t="str">
        <f>'[1]Bearbeitete Datenbank'!$AU483</f>
        <v>VHEO</v>
      </c>
      <c r="AV481" s="1" t="str">
        <f>'[1]Bearbeitete Datenbank'!$J483</f>
        <v>Elliptical</v>
      </c>
      <c r="AY481" s="1" t="str">
        <f>'[1]Bearbeitete Datenbank'!$G483</f>
        <v>Government</v>
      </c>
      <c r="AZ481" s="1"/>
      <c r="BA481" s="1" t="str">
        <f>'[1]Bearbeitete Datenbank'!$H483</f>
        <v>Space Science</v>
      </c>
      <c r="BB481" s="1"/>
      <c r="BC481" s="42">
        <f>'[1]Bearbeitete Datenbank'!$AX483</f>
        <v>137.0669</v>
      </c>
      <c r="BD481" s="1">
        <f>Tabelle27[[#This Row],[inclination '[degree']]]*PI()/180</f>
        <v>2.3922687005018157</v>
      </c>
      <c r="BE481" s="1">
        <f>'[1]Bearbeitete Datenbank'!$AY483</f>
        <v>346.10289999999998</v>
      </c>
      <c r="BF481" s="1">
        <f>Tabelle27[[#This Row],[RAAN '[degree']]]*PI()/180</f>
        <v>6.0406351557006817</v>
      </c>
      <c r="BG481" s="1">
        <f>'[1]Bearbeitete Datenbank'!$BA483</f>
        <v>196.5462</v>
      </c>
      <c r="BH481" s="1">
        <f>Tabelle27[[#This Row],[AoP '[degree']]]*PI()/180</f>
        <v>3.4303783222832789</v>
      </c>
      <c r="BI481" s="1">
        <f>'[1]Bearbeitete Datenbank'!$BB483</f>
        <v>0.43290000000000001</v>
      </c>
      <c r="BK481" s="1">
        <f>Tabelle27[[#This Row],[mean_anomaly '[degree']]]*PI()/180</f>
        <v>7.5555303318834517E-3</v>
      </c>
      <c r="BL481" s="1">
        <f>'[1]Bearbeitete Datenbank'!$AZ483</f>
        <v>0.59062000000000003</v>
      </c>
      <c r="BM481" s="1">
        <f>'[1]Bearbeitete Datenbank'!$BE483</f>
        <v>72719.835972708417</v>
      </c>
      <c r="BN481" s="1">
        <f>'[1]Bearbeitete Datenbank'!$BF483</f>
        <v>109298.62549490946</v>
      </c>
      <c r="BO481" s="1">
        <f>'[1]Bearbeitete Datenbank'!$BG483</f>
        <v>23399.046450507369</v>
      </c>
      <c r="BP481" s="1">
        <f>'[1]Bearbeitete Datenbank'!$BH483</f>
        <v>3252.659472642255</v>
      </c>
      <c r="BQ481" s="1">
        <f>'[1]Bearbeitete Datenbank'!$BC483</f>
        <v>0.44271464999999999</v>
      </c>
      <c r="BY481" s="1" t="s">
        <v>115</v>
      </c>
      <c r="BZ481" s="1" t="s">
        <v>115</v>
      </c>
      <c r="CA481" s="1" t="s">
        <v>115</v>
      </c>
      <c r="CB481" s="1" t="s">
        <v>115</v>
      </c>
      <c r="CD481" s="47" t="str">
        <f>'[1]Bearbeitete Datenbank'!$BT483</f>
        <v>None</v>
      </c>
      <c r="CE48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81" s="1" t="str">
        <f>'[1]Bearbeitete Datenbank'!$BU483</f>
        <v>None</v>
      </c>
      <c r="CG48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81" s="1" t="str">
        <f>'[1]Bearbeitete Datenbank'!$BV483</f>
        <v>None</v>
      </c>
      <c r="CI481" s="1" t="str">
        <f>'[1]Bearbeitete Datenbank'!$BW483</f>
        <v>None</v>
      </c>
      <c r="CJ481" s="1" t="str">
        <f>'[1]Bearbeitete Datenbank'!$BX483</f>
        <v>None</v>
      </c>
      <c r="CK481" s="1" t="str">
        <f>'[1]Bearbeitete Datenbank'!$BY483</f>
        <v>None</v>
      </c>
      <c r="CL481" s="1" t="str">
        <f>'[1]Bearbeitete Datenbank'!$CA483</f>
        <v>None</v>
      </c>
      <c r="CM48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81" s="1" t="str">
        <f>'[1]Bearbeitete Datenbank'!$CB483</f>
        <v>None</v>
      </c>
      <c r="CO481" s="1" t="str">
        <f>'[1]Bearbeitete Datenbank'!$CC483</f>
        <v>None</v>
      </c>
      <c r="CP481" s="1" t="str">
        <f>'[1]Bearbeitete Datenbank'!$CD483</f>
        <v>None</v>
      </c>
      <c r="CQ481" s="1" t="str">
        <f>'[1]Bearbeitete Datenbank'!$CE483</f>
        <v>None</v>
      </c>
      <c r="CR481" s="1" t="str">
        <f>'[1]Bearbeitete Datenbank'!$CF483</f>
        <v>None</v>
      </c>
      <c r="CS481" s="1" t="str">
        <f>IF(Tabelle27[[#This Row],[synchronised_starting_longitude '[deg_E']]]="None","None",Tabelle27[[#This Row],[synchronised_starting_longitude '[deg_E']]]*PI()/180)</f>
        <v>None</v>
      </c>
      <c r="CT481" s="1" t="str">
        <f>'[1]Bearbeitete Datenbank'!$CG483</f>
        <v>None</v>
      </c>
      <c r="CU481" s="1" t="str">
        <f>IF(Tabelle27[[#This Row],[synchronised_initial_longitude '[deg_E']]]="None","None",Tabelle27[[#This Row],[synchronised_initial_longitude '[deg_E']]]*PI()/180)</f>
        <v>None</v>
      </c>
      <c r="CV481" s="1" t="str">
        <f>'[1]Bearbeitete Datenbank'!$CH483</f>
        <v>None</v>
      </c>
      <c r="CW481" s="1" t="str">
        <f>IF(Tabelle27[[#This Row],[synchronised_tolerance_longitude '[deg_E']]]="None","None",Tabelle27[[#This Row],[synchronised_tolerance_longitude '[deg_E']]]*PI()/180)</f>
        <v>None</v>
      </c>
      <c r="CY481" s="1" t="str">
        <f>'[1]Bearbeitete Datenbank'!$CI483</f>
        <v>None</v>
      </c>
      <c r="CZ481" s="1" t="str">
        <f>IF(Tabelle27[[#This Row],[initial_GLAN '[deg']]]="None",Tabelle27[[#This Row],[initial_GLAN '[deg']]],Tabelle27[[#This Row],[initial_GLAN '[deg']]]*PI()/180)</f>
        <v>None</v>
      </c>
      <c r="DA481" s="1" t="str">
        <f>'[1]Bearbeitete Datenbank'!$CJ483</f>
        <v>None</v>
      </c>
      <c r="DB481" s="1" t="str">
        <f>IF(Tabelle27[[#This Row],[tolerance_GLAN '[deg']]]="None",Tabelle27[[#This Row],[tolerance_GLAN '[deg']]],Tabelle27[[#This Row],[tolerance_GLAN '[deg']]]*PI()/180)</f>
        <v>None</v>
      </c>
      <c r="DC481" s="1" t="str">
        <f>'[1]Bearbeitete Datenbank'!$CK483</f>
        <v>None</v>
      </c>
      <c r="DD481" s="49" t="str">
        <f>'[1]Bearbeitete Datenbank'!$CL483</f>
        <v>None</v>
      </c>
      <c r="DE481" s="5" t="str">
        <f>'[1]Bearbeitete Datenbank'!$CM483</f>
        <v>None</v>
      </c>
      <c r="DF481" s="49" t="str">
        <f>'[1]Bearbeitete Datenbank'!$CN483</f>
        <v>None</v>
      </c>
      <c r="DG481" s="5" t="str">
        <f>'[1]Bearbeitete Datenbank'!$CO483</f>
        <v>None</v>
      </c>
      <c r="DH481" s="5" t="str">
        <f>'[1]Bearbeitete Datenbank'!$CP483</f>
        <v>None</v>
      </c>
    </row>
    <row r="482" spans="1:112" x14ac:dyDescent="0.25">
      <c r="A482" s="1" t="str">
        <f>'[1]Bearbeitete Datenbank'!$C484</f>
        <v>Salsa</v>
      </c>
      <c r="C482" s="1" t="str">
        <f>'[1]Bearbeitete Datenbank'!$C484</f>
        <v>Salsa</v>
      </c>
      <c r="D482" s="41">
        <f>'[1]Bearbeitete Datenbank'!$AB484</f>
        <v>26410</v>
      </c>
      <c r="G482" s="1" t="str">
        <f>'[1]Bearbeitete Datenbank'!$AV484</f>
        <v>Heavy Satellite</v>
      </c>
      <c r="H482" s="1">
        <f>'[1]Bearbeitete Datenbank'!$V484</f>
        <v>4</v>
      </c>
      <c r="J482" s="3"/>
      <c r="K482" s="1" t="str">
        <f>'[1]Bearbeitete Datenbank'!$BQ484</f>
        <v>none</v>
      </c>
      <c r="L482" s="1" t="str">
        <f>'[1]Bearbeitete Datenbank'!$BR484</f>
        <v>0</v>
      </c>
      <c r="M482" s="1"/>
      <c r="N482" s="1">
        <f>'[1]Bearbeitete Datenbank'!$BS484</f>
        <v>300</v>
      </c>
      <c r="P482" s="1" t="str">
        <f>'[1]Bearbeitete Datenbank'!$Y484</f>
        <v>Baikonur Cosmodrome</v>
      </c>
      <c r="Q482" s="1">
        <f>'[1]Bearbeitete Datenbank'!$AD484*PI()/180</f>
        <v>0.80224059067919362</v>
      </c>
      <c r="R482" s="1" t="str">
        <f>'[1]Bearbeitete Datenbank'!$D484</f>
        <v>ESA</v>
      </c>
      <c r="S482" s="1" t="str">
        <f>'[1]Bearbeitete Datenbank'!$E484</f>
        <v>ESA</v>
      </c>
      <c r="T482" s="1" t="str">
        <f>'[1]Bearbeitete Datenbank'!$F484</f>
        <v>European Space Agency (ESA) (and 250 international scientific investigators)</v>
      </c>
      <c r="U482" s="3">
        <f>'[1]Bearbeitete Datenbank'!$U484</f>
        <v>36723</v>
      </c>
      <c r="V482" s="1">
        <f>'[1]Bearbeitete Datenbank'!$AE484*PI()/180</f>
        <v>1.1048806829750102</v>
      </c>
      <c r="Y482" s="1">
        <f>'[1]Bearbeitete Datenbank'!$BK484</f>
        <v>2.9</v>
      </c>
      <c r="Z482" s="1">
        <f>'[1]Bearbeitete Datenbank'!$BL484</f>
        <v>1.3</v>
      </c>
      <c r="AA482" s="1">
        <f>'[1]Bearbeitete Datenbank'!$BM484</f>
        <v>100</v>
      </c>
      <c r="AB482" s="1">
        <f>'[1]Bearbeitete Datenbank'!BN484</f>
        <v>67.177730691426603</v>
      </c>
      <c r="AC482" s="1">
        <f>'[1]Bearbeitete Datenbank'!BO484</f>
        <v>3.77</v>
      </c>
      <c r="AD482" s="1">
        <f>'[1]Bearbeitete Datenbank'!$BP484</f>
        <v>31.548217019761299</v>
      </c>
      <c r="AH482" s="1">
        <f>'[1]Bearbeitete Datenbank'!$AL484</f>
        <v>1186</v>
      </c>
      <c r="AJ482" s="1">
        <f>'[1]Bearbeitete Datenbank'!$AN484</f>
        <v>550</v>
      </c>
      <c r="AK482" s="1">
        <f>'[1]Bearbeitete Datenbank'!$AW484</f>
        <v>636</v>
      </c>
      <c r="AU482" s="1" t="str">
        <f>'[1]Bearbeitete Datenbank'!$AU484</f>
        <v>VHEO</v>
      </c>
      <c r="AV482" s="1" t="str">
        <f>'[1]Bearbeitete Datenbank'!$J484</f>
        <v>Elliptical</v>
      </c>
      <c r="AY482" s="1" t="str">
        <f>'[1]Bearbeitete Datenbank'!$G484</f>
        <v>Government</v>
      </c>
      <c r="AZ482" s="1"/>
      <c r="BA482" s="1" t="str">
        <f>'[1]Bearbeitete Datenbank'!$H484</f>
        <v>Space Science</v>
      </c>
      <c r="BB482" s="1"/>
      <c r="BC482" s="42">
        <f>'[1]Bearbeitete Datenbank'!$AX484</f>
        <v>132.7235</v>
      </c>
      <c r="BD482" s="1">
        <f>Tabelle27[[#This Row],[inclination '[degree']]]*PI()/180</f>
        <v>2.3164620697706941</v>
      </c>
      <c r="BE482" s="1">
        <f>'[1]Bearbeitete Datenbank'!$AY484</f>
        <v>344.30520000000001</v>
      </c>
      <c r="BF482" s="1">
        <f>Tabelle27[[#This Row],[RAAN '[degree']]]*PI()/180</f>
        <v>6.0092593717375813</v>
      </c>
      <c r="BG482" s="1">
        <f>'[1]Bearbeitete Datenbank'!$BA484</f>
        <v>191.4316</v>
      </c>
      <c r="BH482" s="1">
        <f>Tabelle27[[#This Row],[AoP '[degree']]]*PI()/180</f>
        <v>3.3411117123607768</v>
      </c>
      <c r="BI482" s="1">
        <f>'[1]Bearbeitete Datenbank'!$BB484</f>
        <v>0.4617</v>
      </c>
      <c r="BK482" s="1">
        <f>Tabelle27[[#This Row],[mean_anomaly '[degree']]]*PI()/180</f>
        <v>8.0581851564578179E-3</v>
      </c>
      <c r="BL482" s="1">
        <f>'[1]Bearbeitete Datenbank'!$AZ484</f>
        <v>0.4867455</v>
      </c>
      <c r="BM482" s="1">
        <f>'[1]Bearbeitete Datenbank'!$BE484</f>
        <v>72782.719778042127</v>
      </c>
      <c r="BN482" s="1">
        <f>'[1]Bearbeitete Datenbank'!$BF484</f>
        <v>101838.38110776513</v>
      </c>
      <c r="BO482" s="1">
        <f>'[1]Bearbeitete Datenbank'!$BG484</f>
        <v>30985.05844831912</v>
      </c>
      <c r="BP482" s="1">
        <f>'[1]Bearbeitete Datenbank'!$BH484</f>
        <v>3256.8794453860023</v>
      </c>
      <c r="BQ482" s="1">
        <f>'[1]Bearbeitete Datenbank'!$BC484</f>
        <v>0.44214102</v>
      </c>
      <c r="BY482" s="1" t="s">
        <v>115</v>
      </c>
      <c r="BZ482" s="1" t="s">
        <v>115</v>
      </c>
      <c r="CA482" s="1" t="s">
        <v>115</v>
      </c>
      <c r="CB482" s="1" t="s">
        <v>115</v>
      </c>
      <c r="CD482" s="47" t="str">
        <f>'[1]Bearbeitete Datenbank'!$BT484</f>
        <v>None</v>
      </c>
      <c r="CE48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82" s="1" t="str">
        <f>'[1]Bearbeitete Datenbank'!$BU484</f>
        <v>None</v>
      </c>
      <c r="CG48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82" s="1" t="str">
        <f>'[1]Bearbeitete Datenbank'!$BV484</f>
        <v>None</v>
      </c>
      <c r="CI482" s="1" t="str">
        <f>'[1]Bearbeitete Datenbank'!$BW484</f>
        <v>None</v>
      </c>
      <c r="CJ482" s="1" t="str">
        <f>'[1]Bearbeitete Datenbank'!$BX484</f>
        <v>None</v>
      </c>
      <c r="CK482" s="1" t="str">
        <f>'[1]Bearbeitete Datenbank'!$BY484</f>
        <v>None</v>
      </c>
      <c r="CL482" s="1" t="str">
        <f>'[1]Bearbeitete Datenbank'!$CA484</f>
        <v>None</v>
      </c>
      <c r="CM48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82" s="1" t="str">
        <f>'[1]Bearbeitete Datenbank'!$CB484</f>
        <v>None</v>
      </c>
      <c r="CO482" s="1" t="str">
        <f>'[1]Bearbeitete Datenbank'!$CC484</f>
        <v>None</v>
      </c>
      <c r="CP482" s="1" t="str">
        <f>'[1]Bearbeitete Datenbank'!$CD484</f>
        <v>None</v>
      </c>
      <c r="CQ482" s="1" t="str">
        <f>'[1]Bearbeitete Datenbank'!$CE484</f>
        <v>None</v>
      </c>
      <c r="CR482" s="1" t="str">
        <f>'[1]Bearbeitete Datenbank'!$CF484</f>
        <v>None</v>
      </c>
      <c r="CS482" s="1" t="str">
        <f>IF(Tabelle27[[#This Row],[synchronised_starting_longitude '[deg_E']]]="None","None",Tabelle27[[#This Row],[synchronised_starting_longitude '[deg_E']]]*PI()/180)</f>
        <v>None</v>
      </c>
      <c r="CT482" s="1" t="str">
        <f>'[1]Bearbeitete Datenbank'!$CG484</f>
        <v>None</v>
      </c>
      <c r="CU482" s="1" t="str">
        <f>IF(Tabelle27[[#This Row],[synchronised_initial_longitude '[deg_E']]]="None","None",Tabelle27[[#This Row],[synchronised_initial_longitude '[deg_E']]]*PI()/180)</f>
        <v>None</v>
      </c>
      <c r="CV482" s="1" t="str">
        <f>'[1]Bearbeitete Datenbank'!$CH484</f>
        <v>None</v>
      </c>
      <c r="CW482" s="1" t="str">
        <f>IF(Tabelle27[[#This Row],[synchronised_tolerance_longitude '[deg_E']]]="None","None",Tabelle27[[#This Row],[synchronised_tolerance_longitude '[deg_E']]]*PI()/180)</f>
        <v>None</v>
      </c>
      <c r="CY482" s="1" t="str">
        <f>'[1]Bearbeitete Datenbank'!$CI484</f>
        <v>None</v>
      </c>
      <c r="CZ482" s="1" t="str">
        <f>IF(Tabelle27[[#This Row],[initial_GLAN '[deg']]]="None",Tabelle27[[#This Row],[initial_GLAN '[deg']]],Tabelle27[[#This Row],[initial_GLAN '[deg']]]*PI()/180)</f>
        <v>None</v>
      </c>
      <c r="DA482" s="1" t="str">
        <f>'[1]Bearbeitete Datenbank'!$CJ484</f>
        <v>None</v>
      </c>
      <c r="DB482" s="1" t="str">
        <f>IF(Tabelle27[[#This Row],[tolerance_GLAN '[deg']]]="None",Tabelle27[[#This Row],[tolerance_GLAN '[deg']]],Tabelle27[[#This Row],[tolerance_GLAN '[deg']]]*PI()/180)</f>
        <v>None</v>
      </c>
      <c r="DC482" s="1" t="str">
        <f>'[1]Bearbeitete Datenbank'!$CK484</f>
        <v>None</v>
      </c>
      <c r="DD482" s="49" t="str">
        <f>'[1]Bearbeitete Datenbank'!$CL484</f>
        <v>None</v>
      </c>
      <c r="DE482" s="5" t="str">
        <f>'[1]Bearbeitete Datenbank'!$CM484</f>
        <v>None</v>
      </c>
      <c r="DF482" s="49" t="str">
        <f>'[1]Bearbeitete Datenbank'!$CN484</f>
        <v>None</v>
      </c>
      <c r="DG482" s="5" t="str">
        <f>'[1]Bearbeitete Datenbank'!$CO484</f>
        <v>None</v>
      </c>
      <c r="DH482" s="5" t="str">
        <f>'[1]Bearbeitete Datenbank'!$CP484</f>
        <v>None</v>
      </c>
    </row>
    <row r="483" spans="1:112" x14ac:dyDescent="0.25">
      <c r="A483" s="1" t="str">
        <f>'[1]Bearbeitete Datenbank'!$C485</f>
        <v>Samba</v>
      </c>
      <c r="C483" s="1" t="str">
        <f>'[1]Bearbeitete Datenbank'!$C485</f>
        <v>Samba</v>
      </c>
      <c r="D483" s="41">
        <f>'[1]Bearbeitete Datenbank'!$AB485</f>
        <v>26411</v>
      </c>
      <c r="G483" s="1" t="str">
        <f>'[1]Bearbeitete Datenbank'!$AV485</f>
        <v>Heavy Satellite</v>
      </c>
      <c r="H483" s="1">
        <f>'[1]Bearbeitete Datenbank'!$V485</f>
        <v>4</v>
      </c>
      <c r="J483" s="3"/>
      <c r="K483" s="1" t="str">
        <f>'[1]Bearbeitete Datenbank'!$BQ485</f>
        <v>none</v>
      </c>
      <c r="L483" s="1" t="str">
        <f>'[1]Bearbeitete Datenbank'!$BR485</f>
        <v>0</v>
      </c>
      <c r="M483" s="1"/>
      <c r="N483" s="1">
        <f>'[1]Bearbeitete Datenbank'!$BS485</f>
        <v>300</v>
      </c>
      <c r="P483" s="1" t="str">
        <f>'[1]Bearbeitete Datenbank'!$Y485</f>
        <v>Baikonur Cosmodrome</v>
      </c>
      <c r="Q483" s="1">
        <f>'[1]Bearbeitete Datenbank'!$AD485*PI()/180</f>
        <v>0.80224059067919362</v>
      </c>
      <c r="R483" s="1" t="str">
        <f>'[1]Bearbeitete Datenbank'!$D485</f>
        <v>ESA</v>
      </c>
      <c r="S483" s="1" t="str">
        <f>'[1]Bearbeitete Datenbank'!$E485</f>
        <v>ESA</v>
      </c>
      <c r="T483" s="1" t="str">
        <f>'[1]Bearbeitete Datenbank'!$F485</f>
        <v>European Space Agency (ESA) (and 250 international scientific investigators)</v>
      </c>
      <c r="U483" s="3">
        <f>'[1]Bearbeitete Datenbank'!$U485</f>
        <v>36723</v>
      </c>
      <c r="V483" s="1">
        <f>'[1]Bearbeitete Datenbank'!$AE485*PI()/180</f>
        <v>1.1048806829750102</v>
      </c>
      <c r="Y483" s="1">
        <f>'[1]Bearbeitete Datenbank'!$BK485</f>
        <v>2.9</v>
      </c>
      <c r="Z483" s="1">
        <f>'[1]Bearbeitete Datenbank'!$BL485</f>
        <v>1.3</v>
      </c>
      <c r="AA483" s="1">
        <f>'[1]Bearbeitete Datenbank'!$BM485</f>
        <v>100</v>
      </c>
      <c r="AB483" s="1">
        <f>'[1]Bearbeitete Datenbank'!BN485</f>
        <v>67.177730691426603</v>
      </c>
      <c r="AC483" s="1">
        <f>'[1]Bearbeitete Datenbank'!BO485</f>
        <v>3.77</v>
      </c>
      <c r="AD483" s="1">
        <f>'[1]Bearbeitete Datenbank'!$BP485</f>
        <v>31.548217019761299</v>
      </c>
      <c r="AH483" s="1">
        <f>'[1]Bearbeitete Datenbank'!$AL485</f>
        <v>1186</v>
      </c>
      <c r="AJ483" s="1">
        <f>'[1]Bearbeitete Datenbank'!$AN485</f>
        <v>550</v>
      </c>
      <c r="AK483" s="1">
        <f>'[1]Bearbeitete Datenbank'!$AW485</f>
        <v>636</v>
      </c>
      <c r="AU483" s="1" t="str">
        <f>'[1]Bearbeitete Datenbank'!$AU485</f>
        <v>VHEO</v>
      </c>
      <c r="AV483" s="1" t="str">
        <f>'[1]Bearbeitete Datenbank'!$J485</f>
        <v>Elliptical</v>
      </c>
      <c r="AY483" s="1" t="str">
        <f>'[1]Bearbeitete Datenbank'!$G485</f>
        <v>Government</v>
      </c>
      <c r="AZ483" s="1"/>
      <c r="BA483" s="1" t="str">
        <f>'[1]Bearbeitete Datenbank'!$H485</f>
        <v>Space Science</v>
      </c>
      <c r="BB483" s="1"/>
      <c r="BC483" s="42">
        <f>'[1]Bearbeitete Datenbank'!$AX485</f>
        <v>133.42740000000001</v>
      </c>
      <c r="BD483" s="1">
        <f>Tabelle27[[#This Row],[inclination '[degree']]]*PI()/180</f>
        <v>2.3287474423754824</v>
      </c>
      <c r="BE483" s="1">
        <f>'[1]Bearbeitete Datenbank'!$AY485</f>
        <v>346.1241</v>
      </c>
      <c r="BF483" s="1">
        <f>Tabelle27[[#This Row],[RAAN '[degree']]]*PI()/180</f>
        <v>6.0410051655021055</v>
      </c>
      <c r="BG483" s="1">
        <f>'[1]Bearbeitete Datenbank'!$BA485</f>
        <v>196.3081</v>
      </c>
      <c r="BH483" s="1">
        <f>Tabelle27[[#This Row],[AoP '[degree']]]*PI()/180</f>
        <v>3.4262226933342799</v>
      </c>
      <c r="BI483" s="1">
        <f>'[1]Bearbeitete Datenbank'!$BB485</f>
        <v>0.46910000000000002</v>
      </c>
      <c r="BK483" s="1">
        <f>Tabelle27[[#This Row],[mean_anomaly '[degree']]]*PI()/180</f>
        <v>8.1873395211054002E-3</v>
      </c>
      <c r="BL483" s="1">
        <f>'[1]Bearbeitete Datenbank'!$AZ485</f>
        <v>0.63451170000000001</v>
      </c>
      <c r="BM483" s="1">
        <f>'[1]Bearbeitete Datenbank'!$BE485</f>
        <v>72715.388180883194</v>
      </c>
      <c r="BN483" s="1">
        <f>'[1]Bearbeitete Datenbank'!$BF485</f>
        <v>112483.15275169529</v>
      </c>
      <c r="BO483" s="1">
        <f>'[1]Bearbeitete Datenbank'!$BG485</f>
        <v>20205.623610071088</v>
      </c>
      <c r="BP483" s="1">
        <f>'[1]Bearbeitete Datenbank'!$BH485</f>
        <v>3252.3610616763499</v>
      </c>
      <c r="BQ483" s="1">
        <f>'[1]Bearbeitete Datenbank'!$BC485</f>
        <v>0.44275526999999998</v>
      </c>
      <c r="BY483" s="1" t="s">
        <v>115</v>
      </c>
      <c r="BZ483" s="1" t="s">
        <v>115</v>
      </c>
      <c r="CA483" s="1" t="s">
        <v>115</v>
      </c>
      <c r="CB483" s="1" t="s">
        <v>115</v>
      </c>
      <c r="CD483" s="47" t="str">
        <f>'[1]Bearbeitete Datenbank'!$BT485</f>
        <v>None</v>
      </c>
      <c r="CE48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483" s="1" t="str">
        <f>'[1]Bearbeitete Datenbank'!$BU485</f>
        <v>None</v>
      </c>
      <c r="CG48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483" s="1" t="str">
        <f>'[1]Bearbeitete Datenbank'!$BV485</f>
        <v>None</v>
      </c>
      <c r="CI483" s="1" t="str">
        <f>'[1]Bearbeitete Datenbank'!$BW485</f>
        <v>None</v>
      </c>
      <c r="CJ483" s="1" t="str">
        <f>'[1]Bearbeitete Datenbank'!$BX485</f>
        <v>None</v>
      </c>
      <c r="CK483" s="1" t="str">
        <f>'[1]Bearbeitete Datenbank'!$BY485</f>
        <v>None</v>
      </c>
      <c r="CL483" s="1" t="str">
        <f>'[1]Bearbeitete Datenbank'!$CA485</f>
        <v>None</v>
      </c>
      <c r="CM48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83" s="1" t="str">
        <f>'[1]Bearbeitete Datenbank'!$CB485</f>
        <v>None</v>
      </c>
      <c r="CO483" s="1" t="str">
        <f>'[1]Bearbeitete Datenbank'!$CC485</f>
        <v>None</v>
      </c>
      <c r="CP483" s="1" t="str">
        <f>'[1]Bearbeitete Datenbank'!$CD485</f>
        <v>None</v>
      </c>
      <c r="CQ483" s="1" t="str">
        <f>'[1]Bearbeitete Datenbank'!$CE485</f>
        <v>None</v>
      </c>
      <c r="CR483" s="1" t="str">
        <f>'[1]Bearbeitete Datenbank'!$CF485</f>
        <v>None</v>
      </c>
      <c r="CS483" s="1" t="str">
        <f>IF(Tabelle27[[#This Row],[synchronised_starting_longitude '[deg_E']]]="None","None",Tabelle27[[#This Row],[synchronised_starting_longitude '[deg_E']]]*PI()/180)</f>
        <v>None</v>
      </c>
      <c r="CT483" s="1" t="str">
        <f>'[1]Bearbeitete Datenbank'!$CG485</f>
        <v>None</v>
      </c>
      <c r="CU483" s="1" t="str">
        <f>IF(Tabelle27[[#This Row],[synchronised_initial_longitude '[deg_E']]]="None","None",Tabelle27[[#This Row],[synchronised_initial_longitude '[deg_E']]]*PI()/180)</f>
        <v>None</v>
      </c>
      <c r="CV483" s="1" t="str">
        <f>'[1]Bearbeitete Datenbank'!$CH485</f>
        <v>None</v>
      </c>
      <c r="CW483" s="1" t="str">
        <f>IF(Tabelle27[[#This Row],[synchronised_tolerance_longitude '[deg_E']]]="None","None",Tabelle27[[#This Row],[synchronised_tolerance_longitude '[deg_E']]]*PI()/180)</f>
        <v>None</v>
      </c>
      <c r="CY483" s="1" t="str">
        <f>'[1]Bearbeitete Datenbank'!$CI485</f>
        <v>None</v>
      </c>
      <c r="CZ483" s="1" t="str">
        <f>IF(Tabelle27[[#This Row],[initial_GLAN '[deg']]]="None",Tabelle27[[#This Row],[initial_GLAN '[deg']]],Tabelle27[[#This Row],[initial_GLAN '[deg']]]*PI()/180)</f>
        <v>None</v>
      </c>
      <c r="DA483" s="1" t="str">
        <f>'[1]Bearbeitete Datenbank'!$CJ485</f>
        <v>None</v>
      </c>
      <c r="DB483" s="1" t="str">
        <f>IF(Tabelle27[[#This Row],[tolerance_GLAN '[deg']]]="None",Tabelle27[[#This Row],[tolerance_GLAN '[deg']]],Tabelle27[[#This Row],[tolerance_GLAN '[deg']]]*PI()/180)</f>
        <v>None</v>
      </c>
      <c r="DC483" s="1" t="str">
        <f>'[1]Bearbeitete Datenbank'!$CK485</f>
        <v>None</v>
      </c>
      <c r="DD483" s="49" t="str">
        <f>'[1]Bearbeitete Datenbank'!$CL485</f>
        <v>None</v>
      </c>
      <c r="DE483" s="5" t="str">
        <f>'[1]Bearbeitete Datenbank'!$CM485</f>
        <v>None</v>
      </c>
      <c r="DF483" s="49" t="str">
        <f>'[1]Bearbeitete Datenbank'!$CN485</f>
        <v>None</v>
      </c>
      <c r="DG483" s="5" t="str">
        <f>'[1]Bearbeitete Datenbank'!$CO485</f>
        <v>None</v>
      </c>
      <c r="DH483" s="5" t="str">
        <f>'[1]Bearbeitete Datenbank'!$CP485</f>
        <v>None</v>
      </c>
    </row>
    <row r="484" spans="1:112" x14ac:dyDescent="0.25">
      <c r="A484" s="1" t="str">
        <f>'[1]Bearbeitete Datenbank'!$C486</f>
        <v>SDO</v>
      </c>
      <c r="C484" s="1" t="str">
        <f>'[1]Bearbeitete Datenbank'!$C486</f>
        <v>SDO</v>
      </c>
      <c r="D484" s="41">
        <f>'[1]Bearbeitete Datenbank'!$AB486</f>
        <v>36395</v>
      </c>
      <c r="G484" s="1" t="str">
        <f>'[1]Bearbeitete Datenbank'!$AV486</f>
        <v>Heavy Satellite</v>
      </c>
      <c r="H484" s="1">
        <f>'[1]Bearbeitete Datenbank'!$V486</f>
        <v>5</v>
      </c>
      <c r="J484" s="3"/>
      <c r="K484" s="1" t="str">
        <f>'[1]Bearbeitete Datenbank'!$BQ486</f>
        <v>mono/duo-propellant</v>
      </c>
      <c r="L484" s="1" t="str">
        <f>'[1]Bearbeitete Datenbank'!$BR486</f>
        <v>1</v>
      </c>
      <c r="M484" s="1"/>
      <c r="N484" s="1">
        <f>'[1]Bearbeitete Datenbank'!$BS486</f>
        <v>300</v>
      </c>
      <c r="P484" s="1" t="str">
        <f>'[1]Bearbeitete Datenbank'!$Y486</f>
        <v>Cape Canaveral</v>
      </c>
      <c r="Q484" s="1">
        <f>'[1]Bearbeitete Datenbank'!$AD486*PI()/180</f>
        <v>0.49683706040105241</v>
      </c>
      <c r="R484" s="1" t="str">
        <f>'[1]Bearbeitete Datenbank'!$D486</f>
        <v>USA</v>
      </c>
      <c r="S484" s="1" t="str">
        <f>'[1]Bearbeitete Datenbank'!$E486</f>
        <v>USA</v>
      </c>
      <c r="T484" s="1" t="str">
        <f>'[1]Bearbeitete Datenbank'!$F486</f>
        <v>National Aeronautics and Space Administration (NASA)</v>
      </c>
      <c r="U484" s="3">
        <f>'[1]Bearbeitete Datenbank'!$U486</f>
        <v>40220</v>
      </c>
      <c r="V484" s="1">
        <f>'[1]Bearbeitete Datenbank'!$AE486*PI()/180</f>
        <v>4.8776134829068196</v>
      </c>
      <c r="Y484" s="1">
        <f>'[1]Bearbeitete Datenbank'!$BK486</f>
        <v>2.2000000000000002</v>
      </c>
      <c r="Z484" s="1">
        <f>'[1]Bearbeitete Datenbank'!$BL486</f>
        <v>4.5</v>
      </c>
      <c r="AA484" s="1">
        <f>'[1]Bearbeitete Datenbank'!$BM486</f>
        <v>6.5</v>
      </c>
      <c r="AB484" s="1">
        <f>'[1]Bearbeitete Datenbank'!BN486</f>
        <v>22.381900381994601</v>
      </c>
      <c r="AC484" s="1">
        <f>'[1]Bearbeitete Datenbank'!BO486</f>
        <v>4.84</v>
      </c>
      <c r="AD484" s="1">
        <f>'[1]Bearbeitete Datenbank'!$BP486</f>
        <v>14.868733333333299</v>
      </c>
      <c r="AH484" s="1">
        <f>'[1]Bearbeitete Datenbank'!$AL486</f>
        <v>3100</v>
      </c>
      <c r="AJ484" s="1">
        <f>'[1]Bearbeitete Datenbank'!$AN486</f>
        <v>1650</v>
      </c>
      <c r="AK484" s="1">
        <f>'[1]Bearbeitete Datenbank'!$AW486</f>
        <v>1450</v>
      </c>
      <c r="AU484" s="1" t="str">
        <f>'[1]Bearbeitete Datenbank'!$AU486</f>
        <v>GEO/T</v>
      </c>
      <c r="AV484" s="1" t="str">
        <f>'[1]Bearbeitete Datenbank'!$J486</f>
        <v>GEO</v>
      </c>
      <c r="AY484" s="1" t="str">
        <f>'[1]Bearbeitete Datenbank'!$G486</f>
        <v>Government</v>
      </c>
      <c r="AZ484" s="1"/>
      <c r="BA484" s="1" t="str">
        <f>'[1]Bearbeitete Datenbank'!$H486</f>
        <v>Space Science</v>
      </c>
      <c r="BB484" s="1"/>
      <c r="BC484" s="42">
        <f>'[1]Bearbeitete Datenbank'!$AX486</f>
        <v>30.918500000000002</v>
      </c>
      <c r="BD484" s="1">
        <f>Tabelle27[[#This Row],[inclination '[degree']]]*PI()/180</f>
        <v>0.5396296247778668</v>
      </c>
      <c r="BE484" s="1">
        <f>'[1]Bearbeitete Datenbank'!$AY486</f>
        <v>115.6459</v>
      </c>
      <c r="BF484" s="1">
        <f>Tabelle27[[#This Row],[RAAN '[degree']]]*PI()/180</f>
        <v>2.0184017214321104</v>
      </c>
      <c r="BG484" s="1">
        <f>'[1]Bearbeitete Datenbank'!$BA486</f>
        <v>306.22550000000001</v>
      </c>
      <c r="BH484" s="1">
        <f>Tabelle27[[#This Row],[AoP '[degree']]]*PI()/180</f>
        <v>5.3446432285658956</v>
      </c>
      <c r="BI484" s="1">
        <f>'[1]Bearbeitete Datenbank'!$BB486</f>
        <v>249.36590000000001</v>
      </c>
      <c r="BK484" s="1">
        <f>Tabelle27[[#This Row],[mean_anomaly '[degree']]]*PI()/180</f>
        <v>4.3522559971989283</v>
      </c>
      <c r="BL484" s="1">
        <f>'[1]Bearbeitete Datenbank'!$AZ486</f>
        <v>1.5650000000000001E-4</v>
      </c>
      <c r="BM484" s="1">
        <f>'[1]Bearbeitete Datenbank'!$BE486</f>
        <v>42164.654572985448</v>
      </c>
      <c r="BN484" s="1">
        <f>'[1]Bearbeitete Datenbank'!$BF486</f>
        <v>35800.253341426112</v>
      </c>
      <c r="BO484" s="1">
        <f>'[1]Bearbeitete Datenbank'!$BG486</f>
        <v>35787.055804544776</v>
      </c>
      <c r="BP484" s="1">
        <f>'[1]Bearbeitete Datenbank'!$BH486</f>
        <v>1436.0914043855971</v>
      </c>
      <c r="BQ484" s="1">
        <f>'[1]Bearbeitete Datenbank'!$BC486</f>
        <v>1.00272169</v>
      </c>
      <c r="BY484" s="1" t="s">
        <v>115</v>
      </c>
      <c r="BZ484" s="1" t="s">
        <v>115</v>
      </c>
      <c r="CA484" s="1" t="s">
        <v>115</v>
      </c>
      <c r="CB484" s="1" t="s">
        <v>115</v>
      </c>
      <c r="CD484" s="47">
        <f>'[1]Bearbeitete Datenbank'!$BT486</f>
        <v>0.35951423100001989</v>
      </c>
      <c r="CE48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6.2747070387258134E-3</v>
      </c>
      <c r="CF484" s="1">
        <f>'[1]Bearbeitete Datenbank'!$BU486</f>
        <v>257.94087939400004</v>
      </c>
      <c r="CG48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4.5019176209148961</v>
      </c>
      <c r="CH484" s="1" t="str">
        <f>'[1]Bearbeitete Datenbank'!$BV486</f>
        <v>False</v>
      </c>
      <c r="CI484" s="1" t="str">
        <f>'[1]Bearbeitete Datenbank'!$BW486</f>
        <v>True</v>
      </c>
      <c r="CJ484" s="1">
        <f>'[1]Bearbeitete Datenbank'!$BX486</f>
        <v>8.9686499999999989E-5</v>
      </c>
      <c r="CK484" s="1">
        <f>'[1]Bearbeitete Datenbank'!$BY486</f>
        <v>7.7463499999999994E-5</v>
      </c>
      <c r="CL484" s="1" t="str">
        <f>'[1]Bearbeitete Datenbank'!$CA486</f>
        <v>None</v>
      </c>
      <c r="CM48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484" s="1">
        <f>'[1]Bearbeitete Datenbank'!$CB486</f>
        <v>0</v>
      </c>
      <c r="CO484" s="1">
        <f>'[1]Bearbeitete Datenbank'!$CC486</f>
        <v>0</v>
      </c>
      <c r="CP484" s="1" t="str">
        <f>'[1]Bearbeitete Datenbank'!$CD486</f>
        <v>None</v>
      </c>
      <c r="CQ484" s="1" t="str">
        <f>'[1]Bearbeitete Datenbank'!$CE486</f>
        <v>None</v>
      </c>
      <c r="CR484" s="1" t="str">
        <f>'[1]Bearbeitete Datenbank'!$CF486</f>
        <v>None</v>
      </c>
      <c r="CS484" s="1" t="str">
        <f>IF(Tabelle27[[#This Row],[synchronised_starting_longitude '[deg_E']]]="None","None",Tabelle27[[#This Row],[synchronised_starting_longitude '[deg_E']]]*PI()/180)</f>
        <v>None</v>
      </c>
      <c r="CT484" s="1" t="str">
        <f>'[1]Bearbeitete Datenbank'!$CG486</f>
        <v>None</v>
      </c>
      <c r="CU484" s="1" t="str">
        <f>IF(Tabelle27[[#This Row],[synchronised_initial_longitude '[deg_E']]]="None","None",Tabelle27[[#This Row],[synchronised_initial_longitude '[deg_E']]]*PI()/180)</f>
        <v>None</v>
      </c>
      <c r="CV484" s="1" t="str">
        <f>'[1]Bearbeitete Datenbank'!$CH486</f>
        <v>None</v>
      </c>
      <c r="CW484" s="1" t="str">
        <f>IF(Tabelle27[[#This Row],[synchronised_tolerance_longitude '[deg_E']]]="None","None",Tabelle27[[#This Row],[synchronised_tolerance_longitude '[deg_E']]]*PI()/180)</f>
        <v>None</v>
      </c>
      <c r="CY484" s="1" t="str">
        <f>'[1]Bearbeitete Datenbank'!$CI486</f>
        <v>None</v>
      </c>
      <c r="CZ484" s="1" t="str">
        <f>IF(Tabelle27[[#This Row],[initial_GLAN '[deg']]]="None",Tabelle27[[#This Row],[initial_GLAN '[deg']]],Tabelle27[[#This Row],[initial_GLAN '[deg']]]*PI()/180)</f>
        <v>None</v>
      </c>
      <c r="DA484" s="1" t="str">
        <f>'[1]Bearbeitete Datenbank'!$CJ486</f>
        <v>None</v>
      </c>
      <c r="DB484" s="1" t="str">
        <f>IF(Tabelle27[[#This Row],[tolerance_GLAN '[deg']]]="None",Tabelle27[[#This Row],[tolerance_GLAN '[deg']]],Tabelle27[[#This Row],[tolerance_GLAN '[deg']]]*PI()/180)</f>
        <v>None</v>
      </c>
      <c r="DC484" s="1" t="str">
        <f>'[1]Bearbeitete Datenbank'!$CK486</f>
        <v>None</v>
      </c>
      <c r="DD484" s="49" t="str">
        <f>'[1]Bearbeitete Datenbank'!$CL486</f>
        <v>None</v>
      </c>
      <c r="DE484" s="5" t="str">
        <f>'[1]Bearbeitete Datenbank'!$CM486</f>
        <v>None</v>
      </c>
      <c r="DF484" s="49" t="str">
        <f>'[1]Bearbeitete Datenbank'!$CN486</f>
        <v>None</v>
      </c>
      <c r="DG484" s="5" t="str">
        <f>'[1]Bearbeitete Datenbank'!$CO486</f>
        <v>None</v>
      </c>
      <c r="DH484" s="5" t="str">
        <f>'[1]Bearbeitete Datenbank'!$CP486</f>
        <v>None</v>
      </c>
    </row>
    <row r="485" spans="1:112" x14ac:dyDescent="0.25">
      <c r="A485" s="1" t="str">
        <f>'[1]Bearbeitete Datenbank'!$C487</f>
        <v>SES-1</v>
      </c>
      <c r="C485" s="1" t="str">
        <f>'[1]Bearbeitete Datenbank'!$C487</f>
        <v>SES-1</v>
      </c>
      <c r="D485" s="41">
        <f>'[1]Bearbeitete Datenbank'!$AB487</f>
        <v>36516</v>
      </c>
      <c r="G485" s="1" t="str">
        <f>'[1]Bearbeitete Datenbank'!$AV487</f>
        <v>Heavy Satellite</v>
      </c>
      <c r="H485" s="1">
        <f>'[1]Bearbeitete Datenbank'!$V487</f>
        <v>15</v>
      </c>
      <c r="J485" s="3"/>
      <c r="K485" s="1" t="str">
        <f>'[1]Bearbeitete Datenbank'!$BQ487</f>
        <v>mono/duo-propellant</v>
      </c>
      <c r="L485" s="1" t="str">
        <f>'[1]Bearbeitete Datenbank'!$BR487</f>
        <v>1</v>
      </c>
      <c r="M485" s="1"/>
      <c r="N485" s="1">
        <f>'[1]Bearbeitete Datenbank'!$BS487</f>
        <v>300</v>
      </c>
      <c r="P485" s="1" t="str">
        <f>'[1]Bearbeitete Datenbank'!$Y487</f>
        <v>Baikonur Cosmodrome</v>
      </c>
      <c r="Q485" s="1">
        <f>'[1]Bearbeitete Datenbank'!$AD487*PI()/180</f>
        <v>0.80224059067919362</v>
      </c>
      <c r="R485" s="1" t="str">
        <f>'[1]Bearbeitete Datenbank'!$D487</f>
        <v>USA</v>
      </c>
      <c r="S485" s="1" t="str">
        <f>'[1]Bearbeitete Datenbank'!$E487</f>
        <v>Luxembourg</v>
      </c>
      <c r="T485" s="1" t="str">
        <f>'[1]Bearbeitete Datenbank'!$F487</f>
        <v>SES S.A.</v>
      </c>
      <c r="U485" s="3">
        <f>'[1]Bearbeitete Datenbank'!$U487</f>
        <v>40292</v>
      </c>
      <c r="V485" s="1">
        <f>'[1]Bearbeitete Datenbank'!$AE487*PI()/180</f>
        <v>1.1048806829750102</v>
      </c>
      <c r="Y485" s="1">
        <f>'[1]Bearbeitete Datenbank'!$BK487</f>
        <v>2.2999999999999998</v>
      </c>
      <c r="Z485" s="1">
        <f>'[1]Bearbeitete Datenbank'!$BL487</f>
        <v>3.2</v>
      </c>
      <c r="AA485" s="1">
        <f>'[1]Bearbeitete Datenbank'!$BM487</f>
        <v>22</v>
      </c>
      <c r="AB485" s="1">
        <f>'[1]Bearbeitete Datenbank'!BN487</f>
        <v>47.924310936833699</v>
      </c>
      <c r="AC485" s="1">
        <f>'[1]Bearbeitete Datenbank'!BO487</f>
        <v>5.29</v>
      </c>
      <c r="AD485" s="1">
        <f>'[1]Bearbeitete Datenbank'!$BP487</f>
        <v>22.165600000000001</v>
      </c>
      <c r="AH485" s="1">
        <f>'[1]Bearbeitete Datenbank'!$AL487</f>
        <v>2561</v>
      </c>
      <c r="AJ485" s="1">
        <f>'[1]Bearbeitete Datenbank'!$AN487</f>
        <v>1180</v>
      </c>
      <c r="AK485" s="1">
        <f>'[1]Bearbeitete Datenbank'!$AW487</f>
        <v>1381</v>
      </c>
      <c r="AU485" s="1" t="str">
        <f>'[1]Bearbeitete Datenbank'!$AU487</f>
        <v>GEO/D</v>
      </c>
      <c r="AV485" s="1" t="str">
        <f>'[1]Bearbeitete Datenbank'!$J487</f>
        <v>GEO</v>
      </c>
      <c r="AY485" s="1" t="str">
        <f>'[1]Bearbeitete Datenbank'!$G487</f>
        <v>Commercial</v>
      </c>
      <c r="AZ485" s="1"/>
      <c r="BA485" s="1" t="str">
        <f>'[1]Bearbeitete Datenbank'!$H487</f>
        <v>Communications</v>
      </c>
      <c r="BB485" s="1"/>
      <c r="BC485" s="42">
        <f>'[1]Bearbeitete Datenbank'!$AX487</f>
        <v>3.3500000000000002E-2</v>
      </c>
      <c r="BD485" s="1">
        <f>Tabelle27[[#This Row],[inclination '[degree']]]*PI()/180</f>
        <v>5.8468529941810038E-4</v>
      </c>
      <c r="BE485" s="1">
        <f>'[1]Bearbeitete Datenbank'!$AY487</f>
        <v>75.292000000000002</v>
      </c>
      <c r="BF485" s="1">
        <f>Tabelle27[[#This Row],[RAAN '[degree']]]*PI()/180</f>
        <v>1.3140933004115707</v>
      </c>
      <c r="BG485" s="1">
        <f>'[1]Bearbeitete Datenbank'!$BA487</f>
        <v>342.81200000000001</v>
      </c>
      <c r="BH485" s="1">
        <f>Tabelle27[[#This Row],[AoP '[degree']]]*PI()/180</f>
        <v>5.9831981153468012</v>
      </c>
      <c r="BI485" s="1">
        <f>'[1]Bearbeitete Datenbank'!$BB487</f>
        <v>22.217700000000001</v>
      </c>
      <c r="BK485" s="1">
        <f>Tabelle27[[#This Row],[mean_anomaly '[degree']]]*PI()/180</f>
        <v>0.38777201722034416</v>
      </c>
      <c r="BL485" s="1">
        <f>'[1]Bearbeitete Datenbank'!$AZ487</f>
        <v>2.6800000000000001E-4</v>
      </c>
      <c r="BM485" s="1">
        <f>'[1]Bearbeitete Datenbank'!$BE487</f>
        <v>42164.93715274331</v>
      </c>
      <c r="BN485" s="1">
        <f>'[1]Bearbeitete Datenbank'!$BF487</f>
        <v>35805.237355900244</v>
      </c>
      <c r="BO485" s="1">
        <f>'[1]Bearbeitete Datenbank'!$BG487</f>
        <v>35782.636949586376</v>
      </c>
      <c r="BP485" s="1">
        <f>'[1]Bearbeitete Datenbank'!$BH487</f>
        <v>1436.1058410403739</v>
      </c>
      <c r="BQ485" s="1">
        <f>'[1]Bearbeitete Datenbank'!$BC487</f>
        <v>1.00271161</v>
      </c>
      <c r="BY485" s="1" t="s">
        <v>115</v>
      </c>
      <c r="BZ485" s="1" t="s">
        <v>115</v>
      </c>
      <c r="CA485" s="1" t="s">
        <v>115</v>
      </c>
      <c r="CB485" s="1" t="s">
        <v>115</v>
      </c>
      <c r="CD485" s="47">
        <f>'[1]Bearbeitete Datenbank'!$BT487</f>
        <v>2.5532397999995737E-2</v>
      </c>
      <c r="CE48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4.4562441102954074E-4</v>
      </c>
      <c r="CF485" s="1">
        <f>'[1]Bearbeitete Datenbank'!$BU487</f>
        <v>258.99102754500001</v>
      </c>
      <c r="CG48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4.5202461637835771</v>
      </c>
      <c r="CH485" s="1" t="str">
        <f>'[1]Bearbeitete Datenbank'!$BV487</f>
        <v>True</v>
      </c>
      <c r="CI485" s="1" t="str">
        <f>'[1]Bearbeitete Datenbank'!$BW487</f>
        <v>True</v>
      </c>
      <c r="CJ485" s="1">
        <f>'[1]Bearbeitete Datenbank'!$BX487</f>
        <v>2.6024749999999997E-4</v>
      </c>
      <c r="CK485" s="1">
        <f>'[1]Bearbeitete Datenbank'!$BY487</f>
        <v>4.2861499999999989E-5</v>
      </c>
      <c r="CL485" s="1">
        <f>'[1]Bearbeitete Datenbank'!$CA487</f>
        <v>6.4618999999999996E-2</v>
      </c>
      <c r="CM48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1.1278143093462157E-3</v>
      </c>
      <c r="CN485" s="1">
        <f>'[1]Bearbeitete Datenbank'!$CB487</f>
        <v>1</v>
      </c>
      <c r="CO485" s="1">
        <f>'[1]Bearbeitete Datenbank'!$CC487</f>
        <v>7</v>
      </c>
      <c r="CP485" s="1" t="str">
        <f>'[1]Bearbeitete Datenbank'!$CD487</f>
        <v>None</v>
      </c>
      <c r="CQ485" s="1" t="str">
        <f>'[1]Bearbeitete Datenbank'!$CE487</f>
        <v>None</v>
      </c>
      <c r="CR485" s="1" t="str">
        <f>'[1]Bearbeitete Datenbank'!$CF487</f>
        <v>None</v>
      </c>
      <c r="CS485" s="1" t="str">
        <f>IF(Tabelle27[[#This Row],[synchronised_starting_longitude '[deg_E']]]="None","None",Tabelle27[[#This Row],[synchronised_starting_longitude '[deg_E']]]*PI()/180)</f>
        <v>None</v>
      </c>
      <c r="CT485" s="1" t="str">
        <f>'[1]Bearbeitete Datenbank'!$CG487</f>
        <v>None</v>
      </c>
      <c r="CU485" s="1" t="str">
        <f>IF(Tabelle27[[#This Row],[synchronised_initial_longitude '[deg_E']]]="None","None",Tabelle27[[#This Row],[synchronised_initial_longitude '[deg_E']]]*PI()/180)</f>
        <v>None</v>
      </c>
      <c r="CV485" s="1" t="str">
        <f>'[1]Bearbeitete Datenbank'!$CH487</f>
        <v>None</v>
      </c>
      <c r="CW485" s="1" t="str">
        <f>IF(Tabelle27[[#This Row],[synchronised_tolerance_longitude '[deg_E']]]="None","None",Tabelle27[[#This Row],[synchronised_tolerance_longitude '[deg_E']]]*PI()/180)</f>
        <v>None</v>
      </c>
      <c r="CY485" s="1" t="str">
        <f>'[1]Bearbeitete Datenbank'!$CI487</f>
        <v>None</v>
      </c>
      <c r="CZ485" s="1" t="str">
        <f>IF(Tabelle27[[#This Row],[initial_GLAN '[deg']]]="None",Tabelle27[[#This Row],[initial_GLAN '[deg']]],Tabelle27[[#This Row],[initial_GLAN '[deg']]]*PI()/180)</f>
        <v>None</v>
      </c>
      <c r="DA485" s="1" t="str">
        <f>'[1]Bearbeitete Datenbank'!$CJ487</f>
        <v>None</v>
      </c>
      <c r="DB485" s="1" t="str">
        <f>IF(Tabelle27[[#This Row],[tolerance_GLAN '[deg']]]="None",Tabelle27[[#This Row],[tolerance_GLAN '[deg']]],Tabelle27[[#This Row],[tolerance_GLAN '[deg']]]*PI()/180)</f>
        <v>None</v>
      </c>
      <c r="DC485" s="1" t="str">
        <f>'[1]Bearbeitete Datenbank'!$CK487</f>
        <v>None</v>
      </c>
      <c r="DD485" s="49" t="str">
        <f>'[1]Bearbeitete Datenbank'!$CL487</f>
        <v>None</v>
      </c>
      <c r="DE485" s="5" t="str">
        <f>'[1]Bearbeitete Datenbank'!$CM487</f>
        <v>None</v>
      </c>
      <c r="DF485" s="49" t="str">
        <f>'[1]Bearbeitete Datenbank'!$CN487</f>
        <v>None</v>
      </c>
      <c r="DG485" s="5" t="str">
        <f>'[1]Bearbeitete Datenbank'!$CO487</f>
        <v>None</v>
      </c>
      <c r="DH485" s="5" t="str">
        <f>'[1]Bearbeitete Datenbank'!$CP487</f>
        <v>None</v>
      </c>
    </row>
    <row r="486" spans="1:112" x14ac:dyDescent="0.25">
      <c r="A486" s="1" t="str">
        <f>'[1]Bearbeitete Datenbank'!$C488</f>
        <v>SES-10</v>
      </c>
      <c r="C486" s="1" t="str">
        <f>'[1]Bearbeitete Datenbank'!$C488</f>
        <v>SES-10</v>
      </c>
      <c r="D486" s="41">
        <f>'[1]Bearbeitete Datenbank'!$AB488</f>
        <v>42432</v>
      </c>
      <c r="G486" s="1" t="str">
        <f>'[1]Bearbeitete Datenbank'!$AV488</f>
        <v>Heavy Satellite</v>
      </c>
      <c r="H486" s="1">
        <f>'[1]Bearbeitete Datenbank'!$V488</f>
        <v>15</v>
      </c>
      <c r="J486" s="3"/>
      <c r="K486" s="1" t="str">
        <f>'[1]Bearbeitete Datenbank'!$BQ488</f>
        <v>mono/duo-propellant</v>
      </c>
      <c r="L486" s="1" t="str">
        <f>'[1]Bearbeitete Datenbank'!$BR488</f>
        <v>1</v>
      </c>
      <c r="M486" s="1"/>
      <c r="N486" s="1">
        <f>'[1]Bearbeitete Datenbank'!$BS488</f>
        <v>3000</v>
      </c>
      <c r="P486" s="1" t="str">
        <f>'[1]Bearbeitete Datenbank'!$Y488</f>
        <v>Cape Canaveral</v>
      </c>
      <c r="Q486" s="1">
        <f>'[1]Bearbeitete Datenbank'!$AD488*PI()/180</f>
        <v>0.49683706040105241</v>
      </c>
      <c r="R486" s="1" t="str">
        <f>'[1]Bearbeitete Datenbank'!$D488</f>
        <v>USA</v>
      </c>
      <c r="S486" s="1" t="str">
        <f>'[1]Bearbeitete Datenbank'!$E488</f>
        <v>Luxembourg</v>
      </c>
      <c r="T486" s="1" t="str">
        <f>'[1]Bearbeitete Datenbank'!$F488</f>
        <v>SES S.A.</v>
      </c>
      <c r="U486" s="3">
        <f>'[1]Bearbeitete Datenbank'!$U488</f>
        <v>42824</v>
      </c>
      <c r="V486" s="1">
        <f>'[1]Bearbeitete Datenbank'!$AE488*PI()/180</f>
        <v>4.8776134829068196</v>
      </c>
      <c r="Y486" s="1">
        <f>'[1]Bearbeitete Datenbank'!$BK488</f>
        <v>3.3</v>
      </c>
      <c r="Z486" s="1">
        <f>'[1]Bearbeitete Datenbank'!$BL488</f>
        <v>7</v>
      </c>
      <c r="AA486" s="1">
        <f>'[1]Bearbeitete Datenbank'!$BM488</f>
        <v>35</v>
      </c>
      <c r="AB486" s="1">
        <f>'[1]Bearbeitete Datenbank'!BN488</f>
        <v>118.124239576769</v>
      </c>
      <c r="AC486" s="1">
        <f>'[1]Bearbeitete Datenbank'!BO488</f>
        <v>10.89</v>
      </c>
      <c r="AD486" s="1">
        <f>'[1]Bearbeitete Datenbank'!$BP488</f>
        <v>56.564266666666697</v>
      </c>
      <c r="AH486" s="1">
        <f>'[1]Bearbeitete Datenbank'!$AL488</f>
        <v>5300</v>
      </c>
      <c r="AJ486" s="1">
        <f>'[1]Bearbeitete Datenbank'!$AN488</f>
        <v>3000</v>
      </c>
      <c r="AK486" s="1">
        <f>'[1]Bearbeitete Datenbank'!$AW488</f>
        <v>2300</v>
      </c>
      <c r="AU486" s="1" t="str">
        <f>'[1]Bearbeitete Datenbank'!$AU488</f>
        <v>MEO</v>
      </c>
      <c r="AV486" s="1" t="str">
        <f>'[1]Bearbeitete Datenbank'!$J488</f>
        <v>GEO</v>
      </c>
      <c r="AY486" s="1" t="str">
        <f>'[1]Bearbeitete Datenbank'!$G488</f>
        <v>Commercial</v>
      </c>
      <c r="AZ486" s="1"/>
      <c r="BA486" s="1" t="str">
        <f>'[1]Bearbeitete Datenbank'!$H488</f>
        <v>Communications</v>
      </c>
      <c r="BB486" s="1"/>
      <c r="BC486" s="42">
        <f>'[1]Bearbeitete Datenbank'!$AX488</f>
        <v>6.1000000000000004E-3</v>
      </c>
      <c r="BD486" s="1">
        <f>Tabelle27[[#This Row],[inclination '[degree']]]*PI()/180</f>
        <v>1.064650843716541E-4</v>
      </c>
      <c r="BE486" s="1">
        <f>'[1]Bearbeitete Datenbank'!$AY488</f>
        <v>335.60820000000001</v>
      </c>
      <c r="BF486" s="1">
        <f>Tabelle27[[#This Row],[RAAN '[degree']]]*PI()/180</f>
        <v>5.8574680866916333</v>
      </c>
      <c r="BG486" s="1">
        <f>'[1]Bearbeitete Datenbank'!$BA488</f>
        <v>92.440799999999996</v>
      </c>
      <c r="BH486" s="1">
        <f>Tabelle27[[#This Row],[AoP '[degree']]]*PI()/180</f>
        <v>1.6133963231775741</v>
      </c>
      <c r="BI486" s="1">
        <f>'[1]Bearbeitete Datenbank'!$BB488</f>
        <v>22.947399999999998</v>
      </c>
      <c r="BK486" s="1">
        <f>Tabelle27[[#This Row],[mean_anomaly '[degree']]]*PI()/180</f>
        <v>0.40050768477214671</v>
      </c>
      <c r="BL486" s="1">
        <f>'[1]Bearbeitete Datenbank'!$AZ488</f>
        <v>2.7040000000000001E-4</v>
      </c>
      <c r="BM486" s="1">
        <f>'[1]Bearbeitete Datenbank'!$BE488</f>
        <v>42164.572715447932</v>
      </c>
      <c r="BN486" s="1">
        <f>'[1]Bearbeitete Datenbank'!$BF488</f>
        <v>35804.974015910186</v>
      </c>
      <c r="BO486" s="1">
        <f>'[1]Bearbeitete Datenbank'!$BG488</f>
        <v>35782.171414985678</v>
      </c>
      <c r="BP486" s="1">
        <f>'[1]Bearbeitete Datenbank'!$BH488</f>
        <v>1436.0872223929962</v>
      </c>
      <c r="BQ486" s="1">
        <f>'[1]Bearbeitete Datenbank'!$BC488</f>
        <v>1.00272461</v>
      </c>
      <c r="BY486" s="1" t="s">
        <v>115</v>
      </c>
      <c r="BZ486" s="1" t="s">
        <v>115</v>
      </c>
      <c r="CA486" s="1" t="s">
        <v>115</v>
      </c>
      <c r="CB486" s="1" t="s">
        <v>115</v>
      </c>
      <c r="CD486" s="47">
        <f>'[1]Bearbeitete Datenbank'!$BT488</f>
        <v>2.8328967000021521E-2</v>
      </c>
      <c r="CE48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4.9443374783919602E-4</v>
      </c>
      <c r="CF486" s="1">
        <f>'[1]Bearbeitete Datenbank'!$BU488</f>
        <v>293.08872728799997</v>
      </c>
      <c r="CG48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5.11536329165535</v>
      </c>
      <c r="CH486" s="1" t="str">
        <f>'[1]Bearbeitete Datenbank'!$BV488</f>
        <v>True</v>
      </c>
      <c r="CI486" s="1" t="str">
        <f>'[1]Bearbeitete Datenbank'!$BW488</f>
        <v>True</v>
      </c>
      <c r="CJ486" s="1">
        <f>'[1]Bearbeitete Datenbank'!$BX488</f>
        <v>2.7179500000000002E-4</v>
      </c>
      <c r="CK486" s="1">
        <f>'[1]Bearbeitete Datenbank'!$BY488</f>
        <v>3.6349E-5</v>
      </c>
      <c r="CL486" s="1">
        <f>'[1]Bearbeitete Datenbank'!$CA488</f>
        <v>2.7233E-2</v>
      </c>
      <c r="CM48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4.7530551519561575E-4</v>
      </c>
      <c r="CN486" s="1">
        <f>'[1]Bearbeitete Datenbank'!$CB488</f>
        <v>1</v>
      </c>
      <c r="CO486" s="1">
        <f>'[1]Bearbeitete Datenbank'!$CC488</f>
        <v>3</v>
      </c>
      <c r="CP486" s="1" t="str">
        <f>'[1]Bearbeitete Datenbank'!$CD488</f>
        <v>None</v>
      </c>
      <c r="CQ486" s="1" t="str">
        <f>'[1]Bearbeitete Datenbank'!$CE488</f>
        <v>None</v>
      </c>
      <c r="CR486" s="1" t="str">
        <f>'[1]Bearbeitete Datenbank'!$CF488</f>
        <v>None</v>
      </c>
      <c r="CS486" s="1" t="str">
        <f>IF(Tabelle27[[#This Row],[synchronised_starting_longitude '[deg_E']]]="None","None",Tabelle27[[#This Row],[synchronised_starting_longitude '[deg_E']]]*PI()/180)</f>
        <v>None</v>
      </c>
      <c r="CT486" s="1" t="str">
        <f>'[1]Bearbeitete Datenbank'!$CG488</f>
        <v>None</v>
      </c>
      <c r="CU486" s="1" t="str">
        <f>IF(Tabelle27[[#This Row],[synchronised_initial_longitude '[deg_E']]]="None","None",Tabelle27[[#This Row],[synchronised_initial_longitude '[deg_E']]]*PI()/180)</f>
        <v>None</v>
      </c>
      <c r="CV486" s="1" t="str">
        <f>'[1]Bearbeitete Datenbank'!$CH488</f>
        <v>None</v>
      </c>
      <c r="CW486" s="1" t="str">
        <f>IF(Tabelle27[[#This Row],[synchronised_tolerance_longitude '[deg_E']]]="None","None",Tabelle27[[#This Row],[synchronised_tolerance_longitude '[deg_E']]]*PI()/180)</f>
        <v>None</v>
      </c>
      <c r="CY486" s="1" t="str">
        <f>'[1]Bearbeitete Datenbank'!$CI488</f>
        <v>None</v>
      </c>
      <c r="CZ486" s="1" t="str">
        <f>IF(Tabelle27[[#This Row],[initial_GLAN '[deg']]]="None",Tabelle27[[#This Row],[initial_GLAN '[deg']]],Tabelle27[[#This Row],[initial_GLAN '[deg']]]*PI()/180)</f>
        <v>None</v>
      </c>
      <c r="DA486" s="1" t="str">
        <f>'[1]Bearbeitete Datenbank'!$CJ488</f>
        <v>None</v>
      </c>
      <c r="DB486" s="1" t="str">
        <f>IF(Tabelle27[[#This Row],[tolerance_GLAN '[deg']]]="None",Tabelle27[[#This Row],[tolerance_GLAN '[deg']]],Tabelle27[[#This Row],[tolerance_GLAN '[deg']]]*PI()/180)</f>
        <v>None</v>
      </c>
      <c r="DC486" s="1" t="str">
        <f>'[1]Bearbeitete Datenbank'!$CK488</f>
        <v>None</v>
      </c>
      <c r="DD486" s="49" t="str">
        <f>'[1]Bearbeitete Datenbank'!$CL488</f>
        <v>None</v>
      </c>
      <c r="DE486" s="5" t="str">
        <f>'[1]Bearbeitete Datenbank'!$CM488</f>
        <v>None</v>
      </c>
      <c r="DF486" s="49" t="str">
        <f>'[1]Bearbeitete Datenbank'!$CN488</f>
        <v>None</v>
      </c>
      <c r="DG486" s="5" t="str">
        <f>'[1]Bearbeitete Datenbank'!$CO488</f>
        <v>None</v>
      </c>
      <c r="DH486" s="5" t="str">
        <f>'[1]Bearbeitete Datenbank'!$CP488</f>
        <v>None</v>
      </c>
    </row>
    <row r="487" spans="1:112" x14ac:dyDescent="0.25">
      <c r="A487" s="1" t="str">
        <f>'[1]Bearbeitete Datenbank'!$C489</f>
        <v>SES-11/EchoStar 105</v>
      </c>
      <c r="C487" s="1" t="str">
        <f>'[1]Bearbeitete Datenbank'!$C489</f>
        <v>SES-11/EchoStar 105</v>
      </c>
      <c r="D487" s="41">
        <f>'[1]Bearbeitete Datenbank'!$AB489</f>
        <v>42967</v>
      </c>
      <c r="G487" s="1" t="str">
        <f>'[1]Bearbeitete Datenbank'!$AV489</f>
        <v>Heavy Satellite</v>
      </c>
      <c r="H487" s="1">
        <f>'[1]Bearbeitete Datenbank'!$V489</f>
        <v>15</v>
      </c>
      <c r="J487" s="3"/>
      <c r="K487" s="1" t="str">
        <f>'[1]Bearbeitete Datenbank'!$BQ489</f>
        <v>mono/duo-propellant</v>
      </c>
      <c r="L487" s="1" t="str">
        <f>'[1]Bearbeitete Datenbank'!$BR489</f>
        <v>1</v>
      </c>
      <c r="M487" s="1"/>
      <c r="N487" s="1">
        <f>'[1]Bearbeitete Datenbank'!$BS489</f>
        <v>3000</v>
      </c>
      <c r="P487" s="1" t="str">
        <f>'[1]Bearbeitete Datenbank'!$Y489</f>
        <v>Cape Canaveral</v>
      </c>
      <c r="Q487" s="1">
        <f>'[1]Bearbeitete Datenbank'!$AD489*PI()/180</f>
        <v>0.49683706040105241</v>
      </c>
      <c r="R487" s="1" t="str">
        <f>'[1]Bearbeitete Datenbank'!$D489</f>
        <v>NR</v>
      </c>
      <c r="S487" s="1" t="str">
        <f>'[1]Bearbeitete Datenbank'!$E489</f>
        <v>Luxembourg</v>
      </c>
      <c r="T487" s="1" t="str">
        <f>'[1]Bearbeitete Datenbank'!$F489</f>
        <v>SES S.A./EchoStar Satellite Services, LLC</v>
      </c>
      <c r="U487" s="3">
        <f>'[1]Bearbeitete Datenbank'!$U489</f>
        <v>43019</v>
      </c>
      <c r="V487" s="1">
        <f>'[1]Bearbeitete Datenbank'!$AE489*PI()/180</f>
        <v>4.8776134829068196</v>
      </c>
      <c r="Y487" s="1">
        <f>'[1]Bearbeitete Datenbank'!$BK489</f>
        <v>3.3</v>
      </c>
      <c r="Z487" s="1">
        <f>'[1]Bearbeitete Datenbank'!$BL489</f>
        <v>7</v>
      </c>
      <c r="AA487" s="1">
        <f>'[1]Bearbeitete Datenbank'!$BM489</f>
        <v>35</v>
      </c>
      <c r="AB487" s="1">
        <f>'[1]Bearbeitete Datenbank'!BN489</f>
        <v>118.124239576769</v>
      </c>
      <c r="AC487" s="1">
        <f>'[1]Bearbeitete Datenbank'!BO489</f>
        <v>10.89</v>
      </c>
      <c r="AD487" s="1">
        <f>'[1]Bearbeitete Datenbank'!$BP489</f>
        <v>56.564266666666697</v>
      </c>
      <c r="AH487" s="1">
        <f>'[1]Bearbeitete Datenbank'!$AL489</f>
        <v>5300</v>
      </c>
      <c r="AJ487" s="1">
        <f>'[1]Bearbeitete Datenbank'!$AN489</f>
        <v>3000</v>
      </c>
      <c r="AK487" s="1">
        <f>'[1]Bearbeitete Datenbank'!$AW489</f>
        <v>2300</v>
      </c>
      <c r="AU487" s="1" t="str">
        <f>'[1]Bearbeitete Datenbank'!$AU489</f>
        <v>GEO/S</v>
      </c>
      <c r="AV487" s="1" t="str">
        <f>'[1]Bearbeitete Datenbank'!$J489</f>
        <v>GEO</v>
      </c>
      <c r="AY487" s="1" t="str">
        <f>'[1]Bearbeitete Datenbank'!$G489</f>
        <v>Commercial</v>
      </c>
      <c r="AZ487" s="1"/>
      <c r="BA487" s="1" t="str">
        <f>'[1]Bearbeitete Datenbank'!$H489</f>
        <v>Communications</v>
      </c>
      <c r="BB487" s="1"/>
      <c r="BC487" s="42">
        <f>'[1]Bearbeitete Datenbank'!$AX489</f>
        <v>1.9400000000000001E-2</v>
      </c>
      <c r="BD487" s="1">
        <f>Tabelle27[[#This Row],[inclination '[degree']]]*PI()/180</f>
        <v>3.3859387488689989E-4</v>
      </c>
      <c r="BE487" s="1">
        <f>'[1]Bearbeitete Datenbank'!$AY489</f>
        <v>285.18880000000001</v>
      </c>
      <c r="BF487" s="1">
        <f>Tabelle27[[#This Row],[RAAN '[degree']]]*PI()/180</f>
        <v>4.9774835498116046</v>
      </c>
      <c r="BG487" s="1">
        <f>'[1]Bearbeitete Datenbank'!$BA489</f>
        <v>120.878</v>
      </c>
      <c r="BH487" s="1">
        <f>Tabelle27[[#This Row],[AoP '[degree']]]*PI()/180</f>
        <v>2.1097190932257059</v>
      </c>
      <c r="BI487" s="1">
        <f>'[1]Bearbeitete Datenbank'!$BB489</f>
        <v>30.0227</v>
      </c>
      <c r="BK487" s="1">
        <f>Tabelle27[[#This Row],[mean_anomaly '[degree']]]*PI()/180</f>
        <v>0.52399496533850154</v>
      </c>
      <c r="BL487" s="1">
        <f>'[1]Bearbeitete Datenbank'!$AZ489</f>
        <v>2.432E-4</v>
      </c>
      <c r="BM487" s="1">
        <f>'[1]Bearbeitete Datenbank'!$BE489</f>
        <v>42164.881084954548</v>
      </c>
      <c r="BN487" s="1">
        <f>'[1]Bearbeitete Datenbank'!$BF489</f>
        <v>35804.135584034411</v>
      </c>
      <c r="BO487" s="1">
        <f>'[1]Bearbeitete Datenbank'!$BG489</f>
        <v>35783.626585874685</v>
      </c>
      <c r="BP487" s="1">
        <f>'[1]Bearbeitete Datenbank'!$BH489</f>
        <v>1436.1029766016622</v>
      </c>
      <c r="BQ487" s="1">
        <f>'[1]Bearbeitete Datenbank'!$BC489</f>
        <v>1.00271361</v>
      </c>
      <c r="BY487" s="1" t="s">
        <v>115</v>
      </c>
      <c r="BZ487" s="1" t="s">
        <v>115</v>
      </c>
      <c r="CA487" s="1" t="s">
        <v>115</v>
      </c>
      <c r="CB487" s="1" t="s">
        <v>115</v>
      </c>
      <c r="CD487" s="47">
        <f>'[1]Bearbeitete Datenbank'!$BT489</f>
        <v>3.0113576499999795E-2</v>
      </c>
      <c r="CE48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5.2558105947618657E-4</v>
      </c>
      <c r="CF487" s="1">
        <f>'[1]Bearbeitete Datenbank'!$BU489</f>
        <v>255.03989920150002</v>
      </c>
      <c r="CG48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4.4512859650206327</v>
      </c>
      <c r="CH487" s="1" t="str">
        <f>'[1]Bearbeitete Datenbank'!$BV489</f>
        <v>True</v>
      </c>
      <c r="CI487" s="1" t="str">
        <f>'[1]Bearbeitete Datenbank'!$BW489</f>
        <v>True</v>
      </c>
      <c r="CJ487" s="1">
        <f>'[1]Bearbeitete Datenbank'!$BX489</f>
        <v>2.26445E-4</v>
      </c>
      <c r="CK487" s="1">
        <f>'[1]Bearbeitete Datenbank'!$BY489</f>
        <v>6.4129999999999998E-5</v>
      </c>
      <c r="CL487" s="1">
        <f>'[1]Bearbeitete Datenbank'!$CA489</f>
        <v>6.2664999999999998E-2</v>
      </c>
      <c r="CM48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1.0937105757622466E-3</v>
      </c>
      <c r="CN487" s="1">
        <f>'[1]Bearbeitete Datenbank'!$CB489</f>
        <v>1</v>
      </c>
      <c r="CO487" s="1">
        <f>'[1]Bearbeitete Datenbank'!$CC489</f>
        <v>7</v>
      </c>
      <c r="CP487" s="1" t="str">
        <f>'[1]Bearbeitete Datenbank'!$CD489</f>
        <v>None</v>
      </c>
      <c r="CQ487" s="1" t="str">
        <f>'[1]Bearbeitete Datenbank'!$CE489</f>
        <v>None</v>
      </c>
      <c r="CR487" s="1" t="str">
        <f>'[1]Bearbeitete Datenbank'!$CF489</f>
        <v>None</v>
      </c>
      <c r="CS487" s="1" t="str">
        <f>IF(Tabelle27[[#This Row],[synchronised_starting_longitude '[deg_E']]]="None","None",Tabelle27[[#This Row],[synchronised_starting_longitude '[deg_E']]]*PI()/180)</f>
        <v>None</v>
      </c>
      <c r="CT487" s="1" t="str">
        <f>'[1]Bearbeitete Datenbank'!$CG489</f>
        <v>None</v>
      </c>
      <c r="CU487" s="1" t="str">
        <f>IF(Tabelle27[[#This Row],[synchronised_initial_longitude '[deg_E']]]="None","None",Tabelle27[[#This Row],[synchronised_initial_longitude '[deg_E']]]*PI()/180)</f>
        <v>None</v>
      </c>
      <c r="CV487" s="1" t="str">
        <f>'[1]Bearbeitete Datenbank'!$CH489</f>
        <v>None</v>
      </c>
      <c r="CW487" s="1" t="str">
        <f>IF(Tabelle27[[#This Row],[synchronised_tolerance_longitude '[deg_E']]]="None","None",Tabelle27[[#This Row],[synchronised_tolerance_longitude '[deg_E']]]*PI()/180)</f>
        <v>None</v>
      </c>
      <c r="CY487" s="1" t="str">
        <f>'[1]Bearbeitete Datenbank'!$CI489</f>
        <v>None</v>
      </c>
      <c r="CZ487" s="1" t="str">
        <f>IF(Tabelle27[[#This Row],[initial_GLAN '[deg']]]="None",Tabelle27[[#This Row],[initial_GLAN '[deg']]],Tabelle27[[#This Row],[initial_GLAN '[deg']]]*PI()/180)</f>
        <v>None</v>
      </c>
      <c r="DA487" s="1" t="str">
        <f>'[1]Bearbeitete Datenbank'!$CJ489</f>
        <v>None</v>
      </c>
      <c r="DB487" s="1" t="str">
        <f>IF(Tabelle27[[#This Row],[tolerance_GLAN '[deg']]]="None",Tabelle27[[#This Row],[tolerance_GLAN '[deg']]],Tabelle27[[#This Row],[tolerance_GLAN '[deg']]]*PI()/180)</f>
        <v>None</v>
      </c>
      <c r="DC487" s="1" t="str">
        <f>'[1]Bearbeitete Datenbank'!$CK489</f>
        <v>None</v>
      </c>
      <c r="DD487" s="49" t="str">
        <f>'[1]Bearbeitete Datenbank'!$CL489</f>
        <v>None</v>
      </c>
      <c r="DE487" s="5" t="str">
        <f>'[1]Bearbeitete Datenbank'!$CM489</f>
        <v>None</v>
      </c>
      <c r="DF487" s="49" t="str">
        <f>'[1]Bearbeitete Datenbank'!$CN489</f>
        <v>None</v>
      </c>
      <c r="DG487" s="5" t="str">
        <f>'[1]Bearbeitete Datenbank'!$CO489</f>
        <v>None</v>
      </c>
      <c r="DH487" s="5" t="str">
        <f>'[1]Bearbeitete Datenbank'!$CP489</f>
        <v>None</v>
      </c>
    </row>
    <row r="488" spans="1:112" x14ac:dyDescent="0.25">
      <c r="A488" s="1" t="str">
        <f>'[1]Bearbeitete Datenbank'!$C490</f>
        <v>SES-12</v>
      </c>
      <c r="C488" s="1" t="str">
        <f>'[1]Bearbeitete Datenbank'!$C490</f>
        <v>SES-12</v>
      </c>
      <c r="D488" s="41">
        <f>'[1]Bearbeitete Datenbank'!$AB490</f>
        <v>43488</v>
      </c>
      <c r="G488" s="1" t="str">
        <f>'[1]Bearbeitete Datenbank'!$AV490</f>
        <v>Heavy Satellite</v>
      </c>
      <c r="H488" s="1">
        <f>'[1]Bearbeitete Datenbank'!$V490</f>
        <v>15</v>
      </c>
      <c r="J488" s="3"/>
      <c r="K488" s="1" t="str">
        <f>'[1]Bearbeitete Datenbank'!$BQ490</f>
        <v>none</v>
      </c>
      <c r="L488" s="1" t="str">
        <f>'[1]Bearbeitete Datenbank'!$BR490</f>
        <v>0</v>
      </c>
      <c r="M488" s="1"/>
      <c r="N488" s="1">
        <f>'[1]Bearbeitete Datenbank'!$BS490</f>
        <v>3000</v>
      </c>
      <c r="P488" s="1" t="str">
        <f>'[1]Bearbeitete Datenbank'!$Y490</f>
        <v>Cape Canaveral</v>
      </c>
      <c r="Q488" s="1">
        <f>'[1]Bearbeitete Datenbank'!$AD490*PI()/180</f>
        <v>0.49683706040105241</v>
      </c>
      <c r="R488" s="1" t="str">
        <f>'[1]Bearbeitete Datenbank'!$D490</f>
        <v>NR</v>
      </c>
      <c r="S488" s="1" t="str">
        <f>'[1]Bearbeitete Datenbank'!$E490</f>
        <v>Luxembourg</v>
      </c>
      <c r="T488" s="1" t="str">
        <f>'[1]Bearbeitete Datenbank'!$F490</f>
        <v>SES S.A.</v>
      </c>
      <c r="U488" s="3">
        <f>'[1]Bearbeitete Datenbank'!$U490</f>
        <v>43255</v>
      </c>
      <c r="V488" s="1">
        <f>'[1]Bearbeitete Datenbank'!$AE490*PI()/180</f>
        <v>4.8776134829068196</v>
      </c>
      <c r="Y488" s="1">
        <f>'[1]Bearbeitete Datenbank'!$BK490</f>
        <v>3</v>
      </c>
      <c r="Z488" s="1">
        <f>'[1]Bearbeitete Datenbank'!$BL490</f>
        <v>5.4</v>
      </c>
      <c r="AA488" s="1">
        <f>'[1]Bearbeitete Datenbank'!$BM490</f>
        <v>39.299999999999997</v>
      </c>
      <c r="AB488" s="1">
        <f>'[1]Bearbeitete Datenbank'!BN490</f>
        <v>111.735399265862</v>
      </c>
      <c r="AC488" s="1">
        <f>'[1]Bearbeitete Datenbank'!BO490</f>
        <v>9</v>
      </c>
      <c r="AD488" s="1">
        <f>'[1]Bearbeitete Datenbank'!$BP490</f>
        <v>49.877000000000002</v>
      </c>
      <c r="AH488" s="1">
        <f>'[1]Bearbeitete Datenbank'!$AL490</f>
        <v>5384</v>
      </c>
      <c r="AJ488" s="1">
        <f>'[1]Bearbeitete Datenbank'!$AN490</f>
        <v>3000</v>
      </c>
      <c r="AK488" s="1">
        <f>'[1]Bearbeitete Datenbank'!$AW490</f>
        <v>2384</v>
      </c>
      <c r="AU488" s="1" t="str">
        <f>'[1]Bearbeitete Datenbank'!$AU490</f>
        <v>VHEO</v>
      </c>
      <c r="AV488" s="1" t="str">
        <f>'[1]Bearbeitete Datenbank'!$J490</f>
        <v>GEO</v>
      </c>
      <c r="AY488" s="1" t="str">
        <f>'[1]Bearbeitete Datenbank'!$G490</f>
        <v xml:space="preserve">Commercial </v>
      </c>
      <c r="AZ488" s="1"/>
      <c r="BA488" s="1" t="str">
        <f>'[1]Bearbeitete Datenbank'!$H490</f>
        <v>Communications</v>
      </c>
      <c r="BB488" s="1"/>
      <c r="BC488" s="42">
        <f>'[1]Bearbeitete Datenbank'!$AX490</f>
        <v>4.1500000000000002E-2</v>
      </c>
      <c r="BD488" s="1">
        <f>Tabelle27[[#This Row],[inclination '[degree']]]*PI()/180</f>
        <v>7.2431163957764676E-4</v>
      </c>
      <c r="BE488" s="1">
        <f>'[1]Bearbeitete Datenbank'!$AY490</f>
        <v>83.156300000000002</v>
      </c>
      <c r="BF488" s="1">
        <f>Tabelle27[[#This Row],[RAAN '[degree']]]*PI()/180</f>
        <v>1.4513512287761607</v>
      </c>
      <c r="BG488" s="1">
        <f>'[1]Bearbeitete Datenbank'!$BA490</f>
        <v>224.19149999999999</v>
      </c>
      <c r="BH488" s="1">
        <f>Tabelle27[[#This Row],[AoP '[degree']]]*PI()/180</f>
        <v>3.9128798299848673</v>
      </c>
      <c r="BI488" s="1">
        <f>'[1]Bearbeitete Datenbank'!$BB490</f>
        <v>275.62650000000002</v>
      </c>
      <c r="BK488" s="1">
        <f>Tabelle27[[#This Row],[mean_anomaly '[degree']]]*PI()/180</f>
        <v>4.8105899307481508</v>
      </c>
      <c r="BL488" s="1">
        <f>'[1]Bearbeitete Datenbank'!$AZ490</f>
        <v>9.8400000000000007E-5</v>
      </c>
      <c r="BM488" s="1">
        <f>'[1]Bearbeitete Datenbank'!$BE490</f>
        <v>42165.413175778784</v>
      </c>
      <c r="BN488" s="1">
        <f>'[1]Bearbeitete Datenbank'!$BF490</f>
        <v>35798.56225243528</v>
      </c>
      <c r="BO488" s="1">
        <f>'[1]Bearbeitete Datenbank'!$BG490</f>
        <v>35790.264099122287</v>
      </c>
      <c r="BP488" s="1">
        <f>'[1]Bearbeitete Datenbank'!$BH490</f>
        <v>1436.1301605853789</v>
      </c>
      <c r="BQ488" s="1">
        <f>'[1]Bearbeitete Datenbank'!$BC490</f>
        <v>1.0026946299999999</v>
      </c>
      <c r="BY488" s="1" t="s">
        <v>115</v>
      </c>
      <c r="BZ488" s="1" t="s">
        <v>115</v>
      </c>
      <c r="CA488" s="1" t="s">
        <v>115</v>
      </c>
      <c r="CB488" s="1" t="s">
        <v>115</v>
      </c>
      <c r="CD488" s="47">
        <f>'[1]Bearbeitete Datenbank'!$BT490</f>
        <v>2.3044683999998483E-2</v>
      </c>
      <c r="CE48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4.0220561088163048E-4</v>
      </c>
      <c r="CF488" s="1">
        <f>'[1]Bearbeitete Datenbank'!$BU490</f>
        <v>94.991208043</v>
      </c>
      <c r="CG48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1.6579093407972691</v>
      </c>
      <c r="CH488" s="1" t="str">
        <f>'[1]Bearbeitete Datenbank'!$BV490</f>
        <v>True</v>
      </c>
      <c r="CI488" s="1" t="str">
        <f>'[1]Bearbeitete Datenbank'!$BW490</f>
        <v>True</v>
      </c>
      <c r="CJ488" s="1">
        <f>'[1]Bearbeitete Datenbank'!$BX490</f>
        <v>1.5269099999999999E-4</v>
      </c>
      <c r="CK488" s="1">
        <f>'[1]Bearbeitete Datenbank'!$BY490</f>
        <v>9.6008999999999982E-5</v>
      </c>
      <c r="CL488" s="1">
        <f>'[1]Bearbeitete Datenbank'!$CA490</f>
        <v>5.4067999999999998E-2</v>
      </c>
      <c r="CM48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9.4366461996829402E-4</v>
      </c>
      <c r="CN488" s="1">
        <f>'[1]Bearbeitete Datenbank'!$CB490</f>
        <v>2</v>
      </c>
      <c r="CO488" s="1">
        <f>'[1]Bearbeitete Datenbank'!$CC490</f>
        <v>7</v>
      </c>
      <c r="CP488" s="1" t="str">
        <f>'[1]Bearbeitete Datenbank'!$CD490</f>
        <v>SES_95</v>
      </c>
      <c r="CQ488" s="1">
        <f>'[1]Bearbeitete Datenbank'!$CE490</f>
        <v>2</v>
      </c>
      <c r="CR488" s="1">
        <f>'[1]Bearbeitete Datenbank'!$CF490</f>
        <v>95.008715444775007</v>
      </c>
      <c r="CS488" s="1">
        <f>IF(Tabelle27[[#This Row],[synchronised_starting_longitude '[deg_E']]]="None","None",Tabelle27[[#This Row],[synchronised_starting_longitude '[deg_E']]]*PI()/180)</f>
        <v>1.6582149026017126</v>
      </c>
      <c r="CT488" s="1">
        <f>'[1]Bearbeitete Datenbank'!$CG490</f>
        <v>94.990848686250004</v>
      </c>
      <c r="CU488" s="1">
        <f>IF(Tabelle27[[#This Row],[synchronised_initial_longitude '[deg_E']]]="None","None",Tabelle27[[#This Row],[synchronised_initial_longitude '[deg_E']]]*PI()/180)</f>
        <v>1.6579030688387926</v>
      </c>
      <c r="CV488" s="1">
        <f>'[1]Bearbeitete Datenbank'!$CH490</f>
        <v>2.5523940750002083E-2</v>
      </c>
      <c r="CW488" s="1">
        <f>IF(Tabelle27[[#This Row],[synchronised_tolerance_longitude '[deg_E']]]="None","None",Tabelle27[[#This Row],[synchronised_tolerance_longitude '[deg_E']]]*PI()/180)</f>
        <v>4.4547680417148726E-4</v>
      </c>
      <c r="CY488" s="1" t="str">
        <f>'[1]Bearbeitete Datenbank'!$CI490</f>
        <v>None</v>
      </c>
      <c r="CZ488" s="1" t="str">
        <f>IF(Tabelle27[[#This Row],[initial_GLAN '[deg']]]="None",Tabelle27[[#This Row],[initial_GLAN '[deg']]],Tabelle27[[#This Row],[initial_GLAN '[deg']]]*PI()/180)</f>
        <v>None</v>
      </c>
      <c r="DA488" s="1" t="str">
        <f>'[1]Bearbeitete Datenbank'!$CJ490</f>
        <v>None</v>
      </c>
      <c r="DB488" s="1" t="str">
        <f>IF(Tabelle27[[#This Row],[tolerance_GLAN '[deg']]]="None",Tabelle27[[#This Row],[tolerance_GLAN '[deg']]],Tabelle27[[#This Row],[tolerance_GLAN '[deg']]]*PI()/180)</f>
        <v>None</v>
      </c>
      <c r="DC488" s="1" t="str">
        <f>'[1]Bearbeitete Datenbank'!$CK490</f>
        <v>None</v>
      </c>
      <c r="DD488" s="49" t="str">
        <f>'[1]Bearbeitete Datenbank'!$CL490</f>
        <v>None</v>
      </c>
      <c r="DE488" s="5" t="str">
        <f>'[1]Bearbeitete Datenbank'!$CM490</f>
        <v>None</v>
      </c>
      <c r="DF488" s="49" t="str">
        <f>'[1]Bearbeitete Datenbank'!$CN490</f>
        <v>None</v>
      </c>
      <c r="DG488" s="5" t="str">
        <f>'[1]Bearbeitete Datenbank'!$CO490</f>
        <v>None</v>
      </c>
      <c r="DH488" s="5" t="str">
        <f>'[1]Bearbeitete Datenbank'!$CP490</f>
        <v>None</v>
      </c>
    </row>
    <row r="489" spans="1:112" x14ac:dyDescent="0.25">
      <c r="A489" s="1" t="str">
        <f>'[1]Bearbeitete Datenbank'!$C491</f>
        <v>SES-14</v>
      </c>
      <c r="C489" s="1" t="str">
        <f>'[1]Bearbeitete Datenbank'!$C491</f>
        <v>SES-14</v>
      </c>
      <c r="D489" s="41">
        <f>'[1]Bearbeitete Datenbank'!$AB491</f>
        <v>43175</v>
      </c>
      <c r="G489" s="1" t="str">
        <f>'[1]Bearbeitete Datenbank'!$AV491</f>
        <v>Heavy Satellite</v>
      </c>
      <c r="H489" s="1">
        <f>'[1]Bearbeitete Datenbank'!$V491</f>
        <v>15</v>
      </c>
      <c r="J489" s="3"/>
      <c r="K489" s="1" t="str">
        <f>'[1]Bearbeitete Datenbank'!$BQ491</f>
        <v>none</v>
      </c>
      <c r="L489" s="1" t="str">
        <f>'[1]Bearbeitete Datenbank'!$BR491</f>
        <v>0</v>
      </c>
      <c r="M489" s="1"/>
      <c r="N489" s="1">
        <f>'[1]Bearbeitete Datenbank'!$BS491</f>
        <v>3000</v>
      </c>
      <c r="P489" s="1" t="str">
        <f>'[1]Bearbeitete Datenbank'!$Y491</f>
        <v>Guiana Space Center</v>
      </c>
      <c r="Q489" s="1">
        <f>'[1]Bearbeitete Datenbank'!$AD491*PI()/180</f>
        <v>9.1437799511982928E-2</v>
      </c>
      <c r="R489" s="1" t="str">
        <f>'[1]Bearbeitete Datenbank'!$D491</f>
        <v>Brazil</v>
      </c>
      <c r="S489" s="1" t="str">
        <f>'[1]Bearbeitete Datenbank'!$E491</f>
        <v>Luxembourg</v>
      </c>
      <c r="T489" s="1" t="str">
        <f>'[1]Bearbeitete Datenbank'!$F491</f>
        <v>SES S.A.</v>
      </c>
      <c r="U489" s="3">
        <f>'[1]Bearbeitete Datenbank'!$U491</f>
        <v>43125</v>
      </c>
      <c r="V489" s="1">
        <f>'[1]Bearbeitete Datenbank'!$AE491*PI()/180</f>
        <v>5.3622099674872183</v>
      </c>
      <c r="Y489" s="1">
        <f>'[1]Bearbeitete Datenbank'!$BK491</f>
        <v>3</v>
      </c>
      <c r="Z489" s="1">
        <f>'[1]Bearbeitete Datenbank'!$BL491</f>
        <v>5.4</v>
      </c>
      <c r="AA489" s="1">
        <f>'[1]Bearbeitete Datenbank'!$BM491</f>
        <v>39.299999999999997</v>
      </c>
      <c r="AB489" s="1">
        <f>'[1]Bearbeitete Datenbank'!BN491</f>
        <v>111.735399265862</v>
      </c>
      <c r="AC489" s="1">
        <f>'[1]Bearbeitete Datenbank'!BO491</f>
        <v>9</v>
      </c>
      <c r="AD489" s="1">
        <f>'[1]Bearbeitete Datenbank'!$BP491</f>
        <v>49.877000000000002</v>
      </c>
      <c r="AH489" s="1">
        <f>'[1]Bearbeitete Datenbank'!$AL491</f>
        <v>4423</v>
      </c>
      <c r="AJ489" s="1">
        <f>'[1]Bearbeitete Datenbank'!$AN491</f>
        <v>2800</v>
      </c>
      <c r="AK489" s="1">
        <f>'[1]Bearbeitete Datenbank'!$AW491</f>
        <v>1623</v>
      </c>
      <c r="AU489" s="1" t="str">
        <f>'[1]Bearbeitete Datenbank'!$AU491</f>
        <v>HEO</v>
      </c>
      <c r="AV489" s="1" t="str">
        <f>'[1]Bearbeitete Datenbank'!$J491</f>
        <v>GEO</v>
      </c>
      <c r="AY489" s="1" t="str">
        <f>'[1]Bearbeitete Datenbank'!$G491</f>
        <v>Commercial</v>
      </c>
      <c r="AZ489" s="1"/>
      <c r="BA489" s="1" t="str">
        <f>'[1]Bearbeitete Datenbank'!$H491</f>
        <v>Communications</v>
      </c>
      <c r="BB489" s="1"/>
      <c r="BC489" s="42">
        <f>'[1]Bearbeitete Datenbank'!$AX491</f>
        <v>5.8999999999999999E-3</v>
      </c>
      <c r="BD489" s="1">
        <f>Tabelle27[[#This Row],[inclination '[degree']]]*PI()/180</f>
        <v>1.0297442586766544E-4</v>
      </c>
      <c r="BE489" s="1">
        <f>'[1]Bearbeitete Datenbank'!$AY491</f>
        <v>326.96730000000002</v>
      </c>
      <c r="BF489" s="1">
        <f>Tabelle27[[#This Row],[RAAN '[degree']]]*PI()/180</f>
        <v>5.7066559313560559</v>
      </c>
      <c r="BG489" s="1">
        <f>'[1]Bearbeitete Datenbank'!$BA491</f>
        <v>88.545500000000004</v>
      </c>
      <c r="BH489" s="1">
        <f>Tabelle27[[#This Row],[AoP '[degree']]]*PI()/180</f>
        <v>1.5454105128246391</v>
      </c>
      <c r="BI489" s="1">
        <f>'[1]Bearbeitete Datenbank'!$BB491</f>
        <v>71.594200000000001</v>
      </c>
      <c r="BK489" s="1">
        <f>Tabelle27[[#This Row],[mean_anomaly '[degree']]]*PI()/180</f>
        <v>1.2495545153313243</v>
      </c>
      <c r="BL489" s="1">
        <f>'[1]Bearbeitete Datenbank'!$AZ491</f>
        <v>9.8400000000000007E-5</v>
      </c>
      <c r="BM489" s="1">
        <f>'[1]Bearbeitete Datenbank'!$BE491</f>
        <v>42164.945002248634</v>
      </c>
      <c r="BN489" s="1">
        <f>'[1]Bearbeitete Datenbank'!$BF491</f>
        <v>35798.094032836852</v>
      </c>
      <c r="BO489" s="1">
        <f>'[1]Bearbeitete Datenbank'!$BG491</f>
        <v>35789.795971660409</v>
      </c>
      <c r="BP489" s="1">
        <f>'[1]Bearbeitete Datenbank'!$BH491</f>
        <v>1436.1062420627068</v>
      </c>
      <c r="BQ489" s="1">
        <f>'[1]Bearbeitete Datenbank'!$BC491</f>
        <v>1.0027113299999999</v>
      </c>
      <c r="BY489" s="1" t="s">
        <v>115</v>
      </c>
      <c r="BZ489" s="1" t="s">
        <v>115</v>
      </c>
      <c r="CA489" s="1" t="s">
        <v>115</v>
      </c>
      <c r="CB489" s="1" t="s">
        <v>115</v>
      </c>
      <c r="CD489" s="47">
        <f>'[1]Bearbeitete Datenbank'!$BT491</f>
        <v>2.5793152999995073E-2</v>
      </c>
      <c r="CE48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4.5017544432056697E-4</v>
      </c>
      <c r="CF489" s="1">
        <f>'[1]Bearbeitete Datenbank'!$BU491</f>
        <v>312.48940765700002</v>
      </c>
      <c r="CG48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5.4539690412214297</v>
      </c>
      <c r="CH489" s="1" t="str">
        <f>'[1]Bearbeitete Datenbank'!$BV491</f>
        <v>True</v>
      </c>
      <c r="CI489" s="1" t="str">
        <f>'[1]Bearbeitete Datenbank'!$BW491</f>
        <v>True</v>
      </c>
      <c r="CJ489" s="1">
        <f>'[1]Bearbeitete Datenbank'!$BX491</f>
        <v>9.8963999999999996E-5</v>
      </c>
      <c r="CK489" s="1">
        <f>'[1]Bearbeitete Datenbank'!$BY491</f>
        <v>3.0044000000000006E-5</v>
      </c>
      <c r="CL489" s="1">
        <f>'[1]Bearbeitete Datenbank'!$CA491</f>
        <v>2.7608000000000001E-2</v>
      </c>
      <c r="CM48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4.8185049989059455E-4</v>
      </c>
      <c r="CN489" s="1">
        <f>'[1]Bearbeitete Datenbank'!$CB491</f>
        <v>1</v>
      </c>
      <c r="CO489" s="1">
        <f>'[1]Bearbeitete Datenbank'!$CC491</f>
        <v>3</v>
      </c>
      <c r="CP489" s="1" t="str">
        <f>'[1]Bearbeitete Datenbank'!$CD491</f>
        <v>None</v>
      </c>
      <c r="CQ489" s="1" t="str">
        <f>'[1]Bearbeitete Datenbank'!$CE491</f>
        <v>None</v>
      </c>
      <c r="CR489" s="1" t="str">
        <f>'[1]Bearbeitete Datenbank'!$CF491</f>
        <v>None</v>
      </c>
      <c r="CS489" s="1" t="str">
        <f>IF(Tabelle27[[#This Row],[synchronised_starting_longitude '[deg_E']]]="None","None",Tabelle27[[#This Row],[synchronised_starting_longitude '[deg_E']]]*PI()/180)</f>
        <v>None</v>
      </c>
      <c r="CT489" s="1" t="str">
        <f>'[1]Bearbeitete Datenbank'!$CG491</f>
        <v>None</v>
      </c>
      <c r="CU489" s="1" t="str">
        <f>IF(Tabelle27[[#This Row],[synchronised_initial_longitude '[deg_E']]]="None","None",Tabelle27[[#This Row],[synchronised_initial_longitude '[deg_E']]]*PI()/180)</f>
        <v>None</v>
      </c>
      <c r="CV489" s="1" t="str">
        <f>'[1]Bearbeitete Datenbank'!$CH491</f>
        <v>None</v>
      </c>
      <c r="CW489" s="1" t="str">
        <f>IF(Tabelle27[[#This Row],[synchronised_tolerance_longitude '[deg_E']]]="None","None",Tabelle27[[#This Row],[synchronised_tolerance_longitude '[deg_E']]]*PI()/180)</f>
        <v>None</v>
      </c>
      <c r="CY489" s="1" t="str">
        <f>'[1]Bearbeitete Datenbank'!$CI491</f>
        <v>None</v>
      </c>
      <c r="CZ489" s="1" t="str">
        <f>IF(Tabelle27[[#This Row],[initial_GLAN '[deg']]]="None",Tabelle27[[#This Row],[initial_GLAN '[deg']]],Tabelle27[[#This Row],[initial_GLAN '[deg']]]*PI()/180)</f>
        <v>None</v>
      </c>
      <c r="DA489" s="1" t="str">
        <f>'[1]Bearbeitete Datenbank'!$CJ491</f>
        <v>None</v>
      </c>
      <c r="DB489" s="1" t="str">
        <f>IF(Tabelle27[[#This Row],[tolerance_GLAN '[deg']]]="None",Tabelle27[[#This Row],[tolerance_GLAN '[deg']]],Tabelle27[[#This Row],[tolerance_GLAN '[deg']]]*PI()/180)</f>
        <v>None</v>
      </c>
      <c r="DC489" s="1" t="str">
        <f>'[1]Bearbeitete Datenbank'!$CK491</f>
        <v>None</v>
      </c>
      <c r="DD489" s="49" t="str">
        <f>'[1]Bearbeitete Datenbank'!$CL491</f>
        <v>None</v>
      </c>
      <c r="DE489" s="5" t="str">
        <f>'[1]Bearbeitete Datenbank'!$CM491</f>
        <v>None</v>
      </c>
      <c r="DF489" s="49" t="str">
        <f>'[1]Bearbeitete Datenbank'!$CN491</f>
        <v>None</v>
      </c>
      <c r="DG489" s="5" t="str">
        <f>'[1]Bearbeitete Datenbank'!$CO491</f>
        <v>None</v>
      </c>
      <c r="DH489" s="5" t="str">
        <f>'[1]Bearbeitete Datenbank'!$CP491</f>
        <v>None</v>
      </c>
    </row>
    <row r="490" spans="1:112" x14ac:dyDescent="0.25">
      <c r="A490" s="1" t="str">
        <f>'[1]Bearbeitete Datenbank'!$C492</f>
        <v>SES-15</v>
      </c>
      <c r="C490" s="1" t="str">
        <f>'[1]Bearbeitete Datenbank'!$C492</f>
        <v>SES-15</v>
      </c>
      <c r="D490" s="41">
        <f>'[1]Bearbeitete Datenbank'!$AB492</f>
        <v>42709</v>
      </c>
      <c r="G490" s="1" t="str">
        <f>'[1]Bearbeitete Datenbank'!$AV492</f>
        <v>Heavy Satellite</v>
      </c>
      <c r="H490" s="1">
        <f>'[1]Bearbeitete Datenbank'!$V492</f>
        <v>18</v>
      </c>
      <c r="J490" s="3"/>
      <c r="K490" s="1" t="str">
        <f>'[1]Bearbeitete Datenbank'!$BQ492</f>
        <v>mono/duo-propellant</v>
      </c>
      <c r="L490" s="1" t="str">
        <f>'[1]Bearbeitete Datenbank'!$BR492</f>
        <v>1</v>
      </c>
      <c r="M490" s="1"/>
      <c r="N490" s="1">
        <f>'[1]Bearbeitete Datenbank'!$BS492</f>
        <v>3000</v>
      </c>
      <c r="P490" s="1" t="str">
        <f>'[1]Bearbeitete Datenbank'!$Y492</f>
        <v>Guiana Space Center</v>
      </c>
      <c r="Q490" s="1">
        <f>'[1]Bearbeitete Datenbank'!$AD492*PI()/180</f>
        <v>9.1437799511982928E-2</v>
      </c>
      <c r="R490" s="1" t="str">
        <f>'[1]Bearbeitete Datenbank'!$D492</f>
        <v>United Kingdom</v>
      </c>
      <c r="S490" s="1" t="str">
        <f>'[1]Bearbeitete Datenbank'!$E492</f>
        <v>Luxembourg</v>
      </c>
      <c r="T490" s="1" t="str">
        <f>'[1]Bearbeitete Datenbank'!$F492</f>
        <v>SES S.A.</v>
      </c>
      <c r="U490" s="3">
        <f>'[1]Bearbeitete Datenbank'!$U492</f>
        <v>42873</v>
      </c>
      <c r="V490" s="1">
        <f>'[1]Bearbeitete Datenbank'!$AE492*PI()/180</f>
        <v>5.3622099674872183</v>
      </c>
      <c r="Y490" s="1">
        <f>'[1]Bearbeitete Datenbank'!$BK492</f>
        <v>2</v>
      </c>
      <c r="Z490" s="1">
        <f>'[1]Bearbeitete Datenbank'!$BL492</f>
        <v>6</v>
      </c>
      <c r="AA490" s="1">
        <f>'[1]Bearbeitete Datenbank'!$BM492</f>
        <v>40</v>
      </c>
      <c r="AB490" s="1">
        <f>'[1]Bearbeitete Datenbank'!BN492</f>
        <v>78.236791683453802</v>
      </c>
      <c r="AC490" s="1">
        <f>'[1]Bearbeitete Datenbank'!BO492</f>
        <v>4</v>
      </c>
      <c r="AD490" s="1">
        <f>'[1]Bearbeitete Datenbank'!$BP492</f>
        <v>34.404000000000003</v>
      </c>
      <c r="AH490" s="1">
        <f>'[1]Bearbeitete Datenbank'!$AL492</f>
        <v>2302</v>
      </c>
      <c r="AJ490" s="1">
        <f>'[1]Bearbeitete Datenbank'!$AN492</f>
        <v>2000</v>
      </c>
      <c r="AK490" s="1">
        <f>'[1]Bearbeitete Datenbank'!$AW492</f>
        <v>302</v>
      </c>
      <c r="AU490" s="1" t="str">
        <f>'[1]Bearbeitete Datenbank'!$AU492</f>
        <v>HEO</v>
      </c>
      <c r="AV490" s="1" t="str">
        <f>'[1]Bearbeitete Datenbank'!$J492</f>
        <v>GEO</v>
      </c>
      <c r="AY490" s="1" t="str">
        <f>'[1]Bearbeitete Datenbank'!$G492</f>
        <v>Commercial</v>
      </c>
      <c r="AZ490" s="1"/>
      <c r="BA490" s="1" t="str">
        <f>'[1]Bearbeitete Datenbank'!$H492</f>
        <v>Communications</v>
      </c>
      <c r="BB490" s="1"/>
      <c r="BC490" s="42">
        <f>'[1]Bearbeitete Datenbank'!$AX492</f>
        <v>2.6800000000000001E-2</v>
      </c>
      <c r="BD490" s="1">
        <f>Tabelle27[[#This Row],[inclination '[degree']]]*PI()/180</f>
        <v>4.6774823953448029E-4</v>
      </c>
      <c r="BE490" s="1">
        <f>'[1]Bearbeitete Datenbank'!$AY492</f>
        <v>34.771500000000003</v>
      </c>
      <c r="BF490" s="1">
        <f>Tabelle27[[#This Row],[RAAN '[degree']]]*PI()/180</f>
        <v>0.60687716085720833</v>
      </c>
      <c r="BG490" s="1">
        <f>'[1]Bearbeitete Datenbank'!$BA492</f>
        <v>4.4775999999999998</v>
      </c>
      <c r="BH490" s="1">
        <f>Tabelle27[[#This Row],[AoP '[degree']]]*PI()/180</f>
        <v>7.8148862587298085E-2</v>
      </c>
      <c r="BI490" s="1">
        <f>'[1]Bearbeitete Datenbank'!$BB492</f>
        <v>299.16820000000001</v>
      </c>
      <c r="BK490" s="1">
        <f>Tabelle27[[#This Row],[mean_anomaly '[degree']]]*PI()/180</f>
        <v>5.2214701072649001</v>
      </c>
      <c r="BL490" s="1">
        <f>'[1]Bearbeitete Datenbank'!$AZ492</f>
        <v>3.4199999999999998E-5</v>
      </c>
      <c r="BM490" s="1">
        <f>'[1]Bearbeitete Datenbank'!$BE492</f>
        <v>42165.273563390161</v>
      </c>
      <c r="BN490" s="1">
        <f>'[1]Bearbeitete Datenbank'!$BF492</f>
        <v>35795.715615746027</v>
      </c>
      <c r="BO490" s="1">
        <f>'[1]Bearbeitete Datenbank'!$BG492</f>
        <v>35792.831511034296</v>
      </c>
      <c r="BP490" s="1">
        <f>'[1]Bearbeitete Datenbank'!$BH492</f>
        <v>1436.1230279126139</v>
      </c>
      <c r="BQ490" s="1">
        <f>'[1]Bearbeitete Datenbank'!$BC492</f>
        <v>1.0026996100000001</v>
      </c>
      <c r="BY490" s="1" t="s">
        <v>115</v>
      </c>
      <c r="BZ490" s="1" t="s">
        <v>115</v>
      </c>
      <c r="CA490" s="1" t="s">
        <v>115</v>
      </c>
      <c r="CB490" s="1" t="s">
        <v>115</v>
      </c>
      <c r="CD490" s="47">
        <f>'[1]Bearbeitete Datenbank'!$BT492</f>
        <v>3.2822073000005503E-2</v>
      </c>
      <c r="CE49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5.7285324118002887E-4</v>
      </c>
      <c r="CF490" s="1">
        <f>'[1]Bearbeitete Datenbank'!$BU492</f>
        <v>230.84190415099999</v>
      </c>
      <c r="CG49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4.0289512790081154</v>
      </c>
      <c r="CH490" s="1" t="str">
        <f>'[1]Bearbeitete Datenbank'!$BV492</f>
        <v>True</v>
      </c>
      <c r="CI490" s="1" t="str">
        <f>'[1]Bearbeitete Datenbank'!$BW492</f>
        <v>True</v>
      </c>
      <c r="CJ490" s="1">
        <f>'[1]Bearbeitete Datenbank'!$BX492</f>
        <v>6.33245E-5</v>
      </c>
      <c r="CK490" s="1">
        <f>'[1]Bearbeitete Datenbank'!$BY492</f>
        <v>5.1260500000000002E-5</v>
      </c>
      <c r="CL490" s="1">
        <f>'[1]Bearbeitete Datenbank'!$CA492</f>
        <v>4.36E-2</v>
      </c>
      <c r="CM49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7.6096355386952774E-4</v>
      </c>
      <c r="CN490" s="1">
        <f>'[1]Bearbeitete Datenbank'!$CB492</f>
        <v>1</v>
      </c>
      <c r="CO490" s="1">
        <f>'[1]Bearbeitete Datenbank'!$CC492</f>
        <v>4</v>
      </c>
      <c r="CP490" s="1" t="str">
        <f>'[1]Bearbeitete Datenbank'!$CD492</f>
        <v>None</v>
      </c>
      <c r="CQ490" s="1" t="str">
        <f>'[1]Bearbeitete Datenbank'!$CE492</f>
        <v>None</v>
      </c>
      <c r="CR490" s="1" t="str">
        <f>'[1]Bearbeitete Datenbank'!$CF492</f>
        <v>None</v>
      </c>
      <c r="CS490" s="1" t="str">
        <f>IF(Tabelle27[[#This Row],[synchronised_starting_longitude '[deg_E']]]="None","None",Tabelle27[[#This Row],[synchronised_starting_longitude '[deg_E']]]*PI()/180)</f>
        <v>None</v>
      </c>
      <c r="CT490" s="1" t="str">
        <f>'[1]Bearbeitete Datenbank'!$CG492</f>
        <v>None</v>
      </c>
      <c r="CU490" s="1" t="str">
        <f>IF(Tabelle27[[#This Row],[synchronised_initial_longitude '[deg_E']]]="None","None",Tabelle27[[#This Row],[synchronised_initial_longitude '[deg_E']]]*PI()/180)</f>
        <v>None</v>
      </c>
      <c r="CV490" s="1" t="str">
        <f>'[1]Bearbeitete Datenbank'!$CH492</f>
        <v>None</v>
      </c>
      <c r="CW490" s="1" t="str">
        <f>IF(Tabelle27[[#This Row],[synchronised_tolerance_longitude '[deg_E']]]="None","None",Tabelle27[[#This Row],[synchronised_tolerance_longitude '[deg_E']]]*PI()/180)</f>
        <v>None</v>
      </c>
      <c r="CY490" s="1" t="str">
        <f>'[1]Bearbeitete Datenbank'!$CI492</f>
        <v>None</v>
      </c>
      <c r="CZ490" s="1" t="str">
        <f>IF(Tabelle27[[#This Row],[initial_GLAN '[deg']]]="None",Tabelle27[[#This Row],[initial_GLAN '[deg']]],Tabelle27[[#This Row],[initial_GLAN '[deg']]]*PI()/180)</f>
        <v>None</v>
      </c>
      <c r="DA490" s="1" t="str">
        <f>'[1]Bearbeitete Datenbank'!$CJ492</f>
        <v>None</v>
      </c>
      <c r="DB490" s="1" t="str">
        <f>IF(Tabelle27[[#This Row],[tolerance_GLAN '[deg']]]="None",Tabelle27[[#This Row],[tolerance_GLAN '[deg']]],Tabelle27[[#This Row],[tolerance_GLAN '[deg']]]*PI()/180)</f>
        <v>None</v>
      </c>
      <c r="DC490" s="1" t="str">
        <f>'[1]Bearbeitete Datenbank'!$CK492</f>
        <v>None</v>
      </c>
      <c r="DD490" s="49" t="str">
        <f>'[1]Bearbeitete Datenbank'!$CL492</f>
        <v>None</v>
      </c>
      <c r="DE490" s="5" t="str">
        <f>'[1]Bearbeitete Datenbank'!$CM492</f>
        <v>None</v>
      </c>
      <c r="DF490" s="49" t="str">
        <f>'[1]Bearbeitete Datenbank'!$CN492</f>
        <v>None</v>
      </c>
      <c r="DG490" s="5" t="str">
        <f>'[1]Bearbeitete Datenbank'!$CO492</f>
        <v>None</v>
      </c>
      <c r="DH490" s="5" t="str">
        <f>'[1]Bearbeitete Datenbank'!$CP492</f>
        <v>None</v>
      </c>
    </row>
    <row r="491" spans="1:112" x14ac:dyDescent="0.25">
      <c r="A491" s="1" t="str">
        <f>'[1]Bearbeitete Datenbank'!$C493</f>
        <v>SES-2</v>
      </c>
      <c r="C491" s="1" t="str">
        <f>'[1]Bearbeitete Datenbank'!$C493</f>
        <v>SES-2</v>
      </c>
      <c r="D491" s="41">
        <f>'[1]Bearbeitete Datenbank'!$AB493</f>
        <v>37809</v>
      </c>
      <c r="G491" s="1" t="str">
        <f>'[1]Bearbeitete Datenbank'!$AV493</f>
        <v>Heavy Satellite</v>
      </c>
      <c r="H491" s="1">
        <f>'[1]Bearbeitete Datenbank'!$V493</f>
        <v>18</v>
      </c>
      <c r="J491" s="3"/>
      <c r="K491" s="1" t="str">
        <f>'[1]Bearbeitete Datenbank'!$BQ493</f>
        <v>mono/duo-propellant</v>
      </c>
      <c r="L491" s="1" t="str">
        <f>'[1]Bearbeitete Datenbank'!$BR493</f>
        <v>1</v>
      </c>
      <c r="M491" s="1"/>
      <c r="N491" s="1">
        <f>'[1]Bearbeitete Datenbank'!$BS493</f>
        <v>300</v>
      </c>
      <c r="P491" s="1" t="str">
        <f>'[1]Bearbeitete Datenbank'!$Y493</f>
        <v>Guiana Space Center</v>
      </c>
      <c r="Q491" s="1">
        <f>'[1]Bearbeitete Datenbank'!$AD493*PI()/180</f>
        <v>9.1437799511982928E-2</v>
      </c>
      <c r="R491" s="1" t="str">
        <f>'[1]Bearbeitete Datenbank'!$D493</f>
        <v>USA</v>
      </c>
      <c r="S491" s="1" t="str">
        <f>'[1]Bearbeitete Datenbank'!$E493</f>
        <v>Luxembourg</v>
      </c>
      <c r="T491" s="1" t="str">
        <f>'[1]Bearbeitete Datenbank'!$F493</f>
        <v>SES S.A.</v>
      </c>
      <c r="U491" s="3">
        <f>'[1]Bearbeitete Datenbank'!$U493</f>
        <v>40807</v>
      </c>
      <c r="V491" s="1">
        <f>'[1]Bearbeitete Datenbank'!$AE493*PI()/180</f>
        <v>5.3622099674872183</v>
      </c>
      <c r="Y491" s="1">
        <f>'[1]Bearbeitete Datenbank'!$BK493</f>
        <v>2.2999999999999998</v>
      </c>
      <c r="Z491" s="1">
        <f>'[1]Bearbeitete Datenbank'!$BL493</f>
        <v>4.9000000000000004</v>
      </c>
      <c r="AA491" s="1">
        <f>'[1]Bearbeitete Datenbank'!$BM493</f>
        <v>23.6</v>
      </c>
      <c r="AB491" s="1">
        <f>'[1]Bearbeitete Datenbank'!BN493</f>
        <v>55.985746466180302</v>
      </c>
      <c r="AC491" s="1">
        <f>'[1]Bearbeitete Datenbank'!BO493</f>
        <v>5.29</v>
      </c>
      <c r="AD491" s="1">
        <f>'[1]Bearbeitete Datenbank'!$BP493</f>
        <v>27.062266666666702</v>
      </c>
      <c r="AH491" s="1">
        <f>'[1]Bearbeitete Datenbank'!$AL493</f>
        <v>3200</v>
      </c>
      <c r="AJ491" s="1">
        <f>'[1]Bearbeitete Datenbank'!$AN493</f>
        <v>1500</v>
      </c>
      <c r="AK491" s="1">
        <f>'[1]Bearbeitete Datenbank'!$AW493</f>
        <v>1700</v>
      </c>
      <c r="AU491" s="1" t="str">
        <f>'[1]Bearbeitete Datenbank'!$AU493</f>
        <v>GEO/S</v>
      </c>
      <c r="AV491" s="1" t="str">
        <f>'[1]Bearbeitete Datenbank'!$J493</f>
        <v>GEO</v>
      </c>
      <c r="AY491" s="1" t="str">
        <f>'[1]Bearbeitete Datenbank'!$G493</f>
        <v>Commercial</v>
      </c>
      <c r="AZ491" s="1"/>
      <c r="BA491" s="1" t="str">
        <f>'[1]Bearbeitete Datenbank'!$H493</f>
        <v>Communications</v>
      </c>
      <c r="BB491" s="1"/>
      <c r="BC491" s="42">
        <f>'[1]Bearbeitete Datenbank'!$AX493</f>
        <v>2.41E-2</v>
      </c>
      <c r="BD491" s="1">
        <f>Tabelle27[[#This Row],[inclination '[degree']]]*PI()/180</f>
        <v>4.2062434973063343E-4</v>
      </c>
      <c r="BE491" s="1">
        <f>'[1]Bearbeitete Datenbank'!$AY493</f>
        <v>300.38119999999998</v>
      </c>
      <c r="BF491" s="1">
        <f>Tabelle27[[#This Row],[RAAN '[degree']]]*PI()/180</f>
        <v>5.2426409510915901</v>
      </c>
      <c r="BG491" s="1">
        <f>'[1]Bearbeitete Datenbank'!$BA493</f>
        <v>117.60550000000001</v>
      </c>
      <c r="BH491" s="1">
        <f>Tabelle27[[#This Row],[AoP '[degree']]]*PI()/180</f>
        <v>2.0526031934541913</v>
      </c>
      <c r="BI491" s="1">
        <f>'[1]Bearbeitete Datenbank'!$BB493</f>
        <v>319.61959999999999</v>
      </c>
      <c r="BK491" s="1">
        <f>Tabelle27[[#This Row],[mean_anomaly '[degree']]]*PI()/180</f>
        <v>5.5784143739072682</v>
      </c>
      <c r="BL491" s="1">
        <f>'[1]Bearbeitete Datenbank'!$AZ493</f>
        <v>2.9629999999999999E-4</v>
      </c>
      <c r="BM491" s="1">
        <f>'[1]Bearbeitete Datenbank'!$BE493</f>
        <v>42165.108440992561</v>
      </c>
      <c r="BN491" s="1">
        <f>'[1]Bearbeitete Datenbank'!$BF493</f>
        <v>35806.60196262363</v>
      </c>
      <c r="BO491" s="1">
        <f>'[1]Bearbeitete Datenbank'!$BG493</f>
        <v>35781.614919361491</v>
      </c>
      <c r="BP491" s="1">
        <f>'[1]Bearbeitete Datenbank'!$BH493</f>
        <v>1436.1145919714204</v>
      </c>
      <c r="BQ491" s="1">
        <f>'[1]Bearbeitete Datenbank'!$BC493</f>
        <v>1.0027055</v>
      </c>
      <c r="BY491" s="1" t="s">
        <v>115</v>
      </c>
      <c r="BZ491" s="1" t="s">
        <v>115</v>
      </c>
      <c r="CA491" s="1" t="s">
        <v>115</v>
      </c>
      <c r="CB491" s="1" t="s">
        <v>115</v>
      </c>
      <c r="CD491" s="47">
        <f>'[1]Bearbeitete Datenbank'!$BT493</f>
        <v>2.8388348499987615E-2</v>
      </c>
      <c r="CE49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4.9547015052837733E-4</v>
      </c>
      <c r="CF491" s="1">
        <f>'[1]Bearbeitete Datenbank'!$BU493</f>
        <v>272.98607180650004</v>
      </c>
      <c r="CG49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4.7645057651090905</v>
      </c>
      <c r="CH491" s="1" t="str">
        <f>'[1]Bearbeitete Datenbank'!$BV493</f>
        <v>True</v>
      </c>
      <c r="CI491" s="1" t="str">
        <f>'[1]Bearbeitete Datenbank'!$BW493</f>
        <v>True</v>
      </c>
      <c r="CJ491" s="1">
        <f>'[1]Bearbeitete Datenbank'!$BX493</f>
        <v>2.9033500000000002E-4</v>
      </c>
      <c r="CK491" s="1">
        <f>'[1]Bearbeitete Datenbank'!$BY493</f>
        <v>3.2030000000000003E-5</v>
      </c>
      <c r="CL491" s="1">
        <f>'[1]Bearbeitete Datenbank'!$CA493</f>
        <v>6.5412999999999999E-2</v>
      </c>
      <c r="CM49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1.1416722236070507E-3</v>
      </c>
      <c r="CN491" s="1">
        <f>'[1]Bearbeitete Datenbank'!$CB493</f>
        <v>1</v>
      </c>
      <c r="CO491" s="1">
        <f>'[1]Bearbeitete Datenbank'!$CC493</f>
        <v>7</v>
      </c>
      <c r="CP491" s="1" t="str">
        <f>'[1]Bearbeitete Datenbank'!$CD493</f>
        <v>None</v>
      </c>
      <c r="CQ491" s="1" t="str">
        <f>'[1]Bearbeitete Datenbank'!$CE493</f>
        <v>None</v>
      </c>
      <c r="CR491" s="1" t="str">
        <f>'[1]Bearbeitete Datenbank'!$CF493</f>
        <v>None</v>
      </c>
      <c r="CS491" s="1" t="str">
        <f>IF(Tabelle27[[#This Row],[synchronised_starting_longitude '[deg_E']]]="None","None",Tabelle27[[#This Row],[synchronised_starting_longitude '[deg_E']]]*PI()/180)</f>
        <v>None</v>
      </c>
      <c r="CT491" s="1" t="str">
        <f>'[1]Bearbeitete Datenbank'!$CG493</f>
        <v>None</v>
      </c>
      <c r="CU491" s="1" t="str">
        <f>IF(Tabelle27[[#This Row],[synchronised_initial_longitude '[deg_E']]]="None","None",Tabelle27[[#This Row],[synchronised_initial_longitude '[deg_E']]]*PI()/180)</f>
        <v>None</v>
      </c>
      <c r="CV491" s="1" t="str">
        <f>'[1]Bearbeitete Datenbank'!$CH493</f>
        <v>None</v>
      </c>
      <c r="CW491" s="1" t="str">
        <f>IF(Tabelle27[[#This Row],[synchronised_tolerance_longitude '[deg_E']]]="None","None",Tabelle27[[#This Row],[synchronised_tolerance_longitude '[deg_E']]]*PI()/180)</f>
        <v>None</v>
      </c>
      <c r="CY491" s="1" t="str">
        <f>'[1]Bearbeitete Datenbank'!$CI493</f>
        <v>None</v>
      </c>
      <c r="CZ491" s="1" t="str">
        <f>IF(Tabelle27[[#This Row],[initial_GLAN '[deg']]]="None",Tabelle27[[#This Row],[initial_GLAN '[deg']]],Tabelle27[[#This Row],[initial_GLAN '[deg']]]*PI()/180)</f>
        <v>None</v>
      </c>
      <c r="DA491" s="1" t="str">
        <f>'[1]Bearbeitete Datenbank'!$CJ493</f>
        <v>None</v>
      </c>
      <c r="DB491" s="1" t="str">
        <f>IF(Tabelle27[[#This Row],[tolerance_GLAN '[deg']]]="None",Tabelle27[[#This Row],[tolerance_GLAN '[deg']]],Tabelle27[[#This Row],[tolerance_GLAN '[deg']]]*PI()/180)</f>
        <v>None</v>
      </c>
      <c r="DC491" s="1" t="str">
        <f>'[1]Bearbeitete Datenbank'!$CK493</f>
        <v>None</v>
      </c>
      <c r="DD491" s="49" t="str">
        <f>'[1]Bearbeitete Datenbank'!$CL493</f>
        <v>None</v>
      </c>
      <c r="DE491" s="5" t="str">
        <f>'[1]Bearbeitete Datenbank'!$CM493</f>
        <v>None</v>
      </c>
      <c r="DF491" s="49" t="str">
        <f>'[1]Bearbeitete Datenbank'!$CN493</f>
        <v>None</v>
      </c>
      <c r="DG491" s="5" t="str">
        <f>'[1]Bearbeitete Datenbank'!$CO493</f>
        <v>None</v>
      </c>
      <c r="DH491" s="5" t="str">
        <f>'[1]Bearbeitete Datenbank'!$CP493</f>
        <v>None</v>
      </c>
    </row>
    <row r="492" spans="1:112" x14ac:dyDescent="0.25">
      <c r="A492" s="1" t="str">
        <f>'[1]Bearbeitete Datenbank'!$C494</f>
        <v>SES-3</v>
      </c>
      <c r="C492" s="1" t="str">
        <f>'[1]Bearbeitete Datenbank'!$C494</f>
        <v>SES-3</v>
      </c>
      <c r="D492" s="41">
        <f>'[1]Bearbeitete Datenbank'!$AB494</f>
        <v>37748</v>
      </c>
      <c r="G492" s="1" t="str">
        <f>'[1]Bearbeitete Datenbank'!$AV494</f>
        <v>Heavy Satellite</v>
      </c>
      <c r="H492" s="1">
        <f>'[1]Bearbeitete Datenbank'!$V494</f>
        <v>15</v>
      </c>
      <c r="J492" s="3"/>
      <c r="K492" s="1" t="str">
        <f>'[1]Bearbeitete Datenbank'!$BQ494</f>
        <v>mono/duo-propellant</v>
      </c>
      <c r="L492" s="1" t="str">
        <f>'[1]Bearbeitete Datenbank'!$BR494</f>
        <v>1</v>
      </c>
      <c r="M492" s="1"/>
      <c r="N492" s="1">
        <f>'[1]Bearbeitete Datenbank'!$BS494</f>
        <v>300</v>
      </c>
      <c r="P492" s="1" t="str">
        <f>'[1]Bearbeitete Datenbank'!$Y494</f>
        <v>Baikonur Cosmodrome</v>
      </c>
      <c r="Q492" s="1">
        <f>'[1]Bearbeitete Datenbank'!$AD494*PI()/180</f>
        <v>0.80224059067919362</v>
      </c>
      <c r="R492" s="1" t="str">
        <f>'[1]Bearbeitete Datenbank'!$D494</f>
        <v>NR</v>
      </c>
      <c r="S492" s="1" t="str">
        <f>'[1]Bearbeitete Datenbank'!$E494</f>
        <v>Luxembourg</v>
      </c>
      <c r="T492" s="1" t="str">
        <f>'[1]Bearbeitete Datenbank'!$F494</f>
        <v>SES S.A.</v>
      </c>
      <c r="U492" s="3">
        <f>'[1]Bearbeitete Datenbank'!$U494</f>
        <v>40739</v>
      </c>
      <c r="V492" s="1">
        <f>'[1]Bearbeitete Datenbank'!$AE494*PI()/180</f>
        <v>1.1048806829750102</v>
      </c>
      <c r="Y492" s="1">
        <f>'[1]Bearbeitete Datenbank'!$BK494</f>
        <v>2.2999999999999998</v>
      </c>
      <c r="Z492" s="1">
        <f>'[1]Bearbeitete Datenbank'!$BL494</f>
        <v>4.3</v>
      </c>
      <c r="AA492" s="1">
        <f>'[1]Bearbeitete Datenbank'!$BM494</f>
        <v>18</v>
      </c>
      <c r="AB492" s="1">
        <f>'[1]Bearbeitete Datenbank'!BN494</f>
        <v>43.841988109303998</v>
      </c>
      <c r="AC492" s="1">
        <f>'[1]Bearbeitete Datenbank'!BO494</f>
        <v>5.29</v>
      </c>
      <c r="AD492" s="1">
        <f>'[1]Bearbeitete Datenbank'!$BP494</f>
        <v>22.228933333333298</v>
      </c>
      <c r="AH492" s="1">
        <f>'[1]Bearbeitete Datenbank'!$AL494</f>
        <v>3112</v>
      </c>
      <c r="AJ492" s="1">
        <f>'[1]Bearbeitete Datenbank'!$AN494</f>
        <v>1500</v>
      </c>
      <c r="AK492" s="1">
        <f>'[1]Bearbeitete Datenbank'!$AW494</f>
        <v>1612</v>
      </c>
      <c r="AU492" s="1" t="str">
        <f>'[1]Bearbeitete Datenbank'!$AU494</f>
        <v>GEO/D</v>
      </c>
      <c r="AV492" s="1" t="str">
        <f>'[1]Bearbeitete Datenbank'!$J494</f>
        <v>GEO</v>
      </c>
      <c r="AY492" s="1" t="str">
        <f>'[1]Bearbeitete Datenbank'!$G494</f>
        <v>Commercial</v>
      </c>
      <c r="AZ492" s="1"/>
      <c r="BA492" s="1" t="str">
        <f>'[1]Bearbeitete Datenbank'!$H494</f>
        <v>Communications</v>
      </c>
      <c r="BB492" s="1"/>
      <c r="BC492" s="42">
        <f>'[1]Bearbeitete Datenbank'!$AX494</f>
        <v>2.3400000000000001E-2</v>
      </c>
      <c r="BD492" s="1">
        <f>Tabelle27[[#This Row],[inclination '[degree']]]*PI()/180</f>
        <v>4.0840704496667313E-4</v>
      </c>
      <c r="BE492" s="1">
        <f>'[1]Bearbeitete Datenbank'!$AY494</f>
        <v>17.6586</v>
      </c>
      <c r="BF492" s="1">
        <f>Tabelle27[[#This Row],[RAAN '[degree']]]*PI()/180</f>
        <v>0.30820071129267068</v>
      </c>
      <c r="BG492" s="1">
        <f>'[1]Bearbeitete Datenbank'!$BA494</f>
        <v>29.412700000000001</v>
      </c>
      <c r="BH492" s="1">
        <f>Tabelle27[[#This Row],[AoP '[degree']]]*PI()/180</f>
        <v>0.51334845690133624</v>
      </c>
      <c r="BI492" s="1">
        <f>'[1]Bearbeitete Datenbank'!$BB494</f>
        <v>31.1281</v>
      </c>
      <c r="BK492" s="1">
        <f>Tabelle27[[#This Row],[mean_anomaly '[degree']]]*PI()/180</f>
        <v>0.54328783489004684</v>
      </c>
      <c r="BL492" s="1">
        <f>'[1]Bearbeitete Datenbank'!$AZ494</f>
        <v>2.8889999999999997E-4</v>
      </c>
      <c r="BM492" s="1">
        <f>'[1]Bearbeitete Datenbank'!$BE494</f>
        <v>42164.747644366937</v>
      </c>
      <c r="BN492" s="1">
        <f>'[1]Bearbeitete Datenbank'!$BF494</f>
        <v>35805.929039961389</v>
      </c>
      <c r="BO492" s="1">
        <f>'[1]Bearbeitete Datenbank'!$BG494</f>
        <v>35781.566248772477</v>
      </c>
      <c r="BP492" s="1">
        <f>'[1]Bearbeitete Datenbank'!$BH494</f>
        <v>1436.0961592834869</v>
      </c>
      <c r="BQ492" s="1">
        <f>'[1]Bearbeitete Datenbank'!$BC494</f>
        <v>1.00271837</v>
      </c>
      <c r="BY492" s="1" t="s">
        <v>115</v>
      </c>
      <c r="BZ492" s="1" t="s">
        <v>115</v>
      </c>
      <c r="CA492" s="1" t="s">
        <v>115</v>
      </c>
      <c r="CB492" s="1" t="s">
        <v>115</v>
      </c>
      <c r="CD492" s="47">
        <f>'[1]Bearbeitete Datenbank'!$BT494</f>
        <v>3.0370396000023447E-2</v>
      </c>
      <c r="CE49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5.3006340533492502E-4</v>
      </c>
      <c r="CF492" s="1">
        <f>'[1]Bearbeitete Datenbank'!$BU494</f>
        <v>256.989299098</v>
      </c>
      <c r="CG49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4.4853094116525938</v>
      </c>
      <c r="CH492" s="1" t="str">
        <f>'[1]Bearbeitete Datenbank'!$BV494</f>
        <v>True</v>
      </c>
      <c r="CI492" s="1" t="str">
        <f>'[1]Bearbeitete Datenbank'!$BW494</f>
        <v>True</v>
      </c>
      <c r="CJ492" s="1">
        <f>'[1]Bearbeitete Datenbank'!$BX494</f>
        <v>2.8364250000000003E-4</v>
      </c>
      <c r="CK492" s="1">
        <f>'[1]Bearbeitete Datenbank'!$BY494</f>
        <v>4.2449499999999994E-5</v>
      </c>
      <c r="CL492" s="1">
        <f>'[1]Bearbeitete Datenbank'!$CA494</f>
        <v>6.6699999999999995E-2</v>
      </c>
      <c r="CM49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1.1641346110802177E-3</v>
      </c>
      <c r="CN492" s="1">
        <f>'[1]Bearbeitete Datenbank'!$CB494</f>
        <v>1</v>
      </c>
      <c r="CO492" s="1">
        <f>'[1]Bearbeitete Datenbank'!$CC494</f>
        <v>4</v>
      </c>
      <c r="CP492" s="1" t="str">
        <f>'[1]Bearbeitete Datenbank'!$CD494</f>
        <v>None</v>
      </c>
      <c r="CQ492" s="1" t="str">
        <f>'[1]Bearbeitete Datenbank'!$CE494</f>
        <v>None</v>
      </c>
      <c r="CR492" s="1" t="str">
        <f>'[1]Bearbeitete Datenbank'!$CF494</f>
        <v>None</v>
      </c>
      <c r="CS492" s="1" t="str">
        <f>IF(Tabelle27[[#This Row],[synchronised_starting_longitude '[deg_E']]]="None","None",Tabelle27[[#This Row],[synchronised_starting_longitude '[deg_E']]]*PI()/180)</f>
        <v>None</v>
      </c>
      <c r="CT492" s="1" t="str">
        <f>'[1]Bearbeitete Datenbank'!$CG494</f>
        <v>None</v>
      </c>
      <c r="CU492" s="1" t="str">
        <f>IF(Tabelle27[[#This Row],[synchronised_initial_longitude '[deg_E']]]="None","None",Tabelle27[[#This Row],[synchronised_initial_longitude '[deg_E']]]*PI()/180)</f>
        <v>None</v>
      </c>
      <c r="CV492" s="1" t="str">
        <f>'[1]Bearbeitete Datenbank'!$CH494</f>
        <v>None</v>
      </c>
      <c r="CW492" s="1" t="str">
        <f>IF(Tabelle27[[#This Row],[synchronised_tolerance_longitude '[deg_E']]]="None","None",Tabelle27[[#This Row],[synchronised_tolerance_longitude '[deg_E']]]*PI()/180)</f>
        <v>None</v>
      </c>
      <c r="CY492" s="1" t="str">
        <f>'[1]Bearbeitete Datenbank'!$CI494</f>
        <v>None</v>
      </c>
      <c r="CZ492" s="1" t="str">
        <f>IF(Tabelle27[[#This Row],[initial_GLAN '[deg']]]="None",Tabelle27[[#This Row],[initial_GLAN '[deg']]],Tabelle27[[#This Row],[initial_GLAN '[deg']]]*PI()/180)</f>
        <v>None</v>
      </c>
      <c r="DA492" s="1" t="str">
        <f>'[1]Bearbeitete Datenbank'!$CJ494</f>
        <v>None</v>
      </c>
      <c r="DB492" s="1" t="str">
        <f>IF(Tabelle27[[#This Row],[tolerance_GLAN '[deg']]]="None",Tabelle27[[#This Row],[tolerance_GLAN '[deg']]],Tabelle27[[#This Row],[tolerance_GLAN '[deg']]]*PI()/180)</f>
        <v>None</v>
      </c>
      <c r="DC492" s="1" t="str">
        <f>'[1]Bearbeitete Datenbank'!$CK494</f>
        <v>None</v>
      </c>
      <c r="DD492" s="49" t="str">
        <f>'[1]Bearbeitete Datenbank'!$CL494</f>
        <v>None</v>
      </c>
      <c r="DE492" s="5" t="str">
        <f>'[1]Bearbeitete Datenbank'!$CM494</f>
        <v>None</v>
      </c>
      <c r="DF492" s="49" t="str">
        <f>'[1]Bearbeitete Datenbank'!$CN494</f>
        <v>None</v>
      </c>
      <c r="DG492" s="5" t="str">
        <f>'[1]Bearbeitete Datenbank'!$CO494</f>
        <v>None</v>
      </c>
      <c r="DH492" s="5" t="str">
        <f>'[1]Bearbeitete Datenbank'!$CP494</f>
        <v>None</v>
      </c>
    </row>
    <row r="493" spans="1:112" x14ac:dyDescent="0.25">
      <c r="A493" s="1" t="str">
        <f>'[1]Bearbeitete Datenbank'!$C495</f>
        <v>SES-4</v>
      </c>
      <c r="C493" s="1" t="str">
        <f>'[1]Bearbeitete Datenbank'!$C495</f>
        <v>SES-4</v>
      </c>
      <c r="D493" s="41">
        <f>'[1]Bearbeitete Datenbank'!$AB495</f>
        <v>38087</v>
      </c>
      <c r="G493" s="1" t="str">
        <f>'[1]Bearbeitete Datenbank'!$AV495</f>
        <v>Heavy Satellite</v>
      </c>
      <c r="H493" s="1">
        <f>'[1]Bearbeitete Datenbank'!$V495</f>
        <v>15</v>
      </c>
      <c r="J493" s="3"/>
      <c r="K493" s="1" t="str">
        <f>'[1]Bearbeitete Datenbank'!$BQ495</f>
        <v>mono/duo-propellant</v>
      </c>
      <c r="L493" s="1" t="str">
        <f>'[1]Bearbeitete Datenbank'!$BR495</f>
        <v>1</v>
      </c>
      <c r="M493" s="1"/>
      <c r="N493" s="1">
        <f>'[1]Bearbeitete Datenbank'!$BS495</f>
        <v>3000</v>
      </c>
      <c r="P493" s="1" t="str">
        <f>'[1]Bearbeitete Datenbank'!$Y495</f>
        <v>Baikonur Cosmodrome</v>
      </c>
      <c r="Q493" s="1">
        <f>'[1]Bearbeitete Datenbank'!$AD495*PI()/180</f>
        <v>0.80224059067919362</v>
      </c>
      <c r="R493" s="1" t="str">
        <f>'[1]Bearbeitete Datenbank'!$D495</f>
        <v>NR</v>
      </c>
      <c r="S493" s="1" t="str">
        <f>'[1]Bearbeitete Datenbank'!$E495</f>
        <v>Luxembourg</v>
      </c>
      <c r="T493" s="1" t="str">
        <f>'[1]Bearbeitete Datenbank'!$F495</f>
        <v>SES S.A.</v>
      </c>
      <c r="U493" s="3">
        <f>'[1]Bearbeitete Datenbank'!$U495</f>
        <v>40953</v>
      </c>
      <c r="V493" s="1">
        <f>'[1]Bearbeitete Datenbank'!$AE495*PI()/180</f>
        <v>1.1048806829750102</v>
      </c>
      <c r="Y493" s="1">
        <f>'[1]Bearbeitete Datenbank'!$BK495</f>
        <v>3</v>
      </c>
      <c r="Z493" s="1">
        <f>'[1]Bearbeitete Datenbank'!$BL495</f>
        <v>8.1999999999999993</v>
      </c>
      <c r="AA493" s="1">
        <f>'[1]Bearbeitete Datenbank'!$BM495</f>
        <v>32.4</v>
      </c>
      <c r="AB493" s="1">
        <f>'[1]Bearbeitete Datenbank'!BN495</f>
        <v>106.495570036982</v>
      </c>
      <c r="AC493" s="1">
        <f>'[1]Bearbeitete Datenbank'!BO495</f>
        <v>9</v>
      </c>
      <c r="AD493" s="1">
        <f>'[1]Bearbeitete Datenbank'!$BP495</f>
        <v>52.734000000000002</v>
      </c>
      <c r="AH493" s="1">
        <f>'[1]Bearbeitete Datenbank'!$AL495</f>
        <v>6180</v>
      </c>
      <c r="AJ493" s="1">
        <f>'[1]Bearbeitete Datenbank'!$AN495</f>
        <v>4500</v>
      </c>
      <c r="AK493" s="1">
        <f>'[1]Bearbeitete Datenbank'!$AW495</f>
        <v>1680</v>
      </c>
      <c r="AU493" s="1" t="str">
        <f>'[1]Bearbeitete Datenbank'!$AU495</f>
        <v>GEO/S</v>
      </c>
      <c r="AV493" s="1" t="str">
        <f>'[1]Bearbeitete Datenbank'!$J495</f>
        <v>GEO</v>
      </c>
      <c r="AY493" s="1" t="str">
        <f>'[1]Bearbeitete Datenbank'!$G495</f>
        <v>Commercial</v>
      </c>
      <c r="AZ493" s="1"/>
      <c r="BA493" s="1" t="str">
        <f>'[1]Bearbeitete Datenbank'!$H495</f>
        <v>Communications</v>
      </c>
      <c r="BB493" s="1"/>
      <c r="BC493" s="42">
        <f>'[1]Bearbeitete Datenbank'!$AX495</f>
        <v>1.9800000000000002E-2</v>
      </c>
      <c r="BD493" s="1">
        <f>Tabelle27[[#This Row],[inclination '[degree']]]*PI()/180</f>
        <v>3.4557519189487725E-4</v>
      </c>
      <c r="BE493" s="1">
        <f>'[1]Bearbeitete Datenbank'!$AY495</f>
        <v>327.15949999999998</v>
      </c>
      <c r="BF493" s="1">
        <f>Tabelle27[[#This Row],[RAAN '[degree']]]*PI()/180</f>
        <v>5.7100104541783887</v>
      </c>
      <c r="BG493" s="1">
        <f>'[1]Bearbeitete Datenbank'!$BA495</f>
        <v>106.87860000000001</v>
      </c>
      <c r="BH493" s="1">
        <f>Tabelle27[[#This Row],[AoP '[degree']]]*PI()/180</f>
        <v>1.8653834699220115</v>
      </c>
      <c r="BI493" s="1">
        <f>'[1]Bearbeitete Datenbank'!$BB495</f>
        <v>39.147799999999997</v>
      </c>
      <c r="BK493" s="1">
        <f>Tabelle27[[#This Row],[mean_anomaly '[degree']]]*PI()/180</f>
        <v>0.68325800491223609</v>
      </c>
      <c r="BL493" s="1">
        <f>'[1]Bearbeitete Datenbank'!$AZ495</f>
        <v>2.3250000000000001E-4</v>
      </c>
      <c r="BM493" s="1">
        <f>'[1]Bearbeitete Datenbank'!$BE495</f>
        <v>42164.763623541316</v>
      </c>
      <c r="BN493" s="1">
        <f>'[1]Bearbeitete Datenbank'!$BF495</f>
        <v>35803.566931083791</v>
      </c>
      <c r="BO493" s="1">
        <f>'[1]Bearbeitete Datenbank'!$BG495</f>
        <v>35783.96031599884</v>
      </c>
      <c r="BP493" s="1">
        <f>'[1]Bearbeitete Datenbank'!$BH495</f>
        <v>1436.0969756396048</v>
      </c>
      <c r="BQ493" s="1">
        <f>'[1]Bearbeitete Datenbank'!$BC495</f>
        <v>1.0027178000000001</v>
      </c>
      <c r="BY493" s="1" t="s">
        <v>115</v>
      </c>
      <c r="BZ493" s="1" t="s">
        <v>115</v>
      </c>
      <c r="CA493" s="1" t="s">
        <v>115</v>
      </c>
      <c r="CB493" s="1" t="s">
        <v>115</v>
      </c>
      <c r="CD493" s="47">
        <f>'[1]Bearbeitete Datenbank'!$BT495</f>
        <v>2.7602498999982572E-2</v>
      </c>
      <c r="CE49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4.817544893281381E-4</v>
      </c>
      <c r="CF493" s="1">
        <f>'[1]Bearbeitete Datenbank'!$BU495</f>
        <v>337.99028496300002</v>
      </c>
      <c r="CG49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5.8990433123582307</v>
      </c>
      <c r="CH493" s="1" t="str">
        <f>'[1]Bearbeitete Datenbank'!$BV495</f>
        <v>True</v>
      </c>
      <c r="CI493" s="1" t="str">
        <f>'[1]Bearbeitete Datenbank'!$BW495</f>
        <v>True</v>
      </c>
      <c r="CJ493" s="1">
        <f>'[1]Bearbeitete Datenbank'!$BX495</f>
        <v>2.4457750000000001E-4</v>
      </c>
      <c r="CK493" s="1">
        <f>'[1]Bearbeitete Datenbank'!$BY495</f>
        <v>3.7845500000000009E-5</v>
      </c>
      <c r="CL493" s="1">
        <f>'[1]Bearbeitete Datenbank'!$CA495</f>
        <v>4.53E-2</v>
      </c>
      <c r="CM49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7.9063415115343126E-4</v>
      </c>
      <c r="CN493" s="1">
        <f>'[1]Bearbeitete Datenbank'!$CB495</f>
        <v>1</v>
      </c>
      <c r="CO493" s="1">
        <f>'[1]Bearbeitete Datenbank'!$CC495</f>
        <v>3</v>
      </c>
      <c r="CP493" s="1" t="str">
        <f>'[1]Bearbeitete Datenbank'!$CD495</f>
        <v>None</v>
      </c>
      <c r="CQ493" s="1" t="str">
        <f>'[1]Bearbeitete Datenbank'!$CE495</f>
        <v>None</v>
      </c>
      <c r="CR493" s="1" t="str">
        <f>'[1]Bearbeitete Datenbank'!$CF495</f>
        <v>None</v>
      </c>
      <c r="CS493" s="1" t="str">
        <f>IF(Tabelle27[[#This Row],[synchronised_starting_longitude '[deg_E']]]="None","None",Tabelle27[[#This Row],[synchronised_starting_longitude '[deg_E']]]*PI()/180)</f>
        <v>None</v>
      </c>
      <c r="CT493" s="1" t="str">
        <f>'[1]Bearbeitete Datenbank'!$CG495</f>
        <v>None</v>
      </c>
      <c r="CU493" s="1" t="str">
        <f>IF(Tabelle27[[#This Row],[synchronised_initial_longitude '[deg_E']]]="None","None",Tabelle27[[#This Row],[synchronised_initial_longitude '[deg_E']]]*PI()/180)</f>
        <v>None</v>
      </c>
      <c r="CV493" s="1" t="str">
        <f>'[1]Bearbeitete Datenbank'!$CH495</f>
        <v>None</v>
      </c>
      <c r="CW493" s="1" t="str">
        <f>IF(Tabelle27[[#This Row],[synchronised_tolerance_longitude '[deg_E']]]="None","None",Tabelle27[[#This Row],[synchronised_tolerance_longitude '[deg_E']]]*PI()/180)</f>
        <v>None</v>
      </c>
      <c r="CY493" s="1" t="str">
        <f>'[1]Bearbeitete Datenbank'!$CI495</f>
        <v>None</v>
      </c>
      <c r="CZ493" s="1" t="str">
        <f>IF(Tabelle27[[#This Row],[initial_GLAN '[deg']]]="None",Tabelle27[[#This Row],[initial_GLAN '[deg']]],Tabelle27[[#This Row],[initial_GLAN '[deg']]]*PI()/180)</f>
        <v>None</v>
      </c>
      <c r="DA493" s="1" t="str">
        <f>'[1]Bearbeitete Datenbank'!$CJ495</f>
        <v>None</v>
      </c>
      <c r="DB493" s="1" t="str">
        <f>IF(Tabelle27[[#This Row],[tolerance_GLAN '[deg']]]="None",Tabelle27[[#This Row],[tolerance_GLAN '[deg']]],Tabelle27[[#This Row],[tolerance_GLAN '[deg']]]*PI()/180)</f>
        <v>None</v>
      </c>
      <c r="DC493" s="1" t="str">
        <f>'[1]Bearbeitete Datenbank'!$CK495</f>
        <v>None</v>
      </c>
      <c r="DD493" s="49" t="str">
        <f>'[1]Bearbeitete Datenbank'!$CL495</f>
        <v>None</v>
      </c>
      <c r="DE493" s="5" t="str">
        <f>'[1]Bearbeitete Datenbank'!$CM495</f>
        <v>None</v>
      </c>
      <c r="DF493" s="49" t="str">
        <f>'[1]Bearbeitete Datenbank'!$CN495</f>
        <v>None</v>
      </c>
      <c r="DG493" s="5" t="str">
        <f>'[1]Bearbeitete Datenbank'!$CO495</f>
        <v>None</v>
      </c>
      <c r="DH493" s="5" t="str">
        <f>'[1]Bearbeitete Datenbank'!$CP495</f>
        <v>None</v>
      </c>
    </row>
    <row r="494" spans="1:112" x14ac:dyDescent="0.25">
      <c r="A494" s="1" t="str">
        <f>'[1]Bearbeitete Datenbank'!$C496</f>
        <v>SES-5</v>
      </c>
      <c r="C494" s="1" t="str">
        <f>'[1]Bearbeitete Datenbank'!$C496</f>
        <v>SES-5</v>
      </c>
      <c r="D494" s="41">
        <f>'[1]Bearbeitete Datenbank'!$AB496</f>
        <v>38652</v>
      </c>
      <c r="G494" s="1" t="str">
        <f>'[1]Bearbeitete Datenbank'!$AV496</f>
        <v>Heavy Satellite</v>
      </c>
      <c r="H494" s="1">
        <f>'[1]Bearbeitete Datenbank'!$V496</f>
        <v>15</v>
      </c>
      <c r="J494" s="3"/>
      <c r="K494" s="1" t="str">
        <f>'[1]Bearbeitete Datenbank'!$BQ496</f>
        <v>mono/duo-propellant</v>
      </c>
      <c r="L494" s="1" t="str">
        <f>'[1]Bearbeitete Datenbank'!$BR496</f>
        <v>1</v>
      </c>
      <c r="M494" s="1"/>
      <c r="N494" s="1">
        <f>'[1]Bearbeitete Datenbank'!$BS496</f>
        <v>3000</v>
      </c>
      <c r="P494" s="1" t="str">
        <f>'[1]Bearbeitete Datenbank'!$Y496</f>
        <v>Baikonur Cosmodrome</v>
      </c>
      <c r="Q494" s="1">
        <f>'[1]Bearbeitete Datenbank'!$AD496*PI()/180</f>
        <v>0.80224059067919362</v>
      </c>
      <c r="R494" s="1" t="str">
        <f>'[1]Bearbeitete Datenbank'!$D496</f>
        <v>United Kingdom</v>
      </c>
      <c r="S494" s="1" t="str">
        <f>'[1]Bearbeitete Datenbank'!$E496</f>
        <v>Luxembourg</v>
      </c>
      <c r="T494" s="1" t="str">
        <f>'[1]Bearbeitete Datenbank'!$F496</f>
        <v>SES S.A.</v>
      </c>
      <c r="U494" s="3">
        <f>'[1]Bearbeitete Datenbank'!$U496</f>
        <v>41099</v>
      </c>
      <c r="V494" s="1">
        <f>'[1]Bearbeitete Datenbank'!$AE496*PI()/180</f>
        <v>1.1048806829750102</v>
      </c>
      <c r="Y494" s="1">
        <f>'[1]Bearbeitete Datenbank'!$BK496</f>
        <v>2.4</v>
      </c>
      <c r="Z494" s="1">
        <f>'[1]Bearbeitete Datenbank'!$BL496</f>
        <v>7</v>
      </c>
      <c r="AA494" s="1">
        <f>'[1]Bearbeitete Datenbank'!$BM496</f>
        <v>27</v>
      </c>
      <c r="AB494" s="1">
        <f>'[1]Bearbeitete Datenbank'!BN496</f>
        <v>71.679692860431302</v>
      </c>
      <c r="AC494" s="1">
        <f>'[1]Bearbeitete Datenbank'!BO496</f>
        <v>5.76</v>
      </c>
      <c r="AD494" s="1">
        <f>'[1]Bearbeitete Datenbank'!$BP496</f>
        <v>35.518799999999999</v>
      </c>
      <c r="AH494" s="1">
        <f>'[1]Bearbeitete Datenbank'!$AL496</f>
        <v>6007</v>
      </c>
      <c r="AJ494" s="1">
        <f>'[1]Bearbeitete Datenbank'!$AN496</f>
        <v>4000</v>
      </c>
      <c r="AK494" s="1">
        <f>'[1]Bearbeitete Datenbank'!$AW496</f>
        <v>2007</v>
      </c>
      <c r="AU494" s="1" t="str">
        <f>'[1]Bearbeitete Datenbank'!$AU496</f>
        <v>GEO/D</v>
      </c>
      <c r="AV494" s="1" t="str">
        <f>'[1]Bearbeitete Datenbank'!$J496</f>
        <v>GEO</v>
      </c>
      <c r="AY494" s="1" t="str">
        <f>'[1]Bearbeitete Datenbank'!$G496</f>
        <v>Commercial</v>
      </c>
      <c r="AZ494" s="1"/>
      <c r="BA494" s="1" t="str">
        <f>'[1]Bearbeitete Datenbank'!$H496</f>
        <v>Communications</v>
      </c>
      <c r="BB494" s="1"/>
      <c r="BC494" s="42">
        <f>'[1]Bearbeitete Datenbank'!$AX496</f>
        <v>4.24E-2</v>
      </c>
      <c r="BD494" s="1">
        <f>Tabelle27[[#This Row],[inclination '[degree']]]*PI()/180</f>
        <v>7.4001960284559578E-4</v>
      </c>
      <c r="BE494" s="1">
        <f>'[1]Bearbeitete Datenbank'!$AY496</f>
        <v>297.50900000000001</v>
      </c>
      <c r="BF494" s="1">
        <f>Tabelle27[[#This Row],[RAAN '[degree']]]*PI()/180</f>
        <v>5.1925116043158104</v>
      </c>
      <c r="BG494" s="1">
        <f>'[1]Bearbeitete Datenbank'!$BA496</f>
        <v>121.47929999999999</v>
      </c>
      <c r="BH494" s="1">
        <f>Tabelle27[[#This Row],[AoP '[degree']]]*PI()/180</f>
        <v>2.1202137580179476</v>
      </c>
      <c r="BI494" s="1">
        <f>'[1]Bearbeitete Datenbank'!$BB496</f>
        <v>57.238500000000002</v>
      </c>
      <c r="BK494" s="1">
        <f>Tabelle27[[#This Row],[mean_anomaly '[degree']]]*PI()/180</f>
        <v>0.99900028390277429</v>
      </c>
      <c r="BL494" s="1">
        <f>'[1]Bearbeitete Datenbank'!$AZ496</f>
        <v>1.975E-4</v>
      </c>
      <c r="BM494" s="1">
        <f>'[1]Bearbeitete Datenbank'!$BE496</f>
        <v>42164.822494314431</v>
      </c>
      <c r="BN494" s="1">
        <f>'[1]Bearbeitete Datenbank'!$BF496</f>
        <v>35802.150046757059</v>
      </c>
      <c r="BO494" s="1">
        <f>'[1]Bearbeitete Datenbank'!$BG496</f>
        <v>35785.494941871802</v>
      </c>
      <c r="BP494" s="1">
        <f>'[1]Bearbeitete Datenbank'!$BH496</f>
        <v>1436.0999832754171</v>
      </c>
      <c r="BQ494" s="1">
        <f>'[1]Bearbeitete Datenbank'!$BC496</f>
        <v>1.0027157</v>
      </c>
      <c r="BY494" s="1" t="s">
        <v>115</v>
      </c>
      <c r="BZ494" s="1" t="s">
        <v>115</v>
      </c>
      <c r="CA494" s="1" t="s">
        <v>115</v>
      </c>
      <c r="CB494" s="1" t="s">
        <v>115</v>
      </c>
      <c r="CD494" s="47">
        <f>'[1]Bearbeitete Datenbank'!$BT496</f>
        <v>2.6987408000000102E-2</v>
      </c>
      <c r="CE49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4.7101912617905964E-4</v>
      </c>
      <c r="CF494" s="1">
        <f>'[1]Bearbeitete Datenbank'!$BU496</f>
        <v>4.9678321240000001</v>
      </c>
      <c r="CG49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8.6705027250143216E-2</v>
      </c>
      <c r="CH494" s="1" t="str">
        <f>'[1]Bearbeitete Datenbank'!$BV496</f>
        <v>True</v>
      </c>
      <c r="CI494" s="1" t="str">
        <f>'[1]Bearbeitete Datenbank'!$BW496</f>
        <v>True</v>
      </c>
      <c r="CJ494" s="1">
        <f>'[1]Bearbeitete Datenbank'!$BX496</f>
        <v>1.9865200000000001E-4</v>
      </c>
      <c r="CK494" s="1">
        <f>'[1]Bearbeitete Datenbank'!$BY496</f>
        <v>4.5019999999999999E-5</v>
      </c>
      <c r="CL494" s="1">
        <f>'[1]Bearbeitete Datenbank'!$CA496</f>
        <v>4.6199999999999998E-2</v>
      </c>
      <c r="CM49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8.0634211442138029E-4</v>
      </c>
      <c r="CN494" s="1">
        <f>'[1]Bearbeitete Datenbank'!$CB496</f>
        <v>1</v>
      </c>
      <c r="CO494" s="1">
        <f>'[1]Bearbeitete Datenbank'!$CC496</f>
        <v>7</v>
      </c>
      <c r="CP494" s="1" t="str">
        <f>'[1]Bearbeitete Datenbank'!$CD496</f>
        <v>None</v>
      </c>
      <c r="CQ494" s="1" t="str">
        <f>'[1]Bearbeitete Datenbank'!$CE496</f>
        <v>None</v>
      </c>
      <c r="CR494" s="1" t="str">
        <f>'[1]Bearbeitete Datenbank'!$CF496</f>
        <v>None</v>
      </c>
      <c r="CS494" s="1" t="str">
        <f>IF(Tabelle27[[#This Row],[synchronised_starting_longitude '[deg_E']]]="None","None",Tabelle27[[#This Row],[synchronised_starting_longitude '[deg_E']]]*PI()/180)</f>
        <v>None</v>
      </c>
      <c r="CT494" s="1" t="str">
        <f>'[1]Bearbeitete Datenbank'!$CG496</f>
        <v>None</v>
      </c>
      <c r="CU494" s="1" t="str">
        <f>IF(Tabelle27[[#This Row],[synchronised_initial_longitude '[deg_E']]]="None","None",Tabelle27[[#This Row],[synchronised_initial_longitude '[deg_E']]]*PI()/180)</f>
        <v>None</v>
      </c>
      <c r="CV494" s="1" t="str">
        <f>'[1]Bearbeitete Datenbank'!$CH496</f>
        <v>None</v>
      </c>
      <c r="CW494" s="1" t="str">
        <f>IF(Tabelle27[[#This Row],[synchronised_tolerance_longitude '[deg_E']]]="None","None",Tabelle27[[#This Row],[synchronised_tolerance_longitude '[deg_E']]]*PI()/180)</f>
        <v>None</v>
      </c>
      <c r="CY494" s="1" t="str">
        <f>'[1]Bearbeitete Datenbank'!$CI496</f>
        <v>None</v>
      </c>
      <c r="CZ494" s="1" t="str">
        <f>IF(Tabelle27[[#This Row],[initial_GLAN '[deg']]]="None",Tabelle27[[#This Row],[initial_GLAN '[deg']]],Tabelle27[[#This Row],[initial_GLAN '[deg']]]*PI()/180)</f>
        <v>None</v>
      </c>
      <c r="DA494" s="1" t="str">
        <f>'[1]Bearbeitete Datenbank'!$CJ496</f>
        <v>None</v>
      </c>
      <c r="DB494" s="1" t="str">
        <f>IF(Tabelle27[[#This Row],[tolerance_GLAN '[deg']]]="None",Tabelle27[[#This Row],[tolerance_GLAN '[deg']]],Tabelle27[[#This Row],[tolerance_GLAN '[deg']]]*PI()/180)</f>
        <v>None</v>
      </c>
      <c r="DC494" s="1" t="str">
        <f>'[1]Bearbeitete Datenbank'!$CK496</f>
        <v>None</v>
      </c>
      <c r="DD494" s="49" t="str">
        <f>'[1]Bearbeitete Datenbank'!$CL496</f>
        <v>None</v>
      </c>
      <c r="DE494" s="5" t="str">
        <f>'[1]Bearbeitete Datenbank'!$CM496</f>
        <v>None</v>
      </c>
      <c r="DF494" s="49" t="str">
        <f>'[1]Bearbeitete Datenbank'!$CN496</f>
        <v>None</v>
      </c>
      <c r="DG494" s="5" t="str">
        <f>'[1]Bearbeitete Datenbank'!$CO496</f>
        <v>None</v>
      </c>
      <c r="DH494" s="5" t="str">
        <f>'[1]Bearbeitete Datenbank'!$CP496</f>
        <v>None</v>
      </c>
    </row>
    <row r="495" spans="1:112" x14ac:dyDescent="0.25">
      <c r="A495" s="1" t="str">
        <f>'[1]Bearbeitete Datenbank'!$C497</f>
        <v>SES-6</v>
      </c>
      <c r="C495" s="1" t="str">
        <f>'[1]Bearbeitete Datenbank'!$C497</f>
        <v>SES-6</v>
      </c>
      <c r="D495" s="41">
        <f>'[1]Bearbeitete Datenbank'!$AB497</f>
        <v>39172</v>
      </c>
      <c r="G495" s="1" t="str">
        <f>'[1]Bearbeitete Datenbank'!$AV497</f>
        <v>Heavy Satellite</v>
      </c>
      <c r="H495" s="1">
        <f>'[1]Bearbeitete Datenbank'!$V497</f>
        <v>15</v>
      </c>
      <c r="J495" s="3"/>
      <c r="K495" s="1" t="str">
        <f>'[1]Bearbeitete Datenbank'!$BQ497</f>
        <v>mono/duo-propellant</v>
      </c>
      <c r="L495" s="1" t="str">
        <f>'[1]Bearbeitete Datenbank'!$BR497</f>
        <v>1</v>
      </c>
      <c r="M495" s="1"/>
      <c r="N495" s="1">
        <f>'[1]Bearbeitete Datenbank'!$BS497</f>
        <v>300</v>
      </c>
      <c r="P495" s="1" t="str">
        <f>'[1]Bearbeitete Datenbank'!$Y497</f>
        <v>Baikonur Cosmodrome</v>
      </c>
      <c r="Q495" s="1">
        <f>'[1]Bearbeitete Datenbank'!$AD497*PI()/180</f>
        <v>0.80224059067919362</v>
      </c>
      <c r="R495" s="1" t="str">
        <f>'[1]Bearbeitete Datenbank'!$D497</f>
        <v>NR</v>
      </c>
      <c r="S495" s="1" t="str">
        <f>'[1]Bearbeitete Datenbank'!$E497</f>
        <v>Luxembourg</v>
      </c>
      <c r="T495" s="1" t="str">
        <f>'[1]Bearbeitete Datenbank'!$F497</f>
        <v>SES S.A.</v>
      </c>
      <c r="U495" s="3">
        <f>'[1]Bearbeitete Datenbank'!$U497</f>
        <v>41428</v>
      </c>
      <c r="V495" s="1">
        <f>'[1]Bearbeitete Datenbank'!$AE497*PI()/180</f>
        <v>1.1048806829750102</v>
      </c>
      <c r="Y495" s="1">
        <f>'[1]Bearbeitete Datenbank'!$BK497</f>
        <v>3.3</v>
      </c>
      <c r="Z495" s="1">
        <f>'[1]Bearbeitete Datenbank'!$BL497</f>
        <v>7.7</v>
      </c>
      <c r="AA495" s="1">
        <f>'[1]Bearbeitete Datenbank'!$BM497</f>
        <v>39.799999999999997</v>
      </c>
      <c r="AB495" s="1">
        <f>'[1]Bearbeitete Datenbank'!BN497</f>
        <v>133.90971772207001</v>
      </c>
      <c r="AC495" s="1">
        <f>'[1]Bearbeitete Datenbank'!BO497</f>
        <v>10.89</v>
      </c>
      <c r="AD495" s="1">
        <f>'[1]Bearbeitete Datenbank'!$BP497</f>
        <v>63.114266666666701</v>
      </c>
      <c r="AH495" s="1">
        <f>'[1]Bearbeitete Datenbank'!$AL497</f>
        <v>6140</v>
      </c>
      <c r="AJ495" s="1">
        <f>'[1]Bearbeitete Datenbank'!$AN497</f>
        <v>3000</v>
      </c>
      <c r="AK495" s="1">
        <f>'[1]Bearbeitete Datenbank'!$AW497</f>
        <v>3140</v>
      </c>
      <c r="AU495" s="1" t="str">
        <f>'[1]Bearbeitete Datenbank'!$AU497</f>
        <v>GEO/S</v>
      </c>
      <c r="AV495" s="1" t="str">
        <f>'[1]Bearbeitete Datenbank'!$J497</f>
        <v>GEO</v>
      </c>
      <c r="AY495" s="1" t="str">
        <f>'[1]Bearbeitete Datenbank'!$G497</f>
        <v>Commercial</v>
      </c>
      <c r="AZ495" s="1"/>
      <c r="BA495" s="1" t="str">
        <f>'[1]Bearbeitete Datenbank'!$H497</f>
        <v>Communications</v>
      </c>
      <c r="BB495" s="1"/>
      <c r="BC495" s="42">
        <f>'[1]Bearbeitete Datenbank'!$AX497</f>
        <v>2.2599999999999999E-2</v>
      </c>
      <c r="BD495" s="1">
        <f>Tabelle27[[#This Row],[inclination '[degree']]]*PI()/180</f>
        <v>3.9444441095071842E-4</v>
      </c>
      <c r="BE495" s="1">
        <f>'[1]Bearbeitete Datenbank'!$AY497</f>
        <v>312.75810000000001</v>
      </c>
      <c r="BF495" s="1">
        <f>Tabelle27[[#This Row],[RAAN '[degree']]]*PI()/180</f>
        <v>5.4586586072816772</v>
      </c>
      <c r="BG495" s="1">
        <f>'[1]Bearbeitete Datenbank'!$BA497</f>
        <v>105.36620000000001</v>
      </c>
      <c r="BH495" s="1">
        <f>Tabelle27[[#This Row],[AoP '[degree']]]*PI()/180</f>
        <v>1.8389871103148494</v>
      </c>
      <c r="BI495" s="1">
        <f>'[1]Bearbeitete Datenbank'!$BB497</f>
        <v>96.015000000000001</v>
      </c>
      <c r="BK495" s="1">
        <f>Tabelle27[[#This Row],[mean_anomaly '[degree']]]*PI()/180</f>
        <v>1.6757778813023556</v>
      </c>
      <c r="BL495" s="1">
        <f>'[1]Bearbeitete Datenbank'!$AZ497</f>
        <v>2.3440000000000001E-4</v>
      </c>
      <c r="BM495" s="1">
        <f>'[1]Bearbeitete Datenbank'!$BE497</f>
        <v>42164.484971336868</v>
      </c>
      <c r="BN495" s="1">
        <f>'[1]Bearbeitete Datenbank'!$BF497</f>
        <v>35803.368326614152</v>
      </c>
      <c r="BO495" s="1">
        <f>'[1]Bearbeitete Datenbank'!$BG497</f>
        <v>35783.60161605959</v>
      </c>
      <c r="BP495" s="1">
        <f>'[1]Bearbeitete Datenbank'!$BH497</f>
        <v>1436.0827396676984</v>
      </c>
      <c r="BQ495" s="1">
        <f>'[1]Bearbeitete Datenbank'!$BC497</f>
        <v>1.0027277400000001</v>
      </c>
      <c r="BY495" s="1" t="s">
        <v>115</v>
      </c>
      <c r="BZ495" s="1" t="s">
        <v>115</v>
      </c>
      <c r="CA495" s="1" t="s">
        <v>115</v>
      </c>
      <c r="CB495" s="1" t="s">
        <v>115</v>
      </c>
      <c r="CD495" s="47">
        <f>'[1]Bearbeitete Datenbank'!$BT497</f>
        <v>2.3979382499987878E-2</v>
      </c>
      <c r="CE49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4.1851917721989762E-4</v>
      </c>
      <c r="CF495" s="1">
        <f>'[1]Bearbeitete Datenbank'!$BU497</f>
        <v>319.48316617149999</v>
      </c>
      <c r="CG49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5.5760331543888411</v>
      </c>
      <c r="CH495" s="1" t="str">
        <f>'[1]Bearbeitete Datenbank'!$BV497</f>
        <v>True</v>
      </c>
      <c r="CI495" s="1" t="str">
        <f>'[1]Bearbeitete Datenbank'!$BW497</f>
        <v>True</v>
      </c>
      <c r="CJ495" s="1">
        <f>'[1]Bearbeitete Datenbank'!$BX497</f>
        <v>2.1126700000000001E-4</v>
      </c>
      <c r="CK495" s="1">
        <f>'[1]Bearbeitete Datenbank'!$BY497</f>
        <v>5.0265999999999996E-5</v>
      </c>
      <c r="CL495" s="1">
        <f>'[1]Bearbeitete Datenbank'!$CA497</f>
        <v>6.83E-2</v>
      </c>
      <c r="CM49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1.1920598791121269E-3</v>
      </c>
      <c r="CN495" s="1">
        <f>'[1]Bearbeitete Datenbank'!$CB497</f>
        <v>1</v>
      </c>
      <c r="CO495" s="1">
        <f>'[1]Bearbeitete Datenbank'!$CC497</f>
        <v>2</v>
      </c>
      <c r="CP495" s="1" t="str">
        <f>'[1]Bearbeitete Datenbank'!$CD497</f>
        <v>None</v>
      </c>
      <c r="CQ495" s="1" t="str">
        <f>'[1]Bearbeitete Datenbank'!$CE497</f>
        <v>None</v>
      </c>
      <c r="CR495" s="1" t="str">
        <f>'[1]Bearbeitete Datenbank'!$CF497</f>
        <v>None</v>
      </c>
      <c r="CS495" s="1" t="str">
        <f>IF(Tabelle27[[#This Row],[synchronised_starting_longitude '[deg_E']]]="None","None",Tabelle27[[#This Row],[synchronised_starting_longitude '[deg_E']]]*PI()/180)</f>
        <v>None</v>
      </c>
      <c r="CT495" s="1" t="str">
        <f>'[1]Bearbeitete Datenbank'!$CG497</f>
        <v>None</v>
      </c>
      <c r="CU495" s="1" t="str">
        <f>IF(Tabelle27[[#This Row],[synchronised_initial_longitude '[deg_E']]]="None","None",Tabelle27[[#This Row],[synchronised_initial_longitude '[deg_E']]]*PI()/180)</f>
        <v>None</v>
      </c>
      <c r="CV495" s="1" t="str">
        <f>'[1]Bearbeitete Datenbank'!$CH497</f>
        <v>None</v>
      </c>
      <c r="CW495" s="1" t="str">
        <f>IF(Tabelle27[[#This Row],[synchronised_tolerance_longitude '[deg_E']]]="None","None",Tabelle27[[#This Row],[synchronised_tolerance_longitude '[deg_E']]]*PI()/180)</f>
        <v>None</v>
      </c>
      <c r="CY495" s="1" t="str">
        <f>'[1]Bearbeitete Datenbank'!$CI497</f>
        <v>None</v>
      </c>
      <c r="CZ495" s="1" t="str">
        <f>IF(Tabelle27[[#This Row],[initial_GLAN '[deg']]]="None",Tabelle27[[#This Row],[initial_GLAN '[deg']]],Tabelle27[[#This Row],[initial_GLAN '[deg']]]*PI()/180)</f>
        <v>None</v>
      </c>
      <c r="DA495" s="1" t="str">
        <f>'[1]Bearbeitete Datenbank'!$CJ497</f>
        <v>None</v>
      </c>
      <c r="DB495" s="1" t="str">
        <f>IF(Tabelle27[[#This Row],[tolerance_GLAN '[deg']]]="None",Tabelle27[[#This Row],[tolerance_GLAN '[deg']]],Tabelle27[[#This Row],[tolerance_GLAN '[deg']]]*PI()/180)</f>
        <v>None</v>
      </c>
      <c r="DC495" s="1" t="str">
        <f>'[1]Bearbeitete Datenbank'!$CK497</f>
        <v>None</v>
      </c>
      <c r="DD495" s="49" t="str">
        <f>'[1]Bearbeitete Datenbank'!$CL497</f>
        <v>None</v>
      </c>
      <c r="DE495" s="5" t="str">
        <f>'[1]Bearbeitete Datenbank'!$CM497</f>
        <v>None</v>
      </c>
      <c r="DF495" s="49" t="str">
        <f>'[1]Bearbeitete Datenbank'!$CN497</f>
        <v>None</v>
      </c>
      <c r="DG495" s="5" t="str">
        <f>'[1]Bearbeitete Datenbank'!$CO497</f>
        <v>None</v>
      </c>
      <c r="DH495" s="5" t="str">
        <f>'[1]Bearbeitete Datenbank'!$CP497</f>
        <v>None</v>
      </c>
    </row>
    <row r="496" spans="1:112" x14ac:dyDescent="0.25">
      <c r="A496" s="1" t="str">
        <f>'[1]Bearbeitete Datenbank'!$C498</f>
        <v>SES-7</v>
      </c>
      <c r="C496" s="1" t="str">
        <f>'[1]Bearbeitete Datenbank'!$C498</f>
        <v>SES-7</v>
      </c>
      <c r="D496" s="41">
        <f>'[1]Bearbeitete Datenbank'!$AB498</f>
        <v>34941</v>
      </c>
      <c r="G496" s="1" t="str">
        <f>'[1]Bearbeitete Datenbank'!$AV498</f>
        <v>Heavy Satellite</v>
      </c>
      <c r="H496" s="1">
        <f>'[1]Bearbeitete Datenbank'!$V498</f>
        <v>15</v>
      </c>
      <c r="J496" s="3"/>
      <c r="K496" s="1" t="str">
        <f>'[1]Bearbeitete Datenbank'!$BQ498</f>
        <v>mono/duo-propellant</v>
      </c>
      <c r="L496" s="1" t="str">
        <f>'[1]Bearbeitete Datenbank'!$BR498</f>
        <v>1</v>
      </c>
      <c r="M496" s="1"/>
      <c r="N496" s="1">
        <f>'[1]Bearbeitete Datenbank'!$BS498</f>
        <v>300</v>
      </c>
      <c r="P496" s="1" t="str">
        <f>'[1]Bearbeitete Datenbank'!$Y498</f>
        <v>Baikonur Cosmodrome</v>
      </c>
      <c r="Q496" s="1">
        <f>'[1]Bearbeitete Datenbank'!$AD498*PI()/180</f>
        <v>0.80224059067919362</v>
      </c>
      <c r="R496" s="1" t="str">
        <f>'[1]Bearbeitete Datenbank'!$D498</f>
        <v>NR</v>
      </c>
      <c r="S496" s="1" t="str">
        <f>'[1]Bearbeitete Datenbank'!$E498</f>
        <v>Luxembourg</v>
      </c>
      <c r="T496" s="1" t="str">
        <f>'[1]Bearbeitete Datenbank'!$F498</f>
        <v>SES S.A.</v>
      </c>
      <c r="U496" s="3">
        <f>'[1]Bearbeitete Datenbank'!$U498</f>
        <v>39949</v>
      </c>
      <c r="V496" s="1">
        <f>'[1]Bearbeitete Datenbank'!$AE498*PI()/180</f>
        <v>1.1048806829750102</v>
      </c>
      <c r="Y496" s="1">
        <f>'[1]Bearbeitete Datenbank'!$BK498</f>
        <v>3.6</v>
      </c>
      <c r="Z496" s="1">
        <f>'[1]Bearbeitete Datenbank'!$BL498</f>
        <v>4.0999999999999996</v>
      </c>
      <c r="AA496" s="1">
        <f>'[1]Bearbeitete Datenbank'!$BM498</f>
        <v>26</v>
      </c>
      <c r="AB496" s="1">
        <f>'[1]Bearbeitete Datenbank'!BN498</f>
        <v>89.082249766124605</v>
      </c>
      <c r="AC496" s="1">
        <f>'[1]Bearbeitete Datenbank'!BO498</f>
        <v>12.96</v>
      </c>
      <c r="AD496" s="1">
        <f>'[1]Bearbeitete Datenbank'!$BP498</f>
        <v>42.837866666666699</v>
      </c>
      <c r="AH496" s="1">
        <f>'[1]Bearbeitete Datenbank'!$AL498</f>
        <v>3905</v>
      </c>
      <c r="AJ496" s="1">
        <f>'[1]Bearbeitete Datenbank'!$AN498</f>
        <v>2000</v>
      </c>
      <c r="AK496" s="1">
        <f>'[1]Bearbeitete Datenbank'!$AW498</f>
        <v>1905</v>
      </c>
      <c r="AU496" s="1" t="str">
        <f>'[1]Bearbeitete Datenbank'!$AU498</f>
        <v>GEO/S</v>
      </c>
      <c r="AV496" s="1" t="str">
        <f>'[1]Bearbeitete Datenbank'!$J498</f>
        <v>GEO</v>
      </c>
      <c r="AY496" s="1" t="str">
        <f>'[1]Bearbeitete Datenbank'!$G498</f>
        <v>Commercial</v>
      </c>
      <c r="AZ496" s="1"/>
      <c r="BA496" s="1" t="str">
        <f>'[1]Bearbeitete Datenbank'!$H498</f>
        <v>Communications</v>
      </c>
      <c r="BB496" s="1"/>
      <c r="BC496" s="42">
        <f>'[1]Bearbeitete Datenbank'!$AX498</f>
        <v>5.7099999999999998E-2</v>
      </c>
      <c r="BD496" s="1">
        <f>Tabelle27[[#This Row],[inclination '[degree']]]*PI()/180</f>
        <v>9.9658300288876225E-4</v>
      </c>
      <c r="BE496" s="1">
        <f>'[1]Bearbeitete Datenbank'!$AY498</f>
        <v>97.366699999999994</v>
      </c>
      <c r="BF496" s="1">
        <f>Tabelle27[[#This Row],[RAAN '[degree']]]*PI()/180</f>
        <v>1.6993694968015629</v>
      </c>
      <c r="BG496" s="1">
        <f>'[1]Bearbeitete Datenbank'!$BA498</f>
        <v>252.5394</v>
      </c>
      <c r="BH496" s="1">
        <f>Tabelle27[[#This Row],[AoP '[degree']]]*PI()/180</f>
        <v>4.4076440210109675</v>
      </c>
      <c r="BI496" s="1">
        <f>'[1]Bearbeitete Datenbank'!$BB498</f>
        <v>324.05930000000001</v>
      </c>
      <c r="BK496" s="1">
        <f>Tabelle27[[#This Row],[mean_anomaly '[degree']]]*PI()/180</f>
        <v>5.6559017567080607</v>
      </c>
      <c r="BL496" s="1">
        <f>'[1]Bearbeitete Datenbank'!$AZ498</f>
        <v>1.154E-4</v>
      </c>
      <c r="BM496" s="1">
        <f>'[1]Bearbeitete Datenbank'!$BE498</f>
        <v>42164.862021948793</v>
      </c>
      <c r="BN496" s="1">
        <f>'[1]Bearbeitete Datenbank'!$BF498</f>
        <v>35798.72784702613</v>
      </c>
      <c r="BO496" s="1">
        <f>'[1]Bearbeitete Datenbank'!$BG498</f>
        <v>35788.996196871463</v>
      </c>
      <c r="BP496" s="1">
        <f>'[1]Bearbeitete Datenbank'!$BH498</f>
        <v>1436.1020026951014</v>
      </c>
      <c r="BQ496" s="1">
        <f>'[1]Bearbeitete Datenbank'!$BC498</f>
        <v>1.0027142899999999</v>
      </c>
      <c r="BY496" s="1" t="s">
        <v>115</v>
      </c>
      <c r="BZ496" s="1" t="s">
        <v>115</v>
      </c>
      <c r="CA496" s="1" t="s">
        <v>115</v>
      </c>
      <c r="CB496" s="1" t="s">
        <v>115</v>
      </c>
      <c r="CD496" s="47">
        <f>'[1]Bearbeitete Datenbank'!$BT498</f>
        <v>3.3914561500004936E-2</v>
      </c>
      <c r="CE49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5.9192076254519302E-4</v>
      </c>
      <c r="CF496" s="1">
        <f>'[1]Bearbeitete Datenbank'!$BU498</f>
        <v>108.25198645250001</v>
      </c>
      <c r="CG49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1.8893535854204211</v>
      </c>
      <c r="CH496" s="1" t="str">
        <f>'[1]Bearbeitete Datenbank'!$BV498</f>
        <v>True</v>
      </c>
      <c r="CI496" s="1" t="str">
        <f>'[1]Bearbeitete Datenbank'!$BW498</f>
        <v>True</v>
      </c>
      <c r="CJ496" s="1">
        <f>'[1]Bearbeitete Datenbank'!$BX498</f>
        <v>1.3958199999999999E-4</v>
      </c>
      <c r="CK496" s="1">
        <f>'[1]Bearbeitete Datenbank'!$BY498</f>
        <v>1.2941799999999999E-4</v>
      </c>
      <c r="CL496" s="1">
        <f>'[1]Bearbeitete Datenbank'!$CA498</f>
        <v>0.101685</v>
      </c>
      <c r="CM49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1.7747380498904339E-3</v>
      </c>
      <c r="CN496" s="1">
        <f>'[1]Bearbeitete Datenbank'!$CB498</f>
        <v>2</v>
      </c>
      <c r="CO496" s="1">
        <f>'[1]Bearbeitete Datenbank'!$CC498</f>
        <v>8</v>
      </c>
      <c r="CP496" s="1" t="str">
        <f>'[1]Bearbeitete Datenbank'!$CD498</f>
        <v>SES_108.3</v>
      </c>
      <c r="CQ496" s="1">
        <f>'[1]Bearbeitete Datenbank'!$CE498</f>
        <v>1</v>
      </c>
      <c r="CR496" s="1">
        <f>'[1]Bearbeitete Datenbank'!$CF498</f>
        <v>108.25195596089999</v>
      </c>
      <c r="CS496" s="1">
        <f>IF(Tabelle27[[#This Row],[synchronised_starting_longitude '[deg_E']]]="None","None",Tabelle27[[#This Row],[synchronised_starting_longitude '[deg_E']]]*PI()/180)</f>
        <v>1.8893530532416067</v>
      </c>
      <c r="CT496" s="1">
        <f>'[1]Bearbeitete Datenbank'!$CG498</f>
        <v>108.27141051699999</v>
      </c>
      <c r="CU496" s="1">
        <f>IF(Tabelle27[[#This Row],[synchronised_initial_longitude '[deg_E']]]="None","None",Tabelle27[[#This Row],[synchronised_initial_longitude '[deg_E']]]*PI()/180)</f>
        <v>1.8896925993000657</v>
      </c>
      <c r="CV496" s="1">
        <f>'[1]Bearbeitete Datenbank'!$CH498</f>
        <v>2.7792223000002281E-2</v>
      </c>
      <c r="CW496" s="1">
        <f>IF(Tabelle27[[#This Row],[synchronised_tolerance_longitude '[deg_E']]]="None","None",Tabelle27[[#This Row],[synchronised_tolerance_longitude '[deg_E']]]*PI()/180)</f>
        <v>4.8506579779853586E-4</v>
      </c>
      <c r="CY496" s="1" t="str">
        <f>'[1]Bearbeitete Datenbank'!$CI498</f>
        <v>None</v>
      </c>
      <c r="CZ496" s="1" t="str">
        <f>IF(Tabelle27[[#This Row],[initial_GLAN '[deg']]]="None",Tabelle27[[#This Row],[initial_GLAN '[deg']]],Tabelle27[[#This Row],[initial_GLAN '[deg']]]*PI()/180)</f>
        <v>None</v>
      </c>
      <c r="DA496" s="1" t="str">
        <f>'[1]Bearbeitete Datenbank'!$CJ498</f>
        <v>None</v>
      </c>
      <c r="DB496" s="1" t="str">
        <f>IF(Tabelle27[[#This Row],[tolerance_GLAN '[deg']]]="None",Tabelle27[[#This Row],[tolerance_GLAN '[deg']]],Tabelle27[[#This Row],[tolerance_GLAN '[deg']]]*PI()/180)</f>
        <v>None</v>
      </c>
      <c r="DC496" s="1" t="str">
        <f>'[1]Bearbeitete Datenbank'!$CK498</f>
        <v>None</v>
      </c>
      <c r="DD496" s="49" t="str">
        <f>'[1]Bearbeitete Datenbank'!$CL498</f>
        <v>None</v>
      </c>
      <c r="DE496" s="5" t="str">
        <f>'[1]Bearbeitete Datenbank'!$CM498</f>
        <v>None</v>
      </c>
      <c r="DF496" s="49" t="str">
        <f>'[1]Bearbeitete Datenbank'!$CN498</f>
        <v>None</v>
      </c>
      <c r="DG496" s="5" t="str">
        <f>'[1]Bearbeitete Datenbank'!$CO498</f>
        <v>None</v>
      </c>
      <c r="DH496" s="5" t="str">
        <f>'[1]Bearbeitete Datenbank'!$CP498</f>
        <v>None</v>
      </c>
    </row>
    <row r="497" spans="1:112" x14ac:dyDescent="0.25">
      <c r="A497" s="1" t="str">
        <f>'[1]Bearbeitete Datenbank'!$C499</f>
        <v>SES-8</v>
      </c>
      <c r="C497" s="1" t="str">
        <f>'[1]Bearbeitete Datenbank'!$C499</f>
        <v>SES-8</v>
      </c>
      <c r="D497" s="41">
        <f>'[1]Bearbeitete Datenbank'!$AB499</f>
        <v>39460</v>
      </c>
      <c r="G497" s="1" t="str">
        <f>'[1]Bearbeitete Datenbank'!$AV499</f>
        <v>Heavy Satellite</v>
      </c>
      <c r="H497" s="1">
        <f>'[1]Bearbeitete Datenbank'!$V499</f>
        <v>15</v>
      </c>
      <c r="J497" s="3"/>
      <c r="K497" s="1" t="str">
        <f>'[1]Bearbeitete Datenbank'!$BQ499</f>
        <v>mono/duo-propellant</v>
      </c>
      <c r="L497" s="1" t="str">
        <f>'[1]Bearbeitete Datenbank'!$BR499</f>
        <v>1</v>
      </c>
      <c r="M497" s="1"/>
      <c r="N497" s="1">
        <f>'[1]Bearbeitete Datenbank'!$BS499</f>
        <v>300</v>
      </c>
      <c r="P497" s="1" t="str">
        <f>'[1]Bearbeitete Datenbank'!$Y499</f>
        <v>Cape Canaveral</v>
      </c>
      <c r="Q497" s="1">
        <f>'[1]Bearbeitete Datenbank'!$AD499*PI()/180</f>
        <v>0.49683706040105241</v>
      </c>
      <c r="R497" s="1" t="str">
        <f>'[1]Bearbeitete Datenbank'!$D499</f>
        <v>NR</v>
      </c>
      <c r="S497" s="1" t="str">
        <f>'[1]Bearbeitete Datenbank'!$E499</f>
        <v>Luxembourg</v>
      </c>
      <c r="T497" s="1" t="str">
        <f>'[1]Bearbeitete Datenbank'!$F499</f>
        <v>SES S.A.</v>
      </c>
      <c r="U497" s="3">
        <f>'[1]Bearbeitete Datenbank'!$U499</f>
        <v>41611</v>
      </c>
      <c r="V497" s="1">
        <f>'[1]Bearbeitete Datenbank'!$AE499*PI()/180</f>
        <v>4.8776134829068196</v>
      </c>
      <c r="Y497" s="1">
        <f>'[1]Bearbeitete Datenbank'!$BK499</f>
        <v>2.2999999999999998</v>
      </c>
      <c r="Z497" s="1">
        <f>'[1]Bearbeitete Datenbank'!$BL499</f>
        <v>4.3</v>
      </c>
      <c r="AA497" s="1">
        <f>'[1]Bearbeitete Datenbank'!$BM499</f>
        <v>18</v>
      </c>
      <c r="AB497" s="1">
        <f>'[1]Bearbeitete Datenbank'!BN499</f>
        <v>43.841988109303998</v>
      </c>
      <c r="AC497" s="1">
        <f>'[1]Bearbeitete Datenbank'!BO499</f>
        <v>5.29</v>
      </c>
      <c r="AD497" s="1">
        <f>'[1]Bearbeitete Datenbank'!$BP499</f>
        <v>22.228933333333298</v>
      </c>
      <c r="AH497" s="1">
        <f>'[1]Bearbeitete Datenbank'!$AL499</f>
        <v>3138</v>
      </c>
      <c r="AJ497" s="1">
        <f>'[1]Bearbeitete Datenbank'!$AN499</f>
        <v>1500</v>
      </c>
      <c r="AK497" s="1">
        <f>'[1]Bearbeitete Datenbank'!$AW499</f>
        <v>1638</v>
      </c>
      <c r="AU497" s="1" t="str">
        <f>'[1]Bearbeitete Datenbank'!$AU499</f>
        <v>VHEO</v>
      </c>
      <c r="AV497" s="1" t="str">
        <f>'[1]Bearbeitete Datenbank'!$J499</f>
        <v>GEO</v>
      </c>
      <c r="AY497" s="1" t="str">
        <f>'[1]Bearbeitete Datenbank'!$G499</f>
        <v>Commercial</v>
      </c>
      <c r="AZ497" s="1"/>
      <c r="BA497" s="1" t="str">
        <f>'[1]Bearbeitete Datenbank'!$H499</f>
        <v>Communications</v>
      </c>
      <c r="BB497" s="1"/>
      <c r="BC497" s="42">
        <f>'[1]Bearbeitete Datenbank'!$AX499</f>
        <v>2.06E-2</v>
      </c>
      <c r="BD497" s="1">
        <f>Tabelle27[[#This Row],[inclination '[degree']]]*PI()/180</f>
        <v>3.5953782591083191E-4</v>
      </c>
      <c r="BE497" s="1">
        <f>'[1]Bearbeitete Datenbank'!$AY499</f>
        <v>251.71080000000001</v>
      </c>
      <c r="BF497" s="1">
        <f>Tabelle27[[#This Row],[RAAN '[degree']]]*PI()/180</f>
        <v>4.3931822228289423</v>
      </c>
      <c r="BG497" s="1">
        <f>'[1]Bearbeitete Datenbank'!$BA499</f>
        <v>176.51929999999999</v>
      </c>
      <c r="BH497" s="1">
        <f>Tabelle27[[#This Row],[AoP '[degree']]]*PI()/180</f>
        <v>3.0808429783156264</v>
      </c>
      <c r="BI497" s="1">
        <f>'[1]Bearbeitete Datenbank'!$BB499</f>
        <v>222.68879999999999</v>
      </c>
      <c r="BK497" s="1">
        <f>Tabelle27[[#This Row],[mean_anomaly '[degree']]]*PI()/180</f>
        <v>3.8866527673151481</v>
      </c>
      <c r="BL497" s="1">
        <f>'[1]Bearbeitete Datenbank'!$AZ499</f>
        <v>2.7710000000000001E-4</v>
      </c>
      <c r="BM497" s="1">
        <f>'[1]Bearbeitete Datenbank'!$BE499</f>
        <v>42164.490577975674</v>
      </c>
      <c r="BN497" s="1">
        <f>'[1]Bearbeitete Datenbank'!$BF499</f>
        <v>35805.174358314827</v>
      </c>
      <c r="BO497" s="1">
        <f>'[1]Bearbeitete Datenbank'!$BG499</f>
        <v>35781.806797636513</v>
      </c>
      <c r="BP497" s="1">
        <f>'[1]Bearbeitete Datenbank'!$BH499</f>
        <v>1436.0830261029828</v>
      </c>
      <c r="BQ497" s="1">
        <f>'[1]Bearbeitete Datenbank'!$BC499</f>
        <v>1.00272754</v>
      </c>
      <c r="BY497" s="1" t="s">
        <v>115</v>
      </c>
      <c r="BZ497" s="1" t="s">
        <v>115</v>
      </c>
      <c r="CA497" s="1" t="s">
        <v>115</v>
      </c>
      <c r="CB497" s="1" t="s">
        <v>115</v>
      </c>
      <c r="CD497" s="47">
        <f>'[1]Bearbeitete Datenbank'!$BT499</f>
        <v>2.8003197500005683E-2</v>
      </c>
      <c r="CE49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4.8874799746134398E-4</v>
      </c>
      <c r="CF497" s="1">
        <f>'[1]Bearbeitete Datenbank'!$BU499</f>
        <v>94.990489329500008</v>
      </c>
      <c r="CG49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1.657896796880316</v>
      </c>
      <c r="CH497" s="1" t="str">
        <f>'[1]Bearbeitete Datenbank'!$BV499</f>
        <v>True</v>
      </c>
      <c r="CI497" s="1" t="str">
        <f>'[1]Bearbeitete Datenbank'!$BW499</f>
        <v>True</v>
      </c>
      <c r="CJ497" s="1">
        <f>'[1]Bearbeitete Datenbank'!$BX499</f>
        <v>2.0451900000000001E-4</v>
      </c>
      <c r="CK497" s="1">
        <f>'[1]Bearbeitete Datenbank'!$BY499</f>
        <v>1.11319E-4</v>
      </c>
      <c r="CL497" s="1">
        <f>'[1]Bearbeitete Datenbank'!$CA499</f>
        <v>6.3969999999999999E-2</v>
      </c>
      <c r="CM49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1.1164871225007725E-3</v>
      </c>
      <c r="CN497" s="1">
        <f>'[1]Bearbeitete Datenbank'!$CB499</f>
        <v>2</v>
      </c>
      <c r="CO497" s="1">
        <f>'[1]Bearbeitete Datenbank'!$CC499</f>
        <v>11</v>
      </c>
      <c r="CP497" s="1" t="str">
        <f>'[1]Bearbeitete Datenbank'!$CD499</f>
        <v>SES_95</v>
      </c>
      <c r="CQ497" s="1">
        <f>'[1]Bearbeitete Datenbank'!$CE499</f>
        <v>1</v>
      </c>
      <c r="CR497" s="1">
        <f>'[1]Bearbeitete Datenbank'!$CF499</f>
        <v>94.972981927725002</v>
      </c>
      <c r="CS497" s="1">
        <f>IF(Tabelle27[[#This Row],[synchronised_starting_longitude '[deg_E']]]="None","None",Tabelle27[[#This Row],[synchronised_starting_longitude '[deg_E']]]*PI()/180)</f>
        <v>1.6575912350758724</v>
      </c>
      <c r="CT497" s="1">
        <f>'[1]Bearbeitete Datenbank'!$CG499</f>
        <v>94.990848686250004</v>
      </c>
      <c r="CU497" s="1">
        <f>IF(Tabelle27[[#This Row],[synchronised_initial_longitude '[deg_E']]]="None","None",Tabelle27[[#This Row],[synchronised_initial_longitude '[deg_E']]]*PI()/180)</f>
        <v>1.6579030688387926</v>
      </c>
      <c r="CV497" s="1">
        <f>'[1]Bearbeitete Datenbank'!$CH499</f>
        <v>2.5523940750002083E-2</v>
      </c>
      <c r="CW497" s="1">
        <f>IF(Tabelle27[[#This Row],[synchronised_tolerance_longitude '[deg_E']]]="None","None",Tabelle27[[#This Row],[synchronised_tolerance_longitude '[deg_E']]]*PI()/180)</f>
        <v>4.4547680417148726E-4</v>
      </c>
      <c r="CY497" s="1" t="str">
        <f>'[1]Bearbeitete Datenbank'!$CI499</f>
        <v>None</v>
      </c>
      <c r="CZ497" s="1" t="str">
        <f>IF(Tabelle27[[#This Row],[initial_GLAN '[deg']]]="None",Tabelle27[[#This Row],[initial_GLAN '[deg']]],Tabelle27[[#This Row],[initial_GLAN '[deg']]]*PI()/180)</f>
        <v>None</v>
      </c>
      <c r="DA497" s="1" t="str">
        <f>'[1]Bearbeitete Datenbank'!$CJ499</f>
        <v>None</v>
      </c>
      <c r="DB497" s="1" t="str">
        <f>IF(Tabelle27[[#This Row],[tolerance_GLAN '[deg']]]="None",Tabelle27[[#This Row],[tolerance_GLAN '[deg']]],Tabelle27[[#This Row],[tolerance_GLAN '[deg']]]*PI()/180)</f>
        <v>None</v>
      </c>
      <c r="DC497" s="1" t="str">
        <f>'[1]Bearbeitete Datenbank'!$CK499</f>
        <v>None</v>
      </c>
      <c r="DD497" s="49" t="str">
        <f>'[1]Bearbeitete Datenbank'!$CL499</f>
        <v>None</v>
      </c>
      <c r="DE497" s="5" t="str">
        <f>'[1]Bearbeitete Datenbank'!$CM499</f>
        <v>None</v>
      </c>
      <c r="DF497" s="49" t="str">
        <f>'[1]Bearbeitete Datenbank'!$CN499</f>
        <v>None</v>
      </c>
      <c r="DG497" s="5" t="str">
        <f>'[1]Bearbeitete Datenbank'!$CO499</f>
        <v>None</v>
      </c>
      <c r="DH497" s="5" t="str">
        <f>'[1]Bearbeitete Datenbank'!$CP499</f>
        <v>None</v>
      </c>
    </row>
    <row r="498" spans="1:112" x14ac:dyDescent="0.25">
      <c r="A498" s="1" t="str">
        <f>'[1]Bearbeitete Datenbank'!$C500</f>
        <v>SES-9</v>
      </c>
      <c r="C498" s="1" t="str">
        <f>'[1]Bearbeitete Datenbank'!$C500</f>
        <v>SES-9</v>
      </c>
      <c r="D498" s="41">
        <f>'[1]Bearbeitete Datenbank'!$AB500</f>
        <v>41380</v>
      </c>
      <c r="G498" s="1" t="str">
        <f>'[1]Bearbeitete Datenbank'!$AV500</f>
        <v>Heavy Satellite</v>
      </c>
      <c r="H498" s="1">
        <f>'[1]Bearbeitete Datenbank'!$V500</f>
        <v>15</v>
      </c>
      <c r="J498" s="3"/>
      <c r="K498" s="1" t="str">
        <f>'[1]Bearbeitete Datenbank'!$BQ500</f>
        <v>mono/duo-propellant</v>
      </c>
      <c r="L498" s="1" t="str">
        <f>'[1]Bearbeitete Datenbank'!$BR500</f>
        <v>1</v>
      </c>
      <c r="M498" s="1"/>
      <c r="N498" s="1">
        <f>'[1]Bearbeitete Datenbank'!$BS500</f>
        <v>300</v>
      </c>
      <c r="P498" s="1" t="str">
        <f>'[1]Bearbeitete Datenbank'!$Y500</f>
        <v>Cape Canaveral</v>
      </c>
      <c r="Q498" s="1">
        <f>'[1]Bearbeitete Datenbank'!$AD500*PI()/180</f>
        <v>0.49683706040105241</v>
      </c>
      <c r="R498" s="1" t="str">
        <f>'[1]Bearbeitete Datenbank'!$D500</f>
        <v>United Kingdom</v>
      </c>
      <c r="S498" s="1" t="str">
        <f>'[1]Bearbeitete Datenbank'!$E500</f>
        <v>Luxembourg</v>
      </c>
      <c r="T498" s="1" t="str">
        <f>'[1]Bearbeitete Datenbank'!$F500</f>
        <v>SES S.A.</v>
      </c>
      <c r="U498" s="3">
        <f>'[1]Bearbeitete Datenbank'!$U500</f>
        <v>42433</v>
      </c>
      <c r="V498" s="1">
        <f>'[1]Bearbeitete Datenbank'!$AE500*PI()/180</f>
        <v>4.8776134829068196</v>
      </c>
      <c r="Y498" s="1">
        <f>'[1]Bearbeitete Datenbank'!$BK500</f>
        <v>3</v>
      </c>
      <c r="Z498" s="1">
        <f>'[1]Bearbeitete Datenbank'!$BL500</f>
        <v>7.5</v>
      </c>
      <c r="AA498" s="1">
        <f>'[1]Bearbeitete Datenbank'!$BM500</f>
        <v>44</v>
      </c>
      <c r="AB498" s="1">
        <f>'[1]Bearbeitete Datenbank'!BN500</f>
        <v>131.46897739774701</v>
      </c>
      <c r="AC498" s="1">
        <f>'[1]Bearbeitete Datenbank'!BO500</f>
        <v>9</v>
      </c>
      <c r="AD498" s="1">
        <f>'[1]Bearbeitete Datenbank'!$BP500</f>
        <v>59.952666666666701</v>
      </c>
      <c r="AH498" s="1">
        <f>'[1]Bearbeitete Datenbank'!$AL500</f>
        <v>5271</v>
      </c>
      <c r="AJ498" s="1">
        <f>'[1]Bearbeitete Datenbank'!$AN500</f>
        <v>2500</v>
      </c>
      <c r="AK498" s="1">
        <f>'[1]Bearbeitete Datenbank'!$AW500</f>
        <v>2771</v>
      </c>
      <c r="AU498" s="1" t="str">
        <f>'[1]Bearbeitete Datenbank'!$AU500</f>
        <v>GEO/NS</v>
      </c>
      <c r="AV498" s="1" t="str">
        <f>'[1]Bearbeitete Datenbank'!$J500</f>
        <v>GEO</v>
      </c>
      <c r="AY498" s="1" t="str">
        <f>'[1]Bearbeitete Datenbank'!$G500</f>
        <v>Commercial</v>
      </c>
      <c r="AZ498" s="1"/>
      <c r="BA498" s="1" t="str">
        <f>'[1]Bearbeitete Datenbank'!$H500</f>
        <v>Communications</v>
      </c>
      <c r="BB498" s="1"/>
      <c r="BC498" s="42">
        <f>'[1]Bearbeitete Datenbank'!$AX500</f>
        <v>1.8800000000000001E-2</v>
      </c>
      <c r="BD498" s="1">
        <f>Tabelle27[[#This Row],[inclination '[degree']]]*PI()/180</f>
        <v>3.2812189937493397E-4</v>
      </c>
      <c r="BE498" s="1">
        <f>'[1]Bearbeitete Datenbank'!$AY500</f>
        <v>288.32850000000002</v>
      </c>
      <c r="BF498" s="1">
        <f>Tabelle27[[#This Row],[RAAN '[degree']]]*PI()/180</f>
        <v>5.0322816523364704</v>
      </c>
      <c r="BG498" s="1">
        <f>'[1]Bearbeitete Datenbank'!$BA500</f>
        <v>142.65199999999999</v>
      </c>
      <c r="BH498" s="1">
        <f>Tabelle27[[#This Row],[AoP '[degree']]]*PI()/180</f>
        <v>2.489747084554951</v>
      </c>
      <c r="BI498" s="1">
        <f>'[1]Bearbeitete Datenbank'!$BB500</f>
        <v>52.350700000000003</v>
      </c>
      <c r="BK498" s="1">
        <f>Tabelle27[[#This Row],[mean_anomaly '[degree']]]*PI()/180</f>
        <v>0.91369208072379549</v>
      </c>
      <c r="BL498" s="1">
        <f>'[1]Bearbeitete Datenbank'!$AZ500</f>
        <v>2.065E-4</v>
      </c>
      <c r="BM498" s="1">
        <f>'[1]Bearbeitete Datenbank'!$BE500</f>
        <v>42164.995463441403</v>
      </c>
      <c r="BN498" s="1">
        <f>'[1]Bearbeitete Datenbank'!$BF500</f>
        <v>35802.702535004602</v>
      </c>
      <c r="BO498" s="1">
        <f>'[1]Bearbeitete Datenbank'!$BG500</f>
        <v>35785.288391878203</v>
      </c>
      <c r="BP498" s="1">
        <f>'[1]Bearbeitete Datenbank'!$BH500</f>
        <v>1436.1088200687584</v>
      </c>
      <c r="BQ498" s="1">
        <f>'[1]Bearbeitete Datenbank'!$BC500</f>
        <v>1.00270953</v>
      </c>
      <c r="BY498" s="1" t="s">
        <v>115</v>
      </c>
      <c r="BZ498" s="1" t="s">
        <v>115</v>
      </c>
      <c r="CA498" s="1" t="s">
        <v>115</v>
      </c>
      <c r="CB498" s="1" t="s">
        <v>115</v>
      </c>
      <c r="CD498" s="47">
        <f>'[1]Bearbeitete Datenbank'!$BT500</f>
        <v>2.1669884499999625E-2</v>
      </c>
      <c r="CE49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3.7821083305187859E-4</v>
      </c>
      <c r="CF498" s="1">
        <f>'[1]Bearbeitete Datenbank'!$BU500</f>
        <v>108.29083458149999</v>
      </c>
      <c r="CG49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1.8900316131797104</v>
      </c>
      <c r="CH498" s="1" t="str">
        <f>'[1]Bearbeitete Datenbank'!$BV500</f>
        <v>True</v>
      </c>
      <c r="CI498" s="1" t="str">
        <f>'[1]Bearbeitete Datenbank'!$BW500</f>
        <v>True</v>
      </c>
      <c r="CJ498" s="1">
        <f>'[1]Bearbeitete Datenbank'!$BX500</f>
        <v>1.3505100000000002E-4</v>
      </c>
      <c r="CK498" s="1">
        <f>'[1]Bearbeitete Datenbank'!$BY500</f>
        <v>9.5791000000000005E-5</v>
      </c>
      <c r="CL498" s="1">
        <f>'[1]Bearbeitete Datenbank'!$CA500</f>
        <v>6.25E-2</v>
      </c>
      <c r="CM49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1.090830782496456E-3</v>
      </c>
      <c r="CN498" s="1">
        <f>'[1]Bearbeitete Datenbank'!$CB500</f>
        <v>2</v>
      </c>
      <c r="CO498" s="1">
        <f>'[1]Bearbeitete Datenbank'!$CC500</f>
        <v>9</v>
      </c>
      <c r="CP498" s="1" t="str">
        <f>'[1]Bearbeitete Datenbank'!$CD500</f>
        <v>SES_108.3</v>
      </c>
      <c r="CQ498" s="1">
        <f>'[1]Bearbeitete Datenbank'!$CE500</f>
        <v>2</v>
      </c>
      <c r="CR498" s="1">
        <f>'[1]Bearbeitete Datenbank'!$CF500</f>
        <v>108.29086507309999</v>
      </c>
      <c r="CS498" s="1">
        <f>IF(Tabelle27[[#This Row],[synchronised_starting_longitude '[deg_E']]]="None","None",Tabelle27[[#This Row],[synchronised_starting_longitude '[deg_E']]]*PI()/180)</f>
        <v>1.8900321453585247</v>
      </c>
      <c r="CT498" s="1">
        <f>'[1]Bearbeitete Datenbank'!$CG500</f>
        <v>108.27141051699999</v>
      </c>
      <c r="CU498" s="1">
        <f>IF(Tabelle27[[#This Row],[synchronised_initial_longitude '[deg_E']]]="None","None",Tabelle27[[#This Row],[synchronised_initial_longitude '[deg_E']]]*PI()/180)</f>
        <v>1.8896925993000657</v>
      </c>
      <c r="CV498" s="1">
        <f>'[1]Bearbeitete Datenbank'!$CH500</f>
        <v>2.7792223000002281E-2</v>
      </c>
      <c r="CW498" s="1">
        <f>IF(Tabelle27[[#This Row],[synchronised_tolerance_longitude '[deg_E']]]="None","None",Tabelle27[[#This Row],[synchronised_tolerance_longitude '[deg_E']]]*PI()/180)</f>
        <v>4.8506579779853586E-4</v>
      </c>
      <c r="CY498" s="1" t="str">
        <f>'[1]Bearbeitete Datenbank'!$CI500</f>
        <v>None</v>
      </c>
      <c r="CZ498" s="1" t="str">
        <f>IF(Tabelle27[[#This Row],[initial_GLAN '[deg']]]="None",Tabelle27[[#This Row],[initial_GLAN '[deg']]],Tabelle27[[#This Row],[initial_GLAN '[deg']]]*PI()/180)</f>
        <v>None</v>
      </c>
      <c r="DA498" s="1" t="str">
        <f>'[1]Bearbeitete Datenbank'!$CJ500</f>
        <v>None</v>
      </c>
      <c r="DB498" s="1" t="str">
        <f>IF(Tabelle27[[#This Row],[tolerance_GLAN '[deg']]]="None",Tabelle27[[#This Row],[tolerance_GLAN '[deg']]],Tabelle27[[#This Row],[tolerance_GLAN '[deg']]]*PI()/180)</f>
        <v>None</v>
      </c>
      <c r="DC498" s="1" t="str">
        <f>'[1]Bearbeitete Datenbank'!$CK500</f>
        <v>None</v>
      </c>
      <c r="DD498" s="49" t="str">
        <f>'[1]Bearbeitete Datenbank'!$CL500</f>
        <v>None</v>
      </c>
      <c r="DE498" s="5" t="str">
        <f>'[1]Bearbeitete Datenbank'!$CM500</f>
        <v>None</v>
      </c>
      <c r="DF498" s="49" t="str">
        <f>'[1]Bearbeitete Datenbank'!$CN500</f>
        <v>None</v>
      </c>
      <c r="DG498" s="5" t="str">
        <f>'[1]Bearbeitete Datenbank'!$CO500</f>
        <v>None</v>
      </c>
      <c r="DH498" s="5" t="str">
        <f>'[1]Bearbeitete Datenbank'!$CP500</f>
        <v>None</v>
      </c>
    </row>
    <row r="499" spans="1:112" x14ac:dyDescent="0.25">
      <c r="A499" s="1" t="str">
        <f>'[1]Bearbeitete Datenbank'!$C501</f>
        <v>SGDC</v>
      </c>
      <c r="C499" s="1" t="str">
        <f>'[1]Bearbeitete Datenbank'!$C501</f>
        <v>SGDC</v>
      </c>
      <c r="D499" s="41">
        <f>'[1]Bearbeitete Datenbank'!$AB501</f>
        <v>42692</v>
      </c>
      <c r="G499" s="1" t="str">
        <f>'[1]Bearbeitete Datenbank'!$AV501</f>
        <v>Heavy Satellite</v>
      </c>
      <c r="H499" s="1">
        <f>'[1]Bearbeitete Datenbank'!$V501</f>
        <v>18</v>
      </c>
      <c r="J499" s="3"/>
      <c r="K499" s="1" t="str">
        <f>'[1]Bearbeitete Datenbank'!$BQ501</f>
        <v>none</v>
      </c>
      <c r="L499" s="1" t="str">
        <f>'[1]Bearbeitete Datenbank'!$BR501</f>
        <v>0</v>
      </c>
      <c r="M499" s="1"/>
      <c r="N499" s="1">
        <f>'[1]Bearbeitete Datenbank'!$BS501</f>
        <v>300</v>
      </c>
      <c r="P499" s="1" t="str">
        <f>'[1]Bearbeitete Datenbank'!$Y501</f>
        <v>Guiana Space Center</v>
      </c>
      <c r="Q499" s="1">
        <f>'[1]Bearbeitete Datenbank'!$AD501*PI()/180</f>
        <v>9.1437799511982928E-2</v>
      </c>
      <c r="R499" s="1" t="str">
        <f>'[1]Bearbeitete Datenbank'!$D501</f>
        <v>NR</v>
      </c>
      <c r="S499" s="1" t="str">
        <f>'[1]Bearbeitete Datenbank'!$E501</f>
        <v>Brazil</v>
      </c>
      <c r="T499" s="1" t="str">
        <f>'[1]Bearbeitete Datenbank'!$F501</f>
        <v>Telebras/Brazilian Air Force</v>
      </c>
      <c r="U499" s="3">
        <f>'[1]Bearbeitete Datenbank'!$U501</f>
        <v>42859</v>
      </c>
      <c r="V499" s="1">
        <f>'[1]Bearbeitete Datenbank'!$AE501*PI()/180</f>
        <v>5.3622099674872183</v>
      </c>
      <c r="Y499" s="1">
        <f>'[1]Bearbeitete Datenbank'!$BK501</f>
        <v>2</v>
      </c>
      <c r="Z499" s="1">
        <f>'[1]Bearbeitete Datenbank'!$BL501</f>
        <v>7.1</v>
      </c>
      <c r="AA499" s="1">
        <f>'[1]Bearbeitete Datenbank'!$BM501</f>
        <v>37</v>
      </c>
      <c r="AB499" s="1">
        <f>'[1]Bearbeitete Datenbank'!BN501</f>
        <v>76.477430677771196</v>
      </c>
      <c r="AC499" s="1">
        <f>'[1]Bearbeitete Datenbank'!BO501</f>
        <v>4</v>
      </c>
      <c r="AD499" s="1">
        <f>'[1]Bearbeitete Datenbank'!$BP501</f>
        <v>34.994</v>
      </c>
      <c r="AH499" s="1">
        <f>'[1]Bearbeitete Datenbank'!$AL501</f>
        <v>5735</v>
      </c>
      <c r="AJ499" s="1">
        <f>'[1]Bearbeitete Datenbank'!$AN501</f>
        <v>2500</v>
      </c>
      <c r="AK499" s="1">
        <f>'[1]Bearbeitete Datenbank'!$AW501</f>
        <v>3235</v>
      </c>
      <c r="AU499" s="1" t="str">
        <f>'[1]Bearbeitete Datenbank'!$AU501</f>
        <v>GEO/D</v>
      </c>
      <c r="AV499" s="1" t="str">
        <f>'[1]Bearbeitete Datenbank'!$J501</f>
        <v>GEO</v>
      </c>
      <c r="AY499" s="1" t="str">
        <f>'[1]Bearbeitete Datenbank'!$G501</f>
        <v>Commercial/Military</v>
      </c>
      <c r="AZ499" s="1"/>
      <c r="BA499" s="1" t="str">
        <f>'[1]Bearbeitete Datenbank'!$H501</f>
        <v>Communications</v>
      </c>
      <c r="BB499" s="1"/>
      <c r="BC499" s="42">
        <f>'[1]Bearbeitete Datenbank'!$AX501</f>
        <v>5.0299999999999997E-2</v>
      </c>
      <c r="BD499" s="1">
        <f>Tabelle27[[#This Row],[inclination '[degree']]]*PI()/180</f>
        <v>8.7790061375314762E-4</v>
      </c>
      <c r="BE499" s="1">
        <f>'[1]Bearbeitete Datenbank'!$AY501</f>
        <v>96.865200000000002</v>
      </c>
      <c r="BF499" s="1">
        <f>Tabelle27[[#This Row],[RAAN '[degree']]]*PI()/180</f>
        <v>1.6906166706028112</v>
      </c>
      <c r="BG499" s="1">
        <f>'[1]Bearbeitete Datenbank'!$BA501</f>
        <v>332.16910000000001</v>
      </c>
      <c r="BH499" s="1">
        <f>Tabelle27[[#This Row],[AoP '[degree']]]*PI()/180</f>
        <v>5.7974444683862965</v>
      </c>
      <c r="BI499" s="1">
        <f>'[1]Bearbeitete Datenbank'!$BB501</f>
        <v>291.00470000000001</v>
      </c>
      <c r="BK499" s="1">
        <f>Tabelle27[[#This Row],[mean_anomaly '[degree']]]*PI()/180</f>
        <v>5.0789901537783431</v>
      </c>
      <c r="BL499" s="1">
        <f>'[1]Bearbeitete Datenbank'!$AZ501</f>
        <v>2.6029999999999998E-4</v>
      </c>
      <c r="BM499" s="1">
        <f>'[1]Bearbeitete Datenbank'!$BE501</f>
        <v>42165.241884434748</v>
      </c>
      <c r="BN499" s="1">
        <f>'[1]Bearbeitete Datenbank'!$BF501</f>
        <v>35805.217496897269</v>
      </c>
      <c r="BO499" s="1">
        <f>'[1]Bearbeitete Datenbank'!$BG501</f>
        <v>35783.266271972228</v>
      </c>
      <c r="BP499" s="1">
        <f>'[1]Bearbeitete Datenbank'!$BH501</f>
        <v>1436.1214094646004</v>
      </c>
      <c r="BQ499" s="1">
        <f>'[1]Bearbeitete Datenbank'!$BC501</f>
        <v>1.0027007400000001</v>
      </c>
      <c r="BY499" s="1" t="s">
        <v>115</v>
      </c>
      <c r="BZ499" s="1" t="s">
        <v>115</v>
      </c>
      <c r="CA499" s="1" t="s">
        <v>115</v>
      </c>
      <c r="CB499" s="1" t="s">
        <v>115</v>
      </c>
      <c r="CD499" s="47">
        <f>'[1]Bearbeitete Datenbank'!$BT501</f>
        <v>3.2705447500006812E-2</v>
      </c>
      <c r="CE49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5.7081774221326702E-4</v>
      </c>
      <c r="CF499" s="1">
        <f>'[1]Bearbeitete Datenbank'!$BU501</f>
        <v>285.1320195335</v>
      </c>
      <c r="CG49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4.9764925437203607</v>
      </c>
      <c r="CH499" s="1" t="str">
        <f>'[1]Bearbeitete Datenbank'!$BV501</f>
        <v>True</v>
      </c>
      <c r="CI499" s="1" t="str">
        <f>'[1]Bearbeitete Datenbank'!$BW501</f>
        <v>True</v>
      </c>
      <c r="CJ499" s="1">
        <f>'[1]Bearbeitete Datenbank'!$BX501</f>
        <v>2.3910399999999999E-4</v>
      </c>
      <c r="CK499" s="1">
        <f>'[1]Bearbeitete Datenbank'!$BY501</f>
        <v>4.0407999999999997E-5</v>
      </c>
      <c r="CL499" s="1">
        <f>'[1]Bearbeitete Datenbank'!$CA501</f>
        <v>5.7237999999999997E-2</v>
      </c>
      <c r="CM49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9.9899155725651423E-4</v>
      </c>
      <c r="CN499" s="1">
        <f>'[1]Bearbeitete Datenbank'!$CB501</f>
        <v>1</v>
      </c>
      <c r="CO499" s="1">
        <f>'[1]Bearbeitete Datenbank'!$CC501</f>
        <v>8</v>
      </c>
      <c r="CP499" s="1" t="str">
        <f>'[1]Bearbeitete Datenbank'!$CD501</f>
        <v>None</v>
      </c>
      <c r="CQ499" s="1" t="str">
        <f>'[1]Bearbeitete Datenbank'!$CE501</f>
        <v>None</v>
      </c>
      <c r="CR499" s="1" t="str">
        <f>'[1]Bearbeitete Datenbank'!$CF501</f>
        <v>None</v>
      </c>
      <c r="CS499" s="1" t="str">
        <f>IF(Tabelle27[[#This Row],[synchronised_starting_longitude '[deg_E']]]="None","None",Tabelle27[[#This Row],[synchronised_starting_longitude '[deg_E']]]*PI()/180)</f>
        <v>None</v>
      </c>
      <c r="CT499" s="1" t="str">
        <f>'[1]Bearbeitete Datenbank'!$CG501</f>
        <v>None</v>
      </c>
      <c r="CU499" s="1" t="str">
        <f>IF(Tabelle27[[#This Row],[synchronised_initial_longitude '[deg_E']]]="None","None",Tabelle27[[#This Row],[synchronised_initial_longitude '[deg_E']]]*PI()/180)</f>
        <v>None</v>
      </c>
      <c r="CV499" s="1" t="str">
        <f>'[1]Bearbeitete Datenbank'!$CH501</f>
        <v>None</v>
      </c>
      <c r="CW499" s="1" t="str">
        <f>IF(Tabelle27[[#This Row],[synchronised_tolerance_longitude '[deg_E']]]="None","None",Tabelle27[[#This Row],[synchronised_tolerance_longitude '[deg_E']]]*PI()/180)</f>
        <v>None</v>
      </c>
      <c r="CY499" s="1" t="str">
        <f>'[1]Bearbeitete Datenbank'!$CI501</f>
        <v>None</v>
      </c>
      <c r="CZ499" s="1" t="str">
        <f>IF(Tabelle27[[#This Row],[initial_GLAN '[deg']]]="None",Tabelle27[[#This Row],[initial_GLAN '[deg']]],Tabelle27[[#This Row],[initial_GLAN '[deg']]]*PI()/180)</f>
        <v>None</v>
      </c>
      <c r="DA499" s="1" t="str">
        <f>'[1]Bearbeitete Datenbank'!$CJ501</f>
        <v>None</v>
      </c>
      <c r="DB499" s="1" t="str">
        <f>IF(Tabelle27[[#This Row],[tolerance_GLAN '[deg']]]="None",Tabelle27[[#This Row],[tolerance_GLAN '[deg']]],Tabelle27[[#This Row],[tolerance_GLAN '[deg']]]*PI()/180)</f>
        <v>None</v>
      </c>
      <c r="DC499" s="1" t="str">
        <f>'[1]Bearbeitete Datenbank'!$CK501</f>
        <v>None</v>
      </c>
      <c r="DD499" s="49" t="str">
        <f>'[1]Bearbeitete Datenbank'!$CL501</f>
        <v>None</v>
      </c>
      <c r="DE499" s="5" t="str">
        <f>'[1]Bearbeitete Datenbank'!$CM501</f>
        <v>None</v>
      </c>
      <c r="DF499" s="49" t="str">
        <f>'[1]Bearbeitete Datenbank'!$CN501</f>
        <v>None</v>
      </c>
      <c r="DG499" s="5" t="str">
        <f>'[1]Bearbeitete Datenbank'!$CO501</f>
        <v>None</v>
      </c>
      <c r="DH499" s="5" t="str">
        <f>'[1]Bearbeitete Datenbank'!$CP501</f>
        <v>None</v>
      </c>
    </row>
    <row r="500" spans="1:112" x14ac:dyDescent="0.25">
      <c r="A500" s="1" t="str">
        <f>'[1]Bearbeitete Datenbank'!$C502</f>
        <v>Shijian 13</v>
      </c>
      <c r="C500" s="1" t="str">
        <f>'[1]Bearbeitete Datenbank'!$C502</f>
        <v>Shijian 13</v>
      </c>
      <c r="D500" s="41">
        <f>'[1]Bearbeitete Datenbank'!$AB502</f>
        <v>42662</v>
      </c>
      <c r="G500" s="1" t="str">
        <f>'[1]Bearbeitete Datenbank'!$AV502</f>
        <v>Heavy Satellite</v>
      </c>
      <c r="H500" s="1">
        <f>'[1]Bearbeitete Datenbank'!$V502</f>
        <v>15</v>
      </c>
      <c r="J500" s="3"/>
      <c r="K500" s="1" t="str">
        <f>'[1]Bearbeitete Datenbank'!$BQ502</f>
        <v>none</v>
      </c>
      <c r="L500" s="1" t="str">
        <f>'[1]Bearbeitete Datenbank'!$BR502</f>
        <v>0</v>
      </c>
      <c r="M500" s="1"/>
      <c r="N500" s="1">
        <f>'[1]Bearbeitete Datenbank'!$BS502</f>
        <v>3000</v>
      </c>
      <c r="P500" s="1" t="str">
        <f>'[1]Bearbeitete Datenbank'!$Y502</f>
        <v>Xichang Satellite Launch Center</v>
      </c>
      <c r="Q500" s="1">
        <f>'[1]Bearbeitete Datenbank'!$AD502*PI()/180</f>
        <v>0.49298599140652699</v>
      </c>
      <c r="R500" s="1" t="str">
        <f>'[1]Bearbeitete Datenbank'!$D502</f>
        <v>China</v>
      </c>
      <c r="S500" s="1" t="str">
        <f>'[1]Bearbeitete Datenbank'!$E502</f>
        <v>China</v>
      </c>
      <c r="T500" s="1" t="str">
        <f>'[1]Bearbeitete Datenbank'!$F502</f>
        <v>China Academy of Space Technology (CAST)</v>
      </c>
      <c r="U500" s="3">
        <f>'[1]Bearbeitete Datenbank'!$U502</f>
        <v>42837</v>
      </c>
      <c r="V500" s="1">
        <f>'[1]Bearbeitete Datenbank'!$AE502*PI()/180</f>
        <v>1.7806993189133569</v>
      </c>
      <c r="Y500" s="1">
        <f>'[1]Bearbeitete Datenbank'!$BK502</f>
        <v>2.5</v>
      </c>
      <c r="Z500" s="1">
        <f>'[1]Bearbeitete Datenbank'!$BL502</f>
        <v>5</v>
      </c>
      <c r="AA500" s="1">
        <f>'[1]Bearbeitete Datenbank'!$BM502</f>
        <v>30</v>
      </c>
      <c r="AB500" s="1">
        <f>'[1]Bearbeitete Datenbank'!BN502</f>
        <v>73.750702040974005</v>
      </c>
      <c r="AC500" s="1">
        <f>'[1]Bearbeitete Datenbank'!BO502</f>
        <v>6.25</v>
      </c>
      <c r="AD500" s="1">
        <f>'[1]Bearbeitete Datenbank'!$BP502</f>
        <v>34.063333333333297</v>
      </c>
      <c r="AH500" s="1">
        <f>'[1]Bearbeitete Datenbank'!$AL502</f>
        <v>4600</v>
      </c>
      <c r="AJ500" s="1">
        <f>'[1]Bearbeitete Datenbank'!$AN502</f>
        <v>2500</v>
      </c>
      <c r="AK500" s="1">
        <f>'[1]Bearbeitete Datenbank'!$AW502</f>
        <v>2100</v>
      </c>
      <c r="AU500" s="1" t="str">
        <f>'[1]Bearbeitete Datenbank'!$AU502</f>
        <v>GEO/S</v>
      </c>
      <c r="AV500" s="1" t="str">
        <f>'[1]Bearbeitete Datenbank'!$J502</f>
        <v>GEO</v>
      </c>
      <c r="AY500" s="1" t="str">
        <f>'[1]Bearbeitete Datenbank'!$G502</f>
        <v>Government</v>
      </c>
      <c r="AZ500" s="1"/>
      <c r="BA500" s="1" t="str">
        <f>'[1]Bearbeitete Datenbank'!$H502</f>
        <v>Technology Development</v>
      </c>
      <c r="BB500" s="1"/>
      <c r="BC500" s="42">
        <f>'[1]Bearbeitete Datenbank'!$AX502</f>
        <v>5.5100000000000003E-2</v>
      </c>
      <c r="BD500" s="1">
        <f>Tabelle27[[#This Row],[inclination '[degree']]]*PI()/180</f>
        <v>9.6167641784887558E-4</v>
      </c>
      <c r="BE500" s="1">
        <f>'[1]Bearbeitete Datenbank'!$AY502</f>
        <v>86.500399999999999</v>
      </c>
      <c r="BF500" s="1">
        <f>Tabelle27[[#This Row],[RAAN '[degree']]]*PI()/180</f>
        <v>1.5097167842921029</v>
      </c>
      <c r="BG500" s="1">
        <f>'[1]Bearbeitete Datenbank'!$BA502</f>
        <v>154.58449999999999</v>
      </c>
      <c r="BH500" s="1">
        <f>Tabelle27[[#This Row],[AoP '[degree']]]*PI()/180</f>
        <v>2.698008497549174</v>
      </c>
      <c r="BI500" s="1">
        <f>'[1]Bearbeitete Datenbank'!$BB502</f>
        <v>91.867500000000007</v>
      </c>
      <c r="BK500" s="1">
        <f>Tabelle27[[#This Row],[mean_anomaly '[degree']]]*PI()/180</f>
        <v>1.6033903505758906</v>
      </c>
      <c r="BL500" s="1">
        <f>'[1]Bearbeitete Datenbank'!$AZ502</f>
        <v>3.8749999999999999E-4</v>
      </c>
      <c r="BM500" s="1">
        <f>'[1]Bearbeitete Datenbank'!$BE502</f>
        <v>42165.567647860757</v>
      </c>
      <c r="BN500" s="1">
        <f>'[1]Bearbeitete Datenbank'!$BF502</f>
        <v>35810.906805324303</v>
      </c>
      <c r="BO500" s="1">
        <f>'[1]Bearbeitete Datenbank'!$BG502</f>
        <v>35778.22849039721</v>
      </c>
      <c r="BP500" s="1">
        <f>'[1]Bearbeitete Datenbank'!$BH502</f>
        <v>1436.1380524404217</v>
      </c>
      <c r="BQ500" s="1">
        <f>'[1]Bearbeitete Datenbank'!$BC502</f>
        <v>1.0026891200000001</v>
      </c>
      <c r="BY500" s="1" t="s">
        <v>115</v>
      </c>
      <c r="BZ500" s="1" t="s">
        <v>115</v>
      </c>
      <c r="CA500" s="1" t="s">
        <v>115</v>
      </c>
      <c r="CB500" s="1" t="s">
        <v>115</v>
      </c>
      <c r="CD500" s="47">
        <f>'[1]Bearbeitete Datenbank'!$BT502</f>
        <v>5.3338353500002711E-2</v>
      </c>
      <c r="CE50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9.3092988616768854E-4</v>
      </c>
      <c r="CF500" s="1">
        <f>'[1]Bearbeitete Datenbank'!$BU502</f>
        <v>110.48255002350001</v>
      </c>
      <c r="CG50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1.9282842639094138</v>
      </c>
      <c r="CH500" s="1" t="str">
        <f>'[1]Bearbeitete Datenbank'!$BV502</f>
        <v>True</v>
      </c>
      <c r="CI500" s="1" t="str">
        <f>'[1]Bearbeitete Datenbank'!$BW502</f>
        <v>True</v>
      </c>
      <c r="CJ500" s="1">
        <f>'[1]Bearbeitete Datenbank'!$BX502</f>
        <v>5.2059999999999997E-4</v>
      </c>
      <c r="CK500" s="1">
        <f>'[1]Bearbeitete Datenbank'!$BY502</f>
        <v>1.7704399999999998E-4</v>
      </c>
      <c r="CL500" s="1">
        <f>'[1]Bearbeitete Datenbank'!$CA502</f>
        <v>7.7644000000000005E-2</v>
      </c>
      <c r="CM50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1.3551434444184773E-3</v>
      </c>
      <c r="CN500" s="1">
        <f>'[1]Bearbeitete Datenbank'!$CB502</f>
        <v>1</v>
      </c>
      <c r="CO500" s="1">
        <f>'[1]Bearbeitete Datenbank'!$CC502</f>
        <v>8</v>
      </c>
      <c r="CP500" s="1" t="str">
        <f>'[1]Bearbeitete Datenbank'!$CD502</f>
        <v>None</v>
      </c>
      <c r="CQ500" s="1" t="str">
        <f>'[1]Bearbeitete Datenbank'!$CE502</f>
        <v>None</v>
      </c>
      <c r="CR500" s="1" t="str">
        <f>'[1]Bearbeitete Datenbank'!$CF502</f>
        <v>None</v>
      </c>
      <c r="CS500" s="1" t="str">
        <f>IF(Tabelle27[[#This Row],[synchronised_starting_longitude '[deg_E']]]="None","None",Tabelle27[[#This Row],[synchronised_starting_longitude '[deg_E']]]*PI()/180)</f>
        <v>None</v>
      </c>
      <c r="CT500" s="1" t="str">
        <f>'[1]Bearbeitete Datenbank'!$CG502</f>
        <v>None</v>
      </c>
      <c r="CU500" s="1" t="str">
        <f>IF(Tabelle27[[#This Row],[synchronised_initial_longitude '[deg_E']]]="None","None",Tabelle27[[#This Row],[synchronised_initial_longitude '[deg_E']]]*PI()/180)</f>
        <v>None</v>
      </c>
      <c r="CV500" s="1" t="str">
        <f>'[1]Bearbeitete Datenbank'!$CH502</f>
        <v>None</v>
      </c>
      <c r="CW500" s="1" t="str">
        <f>IF(Tabelle27[[#This Row],[synchronised_tolerance_longitude '[deg_E']]]="None","None",Tabelle27[[#This Row],[synchronised_tolerance_longitude '[deg_E']]]*PI()/180)</f>
        <v>None</v>
      </c>
      <c r="CY500" s="1" t="str">
        <f>'[1]Bearbeitete Datenbank'!$CI502</f>
        <v>None</v>
      </c>
      <c r="CZ500" s="1" t="str">
        <f>IF(Tabelle27[[#This Row],[initial_GLAN '[deg']]]="None",Tabelle27[[#This Row],[initial_GLAN '[deg']]],Tabelle27[[#This Row],[initial_GLAN '[deg']]]*PI()/180)</f>
        <v>None</v>
      </c>
      <c r="DA500" s="1" t="str">
        <f>'[1]Bearbeitete Datenbank'!$CJ502</f>
        <v>None</v>
      </c>
      <c r="DB500" s="1" t="str">
        <f>IF(Tabelle27[[#This Row],[tolerance_GLAN '[deg']]]="None",Tabelle27[[#This Row],[tolerance_GLAN '[deg']]],Tabelle27[[#This Row],[tolerance_GLAN '[deg']]]*PI()/180)</f>
        <v>None</v>
      </c>
      <c r="DC500" s="1" t="str">
        <f>'[1]Bearbeitete Datenbank'!$CK502</f>
        <v>None</v>
      </c>
      <c r="DD500" s="49" t="str">
        <f>'[1]Bearbeitete Datenbank'!$CL502</f>
        <v>None</v>
      </c>
      <c r="DE500" s="5" t="str">
        <f>'[1]Bearbeitete Datenbank'!$CM502</f>
        <v>None</v>
      </c>
      <c r="DF500" s="49" t="str">
        <f>'[1]Bearbeitete Datenbank'!$CN502</f>
        <v>None</v>
      </c>
      <c r="DG500" s="5" t="str">
        <f>'[1]Bearbeitete Datenbank'!$CO502</f>
        <v>None</v>
      </c>
      <c r="DH500" s="5" t="str">
        <f>'[1]Bearbeitete Datenbank'!$CP502</f>
        <v>None</v>
      </c>
    </row>
    <row r="501" spans="1:112" x14ac:dyDescent="0.25">
      <c r="A501" s="1" t="str">
        <f>'[1]Bearbeitete Datenbank'!$C503</f>
        <v>Shijian 17</v>
      </c>
      <c r="C501" s="1" t="str">
        <f>'[1]Bearbeitete Datenbank'!$C503</f>
        <v>Shijian 17</v>
      </c>
      <c r="D501" s="41">
        <f>'[1]Bearbeitete Datenbank'!$AB503</f>
        <v>41838</v>
      </c>
      <c r="G501" s="1" t="str">
        <f>'[1]Bearbeitete Datenbank'!$AV503</f>
        <v>Heavy Satellite</v>
      </c>
      <c r="H501" s="1">
        <f>'[1]Bearbeitete Datenbank'!$V503</f>
        <v>15</v>
      </c>
      <c r="J501" s="3"/>
      <c r="K501" s="1" t="str">
        <f>'[1]Bearbeitete Datenbank'!$BQ503</f>
        <v>none</v>
      </c>
      <c r="L501" s="1" t="str">
        <f>'[1]Bearbeitete Datenbank'!$BR503</f>
        <v>0</v>
      </c>
      <c r="M501" s="1"/>
      <c r="N501" s="1">
        <f>'[1]Bearbeitete Datenbank'!$BS503</f>
        <v>300</v>
      </c>
      <c r="P501" s="1" t="str">
        <f>'[1]Bearbeitete Datenbank'!$Y503</f>
        <v>Wenchang Satellite Launch Center</v>
      </c>
      <c r="Q501" s="1">
        <f>'[1]Bearbeitete Datenbank'!$AD503*PI()/180</f>
        <v>0.34233746068832349</v>
      </c>
      <c r="R501" s="1" t="str">
        <f>'[1]Bearbeitete Datenbank'!$D503</f>
        <v>China</v>
      </c>
      <c r="S501" s="1" t="str">
        <f>'[1]Bearbeitete Datenbank'!$E503</f>
        <v>China</v>
      </c>
      <c r="T501" s="1" t="str">
        <f>'[1]Bearbeitete Datenbank'!$F503</f>
        <v>China Satellite Communication Corp. (China Satcom)</v>
      </c>
      <c r="U501" s="3">
        <f>'[1]Bearbeitete Datenbank'!$U503</f>
        <v>42677</v>
      </c>
      <c r="V501" s="1">
        <f>'[1]Bearbeitete Datenbank'!$AE503*PI()/180</f>
        <v>1.9364625854858979</v>
      </c>
      <c r="Y501" s="1">
        <f>'[1]Bearbeitete Datenbank'!$BK503</f>
        <v>2</v>
      </c>
      <c r="Z501" s="1">
        <f>'[1]Bearbeitete Datenbank'!$BL503</f>
        <v>4</v>
      </c>
      <c r="AA501" s="1">
        <f>'[1]Bearbeitete Datenbank'!$BM503</f>
        <v>10</v>
      </c>
      <c r="AB501" s="1">
        <f>'[1]Bearbeitete Datenbank'!BN503</f>
        <v>24.800289996714898</v>
      </c>
      <c r="AC501" s="1">
        <f>'[1]Bearbeitete Datenbank'!BO503</f>
        <v>4</v>
      </c>
      <c r="AD501" s="1">
        <f>'[1]Bearbeitete Datenbank'!$BP503</f>
        <v>14.304</v>
      </c>
      <c r="AH501" s="1">
        <f>'[1]Bearbeitete Datenbank'!$AL503</f>
        <v>3000</v>
      </c>
      <c r="AJ501" s="1">
        <f>'[1]Bearbeitete Datenbank'!$AN503</f>
        <v>2500</v>
      </c>
      <c r="AK501" s="1">
        <f>'[1]Bearbeitete Datenbank'!$AW503</f>
        <v>500</v>
      </c>
      <c r="AU501" s="1" t="str">
        <f>'[1]Bearbeitete Datenbank'!$AU503</f>
        <v>GEO/S</v>
      </c>
      <c r="AV501" s="1" t="str">
        <f>'[1]Bearbeitete Datenbank'!$J503</f>
        <v>GEO</v>
      </c>
      <c r="AY501" s="1" t="str">
        <f>'[1]Bearbeitete Datenbank'!$G503</f>
        <v>Government</v>
      </c>
      <c r="AZ501" s="1"/>
      <c r="BA501" s="1" t="str">
        <f>'[1]Bearbeitete Datenbank'!$H503</f>
        <v>Technology Development</v>
      </c>
      <c r="BB501" s="1"/>
      <c r="BC501" s="42">
        <f>'[1]Bearbeitete Datenbank'!$AX503</f>
        <v>1.0577000000000001</v>
      </c>
      <c r="BD501" s="1">
        <f>Tabelle27[[#This Row],[inclination '[degree']]]*PI()/180</f>
        <v>1.8460347498344024E-2</v>
      </c>
      <c r="BE501" s="1">
        <f>'[1]Bearbeitete Datenbank'!$AY503</f>
        <v>93.116299999999995</v>
      </c>
      <c r="BF501" s="1">
        <f>Tabelle27[[#This Row],[RAAN '[degree']]]*PI()/180</f>
        <v>1.6251860222747956</v>
      </c>
      <c r="BG501" s="1">
        <f>'[1]Bearbeitete Datenbank'!$BA503</f>
        <v>350.55009999999999</v>
      </c>
      <c r="BH501" s="1">
        <f>Tabelle27[[#This Row],[AoP '[degree']]]*PI()/180</f>
        <v>6.1182534381953735</v>
      </c>
      <c r="BI501" s="1">
        <f>'[1]Bearbeitete Datenbank'!$BB503</f>
        <v>240.1592</v>
      </c>
      <c r="BK501" s="1">
        <f>Tabelle27[[#This Row],[mean_anomaly '[degree']]]*PI()/180</f>
        <v>4.1915687689555661</v>
      </c>
      <c r="BL501" s="1">
        <f>'[1]Bearbeitete Datenbank'!$AZ503</f>
        <v>5.9329999999999995E-4</v>
      </c>
      <c r="BM501" s="1">
        <f>'[1]Bearbeitete Datenbank'!$BE503</f>
        <v>42165.444014012479</v>
      </c>
      <c r="BN501" s="1">
        <f>'[1]Bearbeitete Datenbank'!$BF503</f>
        <v>35819.460771945996</v>
      </c>
      <c r="BO501" s="1">
        <f>'[1]Bearbeitete Datenbank'!$BG503</f>
        <v>35769.427256078961</v>
      </c>
      <c r="BP501" s="1">
        <f>'[1]Bearbeitete Datenbank'!$BH503</f>
        <v>1436.1317360849034</v>
      </c>
      <c r="BQ501" s="1">
        <f>'[1]Bearbeitete Datenbank'!$BC503</f>
        <v>1.0026935299999999</v>
      </c>
      <c r="BY501" s="1" t="s">
        <v>115</v>
      </c>
      <c r="BZ501" s="1" t="s">
        <v>115</v>
      </c>
      <c r="CA501" s="1" t="s">
        <v>115</v>
      </c>
      <c r="CB501" s="1" t="s">
        <v>115</v>
      </c>
      <c r="CD501" s="47">
        <f>'[1]Bearbeitete Datenbank'!$BT503</f>
        <v>4.3744220999997196E-2</v>
      </c>
      <c r="CE50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7.6348068516999743E-4</v>
      </c>
      <c r="CF501" s="1">
        <f>'[1]Bearbeitete Datenbank'!$BU503</f>
        <v>117.498697166</v>
      </c>
      <c r="CG50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2.0507391323504303</v>
      </c>
      <c r="CH501" s="1" t="str">
        <f>'[1]Bearbeitete Datenbank'!$BV503</f>
        <v>False</v>
      </c>
      <c r="CI501" s="1" t="str">
        <f>'[1]Bearbeitete Datenbank'!$BW503</f>
        <v>True</v>
      </c>
      <c r="CJ501" s="1">
        <f>'[1]Bearbeitete Datenbank'!$BX503</f>
        <v>5.8335200000000009E-4</v>
      </c>
      <c r="CK501" s="1">
        <f>'[1]Bearbeitete Datenbank'!$BY503</f>
        <v>7.1012000000000017E-5</v>
      </c>
      <c r="CL501" s="1" t="str">
        <f>'[1]Bearbeitete Datenbank'!$CA503</f>
        <v>None</v>
      </c>
      <c r="CM50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01" s="1">
        <f>'[1]Bearbeitete Datenbank'!$CB503</f>
        <v>0</v>
      </c>
      <c r="CO501" s="1">
        <f>'[1]Bearbeitete Datenbank'!$CC503</f>
        <v>0</v>
      </c>
      <c r="CP501" s="1" t="str">
        <f>'[1]Bearbeitete Datenbank'!$CD503</f>
        <v>None</v>
      </c>
      <c r="CQ501" s="1" t="str">
        <f>'[1]Bearbeitete Datenbank'!$CE503</f>
        <v>None</v>
      </c>
      <c r="CR501" s="1" t="str">
        <f>'[1]Bearbeitete Datenbank'!$CF503</f>
        <v>None</v>
      </c>
      <c r="CS501" s="1" t="str">
        <f>IF(Tabelle27[[#This Row],[synchronised_starting_longitude '[deg_E']]]="None","None",Tabelle27[[#This Row],[synchronised_starting_longitude '[deg_E']]]*PI()/180)</f>
        <v>None</v>
      </c>
      <c r="CT501" s="1" t="str">
        <f>'[1]Bearbeitete Datenbank'!$CG503</f>
        <v>None</v>
      </c>
      <c r="CU501" s="1" t="str">
        <f>IF(Tabelle27[[#This Row],[synchronised_initial_longitude '[deg_E']]]="None","None",Tabelle27[[#This Row],[synchronised_initial_longitude '[deg_E']]]*PI()/180)</f>
        <v>None</v>
      </c>
      <c r="CV501" s="1" t="str">
        <f>'[1]Bearbeitete Datenbank'!$CH503</f>
        <v>None</v>
      </c>
      <c r="CW501" s="1" t="str">
        <f>IF(Tabelle27[[#This Row],[synchronised_tolerance_longitude '[deg_E']]]="None","None",Tabelle27[[#This Row],[synchronised_tolerance_longitude '[deg_E']]]*PI()/180)</f>
        <v>None</v>
      </c>
      <c r="CY501" s="1" t="str">
        <f>'[1]Bearbeitete Datenbank'!$CI503</f>
        <v>None</v>
      </c>
      <c r="CZ501" s="1" t="str">
        <f>IF(Tabelle27[[#This Row],[initial_GLAN '[deg']]]="None",Tabelle27[[#This Row],[initial_GLAN '[deg']]],Tabelle27[[#This Row],[initial_GLAN '[deg']]]*PI()/180)</f>
        <v>None</v>
      </c>
      <c r="DA501" s="1" t="str">
        <f>'[1]Bearbeitete Datenbank'!$CJ503</f>
        <v>None</v>
      </c>
      <c r="DB501" s="1" t="str">
        <f>IF(Tabelle27[[#This Row],[tolerance_GLAN '[deg']]]="None",Tabelle27[[#This Row],[tolerance_GLAN '[deg']]],Tabelle27[[#This Row],[tolerance_GLAN '[deg']]]*PI()/180)</f>
        <v>None</v>
      </c>
      <c r="DC501" s="1" t="str">
        <f>'[1]Bearbeitete Datenbank'!$CK503</f>
        <v>None</v>
      </c>
      <c r="DD501" s="49" t="str">
        <f>'[1]Bearbeitete Datenbank'!$CL503</f>
        <v>None</v>
      </c>
      <c r="DE501" s="5" t="str">
        <f>'[1]Bearbeitete Datenbank'!$CM503</f>
        <v>None</v>
      </c>
      <c r="DF501" s="49" t="str">
        <f>'[1]Bearbeitete Datenbank'!$CN503</f>
        <v>None</v>
      </c>
      <c r="DG501" s="5" t="str">
        <f>'[1]Bearbeitete Datenbank'!$CO503</f>
        <v>None</v>
      </c>
      <c r="DH501" s="5" t="str">
        <f>'[1]Bearbeitete Datenbank'!$CP503</f>
        <v>None</v>
      </c>
    </row>
    <row r="502" spans="1:112" x14ac:dyDescent="0.25">
      <c r="A502" s="1" t="str">
        <f>'[1]Bearbeitete Datenbank'!$C504</f>
        <v>Shijian 20</v>
      </c>
      <c r="C502" s="1" t="str">
        <f>'[1]Bearbeitete Datenbank'!$C504</f>
        <v>Shijian 20</v>
      </c>
      <c r="D502" s="41">
        <f>'[1]Bearbeitete Datenbank'!$AB504</f>
        <v>44910</v>
      </c>
      <c r="G502" s="1" t="str">
        <f>'[1]Bearbeitete Datenbank'!$AV504</f>
        <v>Heavy Satellite</v>
      </c>
      <c r="H502" s="1">
        <f>'[1]Bearbeitete Datenbank'!$V504</f>
        <v>20</v>
      </c>
      <c r="J502" s="3"/>
      <c r="K502" s="1" t="str">
        <f>'[1]Bearbeitete Datenbank'!$BQ504</f>
        <v>none</v>
      </c>
      <c r="L502" s="1" t="str">
        <f>'[1]Bearbeitete Datenbank'!$BR504</f>
        <v>0</v>
      </c>
      <c r="M502" s="1"/>
      <c r="N502" s="1">
        <f>'[1]Bearbeitete Datenbank'!$BS504</f>
        <v>300</v>
      </c>
      <c r="P502" s="1" t="str">
        <f>'[1]Bearbeitete Datenbank'!$Y504</f>
        <v>Wenchang Satellite Launch Center</v>
      </c>
      <c r="Q502" s="1">
        <f>'[1]Bearbeitete Datenbank'!$AD504*PI()/180</f>
        <v>0.34233746068832349</v>
      </c>
      <c r="R502" s="1" t="str">
        <f>'[1]Bearbeitete Datenbank'!$D504</f>
        <v>NR (12/20)</v>
      </c>
      <c r="S502" s="1" t="str">
        <f>'[1]Bearbeitete Datenbank'!$E504</f>
        <v>China</v>
      </c>
      <c r="T502" s="1" t="str">
        <f>'[1]Bearbeitete Datenbank'!$F504</f>
        <v xml:space="preserve">China Aerospace Science and Technology Corporation (CASC) </v>
      </c>
      <c r="U502" s="3">
        <f>'[1]Bearbeitete Datenbank'!$U504</f>
        <v>43826</v>
      </c>
      <c r="V502" s="1">
        <f>'[1]Bearbeitete Datenbank'!$AE504*PI()/180</f>
        <v>1.9364625854858979</v>
      </c>
      <c r="Y502" s="1">
        <f>'[1]Bearbeitete Datenbank'!$BK504</f>
        <v>3</v>
      </c>
      <c r="Z502" s="1">
        <f>'[1]Bearbeitete Datenbank'!$BL504</f>
        <v>7</v>
      </c>
      <c r="AA502" s="1">
        <f>'[1]Bearbeitete Datenbank'!$BM504</f>
        <v>38</v>
      </c>
      <c r="AB502" s="1">
        <f>'[1]Bearbeitete Datenbank'!BN504</f>
        <v>115.033</v>
      </c>
      <c r="AC502" s="1">
        <f>'[1]Bearbeitete Datenbank'!BO504</f>
        <v>9</v>
      </c>
      <c r="AD502" s="1">
        <f>'[1]Bearbeitete Datenbank'!$BP504</f>
        <v>53.6327</v>
      </c>
      <c r="AH502" s="1">
        <f>'[1]Bearbeitete Datenbank'!$AL504</f>
        <v>7600</v>
      </c>
      <c r="AJ502" s="1">
        <f>'[1]Bearbeitete Datenbank'!$AN504</f>
        <v>5000</v>
      </c>
      <c r="AK502" s="1">
        <f>'[1]Bearbeitete Datenbank'!$AW504</f>
        <v>2600</v>
      </c>
      <c r="AU502" s="1" t="str">
        <f>'[1]Bearbeitete Datenbank'!$AU504</f>
        <v>GEO/S</v>
      </c>
      <c r="AV502" s="1" t="str">
        <f>'[1]Bearbeitete Datenbank'!$J504</f>
        <v>GEO</v>
      </c>
      <c r="AY502" s="1" t="str">
        <f>'[1]Bearbeitete Datenbank'!$G504</f>
        <v>Government</v>
      </c>
      <c r="AZ502" s="1"/>
      <c r="BA502" s="1" t="str">
        <f>'[1]Bearbeitete Datenbank'!$H504</f>
        <v>Technology Development</v>
      </c>
      <c r="BB502" s="1"/>
      <c r="BC502" s="42">
        <f>'[1]Bearbeitete Datenbank'!$AX504</f>
        <v>0.91690000000000005</v>
      </c>
      <c r="BD502" s="1">
        <f>Tabelle27[[#This Row],[inclination '[degree']]]*PI()/180</f>
        <v>1.6002923911536009E-2</v>
      </c>
      <c r="BE502" s="1">
        <f>'[1]Bearbeitete Datenbank'!$AY504</f>
        <v>94.262600000000006</v>
      </c>
      <c r="BF502" s="1">
        <f>Tabelle27[[#This Row],[RAAN '[degree']]]*PI()/180</f>
        <v>1.6451927314904071</v>
      </c>
      <c r="BG502" s="1">
        <f>'[1]Bearbeitete Datenbank'!$BA504</f>
        <v>2.3788999999999998</v>
      </c>
      <c r="BH502" s="1">
        <f>Tabelle27[[#This Row],[AoP '[degree']]]*PI()/180</f>
        <v>4.1519637575693102E-2</v>
      </c>
      <c r="BI502" s="1">
        <f>'[1]Bearbeitete Datenbank'!$BB504</f>
        <v>185.85210000000001</v>
      </c>
      <c r="BK502" s="1">
        <f>Tabelle27[[#This Row],[mean_anomaly '[degree']]]*PI()/180</f>
        <v>3.2437310667457533</v>
      </c>
      <c r="BL502" s="1">
        <f>'[1]Bearbeitete Datenbank'!$AZ504</f>
        <v>1.5763000000000001E-3</v>
      </c>
      <c r="BM502" s="1">
        <f>'[1]Bearbeitete Datenbank'!$BE504</f>
        <v>42163.989632154226</v>
      </c>
      <c r="BN502" s="1">
        <f>'[1]Bearbeitete Datenbank'!$BF504</f>
        <v>35859.452729011391</v>
      </c>
      <c r="BO502" s="1">
        <f>'[1]Bearbeitete Datenbank'!$BG504</f>
        <v>35726.52653529706</v>
      </c>
      <c r="BP502" s="1">
        <f>'[1]Bearbeitete Datenbank'!$BH504</f>
        <v>1436.0574335613239</v>
      </c>
      <c r="BQ502" s="1">
        <f>'[1]Bearbeitete Datenbank'!$BC504</f>
        <v>1.0027454099999999</v>
      </c>
      <c r="BY502" s="1" t="s">
        <v>115</v>
      </c>
      <c r="BZ502" s="1" t="s">
        <v>115</v>
      </c>
      <c r="CA502" s="1" t="s">
        <v>115</v>
      </c>
      <c r="CB502" s="1" t="s">
        <v>115</v>
      </c>
      <c r="CD502" s="47">
        <f>'[1]Bearbeitete Datenbank'!$BT504</f>
        <v>0.12679501900000001</v>
      </c>
      <c r="CE50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2.2129905566787679E-3</v>
      </c>
      <c r="CF502" s="1">
        <f>'[1]Bearbeitete Datenbank'!$BU504</f>
        <v>87.533958495999997</v>
      </c>
      <c r="CG50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1.5277557830592636</v>
      </c>
      <c r="CH502" s="1" t="str">
        <f>'[1]Bearbeitete Datenbank'!$BV504</f>
        <v>False</v>
      </c>
      <c r="CI502" s="1" t="str">
        <f>'[1]Bearbeitete Datenbank'!$BW504</f>
        <v>True</v>
      </c>
      <c r="CJ502" s="1">
        <f>'[1]Bearbeitete Datenbank'!$BX504</f>
        <v>1.126705E-3</v>
      </c>
      <c r="CK502" s="1">
        <f>'[1]Bearbeitete Datenbank'!$BY504</f>
        <v>5.9470500000000006E-4</v>
      </c>
      <c r="CL502" s="1" t="str">
        <f>'[1]Bearbeitete Datenbank'!$CA504</f>
        <v>None</v>
      </c>
      <c r="CM50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02" s="1">
        <f>'[1]Bearbeitete Datenbank'!$CB504</f>
        <v>0</v>
      </c>
      <c r="CO502" s="1">
        <f>'[1]Bearbeitete Datenbank'!$CC504</f>
        <v>0</v>
      </c>
      <c r="CP502" s="1" t="str">
        <f>'[1]Bearbeitete Datenbank'!$CD504</f>
        <v>None</v>
      </c>
      <c r="CQ502" s="1" t="str">
        <f>'[1]Bearbeitete Datenbank'!$CE504</f>
        <v>None</v>
      </c>
      <c r="CR502" s="1" t="str">
        <f>'[1]Bearbeitete Datenbank'!$CF504</f>
        <v>None</v>
      </c>
      <c r="CS502" s="1" t="str">
        <f>IF(Tabelle27[[#This Row],[synchronised_starting_longitude '[deg_E']]]="None","None",Tabelle27[[#This Row],[synchronised_starting_longitude '[deg_E']]]*PI()/180)</f>
        <v>None</v>
      </c>
      <c r="CT502" s="1" t="str">
        <f>'[1]Bearbeitete Datenbank'!$CG504</f>
        <v>None</v>
      </c>
      <c r="CU502" s="1" t="str">
        <f>IF(Tabelle27[[#This Row],[synchronised_initial_longitude '[deg_E']]]="None","None",Tabelle27[[#This Row],[synchronised_initial_longitude '[deg_E']]]*PI()/180)</f>
        <v>None</v>
      </c>
      <c r="CV502" s="1" t="str">
        <f>'[1]Bearbeitete Datenbank'!$CH504</f>
        <v>None</v>
      </c>
      <c r="CW502" s="1" t="str">
        <f>IF(Tabelle27[[#This Row],[synchronised_tolerance_longitude '[deg_E']]]="None","None",Tabelle27[[#This Row],[synchronised_tolerance_longitude '[deg_E']]]*PI()/180)</f>
        <v>None</v>
      </c>
      <c r="CY502" s="1" t="str">
        <f>'[1]Bearbeitete Datenbank'!$CI504</f>
        <v>None</v>
      </c>
      <c r="CZ502" s="1" t="str">
        <f>IF(Tabelle27[[#This Row],[initial_GLAN '[deg']]]="None",Tabelle27[[#This Row],[initial_GLAN '[deg']]],Tabelle27[[#This Row],[initial_GLAN '[deg']]]*PI()/180)</f>
        <v>None</v>
      </c>
      <c r="DA502" s="1" t="str">
        <f>'[1]Bearbeitete Datenbank'!$CJ504</f>
        <v>None</v>
      </c>
      <c r="DB502" s="1" t="str">
        <f>IF(Tabelle27[[#This Row],[tolerance_GLAN '[deg']]]="None",Tabelle27[[#This Row],[tolerance_GLAN '[deg']]],Tabelle27[[#This Row],[tolerance_GLAN '[deg']]]*PI()/180)</f>
        <v>None</v>
      </c>
      <c r="DC502" s="1" t="str">
        <f>'[1]Bearbeitete Datenbank'!$CK504</f>
        <v>None</v>
      </c>
      <c r="DD502" s="49" t="str">
        <f>'[1]Bearbeitete Datenbank'!$CL504</f>
        <v>None</v>
      </c>
      <c r="DE502" s="5" t="str">
        <f>'[1]Bearbeitete Datenbank'!$CM504</f>
        <v>None</v>
      </c>
      <c r="DF502" s="49" t="str">
        <f>'[1]Bearbeitete Datenbank'!$CN504</f>
        <v>None</v>
      </c>
      <c r="DG502" s="5" t="str">
        <f>'[1]Bearbeitete Datenbank'!$CO504</f>
        <v>None</v>
      </c>
      <c r="DH502" s="5" t="str">
        <f>'[1]Bearbeitete Datenbank'!$CP504</f>
        <v>None</v>
      </c>
    </row>
    <row r="503" spans="1:112" x14ac:dyDescent="0.25">
      <c r="A503" s="1" t="str">
        <f>'[1]Bearbeitete Datenbank'!$C505</f>
        <v>Sinosat-6</v>
      </c>
      <c r="C503" s="1" t="str">
        <f>'[1]Bearbeitete Datenbank'!$C505</f>
        <v>Sinosat-6</v>
      </c>
      <c r="D503" s="41">
        <f>'[1]Bearbeitete Datenbank'!$AB505</f>
        <v>37150</v>
      </c>
      <c r="G503" s="1" t="str">
        <f>'[1]Bearbeitete Datenbank'!$AV505</f>
        <v>Heavy Satellite</v>
      </c>
      <c r="H503" s="1">
        <f>'[1]Bearbeitete Datenbank'!$V505</f>
        <v>15</v>
      </c>
      <c r="J503" s="3"/>
      <c r="K503" s="1" t="str">
        <f>'[1]Bearbeitete Datenbank'!$BQ505</f>
        <v>mono/duo-propellant</v>
      </c>
      <c r="L503" s="1" t="str">
        <f>'[1]Bearbeitete Datenbank'!$BR505</f>
        <v>1</v>
      </c>
      <c r="M503" s="1"/>
      <c r="N503" s="1">
        <f>'[1]Bearbeitete Datenbank'!$BS505</f>
        <v>300</v>
      </c>
      <c r="P503" s="1" t="str">
        <f>'[1]Bearbeitete Datenbank'!$Y505</f>
        <v>Xichang Satellite Launch Center</v>
      </c>
      <c r="Q503" s="1">
        <f>'[1]Bearbeitete Datenbank'!$AD505*PI()/180</f>
        <v>0.49298599140652699</v>
      </c>
      <c r="R503" s="1" t="str">
        <f>'[1]Bearbeitete Datenbank'!$D505</f>
        <v>China</v>
      </c>
      <c r="S503" s="1" t="str">
        <f>'[1]Bearbeitete Datenbank'!$E505</f>
        <v>China</v>
      </c>
      <c r="T503" s="1" t="str">
        <f>'[1]Bearbeitete Datenbank'!$F505</f>
        <v>China Satellite Communication Corp. (China Satcom)</v>
      </c>
      <c r="U503" s="3">
        <f>'[1]Bearbeitete Datenbank'!$U505</f>
        <v>40425</v>
      </c>
      <c r="V503" s="1">
        <f>'[1]Bearbeitete Datenbank'!$AE505*PI()/180</f>
        <v>1.7806993189133569</v>
      </c>
      <c r="Y503" s="1">
        <f>'[1]Bearbeitete Datenbank'!$BK505</f>
        <v>2.4</v>
      </c>
      <c r="Z503" s="1">
        <f>'[1]Bearbeitete Datenbank'!$BL505</f>
        <v>3.6</v>
      </c>
      <c r="AA503" s="1">
        <f>'[1]Bearbeitete Datenbank'!$BM505</f>
        <v>15.5</v>
      </c>
      <c r="AB503" s="1">
        <f>'[1]Bearbeitete Datenbank'!BN505</f>
        <v>38.660767844373702</v>
      </c>
      <c r="AC503" s="1">
        <f>'[1]Bearbeitete Datenbank'!BO505</f>
        <v>5.76</v>
      </c>
      <c r="AD503" s="1">
        <f>'[1]Bearbeitete Datenbank'!$BP505</f>
        <v>19.960466666666701</v>
      </c>
      <c r="AH503" s="1">
        <f>'[1]Bearbeitete Datenbank'!$AL505</f>
        <v>5100</v>
      </c>
      <c r="AJ503" s="1">
        <f>'[1]Bearbeitete Datenbank'!$AN505</f>
        <v>2500</v>
      </c>
      <c r="AK503" s="1">
        <f>'[1]Bearbeitete Datenbank'!$AW505</f>
        <v>2600</v>
      </c>
      <c r="AU503" s="1" t="str">
        <f>'[1]Bearbeitete Datenbank'!$AU505</f>
        <v>GEO/S</v>
      </c>
      <c r="AV503" s="1" t="str">
        <f>'[1]Bearbeitete Datenbank'!$J505</f>
        <v>GEO</v>
      </c>
      <c r="AY503" s="1" t="str">
        <f>'[1]Bearbeitete Datenbank'!$G505</f>
        <v>Commercial</v>
      </c>
      <c r="AZ503" s="1"/>
      <c r="BA503" s="1" t="str">
        <f>'[1]Bearbeitete Datenbank'!$H505</f>
        <v>Communications</v>
      </c>
      <c r="BB503" s="1"/>
      <c r="BC503" s="42">
        <f>'[1]Bearbeitete Datenbank'!$AX505</f>
        <v>5.0900000000000001E-2</v>
      </c>
      <c r="BD503" s="1">
        <f>Tabelle27[[#This Row],[inclination '[degree']]]*PI()/180</f>
        <v>8.8837258926511382E-4</v>
      </c>
      <c r="BE503" s="1">
        <f>'[1]Bearbeitete Datenbank'!$AY505</f>
        <v>126.97499999999999</v>
      </c>
      <c r="BF503" s="1">
        <f>Tabelle27[[#This Row],[RAAN '[degree']]]*PI()/180</f>
        <v>2.2161318177197997</v>
      </c>
      <c r="BG503" s="1">
        <f>'[1]Bearbeitete Datenbank'!$BA505</f>
        <v>56.567100000000003</v>
      </c>
      <c r="BH503" s="1">
        <f>Tabelle27[[#This Row],[AoP '[degree']]]*PI()/180</f>
        <v>0.9872821433048844</v>
      </c>
      <c r="BI503" s="1">
        <f>'[1]Bearbeitete Datenbank'!$BB505</f>
        <v>165.0102</v>
      </c>
      <c r="BK503" s="1">
        <f>Tabelle27[[#This Row],[mean_anomaly '[degree']]]*PI()/180</f>
        <v>2.879971289374347</v>
      </c>
      <c r="BL503" s="1">
        <f>'[1]Bearbeitete Datenbank'!$AZ505</f>
        <v>3.0370000000000001E-4</v>
      </c>
      <c r="BM503" s="1">
        <f>'[1]Bearbeitete Datenbank'!$BE505</f>
        <v>42165.545219884458</v>
      </c>
      <c r="BN503" s="1">
        <f>'[1]Bearbeitete Datenbank'!$BF505</f>
        <v>35807.350895967735</v>
      </c>
      <c r="BO503" s="1">
        <f>'[1]Bearbeitete Datenbank'!$BG505</f>
        <v>35781.739543801181</v>
      </c>
      <c r="BP503" s="1">
        <f>'[1]Bearbeitete Datenbank'!$BH505</f>
        <v>1436.1369066121649</v>
      </c>
      <c r="BQ503" s="1">
        <f>'[1]Bearbeitete Datenbank'!$BC505</f>
        <v>1.0026899199999999</v>
      </c>
      <c r="BY503" s="1" t="s">
        <v>115</v>
      </c>
      <c r="BZ503" s="1" t="s">
        <v>115</v>
      </c>
      <c r="CA503" s="1" t="s">
        <v>115</v>
      </c>
      <c r="CB503" s="1" t="s">
        <v>115</v>
      </c>
      <c r="CD503" s="47">
        <f>'[1]Bearbeitete Datenbank'!$BT505</f>
        <v>4.9706817000000569E-2</v>
      </c>
      <c r="CE50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8.6754761733630011E-4</v>
      </c>
      <c r="CF503" s="1">
        <f>'[1]Bearbeitete Datenbank'!$BU505</f>
        <v>125.038435464</v>
      </c>
      <c r="CG50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2.1823323903892438</v>
      </c>
      <c r="CH503" s="1" t="str">
        <f>'[1]Bearbeitete Datenbank'!$BV505</f>
        <v>True</v>
      </c>
      <c r="CI503" s="1" t="str">
        <f>'[1]Bearbeitete Datenbank'!$BW505</f>
        <v>True</v>
      </c>
      <c r="CJ503" s="1">
        <f>'[1]Bearbeitete Datenbank'!$BX505</f>
        <v>2.74345E-4</v>
      </c>
      <c r="CK503" s="1">
        <f>'[1]Bearbeitete Datenbank'!$BY505</f>
        <v>1.3407499999999999E-4</v>
      </c>
      <c r="CL503" s="1">
        <f>'[1]Bearbeitete Datenbank'!$CA505</f>
        <v>6.8729999999999999E-2</v>
      </c>
      <c r="CM50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1.1995647948957026E-3</v>
      </c>
      <c r="CN503" s="1">
        <f>'[1]Bearbeitete Datenbank'!$CB505</f>
        <v>1</v>
      </c>
      <c r="CO503" s="1">
        <f>'[1]Bearbeitete Datenbank'!$CC505</f>
        <v>5</v>
      </c>
      <c r="CP503" s="1" t="str">
        <f>'[1]Bearbeitete Datenbank'!$CD505</f>
        <v>None</v>
      </c>
      <c r="CQ503" s="1" t="str">
        <f>'[1]Bearbeitete Datenbank'!$CE505</f>
        <v>None</v>
      </c>
      <c r="CR503" s="1" t="str">
        <f>'[1]Bearbeitete Datenbank'!$CF505</f>
        <v>None</v>
      </c>
      <c r="CS503" s="1" t="str">
        <f>IF(Tabelle27[[#This Row],[synchronised_starting_longitude '[deg_E']]]="None","None",Tabelle27[[#This Row],[synchronised_starting_longitude '[deg_E']]]*PI()/180)</f>
        <v>None</v>
      </c>
      <c r="CT503" s="1" t="str">
        <f>'[1]Bearbeitete Datenbank'!$CG505</f>
        <v>None</v>
      </c>
      <c r="CU503" s="1" t="str">
        <f>IF(Tabelle27[[#This Row],[synchronised_initial_longitude '[deg_E']]]="None","None",Tabelle27[[#This Row],[synchronised_initial_longitude '[deg_E']]]*PI()/180)</f>
        <v>None</v>
      </c>
      <c r="CV503" s="1" t="str">
        <f>'[1]Bearbeitete Datenbank'!$CH505</f>
        <v>None</v>
      </c>
      <c r="CW503" s="1" t="str">
        <f>IF(Tabelle27[[#This Row],[synchronised_tolerance_longitude '[deg_E']]]="None","None",Tabelle27[[#This Row],[synchronised_tolerance_longitude '[deg_E']]]*PI()/180)</f>
        <v>None</v>
      </c>
      <c r="CY503" s="1" t="str">
        <f>'[1]Bearbeitete Datenbank'!$CI505</f>
        <v>None</v>
      </c>
      <c r="CZ503" s="1" t="str">
        <f>IF(Tabelle27[[#This Row],[initial_GLAN '[deg']]]="None",Tabelle27[[#This Row],[initial_GLAN '[deg']]],Tabelle27[[#This Row],[initial_GLAN '[deg']]]*PI()/180)</f>
        <v>None</v>
      </c>
      <c r="DA503" s="1" t="str">
        <f>'[1]Bearbeitete Datenbank'!$CJ505</f>
        <v>None</v>
      </c>
      <c r="DB503" s="1" t="str">
        <f>IF(Tabelle27[[#This Row],[tolerance_GLAN '[deg']]]="None",Tabelle27[[#This Row],[tolerance_GLAN '[deg']]],Tabelle27[[#This Row],[tolerance_GLAN '[deg']]]*PI()/180)</f>
        <v>None</v>
      </c>
      <c r="DC503" s="1" t="str">
        <f>'[1]Bearbeitete Datenbank'!$CK505</f>
        <v>None</v>
      </c>
      <c r="DD503" s="49" t="str">
        <f>'[1]Bearbeitete Datenbank'!$CL505</f>
        <v>None</v>
      </c>
      <c r="DE503" s="5" t="str">
        <f>'[1]Bearbeitete Datenbank'!$CM505</f>
        <v>None</v>
      </c>
      <c r="DF503" s="49" t="str">
        <f>'[1]Bearbeitete Datenbank'!$CN505</f>
        <v>None</v>
      </c>
      <c r="DG503" s="5" t="str">
        <f>'[1]Bearbeitete Datenbank'!$CO505</f>
        <v>None</v>
      </c>
      <c r="DH503" s="5" t="str">
        <f>'[1]Bearbeitete Datenbank'!$CP505</f>
        <v>None</v>
      </c>
    </row>
    <row r="504" spans="1:112" x14ac:dyDescent="0.25">
      <c r="A504" s="1" t="str">
        <f>'[1]Bearbeitete Datenbank'!$C506</f>
        <v>Sirius 2 (SD Radio 2)</v>
      </c>
      <c r="C504" s="1" t="str">
        <f>'[1]Bearbeitete Datenbank'!$C506</f>
        <v>Sirius 2 (SD Radio 2)</v>
      </c>
      <c r="D504" s="41">
        <f>'[1]Bearbeitete Datenbank'!$AB506</f>
        <v>26483</v>
      </c>
      <c r="G504" s="1" t="str">
        <f>'[1]Bearbeitete Datenbank'!$AV506</f>
        <v>Heavy Satellite</v>
      </c>
      <c r="H504" s="1">
        <f>'[1]Bearbeitete Datenbank'!$V506</f>
        <v>15</v>
      </c>
      <c r="J504" s="3"/>
      <c r="K504" s="1" t="str">
        <f>'[1]Bearbeitete Datenbank'!$BQ506</f>
        <v>mono/duo-propellant</v>
      </c>
      <c r="L504" s="1" t="str">
        <f>'[1]Bearbeitete Datenbank'!$BR506</f>
        <v>1</v>
      </c>
      <c r="M504" s="1"/>
      <c r="N504" s="1">
        <f>'[1]Bearbeitete Datenbank'!$BS506</f>
        <v>300</v>
      </c>
      <c r="P504" s="1" t="str">
        <f>'[1]Bearbeitete Datenbank'!$Y506</f>
        <v>Baikonur Cosmodrome</v>
      </c>
      <c r="Q504" s="1">
        <f>'[1]Bearbeitete Datenbank'!$AD506*PI()/180</f>
        <v>0.80224059067919362</v>
      </c>
      <c r="R504" s="1" t="str">
        <f>'[1]Bearbeitete Datenbank'!$D506</f>
        <v>USA</v>
      </c>
      <c r="S504" s="1" t="str">
        <f>'[1]Bearbeitete Datenbank'!$E506</f>
        <v>USA</v>
      </c>
      <c r="T504" s="1" t="str">
        <f>'[1]Bearbeitete Datenbank'!$F506</f>
        <v>Sirius XM Holdings</v>
      </c>
      <c r="U504" s="3">
        <f>'[1]Bearbeitete Datenbank'!$U506</f>
        <v>36774</v>
      </c>
      <c r="V504" s="1">
        <f>'[1]Bearbeitete Datenbank'!$AE506*PI()/180</f>
        <v>1.1048806829750102</v>
      </c>
      <c r="Y504" s="1">
        <f>'[1]Bearbeitete Datenbank'!$BK506</f>
        <v>5.6</v>
      </c>
      <c r="Z504" s="1">
        <f>'[1]Bearbeitete Datenbank'!$BL506</f>
        <v>5.2</v>
      </c>
      <c r="AA504" s="1">
        <f>'[1]Bearbeitete Datenbank'!$BM506</f>
        <v>24.8</v>
      </c>
      <c r="AB504" s="1">
        <f>'[1]Bearbeitete Datenbank'!BN506</f>
        <v>137.77916658913</v>
      </c>
      <c r="AC504" s="1">
        <f>'[1]Bearbeitete Datenbank'!BO506</f>
        <v>29.12</v>
      </c>
      <c r="AD504" s="1">
        <f>'[1]Bearbeitete Datenbank'!$BP506</f>
        <v>73.565866666666693</v>
      </c>
      <c r="AH504" s="1">
        <f>'[1]Bearbeitete Datenbank'!$AL506</f>
        <v>3800</v>
      </c>
      <c r="AJ504" s="1">
        <f>'[1]Bearbeitete Datenbank'!$AN506</f>
        <v>1570</v>
      </c>
      <c r="AK504" s="1">
        <f>'[1]Bearbeitete Datenbank'!$AW506</f>
        <v>2230</v>
      </c>
      <c r="AU504" s="1" t="str">
        <f>'[1]Bearbeitete Datenbank'!$AU506</f>
        <v>GEO/T</v>
      </c>
      <c r="AV504" s="1" t="str">
        <f>'[1]Bearbeitete Datenbank'!$J506</f>
        <v>Elliptical</v>
      </c>
      <c r="AY504" s="1" t="str">
        <f>'[1]Bearbeitete Datenbank'!$G506</f>
        <v>Commercial</v>
      </c>
      <c r="AZ504" s="1"/>
      <c r="BA504" s="1" t="str">
        <f>'[1]Bearbeitete Datenbank'!$H506</f>
        <v>Communications</v>
      </c>
      <c r="BB504" s="1"/>
      <c r="BC504" s="42">
        <f>'[1]Bearbeitete Datenbank'!$AX506</f>
        <v>65.5899</v>
      </c>
      <c r="BD504" s="1">
        <f>Tabelle27[[#This Row],[inclination '[degree']]]*PI()/180</f>
        <v>1.1447597110538288</v>
      </c>
      <c r="BE504" s="1">
        <f>'[1]Bearbeitete Datenbank'!$AY506</f>
        <v>78.080200000000005</v>
      </c>
      <c r="BF504" s="1">
        <f>Tabelle27[[#This Row],[RAAN '[degree']]]*PI()/180</f>
        <v>1.3627565706156766</v>
      </c>
      <c r="BG504" s="1">
        <f>'[1]Bearbeitete Datenbank'!$BA506</f>
        <v>253.22229999999999</v>
      </c>
      <c r="BH504" s="1">
        <f>Tabelle27[[#This Row],[AoP '[degree']]]*PI()/180</f>
        <v>4.4195628744728364</v>
      </c>
      <c r="BI504" s="1">
        <f>'[1]Bearbeitete Datenbank'!$BB506</f>
        <v>105.7758</v>
      </c>
      <c r="BK504" s="1">
        <f>Tabelle27[[#This Row],[mean_anomaly '[degree']]]*PI()/180</f>
        <v>1.8461359789310181</v>
      </c>
      <c r="BL504" s="1">
        <f>'[1]Bearbeitete Datenbank'!$AZ506</f>
        <v>1.7189300000000001E-2</v>
      </c>
      <c r="BM504" s="1">
        <f>'[1]Bearbeitete Datenbank'!$BE506</f>
        <v>30253.713477748181</v>
      </c>
      <c r="BN504" s="1">
        <f>'[1]Bearbeitete Datenbank'!$BF506</f>
        <v>24402.753634831239</v>
      </c>
      <c r="BO504" s="1">
        <f>'[1]Bearbeitete Datenbank'!$BG506</f>
        <v>23362.673320665126</v>
      </c>
      <c r="BP504" s="1">
        <f>'[1]Bearbeitete Datenbank'!$BH506</f>
        <v>872.82524074823414</v>
      </c>
      <c r="BQ504" s="1">
        <f>'[1]Bearbeitete Datenbank'!$BC506</f>
        <v>1.6498147999999999</v>
      </c>
      <c r="BY504" s="1" t="s">
        <v>115</v>
      </c>
      <c r="BZ504" s="1" t="s">
        <v>115</v>
      </c>
      <c r="CA504" s="1" t="s">
        <v>115</v>
      </c>
      <c r="CB504" s="1" t="s">
        <v>115</v>
      </c>
      <c r="CD504" s="47" t="str">
        <f>'[1]Bearbeitete Datenbank'!$BT506</f>
        <v>None</v>
      </c>
      <c r="CE50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04" s="1" t="str">
        <f>'[1]Bearbeitete Datenbank'!$BU506</f>
        <v>None</v>
      </c>
      <c r="CG50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04" s="1" t="str">
        <f>'[1]Bearbeitete Datenbank'!$BV506</f>
        <v>None</v>
      </c>
      <c r="CI504" s="1" t="str">
        <f>'[1]Bearbeitete Datenbank'!$BW506</f>
        <v>None</v>
      </c>
      <c r="CJ504" s="1" t="str">
        <f>'[1]Bearbeitete Datenbank'!$BX506</f>
        <v>None</v>
      </c>
      <c r="CK504" s="1" t="str">
        <f>'[1]Bearbeitete Datenbank'!$BY506</f>
        <v>None</v>
      </c>
      <c r="CL504" s="1" t="str">
        <f>'[1]Bearbeitete Datenbank'!$CA506</f>
        <v>None</v>
      </c>
      <c r="CM50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04" s="1" t="str">
        <f>'[1]Bearbeitete Datenbank'!$CB506</f>
        <v>None</v>
      </c>
      <c r="CO504" s="1" t="str">
        <f>'[1]Bearbeitete Datenbank'!$CC506</f>
        <v>None</v>
      </c>
      <c r="CP504" s="1" t="str">
        <f>'[1]Bearbeitete Datenbank'!$CD506</f>
        <v>None</v>
      </c>
      <c r="CQ504" s="1" t="str">
        <f>'[1]Bearbeitete Datenbank'!$CE506</f>
        <v>None</v>
      </c>
      <c r="CR504" s="1" t="str">
        <f>'[1]Bearbeitete Datenbank'!$CF506</f>
        <v>None</v>
      </c>
      <c r="CS504" s="1" t="str">
        <f>IF(Tabelle27[[#This Row],[synchronised_starting_longitude '[deg_E']]]="None","None",Tabelle27[[#This Row],[synchronised_starting_longitude '[deg_E']]]*PI()/180)</f>
        <v>None</v>
      </c>
      <c r="CT504" s="1" t="str">
        <f>'[1]Bearbeitete Datenbank'!$CG506</f>
        <v>None</v>
      </c>
      <c r="CU504" s="1" t="str">
        <f>IF(Tabelle27[[#This Row],[synchronised_initial_longitude '[deg_E']]]="None","None",Tabelle27[[#This Row],[synchronised_initial_longitude '[deg_E']]]*PI()/180)</f>
        <v>None</v>
      </c>
      <c r="CV504" s="1" t="str">
        <f>'[1]Bearbeitete Datenbank'!$CH506</f>
        <v>None</v>
      </c>
      <c r="CW504" s="1" t="str">
        <f>IF(Tabelle27[[#This Row],[synchronised_tolerance_longitude '[deg_E']]]="None","None",Tabelle27[[#This Row],[synchronised_tolerance_longitude '[deg_E']]]*PI()/180)</f>
        <v>None</v>
      </c>
      <c r="CY504" s="1" t="str">
        <f>'[1]Bearbeitete Datenbank'!$CI506</f>
        <v>None</v>
      </c>
      <c r="CZ504" s="1" t="str">
        <f>IF(Tabelle27[[#This Row],[initial_GLAN '[deg']]]="None",Tabelle27[[#This Row],[initial_GLAN '[deg']]],Tabelle27[[#This Row],[initial_GLAN '[deg']]]*PI()/180)</f>
        <v>None</v>
      </c>
      <c r="DA504" s="1" t="str">
        <f>'[1]Bearbeitete Datenbank'!$CJ506</f>
        <v>None</v>
      </c>
      <c r="DB504" s="1" t="str">
        <f>IF(Tabelle27[[#This Row],[tolerance_GLAN '[deg']]]="None",Tabelle27[[#This Row],[tolerance_GLAN '[deg']]],Tabelle27[[#This Row],[tolerance_GLAN '[deg']]]*PI()/180)</f>
        <v>None</v>
      </c>
      <c r="DC504" s="1" t="str">
        <f>'[1]Bearbeitete Datenbank'!$CK506</f>
        <v>None</v>
      </c>
      <c r="DD504" s="49" t="str">
        <f>'[1]Bearbeitete Datenbank'!$CL506</f>
        <v>None</v>
      </c>
      <c r="DE504" s="5" t="str">
        <f>'[1]Bearbeitete Datenbank'!$CM506</f>
        <v>None</v>
      </c>
      <c r="DF504" s="49" t="str">
        <f>'[1]Bearbeitete Datenbank'!$CN506</f>
        <v>None</v>
      </c>
      <c r="DG504" s="5" t="str">
        <f>'[1]Bearbeitete Datenbank'!$CO506</f>
        <v>None</v>
      </c>
      <c r="DH504" s="5" t="str">
        <f>'[1]Bearbeitete Datenbank'!$CP506</f>
        <v>None</v>
      </c>
    </row>
    <row r="505" spans="1:112" x14ac:dyDescent="0.25">
      <c r="A505" s="1" t="str">
        <f>'[1]Bearbeitete Datenbank'!$C507</f>
        <v>Sirius 3 (SD Radio 3)</v>
      </c>
      <c r="C505" s="1" t="str">
        <f>'[1]Bearbeitete Datenbank'!$C507</f>
        <v>Sirius 3 (SD Radio 3)</v>
      </c>
      <c r="D505" s="41">
        <f>'[1]Bearbeitete Datenbank'!$AB507</f>
        <v>26626</v>
      </c>
      <c r="G505" s="1" t="str">
        <f>'[1]Bearbeitete Datenbank'!$AV507</f>
        <v>Heavy Satellite</v>
      </c>
      <c r="H505" s="1">
        <f>'[1]Bearbeitete Datenbank'!$V507</f>
        <v>15</v>
      </c>
      <c r="J505" s="3"/>
      <c r="K505" s="1" t="str">
        <f>'[1]Bearbeitete Datenbank'!$BQ507</f>
        <v>mono/duo-propellant</v>
      </c>
      <c r="L505" s="1" t="str">
        <f>'[1]Bearbeitete Datenbank'!$BR507</f>
        <v>1</v>
      </c>
      <c r="M505" s="1"/>
      <c r="N505" s="1">
        <f>'[1]Bearbeitete Datenbank'!$BS507</f>
        <v>300</v>
      </c>
      <c r="P505" s="1" t="str">
        <f>'[1]Bearbeitete Datenbank'!$Y507</f>
        <v>Baikonur Cosmodrome</v>
      </c>
      <c r="Q505" s="1">
        <f>'[1]Bearbeitete Datenbank'!$AD507*PI()/180</f>
        <v>0.80224059067919362</v>
      </c>
      <c r="R505" s="1" t="str">
        <f>'[1]Bearbeitete Datenbank'!$D507</f>
        <v>USA</v>
      </c>
      <c r="S505" s="1" t="str">
        <f>'[1]Bearbeitete Datenbank'!$E507</f>
        <v>USA</v>
      </c>
      <c r="T505" s="1" t="str">
        <f>'[1]Bearbeitete Datenbank'!$F507</f>
        <v>Sirius XM Holdings</v>
      </c>
      <c r="U505" s="3">
        <f>'[1]Bearbeitete Datenbank'!$U507</f>
        <v>36860</v>
      </c>
      <c r="V505" s="1">
        <f>'[1]Bearbeitete Datenbank'!$AE507*PI()/180</f>
        <v>1.1048806829750102</v>
      </c>
      <c r="Y505" s="1">
        <f>'[1]Bearbeitete Datenbank'!$BK507</f>
        <v>5.6</v>
      </c>
      <c r="Z505" s="1">
        <f>'[1]Bearbeitete Datenbank'!$BL507</f>
        <v>5.2</v>
      </c>
      <c r="AA505" s="1">
        <f>'[1]Bearbeitete Datenbank'!$BM507</f>
        <v>24.8</v>
      </c>
      <c r="AB505" s="1">
        <f>'[1]Bearbeitete Datenbank'!BN507</f>
        <v>137.77916658913</v>
      </c>
      <c r="AC505" s="1">
        <f>'[1]Bearbeitete Datenbank'!BO507</f>
        <v>29.12</v>
      </c>
      <c r="AD505" s="1">
        <f>'[1]Bearbeitete Datenbank'!$BP507</f>
        <v>73.565866666666693</v>
      </c>
      <c r="AH505" s="1">
        <f>'[1]Bearbeitete Datenbank'!$AL507</f>
        <v>3765</v>
      </c>
      <c r="AJ505" s="1">
        <f>'[1]Bearbeitete Datenbank'!$AN507</f>
        <v>1570</v>
      </c>
      <c r="AK505" s="1">
        <f>'[1]Bearbeitete Datenbank'!$AW507</f>
        <v>2195</v>
      </c>
      <c r="AU505" s="1" t="str">
        <f>'[1]Bearbeitete Datenbank'!$AU507</f>
        <v>GEO/T</v>
      </c>
      <c r="AV505" s="1" t="str">
        <f>'[1]Bearbeitete Datenbank'!$J507</f>
        <v>Elliptical</v>
      </c>
      <c r="AY505" s="1" t="str">
        <f>'[1]Bearbeitete Datenbank'!$G507</f>
        <v>Commercial</v>
      </c>
      <c r="AZ505" s="1"/>
      <c r="BA505" s="1" t="str">
        <f>'[1]Bearbeitete Datenbank'!$H507</f>
        <v>Communications</v>
      </c>
      <c r="BB505" s="1"/>
      <c r="BC505" s="42">
        <f>'[1]Bearbeitete Datenbank'!$AX507</f>
        <v>61.4557</v>
      </c>
      <c r="BD505" s="1">
        <f>Tabelle27[[#This Row],[inclination '[degree']]]*PI()/180</f>
        <v>1.0726043091178792</v>
      </c>
      <c r="BE505" s="1">
        <f>'[1]Bearbeitete Datenbank'!$AY507</f>
        <v>316.01010000000002</v>
      </c>
      <c r="BF505" s="1">
        <f>Tabelle27[[#This Row],[RAAN '[degree']]]*PI()/180</f>
        <v>5.5154167145565332</v>
      </c>
      <c r="BG505" s="1">
        <f>'[1]Bearbeitete Datenbank'!$BA507</f>
        <v>338.90019999999998</v>
      </c>
      <c r="BH505" s="1">
        <f>Tabelle27[[#This Row],[AoP '[degree']]]*PI()/180</f>
        <v>5.9149243256672861</v>
      </c>
      <c r="BI505" s="1">
        <f>'[1]Bearbeitete Datenbank'!$BB507</f>
        <v>21.081499999999998</v>
      </c>
      <c r="BK505" s="1">
        <f>Tabelle27[[#This Row],[mean_anomaly '[degree']]]*PI()/180</f>
        <v>0.36794158625918455</v>
      </c>
      <c r="BL505" s="1">
        <f>'[1]Bearbeitete Datenbank'!$AZ507</f>
        <v>3.7429999999999999E-4</v>
      </c>
      <c r="BM505" s="1">
        <f>'[1]Bearbeitete Datenbank'!$BE507</f>
        <v>31030.890334918528</v>
      </c>
      <c r="BN505" s="1">
        <f>'[1]Bearbeitete Datenbank'!$BF507</f>
        <v>24671.505197170889</v>
      </c>
      <c r="BO505" s="1">
        <f>'[1]Bearbeitete Datenbank'!$BG507</f>
        <v>24648.275472666166</v>
      </c>
      <c r="BP505" s="1">
        <f>'[1]Bearbeitete Datenbank'!$BH507</f>
        <v>906.67286293617224</v>
      </c>
      <c r="BQ505" s="1">
        <f>'[1]Bearbeitete Datenbank'!$BC507</f>
        <v>1.5882244400000001</v>
      </c>
      <c r="BY505" s="1" t="s">
        <v>115</v>
      </c>
      <c r="BZ505" s="1" t="s">
        <v>115</v>
      </c>
      <c r="CA505" s="1" t="s">
        <v>115</v>
      </c>
      <c r="CB505" s="1" t="s">
        <v>115</v>
      </c>
      <c r="CD505" s="47" t="str">
        <f>'[1]Bearbeitete Datenbank'!$BT507</f>
        <v>None</v>
      </c>
      <c r="CE50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05" s="1" t="str">
        <f>'[1]Bearbeitete Datenbank'!$BU507</f>
        <v>None</v>
      </c>
      <c r="CG50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05" s="1" t="str">
        <f>'[1]Bearbeitete Datenbank'!$BV507</f>
        <v>None</v>
      </c>
      <c r="CI505" s="1" t="str">
        <f>'[1]Bearbeitete Datenbank'!$BW507</f>
        <v>None</v>
      </c>
      <c r="CJ505" s="1" t="str">
        <f>'[1]Bearbeitete Datenbank'!$BX507</f>
        <v>None</v>
      </c>
      <c r="CK505" s="1" t="str">
        <f>'[1]Bearbeitete Datenbank'!$BY507</f>
        <v>None</v>
      </c>
      <c r="CL505" s="1" t="str">
        <f>'[1]Bearbeitete Datenbank'!$CA507</f>
        <v>None</v>
      </c>
      <c r="CM50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05" s="1" t="str">
        <f>'[1]Bearbeitete Datenbank'!$CB507</f>
        <v>None</v>
      </c>
      <c r="CO505" s="1" t="str">
        <f>'[1]Bearbeitete Datenbank'!$CC507</f>
        <v>None</v>
      </c>
      <c r="CP505" s="1" t="str">
        <f>'[1]Bearbeitete Datenbank'!$CD507</f>
        <v>None</v>
      </c>
      <c r="CQ505" s="1" t="str">
        <f>'[1]Bearbeitete Datenbank'!$CE507</f>
        <v>None</v>
      </c>
      <c r="CR505" s="1" t="str">
        <f>'[1]Bearbeitete Datenbank'!$CF507</f>
        <v>None</v>
      </c>
      <c r="CS505" s="1" t="str">
        <f>IF(Tabelle27[[#This Row],[synchronised_starting_longitude '[deg_E']]]="None","None",Tabelle27[[#This Row],[synchronised_starting_longitude '[deg_E']]]*PI()/180)</f>
        <v>None</v>
      </c>
      <c r="CT505" s="1" t="str">
        <f>'[1]Bearbeitete Datenbank'!$CG507</f>
        <v>None</v>
      </c>
      <c r="CU505" s="1" t="str">
        <f>IF(Tabelle27[[#This Row],[synchronised_initial_longitude '[deg_E']]]="None","None",Tabelle27[[#This Row],[synchronised_initial_longitude '[deg_E']]]*PI()/180)</f>
        <v>None</v>
      </c>
      <c r="CV505" s="1" t="str">
        <f>'[1]Bearbeitete Datenbank'!$CH507</f>
        <v>None</v>
      </c>
      <c r="CW505" s="1" t="str">
        <f>IF(Tabelle27[[#This Row],[synchronised_tolerance_longitude '[deg_E']]]="None","None",Tabelle27[[#This Row],[synchronised_tolerance_longitude '[deg_E']]]*PI()/180)</f>
        <v>None</v>
      </c>
      <c r="CY505" s="1" t="str">
        <f>'[1]Bearbeitete Datenbank'!$CI507</f>
        <v>None</v>
      </c>
      <c r="CZ505" s="1" t="str">
        <f>IF(Tabelle27[[#This Row],[initial_GLAN '[deg']]]="None",Tabelle27[[#This Row],[initial_GLAN '[deg']]],Tabelle27[[#This Row],[initial_GLAN '[deg']]]*PI()/180)</f>
        <v>None</v>
      </c>
      <c r="DA505" s="1" t="str">
        <f>'[1]Bearbeitete Datenbank'!$CJ507</f>
        <v>None</v>
      </c>
      <c r="DB505" s="1" t="str">
        <f>IF(Tabelle27[[#This Row],[tolerance_GLAN '[deg']]]="None",Tabelle27[[#This Row],[tolerance_GLAN '[deg']]],Tabelle27[[#This Row],[tolerance_GLAN '[deg']]]*PI()/180)</f>
        <v>None</v>
      </c>
      <c r="DC505" s="1" t="str">
        <f>'[1]Bearbeitete Datenbank'!$CK507</f>
        <v>None</v>
      </c>
      <c r="DD505" s="49" t="str">
        <f>'[1]Bearbeitete Datenbank'!$CL507</f>
        <v>None</v>
      </c>
      <c r="DE505" s="5" t="str">
        <f>'[1]Bearbeitete Datenbank'!$CM507</f>
        <v>None</v>
      </c>
      <c r="DF505" s="49" t="str">
        <f>'[1]Bearbeitete Datenbank'!$CN507</f>
        <v>None</v>
      </c>
      <c r="DG505" s="5" t="str">
        <f>'[1]Bearbeitete Datenbank'!$CO507</f>
        <v>None</v>
      </c>
      <c r="DH505" s="5" t="str">
        <f>'[1]Bearbeitete Datenbank'!$CP507</f>
        <v>None</v>
      </c>
    </row>
    <row r="506" spans="1:112" x14ac:dyDescent="0.25">
      <c r="A506" s="1" t="str">
        <f>'[1]Bearbeitete Datenbank'!$C508</f>
        <v>Sirius 4</v>
      </c>
      <c r="C506" s="1" t="str">
        <f>'[1]Bearbeitete Datenbank'!$C508</f>
        <v>Sirius 4</v>
      </c>
      <c r="D506" s="41">
        <f>'[1]Bearbeitete Datenbank'!$AB508</f>
        <v>32299</v>
      </c>
      <c r="G506" s="1" t="str">
        <f>'[1]Bearbeitete Datenbank'!$AV508</f>
        <v>Heavy Satellite</v>
      </c>
      <c r="H506" s="1">
        <f>'[1]Bearbeitete Datenbank'!$V508</f>
        <v>15</v>
      </c>
      <c r="J506" s="3"/>
      <c r="K506" s="1" t="str">
        <f>'[1]Bearbeitete Datenbank'!$BQ508</f>
        <v>mono/duo-propellant</v>
      </c>
      <c r="L506" s="1" t="str">
        <f>'[1]Bearbeitete Datenbank'!$BR508</f>
        <v>1</v>
      </c>
      <c r="M506" s="1"/>
      <c r="N506" s="1">
        <f>'[1]Bearbeitete Datenbank'!$BS508</f>
        <v>300</v>
      </c>
      <c r="P506" s="1" t="str">
        <f>'[1]Bearbeitete Datenbank'!$Y508</f>
        <v>Baikonur Cosmodrome</v>
      </c>
      <c r="Q506" s="1">
        <f>'[1]Bearbeitete Datenbank'!$AD508*PI()/180</f>
        <v>0.80224059067919362</v>
      </c>
      <c r="R506" s="1" t="str">
        <f>'[1]Bearbeitete Datenbank'!$D508</f>
        <v>Sweden</v>
      </c>
      <c r="S506" s="1" t="str">
        <f>'[1]Bearbeitete Datenbank'!$E508</f>
        <v>Sweden</v>
      </c>
      <c r="T506" s="1" t="str">
        <f>'[1]Bearbeitete Datenbank'!$F508</f>
        <v>SES S.A.</v>
      </c>
      <c r="U506" s="3">
        <f>'[1]Bearbeitete Datenbank'!$U508</f>
        <v>39403</v>
      </c>
      <c r="V506" s="1">
        <f>'[1]Bearbeitete Datenbank'!$AE508*PI()/180</f>
        <v>1.1048806829750102</v>
      </c>
      <c r="Y506" s="1">
        <f>'[1]Bearbeitete Datenbank'!$BK508</f>
        <v>2.2000000000000002</v>
      </c>
      <c r="Z506" s="1">
        <f>'[1]Bearbeitete Datenbank'!$BL508</f>
        <v>5.5</v>
      </c>
      <c r="AA506" s="1">
        <f>'[1]Bearbeitete Datenbank'!$BM508</f>
        <v>26</v>
      </c>
      <c r="AB506" s="1">
        <f>'[1]Bearbeitete Datenbank'!BN508</f>
        <v>59.671986453187301</v>
      </c>
      <c r="AC506" s="1">
        <f>'[1]Bearbeitete Datenbank'!BO508</f>
        <v>4.84</v>
      </c>
      <c r="AD506" s="1">
        <f>'[1]Bearbeitete Datenbank'!$BP508</f>
        <v>28.573733333333301</v>
      </c>
      <c r="AH506" s="1">
        <f>'[1]Bearbeitete Datenbank'!$AL508</f>
        <v>4385</v>
      </c>
      <c r="AJ506" s="1">
        <f>'[1]Bearbeitete Datenbank'!$AN508</f>
        <v>2000</v>
      </c>
      <c r="AK506" s="1">
        <f>'[1]Bearbeitete Datenbank'!$AW508</f>
        <v>2385</v>
      </c>
      <c r="AU506" s="1" t="str">
        <f>'[1]Bearbeitete Datenbank'!$AU508</f>
        <v>GEO/D</v>
      </c>
      <c r="AV506" s="1" t="str">
        <f>'[1]Bearbeitete Datenbank'!$J508</f>
        <v>GEO</v>
      </c>
      <c r="AY506" s="1" t="str">
        <f>'[1]Bearbeitete Datenbank'!$G508</f>
        <v>Commercial</v>
      </c>
      <c r="AZ506" s="1"/>
      <c r="BA506" s="1" t="str">
        <f>'[1]Bearbeitete Datenbank'!$H508</f>
        <v>Communications</v>
      </c>
      <c r="BB506" s="1"/>
      <c r="BC506" s="42">
        <f>'[1]Bearbeitete Datenbank'!$AX508</f>
        <v>5.0500000000000003E-2</v>
      </c>
      <c r="BD506" s="1">
        <f>Tabelle27[[#This Row],[inclination '[degree']]]*PI()/180</f>
        <v>8.8139127225713646E-4</v>
      </c>
      <c r="BE506" s="1">
        <f>'[1]Bearbeitete Datenbank'!$AY508</f>
        <v>91.754099999999994</v>
      </c>
      <c r="BF506" s="1">
        <f>Tabelle27[[#This Row],[RAAN '[degree']]]*PI()/180</f>
        <v>1.601411147204129</v>
      </c>
      <c r="BG506" s="1">
        <f>'[1]Bearbeitete Datenbank'!$BA508</f>
        <v>334.3159</v>
      </c>
      <c r="BH506" s="1">
        <f>Tabelle27[[#This Row],[AoP '[degree']]]*PI()/180</f>
        <v>5.8349131967681114</v>
      </c>
      <c r="BI506" s="1">
        <f>'[1]Bearbeitete Datenbank'!$BB508</f>
        <v>127.6782</v>
      </c>
      <c r="BK506" s="1">
        <f>Tabelle27[[#This Row],[mean_anomaly '[degree']]]*PI()/180</f>
        <v>2.2284049730198241</v>
      </c>
      <c r="BL506" s="1">
        <f>'[1]Bearbeitete Datenbank'!$AZ508</f>
        <v>2.7549999999999997E-4</v>
      </c>
      <c r="BM506" s="1">
        <f>'[1]Bearbeitete Datenbank'!$BE508</f>
        <v>42164.659058341429</v>
      </c>
      <c r="BN506" s="1">
        <f>'[1]Bearbeitete Datenbank'!$BF508</f>
        <v>35805.275421912003</v>
      </c>
      <c r="BO506" s="1">
        <f>'[1]Bearbeitete Datenbank'!$BG508</f>
        <v>35782.042694770855</v>
      </c>
      <c r="BP506" s="1">
        <f>'[1]Bearbeitete Datenbank'!$BH508</f>
        <v>1436.0916335365794</v>
      </c>
      <c r="BQ506" s="1">
        <f>'[1]Bearbeitete Datenbank'!$BC508</f>
        <v>1.0027215300000001</v>
      </c>
      <c r="BY506" s="1" t="s">
        <v>115</v>
      </c>
      <c r="BZ506" s="1" t="s">
        <v>115</v>
      </c>
      <c r="CA506" s="1" t="s">
        <v>115</v>
      </c>
      <c r="CB506" s="1" t="s">
        <v>115</v>
      </c>
      <c r="CD506" s="47">
        <f>'[1]Bearbeitete Datenbank'!$BT508</f>
        <v>3.0298167000000209E-2</v>
      </c>
      <c r="CE50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5.2880277146909649E-4</v>
      </c>
      <c r="CF506" s="1">
        <f>'[1]Bearbeitete Datenbank'!$BU508</f>
        <v>4.7972417099999998</v>
      </c>
      <c r="CG50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8.3727662853502985E-2</v>
      </c>
      <c r="CH506" s="1" t="str">
        <f>'[1]Bearbeitete Datenbank'!$BV508</f>
        <v>True</v>
      </c>
      <c r="CI506" s="1" t="str">
        <f>'[1]Bearbeitete Datenbank'!$BW508</f>
        <v>True</v>
      </c>
      <c r="CJ506" s="1">
        <f>'[1]Bearbeitete Datenbank'!$BX508</f>
        <v>2.6840000000000002E-4</v>
      </c>
      <c r="CK506" s="1">
        <f>'[1]Bearbeitete Datenbank'!$BY508</f>
        <v>4.0079999999999982E-5</v>
      </c>
      <c r="CL506" s="1">
        <f>'[1]Bearbeitete Datenbank'!$CA508</f>
        <v>6.2050000000000001E-2</v>
      </c>
      <c r="CM50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1.0829768008624814E-3</v>
      </c>
      <c r="CN506" s="1">
        <f>'[1]Bearbeitete Datenbank'!$CB508</f>
        <v>1</v>
      </c>
      <c r="CO506" s="1">
        <f>'[1]Bearbeitete Datenbank'!$CC508</f>
        <v>7</v>
      </c>
      <c r="CP506" s="1" t="str">
        <f>'[1]Bearbeitete Datenbank'!$CD508</f>
        <v>None</v>
      </c>
      <c r="CQ506" s="1" t="str">
        <f>'[1]Bearbeitete Datenbank'!$CE508</f>
        <v>None</v>
      </c>
      <c r="CR506" s="1" t="str">
        <f>'[1]Bearbeitete Datenbank'!$CF508</f>
        <v>None</v>
      </c>
      <c r="CS506" s="1" t="str">
        <f>IF(Tabelle27[[#This Row],[synchronised_starting_longitude '[deg_E']]]="None","None",Tabelle27[[#This Row],[synchronised_starting_longitude '[deg_E']]]*PI()/180)</f>
        <v>None</v>
      </c>
      <c r="CT506" s="1" t="str">
        <f>'[1]Bearbeitete Datenbank'!$CG508</f>
        <v>None</v>
      </c>
      <c r="CU506" s="1" t="str">
        <f>IF(Tabelle27[[#This Row],[synchronised_initial_longitude '[deg_E']]]="None","None",Tabelle27[[#This Row],[synchronised_initial_longitude '[deg_E']]]*PI()/180)</f>
        <v>None</v>
      </c>
      <c r="CV506" s="1" t="str">
        <f>'[1]Bearbeitete Datenbank'!$CH508</f>
        <v>None</v>
      </c>
      <c r="CW506" s="1" t="str">
        <f>IF(Tabelle27[[#This Row],[synchronised_tolerance_longitude '[deg_E']]]="None","None",Tabelle27[[#This Row],[synchronised_tolerance_longitude '[deg_E']]]*PI()/180)</f>
        <v>None</v>
      </c>
      <c r="CY506" s="1" t="str">
        <f>'[1]Bearbeitete Datenbank'!$CI508</f>
        <v>None</v>
      </c>
      <c r="CZ506" s="1" t="str">
        <f>IF(Tabelle27[[#This Row],[initial_GLAN '[deg']]]="None",Tabelle27[[#This Row],[initial_GLAN '[deg']]],Tabelle27[[#This Row],[initial_GLAN '[deg']]]*PI()/180)</f>
        <v>None</v>
      </c>
      <c r="DA506" s="1" t="str">
        <f>'[1]Bearbeitete Datenbank'!$CJ508</f>
        <v>None</v>
      </c>
      <c r="DB506" s="1" t="str">
        <f>IF(Tabelle27[[#This Row],[tolerance_GLAN '[deg']]]="None",Tabelle27[[#This Row],[tolerance_GLAN '[deg']]],Tabelle27[[#This Row],[tolerance_GLAN '[deg']]]*PI()/180)</f>
        <v>None</v>
      </c>
      <c r="DC506" s="1" t="str">
        <f>'[1]Bearbeitete Datenbank'!$CK508</f>
        <v>None</v>
      </c>
      <c r="DD506" s="49" t="str">
        <f>'[1]Bearbeitete Datenbank'!$CL508</f>
        <v>None</v>
      </c>
      <c r="DE506" s="5" t="str">
        <f>'[1]Bearbeitete Datenbank'!$CM508</f>
        <v>None</v>
      </c>
      <c r="DF506" s="49" t="str">
        <f>'[1]Bearbeitete Datenbank'!$CN508</f>
        <v>None</v>
      </c>
      <c r="DG506" s="5" t="str">
        <f>'[1]Bearbeitete Datenbank'!$CO508</f>
        <v>None</v>
      </c>
      <c r="DH506" s="5" t="str">
        <f>'[1]Bearbeitete Datenbank'!$CP508</f>
        <v>None</v>
      </c>
    </row>
    <row r="507" spans="1:112" x14ac:dyDescent="0.25">
      <c r="A507" s="1" t="str">
        <f>'[1]Bearbeitete Datenbank'!$C509</f>
        <v>Sirius FM-5</v>
      </c>
      <c r="C507" s="1" t="str">
        <f>'[1]Bearbeitete Datenbank'!$C509</f>
        <v>Sirius FM-5</v>
      </c>
      <c r="D507" s="41">
        <f>'[1]Bearbeitete Datenbank'!$AB509</f>
        <v>35493</v>
      </c>
      <c r="G507" s="1" t="str">
        <f>'[1]Bearbeitete Datenbank'!$AV509</f>
        <v>Heavy Satellite</v>
      </c>
      <c r="H507" s="1">
        <f>'[1]Bearbeitete Datenbank'!$V509</f>
        <v>15</v>
      </c>
      <c r="J507" s="3"/>
      <c r="K507" s="1" t="str">
        <f>'[1]Bearbeitete Datenbank'!$BQ509</f>
        <v>mono/duo-propellant</v>
      </c>
      <c r="L507" s="1" t="str">
        <f>'[1]Bearbeitete Datenbank'!$BR509</f>
        <v>1</v>
      </c>
      <c r="M507" s="1"/>
      <c r="N507" s="1">
        <f>'[1]Bearbeitete Datenbank'!$BS509</f>
        <v>300</v>
      </c>
      <c r="P507" s="1" t="str">
        <f>'[1]Bearbeitete Datenbank'!$Y509</f>
        <v>Baikonur Cosmodrome</v>
      </c>
      <c r="Q507" s="1">
        <f>'[1]Bearbeitete Datenbank'!$AD509*PI()/180</f>
        <v>0.80224059067919362</v>
      </c>
      <c r="R507" s="1" t="str">
        <f>'[1]Bearbeitete Datenbank'!$D509</f>
        <v>USA</v>
      </c>
      <c r="S507" s="1" t="str">
        <f>'[1]Bearbeitete Datenbank'!$E509</f>
        <v>USA</v>
      </c>
      <c r="T507" s="1" t="str">
        <f>'[1]Bearbeitete Datenbank'!$F509</f>
        <v>Sirius XM Holdings</v>
      </c>
      <c r="U507" s="3">
        <f>'[1]Bearbeitete Datenbank'!$U509</f>
        <v>39994</v>
      </c>
      <c r="V507" s="1">
        <f>'[1]Bearbeitete Datenbank'!$AE509*PI()/180</f>
        <v>1.1048806829750102</v>
      </c>
      <c r="Y507" s="1">
        <f>'[1]Bearbeitete Datenbank'!$BK509</f>
        <v>5.6</v>
      </c>
      <c r="Z507" s="1">
        <f>'[1]Bearbeitete Datenbank'!$BL509</f>
        <v>5.2</v>
      </c>
      <c r="AA507" s="1">
        <f>'[1]Bearbeitete Datenbank'!$BM509</f>
        <v>24.8</v>
      </c>
      <c r="AB507" s="1">
        <f>'[1]Bearbeitete Datenbank'!BN509</f>
        <v>137.77916658913</v>
      </c>
      <c r="AC507" s="1">
        <f>'[1]Bearbeitete Datenbank'!BO509</f>
        <v>29.12</v>
      </c>
      <c r="AD507" s="1">
        <f>'[1]Bearbeitete Datenbank'!$BP509</f>
        <v>73.565866666666693</v>
      </c>
      <c r="AH507" s="1">
        <f>'[1]Bearbeitete Datenbank'!$AL509</f>
        <v>5820</v>
      </c>
      <c r="AJ507" s="1">
        <f>'[1]Bearbeitete Datenbank'!$AN509</f>
        <v>2900</v>
      </c>
      <c r="AK507" s="1">
        <f>'[1]Bearbeitete Datenbank'!$AW509</f>
        <v>2920</v>
      </c>
      <c r="AU507" s="1" t="str">
        <f>'[1]Bearbeitete Datenbank'!$AU509</f>
        <v>GEO/D</v>
      </c>
      <c r="AV507" s="1" t="str">
        <f>'[1]Bearbeitete Datenbank'!$J509</f>
        <v>GEO</v>
      </c>
      <c r="AY507" s="1" t="str">
        <f>'[1]Bearbeitete Datenbank'!$G509</f>
        <v>Commercial</v>
      </c>
      <c r="AZ507" s="1"/>
      <c r="BA507" s="1" t="str">
        <f>'[1]Bearbeitete Datenbank'!$H509</f>
        <v>Communications</v>
      </c>
      <c r="BB507" s="1"/>
      <c r="BC507" s="42">
        <f>'[1]Bearbeitete Datenbank'!$AX509</f>
        <v>1.9E-2</v>
      </c>
      <c r="BD507" s="1">
        <f>Tabelle27[[#This Row],[inclination '[degree']]]*PI()/180</f>
        <v>3.3161255787892259E-4</v>
      </c>
      <c r="BE507" s="1">
        <f>'[1]Bearbeitete Datenbank'!$AY509</f>
        <v>307.97359999999998</v>
      </c>
      <c r="BF507" s="1">
        <f>Tabelle27[[#This Row],[RAAN '[degree']]]*PI()/180</f>
        <v>5.3751533292200078</v>
      </c>
      <c r="BG507" s="1">
        <f>'[1]Bearbeitete Datenbank'!$BA509</f>
        <v>70.900700000000001</v>
      </c>
      <c r="BH507" s="1">
        <f>Tabelle27[[#This Row],[AoP '[degree']]]*PI()/180</f>
        <v>1.2374506569687436</v>
      </c>
      <c r="BI507" s="1">
        <f>'[1]Bearbeitete Datenbank'!$BB509</f>
        <v>77.378</v>
      </c>
      <c r="BK507" s="1">
        <f>Tabelle27[[#This Row],[mean_anomaly '[degree']]]*PI()/180</f>
        <v>1.3505008686081723</v>
      </c>
      <c r="BL507" s="1">
        <f>'[1]Bearbeitete Datenbank'!$AZ509</f>
        <v>1.07E-4</v>
      </c>
      <c r="BM507" s="1">
        <f>'[1]Bearbeitete Datenbank'!$BE509</f>
        <v>42164.991819016854</v>
      </c>
      <c r="BN507" s="1">
        <f>'[1]Bearbeitete Datenbank'!$BF509</f>
        <v>35798.503473141493</v>
      </c>
      <c r="BO507" s="1">
        <f>'[1]Bearbeitete Datenbank'!$BG509</f>
        <v>35789.480164892222</v>
      </c>
      <c r="BP507" s="1">
        <f>'[1]Bearbeitete Datenbank'!$BH509</f>
        <v>1436.108633879122</v>
      </c>
      <c r="BQ507" s="1">
        <f>'[1]Bearbeitete Datenbank'!$BC509</f>
        <v>1.0027096600000001</v>
      </c>
      <c r="BY507" s="1" t="s">
        <v>115</v>
      </c>
      <c r="BZ507" s="1" t="s">
        <v>115</v>
      </c>
      <c r="CA507" s="1" t="s">
        <v>115</v>
      </c>
      <c r="CB507" s="1" t="s">
        <v>115</v>
      </c>
      <c r="CD507" s="47">
        <f>'[1]Bearbeitete Datenbank'!$BT509</f>
        <v>3.0118704499983551E-2</v>
      </c>
      <c r="CE50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5.2567055995994538E-4</v>
      </c>
      <c r="CF507" s="1">
        <f>'[1]Bearbeitete Datenbank'!$BU509</f>
        <v>273.84489051050002</v>
      </c>
      <c r="CG50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4.7794949791716013</v>
      </c>
      <c r="CH507" s="1" t="str">
        <f>'[1]Bearbeitete Datenbank'!$BV509</f>
        <v>True</v>
      </c>
      <c r="CI507" s="1" t="str">
        <f>'[1]Bearbeitete Datenbank'!$BW509</f>
        <v>True</v>
      </c>
      <c r="CJ507" s="1">
        <f>'[1]Bearbeitete Datenbank'!$BX509</f>
        <v>6.4389999999999998E-5</v>
      </c>
      <c r="CK507" s="1">
        <f>'[1]Bearbeitete Datenbank'!$BY509</f>
        <v>5.3213999999999996E-5</v>
      </c>
      <c r="CL507" s="1">
        <f>'[1]Bearbeitete Datenbank'!$CA509</f>
        <v>4.1902000000000002E-2</v>
      </c>
      <c r="CM50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7.3132786317066389E-4</v>
      </c>
      <c r="CN507" s="1">
        <f>'[1]Bearbeitete Datenbank'!$CB509</f>
        <v>1</v>
      </c>
      <c r="CO507" s="1">
        <f>'[1]Bearbeitete Datenbank'!$CC509</f>
        <v>4</v>
      </c>
      <c r="CP507" s="1" t="str">
        <f>'[1]Bearbeitete Datenbank'!$CD509</f>
        <v>None</v>
      </c>
      <c r="CQ507" s="1" t="str">
        <f>'[1]Bearbeitete Datenbank'!$CE509</f>
        <v>None</v>
      </c>
      <c r="CR507" s="1" t="str">
        <f>'[1]Bearbeitete Datenbank'!$CF509</f>
        <v>None</v>
      </c>
      <c r="CS507" s="1" t="str">
        <f>IF(Tabelle27[[#This Row],[synchronised_starting_longitude '[deg_E']]]="None","None",Tabelle27[[#This Row],[synchronised_starting_longitude '[deg_E']]]*PI()/180)</f>
        <v>None</v>
      </c>
      <c r="CT507" s="1" t="str">
        <f>'[1]Bearbeitete Datenbank'!$CG509</f>
        <v>None</v>
      </c>
      <c r="CU507" s="1" t="str">
        <f>IF(Tabelle27[[#This Row],[synchronised_initial_longitude '[deg_E']]]="None","None",Tabelle27[[#This Row],[synchronised_initial_longitude '[deg_E']]]*PI()/180)</f>
        <v>None</v>
      </c>
      <c r="CV507" s="1" t="str">
        <f>'[1]Bearbeitete Datenbank'!$CH509</f>
        <v>None</v>
      </c>
      <c r="CW507" s="1" t="str">
        <f>IF(Tabelle27[[#This Row],[synchronised_tolerance_longitude '[deg_E']]]="None","None",Tabelle27[[#This Row],[synchronised_tolerance_longitude '[deg_E']]]*PI()/180)</f>
        <v>None</v>
      </c>
      <c r="CY507" s="1" t="str">
        <f>'[1]Bearbeitete Datenbank'!$CI509</f>
        <v>None</v>
      </c>
      <c r="CZ507" s="1" t="str">
        <f>IF(Tabelle27[[#This Row],[initial_GLAN '[deg']]]="None",Tabelle27[[#This Row],[initial_GLAN '[deg']]],Tabelle27[[#This Row],[initial_GLAN '[deg']]]*PI()/180)</f>
        <v>None</v>
      </c>
      <c r="DA507" s="1" t="str">
        <f>'[1]Bearbeitete Datenbank'!$CJ509</f>
        <v>None</v>
      </c>
      <c r="DB507" s="1" t="str">
        <f>IF(Tabelle27[[#This Row],[tolerance_GLAN '[deg']]]="None",Tabelle27[[#This Row],[tolerance_GLAN '[deg']]],Tabelle27[[#This Row],[tolerance_GLAN '[deg']]]*PI()/180)</f>
        <v>None</v>
      </c>
      <c r="DC507" s="1" t="str">
        <f>'[1]Bearbeitete Datenbank'!$CK509</f>
        <v>None</v>
      </c>
      <c r="DD507" s="49" t="str">
        <f>'[1]Bearbeitete Datenbank'!$CL509</f>
        <v>None</v>
      </c>
      <c r="DE507" s="5" t="str">
        <f>'[1]Bearbeitete Datenbank'!$CM509</f>
        <v>None</v>
      </c>
      <c r="DF507" s="49" t="str">
        <f>'[1]Bearbeitete Datenbank'!$CN509</f>
        <v>None</v>
      </c>
      <c r="DG507" s="5" t="str">
        <f>'[1]Bearbeitete Datenbank'!$CO509</f>
        <v>None</v>
      </c>
      <c r="DH507" s="5" t="str">
        <f>'[1]Bearbeitete Datenbank'!$CP509</f>
        <v>None</v>
      </c>
    </row>
    <row r="508" spans="1:112" x14ac:dyDescent="0.25">
      <c r="A508" s="1" t="str">
        <f>'[1]Bearbeitete Datenbank'!$C510</f>
        <v>Sirius FM-6</v>
      </c>
      <c r="C508" s="1" t="str">
        <f>'[1]Bearbeitete Datenbank'!$C510</f>
        <v>Sirius FM-6</v>
      </c>
      <c r="D508" s="41">
        <f>'[1]Bearbeitete Datenbank'!$AB510</f>
        <v>39360</v>
      </c>
      <c r="G508" s="1" t="str">
        <f>'[1]Bearbeitete Datenbank'!$AV510</f>
        <v>Heavy Satellite</v>
      </c>
      <c r="H508" s="1">
        <f>'[1]Bearbeitete Datenbank'!$V510</f>
        <v>15</v>
      </c>
      <c r="J508" s="3"/>
      <c r="K508" s="1" t="str">
        <f>'[1]Bearbeitete Datenbank'!$BQ510</f>
        <v>mono/duo-propellant</v>
      </c>
      <c r="L508" s="1" t="str">
        <f>'[1]Bearbeitete Datenbank'!$BR510</f>
        <v>1</v>
      </c>
      <c r="M508" s="1"/>
      <c r="N508" s="1">
        <f>'[1]Bearbeitete Datenbank'!$BS510</f>
        <v>300</v>
      </c>
      <c r="P508" s="1" t="str">
        <f>'[1]Bearbeitete Datenbank'!$Y510</f>
        <v>Baikonur Cosmodrome</v>
      </c>
      <c r="Q508" s="1">
        <f>'[1]Bearbeitete Datenbank'!$AD510*PI()/180</f>
        <v>0.80224059067919362</v>
      </c>
      <c r="R508" s="1" t="str">
        <f>'[1]Bearbeitete Datenbank'!$D510</f>
        <v>USA</v>
      </c>
      <c r="S508" s="1" t="str">
        <f>'[1]Bearbeitete Datenbank'!$E510</f>
        <v>USA</v>
      </c>
      <c r="T508" s="1" t="str">
        <f>'[1]Bearbeitete Datenbank'!$F510</f>
        <v>Sirius XM Holdings</v>
      </c>
      <c r="U508" s="3">
        <f>'[1]Bearbeitete Datenbank'!$U510</f>
        <v>41572</v>
      </c>
      <c r="V508" s="1">
        <f>'[1]Bearbeitete Datenbank'!$AE510*PI()/180</f>
        <v>1.1048806829750102</v>
      </c>
      <c r="Y508" s="1">
        <f>'[1]Bearbeitete Datenbank'!$BK510</f>
        <v>5.6</v>
      </c>
      <c r="Z508" s="1">
        <f>'[1]Bearbeitete Datenbank'!$BL510</f>
        <v>5.2</v>
      </c>
      <c r="AA508" s="1">
        <f>'[1]Bearbeitete Datenbank'!$BM510</f>
        <v>24.8</v>
      </c>
      <c r="AB508" s="1">
        <f>'[1]Bearbeitete Datenbank'!BN510</f>
        <v>137.77916658913</v>
      </c>
      <c r="AC508" s="1">
        <f>'[1]Bearbeitete Datenbank'!BO510</f>
        <v>29.12</v>
      </c>
      <c r="AD508" s="1">
        <f>'[1]Bearbeitete Datenbank'!$BP510</f>
        <v>73.565866666666693</v>
      </c>
      <c r="AH508" s="1">
        <f>'[1]Bearbeitete Datenbank'!$AL510</f>
        <v>3800</v>
      </c>
      <c r="AJ508" s="1">
        <f>'[1]Bearbeitete Datenbank'!$AN510</f>
        <v>1500</v>
      </c>
      <c r="AK508" s="1">
        <f>'[1]Bearbeitete Datenbank'!$AW510</f>
        <v>2300</v>
      </c>
      <c r="AU508" s="1" t="str">
        <f>'[1]Bearbeitete Datenbank'!$AU510</f>
        <v>GEO/D</v>
      </c>
      <c r="AV508" s="1" t="str">
        <f>'[1]Bearbeitete Datenbank'!$J510</f>
        <v>GEO</v>
      </c>
      <c r="AY508" s="1" t="str">
        <f>'[1]Bearbeitete Datenbank'!$G510</f>
        <v>Commercial</v>
      </c>
      <c r="AZ508" s="1"/>
      <c r="BA508" s="1" t="str">
        <f>'[1]Bearbeitete Datenbank'!$H510</f>
        <v>Communications</v>
      </c>
      <c r="BB508" s="1"/>
      <c r="BC508" s="42">
        <f>'[1]Bearbeitete Datenbank'!$AX510</f>
        <v>2.64E-2</v>
      </c>
      <c r="BD508" s="1">
        <f>Tabelle27[[#This Row],[inclination '[degree']]]*PI()/180</f>
        <v>4.6076692252650298E-4</v>
      </c>
      <c r="BE508" s="1">
        <f>'[1]Bearbeitete Datenbank'!$AY510</f>
        <v>292.83139999999997</v>
      </c>
      <c r="BF508" s="1">
        <f>Tabelle27[[#This Row],[RAAN '[degree']]]*PI()/180</f>
        <v>5.1108720832245229</v>
      </c>
      <c r="BG508" s="1">
        <f>'[1]Bearbeitete Datenbank'!$BA510</f>
        <v>14.244999999999999</v>
      </c>
      <c r="BH508" s="1">
        <f>Tabelle27[[#This Row],[AoP '[degree']]]*PI()/180</f>
        <v>0.24862215194659221</v>
      </c>
      <c r="BI508" s="1">
        <f>'[1]Bearbeitete Datenbank'!$BB510</f>
        <v>65.175600000000003</v>
      </c>
      <c r="BK508" s="1">
        <f>Tabelle27[[#This Row],[mean_anomaly '[degree']]]*PI()/180</f>
        <v>1.1375288119628164</v>
      </c>
      <c r="BL508" s="1">
        <f>'[1]Bearbeitete Datenbank'!$AZ510</f>
        <v>4.85E-5</v>
      </c>
      <c r="BM508" s="1">
        <f>'[1]Bearbeitete Datenbank'!$BE510</f>
        <v>42164.36190608437</v>
      </c>
      <c r="BN508" s="1">
        <f>'[1]Bearbeitete Datenbank'!$BF510</f>
        <v>35795.406877636808</v>
      </c>
      <c r="BO508" s="1">
        <f>'[1]Bearbeitete Datenbank'!$BG510</f>
        <v>35791.316934531926</v>
      </c>
      <c r="BP508" s="1">
        <f>'[1]Bearbeitete Datenbank'!$BH510</f>
        <v>1436.0764524419874</v>
      </c>
      <c r="BQ508" s="1">
        <f>'[1]Bearbeitete Datenbank'!$BC510</f>
        <v>1.0027321300000001</v>
      </c>
      <c r="BY508" s="1" t="s">
        <v>115</v>
      </c>
      <c r="BZ508" s="1" t="s">
        <v>115</v>
      </c>
      <c r="CA508" s="1" t="s">
        <v>115</v>
      </c>
      <c r="CB508" s="1" t="s">
        <v>115</v>
      </c>
      <c r="CD508" s="47">
        <f>'[1]Bearbeitete Datenbank'!$BT510</f>
        <v>2.5770378000004257E-2</v>
      </c>
      <c r="CE50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4.4977794558358555E-4</v>
      </c>
      <c r="CF508" s="1">
        <f>'[1]Bearbeitete Datenbank'!$BU510</f>
        <v>243.83227210699999</v>
      </c>
      <c r="CG50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4.2556759708858811</v>
      </c>
      <c r="CH508" s="1" t="str">
        <f>'[1]Bearbeitete Datenbank'!$BV510</f>
        <v>True</v>
      </c>
      <c r="CI508" s="1" t="str">
        <f>'[1]Bearbeitete Datenbank'!$BW510</f>
        <v>True</v>
      </c>
      <c r="CJ508" s="1">
        <f>'[1]Bearbeitete Datenbank'!$BX510</f>
        <v>8.252650000000001E-5</v>
      </c>
      <c r="CK508" s="1">
        <f>'[1]Bearbeitete Datenbank'!$BY510</f>
        <v>4.7049500000000004E-5</v>
      </c>
      <c r="CL508" s="1">
        <f>'[1]Bearbeitete Datenbank'!$CA510</f>
        <v>3.7469000000000002E-2</v>
      </c>
      <c r="CM50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6.539574174297553E-4</v>
      </c>
      <c r="CN508" s="1">
        <f>'[1]Bearbeitete Datenbank'!$CB510</f>
        <v>1</v>
      </c>
      <c r="CO508" s="1">
        <f>'[1]Bearbeitete Datenbank'!$CC510</f>
        <v>7</v>
      </c>
      <c r="CP508" s="1" t="str">
        <f>'[1]Bearbeitete Datenbank'!$CD510</f>
        <v>None</v>
      </c>
      <c r="CQ508" s="1" t="str">
        <f>'[1]Bearbeitete Datenbank'!$CE510</f>
        <v>None</v>
      </c>
      <c r="CR508" s="1" t="str">
        <f>'[1]Bearbeitete Datenbank'!$CF510</f>
        <v>None</v>
      </c>
      <c r="CS508" s="1" t="str">
        <f>IF(Tabelle27[[#This Row],[synchronised_starting_longitude '[deg_E']]]="None","None",Tabelle27[[#This Row],[synchronised_starting_longitude '[deg_E']]]*PI()/180)</f>
        <v>None</v>
      </c>
      <c r="CT508" s="1" t="str">
        <f>'[1]Bearbeitete Datenbank'!$CG510</f>
        <v>None</v>
      </c>
      <c r="CU508" s="1" t="str">
        <f>IF(Tabelle27[[#This Row],[synchronised_initial_longitude '[deg_E']]]="None","None",Tabelle27[[#This Row],[synchronised_initial_longitude '[deg_E']]]*PI()/180)</f>
        <v>None</v>
      </c>
      <c r="CV508" s="1" t="str">
        <f>'[1]Bearbeitete Datenbank'!$CH510</f>
        <v>None</v>
      </c>
      <c r="CW508" s="1" t="str">
        <f>IF(Tabelle27[[#This Row],[synchronised_tolerance_longitude '[deg_E']]]="None","None",Tabelle27[[#This Row],[synchronised_tolerance_longitude '[deg_E']]]*PI()/180)</f>
        <v>None</v>
      </c>
      <c r="CY508" s="1" t="str">
        <f>'[1]Bearbeitete Datenbank'!$CI510</f>
        <v>None</v>
      </c>
      <c r="CZ508" s="1" t="str">
        <f>IF(Tabelle27[[#This Row],[initial_GLAN '[deg']]]="None",Tabelle27[[#This Row],[initial_GLAN '[deg']]],Tabelle27[[#This Row],[initial_GLAN '[deg']]]*PI()/180)</f>
        <v>None</v>
      </c>
      <c r="DA508" s="1" t="str">
        <f>'[1]Bearbeitete Datenbank'!$CJ510</f>
        <v>None</v>
      </c>
      <c r="DB508" s="1" t="str">
        <f>IF(Tabelle27[[#This Row],[tolerance_GLAN '[deg']]]="None",Tabelle27[[#This Row],[tolerance_GLAN '[deg']]],Tabelle27[[#This Row],[tolerance_GLAN '[deg']]]*PI()/180)</f>
        <v>None</v>
      </c>
      <c r="DC508" s="1" t="str">
        <f>'[1]Bearbeitete Datenbank'!$CK510</f>
        <v>None</v>
      </c>
      <c r="DD508" s="49" t="str">
        <f>'[1]Bearbeitete Datenbank'!$CL510</f>
        <v>None</v>
      </c>
      <c r="DE508" s="5" t="str">
        <f>'[1]Bearbeitete Datenbank'!$CM510</f>
        <v>None</v>
      </c>
      <c r="DF508" s="49" t="str">
        <f>'[1]Bearbeitete Datenbank'!$CN510</f>
        <v>None</v>
      </c>
      <c r="DG508" s="5" t="str">
        <f>'[1]Bearbeitete Datenbank'!$CO510</f>
        <v>None</v>
      </c>
      <c r="DH508" s="5" t="str">
        <f>'[1]Bearbeitete Datenbank'!$CP510</f>
        <v>None</v>
      </c>
    </row>
    <row r="509" spans="1:112" x14ac:dyDescent="0.25">
      <c r="A509" s="1" t="str">
        <f>'[1]Bearbeitete Datenbank'!$C511</f>
        <v>Sirius XM-3</v>
      </c>
      <c r="C509" s="1" t="str">
        <f>'[1]Bearbeitete Datenbank'!$C511</f>
        <v>Sirius XM-3</v>
      </c>
      <c r="D509" s="41">
        <f>'[1]Bearbeitete Datenbank'!$AB511</f>
        <v>28626</v>
      </c>
      <c r="G509" s="1" t="str">
        <f>'[1]Bearbeitete Datenbank'!$AV511</f>
        <v>Heavy Satellite</v>
      </c>
      <c r="H509" s="1">
        <f>'[1]Bearbeitete Datenbank'!$V511</f>
        <v>15</v>
      </c>
      <c r="J509" s="3"/>
      <c r="K509" s="1" t="str">
        <f>'[1]Bearbeitete Datenbank'!$BQ511</f>
        <v>mono/duo-propellant</v>
      </c>
      <c r="L509" s="1" t="str">
        <f>'[1]Bearbeitete Datenbank'!$BR511</f>
        <v>1</v>
      </c>
      <c r="M509" s="1"/>
      <c r="N509" s="1">
        <f>'[1]Bearbeitete Datenbank'!$BS511</f>
        <v>3000</v>
      </c>
      <c r="P509" s="1" t="str">
        <f>'[1]Bearbeitete Datenbank'!$Y511</f>
        <v>Sea Launch Odyssey</v>
      </c>
      <c r="Q509" s="1">
        <f>'[1]Bearbeitete Datenbank'!$AD511*PI()/180</f>
        <v>1.7453292519943296E-5</v>
      </c>
      <c r="R509" s="1" t="str">
        <f>'[1]Bearbeitete Datenbank'!$D511</f>
        <v>USA</v>
      </c>
      <c r="S509" s="1" t="str">
        <f>'[1]Bearbeitete Datenbank'!$E511</f>
        <v>USA</v>
      </c>
      <c r="T509" s="1" t="str">
        <f>'[1]Bearbeitete Datenbank'!$F511</f>
        <v>XM Satellite Radio USA</v>
      </c>
      <c r="U509" s="3">
        <f>'[1]Bearbeitete Datenbank'!$U511</f>
        <v>38412</v>
      </c>
      <c r="V509" s="1">
        <f>'[1]Bearbeitete Datenbank'!$AE511*PI()/180</f>
        <v>3.5953782591083185</v>
      </c>
      <c r="Y509" s="1">
        <f>'[1]Bearbeitete Datenbank'!$BK511</f>
        <v>3.3</v>
      </c>
      <c r="Z509" s="1">
        <f>'[1]Bearbeitete Datenbank'!$BL511</f>
        <v>7</v>
      </c>
      <c r="AA509" s="1">
        <f>'[1]Bearbeitete Datenbank'!$BM511</f>
        <v>40.4</v>
      </c>
      <c r="AB509" s="1">
        <f>'[1]Bearbeitete Datenbank'!BN511</f>
        <v>132.38033942480101</v>
      </c>
      <c r="AC509" s="1">
        <f>'[1]Bearbeitete Datenbank'!BO511</f>
        <v>10.89</v>
      </c>
      <c r="AD509" s="1">
        <f>'[1]Bearbeitete Datenbank'!$BP511</f>
        <v>61.3342666666667</v>
      </c>
      <c r="AH509" s="1">
        <f>'[1]Bearbeitete Datenbank'!$AL511</f>
        <v>4682</v>
      </c>
      <c r="AJ509" s="1">
        <f>'[1]Bearbeitete Datenbank'!$AN511</f>
        <v>2500</v>
      </c>
      <c r="AK509" s="1">
        <f>'[1]Bearbeitete Datenbank'!$AW511</f>
        <v>2182</v>
      </c>
      <c r="AU509" s="1" t="str">
        <f>'[1]Bearbeitete Datenbank'!$AU511</f>
        <v>GEO/S</v>
      </c>
      <c r="AV509" s="1" t="str">
        <f>'[1]Bearbeitete Datenbank'!$J511</f>
        <v>GEO</v>
      </c>
      <c r="AY509" s="1" t="str">
        <f>'[1]Bearbeitete Datenbank'!$G511</f>
        <v>Commercial</v>
      </c>
      <c r="AZ509" s="1"/>
      <c r="BA509" s="1" t="str">
        <f>'[1]Bearbeitete Datenbank'!$H511</f>
        <v>Communications</v>
      </c>
      <c r="BB509" s="1"/>
      <c r="BC509" s="42">
        <f>'[1]Bearbeitete Datenbank'!$AX511</f>
        <v>1.5800000000000002E-2</v>
      </c>
      <c r="BD509" s="1">
        <f>Tabelle27[[#This Row],[inclination '[degree']]]*PI()/180</f>
        <v>2.7576202181510406E-4</v>
      </c>
      <c r="BE509" s="1">
        <f>'[1]Bearbeitete Datenbank'!$AY511</f>
        <v>307.63229999999999</v>
      </c>
      <c r="BF509" s="1">
        <f>Tabelle27[[#This Row],[RAAN '[degree']]]*PI()/180</f>
        <v>5.3691965204829515</v>
      </c>
      <c r="BG509" s="1">
        <f>'[1]Bearbeitete Datenbank'!$BA511</f>
        <v>143.08779999999999</v>
      </c>
      <c r="BH509" s="1">
        <f>Tabelle27[[#This Row],[AoP '[degree']]]*PI()/180</f>
        <v>2.4973532294351419</v>
      </c>
      <c r="BI509" s="1">
        <f>'[1]Bearbeitete Datenbank'!$BB511</f>
        <v>185.209</v>
      </c>
      <c r="BK509" s="1">
        <f>Tabelle27[[#This Row],[mean_anomaly '[degree']]]*PI()/180</f>
        <v>3.2325068543261777</v>
      </c>
      <c r="BL509" s="1">
        <f>'[1]Bearbeitete Datenbank'!$AZ511</f>
        <v>2.3269999999999999E-4</v>
      </c>
      <c r="BM509" s="1">
        <f>'[1]Bearbeitete Datenbank'!$BE511</f>
        <v>42166.058828019661</v>
      </c>
      <c r="BN509" s="1">
        <f>'[1]Bearbeitete Datenbank'!$BF511</f>
        <v>35804.87086990894</v>
      </c>
      <c r="BO509" s="1">
        <f>'[1]Bearbeitete Datenbank'!$BG511</f>
        <v>35785.246786130381</v>
      </c>
      <c r="BP509" s="1">
        <f>'[1]Bearbeitete Datenbank'!$BH511</f>
        <v>1436.1631465377066</v>
      </c>
      <c r="BQ509" s="1">
        <f>'[1]Bearbeitete Datenbank'!$BC511</f>
        <v>1.0026716</v>
      </c>
      <c r="BY509" s="1" t="s">
        <v>115</v>
      </c>
      <c r="BZ509" s="1" t="s">
        <v>115</v>
      </c>
      <c r="CA509" s="1" t="s">
        <v>115</v>
      </c>
      <c r="CB509" s="1" t="s">
        <v>115</v>
      </c>
      <c r="CD509" s="47">
        <f>'[1]Bearbeitete Datenbank'!$BT511</f>
        <v>6.7031554499976664E-2</v>
      </c>
      <c r="CE50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1.169921328754614E-3</v>
      </c>
      <c r="CF509" s="1">
        <f>'[1]Bearbeitete Datenbank'!$BU511</f>
        <v>274.8462524565</v>
      </c>
      <c r="CG50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4.7969720421334774</v>
      </c>
      <c r="CH509" s="1" t="str">
        <f>'[1]Bearbeitete Datenbank'!$BV511</f>
        <v>True</v>
      </c>
      <c r="CI509" s="1" t="str">
        <f>'[1]Bearbeitete Datenbank'!$BW511</f>
        <v>True</v>
      </c>
      <c r="CJ509" s="1">
        <f>'[1]Bearbeitete Datenbank'!$BX511</f>
        <v>1.44151E-4</v>
      </c>
      <c r="CK509" s="1">
        <f>'[1]Bearbeitete Datenbank'!$BY511</f>
        <v>1.34661E-4</v>
      </c>
      <c r="CL509" s="1">
        <f>'[1]Bearbeitete Datenbank'!$CA511</f>
        <v>2.8291E-2</v>
      </c>
      <c r="CM50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4.9377109868171574E-4</v>
      </c>
      <c r="CN509" s="1">
        <f>'[1]Bearbeitete Datenbank'!$CB511</f>
        <v>2</v>
      </c>
      <c r="CO509" s="1">
        <f>'[1]Bearbeitete Datenbank'!$CC511</f>
        <v>6</v>
      </c>
      <c r="CP509" s="1" t="str">
        <f>'[1]Bearbeitete Datenbank'!$CD511</f>
        <v>Sir_274.8</v>
      </c>
      <c r="CQ509" s="1">
        <f>'[1]Bearbeitete Datenbank'!$CE511</f>
        <v>2</v>
      </c>
      <c r="CR509" s="1">
        <f>'[1]Bearbeitete Datenbank'!$CF511</f>
        <v>274.86750233769999</v>
      </c>
      <c r="CS509" s="1">
        <f>IF(Tabelle27[[#This Row],[synchronised_starting_longitude '[deg_E']]]="None","None",Tabelle27[[#This Row],[synchronised_starting_longitude '[deg_E']]]*PI()/180)</f>
        <v>4.7973429225260755</v>
      </c>
      <c r="CT509" s="1">
        <f>'[1]Bearbeitete Datenbank'!$CG511</f>
        <v>274.82725850050002</v>
      </c>
      <c r="CU509" s="1">
        <f>IF(Tabelle27[[#This Row],[synchronised_initial_longitude '[deg_E']]]="None","None",Tabelle27[[#This Row],[synchronised_initial_longitude '[deg_E']]]*PI()/180)</f>
        <v>4.7966405350632995</v>
      </c>
      <c r="CV509" s="1">
        <f>'[1]Bearbeitete Datenbank'!$CH511</f>
        <v>5.7491195999986644E-2</v>
      </c>
      <c r="CW509" s="1">
        <f>IF(Tabelle27[[#This Row],[synchronised_tolerance_longitude '[deg_E']]]="None","None",Tabelle27[[#This Row],[synchronised_tolerance_longitude '[deg_E']]]*PI()/180)</f>
        <v>1.0034106611091606E-3</v>
      </c>
      <c r="CY509" s="1" t="str">
        <f>'[1]Bearbeitete Datenbank'!$CI511</f>
        <v>None</v>
      </c>
      <c r="CZ509" s="1" t="str">
        <f>IF(Tabelle27[[#This Row],[initial_GLAN '[deg']]]="None",Tabelle27[[#This Row],[initial_GLAN '[deg']]],Tabelle27[[#This Row],[initial_GLAN '[deg']]]*PI()/180)</f>
        <v>None</v>
      </c>
      <c r="DA509" s="1" t="str">
        <f>'[1]Bearbeitete Datenbank'!$CJ511</f>
        <v>None</v>
      </c>
      <c r="DB509" s="1" t="str">
        <f>IF(Tabelle27[[#This Row],[tolerance_GLAN '[deg']]]="None",Tabelle27[[#This Row],[tolerance_GLAN '[deg']]],Tabelle27[[#This Row],[tolerance_GLAN '[deg']]]*PI()/180)</f>
        <v>None</v>
      </c>
      <c r="DC509" s="1" t="str">
        <f>'[1]Bearbeitete Datenbank'!$CK511</f>
        <v>None</v>
      </c>
      <c r="DD509" s="49" t="str">
        <f>'[1]Bearbeitete Datenbank'!$CL511</f>
        <v>None</v>
      </c>
      <c r="DE509" s="5" t="str">
        <f>'[1]Bearbeitete Datenbank'!$CM511</f>
        <v>None</v>
      </c>
      <c r="DF509" s="49" t="str">
        <f>'[1]Bearbeitete Datenbank'!$CN511</f>
        <v>None</v>
      </c>
      <c r="DG509" s="5" t="str">
        <f>'[1]Bearbeitete Datenbank'!$CO511</f>
        <v>None</v>
      </c>
      <c r="DH509" s="5" t="str">
        <f>'[1]Bearbeitete Datenbank'!$CP511</f>
        <v>None</v>
      </c>
    </row>
    <row r="510" spans="1:112" x14ac:dyDescent="0.25">
      <c r="A510" s="1" t="str">
        <f>'[1]Bearbeitete Datenbank'!$C512</f>
        <v>Sirius XM-4</v>
      </c>
      <c r="C510" s="1" t="str">
        <f>'[1]Bearbeitete Datenbank'!$C512</f>
        <v>Sirius XM-4</v>
      </c>
      <c r="D510" s="41">
        <f>'[1]Bearbeitete Datenbank'!$AB512</f>
        <v>29520</v>
      </c>
      <c r="G510" s="1" t="str">
        <f>'[1]Bearbeitete Datenbank'!$AV512</f>
        <v>Heavy Satellite</v>
      </c>
      <c r="H510" s="1">
        <f>'[1]Bearbeitete Datenbank'!$V512</f>
        <v>15</v>
      </c>
      <c r="J510" s="3"/>
      <c r="K510" s="1" t="str">
        <f>'[1]Bearbeitete Datenbank'!$BQ512</f>
        <v>mono/duo-propellant</v>
      </c>
      <c r="L510" s="1" t="str">
        <f>'[1]Bearbeitete Datenbank'!$BR512</f>
        <v>1</v>
      </c>
      <c r="M510" s="1"/>
      <c r="N510" s="1">
        <f>'[1]Bearbeitete Datenbank'!$BS512</f>
        <v>300</v>
      </c>
      <c r="P510" s="1" t="str">
        <f>'[1]Bearbeitete Datenbank'!$Y512</f>
        <v>Sea Launch Odyssey</v>
      </c>
      <c r="Q510" s="1">
        <f>'[1]Bearbeitete Datenbank'!$AD512*PI()/180</f>
        <v>1.7453292519943296E-5</v>
      </c>
      <c r="R510" s="1" t="str">
        <f>'[1]Bearbeitete Datenbank'!$D512</f>
        <v>USA</v>
      </c>
      <c r="S510" s="1" t="str">
        <f>'[1]Bearbeitete Datenbank'!$E512</f>
        <v>USA</v>
      </c>
      <c r="T510" s="1" t="str">
        <f>'[1]Bearbeitete Datenbank'!$F512</f>
        <v>XM Satellite Radio USA</v>
      </c>
      <c r="U510" s="3">
        <f>'[1]Bearbeitete Datenbank'!$U512</f>
        <v>39020</v>
      </c>
      <c r="V510" s="1">
        <f>'[1]Bearbeitete Datenbank'!$AE512*PI()/180</f>
        <v>3.5953782591083185</v>
      </c>
      <c r="Y510" s="1">
        <f>'[1]Bearbeitete Datenbank'!$BK512</f>
        <v>3.3</v>
      </c>
      <c r="Z510" s="1">
        <f>'[1]Bearbeitete Datenbank'!$BL512</f>
        <v>7</v>
      </c>
      <c r="AA510" s="1">
        <f>'[1]Bearbeitete Datenbank'!$BM512</f>
        <v>40.4</v>
      </c>
      <c r="AB510" s="1">
        <f>'[1]Bearbeitete Datenbank'!BN512</f>
        <v>132.38033942480101</v>
      </c>
      <c r="AC510" s="1">
        <f>'[1]Bearbeitete Datenbank'!BO512</f>
        <v>10.89</v>
      </c>
      <c r="AD510" s="1">
        <f>'[1]Bearbeitete Datenbank'!$BP512</f>
        <v>61.3342666666667</v>
      </c>
      <c r="AH510" s="1">
        <f>'[1]Bearbeitete Datenbank'!$AL512</f>
        <v>5193</v>
      </c>
      <c r="AJ510" s="1">
        <f>'[1]Bearbeitete Datenbank'!$AN512</f>
        <v>2700</v>
      </c>
      <c r="AK510" s="1">
        <f>'[1]Bearbeitete Datenbank'!$AW512</f>
        <v>2493</v>
      </c>
      <c r="AU510" s="1" t="str">
        <f>'[1]Bearbeitete Datenbank'!$AU512</f>
        <v>GEO/S</v>
      </c>
      <c r="AV510" s="1" t="str">
        <f>'[1]Bearbeitete Datenbank'!$J512</f>
        <v>GEO</v>
      </c>
      <c r="AY510" s="1" t="str">
        <f>'[1]Bearbeitete Datenbank'!$G512</f>
        <v>Commercial</v>
      </c>
      <c r="AZ510" s="1"/>
      <c r="BA510" s="1" t="str">
        <f>'[1]Bearbeitete Datenbank'!$H512</f>
        <v>Communications</v>
      </c>
      <c r="BB510" s="1"/>
      <c r="BC510" s="42">
        <f>'[1]Bearbeitete Datenbank'!$AX512</f>
        <v>1.38E-2</v>
      </c>
      <c r="BD510" s="1">
        <f>Tabelle27[[#This Row],[inclination '[degree']]]*PI()/180</f>
        <v>2.4085543677521747E-4</v>
      </c>
      <c r="BE510" s="1">
        <f>'[1]Bearbeitete Datenbank'!$AY512</f>
        <v>345.59769999999997</v>
      </c>
      <c r="BF510" s="1">
        <f>Tabelle27[[#This Row],[RAAN '[degree']]]*PI()/180</f>
        <v>6.0318177523196068</v>
      </c>
      <c r="BG510" s="1">
        <f>'[1]Bearbeitete Datenbank'!$BA512</f>
        <v>92.570899999999995</v>
      </c>
      <c r="BH510" s="1">
        <f>Tabelle27[[#This Row],[AoP '[degree']]]*PI()/180</f>
        <v>1.6156669965344188</v>
      </c>
      <c r="BI510" s="1">
        <f>'[1]Bearbeitete Datenbank'!$BB512</f>
        <v>269.18849999999998</v>
      </c>
      <c r="BK510" s="1">
        <f>Tabelle27[[#This Row],[mean_anomaly '[degree']]]*PI()/180</f>
        <v>4.6982256335047552</v>
      </c>
      <c r="BL510" s="1">
        <f>'[1]Bearbeitete Datenbank'!$AZ512</f>
        <v>3.0199999999999999E-5</v>
      </c>
      <c r="BM510" s="1">
        <f>'[1]Bearbeitete Datenbank'!$BE512</f>
        <v>42164.737552264582</v>
      </c>
      <c r="BN510" s="1">
        <f>'[1]Bearbeitete Datenbank'!$BF512</f>
        <v>35795.010927338662</v>
      </c>
      <c r="BO510" s="1">
        <f>'[1]Bearbeitete Datenbank'!$BG512</f>
        <v>35792.464177190501</v>
      </c>
      <c r="BP510" s="1">
        <f>'[1]Bearbeitete Datenbank'!$BH512</f>
        <v>1436.0956436906267</v>
      </c>
      <c r="BQ510" s="1">
        <f>'[1]Bearbeitete Datenbank'!$BC512</f>
        <v>1.00271873</v>
      </c>
      <c r="BY510" s="1" t="s">
        <v>115</v>
      </c>
      <c r="BZ510" s="1" t="s">
        <v>115</v>
      </c>
      <c r="CA510" s="1" t="s">
        <v>115</v>
      </c>
      <c r="CB510" s="1" t="s">
        <v>115</v>
      </c>
      <c r="CD510" s="47">
        <f>'[1]Bearbeitete Datenbank'!$BT512</f>
        <v>5.4634595000010222E-2</v>
      </c>
      <c r="CE51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9.5355356824380975E-4</v>
      </c>
      <c r="CF510" s="1">
        <f>'[1]Bearbeitete Datenbank'!$BU512</f>
        <v>244.734149207</v>
      </c>
      <c r="CG51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4.2714166957292194</v>
      </c>
      <c r="CH510" s="1" t="str">
        <f>'[1]Bearbeitete Datenbank'!$BV512</f>
        <v>True</v>
      </c>
      <c r="CI510" s="1" t="str">
        <f>'[1]Bearbeitete Datenbank'!$BW512</f>
        <v>True</v>
      </c>
      <c r="CJ510" s="1">
        <f>'[1]Bearbeitete Datenbank'!$BX512</f>
        <v>3.3867500000000001E-5</v>
      </c>
      <c r="CK510" s="1">
        <f>'[1]Bearbeitete Datenbank'!$BY512</f>
        <v>2.86675E-5</v>
      </c>
      <c r="CL510" s="1">
        <f>'[1]Bearbeitete Datenbank'!$CA512</f>
        <v>2.2915999999999999E-2</v>
      </c>
      <c r="CM51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3.9995965138702052E-4</v>
      </c>
      <c r="CN510" s="1">
        <f>'[1]Bearbeitete Datenbank'!$CB512</f>
        <v>1</v>
      </c>
      <c r="CO510" s="1">
        <f>'[1]Bearbeitete Datenbank'!$CC512</f>
        <v>3</v>
      </c>
      <c r="CP510" s="1" t="str">
        <f>'[1]Bearbeitete Datenbank'!$CD512</f>
        <v>None</v>
      </c>
      <c r="CQ510" s="1" t="str">
        <f>'[1]Bearbeitete Datenbank'!$CE512</f>
        <v>None</v>
      </c>
      <c r="CR510" s="1" t="str">
        <f>'[1]Bearbeitete Datenbank'!$CF512</f>
        <v>None</v>
      </c>
      <c r="CS510" s="1" t="str">
        <f>IF(Tabelle27[[#This Row],[synchronised_starting_longitude '[deg_E']]]="None","None",Tabelle27[[#This Row],[synchronised_starting_longitude '[deg_E']]]*PI()/180)</f>
        <v>None</v>
      </c>
      <c r="CT510" s="1" t="str">
        <f>'[1]Bearbeitete Datenbank'!$CG512</f>
        <v>None</v>
      </c>
      <c r="CU510" s="1" t="str">
        <f>IF(Tabelle27[[#This Row],[synchronised_initial_longitude '[deg_E']]]="None","None",Tabelle27[[#This Row],[synchronised_initial_longitude '[deg_E']]]*PI()/180)</f>
        <v>None</v>
      </c>
      <c r="CV510" s="1" t="str">
        <f>'[1]Bearbeitete Datenbank'!$CH512</f>
        <v>None</v>
      </c>
      <c r="CW510" s="1" t="str">
        <f>IF(Tabelle27[[#This Row],[synchronised_tolerance_longitude '[deg_E']]]="None","None",Tabelle27[[#This Row],[synchronised_tolerance_longitude '[deg_E']]]*PI()/180)</f>
        <v>None</v>
      </c>
      <c r="CY510" s="1" t="str">
        <f>'[1]Bearbeitete Datenbank'!$CI512</f>
        <v>None</v>
      </c>
      <c r="CZ510" s="1" t="str">
        <f>IF(Tabelle27[[#This Row],[initial_GLAN '[deg']]]="None",Tabelle27[[#This Row],[initial_GLAN '[deg']]],Tabelle27[[#This Row],[initial_GLAN '[deg']]]*PI()/180)</f>
        <v>None</v>
      </c>
      <c r="DA510" s="1" t="str">
        <f>'[1]Bearbeitete Datenbank'!$CJ512</f>
        <v>None</v>
      </c>
      <c r="DB510" s="1" t="str">
        <f>IF(Tabelle27[[#This Row],[tolerance_GLAN '[deg']]]="None",Tabelle27[[#This Row],[tolerance_GLAN '[deg']]],Tabelle27[[#This Row],[tolerance_GLAN '[deg']]]*PI()/180)</f>
        <v>None</v>
      </c>
      <c r="DC510" s="1" t="str">
        <f>'[1]Bearbeitete Datenbank'!$CK512</f>
        <v>None</v>
      </c>
      <c r="DD510" s="49" t="str">
        <f>'[1]Bearbeitete Datenbank'!$CL512</f>
        <v>None</v>
      </c>
      <c r="DE510" s="5" t="str">
        <f>'[1]Bearbeitete Datenbank'!$CM512</f>
        <v>None</v>
      </c>
      <c r="DF510" s="49" t="str">
        <f>'[1]Bearbeitete Datenbank'!$CN512</f>
        <v>None</v>
      </c>
      <c r="DG510" s="5" t="str">
        <f>'[1]Bearbeitete Datenbank'!$CO512</f>
        <v>None</v>
      </c>
      <c r="DH510" s="5" t="str">
        <f>'[1]Bearbeitete Datenbank'!$CP512</f>
        <v>None</v>
      </c>
    </row>
    <row r="511" spans="1:112" x14ac:dyDescent="0.25">
      <c r="A511" s="1" t="str">
        <f>'[1]Bearbeitete Datenbank'!$C513</f>
        <v>Sirius XM-5</v>
      </c>
      <c r="C511" s="1" t="str">
        <f>'[1]Bearbeitete Datenbank'!$C513</f>
        <v>Sirius XM-5</v>
      </c>
      <c r="D511" s="41">
        <f>'[1]Bearbeitete Datenbank'!$AB513</f>
        <v>37185</v>
      </c>
      <c r="G511" s="1" t="str">
        <f>'[1]Bearbeitete Datenbank'!$AV513</f>
        <v>Heavy Satellite</v>
      </c>
      <c r="H511" s="1">
        <f>'[1]Bearbeitete Datenbank'!$V513</f>
        <v>15</v>
      </c>
      <c r="J511" s="3"/>
      <c r="K511" s="1" t="str">
        <f>'[1]Bearbeitete Datenbank'!$BQ513</f>
        <v>mono/duo-propellant</v>
      </c>
      <c r="L511" s="1" t="str">
        <f>'[1]Bearbeitete Datenbank'!$BR513</f>
        <v>1</v>
      </c>
      <c r="M511" s="1"/>
      <c r="N511" s="1">
        <f>'[1]Bearbeitete Datenbank'!$BS513</f>
        <v>3000</v>
      </c>
      <c r="P511" s="1" t="str">
        <f>'[1]Bearbeitete Datenbank'!$Y513</f>
        <v>Baikonur Cosmodrome</v>
      </c>
      <c r="Q511" s="1">
        <f>'[1]Bearbeitete Datenbank'!$AD513*PI()/180</f>
        <v>0.80224059067919362</v>
      </c>
      <c r="R511" s="1" t="str">
        <f>'[1]Bearbeitete Datenbank'!$D513</f>
        <v>USA</v>
      </c>
      <c r="S511" s="1" t="str">
        <f>'[1]Bearbeitete Datenbank'!$E513</f>
        <v>USA</v>
      </c>
      <c r="T511" s="1" t="str">
        <f>'[1]Bearbeitete Datenbank'!$F513</f>
        <v>Sirius XM Holdings</v>
      </c>
      <c r="U511" s="3">
        <f>'[1]Bearbeitete Datenbank'!$U513</f>
        <v>40465</v>
      </c>
      <c r="V511" s="1">
        <f>'[1]Bearbeitete Datenbank'!$AE513*PI()/180</f>
        <v>1.1048806829750102</v>
      </c>
      <c r="Y511" s="1">
        <f>'[1]Bearbeitete Datenbank'!$BK513</f>
        <v>3.4</v>
      </c>
      <c r="Z511" s="1">
        <f>'[1]Bearbeitete Datenbank'!$BL513</f>
        <v>8</v>
      </c>
      <c r="AA511" s="1">
        <f>'[1]Bearbeitete Datenbank'!$BM513</f>
        <v>31</v>
      </c>
      <c r="AB511" s="1">
        <f>'[1]Bearbeitete Datenbank'!BN513</f>
        <v>115.238602298929</v>
      </c>
      <c r="AC511" s="1">
        <f>'[1]Bearbeitete Datenbank'!BO513</f>
        <v>11.56</v>
      </c>
      <c r="AD511" s="1">
        <f>'[1]Bearbeitete Datenbank'!$BP513</f>
        <v>58.114133333333299</v>
      </c>
      <c r="AH511" s="1">
        <f>'[1]Bearbeitete Datenbank'!$AL513</f>
        <v>5984</v>
      </c>
      <c r="AJ511" s="1">
        <f>'[1]Bearbeitete Datenbank'!$AN513</f>
        <v>3163</v>
      </c>
      <c r="AK511" s="1">
        <f>'[1]Bearbeitete Datenbank'!$AW513</f>
        <v>2821</v>
      </c>
      <c r="AU511" s="1" t="str">
        <f>'[1]Bearbeitete Datenbank'!$AU513</f>
        <v>GEO/S</v>
      </c>
      <c r="AV511" s="1" t="str">
        <f>'[1]Bearbeitete Datenbank'!$J513</f>
        <v>GEO</v>
      </c>
      <c r="AY511" s="1" t="str">
        <f>'[1]Bearbeitete Datenbank'!$G513</f>
        <v>Commercial</v>
      </c>
      <c r="AZ511" s="1"/>
      <c r="BA511" s="1" t="str">
        <f>'[1]Bearbeitete Datenbank'!$H513</f>
        <v>Communications</v>
      </c>
      <c r="BB511" s="1"/>
      <c r="BC511" s="42">
        <f>'[1]Bearbeitete Datenbank'!$AX513</f>
        <v>1.78E-2</v>
      </c>
      <c r="BD511" s="1">
        <f>Tabelle27[[#This Row],[inclination '[degree']]]*PI()/180</f>
        <v>3.1066860685499068E-4</v>
      </c>
      <c r="BE511" s="1">
        <f>'[1]Bearbeitete Datenbank'!$AY513</f>
        <v>248.0564</v>
      </c>
      <c r="BF511" s="1">
        <f>Tabelle27[[#This Row],[RAAN '[degree']]]*PI()/180</f>
        <v>4.3294009106440621</v>
      </c>
      <c r="BG511" s="1">
        <f>'[1]Bearbeitete Datenbank'!$BA513</f>
        <v>347.19900000000001</v>
      </c>
      <c r="BH511" s="1">
        <f>Tabelle27[[#This Row],[AoP '[degree']]]*PI()/180</f>
        <v>6.059765709631793</v>
      </c>
      <c r="BI511" s="1">
        <f>'[1]Bearbeitete Datenbank'!$BB513</f>
        <v>222.07419999999999</v>
      </c>
      <c r="BK511" s="1">
        <f>Tabelle27[[#This Row],[mean_anomaly '[degree']]]*PI()/180</f>
        <v>3.8759259737323912</v>
      </c>
      <c r="BL511" s="1">
        <f>'[1]Bearbeitete Datenbank'!$AZ513</f>
        <v>4.8519999999999998E-4</v>
      </c>
      <c r="BM511" s="1">
        <f>'[1]Bearbeitete Datenbank'!$BE513</f>
        <v>42164.981166088124</v>
      </c>
      <c r="BN511" s="1">
        <f>'[1]Bearbeitete Datenbank'!$BF513</f>
        <v>35814.439614949908</v>
      </c>
      <c r="BO511" s="1">
        <f>'[1]Bearbeitete Datenbank'!$BG513</f>
        <v>35773.52271722634</v>
      </c>
      <c r="BP511" s="1">
        <f>'[1]Bearbeitete Datenbank'!$BH513</f>
        <v>1436.1080896327708</v>
      </c>
      <c r="BQ511" s="1">
        <f>'[1]Bearbeitete Datenbank'!$BC513</f>
        <v>1.00271004</v>
      </c>
      <c r="BY511" s="1" t="s">
        <v>115</v>
      </c>
      <c r="BZ511" s="1" t="s">
        <v>115</v>
      </c>
      <c r="CA511" s="1" t="s">
        <v>115</v>
      </c>
      <c r="CB511" s="1" t="s">
        <v>115</v>
      </c>
      <c r="CD511" s="47">
        <f>'[1]Bearbeitete Datenbank'!$BT513</f>
        <v>4.7950837499996624E-2</v>
      </c>
      <c r="CE5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8.3689999346370746E-4</v>
      </c>
      <c r="CF511" s="1">
        <f>'[1]Bearbeitete Datenbank'!$BU513</f>
        <v>274.80826454450005</v>
      </c>
      <c r="CG5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4.7963090279931215</v>
      </c>
      <c r="CH511" s="1" t="str">
        <f>'[1]Bearbeitete Datenbank'!$BV513</f>
        <v>True</v>
      </c>
      <c r="CI511" s="1" t="str">
        <f>'[1]Bearbeitete Datenbank'!$BW513</f>
        <v>True</v>
      </c>
      <c r="CJ511" s="1">
        <f>'[1]Bearbeitete Datenbank'!$BX513</f>
        <v>2.955875E-4</v>
      </c>
      <c r="CK511" s="1">
        <f>'[1]Bearbeitete Datenbank'!$BY513</f>
        <v>2.7996249999999998E-4</v>
      </c>
      <c r="CL511" s="1">
        <f>'[1]Bearbeitete Datenbank'!$CA513</f>
        <v>2.7625E-2</v>
      </c>
      <c r="CM51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4.8214720586343355E-4</v>
      </c>
      <c r="CN511" s="1">
        <f>'[1]Bearbeitete Datenbank'!$CB513</f>
        <v>2</v>
      </c>
      <c r="CO511" s="1">
        <f>'[1]Bearbeitete Datenbank'!$CC513</f>
        <v>2</v>
      </c>
      <c r="CP511" s="1" t="str">
        <f>'[1]Bearbeitete Datenbank'!$CD513</f>
        <v>Sir_274.8</v>
      </c>
      <c r="CQ511" s="1">
        <f>'[1]Bearbeitete Datenbank'!$CE513</f>
        <v>1</v>
      </c>
      <c r="CR511" s="1">
        <f>'[1]Bearbeitete Datenbank'!$CF513</f>
        <v>274.78701466330006</v>
      </c>
      <c r="CS511" s="1">
        <f>IF(Tabelle27[[#This Row],[synchronised_starting_longitude '[deg_E']]]="None","None",Tabelle27[[#This Row],[synchronised_starting_longitude '[deg_E']]]*PI()/180)</f>
        <v>4.7959381476005234</v>
      </c>
      <c r="CT511" s="1">
        <f>'[1]Bearbeitete Datenbank'!$CG513</f>
        <v>274.82725850050002</v>
      </c>
      <c r="CU511" s="1">
        <f>IF(Tabelle27[[#This Row],[synchronised_initial_longitude '[deg_E']]]="None","None",Tabelle27[[#This Row],[synchronised_initial_longitude '[deg_E']]]*PI()/180)</f>
        <v>4.7966405350632995</v>
      </c>
      <c r="CV511" s="1">
        <f>'[1]Bearbeitete Datenbank'!$CH513</f>
        <v>5.7491195999986644E-2</v>
      </c>
      <c r="CW511" s="1">
        <f>IF(Tabelle27[[#This Row],[synchronised_tolerance_longitude '[deg_E']]]="None","None",Tabelle27[[#This Row],[synchronised_tolerance_longitude '[deg_E']]]*PI()/180)</f>
        <v>1.0034106611091606E-3</v>
      </c>
      <c r="CY511" s="1" t="str">
        <f>'[1]Bearbeitete Datenbank'!$CI513</f>
        <v>None</v>
      </c>
      <c r="CZ511" s="1" t="str">
        <f>IF(Tabelle27[[#This Row],[initial_GLAN '[deg']]]="None",Tabelle27[[#This Row],[initial_GLAN '[deg']]],Tabelle27[[#This Row],[initial_GLAN '[deg']]]*PI()/180)</f>
        <v>None</v>
      </c>
      <c r="DA511" s="1" t="str">
        <f>'[1]Bearbeitete Datenbank'!$CJ513</f>
        <v>None</v>
      </c>
      <c r="DB511" s="1" t="str">
        <f>IF(Tabelle27[[#This Row],[tolerance_GLAN '[deg']]]="None",Tabelle27[[#This Row],[tolerance_GLAN '[deg']]],Tabelle27[[#This Row],[tolerance_GLAN '[deg']]]*PI()/180)</f>
        <v>None</v>
      </c>
      <c r="DC511" s="1" t="str">
        <f>'[1]Bearbeitete Datenbank'!$CK513</f>
        <v>None</v>
      </c>
      <c r="DD511" s="49" t="str">
        <f>'[1]Bearbeitete Datenbank'!$CL513</f>
        <v>None</v>
      </c>
      <c r="DE511" s="5" t="str">
        <f>'[1]Bearbeitete Datenbank'!$CM513</f>
        <v>None</v>
      </c>
      <c r="DF511" s="49" t="str">
        <f>'[1]Bearbeitete Datenbank'!$CN513</f>
        <v>None</v>
      </c>
      <c r="DG511" s="5" t="str">
        <f>'[1]Bearbeitete Datenbank'!$CO513</f>
        <v>None</v>
      </c>
      <c r="DH511" s="5" t="str">
        <f>'[1]Bearbeitete Datenbank'!$CP513</f>
        <v>None</v>
      </c>
    </row>
    <row r="512" spans="1:112" x14ac:dyDescent="0.25">
      <c r="A512" s="1" t="str">
        <f>'[1]Bearbeitete Datenbank'!$C514</f>
        <v>Sirius XM-7</v>
      </c>
      <c r="C512" s="1" t="str">
        <f>'[1]Bearbeitete Datenbank'!$C514</f>
        <v>Sirius XM-7</v>
      </c>
      <c r="D512" s="41">
        <f>'[1]Bearbeitete Datenbank'!$AB514</f>
        <v>47240</v>
      </c>
      <c r="G512" s="1" t="str">
        <f>'[1]Bearbeitete Datenbank'!$AV514</f>
        <v>Heavy Satellite</v>
      </c>
      <c r="H512" s="1">
        <f>'[1]Bearbeitete Datenbank'!$V514</f>
        <v>15</v>
      </c>
      <c r="J512" s="3"/>
      <c r="K512" s="1" t="str">
        <f>'[1]Bearbeitete Datenbank'!$BQ514</f>
        <v>mono/duo-propellant</v>
      </c>
      <c r="L512" s="1" t="str">
        <f>'[1]Bearbeitete Datenbank'!$BR514</f>
        <v>1</v>
      </c>
      <c r="M512" s="1"/>
      <c r="N512" s="1">
        <f>'[1]Bearbeitete Datenbank'!$BS514</f>
        <v>300</v>
      </c>
      <c r="P512" s="1" t="str">
        <f>'[1]Bearbeitete Datenbank'!$Y514</f>
        <v>Cape Canaveral</v>
      </c>
      <c r="Q512" s="1">
        <f>'[1]Bearbeitete Datenbank'!$AD514*PI()/180</f>
        <v>0.49683706040105241</v>
      </c>
      <c r="R512" s="1" t="str">
        <f>'[1]Bearbeitete Datenbank'!$D514</f>
        <v>NR (12/20)</v>
      </c>
      <c r="S512" s="1" t="str">
        <f>'[1]Bearbeitete Datenbank'!$E514</f>
        <v>USA</v>
      </c>
      <c r="T512" s="1" t="str">
        <f>'[1]Bearbeitete Datenbank'!$F514</f>
        <v>Sirius XM Holdings</v>
      </c>
      <c r="U512" s="3">
        <f>'[1]Bearbeitete Datenbank'!$U514</f>
        <v>44178</v>
      </c>
      <c r="V512" s="1">
        <f>'[1]Bearbeitete Datenbank'!$AE514*PI()/180</f>
        <v>4.8776134829068196</v>
      </c>
      <c r="Y512" s="1">
        <f>'[1]Bearbeitete Datenbank'!$BK514</f>
        <v>5.6</v>
      </c>
      <c r="Z512" s="1">
        <f>'[1]Bearbeitete Datenbank'!$BL514</f>
        <v>5.2</v>
      </c>
      <c r="AA512" s="1">
        <f>'[1]Bearbeitete Datenbank'!$BM514</f>
        <v>30</v>
      </c>
      <c r="AB512" s="1">
        <f>'[1]Bearbeitete Datenbank'!BN514</f>
        <v>161.0752</v>
      </c>
      <c r="AC512" s="1">
        <f>'[1]Bearbeitete Datenbank'!BO514</f>
        <v>29.12</v>
      </c>
      <c r="AD512" s="1">
        <f>'[1]Bearbeitete Datenbank'!$BP514</f>
        <v>81.348500000000001</v>
      </c>
      <c r="AH512" s="1">
        <f>'[1]Bearbeitete Datenbank'!$AL514</f>
        <v>7000</v>
      </c>
      <c r="AJ512" s="1">
        <f>'[1]Bearbeitete Datenbank'!$AN514</f>
        <v>2884</v>
      </c>
      <c r="AK512" s="1">
        <f>'[1]Bearbeitete Datenbank'!$AW514</f>
        <v>4116</v>
      </c>
      <c r="AU512" s="1" t="str">
        <f>'[1]Bearbeitete Datenbank'!$AU514</f>
        <v>MEO</v>
      </c>
      <c r="AV512" s="1" t="str">
        <f>'[1]Bearbeitete Datenbank'!$J514</f>
        <v>GEO</v>
      </c>
      <c r="AY512" s="1" t="str">
        <f>'[1]Bearbeitete Datenbank'!$G514</f>
        <v>Commercial</v>
      </c>
      <c r="AZ512" s="1"/>
      <c r="BA512" s="1" t="str">
        <f>'[1]Bearbeitete Datenbank'!$H514</f>
        <v>Communications</v>
      </c>
      <c r="BB512" s="1"/>
      <c r="BC512" s="42">
        <f>'[1]Bearbeitete Datenbank'!$AX514</f>
        <v>4.7100000000000003E-2</v>
      </c>
      <c r="BD512" s="1">
        <f>Tabelle27[[#This Row],[inclination '[degree']]]*PI()/180</f>
        <v>8.2205007768932931E-4</v>
      </c>
      <c r="BE512" s="1">
        <f>'[1]Bearbeitete Datenbank'!$AY514</f>
        <v>104.8982</v>
      </c>
      <c r="BF512" s="1">
        <f>Tabelle27[[#This Row],[RAAN '[degree']]]*PI()/180</f>
        <v>1.8308189694155159</v>
      </c>
      <c r="BG512" s="1">
        <f>'[1]Bearbeitete Datenbank'!$BA514</f>
        <v>234.87379999999999</v>
      </c>
      <c r="BH512" s="1">
        <f>Tabelle27[[#This Row],[AoP '[degree']]]*PI()/180</f>
        <v>4.0993211366706568</v>
      </c>
      <c r="BI512" s="1">
        <f>'[1]Bearbeitete Datenbank'!$BB514</f>
        <v>293.77620000000002</v>
      </c>
      <c r="BK512" s="1">
        <f>Tabelle27[[#This Row],[mean_anomaly '[degree']]]*PI()/180</f>
        <v>5.1273619539973661</v>
      </c>
      <c r="BL512" s="1">
        <f>'[1]Bearbeitete Datenbank'!$AZ514</f>
        <v>8.3900000000000006E-5</v>
      </c>
      <c r="BM512" s="1">
        <f>'[1]Bearbeitete Datenbank'!$BE514</f>
        <v>42165.493635652187</v>
      </c>
      <c r="BN512" s="1">
        <f>'[1]Bearbeitete Datenbank'!$BF514</f>
        <v>35798.031320568218</v>
      </c>
      <c r="BO512" s="1">
        <f>'[1]Bearbeitete Datenbank'!$BG514</f>
        <v>35790.955950736156</v>
      </c>
      <c r="BP512" s="1">
        <f>'[1]Bearbeitete Datenbank'!$BH514</f>
        <v>1436.1342712141147</v>
      </c>
      <c r="BQ512" s="1">
        <f>'[1]Bearbeitete Datenbank'!$BC514</f>
        <v>1.00269176</v>
      </c>
      <c r="BX512" s="2"/>
      <c r="BY512" s="1" t="s">
        <v>115</v>
      </c>
      <c r="BZ512" s="1" t="s">
        <v>115</v>
      </c>
      <c r="CA512" s="1" t="s">
        <v>115</v>
      </c>
      <c r="CB512" s="1" t="s">
        <v>115</v>
      </c>
      <c r="CC512" s="2"/>
      <c r="CD512" s="47">
        <f>'[1]Bearbeitete Datenbank'!$BT514</f>
        <v>3.2253946999999998E-2</v>
      </c>
      <c r="CE51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5.6293757191374749E-4</v>
      </c>
      <c r="CF512" s="1">
        <f>'[1]Bearbeitete Datenbank'!$BU514</f>
        <v>239.497380703</v>
      </c>
      <c r="CG51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4.1800178431696819</v>
      </c>
      <c r="CH512" s="1" t="str">
        <f>'[1]Bearbeitete Datenbank'!$BV514</f>
        <v>True</v>
      </c>
      <c r="CI512" s="1" t="str">
        <f>'[1]Bearbeitete Datenbank'!$BW514</f>
        <v>True</v>
      </c>
      <c r="CJ512" s="1">
        <f>'[1]Bearbeitete Datenbank'!$BX514</f>
        <v>1.0130750000000001E-4</v>
      </c>
      <c r="CK512" s="1">
        <f>'[1]Bearbeitete Datenbank'!$BY514</f>
        <v>8.6473500000000005E-5</v>
      </c>
      <c r="CL512" s="1">
        <f>'[1]Bearbeitete Datenbank'!$CA514</f>
        <v>7.2430999999999995E-2</v>
      </c>
      <c r="CM51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1.2641594305120127E-3</v>
      </c>
      <c r="CN512" s="1">
        <f>'[1]Bearbeitete Datenbank'!$CB514</f>
        <v>1</v>
      </c>
      <c r="CO512" s="1">
        <f>'[1]Bearbeitete Datenbank'!$CC514</f>
        <v>8</v>
      </c>
      <c r="CP512" s="1" t="str">
        <f>'[1]Bearbeitete Datenbank'!$CD514</f>
        <v>None</v>
      </c>
      <c r="CQ512" s="1" t="str">
        <f>'[1]Bearbeitete Datenbank'!$CE514</f>
        <v>None</v>
      </c>
      <c r="CR512" s="1" t="str">
        <f>'[1]Bearbeitete Datenbank'!$CF514</f>
        <v>None</v>
      </c>
      <c r="CS512" s="1" t="str">
        <f>IF(Tabelle27[[#This Row],[synchronised_starting_longitude '[deg_E']]]="None","None",Tabelle27[[#This Row],[synchronised_starting_longitude '[deg_E']]]*PI()/180)</f>
        <v>None</v>
      </c>
      <c r="CT512" s="1" t="str">
        <f>'[1]Bearbeitete Datenbank'!$CG514</f>
        <v>None</v>
      </c>
      <c r="CU512" s="1" t="str">
        <f>IF(Tabelle27[[#This Row],[synchronised_initial_longitude '[deg_E']]]="None","None",Tabelle27[[#This Row],[synchronised_initial_longitude '[deg_E']]]*PI()/180)</f>
        <v>None</v>
      </c>
      <c r="CV512" s="1" t="str">
        <f>'[1]Bearbeitete Datenbank'!$CH514</f>
        <v>None</v>
      </c>
      <c r="CW512" s="1" t="str">
        <f>IF(Tabelle27[[#This Row],[synchronised_tolerance_longitude '[deg_E']]]="None","None",Tabelle27[[#This Row],[synchronised_tolerance_longitude '[deg_E']]]*PI()/180)</f>
        <v>None</v>
      </c>
      <c r="CY512" s="1" t="str">
        <f>'[1]Bearbeitete Datenbank'!$CI514</f>
        <v>None</v>
      </c>
      <c r="CZ512" s="1" t="str">
        <f>IF(Tabelle27[[#This Row],[initial_GLAN '[deg']]]="None",Tabelle27[[#This Row],[initial_GLAN '[deg']]],Tabelle27[[#This Row],[initial_GLAN '[deg']]]*PI()/180)</f>
        <v>None</v>
      </c>
      <c r="DA512" s="1" t="str">
        <f>'[1]Bearbeitete Datenbank'!$CJ514</f>
        <v>None</v>
      </c>
      <c r="DB512" s="1" t="str">
        <f>IF(Tabelle27[[#This Row],[tolerance_GLAN '[deg']]]="None",Tabelle27[[#This Row],[tolerance_GLAN '[deg']]],Tabelle27[[#This Row],[tolerance_GLAN '[deg']]]*PI()/180)</f>
        <v>None</v>
      </c>
      <c r="DC512" s="1" t="str">
        <f>'[1]Bearbeitete Datenbank'!$CK514</f>
        <v>None</v>
      </c>
      <c r="DD512" s="49" t="str">
        <f>'[1]Bearbeitete Datenbank'!$CL514</f>
        <v>None</v>
      </c>
      <c r="DE512" s="5" t="str">
        <f>'[1]Bearbeitete Datenbank'!$CM514</f>
        <v>None</v>
      </c>
      <c r="DF512" s="49" t="str">
        <f>'[1]Bearbeitete Datenbank'!$CN514</f>
        <v>None</v>
      </c>
      <c r="DG512" s="5" t="str">
        <f>'[1]Bearbeitete Datenbank'!$CO514</f>
        <v>None</v>
      </c>
      <c r="DH512" s="5" t="str">
        <f>'[1]Bearbeitete Datenbank'!$CP514</f>
        <v>None</v>
      </c>
    </row>
    <row r="513" spans="1:112" x14ac:dyDescent="0.25">
      <c r="A513" s="1" t="str">
        <f>'[1]Bearbeitete Datenbank'!$C515</f>
        <v>Sirius-1 (SD Radio 1)</v>
      </c>
      <c r="C513" s="1" t="str">
        <f>'[1]Bearbeitete Datenbank'!$C515</f>
        <v>Sirius-1 (SD Radio 1)</v>
      </c>
      <c r="D513" s="41">
        <f>'[1]Bearbeitete Datenbank'!$AB515</f>
        <v>26390</v>
      </c>
      <c r="G513" s="1" t="str">
        <f>'[1]Bearbeitete Datenbank'!$AV515</f>
        <v>Heavy Satellite</v>
      </c>
      <c r="H513" s="1">
        <f>'[1]Bearbeitete Datenbank'!$V515</f>
        <v>15</v>
      </c>
      <c r="J513" s="3"/>
      <c r="K513" s="1" t="str">
        <f>'[1]Bearbeitete Datenbank'!$BQ515</f>
        <v>mono/duo-propellant</v>
      </c>
      <c r="L513" s="1" t="str">
        <f>'[1]Bearbeitete Datenbank'!$BR515</f>
        <v>1</v>
      </c>
      <c r="M513" s="1"/>
      <c r="N513" s="1">
        <f>'[1]Bearbeitete Datenbank'!$BS515</f>
        <v>300</v>
      </c>
      <c r="P513" s="1" t="str">
        <f>'[1]Bearbeitete Datenbank'!$Y515</f>
        <v>Baikonur Cosmodrome</v>
      </c>
      <c r="Q513" s="1">
        <f>'[1]Bearbeitete Datenbank'!$AD515*PI()/180</f>
        <v>0.80224059067919362</v>
      </c>
      <c r="R513" s="1" t="str">
        <f>'[1]Bearbeitete Datenbank'!$D515</f>
        <v>USA</v>
      </c>
      <c r="S513" s="1" t="str">
        <f>'[1]Bearbeitete Datenbank'!$E515</f>
        <v>USA</v>
      </c>
      <c r="T513" s="1" t="str">
        <f>'[1]Bearbeitete Datenbank'!$F515</f>
        <v>Sirius XM Holdings</v>
      </c>
      <c r="U513" s="3">
        <f>'[1]Bearbeitete Datenbank'!$U515</f>
        <v>36707</v>
      </c>
      <c r="V513" s="1">
        <f>'[1]Bearbeitete Datenbank'!$AE515*PI()/180</f>
        <v>1.1048806829750102</v>
      </c>
      <c r="Y513" s="1">
        <f>'[1]Bearbeitete Datenbank'!$BK515</f>
        <v>5.6</v>
      </c>
      <c r="Z513" s="1">
        <f>'[1]Bearbeitete Datenbank'!$BL515</f>
        <v>5.2</v>
      </c>
      <c r="AA513" s="1">
        <f>'[1]Bearbeitete Datenbank'!$BM515</f>
        <v>24.8</v>
      </c>
      <c r="AB513" s="1">
        <f>'[1]Bearbeitete Datenbank'!BN515</f>
        <v>137.77916658913</v>
      </c>
      <c r="AC513" s="1">
        <f>'[1]Bearbeitete Datenbank'!BO515</f>
        <v>29.12</v>
      </c>
      <c r="AD513" s="1">
        <f>'[1]Bearbeitete Datenbank'!$BP515</f>
        <v>73.565866666666693</v>
      </c>
      <c r="AH513" s="1">
        <f>'[1]Bearbeitete Datenbank'!$AL515</f>
        <v>3800</v>
      </c>
      <c r="AJ513" s="1">
        <f>'[1]Bearbeitete Datenbank'!$AN515</f>
        <v>1570</v>
      </c>
      <c r="AK513" s="1">
        <f>'[1]Bearbeitete Datenbank'!$AW515</f>
        <v>2230</v>
      </c>
      <c r="AU513" s="1" t="str">
        <f>'[1]Bearbeitete Datenbank'!$AU515</f>
        <v>GEO/NS</v>
      </c>
      <c r="AV513" s="1" t="str">
        <f>'[1]Bearbeitete Datenbank'!$J515</f>
        <v>Elliptical</v>
      </c>
      <c r="AY513" s="1" t="str">
        <f>'[1]Bearbeitete Datenbank'!$G515</f>
        <v>Commercial</v>
      </c>
      <c r="AZ513" s="1"/>
      <c r="BA513" s="1" t="str">
        <f>'[1]Bearbeitete Datenbank'!$H515</f>
        <v>Communications</v>
      </c>
      <c r="BB513" s="1"/>
      <c r="BC513" s="42">
        <f>'[1]Bearbeitete Datenbank'!$AX515</f>
        <v>59.369500000000002</v>
      </c>
      <c r="BD513" s="1">
        <f>Tabelle27[[#This Row],[inclination '[degree']]]*PI()/180</f>
        <v>1.0361932502627735</v>
      </c>
      <c r="BE513" s="1">
        <f>'[1]Bearbeitete Datenbank'!$AY515</f>
        <v>197.03210000000001</v>
      </c>
      <c r="BF513" s="1">
        <f>Tabelle27[[#This Row],[RAAN '[degree']]]*PI()/180</f>
        <v>3.4388588771187192</v>
      </c>
      <c r="BG513" s="1">
        <f>'[1]Bearbeitete Datenbank'!$BA515</f>
        <v>277.0693</v>
      </c>
      <c r="BH513" s="1">
        <f>Tabelle27[[#This Row],[AoP '[degree']]]*PI()/180</f>
        <v>4.8357715411959248</v>
      </c>
      <c r="BI513" s="1">
        <f>'[1]Bearbeitete Datenbank'!$BB515</f>
        <v>269.79340000000002</v>
      </c>
      <c r="BK513" s="1">
        <f>Tabelle27[[#This Row],[mean_anomaly '[degree']]]*PI()/180</f>
        <v>4.7087831301500698</v>
      </c>
      <c r="BL513" s="1">
        <f>'[1]Bearbeitete Datenbank'!$AZ515</f>
        <v>3.0880000000000002E-4</v>
      </c>
      <c r="BM513" s="1">
        <f>'[1]Bearbeitete Datenbank'!$BE515</f>
        <v>31154.631307708976</v>
      </c>
      <c r="BN513" s="1">
        <f>'[1]Bearbeitete Datenbank'!$BF515</f>
        <v>24793.251857856798</v>
      </c>
      <c r="BO513" s="1">
        <f>'[1]Bearbeitete Datenbank'!$BG515</f>
        <v>24774.010757561155</v>
      </c>
      <c r="BP513" s="1">
        <f>'[1]Bearbeitete Datenbank'!$BH515</f>
        <v>912.10153514289198</v>
      </c>
      <c r="BQ513" s="1">
        <f>'[1]Bearbeitete Datenbank'!$BC515</f>
        <v>1.5787716000000001</v>
      </c>
      <c r="BY513" s="1" t="s">
        <v>115</v>
      </c>
      <c r="BZ513" s="1" t="s">
        <v>115</v>
      </c>
      <c r="CA513" s="1" t="s">
        <v>115</v>
      </c>
      <c r="CB513" s="1" t="s">
        <v>115</v>
      </c>
      <c r="CD513" s="47" t="str">
        <f>'[1]Bearbeitete Datenbank'!$BT515</f>
        <v>None</v>
      </c>
      <c r="CE51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13" s="1" t="str">
        <f>'[1]Bearbeitete Datenbank'!$BU515</f>
        <v>None</v>
      </c>
      <c r="CG51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13" s="1" t="str">
        <f>'[1]Bearbeitete Datenbank'!$BV515</f>
        <v>None</v>
      </c>
      <c r="CI513" s="1" t="str">
        <f>'[1]Bearbeitete Datenbank'!$BW515</f>
        <v>None</v>
      </c>
      <c r="CJ513" s="1" t="str">
        <f>'[1]Bearbeitete Datenbank'!$BX515</f>
        <v>None</v>
      </c>
      <c r="CK513" s="1" t="str">
        <f>'[1]Bearbeitete Datenbank'!$BY515</f>
        <v>None</v>
      </c>
      <c r="CL513" s="1" t="str">
        <f>'[1]Bearbeitete Datenbank'!$CA515</f>
        <v>None</v>
      </c>
      <c r="CM51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13" s="1" t="str">
        <f>'[1]Bearbeitete Datenbank'!$CB515</f>
        <v>None</v>
      </c>
      <c r="CO513" s="1" t="str">
        <f>'[1]Bearbeitete Datenbank'!$CC515</f>
        <v>None</v>
      </c>
      <c r="CP513" s="1" t="str">
        <f>'[1]Bearbeitete Datenbank'!$CD515</f>
        <v>None</v>
      </c>
      <c r="CQ513" s="1" t="str">
        <f>'[1]Bearbeitete Datenbank'!$CE515</f>
        <v>None</v>
      </c>
      <c r="CR513" s="1" t="str">
        <f>'[1]Bearbeitete Datenbank'!$CF515</f>
        <v>None</v>
      </c>
      <c r="CS513" s="1" t="str">
        <f>IF(Tabelle27[[#This Row],[synchronised_starting_longitude '[deg_E']]]="None","None",Tabelle27[[#This Row],[synchronised_starting_longitude '[deg_E']]]*PI()/180)</f>
        <v>None</v>
      </c>
      <c r="CT513" s="1" t="str">
        <f>'[1]Bearbeitete Datenbank'!$CG515</f>
        <v>None</v>
      </c>
      <c r="CU513" s="1" t="str">
        <f>IF(Tabelle27[[#This Row],[synchronised_initial_longitude '[deg_E']]]="None","None",Tabelle27[[#This Row],[synchronised_initial_longitude '[deg_E']]]*PI()/180)</f>
        <v>None</v>
      </c>
      <c r="CV513" s="1" t="str">
        <f>'[1]Bearbeitete Datenbank'!$CH515</f>
        <v>None</v>
      </c>
      <c r="CW513" s="1" t="str">
        <f>IF(Tabelle27[[#This Row],[synchronised_tolerance_longitude '[deg_E']]]="None","None",Tabelle27[[#This Row],[synchronised_tolerance_longitude '[deg_E']]]*PI()/180)</f>
        <v>None</v>
      </c>
      <c r="CY513" s="1" t="str">
        <f>'[1]Bearbeitete Datenbank'!$CI515</f>
        <v>None</v>
      </c>
      <c r="CZ513" s="1" t="str">
        <f>IF(Tabelle27[[#This Row],[initial_GLAN '[deg']]]="None",Tabelle27[[#This Row],[initial_GLAN '[deg']]],Tabelle27[[#This Row],[initial_GLAN '[deg']]]*PI()/180)</f>
        <v>None</v>
      </c>
      <c r="DA513" s="1" t="str">
        <f>'[1]Bearbeitete Datenbank'!$CJ515</f>
        <v>None</v>
      </c>
      <c r="DB513" s="1" t="str">
        <f>IF(Tabelle27[[#This Row],[tolerance_GLAN '[deg']]]="None",Tabelle27[[#This Row],[tolerance_GLAN '[deg']]],Tabelle27[[#This Row],[tolerance_GLAN '[deg']]]*PI()/180)</f>
        <v>None</v>
      </c>
      <c r="DC513" s="1" t="str">
        <f>'[1]Bearbeitete Datenbank'!$CK515</f>
        <v>None</v>
      </c>
      <c r="DD513" s="49" t="str">
        <f>'[1]Bearbeitete Datenbank'!$CL515</f>
        <v>None</v>
      </c>
      <c r="DE513" s="5" t="str">
        <f>'[1]Bearbeitete Datenbank'!$CM515</f>
        <v>None</v>
      </c>
      <c r="DF513" s="49" t="str">
        <f>'[1]Bearbeitete Datenbank'!$CN515</f>
        <v>None</v>
      </c>
      <c r="DG513" s="5" t="str">
        <f>'[1]Bearbeitete Datenbank'!$CO515</f>
        <v>None</v>
      </c>
      <c r="DH513" s="5" t="str">
        <f>'[1]Bearbeitete Datenbank'!$CP515</f>
        <v>None</v>
      </c>
    </row>
    <row r="514" spans="1:112" x14ac:dyDescent="0.25">
      <c r="A514" s="1" t="str">
        <f>'[1]Bearbeitete Datenbank'!$C516</f>
        <v>Sky Mexico-1</v>
      </c>
      <c r="C514" s="1" t="str">
        <f>'[1]Bearbeitete Datenbank'!$C516</f>
        <v>Sky Mexico-1</v>
      </c>
      <c r="D514" s="41">
        <f>'[1]Bearbeitete Datenbank'!$AB516</f>
        <v>40664</v>
      </c>
      <c r="G514" s="1" t="str">
        <f>'[1]Bearbeitete Datenbank'!$AV516</f>
        <v>Heavy Satellite</v>
      </c>
      <c r="H514" s="1">
        <f>'[1]Bearbeitete Datenbank'!$V516</f>
        <v>18</v>
      </c>
      <c r="J514" s="3"/>
      <c r="K514" s="1" t="str">
        <f>'[1]Bearbeitete Datenbank'!$BQ516</f>
        <v>mono/duo-propellant</v>
      </c>
      <c r="L514" s="1" t="str">
        <f>'[1]Bearbeitete Datenbank'!$BR516</f>
        <v>1</v>
      </c>
      <c r="M514" s="1"/>
      <c r="N514" s="1">
        <f>'[1]Bearbeitete Datenbank'!$BS516</f>
        <v>300</v>
      </c>
      <c r="P514" s="1" t="str">
        <f>'[1]Bearbeitete Datenbank'!$Y516</f>
        <v>Guiana Space Center</v>
      </c>
      <c r="Q514" s="1">
        <f>'[1]Bearbeitete Datenbank'!$AD516*PI()/180</f>
        <v>9.1437799511982928E-2</v>
      </c>
      <c r="R514" s="1" t="str">
        <f>'[1]Bearbeitete Datenbank'!$D516</f>
        <v>NR</v>
      </c>
      <c r="S514" s="1" t="str">
        <f>'[1]Bearbeitete Datenbank'!$E516</f>
        <v>Mexico</v>
      </c>
      <c r="T514" s="1" t="str">
        <f>'[1]Bearbeitete Datenbank'!$F516</f>
        <v>Sky Mexico</v>
      </c>
      <c r="U514" s="3">
        <f>'[1]Bearbeitete Datenbank'!$U516</f>
        <v>42151</v>
      </c>
      <c r="V514" s="1">
        <f>'[1]Bearbeitete Datenbank'!$AE516*PI()/180</f>
        <v>5.3622099674872183</v>
      </c>
      <c r="Y514" s="1">
        <f>'[1]Bearbeitete Datenbank'!$BK516</f>
        <v>2.5</v>
      </c>
      <c r="Z514" s="1">
        <f>'[1]Bearbeitete Datenbank'!$BL516</f>
        <v>4.7</v>
      </c>
      <c r="AA514" s="1">
        <f>'[1]Bearbeitete Datenbank'!$BM516</f>
        <v>22.4</v>
      </c>
      <c r="AB514" s="1">
        <f>'[1]Bearbeitete Datenbank'!BN516</f>
        <v>57.554038374717798</v>
      </c>
      <c r="AC514" s="1">
        <f>'[1]Bearbeitete Datenbank'!BO516</f>
        <v>6.25</v>
      </c>
      <c r="AD514" s="1">
        <f>'[1]Bearbeitete Datenbank'!$BP516</f>
        <v>28.221333333333298</v>
      </c>
      <c r="AH514" s="1">
        <f>'[1]Bearbeitete Datenbank'!$AL516</f>
        <v>3182</v>
      </c>
      <c r="AJ514" s="1">
        <f>'[1]Bearbeitete Datenbank'!$AN516</f>
        <v>1260</v>
      </c>
      <c r="AK514" s="1">
        <f>'[1]Bearbeitete Datenbank'!$AW516</f>
        <v>1922</v>
      </c>
      <c r="AU514" s="1" t="str">
        <f>'[1]Bearbeitete Datenbank'!$AU516</f>
        <v>MEO</v>
      </c>
      <c r="AV514" s="1" t="str">
        <f>'[1]Bearbeitete Datenbank'!$J516</f>
        <v>GEO</v>
      </c>
      <c r="AY514" s="1" t="str">
        <f>'[1]Bearbeitete Datenbank'!$G516</f>
        <v>Commercial</v>
      </c>
      <c r="AZ514" s="1"/>
      <c r="BA514" s="1" t="str">
        <f>'[1]Bearbeitete Datenbank'!$H516</f>
        <v>Communications</v>
      </c>
      <c r="BB514" s="1"/>
      <c r="BC514" s="42">
        <f>'[1]Bearbeitete Datenbank'!$AX516</f>
        <v>1.35E-2</v>
      </c>
      <c r="BD514" s="1">
        <f>Tabelle27[[#This Row],[inclination '[degree']]]*PI()/180</f>
        <v>2.3561944901923448E-4</v>
      </c>
      <c r="BE514" s="1">
        <f>'[1]Bearbeitete Datenbank'!$AY516</f>
        <v>308.17219999999998</v>
      </c>
      <c r="BF514" s="1">
        <f>Tabelle27[[#This Row],[RAAN '[degree']]]*PI()/180</f>
        <v>5.3786195531144685</v>
      </c>
      <c r="BG514" s="1">
        <f>'[1]Bearbeitete Datenbank'!$BA516</f>
        <v>127.24169999999999</v>
      </c>
      <c r="BH514" s="1">
        <f>Tabelle27[[#This Row],[AoP '[degree']]]*PI()/180</f>
        <v>2.2207866108348688</v>
      </c>
      <c r="BI514" s="1">
        <f>'[1]Bearbeitete Datenbank'!$BB516</f>
        <v>28.747399999999999</v>
      </c>
      <c r="BK514" s="1">
        <f>Tabelle27[[#This Row],[mean_anomaly '[degree']]]*PI()/180</f>
        <v>0.50173678138781785</v>
      </c>
      <c r="BL514" s="1">
        <f>'[1]Bearbeitete Datenbank'!$AZ516</f>
        <v>2.6429999999999997E-4</v>
      </c>
      <c r="BM514" s="1">
        <f>'[1]Bearbeitete Datenbank'!$BE516</f>
        <v>42164.632706891985</v>
      </c>
      <c r="BN514" s="1">
        <f>'[1]Bearbeitete Datenbank'!$BF516</f>
        <v>35804.776819316416</v>
      </c>
      <c r="BO514" s="1">
        <f>'[1]Bearbeitete Datenbank'!$BG516</f>
        <v>35782.488594467555</v>
      </c>
      <c r="BP514" s="1">
        <f>'[1]Bearbeitete Datenbank'!$BH516</f>
        <v>1436.0902872755989</v>
      </c>
      <c r="BQ514" s="1">
        <f>'[1]Bearbeitete Datenbank'!$BC516</f>
        <v>1.0027224699999999</v>
      </c>
      <c r="BY514" s="1" t="s">
        <v>115</v>
      </c>
      <c r="BZ514" s="1" t="s">
        <v>115</v>
      </c>
      <c r="CA514" s="1" t="s">
        <v>115</v>
      </c>
      <c r="CB514" s="1" t="s">
        <v>115</v>
      </c>
      <c r="CD514" s="47">
        <f>'[1]Bearbeitete Datenbank'!$BT516</f>
        <v>2.801142650000088E-2</v>
      </c>
      <c r="CE51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4.8889162060540678E-4</v>
      </c>
      <c r="CF514" s="1">
        <f>'[1]Bearbeitete Datenbank'!$BU516</f>
        <v>281.22263888249995</v>
      </c>
      <c r="CG51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4.9082609796466503</v>
      </c>
      <c r="CH514" s="1" t="str">
        <f>'[1]Bearbeitete Datenbank'!$BV516</f>
        <v>True</v>
      </c>
      <c r="CI514" s="1" t="str">
        <f>'[1]Bearbeitete Datenbank'!$BW516</f>
        <v>True</v>
      </c>
      <c r="CJ514" s="1">
        <f>'[1]Bearbeitete Datenbank'!$BX516</f>
        <v>2.4389799999999999E-4</v>
      </c>
      <c r="CK514" s="1">
        <f>'[1]Bearbeitete Datenbank'!$BY516</f>
        <v>5.8997999999999993E-5</v>
      </c>
      <c r="CL514" s="1">
        <f>'[1]Bearbeitete Datenbank'!$CA516</f>
        <v>3.4293999999999998E-2</v>
      </c>
      <c r="CM51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5.9854321367893532E-4</v>
      </c>
      <c r="CN514" s="1">
        <f>'[1]Bearbeitete Datenbank'!$CB516</f>
        <v>1</v>
      </c>
      <c r="CO514" s="1">
        <f>'[1]Bearbeitete Datenbank'!$CC516</f>
        <v>3</v>
      </c>
      <c r="CP514" s="1" t="str">
        <f>'[1]Bearbeitete Datenbank'!$CD516</f>
        <v>None</v>
      </c>
      <c r="CQ514" s="1" t="str">
        <f>'[1]Bearbeitete Datenbank'!$CE516</f>
        <v>None</v>
      </c>
      <c r="CR514" s="1" t="str">
        <f>'[1]Bearbeitete Datenbank'!$CF516</f>
        <v>None</v>
      </c>
      <c r="CS514" s="1" t="str">
        <f>IF(Tabelle27[[#This Row],[synchronised_starting_longitude '[deg_E']]]="None","None",Tabelle27[[#This Row],[synchronised_starting_longitude '[deg_E']]]*PI()/180)</f>
        <v>None</v>
      </c>
      <c r="CT514" s="1" t="str">
        <f>'[1]Bearbeitete Datenbank'!$CG516</f>
        <v>None</v>
      </c>
      <c r="CU514" s="1" t="str">
        <f>IF(Tabelle27[[#This Row],[synchronised_initial_longitude '[deg_E']]]="None","None",Tabelle27[[#This Row],[synchronised_initial_longitude '[deg_E']]]*PI()/180)</f>
        <v>None</v>
      </c>
      <c r="CV514" s="1" t="str">
        <f>'[1]Bearbeitete Datenbank'!$CH516</f>
        <v>None</v>
      </c>
      <c r="CW514" s="1" t="str">
        <f>IF(Tabelle27[[#This Row],[synchronised_tolerance_longitude '[deg_E']]]="None","None",Tabelle27[[#This Row],[synchronised_tolerance_longitude '[deg_E']]]*PI()/180)</f>
        <v>None</v>
      </c>
      <c r="CY514" s="1" t="str">
        <f>'[1]Bearbeitete Datenbank'!$CI516</f>
        <v>None</v>
      </c>
      <c r="CZ514" s="1" t="str">
        <f>IF(Tabelle27[[#This Row],[initial_GLAN '[deg']]]="None",Tabelle27[[#This Row],[initial_GLAN '[deg']]],Tabelle27[[#This Row],[initial_GLAN '[deg']]]*PI()/180)</f>
        <v>None</v>
      </c>
      <c r="DA514" s="1" t="str">
        <f>'[1]Bearbeitete Datenbank'!$CJ516</f>
        <v>None</v>
      </c>
      <c r="DB514" s="1" t="str">
        <f>IF(Tabelle27[[#This Row],[tolerance_GLAN '[deg']]]="None",Tabelle27[[#This Row],[tolerance_GLAN '[deg']]],Tabelle27[[#This Row],[tolerance_GLAN '[deg']]]*PI()/180)</f>
        <v>None</v>
      </c>
      <c r="DC514" s="1" t="str">
        <f>'[1]Bearbeitete Datenbank'!$CK516</f>
        <v>None</v>
      </c>
      <c r="DD514" s="49" t="str">
        <f>'[1]Bearbeitete Datenbank'!$CL516</f>
        <v>None</v>
      </c>
      <c r="DE514" s="5" t="str">
        <f>'[1]Bearbeitete Datenbank'!$CM516</f>
        <v>None</v>
      </c>
      <c r="DF514" s="49" t="str">
        <f>'[1]Bearbeitete Datenbank'!$CN516</f>
        <v>None</v>
      </c>
      <c r="DG514" s="5" t="str">
        <f>'[1]Bearbeitete Datenbank'!$CO516</f>
        <v>None</v>
      </c>
      <c r="DH514" s="5" t="str">
        <f>'[1]Bearbeitete Datenbank'!$CP516</f>
        <v>None</v>
      </c>
    </row>
    <row r="515" spans="1:112" x14ac:dyDescent="0.25">
      <c r="A515" s="1" t="str">
        <f>'[1]Bearbeitete Datenbank'!$C517</f>
        <v>Sky Muster 1</v>
      </c>
      <c r="C515" s="1" t="str">
        <f>'[1]Bearbeitete Datenbank'!$C517</f>
        <v>Sky Muster 1</v>
      </c>
      <c r="D515" s="41">
        <f>'[1]Bearbeitete Datenbank'!$AB517</f>
        <v>40940</v>
      </c>
      <c r="G515" s="1" t="str">
        <f>'[1]Bearbeitete Datenbank'!$AV517</f>
        <v>Heavy Satellite</v>
      </c>
      <c r="H515" s="1">
        <f>'[1]Bearbeitete Datenbank'!$V517</f>
        <v>15</v>
      </c>
      <c r="J515" s="3"/>
      <c r="K515" s="1" t="str">
        <f>'[1]Bearbeitete Datenbank'!$BQ517</f>
        <v>mono/duo-propellant</v>
      </c>
      <c r="L515" s="1" t="str">
        <f>'[1]Bearbeitete Datenbank'!$BR517</f>
        <v>1</v>
      </c>
      <c r="M515" s="1"/>
      <c r="N515" s="1">
        <f>'[1]Bearbeitete Datenbank'!$BS517</f>
        <v>3000</v>
      </c>
      <c r="P515" s="1" t="str">
        <f>'[1]Bearbeitete Datenbank'!$Y517</f>
        <v>Guiana Space Center</v>
      </c>
      <c r="Q515" s="1">
        <f>'[1]Bearbeitete Datenbank'!$AD517*PI()/180</f>
        <v>9.1437799511982928E-2</v>
      </c>
      <c r="R515" s="1" t="str">
        <f>'[1]Bearbeitete Datenbank'!$D517</f>
        <v>Australia</v>
      </c>
      <c r="S515" s="1" t="str">
        <f>'[1]Bearbeitete Datenbank'!$E517</f>
        <v>Australia</v>
      </c>
      <c r="T515" s="1" t="str">
        <f>'[1]Bearbeitete Datenbank'!$F517</f>
        <v>NBN Co (operated by Optus)</v>
      </c>
      <c r="U515" s="3">
        <f>'[1]Bearbeitete Datenbank'!$U517</f>
        <v>42277</v>
      </c>
      <c r="V515" s="1">
        <f>'[1]Bearbeitete Datenbank'!$AE517*PI()/180</f>
        <v>5.3622099674872183</v>
      </c>
      <c r="Y515" s="1">
        <f>'[1]Bearbeitete Datenbank'!$BK517</f>
        <v>3</v>
      </c>
      <c r="Z515" s="1">
        <f>'[1]Bearbeitete Datenbank'!$BL517</f>
        <v>8.5</v>
      </c>
      <c r="AA515" s="1">
        <f>'[1]Bearbeitete Datenbank'!$BM517</f>
        <v>26</v>
      </c>
      <c r="AB515" s="1">
        <f>'[1]Bearbeitete Datenbank'!BN517</f>
        <v>92.369035114058704</v>
      </c>
      <c r="AC515" s="1">
        <f>'[1]Bearbeitete Datenbank'!BO517</f>
        <v>9</v>
      </c>
      <c r="AD515" s="1">
        <f>'[1]Bearbeitete Datenbank'!$BP517</f>
        <v>48.4926666666667</v>
      </c>
      <c r="AH515" s="1">
        <f>'[1]Bearbeitete Datenbank'!$AL517</f>
        <v>6440</v>
      </c>
      <c r="AJ515" s="1">
        <f>'[1]Bearbeitete Datenbank'!$AN517</f>
        <v>3500</v>
      </c>
      <c r="AK515" s="1">
        <f>'[1]Bearbeitete Datenbank'!$AW517</f>
        <v>2940</v>
      </c>
      <c r="AU515" s="1" t="str">
        <f>'[1]Bearbeitete Datenbank'!$AU517</f>
        <v>GEO/D</v>
      </c>
      <c r="AV515" s="1" t="str">
        <f>'[1]Bearbeitete Datenbank'!$J517</f>
        <v>GEO</v>
      </c>
      <c r="AY515" s="1" t="str">
        <f>'[1]Bearbeitete Datenbank'!$G517</f>
        <v>Commercial</v>
      </c>
      <c r="AZ515" s="1"/>
      <c r="BA515" s="1" t="str">
        <f>'[1]Bearbeitete Datenbank'!$H517</f>
        <v>Communications</v>
      </c>
      <c r="BB515" s="1"/>
      <c r="BC515" s="42">
        <f>'[1]Bearbeitete Datenbank'!$AX517</f>
        <v>1.37E-2</v>
      </c>
      <c r="BD515" s="1">
        <f>Tabelle27[[#This Row],[inclination '[degree']]]*PI()/180</f>
        <v>2.3911010752322313E-4</v>
      </c>
      <c r="BE515" s="1">
        <f>'[1]Bearbeitete Datenbank'!$AY517</f>
        <v>297.149</v>
      </c>
      <c r="BF515" s="1">
        <f>Tabelle27[[#This Row],[RAAN '[degree']]]*PI()/180</f>
        <v>5.1862284190086303</v>
      </c>
      <c r="BG515" s="1">
        <f>'[1]Bearbeitete Datenbank'!$BA517</f>
        <v>120.5008</v>
      </c>
      <c r="BH515" s="1">
        <f>Tabelle27[[#This Row],[AoP '[degree']]]*PI()/180</f>
        <v>2.1031357112871829</v>
      </c>
      <c r="BI515" s="1">
        <f>'[1]Bearbeitete Datenbank'!$BB517</f>
        <v>229.47649999999999</v>
      </c>
      <c r="BK515" s="1">
        <f>Tabelle27[[#This Row],[mean_anomaly '[degree']]]*PI()/180</f>
        <v>4.0051204809527672</v>
      </c>
      <c r="BL515" s="1">
        <f>'[1]Bearbeitete Datenbank'!$AZ517</f>
        <v>1.7789999999999999E-4</v>
      </c>
      <c r="BM515" s="1">
        <f>'[1]Bearbeitete Datenbank'!$BE517</f>
        <v>42164.711761363855</v>
      </c>
      <c r="BN515" s="1">
        <f>'[1]Bearbeitete Datenbank'!$BF517</f>
        <v>35801.212863586203</v>
      </c>
      <c r="BO515" s="1">
        <f>'[1]Bearbeitete Datenbank'!$BG517</f>
        <v>35786.210659141507</v>
      </c>
      <c r="BP515" s="1">
        <f>'[1]Bearbeitete Datenbank'!$BH517</f>
        <v>1436.0943260661138</v>
      </c>
      <c r="BQ515" s="1">
        <f>'[1]Bearbeitete Datenbank'!$BC517</f>
        <v>1.00271965</v>
      </c>
      <c r="BY515" s="1" t="s">
        <v>115</v>
      </c>
      <c r="BZ515" s="1" t="s">
        <v>115</v>
      </c>
      <c r="CA515" s="1" t="s">
        <v>115</v>
      </c>
      <c r="CB515" s="1" t="s">
        <v>115</v>
      </c>
      <c r="CD515" s="47">
        <f>'[1]Bearbeitete Datenbank'!$BT517</f>
        <v>3.1603828500010422E-2</v>
      </c>
      <c r="CE51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5.5159086356080264E-4</v>
      </c>
      <c r="CF515" s="1">
        <f>'[1]Bearbeitete Datenbank'!$BU517</f>
        <v>140.2359828045</v>
      </c>
      <c r="CG51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2.4475796297086765</v>
      </c>
      <c r="CH515" s="1" t="str">
        <f>'[1]Bearbeitete Datenbank'!$BV517</f>
        <v>True</v>
      </c>
      <c r="CI515" s="1" t="str">
        <f>'[1]Bearbeitete Datenbank'!$BW517</f>
        <v>True</v>
      </c>
      <c r="CJ515" s="1">
        <f>'[1]Bearbeitete Datenbank'!$BX517</f>
        <v>1.7427799999999999E-4</v>
      </c>
      <c r="CK515" s="1">
        <f>'[1]Bearbeitete Datenbank'!$BY517</f>
        <v>2.7414999999999994E-5</v>
      </c>
      <c r="CL515" s="1">
        <f>'[1]Bearbeitete Datenbank'!$CA517</f>
        <v>2.1086000000000001E-2</v>
      </c>
      <c r="CM51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3.6802012607552431E-4</v>
      </c>
      <c r="CN515" s="1">
        <f>'[1]Bearbeitete Datenbank'!$CB517</f>
        <v>1</v>
      </c>
      <c r="CO515" s="1">
        <f>'[1]Bearbeitete Datenbank'!$CC517</f>
        <v>3</v>
      </c>
      <c r="CP515" s="1" t="str">
        <f>'[1]Bearbeitete Datenbank'!$CD517</f>
        <v>None</v>
      </c>
      <c r="CQ515" s="1" t="str">
        <f>'[1]Bearbeitete Datenbank'!$CE517</f>
        <v>None</v>
      </c>
      <c r="CR515" s="1" t="str">
        <f>'[1]Bearbeitete Datenbank'!$CF517</f>
        <v>None</v>
      </c>
      <c r="CS515" s="1" t="str">
        <f>IF(Tabelle27[[#This Row],[synchronised_starting_longitude '[deg_E']]]="None","None",Tabelle27[[#This Row],[synchronised_starting_longitude '[deg_E']]]*PI()/180)</f>
        <v>None</v>
      </c>
      <c r="CT515" s="1" t="str">
        <f>'[1]Bearbeitete Datenbank'!$CG517</f>
        <v>None</v>
      </c>
      <c r="CU515" s="1" t="str">
        <f>IF(Tabelle27[[#This Row],[synchronised_initial_longitude '[deg_E']]]="None","None",Tabelle27[[#This Row],[synchronised_initial_longitude '[deg_E']]]*PI()/180)</f>
        <v>None</v>
      </c>
      <c r="CV515" s="1" t="str">
        <f>'[1]Bearbeitete Datenbank'!$CH517</f>
        <v>None</v>
      </c>
      <c r="CW515" s="1" t="str">
        <f>IF(Tabelle27[[#This Row],[synchronised_tolerance_longitude '[deg_E']]]="None","None",Tabelle27[[#This Row],[synchronised_tolerance_longitude '[deg_E']]]*PI()/180)</f>
        <v>None</v>
      </c>
      <c r="CY515" s="1" t="str">
        <f>'[1]Bearbeitete Datenbank'!$CI517</f>
        <v>None</v>
      </c>
      <c r="CZ515" s="1" t="str">
        <f>IF(Tabelle27[[#This Row],[initial_GLAN '[deg']]]="None",Tabelle27[[#This Row],[initial_GLAN '[deg']]],Tabelle27[[#This Row],[initial_GLAN '[deg']]]*PI()/180)</f>
        <v>None</v>
      </c>
      <c r="DA515" s="1" t="str">
        <f>'[1]Bearbeitete Datenbank'!$CJ517</f>
        <v>None</v>
      </c>
      <c r="DB515" s="1" t="str">
        <f>IF(Tabelle27[[#This Row],[tolerance_GLAN '[deg']]]="None",Tabelle27[[#This Row],[tolerance_GLAN '[deg']]],Tabelle27[[#This Row],[tolerance_GLAN '[deg']]]*PI()/180)</f>
        <v>None</v>
      </c>
      <c r="DC515" s="1" t="str">
        <f>'[1]Bearbeitete Datenbank'!$CK517</f>
        <v>None</v>
      </c>
      <c r="DD515" s="49" t="str">
        <f>'[1]Bearbeitete Datenbank'!$CL517</f>
        <v>None</v>
      </c>
      <c r="DE515" s="5" t="str">
        <f>'[1]Bearbeitete Datenbank'!$CM517</f>
        <v>None</v>
      </c>
      <c r="DF515" s="49" t="str">
        <f>'[1]Bearbeitete Datenbank'!$CN517</f>
        <v>None</v>
      </c>
      <c r="DG515" s="5" t="str">
        <f>'[1]Bearbeitete Datenbank'!$CO517</f>
        <v>None</v>
      </c>
      <c r="DH515" s="5" t="str">
        <f>'[1]Bearbeitete Datenbank'!$CP517</f>
        <v>None</v>
      </c>
    </row>
    <row r="516" spans="1:112" x14ac:dyDescent="0.25">
      <c r="A516" s="1" t="str">
        <f>'[1]Bearbeitete Datenbank'!$C518</f>
        <v>Sky Muster 2</v>
      </c>
      <c r="C516" s="1" t="str">
        <f>'[1]Bearbeitete Datenbank'!$C518</f>
        <v>Sky Muster 2</v>
      </c>
      <c r="D516" s="41">
        <f>'[1]Bearbeitete Datenbank'!$AB518</f>
        <v>41794</v>
      </c>
      <c r="G516" s="1" t="str">
        <f>'[1]Bearbeitete Datenbank'!$AV518</f>
        <v>Heavy Satellite</v>
      </c>
      <c r="H516" s="1">
        <f>'[1]Bearbeitete Datenbank'!$V518</f>
        <v>15</v>
      </c>
      <c r="J516" s="3"/>
      <c r="K516" s="1" t="str">
        <f>'[1]Bearbeitete Datenbank'!$BQ518</f>
        <v>mono/duo-propellant</v>
      </c>
      <c r="L516" s="1" t="str">
        <f>'[1]Bearbeitete Datenbank'!$BR518</f>
        <v>1</v>
      </c>
      <c r="M516" s="1"/>
      <c r="N516" s="1">
        <f>'[1]Bearbeitete Datenbank'!$BS518</f>
        <v>3000</v>
      </c>
      <c r="P516" s="1" t="str">
        <f>'[1]Bearbeitete Datenbank'!$Y518</f>
        <v>Guiana Space Center</v>
      </c>
      <c r="Q516" s="1">
        <f>'[1]Bearbeitete Datenbank'!$AD518*PI()/180</f>
        <v>9.1437799511982928E-2</v>
      </c>
      <c r="R516" s="1" t="str">
        <f>'[1]Bearbeitete Datenbank'!$D518</f>
        <v>Australia</v>
      </c>
      <c r="S516" s="1" t="str">
        <f>'[1]Bearbeitete Datenbank'!$E518</f>
        <v>Australia</v>
      </c>
      <c r="T516" s="1" t="str">
        <f>'[1]Bearbeitete Datenbank'!$F518</f>
        <v>NBN Co (operated by Optus)</v>
      </c>
      <c r="U516" s="3">
        <f>'[1]Bearbeitete Datenbank'!$U518</f>
        <v>42648</v>
      </c>
      <c r="V516" s="1">
        <f>'[1]Bearbeitete Datenbank'!$AE518*PI()/180</f>
        <v>5.3622099674872183</v>
      </c>
      <c r="Y516" s="1">
        <f>'[1]Bearbeitete Datenbank'!$BK518</f>
        <v>3</v>
      </c>
      <c r="Z516" s="1">
        <f>'[1]Bearbeitete Datenbank'!$BL518</f>
        <v>8.5</v>
      </c>
      <c r="AA516" s="1">
        <f>'[1]Bearbeitete Datenbank'!$BM518</f>
        <v>26</v>
      </c>
      <c r="AB516" s="1">
        <f>'[1]Bearbeitete Datenbank'!BN518</f>
        <v>92.369035114058704</v>
      </c>
      <c r="AC516" s="1">
        <f>'[1]Bearbeitete Datenbank'!BO518</f>
        <v>9</v>
      </c>
      <c r="AD516" s="1">
        <f>'[1]Bearbeitete Datenbank'!$BP518</f>
        <v>48.4926666666667</v>
      </c>
      <c r="AH516" s="1">
        <f>'[1]Bearbeitete Datenbank'!$AL518</f>
        <v>6405</v>
      </c>
      <c r="AJ516" s="1">
        <f>'[1]Bearbeitete Datenbank'!$AN518</f>
        <v>3500</v>
      </c>
      <c r="AK516" s="1">
        <f>'[1]Bearbeitete Datenbank'!$AW518</f>
        <v>2905</v>
      </c>
      <c r="AU516" s="1" t="str">
        <f>'[1]Bearbeitete Datenbank'!$AU518</f>
        <v>GEO/S</v>
      </c>
      <c r="AV516" s="1" t="str">
        <f>'[1]Bearbeitete Datenbank'!$J518</f>
        <v>GEO</v>
      </c>
      <c r="AY516" s="1" t="str">
        <f>'[1]Bearbeitete Datenbank'!$G518</f>
        <v>Commercial</v>
      </c>
      <c r="AZ516" s="1"/>
      <c r="BA516" s="1" t="str">
        <f>'[1]Bearbeitete Datenbank'!$H518</f>
        <v>Communications</v>
      </c>
      <c r="BB516" s="1"/>
      <c r="BC516" s="42">
        <f>'[1]Bearbeitete Datenbank'!$AX518</f>
        <v>1.3100000000000001E-2</v>
      </c>
      <c r="BD516" s="1">
        <f>Tabelle27[[#This Row],[inclination '[degree']]]*PI()/180</f>
        <v>2.2863813201125715E-4</v>
      </c>
      <c r="BE516" s="1">
        <f>'[1]Bearbeitete Datenbank'!$AY518</f>
        <v>293.37020000000001</v>
      </c>
      <c r="BF516" s="1">
        <f>Tabelle27[[#This Row],[RAAN '[degree']]]*PI()/180</f>
        <v>5.1202759172342684</v>
      </c>
      <c r="BG516" s="1">
        <f>'[1]Bearbeitete Datenbank'!$BA518</f>
        <v>125.0219</v>
      </c>
      <c r="BH516" s="1">
        <f>Tabelle27[[#This Row],[AoP '[degree']]]*PI()/180</f>
        <v>2.1820437920990989</v>
      </c>
      <c r="BI516" s="1">
        <f>'[1]Bearbeitete Datenbank'!$BB518</f>
        <v>233.62219999999999</v>
      </c>
      <c r="BK516" s="1">
        <f>Tabelle27[[#This Row],[mean_anomaly '[degree']]]*PI()/180</f>
        <v>4.0774765957526959</v>
      </c>
      <c r="BL516" s="1">
        <f>'[1]Bearbeitete Datenbank'!$AZ518</f>
        <v>1.5440000000000001E-4</v>
      </c>
      <c r="BM516" s="1">
        <f>'[1]Bearbeitete Datenbank'!$BE518</f>
        <v>42164.738673608976</v>
      </c>
      <c r="BN516" s="1">
        <f>'[1]Bearbeitete Datenbank'!$BF518</f>
        <v>35800.248909260183</v>
      </c>
      <c r="BO516" s="1">
        <f>'[1]Bearbeitete Datenbank'!$BG518</f>
        <v>35787.228437957769</v>
      </c>
      <c r="BP516" s="1">
        <f>'[1]Bearbeitete Datenbank'!$BH518</f>
        <v>1436.095700978703</v>
      </c>
      <c r="BQ516" s="1">
        <f>'[1]Bearbeitete Datenbank'!$BC518</f>
        <v>1.00271869</v>
      </c>
      <c r="BY516" s="1" t="s">
        <v>115</v>
      </c>
      <c r="BZ516" s="1" t="s">
        <v>115</v>
      </c>
      <c r="CA516" s="1" t="s">
        <v>115</v>
      </c>
      <c r="CB516" s="1" t="s">
        <v>115</v>
      </c>
      <c r="CD516" s="47">
        <f>'[1]Bearbeitete Datenbank'!$BT518</f>
        <v>2.7289523000007421E-2</v>
      </c>
      <c r="CE51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4.7629202764885002E-4</v>
      </c>
      <c r="CF516" s="1">
        <f>'[1]Bearbeitete Datenbank'!$BU518</f>
        <v>144.791607236</v>
      </c>
      <c r="CG51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2.5270902755226463</v>
      </c>
      <c r="CH516" s="1" t="str">
        <f>'[1]Bearbeitete Datenbank'!$BV518</f>
        <v>True</v>
      </c>
      <c r="CI516" s="1" t="str">
        <f>'[1]Bearbeitete Datenbank'!$BW518</f>
        <v>True</v>
      </c>
      <c r="CJ516" s="1">
        <f>'[1]Bearbeitete Datenbank'!$BX518</f>
        <v>1.5544199999999999E-4</v>
      </c>
      <c r="CK516" s="1">
        <f>'[1]Bearbeitete Datenbank'!$BY518</f>
        <v>3.1622000000000003E-5</v>
      </c>
      <c r="CL516" s="1">
        <f>'[1]Bearbeitete Datenbank'!$CA518</f>
        <v>2.5758E-2</v>
      </c>
      <c r="CM51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4.495619087286994E-4</v>
      </c>
      <c r="CN516" s="1">
        <f>'[1]Bearbeitete Datenbank'!$CB518</f>
        <v>1</v>
      </c>
      <c r="CO516" s="1">
        <f>'[1]Bearbeitete Datenbank'!$CC518</f>
        <v>3</v>
      </c>
      <c r="CP516" s="1" t="str">
        <f>'[1]Bearbeitete Datenbank'!$CD518</f>
        <v>None</v>
      </c>
      <c r="CQ516" s="1" t="str">
        <f>'[1]Bearbeitete Datenbank'!$CE518</f>
        <v>None</v>
      </c>
      <c r="CR516" s="1" t="str">
        <f>'[1]Bearbeitete Datenbank'!$CF518</f>
        <v>None</v>
      </c>
      <c r="CS516" s="1" t="str">
        <f>IF(Tabelle27[[#This Row],[synchronised_starting_longitude '[deg_E']]]="None","None",Tabelle27[[#This Row],[synchronised_starting_longitude '[deg_E']]]*PI()/180)</f>
        <v>None</v>
      </c>
      <c r="CT516" s="1" t="str">
        <f>'[1]Bearbeitete Datenbank'!$CG518</f>
        <v>None</v>
      </c>
      <c r="CU516" s="1" t="str">
        <f>IF(Tabelle27[[#This Row],[synchronised_initial_longitude '[deg_E']]]="None","None",Tabelle27[[#This Row],[synchronised_initial_longitude '[deg_E']]]*PI()/180)</f>
        <v>None</v>
      </c>
      <c r="CV516" s="1" t="str">
        <f>'[1]Bearbeitete Datenbank'!$CH518</f>
        <v>None</v>
      </c>
      <c r="CW516" s="1" t="str">
        <f>IF(Tabelle27[[#This Row],[synchronised_tolerance_longitude '[deg_E']]]="None","None",Tabelle27[[#This Row],[synchronised_tolerance_longitude '[deg_E']]]*PI()/180)</f>
        <v>None</v>
      </c>
      <c r="CY516" s="1" t="str">
        <f>'[1]Bearbeitete Datenbank'!$CI518</f>
        <v>None</v>
      </c>
      <c r="CZ516" s="1" t="str">
        <f>IF(Tabelle27[[#This Row],[initial_GLAN '[deg']]]="None",Tabelle27[[#This Row],[initial_GLAN '[deg']]],Tabelle27[[#This Row],[initial_GLAN '[deg']]]*PI()/180)</f>
        <v>None</v>
      </c>
      <c r="DA516" s="1" t="str">
        <f>'[1]Bearbeitete Datenbank'!$CJ518</f>
        <v>None</v>
      </c>
      <c r="DB516" s="1" t="str">
        <f>IF(Tabelle27[[#This Row],[tolerance_GLAN '[deg']]]="None",Tabelle27[[#This Row],[tolerance_GLAN '[deg']]],Tabelle27[[#This Row],[tolerance_GLAN '[deg']]]*PI()/180)</f>
        <v>None</v>
      </c>
      <c r="DC516" s="1" t="str">
        <f>'[1]Bearbeitete Datenbank'!$CK518</f>
        <v>None</v>
      </c>
      <c r="DD516" s="49" t="str">
        <f>'[1]Bearbeitete Datenbank'!$CL518</f>
        <v>None</v>
      </c>
      <c r="DE516" s="5" t="str">
        <f>'[1]Bearbeitete Datenbank'!$CM518</f>
        <v>None</v>
      </c>
      <c r="DF516" s="49" t="str">
        <f>'[1]Bearbeitete Datenbank'!$CN518</f>
        <v>None</v>
      </c>
      <c r="DG516" s="5" t="str">
        <f>'[1]Bearbeitete Datenbank'!$CO518</f>
        <v>None</v>
      </c>
      <c r="DH516" s="5" t="str">
        <f>'[1]Bearbeitete Datenbank'!$CP518</f>
        <v>None</v>
      </c>
    </row>
    <row r="517" spans="1:112" x14ac:dyDescent="0.25">
      <c r="A517" s="1" t="str">
        <f>'[1]Bearbeitete Datenbank'!$C519</f>
        <v>SkyBrasil-1 (Intelsat 32E)</v>
      </c>
      <c r="C517" s="1" t="str">
        <f>'[1]Bearbeitete Datenbank'!$C519</f>
        <v>SkyBrasil-1 (Intelsat 32E)</v>
      </c>
      <c r="D517" s="41">
        <f>'[1]Bearbeitete Datenbank'!$AB519</f>
        <v>41945</v>
      </c>
      <c r="G517" s="1" t="str">
        <f>'[1]Bearbeitete Datenbank'!$AV519</f>
        <v>Heavy Satellite</v>
      </c>
      <c r="H517" s="1">
        <f>'[1]Bearbeitete Datenbank'!$V519</f>
        <v>15</v>
      </c>
      <c r="J517" s="3"/>
      <c r="K517" s="1" t="str">
        <f>'[1]Bearbeitete Datenbank'!$BQ519</f>
        <v>mono/duo-propellant</v>
      </c>
      <c r="L517" s="1" t="str">
        <f>'[1]Bearbeitete Datenbank'!$BR519</f>
        <v>1</v>
      </c>
      <c r="M517" s="1"/>
      <c r="N517" s="1">
        <f>'[1]Bearbeitete Datenbank'!$BS519</f>
        <v>300</v>
      </c>
      <c r="P517" s="1" t="str">
        <f>'[1]Bearbeitete Datenbank'!$Y519</f>
        <v>Guiana Space Center</v>
      </c>
      <c r="Q517" s="1">
        <f>'[1]Bearbeitete Datenbank'!$AD519*PI()/180</f>
        <v>9.1437799511982928E-2</v>
      </c>
      <c r="R517" s="1" t="str">
        <f>'[1]Bearbeitete Datenbank'!$D519</f>
        <v>NR</v>
      </c>
      <c r="S517" s="1" t="str">
        <f>'[1]Bearbeitete Datenbank'!$E519</f>
        <v>Brazil</v>
      </c>
      <c r="T517" s="1" t="str">
        <f>'[1]Bearbeitete Datenbank'!$F519</f>
        <v>DirecTV Latin America/Intelsat</v>
      </c>
      <c r="U517" s="3">
        <f>'[1]Bearbeitete Datenbank'!$U519</f>
        <v>42780</v>
      </c>
      <c r="V517" s="1">
        <f>'[1]Bearbeitete Datenbank'!$AE519*PI()/180</f>
        <v>5.3622099674872183</v>
      </c>
      <c r="Y517" s="1">
        <f>'[1]Bearbeitete Datenbank'!$BK519</f>
        <v>2.8</v>
      </c>
      <c r="Z517" s="1">
        <f>'[1]Bearbeitete Datenbank'!$BL519</f>
        <v>5.5</v>
      </c>
      <c r="AA517" s="1">
        <f>'[1]Bearbeitete Datenbank'!$BM519</f>
        <v>39</v>
      </c>
      <c r="AB517" s="1">
        <f>'[1]Bearbeitete Datenbank'!BN519</f>
        <v>104.235863414948</v>
      </c>
      <c r="AC517" s="1">
        <f>'[1]Bearbeitete Datenbank'!BO519</f>
        <v>7.84</v>
      </c>
      <c r="AD517" s="1">
        <f>'[1]Bearbeitete Datenbank'!$BP519</f>
        <v>46.484933333333302</v>
      </c>
      <c r="AH517" s="1">
        <f>'[1]Bearbeitete Datenbank'!$AL519</f>
        <v>6300</v>
      </c>
      <c r="AJ517" s="1">
        <f>'[1]Bearbeitete Datenbank'!$AN519</f>
        <v>3000</v>
      </c>
      <c r="AK517" s="1">
        <f>'[1]Bearbeitete Datenbank'!$AW519</f>
        <v>3300</v>
      </c>
      <c r="AU517" s="1" t="str">
        <f>'[1]Bearbeitete Datenbank'!$AU519</f>
        <v>GEO/D</v>
      </c>
      <c r="AV517" s="1" t="str">
        <f>'[1]Bearbeitete Datenbank'!$J519</f>
        <v>GEO</v>
      </c>
      <c r="AY517" s="1" t="str">
        <f>'[1]Bearbeitete Datenbank'!$G519</f>
        <v>Commercial</v>
      </c>
      <c r="AZ517" s="1"/>
      <c r="BA517" s="1" t="str">
        <f>'[1]Bearbeitete Datenbank'!$H519</f>
        <v>Communications</v>
      </c>
      <c r="BB517" s="1"/>
      <c r="BC517" s="42">
        <f>'[1]Bearbeitete Datenbank'!$AX519</f>
        <v>3.0700000000000002E-2</v>
      </c>
      <c r="BD517" s="1">
        <f>Tabelle27[[#This Row],[inclination '[degree']]]*PI()/180</f>
        <v>5.3581608036225921E-4</v>
      </c>
      <c r="BE517" s="1">
        <f>'[1]Bearbeitete Datenbank'!$AY519</f>
        <v>83.090199999999996</v>
      </c>
      <c r="BF517" s="1">
        <f>Tabelle27[[#This Row],[RAAN '[degree']]]*PI()/180</f>
        <v>1.4501975661405924</v>
      </c>
      <c r="BG517" s="1">
        <f>'[1]Bearbeitete Datenbank'!$BA519</f>
        <v>251.5745</v>
      </c>
      <c r="BH517" s="1">
        <f>Tabelle27[[#This Row],[AoP '[degree']]]*PI()/180</f>
        <v>4.3908033390584746</v>
      </c>
      <c r="BI517" s="1">
        <f>'[1]Bearbeitete Datenbank'!$BB519</f>
        <v>320.38339999999999</v>
      </c>
      <c r="BK517" s="1">
        <f>Tabelle27[[#This Row],[mean_anomaly '[degree']]]*PI()/180</f>
        <v>5.5917451987340003</v>
      </c>
      <c r="BL517" s="1">
        <f>'[1]Bearbeitete Datenbank'!$AZ519</f>
        <v>5.1100000000000002E-5</v>
      </c>
      <c r="BM517" s="1">
        <f>'[1]Bearbeitete Datenbank'!$BE519</f>
        <v>42165.281413052042</v>
      </c>
      <c r="BN517" s="1">
        <f>'[1]Bearbeitete Datenbank'!$BF519</f>
        <v>35796.436058932253</v>
      </c>
      <c r="BO517" s="1">
        <f>'[1]Bearbeitete Datenbank'!$BG519</f>
        <v>35792.126767171838</v>
      </c>
      <c r="BP517" s="1">
        <f>'[1]Bearbeitete Datenbank'!$BH519</f>
        <v>1436.1234289445447</v>
      </c>
      <c r="BQ517" s="1">
        <f>'[1]Bearbeitete Datenbank'!$BC519</f>
        <v>1.00269933</v>
      </c>
      <c r="BY517" s="1" t="s">
        <v>115</v>
      </c>
      <c r="BZ517" s="1" t="s">
        <v>115</v>
      </c>
      <c r="CA517" s="1" t="s">
        <v>115</v>
      </c>
      <c r="CB517" s="1" t="s">
        <v>115</v>
      </c>
      <c r="CD517" s="47">
        <f>'[1]Bearbeitete Datenbank'!$BT519</f>
        <v>2.7977996000004168E-2</v>
      </c>
      <c r="CE5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4.8830814830987622E-4</v>
      </c>
      <c r="CF517" s="1">
        <f>'[1]Bearbeitete Datenbank'!$BU519</f>
        <v>316.81278439300002</v>
      </c>
      <c r="CG5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5.5294262000687553</v>
      </c>
      <c r="CH517" s="1" t="str">
        <f>'[1]Bearbeitete Datenbank'!$BV519</f>
        <v>True</v>
      </c>
      <c r="CI517" s="1" t="str">
        <f>'[1]Bearbeitete Datenbank'!$BW519</f>
        <v>True</v>
      </c>
      <c r="CJ517" s="1">
        <f>'[1]Bearbeitete Datenbank'!$BX519</f>
        <v>5.8078000000000002E-5</v>
      </c>
      <c r="CK517" s="1">
        <f>'[1]Bearbeitete Datenbank'!$BY519</f>
        <v>5.2811E-5</v>
      </c>
      <c r="CL517" s="1">
        <f>'[1]Bearbeitete Datenbank'!$CA519</f>
        <v>3.0852000000000001E-2</v>
      </c>
      <c r="CM51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5.3846898082529052E-4</v>
      </c>
      <c r="CN517" s="1">
        <f>'[1]Bearbeitete Datenbank'!$CB519</f>
        <v>1</v>
      </c>
      <c r="CO517" s="1">
        <f>'[1]Bearbeitete Datenbank'!$CC519</f>
        <v>3</v>
      </c>
      <c r="CP517" s="1" t="str">
        <f>'[1]Bearbeitete Datenbank'!$CD519</f>
        <v>None</v>
      </c>
      <c r="CQ517" s="1" t="str">
        <f>'[1]Bearbeitete Datenbank'!$CE519</f>
        <v>None</v>
      </c>
      <c r="CR517" s="1" t="str">
        <f>'[1]Bearbeitete Datenbank'!$CF519</f>
        <v>None</v>
      </c>
      <c r="CS517" s="1" t="str">
        <f>IF(Tabelle27[[#This Row],[synchronised_starting_longitude '[deg_E']]]="None","None",Tabelle27[[#This Row],[synchronised_starting_longitude '[deg_E']]]*PI()/180)</f>
        <v>None</v>
      </c>
      <c r="CT517" s="1" t="str">
        <f>'[1]Bearbeitete Datenbank'!$CG519</f>
        <v>None</v>
      </c>
      <c r="CU517" s="1" t="str">
        <f>IF(Tabelle27[[#This Row],[synchronised_initial_longitude '[deg_E']]]="None","None",Tabelle27[[#This Row],[synchronised_initial_longitude '[deg_E']]]*PI()/180)</f>
        <v>None</v>
      </c>
      <c r="CV517" s="1" t="str">
        <f>'[1]Bearbeitete Datenbank'!$CH519</f>
        <v>None</v>
      </c>
      <c r="CW517" s="1" t="str">
        <f>IF(Tabelle27[[#This Row],[synchronised_tolerance_longitude '[deg_E']]]="None","None",Tabelle27[[#This Row],[synchronised_tolerance_longitude '[deg_E']]]*PI()/180)</f>
        <v>None</v>
      </c>
      <c r="CY517" s="1" t="str">
        <f>'[1]Bearbeitete Datenbank'!$CI519</f>
        <v>None</v>
      </c>
      <c r="CZ517" s="1" t="str">
        <f>IF(Tabelle27[[#This Row],[initial_GLAN '[deg']]]="None",Tabelle27[[#This Row],[initial_GLAN '[deg']]],Tabelle27[[#This Row],[initial_GLAN '[deg']]]*PI()/180)</f>
        <v>None</v>
      </c>
      <c r="DA517" s="1" t="str">
        <f>'[1]Bearbeitete Datenbank'!$CJ519</f>
        <v>None</v>
      </c>
      <c r="DB517" s="1" t="str">
        <f>IF(Tabelle27[[#This Row],[tolerance_GLAN '[deg']]]="None",Tabelle27[[#This Row],[tolerance_GLAN '[deg']]],Tabelle27[[#This Row],[tolerance_GLAN '[deg']]]*PI()/180)</f>
        <v>None</v>
      </c>
      <c r="DC517" s="1" t="str">
        <f>'[1]Bearbeitete Datenbank'!$CK519</f>
        <v>None</v>
      </c>
      <c r="DD517" s="49" t="str">
        <f>'[1]Bearbeitete Datenbank'!$CL519</f>
        <v>None</v>
      </c>
      <c r="DE517" s="5" t="str">
        <f>'[1]Bearbeitete Datenbank'!$CM519</f>
        <v>None</v>
      </c>
      <c r="DF517" s="49" t="str">
        <f>'[1]Bearbeitete Datenbank'!$CN519</f>
        <v>None</v>
      </c>
      <c r="DG517" s="5" t="str">
        <f>'[1]Bearbeitete Datenbank'!$CO519</f>
        <v>None</v>
      </c>
      <c r="DH517" s="5" t="str">
        <f>'[1]Bearbeitete Datenbank'!$CP519</f>
        <v>None</v>
      </c>
    </row>
    <row r="518" spans="1:112" x14ac:dyDescent="0.25">
      <c r="A518" s="1" t="str">
        <f>'[1]Bearbeitete Datenbank'!$C520</f>
        <v>Skynet 4C</v>
      </c>
      <c r="C518" s="1" t="str">
        <f>'[1]Bearbeitete Datenbank'!$C520</f>
        <v>Skynet 4C</v>
      </c>
      <c r="D518" s="41">
        <f>'[1]Bearbeitete Datenbank'!$AB520</f>
        <v>20776</v>
      </c>
      <c r="G518" s="1" t="str">
        <f>'[1]Bearbeitete Datenbank'!$AV520</f>
        <v>Heavy Satellite</v>
      </c>
      <c r="H518" s="1">
        <f>'[1]Bearbeitete Datenbank'!$V520</f>
        <v>7</v>
      </c>
      <c r="J518" s="3"/>
      <c r="K518" s="1" t="str">
        <f>'[1]Bearbeitete Datenbank'!$BQ520</f>
        <v>none</v>
      </c>
      <c r="L518" s="1" t="str">
        <f>'[1]Bearbeitete Datenbank'!$BR520</f>
        <v>0</v>
      </c>
      <c r="M518" s="1"/>
      <c r="N518" s="1">
        <f>'[1]Bearbeitete Datenbank'!$BS520</f>
        <v>300</v>
      </c>
      <c r="P518" s="1" t="str">
        <f>'[1]Bearbeitete Datenbank'!$Y520</f>
        <v>Guiana Space Center</v>
      </c>
      <c r="Q518" s="1">
        <f>'[1]Bearbeitete Datenbank'!$AD520*PI()/180</f>
        <v>9.1437799511982928E-2</v>
      </c>
      <c r="R518" s="1" t="str">
        <f>'[1]Bearbeitete Datenbank'!$D520</f>
        <v>United Kingdom</v>
      </c>
      <c r="S518" s="1" t="str">
        <f>'[1]Bearbeitete Datenbank'!$E520</f>
        <v>United Kingdom</v>
      </c>
      <c r="T518" s="1" t="str">
        <f>'[1]Bearbeitete Datenbank'!$F520</f>
        <v>Intelsat/Paradigm Secure Communications (wholly owned by EADS Astrium)</v>
      </c>
      <c r="U518" s="3">
        <f>'[1]Bearbeitete Datenbank'!$U520</f>
        <v>33115</v>
      </c>
      <c r="V518" s="1">
        <f>'[1]Bearbeitete Datenbank'!$AE520*PI()/180</f>
        <v>5.3622099674872183</v>
      </c>
      <c r="Y518" s="1">
        <f>'[1]Bearbeitete Datenbank'!$BK520</f>
        <v>1.4</v>
      </c>
      <c r="Z518" s="1">
        <f>'[1]Bearbeitete Datenbank'!$BL520</f>
        <v>1.9</v>
      </c>
      <c r="AA518" s="1">
        <f>'[1]Bearbeitete Datenbank'!$BM520</f>
        <v>2.1</v>
      </c>
      <c r="AB518" s="1">
        <f>'[1]Bearbeitete Datenbank'!BN520</f>
        <v>5.0261432454632704</v>
      </c>
      <c r="AC518" s="1">
        <f>'[1]Bearbeitete Datenbank'!BO520</f>
        <v>1.5393804002589999</v>
      </c>
      <c r="AD518" s="1">
        <f>'[1]Bearbeitete Datenbank'!$BP520</f>
        <v>3.0495008535037398</v>
      </c>
      <c r="AH518" s="1">
        <f>'[1]Bearbeitete Datenbank'!$AL520</f>
        <v>1430</v>
      </c>
      <c r="AJ518" s="1">
        <f>'[1]Bearbeitete Datenbank'!$AN520</f>
        <v>655</v>
      </c>
      <c r="AK518" s="1">
        <f>'[1]Bearbeitete Datenbank'!$AW520</f>
        <v>775</v>
      </c>
      <c r="AU518" s="1" t="str">
        <f>'[1]Bearbeitete Datenbank'!$AU520</f>
        <v>GEO/I</v>
      </c>
      <c r="AV518" s="1" t="str">
        <f>'[1]Bearbeitete Datenbank'!$J520</f>
        <v>GEO</v>
      </c>
      <c r="AY518" s="1" t="str">
        <f>'[1]Bearbeitete Datenbank'!$G520</f>
        <v>Military</v>
      </c>
      <c r="AZ518" s="1"/>
      <c r="BA518" s="1" t="str">
        <f>'[1]Bearbeitete Datenbank'!$H520</f>
        <v>Communications</v>
      </c>
      <c r="BB518" s="1"/>
      <c r="BC518" s="42">
        <f>'[1]Bearbeitete Datenbank'!$AX520</f>
        <v>13.907500000000001</v>
      </c>
      <c r="BD518" s="1">
        <f>Tabelle27[[#This Row],[inclination '[degree']]]*PI()/180</f>
        <v>0.24273166572111141</v>
      </c>
      <c r="BE518" s="1">
        <f>'[1]Bearbeitete Datenbank'!$AY520</f>
        <v>3.1091000000000002</v>
      </c>
      <c r="BF518" s="1">
        <f>Tabelle27[[#This Row],[RAAN '[degree']]]*PI()/180</f>
        <v>5.4264031773755703E-2</v>
      </c>
      <c r="BG518" s="1">
        <f>'[1]Bearbeitete Datenbank'!$BA520</f>
        <v>51.920400000000001</v>
      </c>
      <c r="BH518" s="1">
        <f>Tabelle27[[#This Row],[AoP '[degree']]]*PI()/180</f>
        <v>0.90618192895246386</v>
      </c>
      <c r="BI518" s="1">
        <f>'[1]Bearbeitete Datenbank'!$BB520</f>
        <v>117.9949</v>
      </c>
      <c r="BK518" s="1">
        <f>Tabelle27[[#This Row],[mean_anomaly '[degree']]]*PI()/180</f>
        <v>2.0593995055614571</v>
      </c>
      <c r="BL518" s="1">
        <f>'[1]Bearbeitete Datenbank'!$AZ520</f>
        <v>2.3709999999999999E-4</v>
      </c>
      <c r="BM518" s="1">
        <f>'[1]Bearbeitete Datenbank'!$BE520</f>
        <v>42163.484184684065</v>
      </c>
      <c r="BN518" s="1">
        <f>'[1]Bearbeitete Datenbank'!$BF520</f>
        <v>35802.481146784259</v>
      </c>
      <c r="BO518" s="1">
        <f>'[1]Bearbeitete Datenbank'!$BG520</f>
        <v>35782.487222583877</v>
      </c>
      <c r="BP518" s="1">
        <f>'[1]Bearbeitete Datenbank'!$BH520</f>
        <v>1436.0316111915311</v>
      </c>
      <c r="BQ518" s="1">
        <f>'[1]Bearbeitete Datenbank'!$BC520</f>
        <v>1.0027634411231201</v>
      </c>
      <c r="BY518" s="1" t="s">
        <v>115</v>
      </c>
      <c r="BZ518" s="1" t="s">
        <v>115</v>
      </c>
      <c r="CA518" s="1" t="s">
        <v>115</v>
      </c>
      <c r="CB518" s="1" t="s">
        <v>115</v>
      </c>
      <c r="CD518" s="47">
        <f>'[1]Bearbeitete Datenbank'!$BT520</f>
        <v>0.29028078049999806</v>
      </c>
      <c r="CE51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5.0663553749839179E-3</v>
      </c>
      <c r="CF518" s="1">
        <f>'[1]Bearbeitete Datenbank'!$BU520</f>
        <v>33.609193551499999</v>
      </c>
      <c r="CG51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0.58659108641372137</v>
      </c>
      <c r="CH518" s="1" t="str">
        <f>'[1]Bearbeitete Datenbank'!$BV520</f>
        <v>False</v>
      </c>
      <c r="CI518" s="1" t="str">
        <f>'[1]Bearbeitete Datenbank'!$BW520</f>
        <v>True</v>
      </c>
      <c r="CJ518" s="1">
        <f>'[1]Bearbeitete Datenbank'!$BX520</f>
        <v>2.65056E-4</v>
      </c>
      <c r="CK518" s="1">
        <f>'[1]Bearbeitete Datenbank'!$BY520</f>
        <v>8.3964000000000011E-5</v>
      </c>
      <c r="CL518" s="1" t="str">
        <f>'[1]Bearbeitete Datenbank'!$CA520</f>
        <v>None</v>
      </c>
      <c r="CM51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18" s="1">
        <f>'[1]Bearbeitete Datenbank'!$CB520</f>
        <v>0</v>
      </c>
      <c r="CO518" s="1">
        <f>'[1]Bearbeitete Datenbank'!$CC520</f>
        <v>0</v>
      </c>
      <c r="CP518" s="1" t="str">
        <f>'[1]Bearbeitete Datenbank'!$CD520</f>
        <v>None</v>
      </c>
      <c r="CQ518" s="1" t="str">
        <f>'[1]Bearbeitete Datenbank'!$CE520</f>
        <v>None</v>
      </c>
      <c r="CR518" s="1" t="str">
        <f>'[1]Bearbeitete Datenbank'!$CF520</f>
        <v>None</v>
      </c>
      <c r="CS518" s="1" t="str">
        <f>IF(Tabelle27[[#This Row],[synchronised_starting_longitude '[deg_E']]]="None","None",Tabelle27[[#This Row],[synchronised_starting_longitude '[deg_E']]]*PI()/180)</f>
        <v>None</v>
      </c>
      <c r="CT518" s="1" t="str">
        <f>'[1]Bearbeitete Datenbank'!$CG520</f>
        <v>None</v>
      </c>
      <c r="CU518" s="1" t="str">
        <f>IF(Tabelle27[[#This Row],[synchronised_initial_longitude '[deg_E']]]="None","None",Tabelle27[[#This Row],[synchronised_initial_longitude '[deg_E']]]*PI()/180)</f>
        <v>None</v>
      </c>
      <c r="CV518" s="1" t="str">
        <f>'[1]Bearbeitete Datenbank'!$CH520</f>
        <v>None</v>
      </c>
      <c r="CW518" s="1" t="str">
        <f>IF(Tabelle27[[#This Row],[synchronised_tolerance_longitude '[deg_E']]]="None","None",Tabelle27[[#This Row],[synchronised_tolerance_longitude '[deg_E']]]*PI()/180)</f>
        <v>None</v>
      </c>
      <c r="CY518" s="1" t="str">
        <f>'[1]Bearbeitete Datenbank'!$CI520</f>
        <v>None</v>
      </c>
      <c r="CZ518" s="1" t="str">
        <f>IF(Tabelle27[[#This Row],[initial_GLAN '[deg']]]="None",Tabelle27[[#This Row],[initial_GLAN '[deg']]],Tabelle27[[#This Row],[initial_GLAN '[deg']]]*PI()/180)</f>
        <v>None</v>
      </c>
      <c r="DA518" s="1" t="str">
        <f>'[1]Bearbeitete Datenbank'!$CJ520</f>
        <v>None</v>
      </c>
      <c r="DB518" s="1" t="str">
        <f>IF(Tabelle27[[#This Row],[tolerance_GLAN '[deg']]]="None",Tabelle27[[#This Row],[tolerance_GLAN '[deg']]],Tabelle27[[#This Row],[tolerance_GLAN '[deg']]]*PI()/180)</f>
        <v>None</v>
      </c>
      <c r="DC518" s="1" t="str">
        <f>'[1]Bearbeitete Datenbank'!$CK520</f>
        <v>None</v>
      </c>
      <c r="DD518" s="49" t="str">
        <f>'[1]Bearbeitete Datenbank'!$CL520</f>
        <v>None</v>
      </c>
      <c r="DE518" s="5" t="str">
        <f>'[1]Bearbeitete Datenbank'!$CM520</f>
        <v>None</v>
      </c>
      <c r="DF518" s="49" t="str">
        <f>'[1]Bearbeitete Datenbank'!$CN520</f>
        <v>None</v>
      </c>
      <c r="DG518" s="5" t="str">
        <f>'[1]Bearbeitete Datenbank'!$CO520</f>
        <v>None</v>
      </c>
      <c r="DH518" s="5" t="str">
        <f>'[1]Bearbeitete Datenbank'!$CP520</f>
        <v>None</v>
      </c>
    </row>
    <row r="519" spans="1:112" x14ac:dyDescent="0.25">
      <c r="A519" s="1" t="str">
        <f>'[1]Bearbeitete Datenbank'!$C521</f>
        <v>Skynet 4E</v>
      </c>
      <c r="C519" s="1" t="str">
        <f>'[1]Bearbeitete Datenbank'!$C521</f>
        <v>Skynet 4E</v>
      </c>
      <c r="D519" s="41">
        <f>'[1]Bearbeitete Datenbank'!$AB521</f>
        <v>25639</v>
      </c>
      <c r="G519" s="1" t="str">
        <f>'[1]Bearbeitete Datenbank'!$AV521</f>
        <v>Medium Satellite</v>
      </c>
      <c r="H519" s="1">
        <f>'[1]Bearbeitete Datenbank'!$V521</f>
        <v>7</v>
      </c>
      <c r="J519" s="3"/>
      <c r="K519" s="1" t="str">
        <f>'[1]Bearbeitete Datenbank'!$BQ521</f>
        <v>mono/duo-propellant</v>
      </c>
      <c r="L519" s="1" t="str">
        <f>'[1]Bearbeitete Datenbank'!$BR521</f>
        <v>1</v>
      </c>
      <c r="M519" s="1"/>
      <c r="N519" s="1">
        <f>'[1]Bearbeitete Datenbank'!$BS521</f>
        <v>300</v>
      </c>
      <c r="P519" s="1" t="str">
        <f>'[1]Bearbeitete Datenbank'!$Y521</f>
        <v>Guiana Space Center</v>
      </c>
      <c r="Q519" s="1">
        <f>'[1]Bearbeitete Datenbank'!$AD521*PI()/180</f>
        <v>9.1437799511982928E-2</v>
      </c>
      <c r="R519" s="1" t="str">
        <f>'[1]Bearbeitete Datenbank'!$D521</f>
        <v>United Kingdom</v>
      </c>
      <c r="S519" s="1" t="str">
        <f>'[1]Bearbeitete Datenbank'!$E521</f>
        <v>United Kingdom</v>
      </c>
      <c r="T519" s="1" t="str">
        <f>'[1]Bearbeitete Datenbank'!$F521</f>
        <v>Ministry of Defense</v>
      </c>
      <c r="U519" s="3">
        <f>'[1]Bearbeitete Datenbank'!$U521</f>
        <v>36217</v>
      </c>
      <c r="V519" s="1">
        <f>'[1]Bearbeitete Datenbank'!$AE521*PI()/180</f>
        <v>5.3622099674872183</v>
      </c>
      <c r="Y519" s="1">
        <f>'[1]Bearbeitete Datenbank'!$BK521</f>
        <v>1.9</v>
      </c>
      <c r="Z519" s="1">
        <f>'[1]Bearbeitete Datenbank'!$BL521</f>
        <v>2.1</v>
      </c>
      <c r="AA519" s="1">
        <f>'[1]Bearbeitete Datenbank'!$BM521</f>
        <v>16</v>
      </c>
      <c r="AB519" s="1">
        <f>'[1]Bearbeitete Datenbank'!BN521</f>
        <v>27.827141673647098</v>
      </c>
      <c r="AC519" s="1">
        <f>'[1]Bearbeitete Datenbank'!BO521</f>
        <v>3.61</v>
      </c>
      <c r="AD519" s="1">
        <f>'[1]Bearbeitete Datenbank'!$BP521</f>
        <v>12.8890666666667</v>
      </c>
      <c r="AH519" s="1">
        <f>'[1]Bearbeitete Datenbank'!$AL521</f>
        <v>823</v>
      </c>
      <c r="AJ519" s="1">
        <f>'[1]Bearbeitete Datenbank'!$AN521</f>
        <v>719</v>
      </c>
      <c r="AK519" s="1">
        <f>'[1]Bearbeitete Datenbank'!$AW521</f>
        <v>104</v>
      </c>
      <c r="AU519" s="1" t="str">
        <f>'[1]Bearbeitete Datenbank'!$AU521</f>
        <v>GEO/NS</v>
      </c>
      <c r="AV519" s="1" t="str">
        <f>'[1]Bearbeitete Datenbank'!$J521</f>
        <v>GEO</v>
      </c>
      <c r="AY519" s="1" t="str">
        <f>'[1]Bearbeitete Datenbank'!$G521</f>
        <v>Military</v>
      </c>
      <c r="AZ519" s="1"/>
      <c r="BA519" s="1" t="str">
        <f>'[1]Bearbeitete Datenbank'!$H521</f>
        <v>Communications</v>
      </c>
      <c r="BB519" s="1"/>
      <c r="BC519" s="42">
        <f>'[1]Bearbeitete Datenbank'!$AX521</f>
        <v>11.0524</v>
      </c>
      <c r="BD519" s="1">
        <f>Tabelle27[[#This Row],[inclination '[degree']]]*PI()/180</f>
        <v>0.19290077024742128</v>
      </c>
      <c r="BE519" s="1">
        <f>'[1]Bearbeitete Datenbank'!$AY521</f>
        <v>19.078499999999998</v>
      </c>
      <c r="BF519" s="1">
        <f>Tabelle27[[#This Row],[RAAN '[degree']]]*PI()/180</f>
        <v>0.33298264134173811</v>
      </c>
      <c r="BG519" s="1">
        <f>'[1]Bearbeitete Datenbank'!$BA521</f>
        <v>46.4315</v>
      </c>
      <c r="BH519" s="1">
        <f>Tabelle27[[#This Row],[AoP '[degree']]]*PI()/180</f>
        <v>0.81038255163974704</v>
      </c>
      <c r="BI519" s="1">
        <f>'[1]Bearbeitete Datenbank'!$BB521</f>
        <v>121.7971</v>
      </c>
      <c r="BK519" s="1">
        <f>Tabelle27[[#This Row],[mean_anomaly '[degree']]]*PI()/180</f>
        <v>2.1257604143807853</v>
      </c>
      <c r="BL519" s="1">
        <f>'[1]Bearbeitete Datenbank'!$AZ521</f>
        <v>2.275E-4</v>
      </c>
      <c r="BM519" s="1">
        <f>'[1]Bearbeitete Datenbank'!$BE521</f>
        <v>42164.036726595004</v>
      </c>
      <c r="BN519" s="1">
        <f>'[1]Bearbeitete Datenbank'!$BF521</f>
        <v>35802.629044950307</v>
      </c>
      <c r="BO519" s="1">
        <f>'[1]Bearbeitete Datenbank'!$BG521</f>
        <v>35783.444408239702</v>
      </c>
      <c r="BP519" s="1">
        <f>'[1]Bearbeitete Datenbank'!$BH521</f>
        <v>1436.0598395364666</v>
      </c>
      <c r="BQ519" s="1">
        <f>'[1]Bearbeitete Datenbank'!$BC521</f>
        <v>1.0027437299999999</v>
      </c>
      <c r="BY519" s="1" t="s">
        <v>115</v>
      </c>
      <c r="BZ519" s="1" t="s">
        <v>115</v>
      </c>
      <c r="CA519" s="1" t="s">
        <v>115</v>
      </c>
      <c r="CB519" s="1" t="s">
        <v>115</v>
      </c>
      <c r="CD519" s="47">
        <f>'[1]Bearbeitete Datenbank'!$BT521</f>
        <v>6.130235399999151E-2</v>
      </c>
      <c r="CE51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1.0699279165229678E-3</v>
      </c>
      <c r="CF519" s="1">
        <f>'[1]Bearbeitete Datenbank'!$BU521</f>
        <v>358.78289603999997</v>
      </c>
      <c r="CG51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6.2619428357385241</v>
      </c>
      <c r="CH519" s="1" t="str">
        <f>'[1]Bearbeitete Datenbank'!$BV521</f>
        <v>False</v>
      </c>
      <c r="CI519" s="1" t="str">
        <f>'[1]Bearbeitete Datenbank'!$BW521</f>
        <v>True</v>
      </c>
      <c r="CJ519" s="1">
        <f>'[1]Bearbeitete Datenbank'!$BX521</f>
        <v>2.9167449999999997E-4</v>
      </c>
      <c r="CK519" s="1">
        <f>'[1]Bearbeitete Datenbank'!$BY521</f>
        <v>7.7402499999999996E-5</v>
      </c>
      <c r="CL519" s="1" t="str">
        <f>'[1]Bearbeitete Datenbank'!$CA521</f>
        <v>None</v>
      </c>
      <c r="CM51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19" s="1">
        <f>'[1]Bearbeitete Datenbank'!$CB521</f>
        <v>0</v>
      </c>
      <c r="CO519" s="1">
        <f>'[1]Bearbeitete Datenbank'!$CC521</f>
        <v>0</v>
      </c>
      <c r="CP519" s="1" t="str">
        <f>'[1]Bearbeitete Datenbank'!$CD521</f>
        <v>None</v>
      </c>
      <c r="CQ519" s="1" t="str">
        <f>'[1]Bearbeitete Datenbank'!$CE521</f>
        <v>None</v>
      </c>
      <c r="CR519" s="1" t="str">
        <f>'[1]Bearbeitete Datenbank'!$CF521</f>
        <v>None</v>
      </c>
      <c r="CS519" s="1" t="str">
        <f>IF(Tabelle27[[#This Row],[synchronised_starting_longitude '[deg_E']]]="None","None",Tabelle27[[#This Row],[synchronised_starting_longitude '[deg_E']]]*PI()/180)</f>
        <v>None</v>
      </c>
      <c r="CT519" s="1" t="str">
        <f>'[1]Bearbeitete Datenbank'!$CG521</f>
        <v>None</v>
      </c>
      <c r="CU519" s="1" t="str">
        <f>IF(Tabelle27[[#This Row],[synchronised_initial_longitude '[deg_E']]]="None","None",Tabelle27[[#This Row],[synchronised_initial_longitude '[deg_E']]]*PI()/180)</f>
        <v>None</v>
      </c>
      <c r="CV519" s="1" t="str">
        <f>'[1]Bearbeitete Datenbank'!$CH521</f>
        <v>None</v>
      </c>
      <c r="CW519" s="1" t="str">
        <f>IF(Tabelle27[[#This Row],[synchronised_tolerance_longitude '[deg_E']]]="None","None",Tabelle27[[#This Row],[synchronised_tolerance_longitude '[deg_E']]]*PI()/180)</f>
        <v>None</v>
      </c>
      <c r="CY519" s="1" t="str">
        <f>'[1]Bearbeitete Datenbank'!$CI521</f>
        <v>None</v>
      </c>
      <c r="CZ519" s="1" t="str">
        <f>IF(Tabelle27[[#This Row],[initial_GLAN '[deg']]]="None",Tabelle27[[#This Row],[initial_GLAN '[deg']]],Tabelle27[[#This Row],[initial_GLAN '[deg']]]*PI()/180)</f>
        <v>None</v>
      </c>
      <c r="DA519" s="1" t="str">
        <f>'[1]Bearbeitete Datenbank'!$CJ521</f>
        <v>None</v>
      </c>
      <c r="DB519" s="1" t="str">
        <f>IF(Tabelle27[[#This Row],[tolerance_GLAN '[deg']]]="None",Tabelle27[[#This Row],[tolerance_GLAN '[deg']]],Tabelle27[[#This Row],[tolerance_GLAN '[deg']]]*PI()/180)</f>
        <v>None</v>
      </c>
      <c r="DC519" s="1" t="str">
        <f>'[1]Bearbeitete Datenbank'!$CK521</f>
        <v>None</v>
      </c>
      <c r="DD519" s="49" t="str">
        <f>'[1]Bearbeitete Datenbank'!$CL521</f>
        <v>None</v>
      </c>
      <c r="DE519" s="5" t="str">
        <f>'[1]Bearbeitete Datenbank'!$CM521</f>
        <v>None</v>
      </c>
      <c r="DF519" s="49" t="str">
        <f>'[1]Bearbeitete Datenbank'!$CN521</f>
        <v>None</v>
      </c>
      <c r="DG519" s="5" t="str">
        <f>'[1]Bearbeitete Datenbank'!$CO521</f>
        <v>None</v>
      </c>
      <c r="DH519" s="5" t="str">
        <f>'[1]Bearbeitete Datenbank'!$CP521</f>
        <v>None</v>
      </c>
    </row>
    <row r="520" spans="1:112" x14ac:dyDescent="0.25">
      <c r="A520" s="1" t="str">
        <f>'[1]Bearbeitete Datenbank'!$C522</f>
        <v>Skynet 5A</v>
      </c>
      <c r="C520" s="1" t="str">
        <f>'[1]Bearbeitete Datenbank'!$C522</f>
        <v>Skynet 5A</v>
      </c>
      <c r="D520" s="41">
        <f>'[1]Bearbeitete Datenbank'!$AB522</f>
        <v>30794</v>
      </c>
      <c r="G520" s="1" t="str">
        <f>'[1]Bearbeitete Datenbank'!$AV522</f>
        <v>Heavy Satellite</v>
      </c>
      <c r="H520" s="1">
        <f>'[1]Bearbeitete Datenbank'!$V522</f>
        <v>15</v>
      </c>
      <c r="J520" s="3"/>
      <c r="K520" s="1" t="str">
        <f>'[1]Bearbeitete Datenbank'!$BQ522</f>
        <v>mono/duo-propellant</v>
      </c>
      <c r="L520" s="1" t="str">
        <f>'[1]Bearbeitete Datenbank'!$BR522</f>
        <v>1</v>
      </c>
      <c r="M520" s="1"/>
      <c r="N520" s="1">
        <f>'[1]Bearbeitete Datenbank'!$BS522</f>
        <v>300</v>
      </c>
      <c r="P520" s="1" t="str">
        <f>'[1]Bearbeitete Datenbank'!$Y522</f>
        <v>Guiana Space Center</v>
      </c>
      <c r="Q520" s="1">
        <f>'[1]Bearbeitete Datenbank'!$AD522*PI()/180</f>
        <v>9.1437799511982928E-2</v>
      </c>
      <c r="R520" s="1" t="str">
        <f>'[1]Bearbeitete Datenbank'!$D522</f>
        <v>United Kingdom</v>
      </c>
      <c r="S520" s="1" t="str">
        <f>'[1]Bearbeitete Datenbank'!$E522</f>
        <v>United Kingdom</v>
      </c>
      <c r="T520" s="1" t="str">
        <f>'[1]Bearbeitete Datenbank'!$F522</f>
        <v>Ministry of Defense/Paradigm Secure Communications (wholly owned by EADS Astrium)</v>
      </c>
      <c r="U520" s="3">
        <f>'[1]Bearbeitete Datenbank'!$U522</f>
        <v>39152</v>
      </c>
      <c r="V520" s="1">
        <f>'[1]Bearbeitete Datenbank'!$AE522*PI()/180</f>
        <v>5.3622099674872183</v>
      </c>
      <c r="Y520" s="1">
        <f>'[1]Bearbeitete Datenbank'!$BK522</f>
        <v>2.9</v>
      </c>
      <c r="Z520" s="1">
        <f>'[1]Bearbeitete Datenbank'!$BL522</f>
        <v>4.5</v>
      </c>
      <c r="AA520" s="1">
        <f>'[1]Bearbeitete Datenbank'!$BM522</f>
        <v>34</v>
      </c>
      <c r="AB520" s="1">
        <f>'[1]Bearbeitete Datenbank'!BN522</f>
        <v>92.434033749472306</v>
      </c>
      <c r="AC520" s="1">
        <f>'[1]Bearbeitete Datenbank'!BO522</f>
        <v>8.41</v>
      </c>
      <c r="AD520" s="1">
        <f>'[1]Bearbeitete Datenbank'!$BP522</f>
        <v>41.424799999999998</v>
      </c>
      <c r="AH520" s="1">
        <f>'[1]Bearbeitete Datenbank'!$AL522</f>
        <v>4635</v>
      </c>
      <c r="AJ520" s="1">
        <f>'[1]Bearbeitete Datenbank'!$AN522</f>
        <v>2170</v>
      </c>
      <c r="AK520" s="1">
        <f>'[1]Bearbeitete Datenbank'!$AW522</f>
        <v>2465</v>
      </c>
      <c r="AU520" s="1" t="str">
        <f>'[1]Bearbeitete Datenbank'!$AU522</f>
        <v>GEO/S</v>
      </c>
      <c r="AV520" s="1" t="str">
        <f>'[1]Bearbeitete Datenbank'!$J522</f>
        <v>GEO</v>
      </c>
      <c r="AY520" s="1" t="str">
        <f>'[1]Bearbeitete Datenbank'!$G522</f>
        <v>Military</v>
      </c>
      <c r="AZ520" s="1"/>
      <c r="BA520" s="1" t="str">
        <f>'[1]Bearbeitete Datenbank'!$H522</f>
        <v>Communications</v>
      </c>
      <c r="BB520" s="1"/>
      <c r="BC520" s="42">
        <f>'[1]Bearbeitete Datenbank'!$AX522</f>
        <v>1.379</v>
      </c>
      <c r="BD520" s="1">
        <f>Tabelle27[[#This Row],[inclination '[degree']]]*PI()/180</f>
        <v>2.4068090385001802E-2</v>
      </c>
      <c r="BE520" s="1">
        <f>'[1]Bearbeitete Datenbank'!$AY522</f>
        <v>90.577200000000005</v>
      </c>
      <c r="BF520" s="1">
        <f>Tabelle27[[#This Row],[RAAN '[degree']]]*PI()/180</f>
        <v>1.5808703672374078</v>
      </c>
      <c r="BG520" s="1">
        <f>'[1]Bearbeitete Datenbank'!$BA522</f>
        <v>341.05970000000002</v>
      </c>
      <c r="BH520" s="1">
        <f>Tabelle27[[#This Row],[AoP '[degree']]]*PI()/180</f>
        <v>5.952614710864105</v>
      </c>
      <c r="BI520" s="1">
        <f>'[1]Bearbeitete Datenbank'!$BB522</f>
        <v>219.4914</v>
      </c>
      <c r="BK520" s="1">
        <f>Tabelle27[[#This Row],[mean_anomaly '[degree']]]*PI()/180</f>
        <v>3.8308476098118818</v>
      </c>
      <c r="BL520" s="1">
        <f>'[1]Bearbeitete Datenbank'!$AZ522</f>
        <v>3.9290000000000001E-4</v>
      </c>
      <c r="BM520" s="1">
        <f>'[1]Bearbeitete Datenbank'!$BE522</f>
        <v>42165.030225684197</v>
      </c>
      <c r="BN520" s="1">
        <f>'[1]Bearbeitete Datenbank'!$BF522</f>
        <v>35810.596866059866</v>
      </c>
      <c r="BO520" s="1">
        <f>'[1]Bearbeitete Datenbank'!$BG522</f>
        <v>35777.463585308527</v>
      </c>
      <c r="BP520" s="1">
        <f>'[1]Bearbeitete Datenbank'!$BH522</f>
        <v>1436.110596033865</v>
      </c>
      <c r="BQ520" s="1">
        <f>'[1]Bearbeitete Datenbank'!$BC522</f>
        <v>1.0027082899999999</v>
      </c>
      <c r="BY520" s="1" t="s">
        <v>115</v>
      </c>
      <c r="BZ520" s="1" t="s">
        <v>115</v>
      </c>
      <c r="CA520" s="1" t="s">
        <v>115</v>
      </c>
      <c r="CB520" s="1" t="s">
        <v>115</v>
      </c>
      <c r="CD520" s="47">
        <f>'[1]Bearbeitete Datenbank'!$BT522</f>
        <v>4.8541463500001214E-2</v>
      </c>
      <c r="CE52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8.4720836181167178E-4</v>
      </c>
      <c r="CF520" s="1">
        <f>'[1]Bearbeitete Datenbank'!$BU522</f>
        <v>95.187962819500001</v>
      </c>
      <c r="CG52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1.6613433594662199</v>
      </c>
      <c r="CH520" s="1" t="str">
        <f>'[1]Bearbeitete Datenbank'!$BV522</f>
        <v>False</v>
      </c>
      <c r="CI520" s="1" t="str">
        <f>'[1]Bearbeitete Datenbank'!$BW522</f>
        <v>True</v>
      </c>
      <c r="CJ520" s="1">
        <f>'[1]Bearbeitete Datenbank'!$BX522</f>
        <v>3.6884500000000002E-4</v>
      </c>
      <c r="CK520" s="1">
        <f>'[1]Bearbeitete Datenbank'!$BY522</f>
        <v>3.8715000000000011E-5</v>
      </c>
      <c r="CL520" s="1" t="str">
        <f>'[1]Bearbeitete Datenbank'!$CA522</f>
        <v>None</v>
      </c>
      <c r="CM52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20" s="1">
        <f>'[1]Bearbeitete Datenbank'!$CB522</f>
        <v>0</v>
      </c>
      <c r="CO520" s="1">
        <f>'[1]Bearbeitete Datenbank'!$CC522</f>
        <v>0</v>
      </c>
      <c r="CP520" s="1" t="str">
        <f>'[1]Bearbeitete Datenbank'!$CD522</f>
        <v>None</v>
      </c>
      <c r="CQ520" s="1" t="str">
        <f>'[1]Bearbeitete Datenbank'!$CE522</f>
        <v>None</v>
      </c>
      <c r="CR520" s="1" t="str">
        <f>'[1]Bearbeitete Datenbank'!$CF522</f>
        <v>None</v>
      </c>
      <c r="CS520" s="1" t="str">
        <f>IF(Tabelle27[[#This Row],[synchronised_starting_longitude '[deg_E']]]="None","None",Tabelle27[[#This Row],[synchronised_starting_longitude '[deg_E']]]*PI()/180)</f>
        <v>None</v>
      </c>
      <c r="CT520" s="1" t="str">
        <f>'[1]Bearbeitete Datenbank'!$CG522</f>
        <v>None</v>
      </c>
      <c r="CU520" s="1" t="str">
        <f>IF(Tabelle27[[#This Row],[synchronised_initial_longitude '[deg_E']]]="None","None",Tabelle27[[#This Row],[synchronised_initial_longitude '[deg_E']]]*PI()/180)</f>
        <v>None</v>
      </c>
      <c r="CV520" s="1" t="str">
        <f>'[1]Bearbeitete Datenbank'!$CH522</f>
        <v>None</v>
      </c>
      <c r="CW520" s="1" t="str">
        <f>IF(Tabelle27[[#This Row],[synchronised_tolerance_longitude '[deg_E']]]="None","None",Tabelle27[[#This Row],[synchronised_tolerance_longitude '[deg_E']]]*PI()/180)</f>
        <v>None</v>
      </c>
      <c r="CY520" s="1" t="str">
        <f>'[1]Bearbeitete Datenbank'!$CI522</f>
        <v>None</v>
      </c>
      <c r="CZ520" s="1" t="str">
        <f>IF(Tabelle27[[#This Row],[initial_GLAN '[deg']]]="None",Tabelle27[[#This Row],[initial_GLAN '[deg']]],Tabelle27[[#This Row],[initial_GLAN '[deg']]]*PI()/180)</f>
        <v>None</v>
      </c>
      <c r="DA520" s="1" t="str">
        <f>'[1]Bearbeitete Datenbank'!$CJ522</f>
        <v>None</v>
      </c>
      <c r="DB520" s="1" t="str">
        <f>IF(Tabelle27[[#This Row],[tolerance_GLAN '[deg']]]="None",Tabelle27[[#This Row],[tolerance_GLAN '[deg']]],Tabelle27[[#This Row],[tolerance_GLAN '[deg']]]*PI()/180)</f>
        <v>None</v>
      </c>
      <c r="DC520" s="1" t="str">
        <f>'[1]Bearbeitete Datenbank'!$CK522</f>
        <v>None</v>
      </c>
      <c r="DD520" s="49" t="str">
        <f>'[1]Bearbeitete Datenbank'!$CL522</f>
        <v>None</v>
      </c>
      <c r="DE520" s="5" t="str">
        <f>'[1]Bearbeitete Datenbank'!$CM522</f>
        <v>None</v>
      </c>
      <c r="DF520" s="49" t="str">
        <f>'[1]Bearbeitete Datenbank'!$CN522</f>
        <v>None</v>
      </c>
      <c r="DG520" s="5" t="str">
        <f>'[1]Bearbeitete Datenbank'!$CO522</f>
        <v>None</v>
      </c>
      <c r="DH520" s="5" t="str">
        <f>'[1]Bearbeitete Datenbank'!$CP522</f>
        <v>None</v>
      </c>
    </row>
    <row r="521" spans="1:112" x14ac:dyDescent="0.25">
      <c r="A521" s="1" t="str">
        <f>'[1]Bearbeitete Datenbank'!$C523</f>
        <v>Skynet 5B</v>
      </c>
      <c r="C521" s="1" t="str">
        <f>'[1]Bearbeitete Datenbank'!$C523</f>
        <v>Skynet 5B</v>
      </c>
      <c r="D521" s="41">
        <f>'[1]Bearbeitete Datenbank'!$AB523</f>
        <v>32294</v>
      </c>
      <c r="G521" s="1" t="str">
        <f>'[1]Bearbeitete Datenbank'!$AV523</f>
        <v>Heavy Satellite</v>
      </c>
      <c r="H521" s="1">
        <f>'[1]Bearbeitete Datenbank'!$V523</f>
        <v>15</v>
      </c>
      <c r="J521" s="3"/>
      <c r="K521" s="1" t="str">
        <f>'[1]Bearbeitete Datenbank'!$BQ523</f>
        <v>mono/duo-propellant</v>
      </c>
      <c r="L521" s="1" t="str">
        <f>'[1]Bearbeitete Datenbank'!$BR523</f>
        <v>1</v>
      </c>
      <c r="M521" s="1"/>
      <c r="N521" s="1">
        <f>'[1]Bearbeitete Datenbank'!$BS523</f>
        <v>300</v>
      </c>
      <c r="P521" s="1" t="str">
        <f>'[1]Bearbeitete Datenbank'!$Y523</f>
        <v>Guiana Space Center</v>
      </c>
      <c r="Q521" s="1">
        <f>'[1]Bearbeitete Datenbank'!$AD523*PI()/180</f>
        <v>9.1437799511982928E-2</v>
      </c>
      <c r="R521" s="1" t="str">
        <f>'[1]Bearbeitete Datenbank'!$D523</f>
        <v>United Kingdom</v>
      </c>
      <c r="S521" s="1" t="str">
        <f>'[1]Bearbeitete Datenbank'!$E523</f>
        <v>United Kingdom</v>
      </c>
      <c r="T521" s="1" t="str">
        <f>'[1]Bearbeitete Datenbank'!$F523</f>
        <v>Ministry of Defense/Paradigm Secure Communications (wholly owned by EADS Astrium)</v>
      </c>
      <c r="U521" s="3">
        <f>'[1]Bearbeitete Datenbank'!$U523</f>
        <v>39400</v>
      </c>
      <c r="V521" s="1">
        <f>'[1]Bearbeitete Datenbank'!$AE523*PI()/180</f>
        <v>5.3622099674872183</v>
      </c>
      <c r="Y521" s="1">
        <f>'[1]Bearbeitete Datenbank'!$BK523</f>
        <v>2.9</v>
      </c>
      <c r="Z521" s="1">
        <f>'[1]Bearbeitete Datenbank'!$BL523</f>
        <v>4.5</v>
      </c>
      <c r="AA521" s="1">
        <f>'[1]Bearbeitete Datenbank'!$BM523</f>
        <v>34</v>
      </c>
      <c r="AB521" s="1">
        <f>'[1]Bearbeitete Datenbank'!BN523</f>
        <v>92.434033749472306</v>
      </c>
      <c r="AC521" s="1">
        <f>'[1]Bearbeitete Datenbank'!BO523</f>
        <v>8.41</v>
      </c>
      <c r="AD521" s="1">
        <f>'[1]Bearbeitete Datenbank'!$BP523</f>
        <v>41.424799999999998</v>
      </c>
      <c r="AH521" s="1">
        <f>'[1]Bearbeitete Datenbank'!$AL523</f>
        <v>4635</v>
      </c>
      <c r="AJ521" s="1">
        <f>'[1]Bearbeitete Datenbank'!$AN523</f>
        <v>2170</v>
      </c>
      <c r="AK521" s="1">
        <f>'[1]Bearbeitete Datenbank'!$AW523</f>
        <v>2465</v>
      </c>
      <c r="AU521" s="1" t="str">
        <f>'[1]Bearbeitete Datenbank'!$AU523</f>
        <v>GEO/D</v>
      </c>
      <c r="AV521" s="1" t="str">
        <f>'[1]Bearbeitete Datenbank'!$J523</f>
        <v>GEO</v>
      </c>
      <c r="AY521" s="1" t="str">
        <f>'[1]Bearbeitete Datenbank'!$G523</f>
        <v>Military</v>
      </c>
      <c r="AZ521" s="1"/>
      <c r="BA521" s="1" t="str">
        <f>'[1]Bearbeitete Datenbank'!$H523</f>
        <v>Communications</v>
      </c>
      <c r="BB521" s="1"/>
      <c r="BC521" s="42">
        <f>'[1]Bearbeitete Datenbank'!$AX523</f>
        <v>0.56010000000000004</v>
      </c>
      <c r="BD521" s="1">
        <f>Tabelle27[[#This Row],[inclination '[degree']]]*PI()/180</f>
        <v>9.7755891404202409E-3</v>
      </c>
      <c r="BE521" s="1">
        <f>'[1]Bearbeitete Datenbank'!$AY523</f>
        <v>88.908799999999999</v>
      </c>
      <c r="BF521" s="1">
        <f>Tabelle27[[#This Row],[RAAN '[degree']]]*PI()/180</f>
        <v>1.5517512939971343</v>
      </c>
      <c r="BG521" s="1">
        <f>'[1]Bearbeitete Datenbank'!$BA523</f>
        <v>328.51260000000002</v>
      </c>
      <c r="BH521" s="1">
        <f>Tabelle27[[#This Row],[AoP '[degree']]]*PI()/180</f>
        <v>5.7336265042871242</v>
      </c>
      <c r="BI521" s="1">
        <f>'[1]Bearbeitete Datenbank'!$BB523</f>
        <v>164.8381</v>
      </c>
      <c r="BK521" s="1">
        <f>Tabelle27[[#This Row],[mean_anomaly '[degree']]]*PI()/180</f>
        <v>2.8769675777316648</v>
      </c>
      <c r="BL521" s="1">
        <f>'[1]Bearbeitete Datenbank'!$AZ523</f>
        <v>3.7970000000000001E-4</v>
      </c>
      <c r="BM521" s="1">
        <f>'[1]Bearbeitete Datenbank'!$BE523</f>
        <v>42164.666907717306</v>
      </c>
      <c r="BN521" s="1">
        <f>'[1]Bearbeitete Datenbank'!$BF523</f>
        <v>35809.676831742174</v>
      </c>
      <c r="BO521" s="1">
        <f>'[1]Bearbeitete Datenbank'!$BG523</f>
        <v>35777.656983692446</v>
      </c>
      <c r="BP521" s="1">
        <f>'[1]Bearbeitete Datenbank'!$BH523</f>
        <v>1436.0920345509765</v>
      </c>
      <c r="BQ521" s="1">
        <f>'[1]Bearbeitete Datenbank'!$BC523</f>
        <v>1.00272125</v>
      </c>
      <c r="BY521" s="1" t="s">
        <v>115</v>
      </c>
      <c r="BZ521" s="1" t="s">
        <v>115</v>
      </c>
      <c r="CA521" s="1" t="s">
        <v>115</v>
      </c>
      <c r="CB521" s="1" t="s">
        <v>115</v>
      </c>
      <c r="CD521" s="47">
        <f>'[1]Bearbeitete Datenbank'!$BT523</f>
        <v>5.24235019999999E-2</v>
      </c>
      <c r="CE5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9.1496271532583054E-4</v>
      </c>
      <c r="CF521" s="1">
        <f>'[1]Bearbeitete Datenbank'!$BU523</f>
        <v>25.090464969999999</v>
      </c>
      <c r="CG5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0.4379112245828003</v>
      </c>
      <c r="CH521" s="1" t="str">
        <f>'[1]Bearbeitete Datenbank'!$BV523</f>
        <v>False</v>
      </c>
      <c r="CI521" s="1" t="str">
        <f>'[1]Bearbeitete Datenbank'!$BW523</f>
        <v>True</v>
      </c>
      <c r="CJ521" s="1">
        <f>'[1]Bearbeitete Datenbank'!$BX523</f>
        <v>3.8204250000000003E-4</v>
      </c>
      <c r="CK521" s="1">
        <f>'[1]Bearbeitete Datenbank'!$BY523</f>
        <v>5.0933500000000003E-5</v>
      </c>
      <c r="CL521" s="1" t="str">
        <f>'[1]Bearbeitete Datenbank'!$CA523</f>
        <v>None</v>
      </c>
      <c r="CM52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21" s="1">
        <f>'[1]Bearbeitete Datenbank'!$CB523</f>
        <v>0</v>
      </c>
      <c r="CO521" s="1">
        <f>'[1]Bearbeitete Datenbank'!$CC523</f>
        <v>0</v>
      </c>
      <c r="CP521" s="1" t="str">
        <f>'[1]Bearbeitete Datenbank'!$CD523</f>
        <v>None</v>
      </c>
      <c r="CQ521" s="1" t="str">
        <f>'[1]Bearbeitete Datenbank'!$CE523</f>
        <v>None</v>
      </c>
      <c r="CR521" s="1" t="str">
        <f>'[1]Bearbeitete Datenbank'!$CF523</f>
        <v>None</v>
      </c>
      <c r="CS521" s="1" t="str">
        <f>IF(Tabelle27[[#This Row],[synchronised_starting_longitude '[deg_E']]]="None","None",Tabelle27[[#This Row],[synchronised_starting_longitude '[deg_E']]]*PI()/180)</f>
        <v>None</v>
      </c>
      <c r="CT521" s="1" t="str">
        <f>'[1]Bearbeitete Datenbank'!$CG523</f>
        <v>None</v>
      </c>
      <c r="CU521" s="1" t="str">
        <f>IF(Tabelle27[[#This Row],[synchronised_initial_longitude '[deg_E']]]="None","None",Tabelle27[[#This Row],[synchronised_initial_longitude '[deg_E']]]*PI()/180)</f>
        <v>None</v>
      </c>
      <c r="CV521" s="1" t="str">
        <f>'[1]Bearbeitete Datenbank'!$CH523</f>
        <v>None</v>
      </c>
      <c r="CW521" s="1" t="str">
        <f>IF(Tabelle27[[#This Row],[synchronised_tolerance_longitude '[deg_E']]]="None","None",Tabelle27[[#This Row],[synchronised_tolerance_longitude '[deg_E']]]*PI()/180)</f>
        <v>None</v>
      </c>
      <c r="CY521" s="1" t="str">
        <f>'[1]Bearbeitete Datenbank'!$CI523</f>
        <v>None</v>
      </c>
      <c r="CZ521" s="1" t="str">
        <f>IF(Tabelle27[[#This Row],[initial_GLAN '[deg']]]="None",Tabelle27[[#This Row],[initial_GLAN '[deg']]],Tabelle27[[#This Row],[initial_GLAN '[deg']]]*PI()/180)</f>
        <v>None</v>
      </c>
      <c r="DA521" s="1" t="str">
        <f>'[1]Bearbeitete Datenbank'!$CJ523</f>
        <v>None</v>
      </c>
      <c r="DB521" s="1" t="str">
        <f>IF(Tabelle27[[#This Row],[tolerance_GLAN '[deg']]]="None",Tabelle27[[#This Row],[tolerance_GLAN '[deg']]],Tabelle27[[#This Row],[tolerance_GLAN '[deg']]]*PI()/180)</f>
        <v>None</v>
      </c>
      <c r="DC521" s="1" t="str">
        <f>'[1]Bearbeitete Datenbank'!$CK523</f>
        <v>None</v>
      </c>
      <c r="DD521" s="49" t="str">
        <f>'[1]Bearbeitete Datenbank'!$CL523</f>
        <v>None</v>
      </c>
      <c r="DE521" s="5" t="str">
        <f>'[1]Bearbeitete Datenbank'!$CM523</f>
        <v>None</v>
      </c>
      <c r="DF521" s="49" t="str">
        <f>'[1]Bearbeitete Datenbank'!$CN523</f>
        <v>None</v>
      </c>
      <c r="DG521" s="5" t="str">
        <f>'[1]Bearbeitete Datenbank'!$CO523</f>
        <v>None</v>
      </c>
      <c r="DH521" s="5" t="str">
        <f>'[1]Bearbeitete Datenbank'!$CP523</f>
        <v>None</v>
      </c>
    </row>
    <row r="522" spans="1:112" x14ac:dyDescent="0.25">
      <c r="A522" s="1" t="str">
        <f>'[1]Bearbeitete Datenbank'!$C524</f>
        <v>Skynet 5C</v>
      </c>
      <c r="C522" s="1" t="str">
        <f>'[1]Bearbeitete Datenbank'!$C524</f>
        <v>Skynet 5C</v>
      </c>
      <c r="D522" s="41">
        <f>'[1]Bearbeitete Datenbank'!$AB524</f>
        <v>33055</v>
      </c>
      <c r="G522" s="1" t="str">
        <f>'[1]Bearbeitete Datenbank'!$AV524</f>
        <v>Heavy Satellite</v>
      </c>
      <c r="H522" s="1">
        <f>'[1]Bearbeitete Datenbank'!$V524</f>
        <v>15</v>
      </c>
      <c r="J522" s="3"/>
      <c r="K522" s="1" t="str">
        <f>'[1]Bearbeitete Datenbank'!$BQ524</f>
        <v>mono/duo-propellant</v>
      </c>
      <c r="L522" s="1" t="str">
        <f>'[1]Bearbeitete Datenbank'!$BR524</f>
        <v>1</v>
      </c>
      <c r="M522" s="1"/>
      <c r="N522" s="1">
        <f>'[1]Bearbeitete Datenbank'!$BS524</f>
        <v>300</v>
      </c>
      <c r="P522" s="1" t="str">
        <f>'[1]Bearbeitete Datenbank'!$Y524</f>
        <v>Guiana Space Center</v>
      </c>
      <c r="Q522" s="1">
        <f>'[1]Bearbeitete Datenbank'!$AD524*PI()/180</f>
        <v>9.1437799511982928E-2</v>
      </c>
      <c r="R522" s="1" t="str">
        <f>'[1]Bearbeitete Datenbank'!$D524</f>
        <v>United Kingdom</v>
      </c>
      <c r="S522" s="1" t="str">
        <f>'[1]Bearbeitete Datenbank'!$E524</f>
        <v>United Kingdom</v>
      </c>
      <c r="T522" s="1" t="str">
        <f>'[1]Bearbeitete Datenbank'!$F524</f>
        <v>Ministry of Defense/Paradigm Secure Communications (wholly owned by EADS Astrium)</v>
      </c>
      <c r="U522" s="3">
        <f>'[1]Bearbeitete Datenbank'!$U524</f>
        <v>39611</v>
      </c>
      <c r="V522" s="1">
        <f>'[1]Bearbeitete Datenbank'!$AE524*PI()/180</f>
        <v>5.3622099674872183</v>
      </c>
      <c r="Y522" s="1">
        <f>'[1]Bearbeitete Datenbank'!$BK524</f>
        <v>2.9</v>
      </c>
      <c r="Z522" s="1">
        <f>'[1]Bearbeitete Datenbank'!$BL524</f>
        <v>4.5</v>
      </c>
      <c r="AA522" s="1">
        <f>'[1]Bearbeitete Datenbank'!$BM524</f>
        <v>34</v>
      </c>
      <c r="AB522" s="1">
        <f>'[1]Bearbeitete Datenbank'!BN524</f>
        <v>92.434033749472306</v>
      </c>
      <c r="AC522" s="1">
        <f>'[1]Bearbeitete Datenbank'!BO524</f>
        <v>8.41</v>
      </c>
      <c r="AD522" s="1">
        <f>'[1]Bearbeitete Datenbank'!$BP524</f>
        <v>41.424799999999998</v>
      </c>
      <c r="AH522" s="1">
        <f>'[1]Bearbeitete Datenbank'!$AL524</f>
        <v>4635</v>
      </c>
      <c r="AJ522" s="1">
        <f>'[1]Bearbeitete Datenbank'!$AN524</f>
        <v>2170</v>
      </c>
      <c r="AK522" s="1">
        <f>'[1]Bearbeitete Datenbank'!$AW524</f>
        <v>2465</v>
      </c>
      <c r="AU522" s="1" t="str">
        <f>'[1]Bearbeitete Datenbank'!$AU524</f>
        <v>GEO/D</v>
      </c>
      <c r="AV522" s="1" t="str">
        <f>'[1]Bearbeitete Datenbank'!$J524</f>
        <v>GEO</v>
      </c>
      <c r="AY522" s="1" t="str">
        <f>'[1]Bearbeitete Datenbank'!$G524</f>
        <v>Military</v>
      </c>
      <c r="AZ522" s="1"/>
      <c r="BA522" s="1" t="str">
        <f>'[1]Bearbeitete Datenbank'!$H524</f>
        <v>Communications</v>
      </c>
      <c r="BB522" s="1"/>
      <c r="BC522" s="42">
        <f>'[1]Bearbeitete Datenbank'!$AX524</f>
        <v>6.4000000000000001E-2</v>
      </c>
      <c r="BD522" s="1">
        <f>Tabelle27[[#This Row],[inclination '[degree']]]*PI()/180</f>
        <v>1.117010721276371E-3</v>
      </c>
      <c r="BE522" s="1">
        <f>'[1]Bearbeitete Datenbank'!$AY524</f>
        <v>1.3347</v>
      </c>
      <c r="BF522" s="1">
        <f>Tabelle27[[#This Row],[RAAN '[degree']]]*PI()/180</f>
        <v>2.3294909526368313E-2</v>
      </c>
      <c r="BG522" s="1">
        <f>'[1]Bearbeitete Datenbank'!$BA524</f>
        <v>72.204999999999998</v>
      </c>
      <c r="BH522" s="1">
        <f>Tabelle27[[#This Row],[AoP '[degree']]]*PI()/180</f>
        <v>1.2602149864025056</v>
      </c>
      <c r="BI522" s="1">
        <f>'[1]Bearbeitete Datenbank'!$BB524</f>
        <v>222.785</v>
      </c>
      <c r="BK522" s="1">
        <f>Tabelle27[[#This Row],[mean_anomaly '[degree']]]*PI()/180</f>
        <v>3.8883317740555672</v>
      </c>
      <c r="BL522" s="1">
        <f>'[1]Bearbeitete Datenbank'!$AZ524</f>
        <v>3.9149999999999998E-4</v>
      </c>
      <c r="BM522" s="1">
        <f>'[1]Bearbeitete Datenbank'!$BE524</f>
        <v>42165.414577515447</v>
      </c>
      <c r="BN522" s="1">
        <f>'[1]Bearbeitete Datenbank'!$BF524</f>
        <v>35810.922337322547</v>
      </c>
      <c r="BO522" s="1">
        <f>'[1]Bearbeitete Datenbank'!$BG524</f>
        <v>35777.906817708346</v>
      </c>
      <c r="BP522" s="1">
        <f>'[1]Bearbeitete Datenbank'!$BH524</f>
        <v>1436.1302321989183</v>
      </c>
      <c r="BQ522" s="1">
        <f>'[1]Bearbeitete Datenbank'!$BC524</f>
        <v>1.00269458</v>
      </c>
      <c r="BY522" s="1" t="s">
        <v>115</v>
      </c>
      <c r="BZ522" s="1" t="s">
        <v>115</v>
      </c>
      <c r="CA522" s="1" t="s">
        <v>115</v>
      </c>
      <c r="CB522" s="1" t="s">
        <v>115</v>
      </c>
      <c r="CD522" s="47">
        <f>'[1]Bearbeitete Datenbank'!$BT524</f>
        <v>5.5528108499999007E-2</v>
      </c>
      <c r="CE52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9.6914832072963239E-4</v>
      </c>
      <c r="CF522" s="1">
        <f>'[1]Bearbeitete Datenbank'!$BU524</f>
        <v>342.16880049049996</v>
      </c>
      <c r="CG52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5.9719721661588121</v>
      </c>
      <c r="CH522" s="1" t="str">
        <f>'[1]Bearbeitete Datenbank'!$BV524</f>
        <v>True</v>
      </c>
      <c r="CI522" s="1" t="str">
        <f>'[1]Bearbeitete Datenbank'!$BW524</f>
        <v>True</v>
      </c>
      <c r="CJ522" s="1">
        <f>'[1]Bearbeitete Datenbank'!$BX524</f>
        <v>3.6973500000000005E-4</v>
      </c>
      <c r="CK522" s="1">
        <f>'[1]Bearbeitete Datenbank'!$BY524</f>
        <v>8.4112999999999999E-5</v>
      </c>
      <c r="CL522" s="1">
        <f>'[1]Bearbeitete Datenbank'!$CA524</f>
        <v>6.9581000000000004E-2</v>
      </c>
      <c r="CM52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1.2144175468301746E-3</v>
      </c>
      <c r="CN522" s="1">
        <f>'[1]Bearbeitete Datenbank'!$CB524</f>
        <v>1</v>
      </c>
      <c r="CO522" s="1">
        <f>'[1]Bearbeitete Datenbank'!$CC524</f>
        <v>2</v>
      </c>
      <c r="CP522" s="1" t="str">
        <f>'[1]Bearbeitete Datenbank'!$CD524</f>
        <v>None</v>
      </c>
      <c r="CQ522" s="1" t="str">
        <f>'[1]Bearbeitete Datenbank'!$CE524</f>
        <v>None</v>
      </c>
      <c r="CR522" s="1" t="str">
        <f>'[1]Bearbeitete Datenbank'!$CF524</f>
        <v>None</v>
      </c>
      <c r="CS522" s="1" t="str">
        <f>IF(Tabelle27[[#This Row],[synchronised_starting_longitude '[deg_E']]]="None","None",Tabelle27[[#This Row],[synchronised_starting_longitude '[deg_E']]]*PI()/180)</f>
        <v>None</v>
      </c>
      <c r="CT522" s="1" t="str">
        <f>'[1]Bearbeitete Datenbank'!$CG524</f>
        <v>None</v>
      </c>
      <c r="CU522" s="1" t="str">
        <f>IF(Tabelle27[[#This Row],[synchronised_initial_longitude '[deg_E']]]="None","None",Tabelle27[[#This Row],[synchronised_initial_longitude '[deg_E']]]*PI()/180)</f>
        <v>None</v>
      </c>
      <c r="CV522" s="1" t="str">
        <f>'[1]Bearbeitete Datenbank'!$CH524</f>
        <v>None</v>
      </c>
      <c r="CW522" s="1" t="str">
        <f>IF(Tabelle27[[#This Row],[synchronised_tolerance_longitude '[deg_E']]]="None","None",Tabelle27[[#This Row],[synchronised_tolerance_longitude '[deg_E']]]*PI()/180)</f>
        <v>None</v>
      </c>
      <c r="CY522" s="1" t="str">
        <f>'[1]Bearbeitete Datenbank'!$CI524</f>
        <v>None</v>
      </c>
      <c r="CZ522" s="1" t="str">
        <f>IF(Tabelle27[[#This Row],[initial_GLAN '[deg']]]="None",Tabelle27[[#This Row],[initial_GLAN '[deg']]],Tabelle27[[#This Row],[initial_GLAN '[deg']]]*PI()/180)</f>
        <v>None</v>
      </c>
      <c r="DA522" s="1" t="str">
        <f>'[1]Bearbeitete Datenbank'!$CJ524</f>
        <v>None</v>
      </c>
      <c r="DB522" s="1" t="str">
        <f>IF(Tabelle27[[#This Row],[tolerance_GLAN '[deg']]]="None",Tabelle27[[#This Row],[tolerance_GLAN '[deg']]],Tabelle27[[#This Row],[tolerance_GLAN '[deg']]]*PI()/180)</f>
        <v>None</v>
      </c>
      <c r="DC522" s="1" t="str">
        <f>'[1]Bearbeitete Datenbank'!$CK524</f>
        <v>None</v>
      </c>
      <c r="DD522" s="49" t="str">
        <f>'[1]Bearbeitete Datenbank'!$CL524</f>
        <v>None</v>
      </c>
      <c r="DE522" s="5" t="str">
        <f>'[1]Bearbeitete Datenbank'!$CM524</f>
        <v>None</v>
      </c>
      <c r="DF522" s="49" t="str">
        <f>'[1]Bearbeitete Datenbank'!$CN524</f>
        <v>None</v>
      </c>
      <c r="DG522" s="5" t="str">
        <f>'[1]Bearbeitete Datenbank'!$CO524</f>
        <v>None</v>
      </c>
      <c r="DH522" s="5" t="str">
        <f>'[1]Bearbeitete Datenbank'!$CP524</f>
        <v>None</v>
      </c>
    </row>
    <row r="523" spans="1:112" x14ac:dyDescent="0.25">
      <c r="A523" s="1" t="str">
        <f>'[1]Bearbeitete Datenbank'!$C525</f>
        <v>Skynet 5D</v>
      </c>
      <c r="C523" s="1" t="str">
        <f>'[1]Bearbeitete Datenbank'!$C525</f>
        <v>Skynet 5D</v>
      </c>
      <c r="D523" s="41">
        <f>'[1]Bearbeitete Datenbank'!$AB525</f>
        <v>39034</v>
      </c>
      <c r="G523" s="1" t="str">
        <f>'[1]Bearbeitete Datenbank'!$AV525</f>
        <v>Heavy Satellite</v>
      </c>
      <c r="H523" s="1">
        <f>'[1]Bearbeitete Datenbank'!$V525</f>
        <v>15</v>
      </c>
      <c r="J523" s="3"/>
      <c r="K523" s="1" t="str">
        <f>'[1]Bearbeitete Datenbank'!$BQ525</f>
        <v>mono/duo-propellant</v>
      </c>
      <c r="L523" s="1" t="str">
        <f>'[1]Bearbeitete Datenbank'!$BR525</f>
        <v>1</v>
      </c>
      <c r="M523" s="1"/>
      <c r="N523" s="1">
        <f>'[1]Bearbeitete Datenbank'!$BS525</f>
        <v>300</v>
      </c>
      <c r="P523" s="1" t="str">
        <f>'[1]Bearbeitete Datenbank'!$Y525</f>
        <v>Guiana Space Center</v>
      </c>
      <c r="Q523" s="1">
        <f>'[1]Bearbeitete Datenbank'!$AD525*PI()/180</f>
        <v>9.1437799511982928E-2</v>
      </c>
      <c r="R523" s="1" t="str">
        <f>'[1]Bearbeitete Datenbank'!$D525</f>
        <v>United Kingdom</v>
      </c>
      <c r="S523" s="1" t="str">
        <f>'[1]Bearbeitete Datenbank'!$E525</f>
        <v>United Kingdom</v>
      </c>
      <c r="T523" s="1" t="str">
        <f>'[1]Bearbeitete Datenbank'!$F525</f>
        <v>Ministry of Defense/Paradigm Secure Communications (wholly owned by EADS Astrium)</v>
      </c>
      <c r="U523" s="3">
        <f>'[1]Bearbeitete Datenbank'!$U525</f>
        <v>41262</v>
      </c>
      <c r="V523" s="1">
        <f>'[1]Bearbeitete Datenbank'!$AE525*PI()/180</f>
        <v>5.3622099674872183</v>
      </c>
      <c r="Y523" s="1">
        <f>'[1]Bearbeitete Datenbank'!$BK525</f>
        <v>2.9</v>
      </c>
      <c r="Z523" s="1">
        <f>'[1]Bearbeitete Datenbank'!$BL525</f>
        <v>4.5</v>
      </c>
      <c r="AA523" s="1">
        <f>'[1]Bearbeitete Datenbank'!$BM525</f>
        <v>34</v>
      </c>
      <c r="AB523" s="1">
        <f>'[1]Bearbeitete Datenbank'!BN525</f>
        <v>92.434033749472306</v>
      </c>
      <c r="AC523" s="1">
        <f>'[1]Bearbeitete Datenbank'!BO525</f>
        <v>8.41</v>
      </c>
      <c r="AD523" s="1">
        <f>'[1]Bearbeitete Datenbank'!$BP525</f>
        <v>41.424799999999998</v>
      </c>
      <c r="AH523" s="1">
        <f>'[1]Bearbeitete Datenbank'!$AL525</f>
        <v>4844</v>
      </c>
      <c r="AJ523" s="1">
        <f>'[1]Bearbeitete Datenbank'!$AN525</f>
        <v>2200</v>
      </c>
      <c r="AK523" s="1">
        <f>'[1]Bearbeitete Datenbank'!$AW525</f>
        <v>2644</v>
      </c>
      <c r="AU523" s="1" t="str">
        <f>'[1]Bearbeitete Datenbank'!$AU525</f>
        <v>GEO/D</v>
      </c>
      <c r="AV523" s="1" t="str">
        <f>'[1]Bearbeitete Datenbank'!$J525</f>
        <v>GEO</v>
      </c>
      <c r="AY523" s="1" t="str">
        <f>'[1]Bearbeitete Datenbank'!$G525</f>
        <v>Military</v>
      </c>
      <c r="AZ523" s="1"/>
      <c r="BA523" s="1" t="str">
        <f>'[1]Bearbeitete Datenbank'!$H525</f>
        <v>Communications</v>
      </c>
      <c r="BB523" s="1"/>
      <c r="BC523" s="42">
        <f>'[1]Bearbeitete Datenbank'!$AX525</f>
        <v>7.3999999999999996E-2</v>
      </c>
      <c r="BD523" s="1">
        <f>Tabelle27[[#This Row],[inclination '[degree']]]*PI()/180</f>
        <v>1.2915436464758039E-3</v>
      </c>
      <c r="BE523" s="1">
        <f>'[1]Bearbeitete Datenbank'!$AY525</f>
        <v>348.9341</v>
      </c>
      <c r="BF523" s="1">
        <f>Tabelle27[[#This Row],[RAAN '[degree']]]*PI()/180</f>
        <v>6.0900489174831449</v>
      </c>
      <c r="BG523" s="1">
        <f>'[1]Bearbeitete Datenbank'!$BA525</f>
        <v>72.764399999999995</v>
      </c>
      <c r="BH523" s="1">
        <f>Tabelle27[[#This Row],[AoP '[degree']]]*PI()/180</f>
        <v>1.2699783582381619</v>
      </c>
      <c r="BI523" s="1">
        <f>'[1]Bearbeitete Datenbank'!$BB525</f>
        <v>183.45400000000001</v>
      </c>
      <c r="BK523" s="1">
        <f>Tabelle27[[#This Row],[mean_anomaly '[degree']]]*PI()/180</f>
        <v>3.2018763259536773</v>
      </c>
      <c r="BL523" s="1">
        <f>'[1]Bearbeitete Datenbank'!$AZ525</f>
        <v>3.5100000000000002E-4</v>
      </c>
      <c r="BM523" s="1">
        <f>'[1]Bearbeitete Datenbank'!$BE525</f>
        <v>42165.196749034701</v>
      </c>
      <c r="BN523" s="1">
        <f>'[1]Bearbeitete Datenbank'!$BF525</f>
        <v>35808.996733093612</v>
      </c>
      <c r="BO523" s="1">
        <f>'[1]Bearbeitete Datenbank'!$BG525</f>
        <v>35779.396764975791</v>
      </c>
      <c r="BP523" s="1">
        <f>'[1]Bearbeitete Datenbank'!$BH525</f>
        <v>1436.119103540547</v>
      </c>
      <c r="BQ523" s="1">
        <f>'[1]Bearbeitete Datenbank'!$BC525</f>
        <v>1.0027023500000001</v>
      </c>
      <c r="BY523" s="1" t="s">
        <v>115</v>
      </c>
      <c r="BZ523" s="1" t="s">
        <v>115</v>
      </c>
      <c r="CA523" s="1" t="s">
        <v>115</v>
      </c>
      <c r="CB523" s="1" t="s">
        <v>115</v>
      </c>
      <c r="CD523" s="47">
        <f>'[1]Bearbeitete Datenbank'!$BT525</f>
        <v>4.8328190999999521E-2</v>
      </c>
      <c r="CE5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8.4348605448268253E-4</v>
      </c>
      <c r="CF523" s="1">
        <f>'[1]Bearbeitete Datenbank'!$BU525</f>
        <v>52.737912558999994</v>
      </c>
      <c r="CG5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0.92045021478341815</v>
      </c>
      <c r="CH523" s="1" t="str">
        <f>'[1]Bearbeitete Datenbank'!$BV525</f>
        <v>True</v>
      </c>
      <c r="CI523" s="1" t="str">
        <f>'[1]Bearbeitete Datenbank'!$BW525</f>
        <v>True</v>
      </c>
      <c r="CJ523" s="1">
        <f>'[1]Bearbeitete Datenbank'!$BX525</f>
        <v>3.7204999999999996E-4</v>
      </c>
      <c r="CK523" s="1">
        <f>'[1]Bearbeitete Datenbank'!$BY525</f>
        <v>5.0309999999999998E-5</v>
      </c>
      <c r="CL523" s="1">
        <f>'[1]Bearbeitete Datenbank'!$CA525</f>
        <v>7.9719999999999999E-2</v>
      </c>
      <c r="CM52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1.3913764796898796E-3</v>
      </c>
      <c r="CN523" s="1">
        <f>'[1]Bearbeitete Datenbank'!$CB525</f>
        <v>1</v>
      </c>
      <c r="CO523" s="1">
        <f>'[1]Bearbeitete Datenbank'!$CC525</f>
        <v>2</v>
      </c>
      <c r="CP523" s="1" t="str">
        <f>'[1]Bearbeitete Datenbank'!$CD525</f>
        <v>None</v>
      </c>
      <c r="CQ523" s="1" t="str">
        <f>'[1]Bearbeitete Datenbank'!$CE525</f>
        <v>None</v>
      </c>
      <c r="CR523" s="1" t="str">
        <f>'[1]Bearbeitete Datenbank'!$CF525</f>
        <v>None</v>
      </c>
      <c r="CS523" s="1" t="str">
        <f>IF(Tabelle27[[#This Row],[synchronised_starting_longitude '[deg_E']]]="None","None",Tabelle27[[#This Row],[synchronised_starting_longitude '[deg_E']]]*PI()/180)</f>
        <v>None</v>
      </c>
      <c r="CT523" s="1" t="str">
        <f>'[1]Bearbeitete Datenbank'!$CG525</f>
        <v>None</v>
      </c>
      <c r="CU523" s="1" t="str">
        <f>IF(Tabelle27[[#This Row],[synchronised_initial_longitude '[deg_E']]]="None","None",Tabelle27[[#This Row],[synchronised_initial_longitude '[deg_E']]]*PI()/180)</f>
        <v>None</v>
      </c>
      <c r="CV523" s="1" t="str">
        <f>'[1]Bearbeitete Datenbank'!$CH525</f>
        <v>None</v>
      </c>
      <c r="CW523" s="1" t="str">
        <f>IF(Tabelle27[[#This Row],[synchronised_tolerance_longitude '[deg_E']]]="None","None",Tabelle27[[#This Row],[synchronised_tolerance_longitude '[deg_E']]]*PI()/180)</f>
        <v>None</v>
      </c>
      <c r="CY523" s="1" t="str">
        <f>'[1]Bearbeitete Datenbank'!$CI525</f>
        <v>None</v>
      </c>
      <c r="CZ523" s="1" t="str">
        <f>IF(Tabelle27[[#This Row],[initial_GLAN '[deg']]]="None",Tabelle27[[#This Row],[initial_GLAN '[deg']]],Tabelle27[[#This Row],[initial_GLAN '[deg']]]*PI()/180)</f>
        <v>None</v>
      </c>
      <c r="DA523" s="1" t="str">
        <f>'[1]Bearbeitete Datenbank'!$CJ525</f>
        <v>None</v>
      </c>
      <c r="DB523" s="1" t="str">
        <f>IF(Tabelle27[[#This Row],[tolerance_GLAN '[deg']]]="None",Tabelle27[[#This Row],[tolerance_GLAN '[deg']]],Tabelle27[[#This Row],[tolerance_GLAN '[deg']]]*PI()/180)</f>
        <v>None</v>
      </c>
      <c r="DC523" s="1" t="str">
        <f>'[1]Bearbeitete Datenbank'!$CK525</f>
        <v>None</v>
      </c>
      <c r="DD523" s="49" t="str">
        <f>'[1]Bearbeitete Datenbank'!$CL525</f>
        <v>None</v>
      </c>
      <c r="DE523" s="5" t="str">
        <f>'[1]Bearbeitete Datenbank'!$CM525</f>
        <v>None</v>
      </c>
      <c r="DF523" s="49" t="str">
        <f>'[1]Bearbeitete Datenbank'!$CN525</f>
        <v>None</v>
      </c>
      <c r="DG523" s="5" t="str">
        <f>'[1]Bearbeitete Datenbank'!$CO525</f>
        <v>None</v>
      </c>
      <c r="DH523" s="5" t="str">
        <f>'[1]Bearbeitete Datenbank'!$CP525</f>
        <v>None</v>
      </c>
    </row>
    <row r="524" spans="1:112" x14ac:dyDescent="0.25">
      <c r="A524" s="1" t="str">
        <f>'[1]Bearbeitete Datenbank'!$C526</f>
        <v>SkyTerra 1</v>
      </c>
      <c r="C524" s="1" t="str">
        <f>'[1]Bearbeitete Datenbank'!$C526</f>
        <v>SkyTerra 1</v>
      </c>
      <c r="D524" s="41">
        <f>'[1]Bearbeitete Datenbank'!$AB526</f>
        <v>37218</v>
      </c>
      <c r="G524" s="1" t="str">
        <f>'[1]Bearbeitete Datenbank'!$AV526</f>
        <v>Heavy Satellite</v>
      </c>
      <c r="H524" s="1">
        <f>'[1]Bearbeitete Datenbank'!$V526</f>
        <v>15</v>
      </c>
      <c r="J524" s="3"/>
      <c r="K524" s="1" t="str">
        <f>'[1]Bearbeitete Datenbank'!$BQ526</f>
        <v>mono/duo-propellant</v>
      </c>
      <c r="L524" s="1" t="str">
        <f>'[1]Bearbeitete Datenbank'!$BR526</f>
        <v>1</v>
      </c>
      <c r="M524" s="1"/>
      <c r="N524" s="1">
        <f>'[1]Bearbeitete Datenbank'!$BS526</f>
        <v>300</v>
      </c>
      <c r="P524" s="1" t="str">
        <f>'[1]Bearbeitete Datenbank'!$Y526</f>
        <v>Baikonur Cosmodrome</v>
      </c>
      <c r="Q524" s="1">
        <f>'[1]Bearbeitete Datenbank'!$AD526*PI()/180</f>
        <v>0.80224059067919362</v>
      </c>
      <c r="R524" s="1" t="str">
        <f>'[1]Bearbeitete Datenbank'!$D526</f>
        <v>USA</v>
      </c>
      <c r="S524" s="1" t="str">
        <f>'[1]Bearbeitete Datenbank'!$E526</f>
        <v>USA</v>
      </c>
      <c r="T524" s="1" t="str">
        <f>'[1]Bearbeitete Datenbank'!$F526</f>
        <v>LightSquared</v>
      </c>
      <c r="U524" s="3">
        <f>'[1]Bearbeitete Datenbank'!$U526</f>
        <v>40496</v>
      </c>
      <c r="V524" s="1">
        <f>'[1]Bearbeitete Datenbank'!$AE526*PI()/180</f>
        <v>1.1048806829750102</v>
      </c>
      <c r="Y524" s="1">
        <f>'[1]Bearbeitete Datenbank'!$BK526</f>
        <v>29</v>
      </c>
      <c r="Z524" s="1">
        <f>'[1]Bearbeitete Datenbank'!$BL526</f>
        <v>22</v>
      </c>
      <c r="AA524" s="1">
        <f>'[1]Bearbeitete Datenbank'!$BM526</f>
        <v>41</v>
      </c>
      <c r="AB524" s="1">
        <f>'[1]Bearbeitete Datenbank'!BN526</f>
        <v>1511.8382909803599</v>
      </c>
      <c r="AC524" s="1">
        <f>'[1]Bearbeitete Datenbank'!BO526</f>
        <v>638</v>
      </c>
      <c r="AD524" s="1">
        <f>'[1]Bearbeitete Datenbank'!$BP526</f>
        <v>1151.4946666666699</v>
      </c>
      <c r="AH524" s="1">
        <f>'[1]Bearbeitete Datenbank'!$AL526</f>
        <v>5360</v>
      </c>
      <c r="AJ524" s="1">
        <f>'[1]Bearbeitete Datenbank'!$AN526</f>
        <v>3000</v>
      </c>
      <c r="AK524" s="1">
        <f>'[1]Bearbeitete Datenbank'!$AW526</f>
        <v>2360</v>
      </c>
      <c r="AU524" s="1" t="str">
        <f>'[1]Bearbeitete Datenbank'!$AU526</f>
        <v>GEO/I</v>
      </c>
      <c r="AV524" s="1" t="str">
        <f>'[1]Bearbeitete Datenbank'!$J526</f>
        <v>GEO</v>
      </c>
      <c r="AY524" s="1" t="str">
        <f>'[1]Bearbeitete Datenbank'!$G526</f>
        <v>Commercial</v>
      </c>
      <c r="AZ524" s="1"/>
      <c r="BA524" s="1" t="str">
        <f>'[1]Bearbeitete Datenbank'!$H526</f>
        <v>Communications</v>
      </c>
      <c r="BB524" s="1"/>
      <c r="BC524" s="42">
        <f>'[1]Bearbeitete Datenbank'!$AX526</f>
        <v>2.1497000000000002</v>
      </c>
      <c r="BD524" s="1">
        <f>Tabelle27[[#This Row],[inclination '[degree']]]*PI()/180</f>
        <v>3.7519342930122102E-2</v>
      </c>
      <c r="BE524" s="1">
        <f>'[1]Bearbeitete Datenbank'!$AY526</f>
        <v>15.9816</v>
      </c>
      <c r="BF524" s="1">
        <f>Tabelle27[[#This Row],[RAAN '[degree']]]*PI()/180</f>
        <v>0.27893153973672574</v>
      </c>
      <c r="BG524" s="1">
        <f>'[1]Bearbeitete Datenbank'!$BA526</f>
        <v>5.3146000000000004</v>
      </c>
      <c r="BH524" s="1">
        <f>Tabelle27[[#This Row],[AoP '[degree']]]*PI()/180</f>
        <v>9.2757268426490652E-2</v>
      </c>
      <c r="BI524" s="1">
        <f>'[1]Bearbeitete Datenbank'!$BB526</f>
        <v>58.698999999999998</v>
      </c>
      <c r="BK524" s="1">
        <f>Tabelle27[[#This Row],[mean_anomaly '[degree']]]*PI()/180</f>
        <v>1.0244908176281515</v>
      </c>
      <c r="BL524" s="1">
        <f>'[1]Bearbeitete Datenbank'!$AZ526</f>
        <v>3.057E-4</v>
      </c>
      <c r="BM524" s="1">
        <f>'[1]Bearbeitete Datenbank'!$BE526</f>
        <v>42164.92481781383</v>
      </c>
      <c r="BN524" s="1">
        <f>'[1]Bearbeitete Datenbank'!$BF526</f>
        <v>35806.814635330637</v>
      </c>
      <c r="BO524" s="1">
        <f>'[1]Bearbeitete Datenbank'!$BG526</f>
        <v>35781.035000297023</v>
      </c>
      <c r="BP524" s="1">
        <f>'[1]Bearbeitete Datenbank'!$BH526</f>
        <v>1436.1052108628789</v>
      </c>
      <c r="BQ524" s="1">
        <f>'[1]Bearbeitete Datenbank'!$BC526</f>
        <v>1.00271205</v>
      </c>
      <c r="BY524" s="1" t="s">
        <v>115</v>
      </c>
      <c r="BZ524" s="1" t="s">
        <v>115</v>
      </c>
      <c r="CA524" s="1" t="s">
        <v>115</v>
      </c>
      <c r="CB524" s="1" t="s">
        <v>115</v>
      </c>
      <c r="CD524" s="47">
        <f>'[1]Bearbeitete Datenbank'!$BT526</f>
        <v>3.8136473999998088E-2</v>
      </c>
      <c r="CE52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6.6560703640117865E-4</v>
      </c>
      <c r="CF524" s="1">
        <f>'[1]Bearbeitete Datenbank'!$BU526</f>
        <v>258.68536501699998</v>
      </c>
      <c r="CG52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4.514911346270007</v>
      </c>
      <c r="CH524" s="1" t="str">
        <f>'[1]Bearbeitete Datenbank'!$BV526</f>
        <v>False</v>
      </c>
      <c r="CI524" s="1" t="str">
        <f>'[1]Bearbeitete Datenbank'!$BW526</f>
        <v>True</v>
      </c>
      <c r="CJ524" s="1">
        <f>'[1]Bearbeitete Datenbank'!$BX526</f>
        <v>2.8958200000000003E-4</v>
      </c>
      <c r="CK524" s="1">
        <f>'[1]Bearbeitete Datenbank'!$BY526</f>
        <v>1.50896E-4</v>
      </c>
      <c r="CL524" s="1" t="str">
        <f>'[1]Bearbeitete Datenbank'!$CA526</f>
        <v>None</v>
      </c>
      <c r="CM52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24" s="1">
        <f>'[1]Bearbeitete Datenbank'!$CB526</f>
        <v>0</v>
      </c>
      <c r="CO524" s="1">
        <f>'[1]Bearbeitete Datenbank'!$CC526</f>
        <v>0</v>
      </c>
      <c r="CP524" s="1" t="str">
        <f>'[1]Bearbeitete Datenbank'!$CD526</f>
        <v>None</v>
      </c>
      <c r="CQ524" s="1" t="str">
        <f>'[1]Bearbeitete Datenbank'!$CE526</f>
        <v>None</v>
      </c>
      <c r="CR524" s="1" t="str">
        <f>'[1]Bearbeitete Datenbank'!$CF526</f>
        <v>None</v>
      </c>
      <c r="CS524" s="1" t="str">
        <f>IF(Tabelle27[[#This Row],[synchronised_starting_longitude '[deg_E']]]="None","None",Tabelle27[[#This Row],[synchronised_starting_longitude '[deg_E']]]*PI()/180)</f>
        <v>None</v>
      </c>
      <c r="CT524" s="1" t="str">
        <f>'[1]Bearbeitete Datenbank'!$CG526</f>
        <v>None</v>
      </c>
      <c r="CU524" s="1" t="str">
        <f>IF(Tabelle27[[#This Row],[synchronised_initial_longitude '[deg_E']]]="None","None",Tabelle27[[#This Row],[synchronised_initial_longitude '[deg_E']]]*PI()/180)</f>
        <v>None</v>
      </c>
      <c r="CV524" s="1" t="str">
        <f>'[1]Bearbeitete Datenbank'!$CH526</f>
        <v>None</v>
      </c>
      <c r="CW524" s="1" t="str">
        <f>IF(Tabelle27[[#This Row],[synchronised_tolerance_longitude '[deg_E']]]="None","None",Tabelle27[[#This Row],[synchronised_tolerance_longitude '[deg_E']]]*PI()/180)</f>
        <v>None</v>
      </c>
      <c r="CY524" s="1" t="str">
        <f>'[1]Bearbeitete Datenbank'!$CI526</f>
        <v>None</v>
      </c>
      <c r="CZ524" s="1" t="str">
        <f>IF(Tabelle27[[#This Row],[initial_GLAN '[deg']]]="None",Tabelle27[[#This Row],[initial_GLAN '[deg']]],Tabelle27[[#This Row],[initial_GLAN '[deg']]]*PI()/180)</f>
        <v>None</v>
      </c>
      <c r="DA524" s="1" t="str">
        <f>'[1]Bearbeitete Datenbank'!$CJ526</f>
        <v>None</v>
      </c>
      <c r="DB524" s="1" t="str">
        <f>IF(Tabelle27[[#This Row],[tolerance_GLAN '[deg']]]="None",Tabelle27[[#This Row],[tolerance_GLAN '[deg']]],Tabelle27[[#This Row],[tolerance_GLAN '[deg']]]*PI()/180)</f>
        <v>None</v>
      </c>
      <c r="DC524" s="1" t="str">
        <f>'[1]Bearbeitete Datenbank'!$CK526</f>
        <v>None</v>
      </c>
      <c r="DD524" s="49" t="str">
        <f>'[1]Bearbeitete Datenbank'!$CL526</f>
        <v>None</v>
      </c>
      <c r="DE524" s="5" t="str">
        <f>'[1]Bearbeitete Datenbank'!$CM526</f>
        <v>None</v>
      </c>
      <c r="DF524" s="49" t="str">
        <f>'[1]Bearbeitete Datenbank'!$CN526</f>
        <v>None</v>
      </c>
      <c r="DG524" s="5" t="str">
        <f>'[1]Bearbeitete Datenbank'!$CO526</f>
        <v>None</v>
      </c>
      <c r="DH524" s="5" t="str">
        <f>'[1]Bearbeitete Datenbank'!$CP526</f>
        <v>None</v>
      </c>
    </row>
    <row r="525" spans="1:112" x14ac:dyDescent="0.25">
      <c r="A525" s="1" t="str">
        <f>'[1]Bearbeitete Datenbank'!$C527</f>
        <v>South Asia Satellite</v>
      </c>
      <c r="C525" s="1" t="str">
        <f>'[1]Bearbeitete Datenbank'!$C527</f>
        <v>South Asia Satellite</v>
      </c>
      <c r="D525" s="41">
        <f>'[1]Bearbeitete Datenbank'!$AB527</f>
        <v>42695</v>
      </c>
      <c r="G525" s="1" t="str">
        <f>'[1]Bearbeitete Datenbank'!$AV527</f>
        <v>Heavy Satellite</v>
      </c>
      <c r="H525" s="1">
        <f>'[1]Bearbeitete Datenbank'!$V527</f>
        <v>12</v>
      </c>
      <c r="J525" s="3"/>
      <c r="K525" s="1" t="str">
        <f>'[1]Bearbeitete Datenbank'!$BQ527</f>
        <v>mono/duo-propellant</v>
      </c>
      <c r="L525" s="1" t="str">
        <f>'[1]Bearbeitete Datenbank'!$BR527</f>
        <v>1</v>
      </c>
      <c r="M525" s="1"/>
      <c r="N525" s="1">
        <f>'[1]Bearbeitete Datenbank'!$BS527</f>
        <v>300</v>
      </c>
      <c r="P525" s="1" t="str">
        <f>'[1]Bearbeitete Datenbank'!$Y527</f>
        <v>Satish Dhawan Space Centre</v>
      </c>
      <c r="Q525" s="1">
        <f>'[1]Bearbeitete Datenbank'!$AD527*PI()/180</f>
        <v>0.23945810678352358</v>
      </c>
      <c r="R525" s="1" t="str">
        <f>'[1]Bearbeitete Datenbank'!$D527</f>
        <v>India</v>
      </c>
      <c r="S525" s="1" t="str">
        <f>'[1]Bearbeitete Datenbank'!$E527</f>
        <v>India</v>
      </c>
      <c r="T525" s="1" t="str">
        <f>'[1]Bearbeitete Datenbank'!$F527</f>
        <v>South Asian Association for Regional Cooperation</v>
      </c>
      <c r="U525" s="3">
        <f>'[1]Bearbeitete Datenbank'!$U527</f>
        <v>42861</v>
      </c>
      <c r="V525" s="1">
        <f>'[1]Bearbeitete Datenbank'!$AE527*PI()/180</f>
        <v>1.4002850765243715</v>
      </c>
      <c r="Y525" s="1">
        <f>'[1]Bearbeitete Datenbank'!$BK527</f>
        <v>1.6</v>
      </c>
      <c r="Z525" s="1">
        <f>'[1]Bearbeitete Datenbank'!$BL527</f>
        <v>2.4</v>
      </c>
      <c r="AA525" s="1">
        <f>'[1]Bearbeitete Datenbank'!$BM527</f>
        <v>9.5</v>
      </c>
      <c r="AB525" s="1">
        <f>'[1]Bearbeitete Datenbank'!BN527</f>
        <v>16.1160731656379</v>
      </c>
      <c r="AC525" s="1">
        <f>'[1]Bearbeitete Datenbank'!BO527</f>
        <v>2.56</v>
      </c>
      <c r="AD525" s="1">
        <f>'[1]Bearbeitete Datenbank'!$BP527</f>
        <v>8.5255333333333301</v>
      </c>
      <c r="AH525" s="1">
        <f>'[1]Bearbeitete Datenbank'!$AL527</f>
        <v>2230</v>
      </c>
      <c r="AJ525" s="1">
        <f>'[1]Bearbeitete Datenbank'!$AN527</f>
        <v>976</v>
      </c>
      <c r="AK525" s="1">
        <f>'[1]Bearbeitete Datenbank'!$AW527</f>
        <v>1254</v>
      </c>
      <c r="AU525" s="1" t="str">
        <f>'[1]Bearbeitete Datenbank'!$AU527</f>
        <v>GEO/D</v>
      </c>
      <c r="AV525" s="1" t="str">
        <f>'[1]Bearbeitete Datenbank'!$J527</f>
        <v>GEO</v>
      </c>
      <c r="AY525" s="1" t="str">
        <f>'[1]Bearbeitete Datenbank'!$G527</f>
        <v>Government</v>
      </c>
      <c r="AZ525" s="1"/>
      <c r="BA525" s="1" t="str">
        <f>'[1]Bearbeitete Datenbank'!$H527</f>
        <v>Communications</v>
      </c>
      <c r="BB525" s="1"/>
      <c r="BC525" s="42">
        <f>'[1]Bearbeitete Datenbank'!$AX527</f>
        <v>5.7500000000000002E-2</v>
      </c>
      <c r="BD525" s="1">
        <f>Tabelle27[[#This Row],[inclination '[degree']]]*PI()/180</f>
        <v>1.0035643198967395E-3</v>
      </c>
      <c r="BE525" s="1">
        <f>'[1]Bearbeitete Datenbank'!$AY527</f>
        <v>273.46929999999998</v>
      </c>
      <c r="BF525" s="1">
        <f>Tabelle27[[#This Row],[RAAN '[degree']]]*PI()/180</f>
        <v>4.7729396881241284</v>
      </c>
      <c r="BG525" s="1">
        <f>'[1]Bearbeitete Datenbank'!$BA527</f>
        <v>147.43969999999999</v>
      </c>
      <c r="BH525" s="1">
        <f>Tabelle27[[#This Row],[AoP '[degree']]]*PI()/180</f>
        <v>2.573308213152683</v>
      </c>
      <c r="BI525" s="1">
        <f>'[1]Bearbeitete Datenbank'!$BB527</f>
        <v>232.2868</v>
      </c>
      <c r="BK525" s="1">
        <f>Tabelle27[[#This Row],[mean_anomaly '[degree']]]*PI()/180</f>
        <v>4.0541694689215637</v>
      </c>
      <c r="BL525" s="1">
        <f>'[1]Bearbeitete Datenbank'!$AZ527</f>
        <v>2.7119999999999998E-4</v>
      </c>
      <c r="BM525" s="1">
        <f>'[1]Bearbeitete Datenbank'!$BE527</f>
        <v>42164.507117570989</v>
      </c>
      <c r="BN525" s="1">
        <f>'[1]Bearbeitete Datenbank'!$BF527</f>
        <v>35804.942131901276</v>
      </c>
      <c r="BO525" s="1">
        <f>'[1]Bearbeitete Datenbank'!$BG527</f>
        <v>35782.072103240702</v>
      </c>
      <c r="BP525" s="1">
        <f>'[1]Bearbeitete Datenbank'!$BH527</f>
        <v>1436.0838710877351</v>
      </c>
      <c r="BQ525" s="1">
        <f>'[1]Bearbeitete Datenbank'!$BC527</f>
        <v>1.00272695</v>
      </c>
      <c r="BY525" s="1" t="s">
        <v>115</v>
      </c>
      <c r="BZ525" s="1" t="s">
        <v>115</v>
      </c>
      <c r="CA525" s="1" t="s">
        <v>115</v>
      </c>
      <c r="CB525" s="1" t="s">
        <v>115</v>
      </c>
      <c r="CD525" s="47">
        <f>'[1]Bearbeitete Datenbank'!$BT527</f>
        <v>6.6991206499999123E-2</v>
      </c>
      <c r="CE5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1.1692171233084114E-3</v>
      </c>
      <c r="CF525" s="1">
        <f>'[1]Bearbeitete Datenbank'!$BU527</f>
        <v>97.30085061150001</v>
      </c>
      <c r="CG5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1.6982202081618132</v>
      </c>
      <c r="CH525" s="1" t="str">
        <f>'[1]Bearbeitete Datenbank'!$BV527</f>
        <v>True</v>
      </c>
      <c r="CI525" s="1" t="str">
        <f>'[1]Bearbeitete Datenbank'!$BW527</f>
        <v>True</v>
      </c>
      <c r="CJ525" s="1">
        <f>'[1]Bearbeitete Datenbank'!$BX527</f>
        <v>2.29285E-4</v>
      </c>
      <c r="CK525" s="1">
        <f>'[1]Bearbeitete Datenbank'!$BY527</f>
        <v>5.4984999999999989E-5</v>
      </c>
      <c r="CL525" s="1">
        <f>'[1]Bearbeitete Datenbank'!$CA527</f>
        <v>0.12033000000000001</v>
      </c>
      <c r="CM52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2.1001546889247769E-3</v>
      </c>
      <c r="CN525" s="1">
        <f>'[1]Bearbeitete Datenbank'!$CB527</f>
        <v>1</v>
      </c>
      <c r="CO525" s="1">
        <f>'[1]Bearbeitete Datenbank'!$CC527</f>
        <v>7</v>
      </c>
      <c r="CP525" s="1" t="str">
        <f>'[1]Bearbeitete Datenbank'!$CD527</f>
        <v>None</v>
      </c>
      <c r="CQ525" s="1" t="str">
        <f>'[1]Bearbeitete Datenbank'!$CE527</f>
        <v>None</v>
      </c>
      <c r="CR525" s="1" t="str">
        <f>'[1]Bearbeitete Datenbank'!$CF527</f>
        <v>None</v>
      </c>
      <c r="CS525" s="1" t="str">
        <f>IF(Tabelle27[[#This Row],[synchronised_starting_longitude '[deg_E']]]="None","None",Tabelle27[[#This Row],[synchronised_starting_longitude '[deg_E']]]*PI()/180)</f>
        <v>None</v>
      </c>
      <c r="CT525" s="1" t="str">
        <f>'[1]Bearbeitete Datenbank'!$CG527</f>
        <v>None</v>
      </c>
      <c r="CU525" s="1" t="str">
        <f>IF(Tabelle27[[#This Row],[synchronised_initial_longitude '[deg_E']]]="None","None",Tabelle27[[#This Row],[synchronised_initial_longitude '[deg_E']]]*PI()/180)</f>
        <v>None</v>
      </c>
      <c r="CV525" s="1" t="str">
        <f>'[1]Bearbeitete Datenbank'!$CH527</f>
        <v>None</v>
      </c>
      <c r="CW525" s="1" t="str">
        <f>IF(Tabelle27[[#This Row],[synchronised_tolerance_longitude '[deg_E']]]="None","None",Tabelle27[[#This Row],[synchronised_tolerance_longitude '[deg_E']]]*PI()/180)</f>
        <v>None</v>
      </c>
      <c r="CY525" s="1" t="str">
        <f>'[1]Bearbeitete Datenbank'!$CI527</f>
        <v>None</v>
      </c>
      <c r="CZ525" s="1" t="str">
        <f>IF(Tabelle27[[#This Row],[initial_GLAN '[deg']]]="None",Tabelle27[[#This Row],[initial_GLAN '[deg']]],Tabelle27[[#This Row],[initial_GLAN '[deg']]]*PI()/180)</f>
        <v>None</v>
      </c>
      <c r="DA525" s="1" t="str">
        <f>'[1]Bearbeitete Datenbank'!$CJ527</f>
        <v>None</v>
      </c>
      <c r="DB525" s="1" t="str">
        <f>IF(Tabelle27[[#This Row],[tolerance_GLAN '[deg']]]="None",Tabelle27[[#This Row],[tolerance_GLAN '[deg']]],Tabelle27[[#This Row],[tolerance_GLAN '[deg']]]*PI()/180)</f>
        <v>None</v>
      </c>
      <c r="DC525" s="1" t="str">
        <f>'[1]Bearbeitete Datenbank'!$CK527</f>
        <v>None</v>
      </c>
      <c r="DD525" s="49" t="str">
        <f>'[1]Bearbeitete Datenbank'!$CL527</f>
        <v>None</v>
      </c>
      <c r="DE525" s="5" t="str">
        <f>'[1]Bearbeitete Datenbank'!$CM527</f>
        <v>None</v>
      </c>
      <c r="DF525" s="49" t="str">
        <f>'[1]Bearbeitete Datenbank'!$CN527</f>
        <v>None</v>
      </c>
      <c r="DG525" s="5" t="str">
        <f>'[1]Bearbeitete Datenbank'!$CO527</f>
        <v>None</v>
      </c>
      <c r="DH525" s="5" t="str">
        <f>'[1]Bearbeitete Datenbank'!$CP527</f>
        <v>None</v>
      </c>
    </row>
    <row r="526" spans="1:112" x14ac:dyDescent="0.25">
      <c r="A526" s="1" t="str">
        <f>'[1]Bearbeitete Datenbank'!$C528</f>
        <v>Spaceway 3</v>
      </c>
      <c r="C526" s="1" t="str">
        <f>'[1]Bearbeitete Datenbank'!$C528</f>
        <v>Spaceway 3</v>
      </c>
      <c r="D526" s="41">
        <f>'[1]Bearbeitete Datenbank'!$AB528</f>
        <v>32018</v>
      </c>
      <c r="G526" s="1" t="str">
        <f>'[1]Bearbeitete Datenbank'!$AV528</f>
        <v>Heavy Satellite</v>
      </c>
      <c r="H526" s="1">
        <f>'[1]Bearbeitete Datenbank'!$V528</f>
        <v>12</v>
      </c>
      <c r="J526" s="3"/>
      <c r="K526" s="1" t="str">
        <f>'[1]Bearbeitete Datenbank'!$BQ528</f>
        <v>mono/duo-propellant</v>
      </c>
      <c r="L526" s="1" t="str">
        <f>'[1]Bearbeitete Datenbank'!$BR528</f>
        <v>1</v>
      </c>
      <c r="M526" s="1"/>
      <c r="N526" s="1">
        <f>'[1]Bearbeitete Datenbank'!$BS528</f>
        <v>3000</v>
      </c>
      <c r="P526" s="1" t="str">
        <f>'[1]Bearbeitete Datenbank'!$Y528</f>
        <v>Guiana Space Center</v>
      </c>
      <c r="Q526" s="1">
        <f>'[1]Bearbeitete Datenbank'!$AD528*PI()/180</f>
        <v>9.1437799511982928E-2</v>
      </c>
      <c r="R526" s="1" t="str">
        <f>'[1]Bearbeitete Datenbank'!$D528</f>
        <v>USA</v>
      </c>
      <c r="S526" s="1" t="str">
        <f>'[1]Bearbeitete Datenbank'!$E528</f>
        <v>USA</v>
      </c>
      <c r="T526" s="1" t="str">
        <f>'[1]Bearbeitete Datenbank'!$F528</f>
        <v xml:space="preserve">Hughes Space and Communications Co. </v>
      </c>
      <c r="U526" s="3">
        <f>'[1]Bearbeitete Datenbank'!$U528</f>
        <v>39308</v>
      </c>
      <c r="V526" s="1">
        <f>'[1]Bearbeitete Datenbank'!$AE528*PI()/180</f>
        <v>5.3622099674872183</v>
      </c>
      <c r="Y526" s="1">
        <f>'[1]Bearbeitete Datenbank'!$BK528</f>
        <v>3.2</v>
      </c>
      <c r="Z526" s="1">
        <f>'[1]Bearbeitete Datenbank'!$BL528</f>
        <v>5.0999999999999996</v>
      </c>
      <c r="AA526" s="1">
        <f>'[1]Bearbeitete Datenbank'!$BM528</f>
        <v>40.9</v>
      </c>
      <c r="AB526" s="1">
        <f>'[1]Bearbeitete Datenbank'!BN528</f>
        <v>121.76235188317401</v>
      </c>
      <c r="AC526" s="1">
        <f>'[1]Bearbeitete Datenbank'!BO528</f>
        <v>10.24</v>
      </c>
      <c r="AD526" s="1">
        <f>'[1]Bearbeitete Datenbank'!$BP528</f>
        <v>53.753399999999999</v>
      </c>
      <c r="AH526" s="1">
        <f>'[1]Bearbeitete Datenbank'!$AL528</f>
        <v>6075</v>
      </c>
      <c r="AJ526" s="1">
        <f>'[1]Bearbeitete Datenbank'!$AN528</f>
        <v>3655</v>
      </c>
      <c r="AK526" s="1">
        <f>'[1]Bearbeitete Datenbank'!$AW528</f>
        <v>2420</v>
      </c>
      <c r="AU526" s="1" t="str">
        <f>'[1]Bearbeitete Datenbank'!$AU528</f>
        <v>GEO/D</v>
      </c>
      <c r="AV526" s="1" t="str">
        <f>'[1]Bearbeitete Datenbank'!$J528</f>
        <v>GEO</v>
      </c>
      <c r="AY526" s="1" t="str">
        <f>'[1]Bearbeitete Datenbank'!$G528</f>
        <v>Commercial</v>
      </c>
      <c r="AZ526" s="1"/>
      <c r="BA526" s="1" t="str">
        <f>'[1]Bearbeitete Datenbank'!$H528</f>
        <v>Communications</v>
      </c>
      <c r="BB526" s="1"/>
      <c r="BC526" s="42">
        <f>'[1]Bearbeitete Datenbank'!$AX528</f>
        <v>3.1699999999999999E-2</v>
      </c>
      <c r="BD526" s="1">
        <f>Tabelle27[[#This Row],[inclination '[degree']]]*PI()/180</f>
        <v>5.5326937288220244E-4</v>
      </c>
      <c r="BE526" s="1">
        <f>'[1]Bearbeitete Datenbank'!$AY528</f>
        <v>94.436999999999998</v>
      </c>
      <c r="BF526" s="1">
        <f>Tabelle27[[#This Row],[RAAN '[degree']]]*PI()/180</f>
        <v>1.6482365857058849</v>
      </c>
      <c r="BG526" s="1">
        <f>'[1]Bearbeitete Datenbank'!$BA528</f>
        <v>287.63650000000001</v>
      </c>
      <c r="BH526" s="1">
        <f>Tabelle27[[#This Row],[AoP '[degree']]]*PI()/180</f>
        <v>5.02020397391267</v>
      </c>
      <c r="BI526" s="1">
        <f>'[1]Bearbeitete Datenbank'!$BB528</f>
        <v>278.53840000000002</v>
      </c>
      <c r="BK526" s="1">
        <f>Tabelle27[[#This Row],[mean_anomaly '[degree']]]*PI()/180</f>
        <v>4.8614121732369746</v>
      </c>
      <c r="BL526" s="1">
        <f>'[1]Bearbeitete Datenbank'!$AZ528</f>
        <v>1.8199999999999999E-5</v>
      </c>
      <c r="BM526" s="1">
        <f>'[1]Bearbeitete Datenbank'!$BE528</f>
        <v>42164.718769756837</v>
      </c>
      <c r="BN526" s="1">
        <f>'[1]Bearbeitete Datenbank'!$BF528</f>
        <v>35794.486167638446</v>
      </c>
      <c r="BO526" s="1">
        <f>'[1]Bearbeitete Datenbank'!$BG528</f>
        <v>35792.951371875228</v>
      </c>
      <c r="BP526" s="1">
        <f>'[1]Bearbeitete Datenbank'!$BH528</f>
        <v>1436.0946841160112</v>
      </c>
      <c r="BQ526" s="1">
        <f>'[1]Bearbeitete Datenbank'!$BC528</f>
        <v>1.0027193999999999</v>
      </c>
      <c r="BY526" s="1" t="s">
        <v>115</v>
      </c>
      <c r="BZ526" s="1" t="s">
        <v>115</v>
      </c>
      <c r="CA526" s="1" t="s">
        <v>115</v>
      </c>
      <c r="CB526" s="1" t="s">
        <v>115</v>
      </c>
      <c r="CD526" s="47">
        <f>'[1]Bearbeitete Datenbank'!$BT528</f>
        <v>2.7130755999991152E-2</v>
      </c>
      <c r="CE52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4.7352102075505227E-4</v>
      </c>
      <c r="CF526" s="1">
        <f>'[1]Bearbeitete Datenbank'!$BU528</f>
        <v>265.04129978399999</v>
      </c>
      <c r="CG52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4.6258433349961354</v>
      </c>
      <c r="CH526" s="1" t="str">
        <f>'[1]Bearbeitete Datenbank'!$BV528</f>
        <v>True</v>
      </c>
      <c r="CI526" s="1" t="str">
        <f>'[1]Bearbeitete Datenbank'!$BW528</f>
        <v>True</v>
      </c>
      <c r="CJ526" s="1">
        <f>'[1]Bearbeitete Datenbank'!$BX528</f>
        <v>3.3017999999999995E-5</v>
      </c>
      <c r="CK526" s="1">
        <f>'[1]Bearbeitete Datenbank'!$BY528</f>
        <v>3.0573999999999996E-5</v>
      </c>
      <c r="CL526" s="1">
        <f>'[1]Bearbeitete Datenbank'!$CA528</f>
        <v>4.3545E-2</v>
      </c>
      <c r="CM52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7.6000362278093086E-4</v>
      </c>
      <c r="CN526" s="1">
        <f>'[1]Bearbeitete Datenbank'!$CB528</f>
        <v>1</v>
      </c>
      <c r="CO526" s="1">
        <f>'[1]Bearbeitete Datenbank'!$CC528</f>
        <v>1</v>
      </c>
      <c r="CP526" s="1" t="str">
        <f>'[1]Bearbeitete Datenbank'!$CD528</f>
        <v>None</v>
      </c>
      <c r="CQ526" s="1" t="str">
        <f>'[1]Bearbeitete Datenbank'!$CE528</f>
        <v>None</v>
      </c>
      <c r="CR526" s="1" t="str">
        <f>'[1]Bearbeitete Datenbank'!$CF528</f>
        <v>None</v>
      </c>
      <c r="CS526" s="1" t="str">
        <f>IF(Tabelle27[[#This Row],[synchronised_starting_longitude '[deg_E']]]="None","None",Tabelle27[[#This Row],[synchronised_starting_longitude '[deg_E']]]*PI()/180)</f>
        <v>None</v>
      </c>
      <c r="CT526" s="1" t="str">
        <f>'[1]Bearbeitete Datenbank'!$CG528</f>
        <v>None</v>
      </c>
      <c r="CU526" s="1" t="str">
        <f>IF(Tabelle27[[#This Row],[synchronised_initial_longitude '[deg_E']]]="None","None",Tabelle27[[#This Row],[synchronised_initial_longitude '[deg_E']]]*PI()/180)</f>
        <v>None</v>
      </c>
      <c r="CV526" s="1" t="str">
        <f>'[1]Bearbeitete Datenbank'!$CH528</f>
        <v>None</v>
      </c>
      <c r="CW526" s="1" t="str">
        <f>IF(Tabelle27[[#This Row],[synchronised_tolerance_longitude '[deg_E']]]="None","None",Tabelle27[[#This Row],[synchronised_tolerance_longitude '[deg_E']]]*PI()/180)</f>
        <v>None</v>
      </c>
      <c r="CY526" s="1" t="str">
        <f>'[1]Bearbeitete Datenbank'!$CI528</f>
        <v>None</v>
      </c>
      <c r="CZ526" s="1" t="str">
        <f>IF(Tabelle27[[#This Row],[initial_GLAN '[deg']]]="None",Tabelle27[[#This Row],[initial_GLAN '[deg']]],Tabelle27[[#This Row],[initial_GLAN '[deg']]]*PI()/180)</f>
        <v>None</v>
      </c>
      <c r="DA526" s="1" t="str">
        <f>'[1]Bearbeitete Datenbank'!$CJ528</f>
        <v>None</v>
      </c>
      <c r="DB526" s="1" t="str">
        <f>IF(Tabelle27[[#This Row],[tolerance_GLAN '[deg']]]="None",Tabelle27[[#This Row],[tolerance_GLAN '[deg']]],Tabelle27[[#This Row],[tolerance_GLAN '[deg']]]*PI()/180)</f>
        <v>None</v>
      </c>
      <c r="DC526" s="1" t="str">
        <f>'[1]Bearbeitete Datenbank'!$CK528</f>
        <v>None</v>
      </c>
      <c r="DD526" s="49" t="str">
        <f>'[1]Bearbeitete Datenbank'!$CL528</f>
        <v>None</v>
      </c>
      <c r="DE526" s="5" t="str">
        <f>'[1]Bearbeitete Datenbank'!$CM528</f>
        <v>None</v>
      </c>
      <c r="DF526" s="49" t="str">
        <f>'[1]Bearbeitete Datenbank'!$CN528</f>
        <v>None</v>
      </c>
      <c r="DG526" s="5" t="str">
        <f>'[1]Bearbeitete Datenbank'!$CO528</f>
        <v>None</v>
      </c>
      <c r="DH526" s="5" t="str">
        <f>'[1]Bearbeitete Datenbank'!$CP528</f>
        <v>None</v>
      </c>
    </row>
    <row r="527" spans="1:112" x14ac:dyDescent="0.25">
      <c r="A527" s="1" t="str">
        <f>'[1]Bearbeitete Datenbank'!$C529</f>
        <v>Spaceway F2</v>
      </c>
      <c r="C527" s="1" t="str">
        <f>'[1]Bearbeitete Datenbank'!$C529</f>
        <v>Spaceway F2</v>
      </c>
      <c r="D527" s="41">
        <f>'[1]Bearbeitete Datenbank'!$AB529</f>
        <v>28903</v>
      </c>
      <c r="G527" s="1" t="str">
        <f>'[1]Bearbeitete Datenbank'!$AV529</f>
        <v>Heavy Satellite</v>
      </c>
      <c r="H527" s="1">
        <f>'[1]Bearbeitete Datenbank'!$V529</f>
        <v>12.5</v>
      </c>
      <c r="J527" s="3"/>
      <c r="K527" s="1" t="str">
        <f>'[1]Bearbeitete Datenbank'!$BQ529</f>
        <v>mono/duo-propellant</v>
      </c>
      <c r="L527" s="1" t="str">
        <f>'[1]Bearbeitete Datenbank'!$BR529</f>
        <v>1</v>
      </c>
      <c r="M527" s="1"/>
      <c r="N527" s="1">
        <f>'[1]Bearbeitete Datenbank'!$BS529</f>
        <v>300</v>
      </c>
      <c r="P527" s="1" t="str">
        <f>'[1]Bearbeitete Datenbank'!$Y529</f>
        <v>Guiana Space Center</v>
      </c>
      <c r="Q527" s="1">
        <f>'[1]Bearbeitete Datenbank'!$AD529*PI()/180</f>
        <v>9.1437799511982928E-2</v>
      </c>
      <c r="R527" s="1" t="str">
        <f>'[1]Bearbeitete Datenbank'!$D529</f>
        <v>USA</v>
      </c>
      <c r="S527" s="1" t="str">
        <f>'[1]Bearbeitete Datenbank'!$E529</f>
        <v>USA</v>
      </c>
      <c r="T527" s="1" t="str">
        <f>'[1]Bearbeitete Datenbank'!$F529</f>
        <v>DirecTV, Inc.</v>
      </c>
      <c r="U527" s="3">
        <f>'[1]Bearbeitete Datenbank'!$U529</f>
        <v>38672</v>
      </c>
      <c r="V527" s="1">
        <f>'[1]Bearbeitete Datenbank'!$AE529*PI()/180</f>
        <v>5.3622099674872183</v>
      </c>
      <c r="Y527" s="1">
        <f>'[1]Bearbeitete Datenbank'!$BK529</f>
        <v>3.3</v>
      </c>
      <c r="Z527" s="1">
        <f>'[1]Bearbeitete Datenbank'!$BL529</f>
        <v>5.0999999999999996</v>
      </c>
      <c r="AA527" s="1">
        <f>'[1]Bearbeitete Datenbank'!$BM529</f>
        <v>40.9</v>
      </c>
      <c r="AB527" s="1">
        <f>'[1]Bearbeitete Datenbank'!BN529</f>
        <v>125.438948212586</v>
      </c>
      <c r="AC527" s="1">
        <f>'[1]Bearbeitete Datenbank'!BO529</f>
        <v>10.89</v>
      </c>
      <c r="AD527" s="1">
        <f>'[1]Bearbeitete Datenbank'!$BP529</f>
        <v>55.505933333333303</v>
      </c>
      <c r="AH527" s="1">
        <f>'[1]Bearbeitete Datenbank'!$AL529</f>
        <v>6116</v>
      </c>
      <c r="AJ527" s="1">
        <f>'[1]Bearbeitete Datenbank'!$AN529</f>
        <v>3940</v>
      </c>
      <c r="AK527" s="1">
        <f>'[1]Bearbeitete Datenbank'!$AW529</f>
        <v>2176</v>
      </c>
      <c r="AU527" s="1" t="str">
        <f>'[1]Bearbeitete Datenbank'!$AU529</f>
        <v>GEO/NS</v>
      </c>
      <c r="AV527" s="1" t="str">
        <f>'[1]Bearbeitete Datenbank'!$J529</f>
        <v>GEO</v>
      </c>
      <c r="AY527" s="1" t="str">
        <f>'[1]Bearbeitete Datenbank'!$G529</f>
        <v>Commercial</v>
      </c>
      <c r="AZ527" s="1"/>
      <c r="BA527" s="1" t="str">
        <f>'[1]Bearbeitete Datenbank'!$H529</f>
        <v>Communications</v>
      </c>
      <c r="BB527" s="1"/>
      <c r="BC527" s="42">
        <f>'[1]Bearbeitete Datenbank'!$AX529</f>
        <v>0.99570000000000003</v>
      </c>
      <c r="BD527" s="1">
        <f>Tabelle27[[#This Row],[inclination '[degree']]]*PI()/180</f>
        <v>1.737824336210754E-2</v>
      </c>
      <c r="BE527" s="1">
        <f>'[1]Bearbeitete Datenbank'!$AY529</f>
        <v>91.781899999999993</v>
      </c>
      <c r="BF527" s="1">
        <f>Tabelle27[[#This Row],[RAAN '[degree']]]*PI()/180</f>
        <v>1.6018963487361835</v>
      </c>
      <c r="BG527" s="1">
        <f>'[1]Bearbeitete Datenbank'!$BA529</f>
        <v>5.9378000000000002</v>
      </c>
      <c r="BH527" s="1">
        <f>Tabelle27[[#This Row],[AoP '[degree']]]*PI()/180</f>
        <v>0.1036341603249193</v>
      </c>
      <c r="BI527" s="1">
        <f>'[1]Bearbeitete Datenbank'!$BB529</f>
        <v>250.16149999999999</v>
      </c>
      <c r="BK527" s="1">
        <f>Tabelle27[[#This Row],[mean_anomaly '[degree']]]*PI()/180</f>
        <v>4.3661418367277944</v>
      </c>
      <c r="BL527" s="1">
        <f>'[1]Bearbeitete Datenbank'!$AZ529</f>
        <v>4.3699999999999998E-5</v>
      </c>
      <c r="BM527" s="1">
        <f>'[1]Bearbeitete Datenbank'!$BE529</f>
        <v>42164.841837613327</v>
      </c>
      <c r="BN527" s="1">
        <f>'[1]Bearbeitete Datenbank'!$BF529</f>
        <v>35795.684441201629</v>
      </c>
      <c r="BO527" s="1">
        <f>'[1]Bearbeitete Datenbank'!$BG529</f>
        <v>35791.999234025025</v>
      </c>
      <c r="BP527" s="1">
        <f>'[1]Bearbeitete Datenbank'!$BH529</f>
        <v>1436.1009715013636</v>
      </c>
      <c r="BQ527" s="1">
        <f>'[1]Bearbeitete Datenbank'!$BC529</f>
        <v>1.00271501</v>
      </c>
      <c r="BY527" s="1" t="s">
        <v>115</v>
      </c>
      <c r="BZ527" s="1" t="s">
        <v>115</v>
      </c>
      <c r="CA527" s="1" t="s">
        <v>115</v>
      </c>
      <c r="CB527" s="1" t="s">
        <v>115</v>
      </c>
      <c r="CD527" s="47">
        <f>'[1]Bearbeitete Datenbank'!$BT529</f>
        <v>2.8344128000000524E-2</v>
      </c>
      <c r="CE5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4.9469835720672439E-4</v>
      </c>
      <c r="CF527" s="1">
        <f>'[1]Bearbeitete Datenbank'!$BU529</f>
        <v>221.086866929</v>
      </c>
      <c r="CG5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3.8586937608296146</v>
      </c>
      <c r="CH527" s="1" t="str">
        <f>'[1]Bearbeitete Datenbank'!$BV529</f>
        <v>False</v>
      </c>
      <c r="CI527" s="1" t="str">
        <f>'[1]Bearbeitete Datenbank'!$BW529</f>
        <v>True</v>
      </c>
      <c r="CJ527" s="1">
        <f>'[1]Bearbeitete Datenbank'!$BX529</f>
        <v>4.7213999999999992E-5</v>
      </c>
      <c r="CK527" s="1">
        <f>'[1]Bearbeitete Datenbank'!$BY529</f>
        <v>4.3651999999999995E-5</v>
      </c>
      <c r="CL527" s="1" t="str">
        <f>'[1]Bearbeitete Datenbank'!$CA529</f>
        <v>None</v>
      </c>
      <c r="CM52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27" s="1">
        <f>'[1]Bearbeitete Datenbank'!$CB529</f>
        <v>0</v>
      </c>
      <c r="CO527" s="1">
        <f>'[1]Bearbeitete Datenbank'!$CC529</f>
        <v>0</v>
      </c>
      <c r="CP527" s="1" t="str">
        <f>'[1]Bearbeitete Datenbank'!$CD529</f>
        <v>None</v>
      </c>
      <c r="CQ527" s="1" t="str">
        <f>'[1]Bearbeitete Datenbank'!$CE529</f>
        <v>None</v>
      </c>
      <c r="CR527" s="1" t="str">
        <f>'[1]Bearbeitete Datenbank'!$CF529</f>
        <v>None</v>
      </c>
      <c r="CS527" s="1" t="str">
        <f>IF(Tabelle27[[#This Row],[synchronised_starting_longitude '[deg_E']]]="None","None",Tabelle27[[#This Row],[synchronised_starting_longitude '[deg_E']]]*PI()/180)</f>
        <v>None</v>
      </c>
      <c r="CT527" s="1" t="str">
        <f>'[1]Bearbeitete Datenbank'!$CG529</f>
        <v>None</v>
      </c>
      <c r="CU527" s="1" t="str">
        <f>IF(Tabelle27[[#This Row],[synchronised_initial_longitude '[deg_E']]]="None","None",Tabelle27[[#This Row],[synchronised_initial_longitude '[deg_E']]]*PI()/180)</f>
        <v>None</v>
      </c>
      <c r="CV527" s="1" t="str">
        <f>'[1]Bearbeitete Datenbank'!$CH529</f>
        <v>None</v>
      </c>
      <c r="CW527" s="1" t="str">
        <f>IF(Tabelle27[[#This Row],[synchronised_tolerance_longitude '[deg_E']]]="None","None",Tabelle27[[#This Row],[synchronised_tolerance_longitude '[deg_E']]]*PI()/180)</f>
        <v>None</v>
      </c>
      <c r="CY527" s="1" t="str">
        <f>'[1]Bearbeitete Datenbank'!$CI529</f>
        <v>None</v>
      </c>
      <c r="CZ527" s="1" t="str">
        <f>IF(Tabelle27[[#This Row],[initial_GLAN '[deg']]]="None",Tabelle27[[#This Row],[initial_GLAN '[deg']]],Tabelle27[[#This Row],[initial_GLAN '[deg']]]*PI()/180)</f>
        <v>None</v>
      </c>
      <c r="DA527" s="1" t="str">
        <f>'[1]Bearbeitete Datenbank'!$CJ529</f>
        <v>None</v>
      </c>
      <c r="DB527" s="1" t="str">
        <f>IF(Tabelle27[[#This Row],[tolerance_GLAN '[deg']]]="None",Tabelle27[[#This Row],[tolerance_GLAN '[deg']]],Tabelle27[[#This Row],[tolerance_GLAN '[deg']]]*PI()/180)</f>
        <v>None</v>
      </c>
      <c r="DC527" s="1" t="str">
        <f>'[1]Bearbeitete Datenbank'!$CK529</f>
        <v>None</v>
      </c>
      <c r="DD527" s="49" t="str">
        <f>'[1]Bearbeitete Datenbank'!$CL529</f>
        <v>None</v>
      </c>
      <c r="DE527" s="5" t="str">
        <f>'[1]Bearbeitete Datenbank'!$CM529</f>
        <v>None</v>
      </c>
      <c r="DF527" s="49" t="str">
        <f>'[1]Bearbeitete Datenbank'!$CN529</f>
        <v>None</v>
      </c>
      <c r="DG527" s="5" t="str">
        <f>'[1]Bearbeitete Datenbank'!$CO529</f>
        <v>None</v>
      </c>
      <c r="DH527" s="5" t="str">
        <f>'[1]Bearbeitete Datenbank'!$CP529</f>
        <v>None</v>
      </c>
    </row>
    <row r="528" spans="1:112" x14ac:dyDescent="0.25">
      <c r="A528" s="1" t="str">
        <f>'[1]Bearbeitete Datenbank'!$C530</f>
        <v>Spainsat</v>
      </c>
      <c r="C528" s="1" t="str">
        <f>'[1]Bearbeitete Datenbank'!$C530</f>
        <v>Spainsat</v>
      </c>
      <c r="D528" s="41">
        <f>'[1]Bearbeitete Datenbank'!$AB530</f>
        <v>28946</v>
      </c>
      <c r="G528" s="1" t="str">
        <f>'[1]Bearbeitete Datenbank'!$AV530</f>
        <v>Heavy Satellite</v>
      </c>
      <c r="H528" s="1">
        <f>'[1]Bearbeitete Datenbank'!$V530</f>
        <v>15</v>
      </c>
      <c r="J528" s="3"/>
      <c r="K528" s="1" t="str">
        <f>'[1]Bearbeitete Datenbank'!$BQ530</f>
        <v>none</v>
      </c>
      <c r="L528" s="1" t="str">
        <f>'[1]Bearbeitete Datenbank'!$BR530</f>
        <v>0</v>
      </c>
      <c r="M528" s="1"/>
      <c r="N528" s="1">
        <f>'[1]Bearbeitete Datenbank'!$BS530</f>
        <v>300</v>
      </c>
      <c r="P528" s="1" t="str">
        <f>'[1]Bearbeitete Datenbank'!$Y530</f>
        <v>Guiana Space Center</v>
      </c>
      <c r="Q528" s="1">
        <f>'[1]Bearbeitete Datenbank'!$AD530*PI()/180</f>
        <v>9.1437799511982928E-2</v>
      </c>
      <c r="R528" s="1" t="str">
        <f>'[1]Bearbeitete Datenbank'!$D530</f>
        <v>NR</v>
      </c>
      <c r="S528" s="1" t="str">
        <f>'[1]Bearbeitete Datenbank'!$E530</f>
        <v>Spain</v>
      </c>
      <c r="T528" s="1" t="str">
        <f>'[1]Bearbeitete Datenbank'!$F530</f>
        <v>Hisdesat/Ministry of Defense</v>
      </c>
      <c r="U528" s="3">
        <f>'[1]Bearbeitete Datenbank'!$U530</f>
        <v>38787</v>
      </c>
      <c r="V528" s="1">
        <f>'[1]Bearbeitete Datenbank'!$AE530*PI()/180</f>
        <v>5.3622099674872183</v>
      </c>
      <c r="Y528" s="1">
        <f>'[1]Bearbeitete Datenbank'!$BK530</f>
        <v>1.8</v>
      </c>
      <c r="Z528" s="1">
        <f>'[1]Bearbeitete Datenbank'!$BL530</f>
        <v>3.7</v>
      </c>
      <c r="AA528" s="1">
        <f>'[1]Bearbeitete Datenbank'!$BM530</f>
        <v>36.9</v>
      </c>
      <c r="AB528" s="1">
        <f>'[1]Bearbeitete Datenbank'!BN530</f>
        <v>60.5055883794614</v>
      </c>
      <c r="AC528" s="1">
        <f>'[1]Bearbeitete Datenbank'!BO530</f>
        <v>3.24</v>
      </c>
      <c r="AD528" s="1">
        <f>'[1]Bearbeitete Datenbank'!$BP530</f>
        <v>25.2546</v>
      </c>
      <c r="AH528" s="1">
        <f>'[1]Bearbeitete Datenbank'!$AL530</f>
        <v>4100</v>
      </c>
      <c r="AJ528" s="1">
        <f>'[1]Bearbeitete Datenbank'!$AN530</f>
        <v>1740</v>
      </c>
      <c r="AK528" s="1">
        <f>'[1]Bearbeitete Datenbank'!$AW530</f>
        <v>2360</v>
      </c>
      <c r="AU528" s="1" t="str">
        <f>'[1]Bearbeitete Datenbank'!$AU530</f>
        <v>GEO/S</v>
      </c>
      <c r="AV528" s="1" t="str">
        <f>'[1]Bearbeitete Datenbank'!$J530</f>
        <v>GEO</v>
      </c>
      <c r="AY528" s="1" t="str">
        <f>'[1]Bearbeitete Datenbank'!$G530</f>
        <v>Military</v>
      </c>
      <c r="AZ528" s="1"/>
      <c r="BA528" s="1" t="str">
        <f>'[1]Bearbeitete Datenbank'!$H530</f>
        <v>Communications</v>
      </c>
      <c r="BB528" s="1"/>
      <c r="BC528" s="42">
        <f>'[1]Bearbeitete Datenbank'!$AX530</f>
        <v>4.0300000000000002E-2</v>
      </c>
      <c r="BD528" s="1">
        <f>Tabelle27[[#This Row],[inclination '[degree']]]*PI()/180</f>
        <v>7.0336768855371479E-4</v>
      </c>
      <c r="BE528" s="1">
        <f>'[1]Bearbeitete Datenbank'!$AY530</f>
        <v>215.18260000000001</v>
      </c>
      <c r="BF528" s="1">
        <f>Tabelle27[[#This Row],[RAAN '[degree']]]*PI()/180</f>
        <v>3.7556448630019501</v>
      </c>
      <c r="BG528" s="1">
        <f>'[1]Bearbeitete Datenbank'!$BA530</f>
        <v>242.89750000000001</v>
      </c>
      <c r="BH528" s="1">
        <f>Tabelle27[[#This Row],[AoP '[degree']]]*PI()/180</f>
        <v>4.2393611198629264</v>
      </c>
      <c r="BI528" s="1">
        <f>'[1]Bearbeitete Datenbank'!$BB530</f>
        <v>104.4662</v>
      </c>
      <c r="BK528" s="1">
        <f>Tabelle27[[#This Row],[mean_anomaly '[degree']]]*PI()/180</f>
        <v>1.8232791470469003</v>
      </c>
      <c r="BL528" s="1">
        <f>'[1]Bearbeitete Datenbank'!$AZ530</f>
        <v>4.3370000000000003E-4</v>
      </c>
      <c r="BM528" s="1">
        <f>'[1]Bearbeitete Datenbank'!$BE530</f>
        <v>42165.318418650073</v>
      </c>
      <c r="BN528" s="1">
        <f>'[1]Bearbeitete Datenbank'!$BF530</f>
        <v>35812.605517248245</v>
      </c>
      <c r="BO528" s="1">
        <f>'[1]Bearbeitete Datenbank'!$BG530</f>
        <v>35776.031320051909</v>
      </c>
      <c r="BP528" s="1">
        <f>'[1]Bearbeitete Datenbank'!$BH530</f>
        <v>1436.1253195266615</v>
      </c>
      <c r="BQ528" s="1">
        <f>'[1]Bearbeitete Datenbank'!$BC530</f>
        <v>1.00269801</v>
      </c>
      <c r="BY528" s="1" t="s">
        <v>115</v>
      </c>
      <c r="BZ528" s="1" t="s">
        <v>115</v>
      </c>
      <c r="CA528" s="1" t="s">
        <v>115</v>
      </c>
      <c r="CB528" s="1" t="s">
        <v>115</v>
      </c>
      <c r="CD528" s="47">
        <f>'[1]Bearbeitete Datenbank'!$BT530</f>
        <v>5.4739199500000169E-2</v>
      </c>
      <c r="CE52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9.5537926118103667E-4</v>
      </c>
      <c r="CF528" s="1">
        <f>'[1]Bearbeitete Datenbank'!$BU530</f>
        <v>13.0032643705</v>
      </c>
      <c r="CG5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0.22694977677249281</v>
      </c>
      <c r="CH528" s="1" t="str">
        <f>'[1]Bearbeitete Datenbank'!$BV530</f>
        <v>True</v>
      </c>
      <c r="CI528" s="1" t="str">
        <f>'[1]Bearbeitete Datenbank'!$BW530</f>
        <v>True</v>
      </c>
      <c r="CJ528" s="1">
        <f>'[1]Bearbeitete Datenbank'!$BX530</f>
        <v>3.34958E-4</v>
      </c>
      <c r="CK528" s="1">
        <f>'[1]Bearbeitete Datenbank'!$BY530</f>
        <v>1.9076599999999998E-4</v>
      </c>
      <c r="CL528" s="1">
        <f>'[1]Bearbeitete Datenbank'!$CA530</f>
        <v>8.4564E-2</v>
      </c>
      <c r="CM52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1.4759202286564847E-3</v>
      </c>
      <c r="CN528" s="1">
        <f>'[1]Bearbeitete Datenbank'!$CB530</f>
        <v>1</v>
      </c>
      <c r="CO528" s="1">
        <f>'[1]Bearbeitete Datenbank'!$CC530</f>
        <v>6</v>
      </c>
      <c r="CP528" s="1" t="str">
        <f>'[1]Bearbeitete Datenbank'!$CD530</f>
        <v>None</v>
      </c>
      <c r="CQ528" s="1" t="str">
        <f>'[1]Bearbeitete Datenbank'!$CE530</f>
        <v>None</v>
      </c>
      <c r="CR528" s="1" t="str">
        <f>'[1]Bearbeitete Datenbank'!$CF530</f>
        <v>None</v>
      </c>
      <c r="CS528" s="1" t="str">
        <f>IF(Tabelle27[[#This Row],[synchronised_starting_longitude '[deg_E']]]="None","None",Tabelle27[[#This Row],[synchronised_starting_longitude '[deg_E']]]*PI()/180)</f>
        <v>None</v>
      </c>
      <c r="CT528" s="1" t="str">
        <f>'[1]Bearbeitete Datenbank'!$CG530</f>
        <v>None</v>
      </c>
      <c r="CU528" s="1" t="str">
        <f>IF(Tabelle27[[#This Row],[synchronised_initial_longitude '[deg_E']]]="None","None",Tabelle27[[#This Row],[synchronised_initial_longitude '[deg_E']]]*PI()/180)</f>
        <v>None</v>
      </c>
      <c r="CV528" s="1" t="str">
        <f>'[1]Bearbeitete Datenbank'!$CH530</f>
        <v>None</v>
      </c>
      <c r="CW528" s="1" t="str">
        <f>IF(Tabelle27[[#This Row],[synchronised_tolerance_longitude '[deg_E']]]="None","None",Tabelle27[[#This Row],[synchronised_tolerance_longitude '[deg_E']]]*PI()/180)</f>
        <v>None</v>
      </c>
      <c r="CY528" s="1" t="str">
        <f>'[1]Bearbeitete Datenbank'!$CI530</f>
        <v>None</v>
      </c>
      <c r="CZ528" s="1" t="str">
        <f>IF(Tabelle27[[#This Row],[initial_GLAN '[deg']]]="None",Tabelle27[[#This Row],[initial_GLAN '[deg']]],Tabelle27[[#This Row],[initial_GLAN '[deg']]]*PI()/180)</f>
        <v>None</v>
      </c>
      <c r="DA528" s="1" t="str">
        <f>'[1]Bearbeitete Datenbank'!$CJ530</f>
        <v>None</v>
      </c>
      <c r="DB528" s="1" t="str">
        <f>IF(Tabelle27[[#This Row],[tolerance_GLAN '[deg']]]="None",Tabelle27[[#This Row],[tolerance_GLAN '[deg']]],Tabelle27[[#This Row],[tolerance_GLAN '[deg']]]*PI()/180)</f>
        <v>None</v>
      </c>
      <c r="DC528" s="1" t="str">
        <f>'[1]Bearbeitete Datenbank'!$CK530</f>
        <v>None</v>
      </c>
      <c r="DD528" s="49" t="str">
        <f>'[1]Bearbeitete Datenbank'!$CL530</f>
        <v>None</v>
      </c>
      <c r="DE528" s="5" t="str">
        <f>'[1]Bearbeitete Datenbank'!$CM530</f>
        <v>None</v>
      </c>
      <c r="DF528" s="49" t="str">
        <f>'[1]Bearbeitete Datenbank'!$CN530</f>
        <v>None</v>
      </c>
      <c r="DG528" s="5" t="str">
        <f>'[1]Bearbeitete Datenbank'!$CO530</f>
        <v>None</v>
      </c>
      <c r="DH528" s="5" t="str">
        <f>'[1]Bearbeitete Datenbank'!$CP530</f>
        <v>None</v>
      </c>
    </row>
    <row r="529" spans="1:112" x14ac:dyDescent="0.25">
      <c r="A529" s="1" t="str">
        <f>'[1]Bearbeitete Datenbank'!$C531</f>
        <v>ST-2</v>
      </c>
      <c r="C529" s="1" t="str">
        <f>'[1]Bearbeitete Datenbank'!$C531</f>
        <v>ST-2</v>
      </c>
      <c r="D529" s="41">
        <f>'[1]Bearbeitete Datenbank'!$AB531</f>
        <v>37606</v>
      </c>
      <c r="G529" s="1" t="str">
        <f>'[1]Bearbeitete Datenbank'!$AV531</f>
        <v>Heavy Satellite</v>
      </c>
      <c r="H529" s="1">
        <f>'[1]Bearbeitete Datenbank'!$V531</f>
        <v>15</v>
      </c>
      <c r="J529" s="3"/>
      <c r="K529" s="1" t="str">
        <f>'[1]Bearbeitete Datenbank'!$BQ531</f>
        <v>mono/duo-propellant</v>
      </c>
      <c r="L529" s="1" t="str">
        <f>'[1]Bearbeitete Datenbank'!$BR531</f>
        <v>1</v>
      </c>
      <c r="M529" s="1"/>
      <c r="N529" s="1">
        <f>'[1]Bearbeitete Datenbank'!$BS531</f>
        <v>300</v>
      </c>
      <c r="P529" s="1" t="str">
        <f>'[1]Bearbeitete Datenbank'!$Y531</f>
        <v>Guiana Space Center</v>
      </c>
      <c r="Q529" s="1">
        <f>'[1]Bearbeitete Datenbank'!$AD531*PI()/180</f>
        <v>9.1437799511982928E-2</v>
      </c>
      <c r="R529" s="1" t="str">
        <f>'[1]Bearbeitete Datenbank'!$D531</f>
        <v>NR</v>
      </c>
      <c r="S529" s="1" t="str">
        <f>'[1]Bearbeitete Datenbank'!$E531</f>
        <v>Singapore/Taiwan</v>
      </c>
      <c r="T529" s="1" t="str">
        <f>'[1]Bearbeitete Datenbank'!$F531</f>
        <v>Singapore Telecommunications Ltd. (SingTel)/Chunghwa Telecom Co. Ltd.</v>
      </c>
      <c r="U529" s="3">
        <f>'[1]Bearbeitete Datenbank'!$U531</f>
        <v>40683</v>
      </c>
      <c r="V529" s="1">
        <f>'[1]Bearbeitete Datenbank'!$AE531*PI()/180</f>
        <v>5.3622099674872183</v>
      </c>
      <c r="Y529" s="1">
        <f>'[1]Bearbeitete Datenbank'!$BK531</f>
        <v>3.8</v>
      </c>
      <c r="Z529" s="1">
        <f>'[1]Bearbeitete Datenbank'!$BL531</f>
        <v>6.2</v>
      </c>
      <c r="AA529" s="1">
        <f>'[1]Bearbeitete Datenbank'!$BM531</f>
        <v>31.6</v>
      </c>
      <c r="AB529" s="1">
        <f>'[1]Bearbeitete Datenbank'!BN531</f>
        <v>120.825848544805</v>
      </c>
      <c r="AC529" s="1">
        <f>'[1]Bearbeitete Datenbank'!BO531</f>
        <v>14.44</v>
      </c>
      <c r="AD529" s="1">
        <f>'[1]Bearbeitete Datenbank'!$BP531</f>
        <v>59.063600000000001</v>
      </c>
      <c r="AH529" s="1">
        <f>'[1]Bearbeitete Datenbank'!$AL531</f>
        <v>5090</v>
      </c>
      <c r="AJ529" s="1">
        <f>'[1]Bearbeitete Datenbank'!$AN531</f>
        <v>2500</v>
      </c>
      <c r="AK529" s="1">
        <f>'[1]Bearbeitete Datenbank'!$AW531</f>
        <v>2590</v>
      </c>
      <c r="AU529" s="1" t="str">
        <f>'[1]Bearbeitete Datenbank'!$AU531</f>
        <v>GEO/D</v>
      </c>
      <c r="AV529" s="1" t="str">
        <f>'[1]Bearbeitete Datenbank'!$J531</f>
        <v>GEO</v>
      </c>
      <c r="AY529" s="1" t="str">
        <f>'[1]Bearbeitete Datenbank'!$G531</f>
        <v>Commercial</v>
      </c>
      <c r="AZ529" s="1"/>
      <c r="BA529" s="1" t="str">
        <f>'[1]Bearbeitete Datenbank'!$H531</f>
        <v>Communications</v>
      </c>
      <c r="BB529" s="1"/>
      <c r="BC529" s="42">
        <f>'[1]Bearbeitete Datenbank'!$AX531</f>
        <v>1.6899999999999998E-2</v>
      </c>
      <c r="BD529" s="1">
        <f>Tabelle27[[#This Row],[inclination '[degree']]]*PI()/180</f>
        <v>2.9496064358704166E-4</v>
      </c>
      <c r="BE529" s="1">
        <f>'[1]Bearbeitete Datenbank'!$AY531</f>
        <v>290.99200000000002</v>
      </c>
      <c r="BF529" s="1">
        <f>Tabelle27[[#This Row],[RAAN '[degree']]]*PI()/180</f>
        <v>5.07876849696334</v>
      </c>
      <c r="BG529" s="1">
        <f>'[1]Bearbeitete Datenbank'!$BA531</f>
        <v>120.64790000000001</v>
      </c>
      <c r="BH529" s="1">
        <f>Tabelle27[[#This Row],[AoP '[degree']]]*PI()/180</f>
        <v>2.1057030906168666</v>
      </c>
      <c r="BI529" s="1">
        <f>'[1]Bearbeitete Datenbank'!$BB531</f>
        <v>226.1071</v>
      </c>
      <c r="BK529" s="1">
        <f>Tabelle27[[#This Row],[mean_anomaly '[degree']]]*PI()/180</f>
        <v>3.9463133571360705</v>
      </c>
      <c r="BL529" s="1">
        <f>'[1]Bearbeitete Datenbank'!$AZ531</f>
        <v>1.066E-4</v>
      </c>
      <c r="BM529" s="1">
        <f>'[1]Bearbeitete Datenbank'!$BE531</f>
        <v>42164.408160572792</v>
      </c>
      <c r="BN529" s="1">
        <f>'[1]Bearbeitete Datenbank'!$BF531</f>
        <v>35797.902886482712</v>
      </c>
      <c r="BO529" s="1">
        <f>'[1]Bearbeitete Datenbank'!$BG531</f>
        <v>35788.913434662878</v>
      </c>
      <c r="BP529" s="1">
        <f>'[1]Bearbeitete Datenbank'!$BH531</f>
        <v>1436.0788155158082</v>
      </c>
      <c r="BQ529" s="1">
        <f>'[1]Bearbeitete Datenbank'!$BC531</f>
        <v>1.0027304800000001</v>
      </c>
      <c r="BY529" s="1" t="s">
        <v>115</v>
      </c>
      <c r="BZ529" s="1" t="s">
        <v>115</v>
      </c>
      <c r="CA529" s="1" t="s">
        <v>115</v>
      </c>
      <c r="CB529" s="1" t="s">
        <v>115</v>
      </c>
      <c r="CD529" s="47">
        <f>'[1]Bearbeitete Datenbank'!$BT531</f>
        <v>4.0625281499998778E-2</v>
      </c>
      <c r="CE52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7.0904492172451945E-4</v>
      </c>
      <c r="CF529" s="1">
        <f>'[1]Bearbeitete Datenbank'!$BU531</f>
        <v>87.990514433499996</v>
      </c>
      <c r="CG52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1.5357241873881682</v>
      </c>
      <c r="CH529" s="1" t="str">
        <f>'[1]Bearbeitete Datenbank'!$BV531</f>
        <v>True</v>
      </c>
      <c r="CI529" s="1" t="str">
        <f>'[1]Bearbeitete Datenbank'!$BW531</f>
        <v>True</v>
      </c>
      <c r="CJ529" s="1">
        <f>'[1]Bearbeitete Datenbank'!$BX531</f>
        <v>1.2324699999999999E-4</v>
      </c>
      <c r="CK529" s="1">
        <f>'[1]Bearbeitete Datenbank'!$BY531</f>
        <v>4.6317999999999999E-5</v>
      </c>
      <c r="CL529" s="1">
        <f>'[1]Bearbeitete Datenbank'!$CA531</f>
        <v>2.5912999999999999E-2</v>
      </c>
      <c r="CM52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4.5226716906929059E-4</v>
      </c>
      <c r="CN529" s="1">
        <f>'[1]Bearbeitete Datenbank'!$CB531</f>
        <v>1</v>
      </c>
      <c r="CO529" s="1">
        <f>'[1]Bearbeitete Datenbank'!$CC531</f>
        <v>3</v>
      </c>
      <c r="CP529" s="1" t="str">
        <f>'[1]Bearbeitete Datenbank'!$CD531</f>
        <v>None</v>
      </c>
      <c r="CQ529" s="1" t="str">
        <f>'[1]Bearbeitete Datenbank'!$CE531</f>
        <v>None</v>
      </c>
      <c r="CR529" s="1" t="str">
        <f>'[1]Bearbeitete Datenbank'!$CF531</f>
        <v>None</v>
      </c>
      <c r="CS529" s="1" t="str">
        <f>IF(Tabelle27[[#This Row],[synchronised_starting_longitude '[deg_E']]]="None","None",Tabelle27[[#This Row],[synchronised_starting_longitude '[deg_E']]]*PI()/180)</f>
        <v>None</v>
      </c>
      <c r="CT529" s="1" t="str">
        <f>'[1]Bearbeitete Datenbank'!$CG531</f>
        <v>None</v>
      </c>
      <c r="CU529" s="1" t="str">
        <f>IF(Tabelle27[[#This Row],[synchronised_initial_longitude '[deg_E']]]="None","None",Tabelle27[[#This Row],[synchronised_initial_longitude '[deg_E']]]*PI()/180)</f>
        <v>None</v>
      </c>
      <c r="CV529" s="1" t="str">
        <f>'[1]Bearbeitete Datenbank'!$CH531</f>
        <v>None</v>
      </c>
      <c r="CW529" s="1" t="str">
        <f>IF(Tabelle27[[#This Row],[synchronised_tolerance_longitude '[deg_E']]]="None","None",Tabelle27[[#This Row],[synchronised_tolerance_longitude '[deg_E']]]*PI()/180)</f>
        <v>None</v>
      </c>
      <c r="CY529" s="1" t="str">
        <f>'[1]Bearbeitete Datenbank'!$CI531</f>
        <v>None</v>
      </c>
      <c r="CZ529" s="1" t="str">
        <f>IF(Tabelle27[[#This Row],[initial_GLAN '[deg']]]="None",Tabelle27[[#This Row],[initial_GLAN '[deg']]],Tabelle27[[#This Row],[initial_GLAN '[deg']]]*PI()/180)</f>
        <v>None</v>
      </c>
      <c r="DA529" s="1" t="str">
        <f>'[1]Bearbeitete Datenbank'!$CJ531</f>
        <v>None</v>
      </c>
      <c r="DB529" s="1" t="str">
        <f>IF(Tabelle27[[#This Row],[tolerance_GLAN '[deg']]]="None",Tabelle27[[#This Row],[tolerance_GLAN '[deg']]],Tabelle27[[#This Row],[tolerance_GLAN '[deg']]]*PI()/180)</f>
        <v>None</v>
      </c>
      <c r="DC529" s="1" t="str">
        <f>'[1]Bearbeitete Datenbank'!$CK531</f>
        <v>None</v>
      </c>
      <c r="DD529" s="49" t="str">
        <f>'[1]Bearbeitete Datenbank'!$CL531</f>
        <v>None</v>
      </c>
      <c r="DE529" s="5" t="str">
        <f>'[1]Bearbeitete Datenbank'!$CM531</f>
        <v>None</v>
      </c>
      <c r="DF529" s="49" t="str">
        <f>'[1]Bearbeitete Datenbank'!$CN531</f>
        <v>None</v>
      </c>
      <c r="DG529" s="5" t="str">
        <f>'[1]Bearbeitete Datenbank'!$CO531</f>
        <v>None</v>
      </c>
      <c r="DH529" s="5" t="str">
        <f>'[1]Bearbeitete Datenbank'!$CP531</f>
        <v>None</v>
      </c>
    </row>
    <row r="530" spans="1:112" x14ac:dyDescent="0.25">
      <c r="A530" s="1" t="str">
        <f>'[1]Bearbeitete Datenbank'!$C532</f>
        <v>Star One C1</v>
      </c>
      <c r="C530" s="1" t="str">
        <f>'[1]Bearbeitete Datenbank'!$C532</f>
        <v>Star One C1</v>
      </c>
      <c r="D530" s="41">
        <f>'[1]Bearbeitete Datenbank'!$AB532</f>
        <v>32293</v>
      </c>
      <c r="G530" s="1" t="str">
        <f>'[1]Bearbeitete Datenbank'!$AV532</f>
        <v>Heavy Satellite</v>
      </c>
      <c r="H530" s="1">
        <f>'[1]Bearbeitete Datenbank'!$V532</f>
        <v>15</v>
      </c>
      <c r="J530" s="3"/>
      <c r="K530" s="1" t="str">
        <f>'[1]Bearbeitete Datenbank'!$BQ532</f>
        <v>none</v>
      </c>
      <c r="L530" s="1" t="str">
        <f>'[1]Bearbeitete Datenbank'!$BR532</f>
        <v>0</v>
      </c>
      <c r="M530" s="1"/>
      <c r="N530" s="1">
        <f>'[1]Bearbeitete Datenbank'!$BS532</f>
        <v>300</v>
      </c>
      <c r="P530" s="1" t="str">
        <f>'[1]Bearbeitete Datenbank'!$Y532</f>
        <v>Guiana Space Center</v>
      </c>
      <c r="Q530" s="1">
        <f>'[1]Bearbeitete Datenbank'!$AD532*PI()/180</f>
        <v>9.1437799511982928E-2</v>
      </c>
      <c r="R530" s="1" t="str">
        <f>'[1]Bearbeitete Datenbank'!$D532</f>
        <v>Brazil</v>
      </c>
      <c r="S530" s="1" t="str">
        <f>'[1]Bearbeitete Datenbank'!$E532</f>
        <v>Brazil</v>
      </c>
      <c r="T530" s="1" t="str">
        <f>'[1]Bearbeitete Datenbank'!$F532</f>
        <v>Embratel Star One</v>
      </c>
      <c r="U530" s="3">
        <f>'[1]Bearbeitete Datenbank'!$U532</f>
        <v>39400</v>
      </c>
      <c r="V530" s="1">
        <f>'[1]Bearbeitete Datenbank'!$AE532*PI()/180</f>
        <v>5.3622099674872183</v>
      </c>
      <c r="Y530" s="1">
        <f>'[1]Bearbeitete Datenbank'!$BK532</f>
        <v>2.4</v>
      </c>
      <c r="Z530" s="1">
        <f>'[1]Bearbeitete Datenbank'!$BL532</f>
        <v>4</v>
      </c>
      <c r="AA530" s="1">
        <f>'[1]Bearbeitete Datenbank'!$BM532</f>
        <v>22.4</v>
      </c>
      <c r="AB530" s="1">
        <f>'[1]Bearbeitete Datenbank'!BN532</f>
        <v>53.148339865443802</v>
      </c>
      <c r="AC530" s="1">
        <f>'[1]Bearbeitete Datenbank'!BO532</f>
        <v>5.76</v>
      </c>
      <c r="AD530" s="1">
        <f>'[1]Bearbeitete Datenbank'!$BP532</f>
        <v>25.359466666666702</v>
      </c>
      <c r="AH530" s="1">
        <f>'[1]Bearbeitete Datenbank'!$AL532</f>
        <v>4100</v>
      </c>
      <c r="AJ530" s="1">
        <f>'[1]Bearbeitete Datenbank'!$AN532</f>
        <v>1750</v>
      </c>
      <c r="AK530" s="1">
        <f>'[1]Bearbeitete Datenbank'!$AW532</f>
        <v>2350</v>
      </c>
      <c r="AU530" s="1" t="str">
        <f>'[1]Bearbeitete Datenbank'!$AU532</f>
        <v>GEO/S</v>
      </c>
      <c r="AV530" s="1" t="str">
        <f>'[1]Bearbeitete Datenbank'!$J532</f>
        <v>GEO</v>
      </c>
      <c r="AY530" s="1" t="str">
        <f>'[1]Bearbeitete Datenbank'!$G532</f>
        <v>Commercial</v>
      </c>
      <c r="AZ530" s="1"/>
      <c r="BA530" s="1" t="str">
        <f>'[1]Bearbeitete Datenbank'!$H532</f>
        <v>Communications</v>
      </c>
      <c r="BB530" s="1"/>
      <c r="BC530" s="42">
        <f>'[1]Bearbeitete Datenbank'!$AX532</f>
        <v>5.3100000000000001E-2</v>
      </c>
      <c r="BD530" s="1">
        <f>Tabelle27[[#This Row],[inclination '[degree']]]*PI()/180</f>
        <v>9.2676983280898901E-4</v>
      </c>
      <c r="BE530" s="1">
        <f>'[1]Bearbeitete Datenbank'!$AY532</f>
        <v>104.54510000000001</v>
      </c>
      <c r="BF530" s="1">
        <f>Tabelle27[[#This Row],[RAAN '[degree']]]*PI()/180</f>
        <v>1.8246562118267238</v>
      </c>
      <c r="BG530" s="1">
        <f>'[1]Bearbeitete Datenbank'!$BA532</f>
        <v>318.64929999999998</v>
      </c>
      <c r="BH530" s="1">
        <f>Tabelle27[[#This Row],[AoP '[degree']]]*PI()/180</f>
        <v>5.5614794441751672</v>
      </c>
      <c r="BI530" s="1">
        <f>'[1]Bearbeitete Datenbank'!$BB532</f>
        <v>50.425199999999997</v>
      </c>
      <c r="BK530" s="1">
        <f>Tabelle27[[#This Row],[mean_anomaly '[degree']]]*PI()/180</f>
        <v>0.88008576597664456</v>
      </c>
      <c r="BL530" s="1">
        <f>'[1]Bearbeitete Datenbank'!$AZ532</f>
        <v>2.8830000000000001E-4</v>
      </c>
      <c r="BM530" s="1">
        <f>'[1]Bearbeitete Datenbank'!$BE532</f>
        <v>42164.965186707639</v>
      </c>
      <c r="BN530" s="1">
        <f>'[1]Bearbeitete Datenbank'!$BF532</f>
        <v>35806.12134617097</v>
      </c>
      <c r="BO530" s="1">
        <f>'[1]Bearbeitete Datenbank'!$BG532</f>
        <v>35781.809027244308</v>
      </c>
      <c r="BP530" s="1">
        <f>'[1]Bearbeitete Datenbank'!$BH532</f>
        <v>1436.1072732640173</v>
      </c>
      <c r="BQ530" s="1">
        <f>'[1]Bearbeitete Datenbank'!$BC532</f>
        <v>1.0027106100000001</v>
      </c>
      <c r="BY530" s="1" t="s">
        <v>115</v>
      </c>
      <c r="BZ530" s="1" t="s">
        <v>115</v>
      </c>
      <c r="CA530" s="1" t="s">
        <v>115</v>
      </c>
      <c r="CB530" s="1" t="s">
        <v>115</v>
      </c>
      <c r="CD530" s="47">
        <f>'[1]Bearbeitete Datenbank'!$BT532</f>
        <v>3.0190617500011285E-2</v>
      </c>
      <c r="CE5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5.2692567858541608E-4</v>
      </c>
      <c r="CF530" s="1">
        <f>'[1]Bearbeitete Datenbank'!$BU532</f>
        <v>294.98603252250001</v>
      </c>
      <c r="CG5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5.1484775149126989</v>
      </c>
      <c r="CH530" s="1" t="str">
        <f>'[1]Bearbeitete Datenbank'!$BV532</f>
        <v>True</v>
      </c>
      <c r="CI530" s="1" t="str">
        <f>'[1]Bearbeitete Datenbank'!$BW532</f>
        <v>True</v>
      </c>
      <c r="CJ530" s="1">
        <f>'[1]Bearbeitete Datenbank'!$BX532</f>
        <v>2.8692799999999999E-4</v>
      </c>
      <c r="CK530" s="1">
        <f>'[1]Bearbeitete Datenbank'!$BY532</f>
        <v>4.314600000000001E-5</v>
      </c>
      <c r="CL530" s="1">
        <f>'[1]Bearbeitete Datenbank'!$CA532</f>
        <v>0.10602399999999999</v>
      </c>
      <c r="CM53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1.8504678861344678E-3</v>
      </c>
      <c r="CN530" s="1">
        <f>'[1]Bearbeitete Datenbank'!$CB532</f>
        <v>1</v>
      </c>
      <c r="CO530" s="1">
        <f>'[1]Bearbeitete Datenbank'!$CC532</f>
        <v>7</v>
      </c>
      <c r="CP530" s="1" t="str">
        <f>'[1]Bearbeitete Datenbank'!$CD532</f>
        <v>None</v>
      </c>
      <c r="CQ530" s="1" t="str">
        <f>'[1]Bearbeitete Datenbank'!$CE532</f>
        <v>None</v>
      </c>
      <c r="CR530" s="1" t="str">
        <f>'[1]Bearbeitete Datenbank'!$CF532</f>
        <v>None</v>
      </c>
      <c r="CS530" s="1" t="str">
        <f>IF(Tabelle27[[#This Row],[synchronised_starting_longitude '[deg_E']]]="None","None",Tabelle27[[#This Row],[synchronised_starting_longitude '[deg_E']]]*PI()/180)</f>
        <v>None</v>
      </c>
      <c r="CT530" s="1" t="str">
        <f>'[1]Bearbeitete Datenbank'!$CG532</f>
        <v>None</v>
      </c>
      <c r="CU530" s="1" t="str">
        <f>IF(Tabelle27[[#This Row],[synchronised_initial_longitude '[deg_E']]]="None","None",Tabelle27[[#This Row],[synchronised_initial_longitude '[deg_E']]]*PI()/180)</f>
        <v>None</v>
      </c>
      <c r="CV530" s="1" t="str">
        <f>'[1]Bearbeitete Datenbank'!$CH532</f>
        <v>None</v>
      </c>
      <c r="CW530" s="1" t="str">
        <f>IF(Tabelle27[[#This Row],[synchronised_tolerance_longitude '[deg_E']]]="None","None",Tabelle27[[#This Row],[synchronised_tolerance_longitude '[deg_E']]]*PI()/180)</f>
        <v>None</v>
      </c>
      <c r="CY530" s="1" t="str">
        <f>'[1]Bearbeitete Datenbank'!$CI532</f>
        <v>None</v>
      </c>
      <c r="CZ530" s="1" t="str">
        <f>IF(Tabelle27[[#This Row],[initial_GLAN '[deg']]]="None",Tabelle27[[#This Row],[initial_GLAN '[deg']]],Tabelle27[[#This Row],[initial_GLAN '[deg']]]*PI()/180)</f>
        <v>None</v>
      </c>
      <c r="DA530" s="1" t="str">
        <f>'[1]Bearbeitete Datenbank'!$CJ532</f>
        <v>None</v>
      </c>
      <c r="DB530" s="1" t="str">
        <f>IF(Tabelle27[[#This Row],[tolerance_GLAN '[deg']]]="None",Tabelle27[[#This Row],[tolerance_GLAN '[deg']]],Tabelle27[[#This Row],[tolerance_GLAN '[deg']]]*PI()/180)</f>
        <v>None</v>
      </c>
      <c r="DC530" s="1" t="str">
        <f>'[1]Bearbeitete Datenbank'!$CK532</f>
        <v>None</v>
      </c>
      <c r="DD530" s="49" t="str">
        <f>'[1]Bearbeitete Datenbank'!$CL532</f>
        <v>None</v>
      </c>
      <c r="DE530" s="5" t="str">
        <f>'[1]Bearbeitete Datenbank'!$CM532</f>
        <v>None</v>
      </c>
      <c r="DF530" s="49" t="str">
        <f>'[1]Bearbeitete Datenbank'!$CN532</f>
        <v>None</v>
      </c>
      <c r="DG530" s="5" t="str">
        <f>'[1]Bearbeitete Datenbank'!$CO532</f>
        <v>None</v>
      </c>
      <c r="DH530" s="5" t="str">
        <f>'[1]Bearbeitete Datenbank'!$CP532</f>
        <v>None</v>
      </c>
    </row>
    <row r="531" spans="1:112" x14ac:dyDescent="0.25">
      <c r="A531" s="1" t="str">
        <f>'[1]Bearbeitete Datenbank'!$C533</f>
        <v>Star One C2</v>
      </c>
      <c r="C531" s="1" t="str">
        <f>'[1]Bearbeitete Datenbank'!$C533</f>
        <v>Star One C2</v>
      </c>
      <c r="D531" s="41">
        <f>'[1]Bearbeitete Datenbank'!$AB533</f>
        <v>32768</v>
      </c>
      <c r="G531" s="1" t="str">
        <f>'[1]Bearbeitete Datenbank'!$AV533</f>
        <v>Heavy Satellite</v>
      </c>
      <c r="H531" s="1">
        <f>'[1]Bearbeitete Datenbank'!$V533</f>
        <v>15</v>
      </c>
      <c r="J531" s="3"/>
      <c r="K531" s="1" t="str">
        <f>'[1]Bearbeitete Datenbank'!$BQ533</f>
        <v>none</v>
      </c>
      <c r="L531" s="1" t="str">
        <f>'[1]Bearbeitete Datenbank'!$BR533</f>
        <v>0</v>
      </c>
      <c r="M531" s="1"/>
      <c r="N531" s="1">
        <f>'[1]Bearbeitete Datenbank'!$BS533</f>
        <v>300</v>
      </c>
      <c r="P531" s="1" t="str">
        <f>'[1]Bearbeitete Datenbank'!$Y533</f>
        <v>Guiana Space Center</v>
      </c>
      <c r="Q531" s="1">
        <f>'[1]Bearbeitete Datenbank'!$AD533*PI()/180</f>
        <v>9.1437799511982928E-2</v>
      </c>
      <c r="R531" s="1" t="str">
        <f>'[1]Bearbeitete Datenbank'!$D533</f>
        <v>Brazil</v>
      </c>
      <c r="S531" s="1" t="str">
        <f>'[1]Bearbeitete Datenbank'!$E533</f>
        <v>Brazil</v>
      </c>
      <c r="T531" s="1" t="str">
        <f>'[1]Bearbeitete Datenbank'!$F533</f>
        <v>Embratel Star One</v>
      </c>
      <c r="U531" s="3">
        <f>'[1]Bearbeitete Datenbank'!$U533</f>
        <v>39556</v>
      </c>
      <c r="V531" s="1">
        <f>'[1]Bearbeitete Datenbank'!$AE533*PI()/180</f>
        <v>5.3622099674872183</v>
      </c>
      <c r="Y531" s="1">
        <f>'[1]Bearbeitete Datenbank'!$BK533</f>
        <v>2.4</v>
      </c>
      <c r="Z531" s="1">
        <f>'[1]Bearbeitete Datenbank'!$BL533</f>
        <v>4</v>
      </c>
      <c r="AA531" s="1">
        <f>'[1]Bearbeitete Datenbank'!$BM533</f>
        <v>22.4</v>
      </c>
      <c r="AB531" s="1">
        <f>'[1]Bearbeitete Datenbank'!BN533</f>
        <v>53.148339865443802</v>
      </c>
      <c r="AC531" s="1">
        <f>'[1]Bearbeitete Datenbank'!BO533</f>
        <v>5.76</v>
      </c>
      <c r="AD531" s="1">
        <f>'[1]Bearbeitete Datenbank'!$BP533</f>
        <v>25.359466666666702</v>
      </c>
      <c r="AH531" s="1">
        <f>'[1]Bearbeitete Datenbank'!$AL533</f>
        <v>4100</v>
      </c>
      <c r="AJ531" s="1">
        <f>'[1]Bearbeitete Datenbank'!$AN533</f>
        <v>1750</v>
      </c>
      <c r="AK531" s="1">
        <f>'[1]Bearbeitete Datenbank'!$AW533</f>
        <v>2350</v>
      </c>
      <c r="AU531" s="1" t="str">
        <f>'[1]Bearbeitete Datenbank'!$AU533</f>
        <v>GEO/S</v>
      </c>
      <c r="AV531" s="1" t="str">
        <f>'[1]Bearbeitete Datenbank'!$J533</f>
        <v>GEO</v>
      </c>
      <c r="AY531" s="1" t="str">
        <f>'[1]Bearbeitete Datenbank'!$G533</f>
        <v>Commercial</v>
      </c>
      <c r="AZ531" s="1"/>
      <c r="BA531" s="1" t="str">
        <f>'[1]Bearbeitete Datenbank'!$H533</f>
        <v>Communications</v>
      </c>
      <c r="BB531" s="1"/>
      <c r="BC531" s="42">
        <f>'[1]Bearbeitete Datenbank'!$AX533</f>
        <v>5.0200000000000002E-2</v>
      </c>
      <c r="BD531" s="1">
        <f>Tabelle27[[#This Row],[inclination '[degree']]]*PI()/180</f>
        <v>8.7615528450115342E-4</v>
      </c>
      <c r="BE531" s="1">
        <f>'[1]Bearbeitete Datenbank'!$AY533</f>
        <v>115.79219999999999</v>
      </c>
      <c r="BF531" s="1">
        <f>Tabelle27[[#This Row],[RAAN '[degree']]]*PI()/180</f>
        <v>2.0209551381277779</v>
      </c>
      <c r="BG531" s="1">
        <f>'[1]Bearbeitete Datenbank'!$BA533</f>
        <v>345.31529999999998</v>
      </c>
      <c r="BH531" s="1">
        <f>Tabelle27[[#This Row],[AoP '[degree']]]*PI()/180</f>
        <v>6.0268889425119747</v>
      </c>
      <c r="BI531" s="1">
        <f>'[1]Bearbeitete Datenbank'!$BB533</f>
        <v>332.6739</v>
      </c>
      <c r="BK531" s="1">
        <f>Tabelle27[[#This Row],[mean_anomaly '[degree']]]*PI()/180</f>
        <v>5.8062548904503641</v>
      </c>
      <c r="BL531" s="1">
        <f>'[1]Bearbeitete Datenbank'!$AZ533</f>
        <v>2.1240000000000001E-4</v>
      </c>
      <c r="BM531" s="1">
        <f>'[1]Bearbeitete Datenbank'!$BE533</f>
        <v>42165.070034147087</v>
      </c>
      <c r="BN531" s="1">
        <f>'[1]Bearbeitete Datenbank'!$BF533</f>
        <v>35803.025895022336</v>
      </c>
      <c r="BO531" s="1">
        <f>'[1]Bearbeitete Datenbank'!$BG533</f>
        <v>35785.114173271832</v>
      </c>
      <c r="BP531" s="1">
        <f>'[1]Bearbeitete Datenbank'!$BH533</f>
        <v>1436.112629805757</v>
      </c>
      <c r="BQ531" s="1">
        <f>'[1]Bearbeitete Datenbank'!$BC533</f>
        <v>1.0027068699999999</v>
      </c>
      <c r="BY531" s="1" t="s">
        <v>115</v>
      </c>
      <c r="BZ531" s="1" t="s">
        <v>115</v>
      </c>
      <c r="CA531" s="1" t="s">
        <v>115</v>
      </c>
      <c r="CB531" s="1" t="s">
        <v>115</v>
      </c>
      <c r="CD531" s="47">
        <f>'[1]Bearbeitete Datenbank'!$BT533</f>
        <v>3.0454707499984579E-2</v>
      </c>
      <c r="CE53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5.3153491860654181E-4</v>
      </c>
      <c r="CF531" s="1">
        <f>'[1]Bearbeitete Datenbank'!$BU533</f>
        <v>289.99374854050001</v>
      </c>
      <c r="CG53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5.0613457222322253</v>
      </c>
      <c r="CH531" s="1" t="str">
        <f>'[1]Bearbeitete Datenbank'!$BV533</f>
        <v>True</v>
      </c>
      <c r="CI531" s="1" t="str">
        <f>'[1]Bearbeitete Datenbank'!$BW533</f>
        <v>True</v>
      </c>
      <c r="CJ531" s="1">
        <f>'[1]Bearbeitete Datenbank'!$BX533</f>
        <v>2.1802250000000002E-4</v>
      </c>
      <c r="CK531" s="1">
        <f>'[1]Bearbeitete Datenbank'!$BY533</f>
        <v>1.0831250000000001E-4</v>
      </c>
      <c r="CL531" s="1">
        <f>'[1]Bearbeitete Datenbank'!$CA533</f>
        <v>6.8445000000000006E-2</v>
      </c>
      <c r="CM53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1.1945906065275189E-3</v>
      </c>
      <c r="CN531" s="1">
        <f>'[1]Bearbeitete Datenbank'!$CB533</f>
        <v>2</v>
      </c>
      <c r="CO531" s="1">
        <f>'[1]Bearbeitete Datenbank'!$CC533</f>
        <v>12</v>
      </c>
      <c r="CP531" s="1" t="str">
        <f>'[1]Bearbeitete Datenbank'!$CD533</f>
        <v>Sta_290</v>
      </c>
      <c r="CQ531" s="1">
        <f>'[1]Bearbeitete Datenbank'!$CE533</f>
        <v>2</v>
      </c>
      <c r="CR531" s="1">
        <f>'[1]Bearbeitete Datenbank'!$CF533</f>
        <v>290.01190100012502</v>
      </c>
      <c r="CS531" s="1">
        <f>IF(Tabelle27[[#This Row],[synchronised_starting_longitude '[deg_E']]]="None","None",Tabelle27[[#This Row],[synchronised_starting_longitude '[deg_E']]]*PI()/180)</f>
        <v>5.0616625424200175</v>
      </c>
      <c r="CT531" s="1">
        <f>'[1]Bearbeitete Datenbank'!$CG533</f>
        <v>289.99083628075005</v>
      </c>
      <c r="CU531" s="1">
        <f>IF(Tabelle27[[#This Row],[synchronised_initial_longitude '[deg_E']]]="None","None",Tabelle27[[#This Row],[synchronised_initial_longitude '[deg_E']]]*PI()/180)</f>
        <v>5.0612948937109161</v>
      </c>
      <c r="CV531" s="1">
        <f>'[1]Bearbeitete Datenbank'!$CH533</f>
        <v>3.0092456249988686E-2</v>
      </c>
      <c r="CW531" s="1">
        <f>IF(Tabelle27[[#This Row],[synchronised_tolerance_longitude '[deg_E']]]="None","None",Tabelle27[[#This Row],[synchronised_tolerance_longitude '[deg_E']]]*PI()/180)</f>
        <v>5.2521244157464843E-4</v>
      </c>
      <c r="CY531" s="1" t="str">
        <f>'[1]Bearbeitete Datenbank'!$CI533</f>
        <v>None</v>
      </c>
      <c r="CZ531" s="1" t="str">
        <f>IF(Tabelle27[[#This Row],[initial_GLAN '[deg']]]="None",Tabelle27[[#This Row],[initial_GLAN '[deg']]],Tabelle27[[#This Row],[initial_GLAN '[deg']]]*PI()/180)</f>
        <v>None</v>
      </c>
      <c r="DA531" s="1" t="str">
        <f>'[1]Bearbeitete Datenbank'!$CJ533</f>
        <v>None</v>
      </c>
      <c r="DB531" s="1" t="str">
        <f>IF(Tabelle27[[#This Row],[tolerance_GLAN '[deg']]]="None",Tabelle27[[#This Row],[tolerance_GLAN '[deg']]],Tabelle27[[#This Row],[tolerance_GLAN '[deg']]]*PI()/180)</f>
        <v>None</v>
      </c>
      <c r="DC531" s="1" t="str">
        <f>'[1]Bearbeitete Datenbank'!$CK533</f>
        <v>None</v>
      </c>
      <c r="DD531" s="49" t="str">
        <f>'[1]Bearbeitete Datenbank'!$CL533</f>
        <v>None</v>
      </c>
      <c r="DE531" s="5" t="str">
        <f>'[1]Bearbeitete Datenbank'!$CM533</f>
        <v>None</v>
      </c>
      <c r="DF531" s="49" t="str">
        <f>'[1]Bearbeitete Datenbank'!$CN533</f>
        <v>None</v>
      </c>
      <c r="DG531" s="5" t="str">
        <f>'[1]Bearbeitete Datenbank'!$CO533</f>
        <v>None</v>
      </c>
      <c r="DH531" s="5" t="str">
        <f>'[1]Bearbeitete Datenbank'!$CP533</f>
        <v>None</v>
      </c>
    </row>
    <row r="532" spans="1:112" x14ac:dyDescent="0.25">
      <c r="A532" s="1" t="str">
        <f>'[1]Bearbeitete Datenbank'!$C534</f>
        <v>Star One C3</v>
      </c>
      <c r="C532" s="1" t="str">
        <f>'[1]Bearbeitete Datenbank'!$C534</f>
        <v>Star One C3</v>
      </c>
      <c r="D532" s="41">
        <f>'[1]Bearbeitete Datenbank'!$AB534</f>
        <v>38991</v>
      </c>
      <c r="G532" s="1" t="str">
        <f>'[1]Bearbeitete Datenbank'!$AV534</f>
        <v>Heavy Satellite</v>
      </c>
      <c r="H532" s="1">
        <f>'[1]Bearbeitete Datenbank'!$V534</f>
        <v>15</v>
      </c>
      <c r="J532" s="3"/>
      <c r="K532" s="1" t="str">
        <f>'[1]Bearbeitete Datenbank'!$BQ534</f>
        <v>mono/duo-propellant</v>
      </c>
      <c r="L532" s="1" t="str">
        <f>'[1]Bearbeitete Datenbank'!$BR534</f>
        <v>1</v>
      </c>
      <c r="M532" s="1"/>
      <c r="N532" s="1">
        <f>'[1]Bearbeitete Datenbank'!$BS534</f>
        <v>300</v>
      </c>
      <c r="P532" s="1" t="str">
        <f>'[1]Bearbeitete Datenbank'!$Y534</f>
        <v>Guiana Space Center</v>
      </c>
      <c r="Q532" s="1">
        <f>'[1]Bearbeitete Datenbank'!$AD534*PI()/180</f>
        <v>9.1437799511982928E-2</v>
      </c>
      <c r="R532" s="1" t="str">
        <f>'[1]Bearbeitete Datenbank'!$D534</f>
        <v>Brazil</v>
      </c>
      <c r="S532" s="1" t="str">
        <f>'[1]Bearbeitete Datenbank'!$E534</f>
        <v>Brazil</v>
      </c>
      <c r="T532" s="1" t="str">
        <f>'[1]Bearbeitete Datenbank'!$F534</f>
        <v>Embratel Star One</v>
      </c>
      <c r="U532" s="3">
        <f>'[1]Bearbeitete Datenbank'!$U534</f>
        <v>41223</v>
      </c>
      <c r="V532" s="1">
        <f>'[1]Bearbeitete Datenbank'!$AE534*PI()/180</f>
        <v>5.3622099674872183</v>
      </c>
      <c r="Y532" s="1">
        <f>'[1]Bearbeitete Datenbank'!$BK534</f>
        <v>2.4</v>
      </c>
      <c r="Z532" s="1">
        <f>'[1]Bearbeitete Datenbank'!$BL534</f>
        <v>5.4</v>
      </c>
      <c r="AA532" s="1">
        <f>'[1]Bearbeitete Datenbank'!$BM534</f>
        <v>23</v>
      </c>
      <c r="AB532" s="1">
        <f>'[1]Bearbeitete Datenbank'!BN534</f>
        <v>58.764551347556697</v>
      </c>
      <c r="AC532" s="1">
        <f>'[1]Bearbeitete Datenbank'!BO534</f>
        <v>5.76</v>
      </c>
      <c r="AD532" s="1">
        <f>'[1]Bearbeitete Datenbank'!$BP534</f>
        <v>29.1054666666667</v>
      </c>
      <c r="AH532" s="1">
        <f>'[1]Bearbeitete Datenbank'!$AL534</f>
        <v>3226</v>
      </c>
      <c r="AJ532" s="1">
        <f>'[1]Bearbeitete Datenbank'!$AN534</f>
        <v>1530</v>
      </c>
      <c r="AK532" s="1">
        <f>'[1]Bearbeitete Datenbank'!$AW534</f>
        <v>1696</v>
      </c>
      <c r="AU532" s="1" t="str">
        <f>'[1]Bearbeitete Datenbank'!$AU534</f>
        <v>GEO/S</v>
      </c>
      <c r="AV532" s="1" t="str">
        <f>'[1]Bearbeitete Datenbank'!$J534</f>
        <v>GEO</v>
      </c>
      <c r="AY532" s="1" t="str">
        <f>'[1]Bearbeitete Datenbank'!$G534</f>
        <v>Commercial</v>
      </c>
      <c r="AZ532" s="1"/>
      <c r="BA532" s="1" t="str">
        <f>'[1]Bearbeitete Datenbank'!$H534</f>
        <v>Communications</v>
      </c>
      <c r="BB532" s="1"/>
      <c r="BC532" s="42">
        <f>'[1]Bearbeitete Datenbank'!$AX534</f>
        <v>7.6300000000000007E-2</v>
      </c>
      <c r="BD532" s="1">
        <f>Tabelle27[[#This Row],[inclination '[degree']]]*PI()/180</f>
        <v>1.3316862192716734E-3</v>
      </c>
      <c r="BE532" s="1">
        <f>'[1]Bearbeitete Datenbank'!$AY534</f>
        <v>98.544200000000004</v>
      </c>
      <c r="BF532" s="1">
        <f>Tabelle27[[#This Row],[RAAN '[degree']]]*PI()/180</f>
        <v>1.7199207487437962</v>
      </c>
      <c r="BG532" s="1">
        <f>'[1]Bearbeitete Datenbank'!$BA534</f>
        <v>316.70760000000001</v>
      </c>
      <c r="BH532" s="1">
        <f>Tabelle27[[#This Row],[AoP '[degree']]]*PI()/180</f>
        <v>5.5275903860891935</v>
      </c>
      <c r="BI532" s="1">
        <f>'[1]Bearbeitete Datenbank'!$BB534</f>
        <v>52.967199999999998</v>
      </c>
      <c r="BK532" s="1">
        <f>Tabelle27[[#This Row],[mean_anomaly '[degree']]]*PI()/180</f>
        <v>0.92445203556234046</v>
      </c>
      <c r="BL532" s="1">
        <f>'[1]Bearbeitete Datenbank'!$AZ534</f>
        <v>2.2440000000000001E-4</v>
      </c>
      <c r="BM532" s="1">
        <f>'[1]Bearbeitete Datenbank'!$BE534</f>
        <v>42165.037514550662</v>
      </c>
      <c r="BN532" s="1">
        <f>'[1]Bearbeitete Datenbank'!$BF534</f>
        <v>35803.49934896893</v>
      </c>
      <c r="BO532" s="1">
        <f>'[1]Bearbeitete Datenbank'!$BG534</f>
        <v>35784.575680132395</v>
      </c>
      <c r="BP532" s="1">
        <f>'[1]Bearbeitete Datenbank'!$BH534</f>
        <v>1436.1109684142034</v>
      </c>
      <c r="BQ532" s="1">
        <f>'[1]Bearbeitete Datenbank'!$BC534</f>
        <v>1.00270803</v>
      </c>
      <c r="BY532" s="1" t="s">
        <v>115</v>
      </c>
      <c r="BZ532" s="1" t="s">
        <v>115</v>
      </c>
      <c r="CA532" s="1" t="s">
        <v>115</v>
      </c>
      <c r="CB532" s="1" t="s">
        <v>115</v>
      </c>
      <c r="CD532" s="47">
        <f>'[1]Bearbeitete Datenbank'!$BT534</f>
        <v>2.8286910500014528E-2</v>
      </c>
      <c r="CE5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4.9369972344220903E-4</v>
      </c>
      <c r="CF532" s="1">
        <f>'[1]Bearbeitete Datenbank'!$BU534</f>
        <v>284.99504781749999</v>
      </c>
      <c r="CG5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4.9741019362940539</v>
      </c>
      <c r="CH532" s="1" t="str">
        <f>'[1]Bearbeitete Datenbank'!$BV534</f>
        <v>True</v>
      </c>
      <c r="CI532" s="1" t="str">
        <f>'[1]Bearbeitete Datenbank'!$BW534</f>
        <v>True</v>
      </c>
      <c r="CJ532" s="1">
        <f>'[1]Bearbeitete Datenbank'!$BX534</f>
        <v>1.2713500000000001E-4</v>
      </c>
      <c r="CK532" s="1">
        <f>'[1]Bearbeitete Datenbank'!$BY534</f>
        <v>1.1518000000000001E-4</v>
      </c>
      <c r="CL532" s="1">
        <f>'[1]Bearbeitete Datenbank'!$CA534</f>
        <v>0.10975</v>
      </c>
      <c r="CM53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1.9154988540637766E-3</v>
      </c>
      <c r="CN532" s="1">
        <f>'[1]Bearbeitete Datenbank'!$CB534</f>
        <v>1</v>
      </c>
      <c r="CO532" s="1">
        <f>'[1]Bearbeitete Datenbank'!$CC534</f>
        <v>8</v>
      </c>
      <c r="CP532" s="1" t="str">
        <f>'[1]Bearbeitete Datenbank'!$CD534</f>
        <v>None</v>
      </c>
      <c r="CQ532" s="1" t="str">
        <f>'[1]Bearbeitete Datenbank'!$CE534</f>
        <v>None</v>
      </c>
      <c r="CR532" s="1" t="str">
        <f>'[1]Bearbeitete Datenbank'!$CF534</f>
        <v>None</v>
      </c>
      <c r="CS532" s="1" t="str">
        <f>IF(Tabelle27[[#This Row],[synchronised_starting_longitude '[deg_E']]]="None","None",Tabelle27[[#This Row],[synchronised_starting_longitude '[deg_E']]]*PI()/180)</f>
        <v>None</v>
      </c>
      <c r="CT532" s="1" t="str">
        <f>'[1]Bearbeitete Datenbank'!$CG534</f>
        <v>None</v>
      </c>
      <c r="CU532" s="1" t="str">
        <f>IF(Tabelle27[[#This Row],[synchronised_initial_longitude '[deg_E']]]="None","None",Tabelle27[[#This Row],[synchronised_initial_longitude '[deg_E']]]*PI()/180)</f>
        <v>None</v>
      </c>
      <c r="CV532" s="1" t="str">
        <f>'[1]Bearbeitete Datenbank'!$CH534</f>
        <v>None</v>
      </c>
      <c r="CW532" s="1" t="str">
        <f>IF(Tabelle27[[#This Row],[synchronised_tolerance_longitude '[deg_E']]]="None","None",Tabelle27[[#This Row],[synchronised_tolerance_longitude '[deg_E']]]*PI()/180)</f>
        <v>None</v>
      </c>
      <c r="CY532" s="1" t="str">
        <f>'[1]Bearbeitete Datenbank'!$CI534</f>
        <v>None</v>
      </c>
      <c r="CZ532" s="1" t="str">
        <f>IF(Tabelle27[[#This Row],[initial_GLAN '[deg']]]="None",Tabelle27[[#This Row],[initial_GLAN '[deg']]],Tabelle27[[#This Row],[initial_GLAN '[deg']]]*PI()/180)</f>
        <v>None</v>
      </c>
      <c r="DA532" s="1" t="str">
        <f>'[1]Bearbeitete Datenbank'!$CJ534</f>
        <v>None</v>
      </c>
      <c r="DB532" s="1" t="str">
        <f>IF(Tabelle27[[#This Row],[tolerance_GLAN '[deg']]]="None",Tabelle27[[#This Row],[tolerance_GLAN '[deg']]],Tabelle27[[#This Row],[tolerance_GLAN '[deg']]]*PI()/180)</f>
        <v>None</v>
      </c>
      <c r="DC532" s="1" t="str">
        <f>'[1]Bearbeitete Datenbank'!$CK534</f>
        <v>None</v>
      </c>
      <c r="DD532" s="49" t="str">
        <f>'[1]Bearbeitete Datenbank'!$CL534</f>
        <v>None</v>
      </c>
      <c r="DE532" s="5" t="str">
        <f>'[1]Bearbeitete Datenbank'!$CM534</f>
        <v>None</v>
      </c>
      <c r="DF532" s="49" t="str">
        <f>'[1]Bearbeitete Datenbank'!$CN534</f>
        <v>None</v>
      </c>
      <c r="DG532" s="5" t="str">
        <f>'[1]Bearbeitete Datenbank'!$CO534</f>
        <v>None</v>
      </c>
      <c r="DH532" s="5" t="str">
        <f>'[1]Bearbeitete Datenbank'!$CP534</f>
        <v>None</v>
      </c>
    </row>
    <row r="533" spans="1:112" x14ac:dyDescent="0.25">
      <c r="A533" s="1" t="str">
        <f>'[1]Bearbeitete Datenbank'!$C535</f>
        <v>Star One C4</v>
      </c>
      <c r="C533" s="1" t="str">
        <f>'[1]Bearbeitete Datenbank'!$C535</f>
        <v>Star One C4</v>
      </c>
      <c r="D533" s="41">
        <f>'[1]Bearbeitete Datenbank'!$AB535</f>
        <v>40733</v>
      </c>
      <c r="G533" s="1" t="str">
        <f>'[1]Bearbeitete Datenbank'!$AV535</f>
        <v>Heavy Satellite</v>
      </c>
      <c r="H533" s="1">
        <f>'[1]Bearbeitete Datenbank'!$V535</f>
        <v>15</v>
      </c>
      <c r="J533" s="3"/>
      <c r="K533" s="1" t="str">
        <f>'[1]Bearbeitete Datenbank'!$BQ535</f>
        <v>mono/duo-propellant</v>
      </c>
      <c r="L533" s="1" t="str">
        <f>'[1]Bearbeitete Datenbank'!$BR535</f>
        <v>1</v>
      </c>
      <c r="M533" s="1"/>
      <c r="N533" s="1">
        <f>'[1]Bearbeitete Datenbank'!$BS535</f>
        <v>3000</v>
      </c>
      <c r="P533" s="1" t="str">
        <f>'[1]Bearbeitete Datenbank'!$Y535</f>
        <v>Guiana Space Center</v>
      </c>
      <c r="Q533" s="1">
        <f>'[1]Bearbeitete Datenbank'!$AD535*PI()/180</f>
        <v>9.1437799511982928E-2</v>
      </c>
      <c r="R533" s="1" t="str">
        <f>'[1]Bearbeitete Datenbank'!$D535</f>
        <v>Brazil</v>
      </c>
      <c r="S533" s="1" t="str">
        <f>'[1]Bearbeitete Datenbank'!$E535</f>
        <v>Brazil</v>
      </c>
      <c r="T533" s="1" t="str">
        <f>'[1]Bearbeitete Datenbank'!$F535</f>
        <v>Embratel Star One</v>
      </c>
      <c r="U533" s="3">
        <f>'[1]Bearbeitete Datenbank'!$U535</f>
        <v>42200</v>
      </c>
      <c r="V533" s="1">
        <f>'[1]Bearbeitete Datenbank'!$AE535*PI()/180</f>
        <v>5.3622099674872183</v>
      </c>
      <c r="Y533" s="1">
        <f>'[1]Bearbeitete Datenbank'!$BK535</f>
        <v>2.2000000000000002</v>
      </c>
      <c r="Z533" s="1">
        <f>'[1]Bearbeitete Datenbank'!$BL535</f>
        <v>5.0999999999999996</v>
      </c>
      <c r="AA533" s="1">
        <f>'[1]Bearbeitete Datenbank'!$BM535</f>
        <v>26.1</v>
      </c>
      <c r="AB533" s="1">
        <f>'[1]Bearbeitete Datenbank'!BN535</f>
        <v>58.653919118513898</v>
      </c>
      <c r="AC533" s="1">
        <f>'[1]Bearbeitete Datenbank'!BO535</f>
        <v>4.84</v>
      </c>
      <c r="AD533" s="1">
        <f>'[1]Bearbeitete Datenbank'!$BP535</f>
        <v>27.7527333333333</v>
      </c>
      <c r="AH533" s="1">
        <f>'[1]Bearbeitete Datenbank'!$AL535</f>
        <v>5565</v>
      </c>
      <c r="AJ533" s="1">
        <f>'[1]Bearbeitete Datenbank'!$AN535</f>
        <v>3500</v>
      </c>
      <c r="AK533" s="1">
        <f>'[1]Bearbeitete Datenbank'!$AW535</f>
        <v>2065</v>
      </c>
      <c r="AU533" s="1" t="str">
        <f>'[1]Bearbeitete Datenbank'!$AU535</f>
        <v>GTO</v>
      </c>
      <c r="AV533" s="1" t="str">
        <f>'[1]Bearbeitete Datenbank'!$J535</f>
        <v>GEO</v>
      </c>
      <c r="AY533" s="1" t="str">
        <f>'[1]Bearbeitete Datenbank'!$G535</f>
        <v>Commercial</v>
      </c>
      <c r="AZ533" s="1"/>
      <c r="BA533" s="1" t="str">
        <f>'[1]Bearbeitete Datenbank'!$H535</f>
        <v>Communications</v>
      </c>
      <c r="BB533" s="1"/>
      <c r="BC533" s="42">
        <f>'[1]Bearbeitete Datenbank'!$AX535</f>
        <v>5.67E-2</v>
      </c>
      <c r="BD533" s="1">
        <f>Tabelle27[[#This Row],[inclination '[degree']]]*PI()/180</f>
        <v>9.8960168588078479E-4</v>
      </c>
      <c r="BE533" s="1">
        <f>'[1]Bearbeitete Datenbank'!$AY535</f>
        <v>77.978800000000007</v>
      </c>
      <c r="BF533" s="1">
        <f>Tabelle27[[#This Row],[RAAN '[degree']]]*PI()/180</f>
        <v>1.3609868067541544</v>
      </c>
      <c r="BG533" s="1">
        <f>'[1]Bearbeitete Datenbank'!$BA535</f>
        <v>347.92930000000001</v>
      </c>
      <c r="BH533" s="1">
        <f>Tabelle27[[#This Row],[AoP '[degree']]]*PI()/180</f>
        <v>6.072511849159107</v>
      </c>
      <c r="BI533" s="1">
        <f>'[1]Bearbeitete Datenbank'!$BB535</f>
        <v>21.7746</v>
      </c>
      <c r="BK533" s="1">
        <f>Tabelle27[[#This Row],[mean_anomaly '[degree']]]*PI()/180</f>
        <v>0.38003846330475727</v>
      </c>
      <c r="BL533" s="1">
        <f>'[1]Bearbeitete Datenbank'!$AZ535</f>
        <v>3.3409999999999999E-4</v>
      </c>
      <c r="BM533" s="1">
        <f>'[1]Bearbeitete Datenbank'!$BE535</f>
        <v>42164.796422946689</v>
      </c>
      <c r="BN533" s="1">
        <f>'[1]Bearbeitete Datenbank'!$BF535</f>
        <v>35807.883681431587</v>
      </c>
      <c r="BO533" s="1">
        <f>'[1]Bearbeitete Datenbank'!$BG535</f>
        <v>35779.709164461783</v>
      </c>
      <c r="BP533" s="1">
        <f>'[1]Bearbeitete Datenbank'!$BH535</f>
        <v>1436.09865132086</v>
      </c>
      <c r="BQ533" s="1">
        <f>'[1]Bearbeitete Datenbank'!$BC535</f>
        <v>1.0027166300000001</v>
      </c>
      <c r="BY533" s="1" t="s">
        <v>115</v>
      </c>
      <c r="BZ533" s="1" t="s">
        <v>115</v>
      </c>
      <c r="CA533" s="1" t="s">
        <v>115</v>
      </c>
      <c r="CB533" s="1" t="s">
        <v>115</v>
      </c>
      <c r="CD533" s="47">
        <f>'[1]Bearbeitete Datenbank'!$BT535</f>
        <v>2.9730204999992793E-2</v>
      </c>
      <c r="CE53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5.1888996454275505E-4</v>
      </c>
      <c r="CF533" s="1">
        <f>'[1]Bearbeitete Datenbank'!$BU535</f>
        <v>289.98792402100003</v>
      </c>
      <c r="CG53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5.0612440651896042</v>
      </c>
      <c r="CH533" s="1" t="str">
        <f>'[1]Bearbeitete Datenbank'!$BV535</f>
        <v>True</v>
      </c>
      <c r="CI533" s="1" t="str">
        <f>'[1]Bearbeitete Datenbank'!$BW535</f>
        <v>True</v>
      </c>
      <c r="CJ533" s="1">
        <f>'[1]Bearbeitete Datenbank'!$BX535</f>
        <v>2.7270750000000002E-4</v>
      </c>
      <c r="CK533" s="1">
        <f>'[1]Bearbeitete Datenbank'!$BY535</f>
        <v>6.0287499999999995E-5</v>
      </c>
      <c r="CL533" s="1">
        <f>'[1]Bearbeitete Datenbank'!$CA535</f>
        <v>7.3499999999999996E-2</v>
      </c>
      <c r="CM53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1.282817000215832E-3</v>
      </c>
      <c r="CN533" s="1">
        <f>'[1]Bearbeitete Datenbank'!$CB535</f>
        <v>2</v>
      </c>
      <c r="CO533" s="1">
        <f>'[1]Bearbeitete Datenbank'!$CC535</f>
        <v>7</v>
      </c>
      <c r="CP533" s="1" t="str">
        <f>'[1]Bearbeitete Datenbank'!$CD535</f>
        <v>Sta_290</v>
      </c>
      <c r="CQ533" s="1">
        <f>'[1]Bearbeitete Datenbank'!$CE535</f>
        <v>1</v>
      </c>
      <c r="CR533" s="1">
        <f>'[1]Bearbeitete Datenbank'!$CF535</f>
        <v>289.96977156137507</v>
      </c>
      <c r="CS533" s="1">
        <f>IF(Tabelle27[[#This Row],[synchronised_starting_longitude '[deg_E']]]="None","None",Tabelle27[[#This Row],[synchronised_starting_longitude '[deg_E']]]*PI()/180)</f>
        <v>5.0609272450018139</v>
      </c>
      <c r="CT533" s="1">
        <f>'[1]Bearbeitete Datenbank'!$CG535</f>
        <v>289.99083628075005</v>
      </c>
      <c r="CU533" s="1">
        <f>IF(Tabelle27[[#This Row],[synchronised_initial_longitude '[deg_E']]]="None","None",Tabelle27[[#This Row],[synchronised_initial_longitude '[deg_E']]]*PI()/180)</f>
        <v>5.0612948937109161</v>
      </c>
      <c r="CV533" s="1">
        <f>'[1]Bearbeitete Datenbank'!$CH535</f>
        <v>3.0092456249988686E-2</v>
      </c>
      <c r="CW533" s="1">
        <f>IF(Tabelle27[[#This Row],[synchronised_tolerance_longitude '[deg_E']]]="None","None",Tabelle27[[#This Row],[synchronised_tolerance_longitude '[deg_E']]]*PI()/180)</f>
        <v>5.2521244157464843E-4</v>
      </c>
      <c r="CY533" s="1" t="str">
        <f>'[1]Bearbeitete Datenbank'!$CI535</f>
        <v>None</v>
      </c>
      <c r="CZ533" s="1" t="str">
        <f>IF(Tabelle27[[#This Row],[initial_GLAN '[deg']]]="None",Tabelle27[[#This Row],[initial_GLAN '[deg']]],Tabelle27[[#This Row],[initial_GLAN '[deg']]]*PI()/180)</f>
        <v>None</v>
      </c>
      <c r="DA533" s="1" t="str">
        <f>'[1]Bearbeitete Datenbank'!$CJ535</f>
        <v>None</v>
      </c>
      <c r="DB533" s="1" t="str">
        <f>IF(Tabelle27[[#This Row],[tolerance_GLAN '[deg']]]="None",Tabelle27[[#This Row],[tolerance_GLAN '[deg']]],Tabelle27[[#This Row],[tolerance_GLAN '[deg']]]*PI()/180)</f>
        <v>None</v>
      </c>
      <c r="DC533" s="1" t="str">
        <f>'[1]Bearbeitete Datenbank'!$CK535</f>
        <v>None</v>
      </c>
      <c r="DD533" s="49" t="str">
        <f>'[1]Bearbeitete Datenbank'!$CL535</f>
        <v>None</v>
      </c>
      <c r="DE533" s="5" t="str">
        <f>'[1]Bearbeitete Datenbank'!$CM535</f>
        <v>None</v>
      </c>
      <c r="DF533" s="49" t="str">
        <f>'[1]Bearbeitete Datenbank'!$CN535</f>
        <v>None</v>
      </c>
      <c r="DG533" s="5" t="str">
        <f>'[1]Bearbeitete Datenbank'!$CO535</f>
        <v>None</v>
      </c>
      <c r="DH533" s="5" t="str">
        <f>'[1]Bearbeitete Datenbank'!$CP535</f>
        <v>None</v>
      </c>
    </row>
    <row r="534" spans="1:112" x14ac:dyDescent="0.25">
      <c r="A534" s="1" t="str">
        <f>'[1]Bearbeitete Datenbank'!$C536</f>
        <v>Star One D1</v>
      </c>
      <c r="C534" s="1" t="str">
        <f>'[1]Bearbeitete Datenbank'!$C536</f>
        <v>Star One D1</v>
      </c>
      <c r="D534" s="41">
        <f>'[1]Bearbeitete Datenbank'!$AB536</f>
        <v>41904</v>
      </c>
      <c r="G534" s="1" t="str">
        <f>'[1]Bearbeitete Datenbank'!$AV536</f>
        <v>Heavy Satellite</v>
      </c>
      <c r="H534" s="1">
        <f>'[1]Bearbeitete Datenbank'!$V536</f>
        <v>15</v>
      </c>
      <c r="J534" s="3"/>
      <c r="K534" s="1" t="str">
        <f>'[1]Bearbeitete Datenbank'!$BQ536</f>
        <v>mono/duo-propellant</v>
      </c>
      <c r="L534" s="1" t="str">
        <f>'[1]Bearbeitete Datenbank'!$BR536</f>
        <v>1</v>
      </c>
      <c r="M534" s="1"/>
      <c r="N534" s="1">
        <f>'[1]Bearbeitete Datenbank'!$BS536</f>
        <v>3000</v>
      </c>
      <c r="P534" s="1" t="str">
        <f>'[1]Bearbeitete Datenbank'!$Y536</f>
        <v>Guiana Space Center</v>
      </c>
      <c r="Q534" s="1">
        <f>'[1]Bearbeitete Datenbank'!$AD536*PI()/180</f>
        <v>9.1437799511982928E-2</v>
      </c>
      <c r="R534" s="1" t="str">
        <f>'[1]Bearbeitete Datenbank'!$D536</f>
        <v>Brazil</v>
      </c>
      <c r="S534" s="1" t="str">
        <f>'[1]Bearbeitete Datenbank'!$E536</f>
        <v>Brazil</v>
      </c>
      <c r="T534" s="1" t="str">
        <f>'[1]Bearbeitete Datenbank'!$F536</f>
        <v>Embratel Star One</v>
      </c>
      <c r="U534" s="3">
        <f>'[1]Bearbeitete Datenbank'!$U536</f>
        <v>42725</v>
      </c>
      <c r="V534" s="1">
        <f>'[1]Bearbeitete Datenbank'!$AE536*PI()/180</f>
        <v>5.3622099674872183</v>
      </c>
      <c r="Y534" s="1">
        <f>'[1]Bearbeitete Datenbank'!$BK536</f>
        <v>2.2000000000000002</v>
      </c>
      <c r="Z534" s="1">
        <f>'[1]Bearbeitete Datenbank'!$BL536</f>
        <v>5.0999999999999996</v>
      </c>
      <c r="AA534" s="1">
        <f>'[1]Bearbeitete Datenbank'!$BM536</f>
        <v>27</v>
      </c>
      <c r="AB534" s="1">
        <f>'[1]Bearbeitete Datenbank'!BN536</f>
        <v>60.237944152013199</v>
      </c>
      <c r="AC534" s="1">
        <f>'[1]Bearbeitete Datenbank'!BO536</f>
        <v>4.84</v>
      </c>
      <c r="AD534" s="1">
        <f>'[1]Bearbeitete Datenbank'!$BP536</f>
        <v>28.283733333333299</v>
      </c>
      <c r="AH534" s="1">
        <f>'[1]Bearbeitete Datenbank'!$AL536</f>
        <v>6433</v>
      </c>
      <c r="AJ534" s="1">
        <f>'[1]Bearbeitete Datenbank'!$AN536</f>
        <v>3500</v>
      </c>
      <c r="AK534" s="1">
        <f>'[1]Bearbeitete Datenbank'!$AW536</f>
        <v>2933</v>
      </c>
      <c r="AU534" s="1" t="str">
        <f>'[1]Bearbeitete Datenbank'!$AU536</f>
        <v>GEO/S</v>
      </c>
      <c r="AV534" s="1" t="str">
        <f>'[1]Bearbeitete Datenbank'!$J536</f>
        <v>GEO</v>
      </c>
      <c r="AY534" s="1" t="str">
        <f>'[1]Bearbeitete Datenbank'!$G536</f>
        <v>Commercial</v>
      </c>
      <c r="AZ534" s="1"/>
      <c r="BA534" s="1" t="str">
        <f>'[1]Bearbeitete Datenbank'!$H536</f>
        <v>Communications</v>
      </c>
      <c r="BB534" s="1"/>
      <c r="BC534" s="42">
        <f>'[1]Bearbeitete Datenbank'!$AX536</f>
        <v>6.4000000000000003E-3</v>
      </c>
      <c r="BD534" s="1">
        <f>Tabelle27[[#This Row],[inclination '[degree']]]*PI()/180</f>
        <v>1.1170107212763708E-4</v>
      </c>
      <c r="BE534" s="1">
        <f>'[1]Bearbeitete Datenbank'!$AY536</f>
        <v>354.63760000000002</v>
      </c>
      <c r="BF534" s="1">
        <f>Tabelle27[[#This Row],[RAAN '[degree']]]*PI()/180</f>
        <v>6.1895937713706433</v>
      </c>
      <c r="BG534" s="1">
        <f>'[1]Bearbeitete Datenbank'!$BA536</f>
        <v>61.644799999999996</v>
      </c>
      <c r="BH534" s="1">
        <f>Tabelle27[[#This Row],[AoP '[degree']]]*PI()/180</f>
        <v>1.0759047267334003</v>
      </c>
      <c r="BI534" s="1">
        <f>'[1]Bearbeitete Datenbank'!$BB536</f>
        <v>42.265500000000003</v>
      </c>
      <c r="BK534" s="1">
        <f>Tabelle27[[#This Row],[mean_anomaly '[degree']]]*PI()/180</f>
        <v>0.73767213500166351</v>
      </c>
      <c r="BL534" s="1">
        <f>'[1]Bearbeitete Datenbank'!$AZ536</f>
        <v>2.0819999999999999E-4</v>
      </c>
      <c r="BM534" s="1">
        <f>'[1]Bearbeitete Datenbank'!$BE536</f>
        <v>42164.377324233123</v>
      </c>
      <c r="BN534" s="1">
        <f>'[1]Bearbeitete Datenbank'!$BF536</f>
        <v>35802.155947592029</v>
      </c>
      <c r="BO534" s="1">
        <f>'[1]Bearbeitete Datenbank'!$BG536</f>
        <v>35784.598700874216</v>
      </c>
      <c r="BP534" s="1">
        <f>'[1]Bearbeitete Datenbank'!$BH536</f>
        <v>1436.0772401323991</v>
      </c>
      <c r="BQ534" s="1">
        <f>'[1]Bearbeitete Datenbank'!$BC536</f>
        <v>1.0027315800000001</v>
      </c>
      <c r="BY534" s="1" t="s">
        <v>115</v>
      </c>
      <c r="BZ534" s="1" t="s">
        <v>115</v>
      </c>
      <c r="CA534" s="1" t="s">
        <v>115</v>
      </c>
      <c r="CB534" s="1" t="s">
        <v>115</v>
      </c>
      <c r="CD534" s="47">
        <f>'[1]Bearbeitete Datenbank'!$BT536</f>
        <v>4.3964480499994352E-2</v>
      </c>
      <c r="CE5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7.6732493865374436E-4</v>
      </c>
      <c r="CF534" s="1">
        <f>'[1]Bearbeitete Datenbank'!$BU536</f>
        <v>275.99863786949999</v>
      </c>
      <c r="CG5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4.8170849618422826</v>
      </c>
      <c r="CH534" s="1" t="str">
        <f>'[1]Bearbeitete Datenbank'!$BV536</f>
        <v>True</v>
      </c>
      <c r="CI534" s="1" t="str">
        <f>'[1]Bearbeitete Datenbank'!$BW536</f>
        <v>True</v>
      </c>
      <c r="CJ534" s="1">
        <f>'[1]Bearbeitete Datenbank'!$BX536</f>
        <v>2.1814300000000002E-4</v>
      </c>
      <c r="CK534" s="1">
        <f>'[1]Bearbeitete Datenbank'!$BY536</f>
        <v>4.6787000000000011E-5</v>
      </c>
      <c r="CL534" s="1">
        <f>'[1]Bearbeitete Datenbank'!$CA536</f>
        <v>4.6493E-2</v>
      </c>
      <c r="CM53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8.1145592912972356E-4</v>
      </c>
      <c r="CN534" s="1">
        <f>'[1]Bearbeitete Datenbank'!$CB536</f>
        <v>1</v>
      </c>
      <c r="CO534" s="1">
        <f>'[1]Bearbeitete Datenbank'!$CC536</f>
        <v>7</v>
      </c>
      <c r="CP534" s="1" t="str">
        <f>'[1]Bearbeitete Datenbank'!$CD536</f>
        <v>None</v>
      </c>
      <c r="CQ534" s="1" t="str">
        <f>'[1]Bearbeitete Datenbank'!$CE536</f>
        <v>None</v>
      </c>
      <c r="CR534" s="1" t="str">
        <f>'[1]Bearbeitete Datenbank'!$CF536</f>
        <v>None</v>
      </c>
      <c r="CS534" s="1" t="str">
        <f>IF(Tabelle27[[#This Row],[synchronised_starting_longitude '[deg_E']]]="None","None",Tabelle27[[#This Row],[synchronised_starting_longitude '[deg_E']]]*PI()/180)</f>
        <v>None</v>
      </c>
      <c r="CT534" s="1" t="str">
        <f>'[1]Bearbeitete Datenbank'!$CG536</f>
        <v>None</v>
      </c>
      <c r="CU534" s="1" t="str">
        <f>IF(Tabelle27[[#This Row],[synchronised_initial_longitude '[deg_E']]]="None","None",Tabelle27[[#This Row],[synchronised_initial_longitude '[deg_E']]]*PI()/180)</f>
        <v>None</v>
      </c>
      <c r="CV534" s="1" t="str">
        <f>'[1]Bearbeitete Datenbank'!$CH536</f>
        <v>None</v>
      </c>
      <c r="CW534" s="1" t="str">
        <f>IF(Tabelle27[[#This Row],[synchronised_tolerance_longitude '[deg_E']]]="None","None",Tabelle27[[#This Row],[synchronised_tolerance_longitude '[deg_E']]]*PI()/180)</f>
        <v>None</v>
      </c>
      <c r="CY534" s="1" t="str">
        <f>'[1]Bearbeitete Datenbank'!$CI536</f>
        <v>None</v>
      </c>
      <c r="CZ534" s="1" t="str">
        <f>IF(Tabelle27[[#This Row],[initial_GLAN '[deg']]]="None",Tabelle27[[#This Row],[initial_GLAN '[deg']]],Tabelle27[[#This Row],[initial_GLAN '[deg']]]*PI()/180)</f>
        <v>None</v>
      </c>
      <c r="DA534" s="1" t="str">
        <f>'[1]Bearbeitete Datenbank'!$CJ536</f>
        <v>None</v>
      </c>
      <c r="DB534" s="1" t="str">
        <f>IF(Tabelle27[[#This Row],[tolerance_GLAN '[deg']]]="None",Tabelle27[[#This Row],[tolerance_GLAN '[deg']]],Tabelle27[[#This Row],[tolerance_GLAN '[deg']]]*PI()/180)</f>
        <v>None</v>
      </c>
      <c r="DC534" s="1" t="str">
        <f>'[1]Bearbeitete Datenbank'!$CK536</f>
        <v>None</v>
      </c>
      <c r="DD534" s="49" t="str">
        <f>'[1]Bearbeitete Datenbank'!$CL536</f>
        <v>None</v>
      </c>
      <c r="DE534" s="5" t="str">
        <f>'[1]Bearbeitete Datenbank'!$CM536</f>
        <v>None</v>
      </c>
      <c r="DF534" s="49" t="str">
        <f>'[1]Bearbeitete Datenbank'!$CN536</f>
        <v>None</v>
      </c>
      <c r="DG534" s="5" t="str">
        <f>'[1]Bearbeitete Datenbank'!$CO536</f>
        <v>None</v>
      </c>
      <c r="DH534" s="5" t="str">
        <f>'[1]Bearbeitete Datenbank'!$CP536</f>
        <v>None</v>
      </c>
    </row>
    <row r="535" spans="1:112" x14ac:dyDescent="0.25">
      <c r="A535" s="1" t="str">
        <f>'[1]Bearbeitete Datenbank'!$C537</f>
        <v>Superbird 7</v>
      </c>
      <c r="C535" s="1" t="str">
        <f>'[1]Bearbeitete Datenbank'!$C537</f>
        <v>Superbird 7</v>
      </c>
      <c r="D535" s="41">
        <f>'[1]Bearbeitete Datenbank'!$AB537</f>
        <v>33274</v>
      </c>
      <c r="G535" s="1" t="str">
        <f>'[1]Bearbeitete Datenbank'!$AV537</f>
        <v>Heavy Satellite</v>
      </c>
      <c r="H535" s="1">
        <f>'[1]Bearbeitete Datenbank'!$V537</f>
        <v>15</v>
      </c>
      <c r="J535" s="3"/>
      <c r="K535" s="1" t="str">
        <f>'[1]Bearbeitete Datenbank'!$BQ537</f>
        <v>mono/duo-propellant</v>
      </c>
      <c r="L535" s="1" t="str">
        <f>'[1]Bearbeitete Datenbank'!$BR537</f>
        <v>1</v>
      </c>
      <c r="M535" s="1"/>
      <c r="N535" s="1">
        <f>'[1]Bearbeitete Datenbank'!$BS537</f>
        <v>300</v>
      </c>
      <c r="P535" s="1" t="str">
        <f>'[1]Bearbeitete Datenbank'!$Y537</f>
        <v>Guiana Space Center</v>
      </c>
      <c r="Q535" s="1">
        <f>'[1]Bearbeitete Datenbank'!$AD537*PI()/180</f>
        <v>9.1437799511982928E-2</v>
      </c>
      <c r="R535" s="1" t="str">
        <f>'[1]Bearbeitete Datenbank'!$D537</f>
        <v>Japan</v>
      </c>
      <c r="S535" s="1" t="str">
        <f>'[1]Bearbeitete Datenbank'!$E537</f>
        <v>Japan</v>
      </c>
      <c r="T535" s="1" t="str">
        <f>'[1]Bearbeitete Datenbank'!$F537</f>
        <v>Sky Perfect JSAT Corporation</v>
      </c>
      <c r="U535" s="3">
        <f>'[1]Bearbeitete Datenbank'!$U537</f>
        <v>39674</v>
      </c>
      <c r="V535" s="1">
        <f>'[1]Bearbeitete Datenbank'!$AE537*PI()/180</f>
        <v>5.3622099674872183</v>
      </c>
      <c r="Y535" s="1">
        <f>'[1]Bearbeitete Datenbank'!$BK537</f>
        <v>3</v>
      </c>
      <c r="Z535" s="1">
        <f>'[1]Bearbeitete Datenbank'!$BL537</f>
        <v>6.3</v>
      </c>
      <c r="AA535" s="1">
        <f>'[1]Bearbeitete Datenbank'!$BM537</f>
        <v>31.6</v>
      </c>
      <c r="AB535" s="1">
        <f>'[1]Bearbeitete Datenbank'!BN537</f>
        <v>96.843803922602604</v>
      </c>
      <c r="AC535" s="1">
        <f>'[1]Bearbeitete Datenbank'!BO537</f>
        <v>9</v>
      </c>
      <c r="AD535" s="1">
        <f>'[1]Bearbeitete Datenbank'!$BP537</f>
        <v>46.3913333333333</v>
      </c>
      <c r="AH535" s="1">
        <f>'[1]Bearbeitete Datenbank'!$AL537</f>
        <v>4820</v>
      </c>
      <c r="AJ535" s="1">
        <f>'[1]Bearbeitete Datenbank'!$AN537</f>
        <v>2018</v>
      </c>
      <c r="AK535" s="1">
        <f>'[1]Bearbeitete Datenbank'!$AW537</f>
        <v>2802</v>
      </c>
      <c r="AU535" s="1" t="str">
        <f>'[1]Bearbeitete Datenbank'!$AU537</f>
        <v>GEO/D</v>
      </c>
      <c r="AV535" s="1" t="str">
        <f>'[1]Bearbeitete Datenbank'!$J537</f>
        <v>GEO</v>
      </c>
      <c r="AY535" s="1" t="str">
        <f>'[1]Bearbeitete Datenbank'!$G537</f>
        <v>Commercial</v>
      </c>
      <c r="AZ535" s="1"/>
      <c r="BA535" s="1" t="str">
        <f>'[1]Bearbeitete Datenbank'!$H537</f>
        <v>Communications</v>
      </c>
      <c r="BB535" s="1"/>
      <c r="BC535" s="42">
        <f>'[1]Bearbeitete Datenbank'!$AX537</f>
        <v>1.7100000000000001E-2</v>
      </c>
      <c r="BD535" s="1">
        <f>Tabelle27[[#This Row],[inclination '[degree']]]*PI()/180</f>
        <v>2.9845130209103034E-4</v>
      </c>
      <c r="BE535" s="1">
        <f>'[1]Bearbeitete Datenbank'!$AY537</f>
        <v>94.733599999999996</v>
      </c>
      <c r="BF535" s="1">
        <f>Tabelle27[[#This Row],[RAAN '[degree']]]*PI()/180</f>
        <v>1.6534132322672999</v>
      </c>
      <c r="BG535" s="1">
        <f>'[1]Bearbeitete Datenbank'!$BA537</f>
        <v>331.37689999999998</v>
      </c>
      <c r="BH535" s="1">
        <f>Tabelle27[[#This Row],[AoP '[degree']]]*PI()/180</f>
        <v>5.7836179700519965</v>
      </c>
      <c r="BI535" s="1">
        <f>'[1]Bearbeitete Datenbank'!$BB537</f>
        <v>276.81900000000002</v>
      </c>
      <c r="BK535" s="1">
        <f>Tabelle27[[#This Row],[mean_anomaly '[degree']]]*PI()/180</f>
        <v>4.8314029820781839</v>
      </c>
      <c r="BL535" s="1">
        <f>'[1]Bearbeitete Datenbank'!$AZ537</f>
        <v>2.0489999999999999E-4</v>
      </c>
      <c r="BM535" s="1">
        <f>'[1]Bearbeitete Datenbank'!$BE537</f>
        <v>42165.237959612547</v>
      </c>
      <c r="BN535" s="1">
        <f>'[1]Bearbeitete Datenbank'!$BF537</f>
        <v>35802.877616870472</v>
      </c>
      <c r="BO535" s="1">
        <f>'[1]Bearbeitete Datenbank'!$BG537</f>
        <v>35785.598302354621</v>
      </c>
      <c r="BP535" s="1">
        <f>'[1]Bearbeitete Datenbank'!$BH537</f>
        <v>1436.1212089491708</v>
      </c>
      <c r="BQ535" s="1">
        <f>'[1]Bearbeitete Datenbank'!$BC537</f>
        <v>1.0027008799999999</v>
      </c>
      <c r="BY535" s="1" t="s">
        <v>115</v>
      </c>
      <c r="BZ535" s="1" t="s">
        <v>115</v>
      </c>
      <c r="CA535" s="1" t="s">
        <v>115</v>
      </c>
      <c r="CB535" s="1" t="s">
        <v>115</v>
      </c>
      <c r="CD535" s="47">
        <f>'[1]Bearbeitete Datenbank'!$BT537</f>
        <v>2.9055561000006946E-2</v>
      </c>
      <c r="CE53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5.071152054641774E-4</v>
      </c>
      <c r="CF535" s="1">
        <f>'[1]Bearbeitete Datenbank'!$BU537</f>
        <v>143.94233993</v>
      </c>
      <c r="CG53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2.5122677648034042</v>
      </c>
      <c r="CH535" s="1" t="str">
        <f>'[1]Bearbeitete Datenbank'!$BV537</f>
        <v>True</v>
      </c>
      <c r="CI535" s="1" t="str">
        <f>'[1]Bearbeitete Datenbank'!$BW537</f>
        <v>True</v>
      </c>
      <c r="CJ535" s="1">
        <f>'[1]Bearbeitete Datenbank'!$BX537</f>
        <v>2.12E-4</v>
      </c>
      <c r="CK535" s="1">
        <f>'[1]Bearbeitete Datenbank'!$BY537</f>
        <v>4.0404000000000015E-5</v>
      </c>
      <c r="CL535" s="1">
        <f>'[1]Bearbeitete Datenbank'!$CA537</f>
        <v>6.7320000000000005E-2</v>
      </c>
      <c r="CM53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1.1749556524425827E-3</v>
      </c>
      <c r="CN535" s="1">
        <f>'[1]Bearbeitete Datenbank'!$CB537</f>
        <v>1</v>
      </c>
      <c r="CO535" s="1">
        <f>'[1]Bearbeitete Datenbank'!$CC537</f>
        <v>7</v>
      </c>
      <c r="CP535" s="1" t="str">
        <f>'[1]Bearbeitete Datenbank'!$CD537</f>
        <v>None</v>
      </c>
      <c r="CQ535" s="1" t="str">
        <f>'[1]Bearbeitete Datenbank'!$CE537</f>
        <v>None</v>
      </c>
      <c r="CR535" s="1" t="str">
        <f>'[1]Bearbeitete Datenbank'!$CF537</f>
        <v>None</v>
      </c>
      <c r="CS535" s="1" t="str">
        <f>IF(Tabelle27[[#This Row],[synchronised_starting_longitude '[deg_E']]]="None","None",Tabelle27[[#This Row],[synchronised_starting_longitude '[deg_E']]]*PI()/180)</f>
        <v>None</v>
      </c>
      <c r="CT535" s="1" t="str">
        <f>'[1]Bearbeitete Datenbank'!$CG537</f>
        <v>None</v>
      </c>
      <c r="CU535" s="1" t="str">
        <f>IF(Tabelle27[[#This Row],[synchronised_initial_longitude '[deg_E']]]="None","None",Tabelle27[[#This Row],[synchronised_initial_longitude '[deg_E']]]*PI()/180)</f>
        <v>None</v>
      </c>
      <c r="CV535" s="1" t="str">
        <f>'[1]Bearbeitete Datenbank'!$CH537</f>
        <v>None</v>
      </c>
      <c r="CW535" s="1" t="str">
        <f>IF(Tabelle27[[#This Row],[synchronised_tolerance_longitude '[deg_E']]]="None","None",Tabelle27[[#This Row],[synchronised_tolerance_longitude '[deg_E']]]*PI()/180)</f>
        <v>None</v>
      </c>
      <c r="CY535" s="1" t="str">
        <f>'[1]Bearbeitete Datenbank'!$CI537</f>
        <v>None</v>
      </c>
      <c r="CZ535" s="1" t="str">
        <f>IF(Tabelle27[[#This Row],[initial_GLAN '[deg']]]="None",Tabelle27[[#This Row],[initial_GLAN '[deg']]],Tabelle27[[#This Row],[initial_GLAN '[deg']]]*PI()/180)</f>
        <v>None</v>
      </c>
      <c r="DA535" s="1" t="str">
        <f>'[1]Bearbeitete Datenbank'!$CJ537</f>
        <v>None</v>
      </c>
      <c r="DB535" s="1" t="str">
        <f>IF(Tabelle27[[#This Row],[tolerance_GLAN '[deg']]]="None",Tabelle27[[#This Row],[tolerance_GLAN '[deg']]],Tabelle27[[#This Row],[tolerance_GLAN '[deg']]]*PI()/180)</f>
        <v>None</v>
      </c>
      <c r="DC535" s="1" t="str">
        <f>'[1]Bearbeitete Datenbank'!$CK537</f>
        <v>None</v>
      </c>
      <c r="DD535" s="49" t="str">
        <f>'[1]Bearbeitete Datenbank'!$CL537</f>
        <v>None</v>
      </c>
      <c r="DE535" s="5" t="str">
        <f>'[1]Bearbeitete Datenbank'!$CM537</f>
        <v>None</v>
      </c>
      <c r="DF535" s="49" t="str">
        <f>'[1]Bearbeitete Datenbank'!$CN537</f>
        <v>None</v>
      </c>
      <c r="DG535" s="5" t="str">
        <f>'[1]Bearbeitete Datenbank'!$CO537</f>
        <v>None</v>
      </c>
      <c r="DH535" s="5" t="str">
        <f>'[1]Bearbeitete Datenbank'!$CP537</f>
        <v>None</v>
      </c>
    </row>
    <row r="536" spans="1:112" x14ac:dyDescent="0.25">
      <c r="A536" s="1" t="str">
        <f>'[1]Bearbeitete Datenbank'!$C538</f>
        <v>Superbird 8/DSN 1</v>
      </c>
      <c r="C536" s="1" t="str">
        <f>'[1]Bearbeitete Datenbank'!$C538</f>
        <v>Superbird 8/DSN 1</v>
      </c>
      <c r="D536" s="41">
        <f>'[1]Bearbeitete Datenbank'!$AB538</f>
        <v>43271</v>
      </c>
      <c r="G536" s="1" t="str">
        <f>'[1]Bearbeitete Datenbank'!$AV538</f>
        <v>Heavy Satellite</v>
      </c>
      <c r="H536" s="1">
        <f>'[1]Bearbeitete Datenbank'!$V538</f>
        <v>15</v>
      </c>
      <c r="J536" s="3"/>
      <c r="K536" s="1" t="str">
        <f>'[1]Bearbeitete Datenbank'!$BQ538</f>
        <v>mono/duo-propellant</v>
      </c>
      <c r="L536" s="1" t="str">
        <f>'[1]Bearbeitete Datenbank'!$BR538</f>
        <v>1</v>
      </c>
      <c r="M536" s="1"/>
      <c r="N536" s="1">
        <f>'[1]Bearbeitete Datenbank'!$BS538</f>
        <v>300</v>
      </c>
      <c r="P536" s="1" t="str">
        <f>'[1]Bearbeitete Datenbank'!$Y538</f>
        <v>Guiana Space Center</v>
      </c>
      <c r="Q536" s="1">
        <f>'[1]Bearbeitete Datenbank'!$AD538*PI()/180</f>
        <v>9.1437799511982928E-2</v>
      </c>
      <c r="R536" s="1" t="str">
        <f>'[1]Bearbeitete Datenbank'!$D538</f>
        <v>Japan</v>
      </c>
      <c r="S536" s="1" t="str">
        <f>'[1]Bearbeitete Datenbank'!$E538</f>
        <v>Japan</v>
      </c>
      <c r="T536" s="1" t="str">
        <f>'[1]Bearbeitete Datenbank'!$F538</f>
        <v>Sky Perfect JSAT Corporation/DSN Corp.</v>
      </c>
      <c r="U536" s="3">
        <f>'[1]Bearbeitete Datenbank'!$U538</f>
        <v>43195</v>
      </c>
      <c r="V536" s="1">
        <f>'[1]Bearbeitete Datenbank'!$AE538*PI()/180</f>
        <v>5.3622099674872183</v>
      </c>
      <c r="Y536" s="1">
        <f>'[1]Bearbeitete Datenbank'!$BK538</f>
        <v>4</v>
      </c>
      <c r="Z536" s="1">
        <f>'[1]Bearbeitete Datenbank'!$BL538</f>
        <v>8</v>
      </c>
      <c r="AA536" s="1">
        <f>'[1]Bearbeitete Datenbank'!$BM538</f>
        <v>30</v>
      </c>
      <c r="AB536" s="1">
        <f>'[1]Bearbeitete Datenbank'!BN538</f>
        <v>131.20043086426901</v>
      </c>
      <c r="AC536" s="1">
        <f>'[1]Bearbeitete Datenbank'!BO538</f>
        <v>16</v>
      </c>
      <c r="AD536" s="1">
        <f>'[1]Bearbeitete Datenbank'!$BP538</f>
        <v>67.841333333333296</v>
      </c>
      <c r="AH536" s="1">
        <f>'[1]Bearbeitete Datenbank'!$AL538</f>
        <v>5000</v>
      </c>
      <c r="AJ536" s="1">
        <f>'[1]Bearbeitete Datenbank'!$AN538</f>
        <v>2500</v>
      </c>
      <c r="AK536" s="1">
        <f>'[1]Bearbeitete Datenbank'!$AW538</f>
        <v>2500</v>
      </c>
      <c r="AU536" s="1" t="str">
        <f>'[1]Bearbeitete Datenbank'!$AU538</f>
        <v>GEO/S</v>
      </c>
      <c r="AV536" s="1" t="str">
        <f>'[1]Bearbeitete Datenbank'!$J538</f>
        <v>GEO</v>
      </c>
      <c r="AY536" s="1" t="str">
        <f>'[1]Bearbeitete Datenbank'!$G538</f>
        <v>Commercial/Military</v>
      </c>
      <c r="AZ536" s="1"/>
      <c r="BA536" s="1" t="str">
        <f>'[1]Bearbeitete Datenbank'!$H538</f>
        <v>Communications</v>
      </c>
      <c r="BB536" s="1"/>
      <c r="BC536" s="42">
        <f>'[1]Bearbeitete Datenbank'!$AX538</f>
        <v>1.03E-2</v>
      </c>
      <c r="BD536" s="1">
        <f>Tabelle27[[#This Row],[inclination '[degree']]]*PI()/180</f>
        <v>1.7976891295541595E-4</v>
      </c>
      <c r="BE536" s="1">
        <f>'[1]Bearbeitete Datenbank'!$AY538</f>
        <v>122.0214</v>
      </c>
      <c r="BF536" s="1">
        <f>Tabelle27[[#This Row],[RAAN '[degree']]]*PI()/180</f>
        <v>2.1296751878930089</v>
      </c>
      <c r="BG536" s="1">
        <f>'[1]Bearbeitete Datenbank'!$BA538</f>
        <v>349.00990000000002</v>
      </c>
      <c r="BH536" s="1">
        <f>Tabelle27[[#This Row],[AoP '[degree']]]*PI()/180</f>
        <v>6.0913718770561571</v>
      </c>
      <c r="BI536" s="1">
        <f>'[1]Bearbeitete Datenbank'!$BB538</f>
        <v>251.2354</v>
      </c>
      <c r="BK536" s="1">
        <f>Tabelle27[[#This Row],[mean_anomaly '[degree']]]*PI()/180</f>
        <v>4.3848849275649613</v>
      </c>
      <c r="BL536" s="1">
        <f>'[1]Bearbeitete Datenbank'!$AZ538</f>
        <v>1.359E-4</v>
      </c>
      <c r="BM536" s="1">
        <f>'[1]Bearbeitete Datenbank'!$BE538</f>
        <v>42165.153576156365</v>
      </c>
      <c r="BN536" s="1">
        <f>'[1]Bearbeitete Datenbank'!$BF538</f>
        <v>35799.883820527364</v>
      </c>
      <c r="BO536" s="1">
        <f>'[1]Bearbeitete Datenbank'!$BG538</f>
        <v>35788.423331785365</v>
      </c>
      <c r="BP536" s="1">
        <f>'[1]Bearbeitete Datenbank'!$BH538</f>
        <v>1436.1168978809897</v>
      </c>
      <c r="BQ536" s="1">
        <f>'[1]Bearbeitete Datenbank'!$BC538</f>
        <v>1.00270389</v>
      </c>
      <c r="BY536" s="1" t="s">
        <v>115</v>
      </c>
      <c r="BZ536" s="1" t="s">
        <v>115</v>
      </c>
      <c r="CA536" s="1" t="s">
        <v>115</v>
      </c>
      <c r="CB536" s="1" t="s">
        <v>115</v>
      </c>
      <c r="CD536" s="47">
        <f>'[1]Bearbeitete Datenbank'!$BT538</f>
        <v>3.5499766999990356E-2</v>
      </c>
      <c r="CE53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6.1958781784066152E-4</v>
      </c>
      <c r="CF536" s="1">
        <f>'[1]Bearbeitete Datenbank'!$BU538</f>
        <v>161.99145522200001</v>
      </c>
      <c r="CG53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2.8272842537208622</v>
      </c>
      <c r="CH536" s="1" t="str">
        <f>'[1]Bearbeitete Datenbank'!$BV538</f>
        <v>True</v>
      </c>
      <c r="CI536" s="1" t="str">
        <f>'[1]Bearbeitete Datenbank'!$BW538</f>
        <v>True</v>
      </c>
      <c r="CJ536" s="1">
        <f>'[1]Bearbeitete Datenbank'!$BX538</f>
        <v>1.1485E-4</v>
      </c>
      <c r="CK536" s="1">
        <f>'[1]Bearbeitete Datenbank'!$BY538</f>
        <v>5.1249999999999999E-5</v>
      </c>
      <c r="CL536" s="1">
        <f>'[1]Bearbeitete Datenbank'!$CA538</f>
        <v>4.8708000000000001E-2</v>
      </c>
      <c r="CM53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8.5011497206139797E-4</v>
      </c>
      <c r="CN536" s="1">
        <f>'[1]Bearbeitete Datenbank'!$CB538</f>
        <v>1</v>
      </c>
      <c r="CO536" s="1">
        <f>'[1]Bearbeitete Datenbank'!$CC538</f>
        <v>7</v>
      </c>
      <c r="CP536" s="1" t="str">
        <f>'[1]Bearbeitete Datenbank'!$CD538</f>
        <v>None</v>
      </c>
      <c r="CQ536" s="1" t="str">
        <f>'[1]Bearbeitete Datenbank'!$CE538</f>
        <v>None</v>
      </c>
      <c r="CR536" s="1" t="str">
        <f>'[1]Bearbeitete Datenbank'!$CF538</f>
        <v>None</v>
      </c>
      <c r="CS536" s="1" t="str">
        <f>IF(Tabelle27[[#This Row],[synchronised_starting_longitude '[deg_E']]]="None","None",Tabelle27[[#This Row],[synchronised_starting_longitude '[deg_E']]]*PI()/180)</f>
        <v>None</v>
      </c>
      <c r="CT536" s="1" t="str">
        <f>'[1]Bearbeitete Datenbank'!$CG538</f>
        <v>None</v>
      </c>
      <c r="CU536" s="1" t="str">
        <f>IF(Tabelle27[[#This Row],[synchronised_initial_longitude '[deg_E']]]="None","None",Tabelle27[[#This Row],[synchronised_initial_longitude '[deg_E']]]*PI()/180)</f>
        <v>None</v>
      </c>
      <c r="CV536" s="1" t="str">
        <f>'[1]Bearbeitete Datenbank'!$CH538</f>
        <v>None</v>
      </c>
      <c r="CW536" s="1" t="str">
        <f>IF(Tabelle27[[#This Row],[synchronised_tolerance_longitude '[deg_E']]]="None","None",Tabelle27[[#This Row],[synchronised_tolerance_longitude '[deg_E']]]*PI()/180)</f>
        <v>None</v>
      </c>
      <c r="CY536" s="1" t="str">
        <f>'[1]Bearbeitete Datenbank'!$CI538</f>
        <v>None</v>
      </c>
      <c r="CZ536" s="1" t="str">
        <f>IF(Tabelle27[[#This Row],[initial_GLAN '[deg']]]="None",Tabelle27[[#This Row],[initial_GLAN '[deg']]],Tabelle27[[#This Row],[initial_GLAN '[deg']]]*PI()/180)</f>
        <v>None</v>
      </c>
      <c r="DA536" s="1" t="str">
        <f>'[1]Bearbeitete Datenbank'!$CJ538</f>
        <v>None</v>
      </c>
      <c r="DB536" s="1" t="str">
        <f>IF(Tabelle27[[#This Row],[tolerance_GLAN '[deg']]]="None",Tabelle27[[#This Row],[tolerance_GLAN '[deg']]],Tabelle27[[#This Row],[tolerance_GLAN '[deg']]]*PI()/180)</f>
        <v>None</v>
      </c>
      <c r="DC536" s="1" t="str">
        <f>'[1]Bearbeitete Datenbank'!$CK538</f>
        <v>None</v>
      </c>
      <c r="DD536" s="49" t="str">
        <f>'[1]Bearbeitete Datenbank'!$CL538</f>
        <v>None</v>
      </c>
      <c r="DE536" s="5" t="str">
        <f>'[1]Bearbeitete Datenbank'!$CM538</f>
        <v>None</v>
      </c>
      <c r="DF536" s="49" t="str">
        <f>'[1]Bearbeitete Datenbank'!$CN538</f>
        <v>None</v>
      </c>
      <c r="DG536" s="5" t="str">
        <f>'[1]Bearbeitete Datenbank'!$CO538</f>
        <v>None</v>
      </c>
      <c r="DH536" s="5" t="str">
        <f>'[1]Bearbeitete Datenbank'!$CP538</f>
        <v>None</v>
      </c>
    </row>
    <row r="537" spans="1:112" x14ac:dyDescent="0.25">
      <c r="A537" s="1" t="str">
        <f>'[1]Bearbeitete Datenbank'!$C539</f>
        <v>Syracuse 3A</v>
      </c>
      <c r="C537" s="1" t="str">
        <f>'[1]Bearbeitete Datenbank'!$C539</f>
        <v>Syracuse 3A</v>
      </c>
      <c r="D537" s="41">
        <f>'[1]Bearbeitete Datenbank'!$AB539</f>
        <v>28885</v>
      </c>
      <c r="G537" s="1" t="str">
        <f>'[1]Bearbeitete Datenbank'!$AV539</f>
        <v>Heavy Satellite</v>
      </c>
      <c r="H537" s="1">
        <f>'[1]Bearbeitete Datenbank'!$V539</f>
        <v>12</v>
      </c>
      <c r="J537" s="3"/>
      <c r="K537" s="1" t="str">
        <f>'[1]Bearbeitete Datenbank'!$BQ539</f>
        <v>none</v>
      </c>
      <c r="L537" s="1" t="str">
        <f>'[1]Bearbeitete Datenbank'!$BR539</f>
        <v>0</v>
      </c>
      <c r="M537" s="1"/>
      <c r="N537" s="1">
        <f>'[1]Bearbeitete Datenbank'!$BS539</f>
        <v>300</v>
      </c>
      <c r="P537" s="1" t="str">
        <f>'[1]Bearbeitete Datenbank'!$Y539</f>
        <v>Guiana Space Center</v>
      </c>
      <c r="Q537" s="1">
        <f>'[1]Bearbeitete Datenbank'!$AD539*PI()/180</f>
        <v>9.1437799511982928E-2</v>
      </c>
      <c r="R537" s="1" t="str">
        <f>'[1]Bearbeitete Datenbank'!$D539</f>
        <v>France</v>
      </c>
      <c r="S537" s="1" t="str">
        <f>'[1]Bearbeitete Datenbank'!$E539</f>
        <v>France</v>
      </c>
      <c r="T537" s="1" t="str">
        <f>'[1]Bearbeitete Datenbank'!$F539</f>
        <v>Defense Ministry</v>
      </c>
      <c r="U537" s="3">
        <f>'[1]Bearbeitete Datenbank'!$U539</f>
        <v>38638</v>
      </c>
      <c r="V537" s="1">
        <f>'[1]Bearbeitete Datenbank'!$AE539*PI()/180</f>
        <v>5.3622099674872183</v>
      </c>
      <c r="Y537" s="1">
        <f>'[1]Bearbeitete Datenbank'!$BK539</f>
        <v>2.2999999999999998</v>
      </c>
      <c r="Z537" s="1">
        <f>'[1]Bearbeitete Datenbank'!$BL539</f>
        <v>3.9</v>
      </c>
      <c r="AA537" s="1">
        <f>'[1]Bearbeitete Datenbank'!$BM539</f>
        <v>30</v>
      </c>
      <c r="AB537" s="1">
        <f>'[1]Bearbeitete Datenbank'!BN539</f>
        <v>64.713070271696196</v>
      </c>
      <c r="AC537" s="1">
        <f>'[1]Bearbeitete Datenbank'!BO539</f>
        <v>5.29</v>
      </c>
      <c r="AD537" s="1">
        <f>'[1]Bearbeitete Datenbank'!$BP539</f>
        <v>28.708933333333299</v>
      </c>
      <c r="AH537" s="1">
        <f>'[1]Bearbeitete Datenbank'!$AL539</f>
        <v>3725</v>
      </c>
      <c r="AJ537" s="1">
        <f>'[1]Bearbeitete Datenbank'!$AN539</f>
        <v>1644</v>
      </c>
      <c r="AK537" s="1">
        <f>'[1]Bearbeitete Datenbank'!$AW539</f>
        <v>2081</v>
      </c>
      <c r="AU537" s="1" t="str">
        <f>'[1]Bearbeitete Datenbank'!$AU539</f>
        <v>GEO/S</v>
      </c>
      <c r="AV537" s="1" t="str">
        <f>'[1]Bearbeitete Datenbank'!$J539</f>
        <v>GEO</v>
      </c>
      <c r="AY537" s="1" t="str">
        <f>'[1]Bearbeitete Datenbank'!$G539</f>
        <v>Military</v>
      </c>
      <c r="AZ537" s="1"/>
      <c r="BA537" s="1" t="str">
        <f>'[1]Bearbeitete Datenbank'!$H539</f>
        <v>Communications</v>
      </c>
      <c r="BB537" s="1"/>
      <c r="BC537" s="42">
        <f>'[1]Bearbeitete Datenbank'!$AX539</f>
        <v>0.1545</v>
      </c>
      <c r="BD537" s="1">
        <f>Tabelle27[[#This Row],[inclination '[degree']]]*PI()/180</f>
        <v>2.6965336943312393E-3</v>
      </c>
      <c r="BE537" s="1">
        <f>'[1]Bearbeitete Datenbank'!$AY539</f>
        <v>98.209000000000003</v>
      </c>
      <c r="BF537" s="1">
        <f>Tabelle27[[#This Row],[RAAN '[degree']]]*PI()/180</f>
        <v>1.7140704050911109</v>
      </c>
      <c r="BG537" s="1">
        <f>'[1]Bearbeitete Datenbank'!$BA539</f>
        <v>327.27609999999999</v>
      </c>
      <c r="BH537" s="1">
        <f>Tabelle27[[#This Row],[AoP '[degree']]]*PI()/180</f>
        <v>5.7120455080862129</v>
      </c>
      <c r="BI537" s="1">
        <f>'[1]Bearbeitete Datenbank'!$BB539</f>
        <v>199.95060000000001</v>
      </c>
      <c r="BK537" s="1">
        <f>Tabelle27[[#This Row],[mean_anomaly '[degree']]]*PI()/180</f>
        <v>3.489796311338174</v>
      </c>
      <c r="BL537" s="1">
        <f>'[1]Bearbeitete Datenbank'!$AZ539</f>
        <v>4.2549999999999999E-4</v>
      </c>
      <c r="BM537" s="1">
        <f>'[1]Bearbeitete Datenbank'!$BE539</f>
        <v>42164.568230114848</v>
      </c>
      <c r="BN537" s="1">
        <f>'[1]Bearbeitete Datenbank'!$BF539</f>
        <v>35811.509253896758</v>
      </c>
      <c r="BO537" s="1">
        <f>'[1]Bearbeitete Datenbank'!$BG539</f>
        <v>35775.627206332938</v>
      </c>
      <c r="BP537" s="1">
        <f>'[1]Bearbeitete Datenbank'!$BH539</f>
        <v>1436.0869932434186</v>
      </c>
      <c r="BQ537" s="1">
        <f>'[1]Bearbeitete Datenbank'!$BC539</f>
        <v>1.0027247699999999</v>
      </c>
      <c r="BY537" s="1" t="s">
        <v>115</v>
      </c>
      <c r="BZ537" s="1" t="s">
        <v>115</v>
      </c>
      <c r="CA537" s="1" t="s">
        <v>115</v>
      </c>
      <c r="CB537" s="1" t="s">
        <v>115</v>
      </c>
      <c r="CD537" s="47">
        <f>'[1]Bearbeitete Datenbank'!$BT539</f>
        <v>4.271191349999981E-2</v>
      </c>
      <c r="CE53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7.4546352040201166E-4</v>
      </c>
      <c r="CF537" s="1">
        <f>'[1]Bearbeitete Datenbank'!$BU539</f>
        <v>46.994107263499998</v>
      </c>
      <c r="CG53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0.82020190078345745</v>
      </c>
      <c r="CH537" s="1" t="str">
        <f>'[1]Bearbeitete Datenbank'!$BV539</f>
        <v>True</v>
      </c>
      <c r="CI537" s="1" t="str">
        <f>'[1]Bearbeitete Datenbank'!$BW539</f>
        <v>True</v>
      </c>
      <c r="CJ537" s="1">
        <f>'[1]Bearbeitete Datenbank'!$BX539</f>
        <v>2.9704800000000001E-4</v>
      </c>
      <c r="CK537" s="1">
        <f>'[1]Bearbeitete Datenbank'!$BY539</f>
        <v>2.6843999999999989E-5</v>
      </c>
      <c r="CL537" s="1">
        <f>'[1]Bearbeitete Datenbank'!$CA539</f>
        <v>3.3388000000000001E-2</v>
      </c>
      <c r="CM53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5.8273053065586674E-4</v>
      </c>
      <c r="CN537" s="1">
        <f>'[1]Bearbeitete Datenbank'!$CB539</f>
        <v>1</v>
      </c>
      <c r="CO537" s="1">
        <f>'[1]Bearbeitete Datenbank'!$CC539</f>
        <v>7</v>
      </c>
      <c r="CP537" s="1" t="str">
        <f>'[1]Bearbeitete Datenbank'!$CD539</f>
        <v>None</v>
      </c>
      <c r="CQ537" s="1" t="str">
        <f>'[1]Bearbeitete Datenbank'!$CE539</f>
        <v>None</v>
      </c>
      <c r="CR537" s="1" t="str">
        <f>'[1]Bearbeitete Datenbank'!$CF539</f>
        <v>None</v>
      </c>
      <c r="CS537" s="1" t="str">
        <f>IF(Tabelle27[[#This Row],[synchronised_starting_longitude '[deg_E']]]="None","None",Tabelle27[[#This Row],[synchronised_starting_longitude '[deg_E']]]*PI()/180)</f>
        <v>None</v>
      </c>
      <c r="CT537" s="1" t="str">
        <f>'[1]Bearbeitete Datenbank'!$CG539</f>
        <v>None</v>
      </c>
      <c r="CU537" s="1" t="str">
        <f>IF(Tabelle27[[#This Row],[synchronised_initial_longitude '[deg_E']]]="None","None",Tabelle27[[#This Row],[synchronised_initial_longitude '[deg_E']]]*PI()/180)</f>
        <v>None</v>
      </c>
      <c r="CV537" s="1" t="str">
        <f>'[1]Bearbeitete Datenbank'!$CH539</f>
        <v>None</v>
      </c>
      <c r="CW537" s="1" t="str">
        <f>IF(Tabelle27[[#This Row],[synchronised_tolerance_longitude '[deg_E']]]="None","None",Tabelle27[[#This Row],[synchronised_tolerance_longitude '[deg_E']]]*PI()/180)</f>
        <v>None</v>
      </c>
      <c r="CY537" s="1" t="str">
        <f>'[1]Bearbeitete Datenbank'!$CI539</f>
        <v>None</v>
      </c>
      <c r="CZ537" s="1" t="str">
        <f>IF(Tabelle27[[#This Row],[initial_GLAN '[deg']]]="None",Tabelle27[[#This Row],[initial_GLAN '[deg']]],Tabelle27[[#This Row],[initial_GLAN '[deg']]]*PI()/180)</f>
        <v>None</v>
      </c>
      <c r="DA537" s="1" t="str">
        <f>'[1]Bearbeitete Datenbank'!$CJ539</f>
        <v>None</v>
      </c>
      <c r="DB537" s="1" t="str">
        <f>IF(Tabelle27[[#This Row],[tolerance_GLAN '[deg']]]="None",Tabelle27[[#This Row],[tolerance_GLAN '[deg']]],Tabelle27[[#This Row],[tolerance_GLAN '[deg']]]*PI()/180)</f>
        <v>None</v>
      </c>
      <c r="DC537" s="1" t="str">
        <f>'[1]Bearbeitete Datenbank'!$CK539</f>
        <v>None</v>
      </c>
      <c r="DD537" s="49" t="str">
        <f>'[1]Bearbeitete Datenbank'!$CL539</f>
        <v>None</v>
      </c>
      <c r="DE537" s="5" t="str">
        <f>'[1]Bearbeitete Datenbank'!$CM539</f>
        <v>None</v>
      </c>
      <c r="DF537" s="49" t="str">
        <f>'[1]Bearbeitete Datenbank'!$CN539</f>
        <v>None</v>
      </c>
      <c r="DG537" s="5" t="str">
        <f>'[1]Bearbeitete Datenbank'!$CO539</f>
        <v>None</v>
      </c>
      <c r="DH537" s="5" t="str">
        <f>'[1]Bearbeitete Datenbank'!$CP539</f>
        <v>None</v>
      </c>
    </row>
    <row r="538" spans="1:112" x14ac:dyDescent="0.25">
      <c r="A538" s="1" t="str">
        <f>'[1]Bearbeitete Datenbank'!$C540</f>
        <v>Syracuse 3B</v>
      </c>
      <c r="C538" s="1" t="str">
        <f>'[1]Bearbeitete Datenbank'!$C540</f>
        <v>Syracuse 3B</v>
      </c>
      <c r="D538" s="41">
        <f>'[1]Bearbeitete Datenbank'!$AB540</f>
        <v>29273</v>
      </c>
      <c r="G538" s="1" t="str">
        <f>'[1]Bearbeitete Datenbank'!$AV540</f>
        <v>Heavy Satellite</v>
      </c>
      <c r="H538" s="1">
        <f>'[1]Bearbeitete Datenbank'!$V540</f>
        <v>12</v>
      </c>
      <c r="J538" s="3"/>
      <c r="K538" s="1" t="str">
        <f>'[1]Bearbeitete Datenbank'!$BQ540</f>
        <v>none</v>
      </c>
      <c r="L538" s="1" t="str">
        <f>'[1]Bearbeitete Datenbank'!$BR540</f>
        <v>0</v>
      </c>
      <c r="M538" s="1"/>
      <c r="N538" s="1">
        <f>'[1]Bearbeitete Datenbank'!$BS540</f>
        <v>300</v>
      </c>
      <c r="P538" s="1" t="str">
        <f>'[1]Bearbeitete Datenbank'!$Y540</f>
        <v>Guiana Space Center</v>
      </c>
      <c r="Q538" s="1">
        <f>'[1]Bearbeitete Datenbank'!$AD540*PI()/180</f>
        <v>9.1437799511982928E-2</v>
      </c>
      <c r="R538" s="1" t="str">
        <f>'[1]Bearbeitete Datenbank'!$D540</f>
        <v>France</v>
      </c>
      <c r="S538" s="1" t="str">
        <f>'[1]Bearbeitete Datenbank'!$E540</f>
        <v>France</v>
      </c>
      <c r="T538" s="1" t="str">
        <f>'[1]Bearbeitete Datenbank'!$F540</f>
        <v>Defense Ministry</v>
      </c>
      <c r="U538" s="3">
        <f>'[1]Bearbeitete Datenbank'!$U540</f>
        <v>38940</v>
      </c>
      <c r="V538" s="1">
        <f>'[1]Bearbeitete Datenbank'!$AE540*PI()/180</f>
        <v>5.3622099674872183</v>
      </c>
      <c r="Y538" s="1">
        <f>'[1]Bearbeitete Datenbank'!$BK540</f>
        <v>2.2999999999999998</v>
      </c>
      <c r="Z538" s="1">
        <f>'[1]Bearbeitete Datenbank'!$BL540</f>
        <v>4</v>
      </c>
      <c r="AA538" s="1">
        <f>'[1]Bearbeitete Datenbank'!$BM540</f>
        <v>29.5</v>
      </c>
      <c r="AB538" s="1">
        <f>'[1]Bearbeitete Datenbank'!BN540</f>
        <v>64.093826523697302</v>
      </c>
      <c r="AC538" s="1">
        <f>'[1]Bearbeitete Datenbank'!BO540</f>
        <v>5.29</v>
      </c>
      <c r="AD538" s="1">
        <f>'[1]Bearbeitete Datenbank'!$BP540</f>
        <v>28.630600000000001</v>
      </c>
      <c r="AH538" s="1">
        <f>'[1]Bearbeitete Datenbank'!$AL540</f>
        <v>3750</v>
      </c>
      <c r="AJ538" s="1">
        <f>'[1]Bearbeitete Datenbank'!$AN540</f>
        <v>1658</v>
      </c>
      <c r="AK538" s="1">
        <f>'[1]Bearbeitete Datenbank'!$AW540</f>
        <v>2092</v>
      </c>
      <c r="AU538" s="1" t="str">
        <f>'[1]Bearbeitete Datenbank'!$AU540</f>
        <v>GEO/S</v>
      </c>
      <c r="AV538" s="1" t="str">
        <f>'[1]Bearbeitete Datenbank'!$J540</f>
        <v>GEO</v>
      </c>
      <c r="AY538" s="1" t="str">
        <f>'[1]Bearbeitete Datenbank'!$G540</f>
        <v>Military</v>
      </c>
      <c r="AZ538" s="1"/>
      <c r="BA538" s="1" t="str">
        <f>'[1]Bearbeitete Datenbank'!$H540</f>
        <v>Communications</v>
      </c>
      <c r="BB538" s="1"/>
      <c r="BC538" s="42">
        <f>'[1]Bearbeitete Datenbank'!$AX540</f>
        <v>1.43E-2</v>
      </c>
      <c r="BD538" s="1">
        <f>Tabelle27[[#This Row],[inclination '[degree']]]*PI()/180</f>
        <v>2.4958208303518911E-4</v>
      </c>
      <c r="BE538" s="1">
        <f>'[1]Bearbeitete Datenbank'!$AY540</f>
        <v>299.72949999999997</v>
      </c>
      <c r="BF538" s="1">
        <f>Tabelle27[[#This Row],[RAAN '[degree']]]*PI()/180</f>
        <v>5.2312666403563428</v>
      </c>
      <c r="BG538" s="1">
        <f>'[1]Bearbeitete Datenbank'!$BA540</f>
        <v>124.8215</v>
      </c>
      <c r="BH538" s="1">
        <f>Tabelle27[[#This Row],[AoP '[degree']]]*PI()/180</f>
        <v>2.178546152278102</v>
      </c>
      <c r="BI538" s="1">
        <f>'[1]Bearbeitete Datenbank'!$BB540</f>
        <v>135.44300000000001</v>
      </c>
      <c r="BK538" s="1">
        <f>Tabelle27[[#This Row],[mean_anomaly '[degree']]]*PI()/180</f>
        <v>2.3639262987786798</v>
      </c>
      <c r="BL538" s="1">
        <f>'[1]Bearbeitete Datenbank'!$AZ540</f>
        <v>5.1659999999999998E-4</v>
      </c>
      <c r="BM538" s="1">
        <f>'[1]Bearbeitete Datenbank'!$BE540</f>
        <v>42164.958738891677</v>
      </c>
      <c r="BN538" s="1">
        <f>'[1]Bearbeitete Datenbank'!$BF540</f>
        <v>35815.741156576194</v>
      </c>
      <c r="BO538" s="1">
        <f>'[1]Bearbeitete Datenbank'!$BG540</f>
        <v>35772.176321207167</v>
      </c>
      <c r="BP538" s="1">
        <f>'[1]Bearbeitete Datenbank'!$BH540</f>
        <v>1436.1069438523241</v>
      </c>
      <c r="BQ538" s="1">
        <f>'[1]Bearbeitete Datenbank'!$BC540</f>
        <v>1.00271084</v>
      </c>
      <c r="BY538" s="1" t="s">
        <v>115</v>
      </c>
      <c r="BZ538" s="1" t="s">
        <v>115</v>
      </c>
      <c r="CA538" s="1" t="s">
        <v>115</v>
      </c>
      <c r="CB538" s="1" t="s">
        <v>115</v>
      </c>
      <c r="CD538" s="47">
        <f>'[1]Bearbeitete Datenbank'!$BT540</f>
        <v>2.5371882000001733E-2</v>
      </c>
      <c r="CE53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4.4282287832751418E-4</v>
      </c>
      <c r="CF538" s="1">
        <f>'[1]Bearbeitete Datenbank'!$BU540</f>
        <v>354.78994903199998</v>
      </c>
      <c r="CG53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6.1922527635912683</v>
      </c>
      <c r="CH538" s="1" t="str">
        <f>'[1]Bearbeitete Datenbank'!$BV540</f>
        <v>True</v>
      </c>
      <c r="CI538" s="1" t="str">
        <f>'[1]Bearbeitete Datenbank'!$BW540</f>
        <v>True</v>
      </c>
      <c r="CJ538" s="1">
        <f>'[1]Bearbeitete Datenbank'!$BX540</f>
        <v>4.5130000000000002E-4</v>
      </c>
      <c r="CK538" s="1">
        <f>'[1]Bearbeitete Datenbank'!$BY540</f>
        <v>1.1710000000000003E-4</v>
      </c>
      <c r="CL538" s="1">
        <f>'[1]Bearbeitete Datenbank'!$CA540</f>
        <v>3.7303999999999997E-2</v>
      </c>
      <c r="CM53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6.5107762416396467E-4</v>
      </c>
      <c r="CN538" s="1">
        <f>'[1]Bearbeitete Datenbank'!$CB540</f>
        <v>1</v>
      </c>
      <c r="CO538" s="1">
        <f>'[1]Bearbeitete Datenbank'!$CC540</f>
        <v>7</v>
      </c>
      <c r="CP538" s="1" t="str">
        <f>'[1]Bearbeitete Datenbank'!$CD540</f>
        <v>None</v>
      </c>
      <c r="CQ538" s="1" t="str">
        <f>'[1]Bearbeitete Datenbank'!$CE540</f>
        <v>None</v>
      </c>
      <c r="CR538" s="1" t="str">
        <f>'[1]Bearbeitete Datenbank'!$CF540</f>
        <v>None</v>
      </c>
      <c r="CS538" s="1" t="str">
        <f>IF(Tabelle27[[#This Row],[synchronised_starting_longitude '[deg_E']]]="None","None",Tabelle27[[#This Row],[synchronised_starting_longitude '[deg_E']]]*PI()/180)</f>
        <v>None</v>
      </c>
      <c r="CT538" s="1" t="str">
        <f>'[1]Bearbeitete Datenbank'!$CG540</f>
        <v>None</v>
      </c>
      <c r="CU538" s="1" t="str">
        <f>IF(Tabelle27[[#This Row],[synchronised_initial_longitude '[deg_E']]]="None","None",Tabelle27[[#This Row],[synchronised_initial_longitude '[deg_E']]]*PI()/180)</f>
        <v>None</v>
      </c>
      <c r="CV538" s="1" t="str">
        <f>'[1]Bearbeitete Datenbank'!$CH540</f>
        <v>None</v>
      </c>
      <c r="CW538" s="1" t="str">
        <f>IF(Tabelle27[[#This Row],[synchronised_tolerance_longitude '[deg_E']]]="None","None",Tabelle27[[#This Row],[synchronised_tolerance_longitude '[deg_E']]]*PI()/180)</f>
        <v>None</v>
      </c>
      <c r="CY538" s="1" t="str">
        <f>'[1]Bearbeitete Datenbank'!$CI540</f>
        <v>None</v>
      </c>
      <c r="CZ538" s="1" t="str">
        <f>IF(Tabelle27[[#This Row],[initial_GLAN '[deg']]]="None",Tabelle27[[#This Row],[initial_GLAN '[deg']]],Tabelle27[[#This Row],[initial_GLAN '[deg']]]*PI()/180)</f>
        <v>None</v>
      </c>
      <c r="DA538" s="1" t="str">
        <f>'[1]Bearbeitete Datenbank'!$CJ540</f>
        <v>None</v>
      </c>
      <c r="DB538" s="1" t="str">
        <f>IF(Tabelle27[[#This Row],[tolerance_GLAN '[deg']]]="None",Tabelle27[[#This Row],[tolerance_GLAN '[deg']]],Tabelle27[[#This Row],[tolerance_GLAN '[deg']]]*PI()/180)</f>
        <v>None</v>
      </c>
      <c r="DC538" s="1" t="str">
        <f>'[1]Bearbeitete Datenbank'!$CK540</f>
        <v>None</v>
      </c>
      <c r="DD538" s="49" t="str">
        <f>'[1]Bearbeitete Datenbank'!$CL540</f>
        <v>None</v>
      </c>
      <c r="DE538" s="5" t="str">
        <f>'[1]Bearbeitete Datenbank'!$CM540</f>
        <v>None</v>
      </c>
      <c r="DF538" s="49" t="str">
        <f>'[1]Bearbeitete Datenbank'!$CN540</f>
        <v>None</v>
      </c>
      <c r="DG538" s="5" t="str">
        <f>'[1]Bearbeitete Datenbank'!$CO540</f>
        <v>None</v>
      </c>
      <c r="DH538" s="5" t="str">
        <f>'[1]Bearbeitete Datenbank'!$CP540</f>
        <v>None</v>
      </c>
    </row>
    <row r="539" spans="1:112" x14ac:dyDescent="0.25">
      <c r="A539" s="1" t="str">
        <f>'[1]Bearbeitete Datenbank'!$C541</f>
        <v>Tango</v>
      </c>
      <c r="C539" s="1" t="str">
        <f>'[1]Bearbeitete Datenbank'!$C541</f>
        <v>Tango</v>
      </c>
      <c r="D539" s="41">
        <f>'[1]Bearbeitete Datenbank'!$AB541</f>
        <v>26464</v>
      </c>
      <c r="G539" s="1" t="str">
        <f>'[1]Bearbeitete Datenbank'!$AV541</f>
        <v>Heavy Satellite</v>
      </c>
      <c r="H539" s="1">
        <f>'[1]Bearbeitete Datenbank'!$V541</f>
        <v>4</v>
      </c>
      <c r="J539" s="3"/>
      <c r="K539" s="1" t="str">
        <f>'[1]Bearbeitete Datenbank'!$BQ541</f>
        <v>none</v>
      </c>
      <c r="L539" s="1" t="str">
        <f>'[1]Bearbeitete Datenbank'!$BR541</f>
        <v>0</v>
      </c>
      <c r="M539" s="1"/>
      <c r="N539" s="1">
        <f>'[1]Bearbeitete Datenbank'!$BS541</f>
        <v>300</v>
      </c>
      <c r="P539" s="1" t="str">
        <f>'[1]Bearbeitete Datenbank'!$Y541</f>
        <v>Baikonur Cosmodrome</v>
      </c>
      <c r="Q539" s="1">
        <f>'[1]Bearbeitete Datenbank'!$AD541*PI()/180</f>
        <v>0.80224059067919362</v>
      </c>
      <c r="R539" s="1" t="str">
        <f>'[1]Bearbeitete Datenbank'!$D541</f>
        <v>ESA</v>
      </c>
      <c r="S539" s="1" t="str">
        <f>'[1]Bearbeitete Datenbank'!$E541</f>
        <v>ESA</v>
      </c>
      <c r="T539" s="1" t="str">
        <f>'[1]Bearbeitete Datenbank'!$F541</f>
        <v>European Space Agency (ESA) (and 250 international scientific investigators)</v>
      </c>
      <c r="U539" s="3">
        <f>'[1]Bearbeitete Datenbank'!$U541</f>
        <v>36747</v>
      </c>
      <c r="V539" s="1">
        <f>'[1]Bearbeitete Datenbank'!$AE541*PI()/180</f>
        <v>1.1048806829750102</v>
      </c>
      <c r="Y539" s="1">
        <f>'[1]Bearbeitete Datenbank'!$BK541</f>
        <v>2.9</v>
      </c>
      <c r="Z539" s="1">
        <f>'[1]Bearbeitete Datenbank'!$BL541</f>
        <v>1.3</v>
      </c>
      <c r="AA539" s="1">
        <f>'[1]Bearbeitete Datenbank'!$BM541</f>
        <v>100</v>
      </c>
      <c r="AB539" s="1">
        <f>'[1]Bearbeitete Datenbank'!BN541</f>
        <v>67.177730691426603</v>
      </c>
      <c r="AC539" s="1">
        <f>'[1]Bearbeitete Datenbank'!BO541</f>
        <v>3.77</v>
      </c>
      <c r="AD539" s="1">
        <f>'[1]Bearbeitete Datenbank'!$BP541</f>
        <v>31.548217019761299</v>
      </c>
      <c r="AH539" s="1">
        <f>'[1]Bearbeitete Datenbank'!$AL541</f>
        <v>1186</v>
      </c>
      <c r="AJ539" s="1">
        <f>'[1]Bearbeitete Datenbank'!$AN541</f>
        <v>550</v>
      </c>
      <c r="AK539" s="1">
        <f>'[1]Bearbeitete Datenbank'!$AW541</f>
        <v>636</v>
      </c>
      <c r="AU539" s="1" t="str">
        <f>'[1]Bearbeitete Datenbank'!$AU541</f>
        <v>VHEO</v>
      </c>
      <c r="AV539" s="1" t="str">
        <f>'[1]Bearbeitete Datenbank'!$J541</f>
        <v>Elliptical</v>
      </c>
      <c r="AY539" s="1" t="str">
        <f>'[1]Bearbeitete Datenbank'!$G541</f>
        <v>Government</v>
      </c>
      <c r="AZ539" s="1"/>
      <c r="BA539" s="1" t="str">
        <f>'[1]Bearbeitete Datenbank'!$H541</f>
        <v>Space Science</v>
      </c>
      <c r="BB539" s="1"/>
      <c r="BC539" s="42">
        <f>'[1]Bearbeitete Datenbank'!$AX541</f>
        <v>132.7218</v>
      </c>
      <c r="BD539" s="1">
        <f>Tabelle27[[#This Row],[inclination '[degree']]]*PI()/180</f>
        <v>2.3164323991734102</v>
      </c>
      <c r="BE539" s="1">
        <f>'[1]Bearbeitete Datenbank'!$AY541</f>
        <v>344.2978</v>
      </c>
      <c r="BF539" s="1">
        <f>Tabelle27[[#This Row],[RAAN '[degree']]]*PI()/180</f>
        <v>6.009130217372932</v>
      </c>
      <c r="BG539" s="1">
        <f>'[1]Bearbeitete Datenbank'!$BA541</f>
        <v>191.44730000000001</v>
      </c>
      <c r="BH539" s="1">
        <f>Tabelle27[[#This Row],[AoP '[degree']]]*PI()/180</f>
        <v>3.3413857290533402</v>
      </c>
      <c r="BI539" s="1">
        <f>'[1]Bearbeitete Datenbank'!$BB541</f>
        <v>0.42170000000000002</v>
      </c>
      <c r="BK539" s="1">
        <f>Tabelle27[[#This Row],[mean_anomaly '[degree']]]*PI()/180</f>
        <v>7.3600534556600887E-3</v>
      </c>
      <c r="BL539" s="1">
        <f>'[1]Bearbeitete Datenbank'!$AZ541</f>
        <v>0.48667169999999998</v>
      </c>
      <c r="BM539" s="1">
        <f>'[1]Bearbeitete Datenbank'!$BE541</f>
        <v>72778.299671833287</v>
      </c>
      <c r="BN539" s="1">
        <f>'[1]Bearbeitete Datenbank'!$BF541</f>
        <v>101826.43849623384</v>
      </c>
      <c r="BO539" s="1">
        <f>'[1]Bearbeitete Datenbank'!$BG541</f>
        <v>30988.160847432737</v>
      </c>
      <c r="BP539" s="1">
        <f>'[1]Bearbeitete Datenbank'!$BH541</f>
        <v>3256.5827636763415</v>
      </c>
      <c r="BQ539" s="1">
        <f>'[1]Bearbeitete Datenbank'!$BC541</f>
        <v>0.4421813</v>
      </c>
      <c r="BY539" s="1" t="s">
        <v>115</v>
      </c>
      <c r="BZ539" s="1" t="s">
        <v>115</v>
      </c>
      <c r="CA539" s="1" t="s">
        <v>115</v>
      </c>
      <c r="CB539" s="1" t="s">
        <v>115</v>
      </c>
      <c r="CD539" s="47" t="str">
        <f>'[1]Bearbeitete Datenbank'!$BT541</f>
        <v>None</v>
      </c>
      <c r="CE53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39" s="1" t="str">
        <f>'[1]Bearbeitete Datenbank'!$BU541</f>
        <v>None</v>
      </c>
      <c r="CG53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39" s="1" t="str">
        <f>'[1]Bearbeitete Datenbank'!$BV541</f>
        <v>None</v>
      </c>
      <c r="CI539" s="1" t="str">
        <f>'[1]Bearbeitete Datenbank'!$BW541</f>
        <v>None</v>
      </c>
      <c r="CJ539" s="1" t="str">
        <f>'[1]Bearbeitete Datenbank'!$BX541</f>
        <v>None</v>
      </c>
      <c r="CK539" s="1" t="str">
        <f>'[1]Bearbeitete Datenbank'!$BY541</f>
        <v>None</v>
      </c>
      <c r="CL539" s="1" t="str">
        <f>'[1]Bearbeitete Datenbank'!$CA541</f>
        <v>None</v>
      </c>
      <c r="CM53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39" s="1" t="str">
        <f>'[1]Bearbeitete Datenbank'!$CB541</f>
        <v>None</v>
      </c>
      <c r="CO539" s="1" t="str">
        <f>'[1]Bearbeitete Datenbank'!$CC541</f>
        <v>None</v>
      </c>
      <c r="CP539" s="1" t="str">
        <f>'[1]Bearbeitete Datenbank'!$CD541</f>
        <v>None</v>
      </c>
      <c r="CQ539" s="1" t="str">
        <f>'[1]Bearbeitete Datenbank'!$CE541</f>
        <v>None</v>
      </c>
      <c r="CR539" s="1" t="str">
        <f>'[1]Bearbeitete Datenbank'!$CF541</f>
        <v>None</v>
      </c>
      <c r="CS539" s="1" t="str">
        <f>IF(Tabelle27[[#This Row],[synchronised_starting_longitude '[deg_E']]]="None","None",Tabelle27[[#This Row],[synchronised_starting_longitude '[deg_E']]]*PI()/180)</f>
        <v>None</v>
      </c>
      <c r="CT539" s="1" t="str">
        <f>'[1]Bearbeitete Datenbank'!$CG541</f>
        <v>None</v>
      </c>
      <c r="CU539" s="1" t="str">
        <f>IF(Tabelle27[[#This Row],[synchronised_initial_longitude '[deg_E']]]="None","None",Tabelle27[[#This Row],[synchronised_initial_longitude '[deg_E']]]*PI()/180)</f>
        <v>None</v>
      </c>
      <c r="CV539" s="1" t="str">
        <f>'[1]Bearbeitete Datenbank'!$CH541</f>
        <v>None</v>
      </c>
      <c r="CW539" s="1" t="str">
        <f>IF(Tabelle27[[#This Row],[synchronised_tolerance_longitude '[deg_E']]]="None","None",Tabelle27[[#This Row],[synchronised_tolerance_longitude '[deg_E']]]*PI()/180)</f>
        <v>None</v>
      </c>
      <c r="CY539" s="1" t="str">
        <f>'[1]Bearbeitete Datenbank'!$CI541</f>
        <v>None</v>
      </c>
      <c r="CZ539" s="1" t="str">
        <f>IF(Tabelle27[[#This Row],[initial_GLAN '[deg']]]="None",Tabelle27[[#This Row],[initial_GLAN '[deg']]],Tabelle27[[#This Row],[initial_GLAN '[deg']]]*PI()/180)</f>
        <v>None</v>
      </c>
      <c r="DA539" s="1" t="str">
        <f>'[1]Bearbeitete Datenbank'!$CJ541</f>
        <v>None</v>
      </c>
      <c r="DB539" s="1" t="str">
        <f>IF(Tabelle27[[#This Row],[tolerance_GLAN '[deg']]]="None",Tabelle27[[#This Row],[tolerance_GLAN '[deg']]],Tabelle27[[#This Row],[tolerance_GLAN '[deg']]]*PI()/180)</f>
        <v>None</v>
      </c>
      <c r="DC539" s="1" t="str">
        <f>'[1]Bearbeitete Datenbank'!$CK541</f>
        <v>None</v>
      </c>
      <c r="DD539" s="49" t="str">
        <f>'[1]Bearbeitete Datenbank'!$CL541</f>
        <v>None</v>
      </c>
      <c r="DE539" s="5" t="str">
        <f>'[1]Bearbeitete Datenbank'!$CM541</f>
        <v>None</v>
      </c>
      <c r="DF539" s="49" t="str">
        <f>'[1]Bearbeitete Datenbank'!$CN541</f>
        <v>None</v>
      </c>
      <c r="DG539" s="5" t="str">
        <f>'[1]Bearbeitete Datenbank'!$CO541</f>
        <v>None</v>
      </c>
      <c r="DH539" s="5" t="str">
        <f>'[1]Bearbeitete Datenbank'!$CP541</f>
        <v>None</v>
      </c>
    </row>
    <row r="540" spans="1:112" x14ac:dyDescent="0.25">
      <c r="A540" s="1" t="str">
        <f>'[1]Bearbeitete Datenbank'!$C542</f>
        <v>TDRS-10</v>
      </c>
      <c r="C540" s="1" t="str">
        <f>'[1]Bearbeitete Datenbank'!$C542</f>
        <v>TDRS-10</v>
      </c>
      <c r="D540" s="41">
        <f>'[1]Bearbeitete Datenbank'!$AB542</f>
        <v>27566</v>
      </c>
      <c r="G540" s="1" t="str">
        <f>'[1]Bearbeitete Datenbank'!$AV542</f>
        <v>Heavy Satellite</v>
      </c>
      <c r="H540" s="1">
        <f>'[1]Bearbeitete Datenbank'!$V542</f>
        <v>11</v>
      </c>
      <c r="J540" s="3"/>
      <c r="K540" s="1" t="str">
        <f>'[1]Bearbeitete Datenbank'!$BQ542</f>
        <v>mono/duo-propellant</v>
      </c>
      <c r="L540" s="1" t="str">
        <f>'[1]Bearbeitete Datenbank'!$BR542</f>
        <v>1</v>
      </c>
      <c r="M540" s="1"/>
      <c r="N540" s="1">
        <f>'[1]Bearbeitete Datenbank'!$BS542</f>
        <v>300</v>
      </c>
      <c r="P540" s="1" t="str">
        <f>'[1]Bearbeitete Datenbank'!$Y542</f>
        <v>Cape Canaveral</v>
      </c>
      <c r="Q540" s="1">
        <f>'[1]Bearbeitete Datenbank'!$AD542*PI()/180</f>
        <v>0.49683706040105241</v>
      </c>
      <c r="R540" s="1" t="str">
        <f>'[1]Bearbeitete Datenbank'!$D542</f>
        <v>USA</v>
      </c>
      <c r="S540" s="1" t="str">
        <f>'[1]Bearbeitete Datenbank'!$E542</f>
        <v>USA</v>
      </c>
      <c r="T540" s="1" t="str">
        <f>'[1]Bearbeitete Datenbank'!$F542</f>
        <v>National Aeronautics and Space Administration (NASA)</v>
      </c>
      <c r="U540" s="3">
        <f>'[1]Bearbeitete Datenbank'!$U542</f>
        <v>37594</v>
      </c>
      <c r="V540" s="1">
        <f>'[1]Bearbeitete Datenbank'!$AE542*PI()/180</f>
        <v>4.8776134829068196</v>
      </c>
      <c r="Y540" s="1">
        <f>'[1]Bearbeitete Datenbank'!$BK542</f>
        <v>3.4</v>
      </c>
      <c r="Z540" s="1">
        <f>'[1]Bearbeitete Datenbank'!$BL542</f>
        <v>8.4</v>
      </c>
      <c r="AA540" s="1">
        <f>'[1]Bearbeitete Datenbank'!$BM542</f>
        <v>21</v>
      </c>
      <c r="AB540" s="1">
        <f>'[1]Bearbeitete Datenbank'!BN542</f>
        <v>89.884029005100899</v>
      </c>
      <c r="AC540" s="1">
        <f>'[1]Bearbeitete Datenbank'!BO542</f>
        <v>11.56</v>
      </c>
      <c r="AD540" s="1">
        <f>'[1]Bearbeitete Datenbank'!$BP542</f>
        <v>50.374133333333297</v>
      </c>
      <c r="AH540" s="1">
        <f>'[1]Bearbeitete Datenbank'!$AL542</f>
        <v>3189</v>
      </c>
      <c r="AJ540" s="1">
        <f>'[1]Bearbeitete Datenbank'!$AN542</f>
        <v>1514</v>
      </c>
      <c r="AK540" s="1">
        <f>'[1]Bearbeitete Datenbank'!$AW542</f>
        <v>1675</v>
      </c>
      <c r="AU540" s="1" t="str">
        <f>'[1]Bearbeitete Datenbank'!$AU542</f>
        <v>GEO/I</v>
      </c>
      <c r="AV540" s="1" t="str">
        <f>'[1]Bearbeitete Datenbank'!$J542</f>
        <v>GEO</v>
      </c>
      <c r="AY540" s="1" t="str">
        <f>'[1]Bearbeitete Datenbank'!$G542</f>
        <v>Government</v>
      </c>
      <c r="AZ540" s="1"/>
      <c r="BA540" s="1" t="str">
        <f>'[1]Bearbeitete Datenbank'!$H542</f>
        <v>Communications</v>
      </c>
      <c r="BB540" s="1"/>
      <c r="BC540" s="42">
        <f>'[1]Bearbeitete Datenbank'!$AX542</f>
        <v>7.5011999999999999</v>
      </c>
      <c r="BD540" s="1">
        <f>Tabelle27[[#This Row],[inclination '[degree']]]*PI()/180</f>
        <v>0.13092063785059865</v>
      </c>
      <c r="BE540" s="1">
        <f>'[1]Bearbeitete Datenbank'!$AY542</f>
        <v>52.0244</v>
      </c>
      <c r="BF540" s="1">
        <f>Tabelle27[[#This Row],[RAAN '[degree']]]*PI()/180</f>
        <v>0.90799707137453789</v>
      </c>
      <c r="BG540" s="1">
        <f>'[1]Bearbeitete Datenbank'!$BA542</f>
        <v>329.41609999999997</v>
      </c>
      <c r="BH540" s="1">
        <f>Tabelle27[[#This Row],[AoP '[degree']]]*PI()/180</f>
        <v>5.7493955540788928</v>
      </c>
      <c r="BI540" s="1">
        <f>'[1]Bearbeitete Datenbank'!$BB542</f>
        <v>323.40769999999998</v>
      </c>
      <c r="BK540" s="1">
        <f>Tabelle27[[#This Row],[mean_anomaly '[degree']]]*PI()/180</f>
        <v>5.6445291913020643</v>
      </c>
      <c r="BL540" s="1">
        <f>'[1]Bearbeitete Datenbank'!$AZ542</f>
        <v>1.1577E-3</v>
      </c>
      <c r="BM540" s="1">
        <f>'[1]Bearbeitete Datenbank'!$BE542</f>
        <v>42166.678711068656</v>
      </c>
      <c r="BN540" s="1">
        <f>'[1]Bearbeitete Datenbank'!$BF542</f>
        <v>35844.495075012463</v>
      </c>
      <c r="BO540" s="1">
        <f>'[1]Bearbeitete Datenbank'!$BG542</f>
        <v>35746.86234712485</v>
      </c>
      <c r="BP540" s="1">
        <f>'[1]Bearbeitete Datenbank'!$BH542</f>
        <v>1436.1948161964356</v>
      </c>
      <c r="BQ540" s="1">
        <f>'[1]Bearbeitete Datenbank'!$BC542</f>
        <v>1.00264949</v>
      </c>
      <c r="BY540" s="1" t="s">
        <v>115</v>
      </c>
      <c r="BZ540" s="1" t="s">
        <v>115</v>
      </c>
      <c r="CA540" s="1" t="s">
        <v>115</v>
      </c>
      <c r="CB540" s="1" t="s">
        <v>115</v>
      </c>
      <c r="CD540" s="47">
        <f>'[1]Bearbeitete Datenbank'!$BT542</f>
        <v>0.17843657849999772</v>
      </c>
      <c r="CE54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3.1143058008182849E-3</v>
      </c>
      <c r="CF540" s="1">
        <f>'[1]Bearbeitete Datenbank'!$BU542</f>
        <v>188.9410593675</v>
      </c>
      <c r="CG54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3.2976435781689499</v>
      </c>
      <c r="CH540" s="1" t="str">
        <f>'[1]Bearbeitete Datenbank'!$BV542</f>
        <v>False</v>
      </c>
      <c r="CI540" s="1" t="str">
        <f>'[1]Bearbeitete Datenbank'!$BW542</f>
        <v>True</v>
      </c>
      <c r="CJ540" s="1">
        <f>'[1]Bearbeitete Datenbank'!$BX542</f>
        <v>1.0746099999999999E-3</v>
      </c>
      <c r="CK540" s="1">
        <f>'[1]Bearbeitete Datenbank'!$BY542</f>
        <v>1.5072999999999996E-4</v>
      </c>
      <c r="CL540" s="1" t="str">
        <f>'[1]Bearbeitete Datenbank'!$CA542</f>
        <v>None</v>
      </c>
      <c r="CM54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0" s="1">
        <f>'[1]Bearbeitete Datenbank'!$CB542</f>
        <v>0</v>
      </c>
      <c r="CO540" s="1">
        <f>'[1]Bearbeitete Datenbank'!$CC542</f>
        <v>0</v>
      </c>
      <c r="CP540" s="1" t="str">
        <f>'[1]Bearbeitete Datenbank'!$CD542</f>
        <v>None</v>
      </c>
      <c r="CQ540" s="1" t="str">
        <f>'[1]Bearbeitete Datenbank'!$CE542</f>
        <v>None</v>
      </c>
      <c r="CR540" s="1" t="str">
        <f>'[1]Bearbeitete Datenbank'!$CF542</f>
        <v>None</v>
      </c>
      <c r="CS540" s="1" t="str">
        <f>IF(Tabelle27[[#This Row],[synchronised_starting_longitude '[deg_E']]]="None","None",Tabelle27[[#This Row],[synchronised_starting_longitude '[deg_E']]]*PI()/180)</f>
        <v>None</v>
      </c>
      <c r="CT540" s="1" t="str">
        <f>'[1]Bearbeitete Datenbank'!$CG542</f>
        <v>None</v>
      </c>
      <c r="CU540" s="1" t="str">
        <f>IF(Tabelle27[[#This Row],[synchronised_initial_longitude '[deg_E']]]="None","None",Tabelle27[[#This Row],[synchronised_initial_longitude '[deg_E']]]*PI()/180)</f>
        <v>None</v>
      </c>
      <c r="CV540" s="1" t="str">
        <f>'[1]Bearbeitete Datenbank'!$CH542</f>
        <v>None</v>
      </c>
      <c r="CW540" s="1" t="str">
        <f>IF(Tabelle27[[#This Row],[synchronised_tolerance_longitude '[deg_E']]]="None","None",Tabelle27[[#This Row],[synchronised_tolerance_longitude '[deg_E']]]*PI()/180)</f>
        <v>None</v>
      </c>
      <c r="CY540" s="1" t="str">
        <f>'[1]Bearbeitete Datenbank'!$CI542</f>
        <v>None</v>
      </c>
      <c r="CZ540" s="1" t="str">
        <f>IF(Tabelle27[[#This Row],[initial_GLAN '[deg']]]="None",Tabelle27[[#This Row],[initial_GLAN '[deg']]],Tabelle27[[#This Row],[initial_GLAN '[deg']]]*PI()/180)</f>
        <v>None</v>
      </c>
      <c r="DA540" s="1" t="str">
        <f>'[1]Bearbeitete Datenbank'!$CJ542</f>
        <v>None</v>
      </c>
      <c r="DB540" s="1" t="str">
        <f>IF(Tabelle27[[#This Row],[tolerance_GLAN '[deg']]]="None",Tabelle27[[#This Row],[tolerance_GLAN '[deg']]],Tabelle27[[#This Row],[tolerance_GLAN '[deg']]]*PI()/180)</f>
        <v>None</v>
      </c>
      <c r="DC540" s="1" t="str">
        <f>'[1]Bearbeitete Datenbank'!$CK542</f>
        <v>None</v>
      </c>
      <c r="DD540" s="49" t="str">
        <f>'[1]Bearbeitete Datenbank'!$CL542</f>
        <v>None</v>
      </c>
      <c r="DE540" s="5" t="str">
        <f>'[1]Bearbeitete Datenbank'!$CM542</f>
        <v>None</v>
      </c>
      <c r="DF540" s="49" t="str">
        <f>'[1]Bearbeitete Datenbank'!$CN542</f>
        <v>None</v>
      </c>
      <c r="DG540" s="5" t="str">
        <f>'[1]Bearbeitete Datenbank'!$CO542</f>
        <v>None</v>
      </c>
      <c r="DH540" s="5" t="str">
        <f>'[1]Bearbeitete Datenbank'!$CP542</f>
        <v>None</v>
      </c>
    </row>
    <row r="541" spans="1:112" x14ac:dyDescent="0.25">
      <c r="A541" s="1" t="str">
        <f>'[1]Bearbeitete Datenbank'!$C543</f>
        <v>TDRS-11</v>
      </c>
      <c r="C541" s="1" t="str">
        <f>'[1]Bearbeitete Datenbank'!$C543</f>
        <v>TDRS-11</v>
      </c>
      <c r="D541" s="41">
        <f>'[1]Bearbeitete Datenbank'!$AB543</f>
        <v>39070</v>
      </c>
      <c r="G541" s="1" t="str">
        <f>'[1]Bearbeitete Datenbank'!$AV543</f>
        <v>Heavy Satellite</v>
      </c>
      <c r="H541" s="1">
        <f>'[1]Bearbeitete Datenbank'!$V543</f>
        <v>15</v>
      </c>
      <c r="J541" s="3"/>
      <c r="K541" s="1" t="str">
        <f>'[1]Bearbeitete Datenbank'!$BQ543</f>
        <v>mono/duo-propellant</v>
      </c>
      <c r="L541" s="1" t="str">
        <f>'[1]Bearbeitete Datenbank'!$BR543</f>
        <v>1</v>
      </c>
      <c r="M541" s="1"/>
      <c r="N541" s="1">
        <f>'[1]Bearbeitete Datenbank'!$BS543</f>
        <v>300</v>
      </c>
      <c r="P541" s="1" t="str">
        <f>'[1]Bearbeitete Datenbank'!$Y543</f>
        <v>Cape Canaveral</v>
      </c>
      <c r="Q541" s="1">
        <f>'[1]Bearbeitete Datenbank'!$AD543*PI()/180</f>
        <v>0.49683706040105241</v>
      </c>
      <c r="R541" s="1" t="str">
        <f>'[1]Bearbeitete Datenbank'!$D543</f>
        <v>USA</v>
      </c>
      <c r="S541" s="1" t="str">
        <f>'[1]Bearbeitete Datenbank'!$E543</f>
        <v>USA</v>
      </c>
      <c r="T541" s="1" t="str">
        <f>'[1]Bearbeitete Datenbank'!$F543</f>
        <v>National Aeronautics and Space Administration (NASA)/Goddard Space Flight Center</v>
      </c>
      <c r="U541" s="3">
        <f>'[1]Bearbeitete Datenbank'!$U543</f>
        <v>41305</v>
      </c>
      <c r="V541" s="1">
        <f>'[1]Bearbeitete Datenbank'!$AE543*PI()/180</f>
        <v>4.8776134829068196</v>
      </c>
      <c r="Y541" s="1">
        <f>'[1]Bearbeitete Datenbank'!$BK543</f>
        <v>3</v>
      </c>
      <c r="Z541" s="1">
        <f>'[1]Bearbeitete Datenbank'!$BL543</f>
        <v>8.1</v>
      </c>
      <c r="AA541" s="1">
        <f>'[1]Bearbeitete Datenbank'!$BM543</f>
        <v>21.1</v>
      </c>
      <c r="AB541" s="1">
        <f>'[1]Bearbeitete Datenbank'!BN543</f>
        <v>78.964761441578403</v>
      </c>
      <c r="AC541" s="1">
        <f>'[1]Bearbeitete Datenbank'!BO543</f>
        <v>9</v>
      </c>
      <c r="AD541" s="1">
        <f>'[1]Bearbeitete Datenbank'!$BP543</f>
        <v>43.356333333333303</v>
      </c>
      <c r="AH541" s="1">
        <f>'[1]Bearbeitete Datenbank'!$AL543</f>
        <v>3454</v>
      </c>
      <c r="AJ541" s="1">
        <f>'[1]Bearbeitete Datenbank'!$AN543</f>
        <v>2000</v>
      </c>
      <c r="AK541" s="1">
        <f>'[1]Bearbeitete Datenbank'!$AW543</f>
        <v>1454</v>
      </c>
      <c r="AU541" s="1" t="str">
        <f>'[1]Bearbeitete Datenbank'!$AU543</f>
        <v>GEO/I</v>
      </c>
      <c r="AV541" s="1" t="str">
        <f>'[1]Bearbeitete Datenbank'!$J543</f>
        <v>GEO</v>
      </c>
      <c r="AY541" s="1" t="str">
        <f>'[1]Bearbeitete Datenbank'!$G543</f>
        <v>Government</v>
      </c>
      <c r="AZ541" s="1"/>
      <c r="BA541" s="1" t="str">
        <f>'[1]Bearbeitete Datenbank'!$H543</f>
        <v>Communications</v>
      </c>
      <c r="BB541" s="1"/>
      <c r="BC541" s="42">
        <f>'[1]Bearbeitete Datenbank'!$AX543</f>
        <v>3.3664000000000001</v>
      </c>
      <c r="BD541" s="1">
        <f>Tabelle27[[#This Row],[inclination '[degree']]]*PI()/180</f>
        <v>5.875476393913711E-2</v>
      </c>
      <c r="BE541" s="1">
        <f>'[1]Bearbeitete Datenbank'!$AY543</f>
        <v>337.0675</v>
      </c>
      <c r="BF541" s="1">
        <f>Tabelle27[[#This Row],[RAAN '[degree']]]*PI()/180</f>
        <v>5.8829376764659864</v>
      </c>
      <c r="BG541" s="1">
        <f>'[1]Bearbeitete Datenbank'!$BA543</f>
        <v>59.598799999999997</v>
      </c>
      <c r="BH541" s="1">
        <f>Tabelle27[[#This Row],[AoP '[degree']]]*PI()/180</f>
        <v>1.0401952902375964</v>
      </c>
      <c r="BI541" s="1">
        <f>'[1]Bearbeitete Datenbank'!$BB543</f>
        <v>324.9957</v>
      </c>
      <c r="BK541" s="1">
        <f>Tabelle27[[#This Row],[mean_anomaly '[degree']]]*PI()/180</f>
        <v>5.6722450198237349</v>
      </c>
      <c r="BL541" s="1">
        <f>'[1]Bearbeitete Datenbank'!$AZ543</f>
        <v>6.1899999999999998E-4</v>
      </c>
      <c r="BM541" s="1">
        <f>'[1]Bearbeitete Datenbank'!$BE543</f>
        <v>42163.882829177652</v>
      </c>
      <c r="BN541" s="1">
        <f>'[1]Bearbeitete Datenbank'!$BF543</f>
        <v>35818.982272648907</v>
      </c>
      <c r="BO541" s="1">
        <f>'[1]Bearbeitete Datenbank'!$BG543</f>
        <v>35766.783385706389</v>
      </c>
      <c r="BP541" s="1">
        <f>'[1]Bearbeitete Datenbank'!$BH543</f>
        <v>1436.0519771832874</v>
      </c>
      <c r="BQ541" s="1">
        <f>'[1]Bearbeitete Datenbank'!$BC543</f>
        <v>1.0027492200000001</v>
      </c>
      <c r="BY541" s="1" t="s">
        <v>115</v>
      </c>
      <c r="BZ541" s="1" t="s">
        <v>115</v>
      </c>
      <c r="CA541" s="1" t="s">
        <v>115</v>
      </c>
      <c r="CB541" s="1" t="s">
        <v>115</v>
      </c>
      <c r="CD541" s="47">
        <f>'[1]Bearbeitete Datenbank'!$BT543</f>
        <v>0.15209651050000161</v>
      </c>
      <c r="CE54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2.6545848890191549E-3</v>
      </c>
      <c r="CF541" s="1">
        <f>'[1]Bearbeitete Datenbank'!$BU543</f>
        <v>185.68059344849999</v>
      </c>
      <c r="CG54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3.2407377127333366</v>
      </c>
      <c r="CH541" s="1" t="str">
        <f>'[1]Bearbeitete Datenbank'!$BV543</f>
        <v>False</v>
      </c>
      <c r="CI541" s="1" t="str">
        <f>'[1]Bearbeitete Datenbank'!$BW543</f>
        <v>True</v>
      </c>
      <c r="CJ541" s="1">
        <f>'[1]Bearbeitete Datenbank'!$BX543</f>
        <v>5.1137000000000003E-4</v>
      </c>
      <c r="CK541" s="1">
        <f>'[1]Bearbeitete Datenbank'!$BY543</f>
        <v>1.5523999999999998E-4</v>
      </c>
      <c r="CL541" s="1" t="str">
        <f>'[1]Bearbeitete Datenbank'!$CA543</f>
        <v>None</v>
      </c>
      <c r="CM54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1" s="1">
        <f>'[1]Bearbeitete Datenbank'!$CB543</f>
        <v>0</v>
      </c>
      <c r="CO541" s="1">
        <f>'[1]Bearbeitete Datenbank'!$CC543</f>
        <v>0</v>
      </c>
      <c r="CP541" s="1" t="str">
        <f>'[1]Bearbeitete Datenbank'!$CD543</f>
        <v>None</v>
      </c>
      <c r="CQ541" s="1" t="str">
        <f>'[1]Bearbeitete Datenbank'!$CE543</f>
        <v>None</v>
      </c>
      <c r="CR541" s="1" t="str">
        <f>'[1]Bearbeitete Datenbank'!$CF543</f>
        <v>None</v>
      </c>
      <c r="CS541" s="1" t="str">
        <f>IF(Tabelle27[[#This Row],[synchronised_starting_longitude '[deg_E']]]="None","None",Tabelle27[[#This Row],[synchronised_starting_longitude '[deg_E']]]*PI()/180)</f>
        <v>None</v>
      </c>
      <c r="CT541" s="1" t="str">
        <f>'[1]Bearbeitete Datenbank'!$CG543</f>
        <v>None</v>
      </c>
      <c r="CU541" s="1" t="str">
        <f>IF(Tabelle27[[#This Row],[synchronised_initial_longitude '[deg_E']]]="None","None",Tabelle27[[#This Row],[synchronised_initial_longitude '[deg_E']]]*PI()/180)</f>
        <v>None</v>
      </c>
      <c r="CV541" s="1" t="str">
        <f>'[1]Bearbeitete Datenbank'!$CH543</f>
        <v>None</v>
      </c>
      <c r="CW541" s="1" t="str">
        <f>IF(Tabelle27[[#This Row],[synchronised_tolerance_longitude '[deg_E']]]="None","None",Tabelle27[[#This Row],[synchronised_tolerance_longitude '[deg_E']]]*PI()/180)</f>
        <v>None</v>
      </c>
      <c r="CY541" s="1" t="str">
        <f>'[1]Bearbeitete Datenbank'!$CI543</f>
        <v>None</v>
      </c>
      <c r="CZ541" s="1" t="str">
        <f>IF(Tabelle27[[#This Row],[initial_GLAN '[deg']]]="None",Tabelle27[[#This Row],[initial_GLAN '[deg']]],Tabelle27[[#This Row],[initial_GLAN '[deg']]]*PI()/180)</f>
        <v>None</v>
      </c>
      <c r="DA541" s="1" t="str">
        <f>'[1]Bearbeitete Datenbank'!$CJ543</f>
        <v>None</v>
      </c>
      <c r="DB541" s="1" t="str">
        <f>IF(Tabelle27[[#This Row],[tolerance_GLAN '[deg']]]="None",Tabelle27[[#This Row],[tolerance_GLAN '[deg']]],Tabelle27[[#This Row],[tolerance_GLAN '[deg']]]*PI()/180)</f>
        <v>None</v>
      </c>
      <c r="DC541" s="1" t="str">
        <f>'[1]Bearbeitete Datenbank'!$CK543</f>
        <v>None</v>
      </c>
      <c r="DD541" s="49" t="str">
        <f>'[1]Bearbeitete Datenbank'!$CL543</f>
        <v>None</v>
      </c>
      <c r="DE541" s="5" t="str">
        <f>'[1]Bearbeitete Datenbank'!$CM543</f>
        <v>None</v>
      </c>
      <c r="DF541" s="49" t="str">
        <f>'[1]Bearbeitete Datenbank'!$CN543</f>
        <v>None</v>
      </c>
      <c r="DG541" s="5" t="str">
        <f>'[1]Bearbeitete Datenbank'!$CO543</f>
        <v>None</v>
      </c>
      <c r="DH541" s="5" t="str">
        <f>'[1]Bearbeitete Datenbank'!$CP543</f>
        <v>None</v>
      </c>
    </row>
    <row r="542" spans="1:112" x14ac:dyDescent="0.25">
      <c r="A542" s="1" t="str">
        <f>'[1]Bearbeitete Datenbank'!$C544</f>
        <v>TDRS-12</v>
      </c>
      <c r="C542" s="1" t="str">
        <f>'[1]Bearbeitete Datenbank'!$C544</f>
        <v>TDRS-12</v>
      </c>
      <c r="D542" s="41">
        <f>'[1]Bearbeitete Datenbank'!$AB544</f>
        <v>39504</v>
      </c>
      <c r="G542" s="1" t="str">
        <f>'[1]Bearbeitete Datenbank'!$AV544</f>
        <v>Heavy Satellite</v>
      </c>
      <c r="H542" s="1">
        <f>'[1]Bearbeitete Datenbank'!$V544</f>
        <v>15</v>
      </c>
      <c r="J542" s="3"/>
      <c r="K542" s="1" t="str">
        <f>'[1]Bearbeitete Datenbank'!$BQ544</f>
        <v>mono/duo-propellant</v>
      </c>
      <c r="L542" s="1" t="str">
        <f>'[1]Bearbeitete Datenbank'!$BR544</f>
        <v>1</v>
      </c>
      <c r="M542" s="1"/>
      <c r="N542" s="1">
        <f>'[1]Bearbeitete Datenbank'!$BS544</f>
        <v>300</v>
      </c>
      <c r="P542" s="1" t="str">
        <f>'[1]Bearbeitete Datenbank'!$Y544</f>
        <v>Cape Canaveral</v>
      </c>
      <c r="Q542" s="1">
        <f>'[1]Bearbeitete Datenbank'!$AD544*PI()/180</f>
        <v>0.49683706040105241</v>
      </c>
      <c r="R542" s="1" t="str">
        <f>'[1]Bearbeitete Datenbank'!$D544</f>
        <v>USA</v>
      </c>
      <c r="S542" s="1" t="str">
        <f>'[1]Bearbeitete Datenbank'!$E544</f>
        <v>USA</v>
      </c>
      <c r="T542" s="1" t="str">
        <f>'[1]Bearbeitete Datenbank'!$F544</f>
        <v>National Aeronautics and Space Administration (NASA)</v>
      </c>
      <c r="U542" s="3">
        <f>'[1]Bearbeitete Datenbank'!$U544</f>
        <v>41662</v>
      </c>
      <c r="V542" s="1">
        <f>'[1]Bearbeitete Datenbank'!$AE544*PI()/180</f>
        <v>4.8776134829068196</v>
      </c>
      <c r="Y542" s="1">
        <f>'[1]Bearbeitete Datenbank'!$BK544</f>
        <v>3</v>
      </c>
      <c r="Z542" s="1">
        <f>'[1]Bearbeitete Datenbank'!$BL544</f>
        <v>8.1</v>
      </c>
      <c r="AA542" s="1">
        <f>'[1]Bearbeitete Datenbank'!$BM544</f>
        <v>21.1</v>
      </c>
      <c r="AB542" s="1">
        <f>'[1]Bearbeitete Datenbank'!BN544</f>
        <v>78.964761441578403</v>
      </c>
      <c r="AC542" s="1">
        <f>'[1]Bearbeitete Datenbank'!BO544</f>
        <v>9</v>
      </c>
      <c r="AD542" s="1">
        <f>'[1]Bearbeitete Datenbank'!$BP544</f>
        <v>43.356333333333303</v>
      </c>
      <c r="AH542" s="1">
        <f>'[1]Bearbeitete Datenbank'!$AL544</f>
        <v>3454</v>
      </c>
      <c r="AJ542" s="1">
        <f>'[1]Bearbeitete Datenbank'!$AN544</f>
        <v>2000</v>
      </c>
      <c r="AK542" s="1">
        <f>'[1]Bearbeitete Datenbank'!$AW544</f>
        <v>1454</v>
      </c>
      <c r="AU542" s="1" t="str">
        <f>'[1]Bearbeitete Datenbank'!$AU544</f>
        <v>GEO/I</v>
      </c>
      <c r="AV542" s="1" t="str">
        <f>'[1]Bearbeitete Datenbank'!$J544</f>
        <v>GEO</v>
      </c>
      <c r="AY542" s="1" t="str">
        <f>'[1]Bearbeitete Datenbank'!$G544</f>
        <v>Government</v>
      </c>
      <c r="AZ542" s="1"/>
      <c r="BA542" s="1" t="str">
        <f>'[1]Bearbeitete Datenbank'!$H544</f>
        <v>Communications</v>
      </c>
      <c r="BB542" s="1"/>
      <c r="BC542" s="42">
        <f>'[1]Bearbeitete Datenbank'!$AX544</f>
        <v>4.2525000000000004</v>
      </c>
      <c r="BD542" s="1">
        <f>Tabelle27[[#This Row],[inclination '[degree']]]*PI()/180</f>
        <v>7.4220126441058867E-2</v>
      </c>
      <c r="BE542" s="1">
        <f>'[1]Bearbeitete Datenbank'!$AY544</f>
        <v>341.58699999999999</v>
      </c>
      <c r="BF542" s="1">
        <f>Tabelle27[[#This Row],[RAAN '[degree']]]*PI()/180</f>
        <v>5.9618178320098698</v>
      </c>
      <c r="BG542" s="1">
        <f>'[1]Bearbeitete Datenbank'!$BA544</f>
        <v>106.2717</v>
      </c>
      <c r="BH542" s="1">
        <f>Tabelle27[[#This Row],[AoP '[degree']]]*PI()/180</f>
        <v>1.8547910666916578</v>
      </c>
      <c r="BI542" s="1">
        <f>'[1]Bearbeitete Datenbank'!$BB544</f>
        <v>65.861699999999999</v>
      </c>
      <c r="BK542" s="1">
        <f>Tabelle27[[#This Row],[mean_anomaly '[degree']]]*PI()/180</f>
        <v>1.1495035159607494</v>
      </c>
      <c r="BL542" s="1">
        <f>'[1]Bearbeitete Datenbank'!$AZ544</f>
        <v>3.1869999999999999E-4</v>
      </c>
      <c r="BM542" s="1">
        <f>'[1]Bearbeitete Datenbank'!$BE544</f>
        <v>42165.75548333284</v>
      </c>
      <c r="BN542" s="1">
        <f>'[1]Bearbeitete Datenbank'!$BF544</f>
        <v>35808.193709605381</v>
      </c>
      <c r="BO542" s="1">
        <f>'[1]Bearbeitete Datenbank'!$BG544</f>
        <v>35781.317257060298</v>
      </c>
      <c r="BP542" s="1">
        <f>'[1]Bearbeitete Datenbank'!$BH544</f>
        <v>1436.1476488238404</v>
      </c>
      <c r="BQ542" s="1">
        <f>'[1]Bearbeitete Datenbank'!$BC544</f>
        <v>1.00268242</v>
      </c>
      <c r="BY542" s="1" t="s">
        <v>115</v>
      </c>
      <c r="BZ542" s="1" t="s">
        <v>115</v>
      </c>
      <c r="CA542" s="1" t="s">
        <v>115</v>
      </c>
      <c r="CB542" s="1" t="s">
        <v>115</v>
      </c>
      <c r="CD542" s="47">
        <f>'[1]Bearbeitete Datenbank'!$BT544</f>
        <v>0.20394313200000624</v>
      </c>
      <c r="CE54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3.5594791402295167E-3</v>
      </c>
      <c r="CF542" s="1">
        <f>'[1]Bearbeitete Datenbank'!$BU544</f>
        <v>318.954353481</v>
      </c>
      <c r="CG54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5.5668036318132872</v>
      </c>
      <c r="CH542" s="1" t="str">
        <f>'[1]Bearbeitete Datenbank'!$BV544</f>
        <v>False</v>
      </c>
      <c r="CI542" s="1" t="str">
        <f>'[1]Bearbeitete Datenbank'!$BW544</f>
        <v>True</v>
      </c>
      <c r="CJ542" s="1">
        <f>'[1]Bearbeitete Datenbank'!$BX544</f>
        <v>2.1976499999999999E-4</v>
      </c>
      <c r="CK542" s="1">
        <f>'[1]Bearbeitete Datenbank'!$BY544</f>
        <v>1.2528999999999999E-4</v>
      </c>
      <c r="CL542" s="1" t="str">
        <f>'[1]Bearbeitete Datenbank'!$CA544</f>
        <v>None</v>
      </c>
      <c r="CM54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2" s="1">
        <f>'[1]Bearbeitete Datenbank'!$CB544</f>
        <v>0</v>
      </c>
      <c r="CO542" s="1">
        <f>'[1]Bearbeitete Datenbank'!$CC544</f>
        <v>0</v>
      </c>
      <c r="CP542" s="1" t="str">
        <f>'[1]Bearbeitete Datenbank'!$CD544</f>
        <v>None</v>
      </c>
      <c r="CQ542" s="1" t="str">
        <f>'[1]Bearbeitete Datenbank'!$CE544</f>
        <v>None</v>
      </c>
      <c r="CR542" s="1" t="str">
        <f>'[1]Bearbeitete Datenbank'!$CF544</f>
        <v>None</v>
      </c>
      <c r="CS542" s="1" t="str">
        <f>IF(Tabelle27[[#This Row],[synchronised_starting_longitude '[deg_E']]]="None","None",Tabelle27[[#This Row],[synchronised_starting_longitude '[deg_E']]]*PI()/180)</f>
        <v>None</v>
      </c>
      <c r="CT542" s="1" t="str">
        <f>'[1]Bearbeitete Datenbank'!$CG544</f>
        <v>None</v>
      </c>
      <c r="CU542" s="1" t="str">
        <f>IF(Tabelle27[[#This Row],[synchronised_initial_longitude '[deg_E']]]="None","None",Tabelle27[[#This Row],[synchronised_initial_longitude '[deg_E']]]*PI()/180)</f>
        <v>None</v>
      </c>
      <c r="CV542" s="1" t="str">
        <f>'[1]Bearbeitete Datenbank'!$CH544</f>
        <v>None</v>
      </c>
      <c r="CW542" s="1" t="str">
        <f>IF(Tabelle27[[#This Row],[synchronised_tolerance_longitude '[deg_E']]]="None","None",Tabelle27[[#This Row],[synchronised_tolerance_longitude '[deg_E']]]*PI()/180)</f>
        <v>None</v>
      </c>
      <c r="CY542" s="1" t="str">
        <f>'[1]Bearbeitete Datenbank'!$CI544</f>
        <v>None</v>
      </c>
      <c r="CZ542" s="1" t="str">
        <f>IF(Tabelle27[[#This Row],[initial_GLAN '[deg']]]="None",Tabelle27[[#This Row],[initial_GLAN '[deg']]],Tabelle27[[#This Row],[initial_GLAN '[deg']]]*PI()/180)</f>
        <v>None</v>
      </c>
      <c r="DA542" s="1" t="str">
        <f>'[1]Bearbeitete Datenbank'!$CJ544</f>
        <v>None</v>
      </c>
      <c r="DB542" s="1" t="str">
        <f>IF(Tabelle27[[#This Row],[tolerance_GLAN '[deg']]]="None",Tabelle27[[#This Row],[tolerance_GLAN '[deg']]],Tabelle27[[#This Row],[tolerance_GLAN '[deg']]]*PI()/180)</f>
        <v>None</v>
      </c>
      <c r="DC542" s="1" t="str">
        <f>'[1]Bearbeitete Datenbank'!$CK544</f>
        <v>None</v>
      </c>
      <c r="DD542" s="49" t="str">
        <f>'[1]Bearbeitete Datenbank'!$CL544</f>
        <v>None</v>
      </c>
      <c r="DE542" s="5" t="str">
        <f>'[1]Bearbeitete Datenbank'!$CM544</f>
        <v>None</v>
      </c>
      <c r="DF542" s="49" t="str">
        <f>'[1]Bearbeitete Datenbank'!$CN544</f>
        <v>None</v>
      </c>
      <c r="DG542" s="5" t="str">
        <f>'[1]Bearbeitete Datenbank'!$CO544</f>
        <v>None</v>
      </c>
      <c r="DH542" s="5" t="str">
        <f>'[1]Bearbeitete Datenbank'!$CP544</f>
        <v>None</v>
      </c>
    </row>
    <row r="543" spans="1:112" x14ac:dyDescent="0.25">
      <c r="A543" s="1" t="str">
        <f>'[1]Bearbeitete Datenbank'!$C545</f>
        <v>TDRS-13</v>
      </c>
      <c r="C543" s="1" t="str">
        <f>'[1]Bearbeitete Datenbank'!$C545</f>
        <v>TDRS-13</v>
      </c>
      <c r="D543" s="41">
        <f>'[1]Bearbeitete Datenbank'!$AB545</f>
        <v>42915</v>
      </c>
      <c r="G543" s="1" t="str">
        <f>'[1]Bearbeitete Datenbank'!$AV545</f>
        <v>Heavy Satellite</v>
      </c>
      <c r="H543" s="1">
        <f>'[1]Bearbeitete Datenbank'!$V545</f>
        <v>15</v>
      </c>
      <c r="J543" s="3"/>
      <c r="K543" s="1" t="str">
        <f>'[1]Bearbeitete Datenbank'!$BQ545</f>
        <v>mono/duo-propellant</v>
      </c>
      <c r="L543" s="1" t="str">
        <f>'[1]Bearbeitete Datenbank'!$BR545</f>
        <v>1</v>
      </c>
      <c r="M543" s="1"/>
      <c r="N543" s="1">
        <f>'[1]Bearbeitete Datenbank'!$BS545</f>
        <v>300</v>
      </c>
      <c r="P543" s="1" t="str">
        <f>'[1]Bearbeitete Datenbank'!$Y545</f>
        <v>Cape Canaveral</v>
      </c>
      <c r="Q543" s="1">
        <f>'[1]Bearbeitete Datenbank'!$AD545*PI()/180</f>
        <v>0.49683706040105241</v>
      </c>
      <c r="R543" s="1" t="str">
        <f>'[1]Bearbeitete Datenbank'!$D545</f>
        <v>USA</v>
      </c>
      <c r="S543" s="1" t="str">
        <f>'[1]Bearbeitete Datenbank'!$E545</f>
        <v>USA</v>
      </c>
      <c r="T543" s="1" t="str">
        <f>'[1]Bearbeitete Datenbank'!$F545</f>
        <v>National Aeronautics and Space Administration (NASA)</v>
      </c>
      <c r="U543" s="3">
        <f>'[1]Bearbeitete Datenbank'!$U545</f>
        <v>42965</v>
      </c>
      <c r="V543" s="1">
        <f>'[1]Bearbeitete Datenbank'!$AE545*PI()/180</f>
        <v>4.8776134829068196</v>
      </c>
      <c r="Y543" s="1">
        <f>'[1]Bearbeitete Datenbank'!$BK545</f>
        <v>3</v>
      </c>
      <c r="Z543" s="1">
        <f>'[1]Bearbeitete Datenbank'!$BL545</f>
        <v>8.1</v>
      </c>
      <c r="AA543" s="1">
        <f>'[1]Bearbeitete Datenbank'!$BM545</f>
        <v>21.1</v>
      </c>
      <c r="AB543" s="1">
        <f>'[1]Bearbeitete Datenbank'!BN545</f>
        <v>78.964761441578403</v>
      </c>
      <c r="AC543" s="1">
        <f>'[1]Bearbeitete Datenbank'!BO545</f>
        <v>9</v>
      </c>
      <c r="AD543" s="1">
        <f>'[1]Bearbeitete Datenbank'!$BP545</f>
        <v>43.356333333333303</v>
      </c>
      <c r="AH543" s="1">
        <f>'[1]Bearbeitete Datenbank'!$AL545</f>
        <v>3454</v>
      </c>
      <c r="AJ543" s="1">
        <f>'[1]Bearbeitete Datenbank'!$AN545</f>
        <v>2000</v>
      </c>
      <c r="AK543" s="1">
        <f>'[1]Bearbeitete Datenbank'!$AW545</f>
        <v>1454</v>
      </c>
      <c r="AU543" s="1" t="str">
        <f>'[1]Bearbeitete Datenbank'!$AU545</f>
        <v>GEO/I</v>
      </c>
      <c r="AV543" s="1" t="str">
        <f>'[1]Bearbeitete Datenbank'!$J545</f>
        <v>GEO</v>
      </c>
      <c r="AY543" s="1" t="str">
        <f>'[1]Bearbeitete Datenbank'!$G545</f>
        <v>Government</v>
      </c>
      <c r="AZ543" s="1"/>
      <c r="BA543" s="1" t="str">
        <f>'[1]Bearbeitete Datenbank'!$H545</f>
        <v>Communications</v>
      </c>
      <c r="BB543" s="1"/>
      <c r="BC543" s="42">
        <f>'[1]Bearbeitete Datenbank'!$AX545</f>
        <v>5.0568999999999997</v>
      </c>
      <c r="BD543" s="1">
        <f>Tabelle27[[#This Row],[inclination '[degree']]]*PI()/180</f>
        <v>8.8259554944101246E-2</v>
      </c>
      <c r="BE543" s="1">
        <f>'[1]Bearbeitete Datenbank'!$AY545</f>
        <v>330.98140000000001</v>
      </c>
      <c r="BF543" s="1">
        <f>Tabelle27[[#This Row],[RAAN '[degree']]]*PI()/180</f>
        <v>5.7767151928603599</v>
      </c>
      <c r="BG543" s="1">
        <f>'[1]Bearbeitete Datenbank'!$BA545</f>
        <v>102.34650000000001</v>
      </c>
      <c r="BH543" s="1">
        <f>Tabelle27[[#This Row],[AoP '[degree']]]*PI()/180</f>
        <v>1.7862834028923764</v>
      </c>
      <c r="BI543" s="1">
        <f>'[1]Bearbeitete Datenbank'!$BB545</f>
        <v>124.8442</v>
      </c>
      <c r="BK543" s="1">
        <f>Tabelle27[[#This Row],[mean_anomaly '[degree']]]*PI()/180</f>
        <v>2.1789423420183045</v>
      </c>
      <c r="BL543" s="1">
        <f>'[1]Bearbeitete Datenbank'!$AZ545</f>
        <v>1.9047999999999999E-3</v>
      </c>
      <c r="BM543" s="1">
        <f>'[1]Bearbeitete Datenbank'!$BE545</f>
        <v>42164.785489804533</v>
      </c>
      <c r="BN543" s="1">
        <f>'[1]Bearbeitete Datenbank'!$BF545</f>
        <v>35874.10097320551</v>
      </c>
      <c r="BO543" s="1">
        <f>'[1]Bearbeitete Datenbank'!$BG545</f>
        <v>35713.47000640355</v>
      </c>
      <c r="BP543" s="1">
        <f>'[1]Bearbeitete Datenbank'!$BH545</f>
        <v>1436.0980927600096</v>
      </c>
      <c r="BQ543" s="1">
        <f>'[1]Bearbeitete Datenbank'!$BC545</f>
        <v>1.00271702</v>
      </c>
      <c r="BY543" s="1" t="s">
        <v>115</v>
      </c>
      <c r="BZ543" s="1" t="s">
        <v>115</v>
      </c>
      <c r="CA543" s="1" t="s">
        <v>115</v>
      </c>
      <c r="CB543" s="1" t="s">
        <v>115</v>
      </c>
      <c r="CD543" s="47">
        <f>'[1]Bearbeitete Datenbank'!$BT545</f>
        <v>2.7743788000009317E-2</v>
      </c>
      <c r="CE54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4.8422044757545521E-4</v>
      </c>
      <c r="CF543" s="1">
        <f>'[1]Bearbeitete Datenbank'!$BU545</f>
        <v>348.46145845000001</v>
      </c>
      <c r="CG54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6.0817997662539165</v>
      </c>
      <c r="CH543" s="1" t="str">
        <f>'[1]Bearbeitete Datenbank'!$BV545</f>
        <v>False</v>
      </c>
      <c r="CI543" s="1" t="str">
        <f>'[1]Bearbeitete Datenbank'!$BW545</f>
        <v>True</v>
      </c>
      <c r="CJ543" s="1">
        <f>'[1]Bearbeitete Datenbank'!$BX545</f>
        <v>1.5943609999999999E-3</v>
      </c>
      <c r="CK543" s="1">
        <f>'[1]Bearbeitete Datenbank'!$BY545</f>
        <v>3.4495200000000004E-4</v>
      </c>
      <c r="CL543" s="1" t="str">
        <f>'[1]Bearbeitete Datenbank'!$CA545</f>
        <v>None</v>
      </c>
      <c r="CM54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3" s="1">
        <f>'[1]Bearbeitete Datenbank'!$CB545</f>
        <v>0</v>
      </c>
      <c r="CO543" s="1">
        <f>'[1]Bearbeitete Datenbank'!$CC545</f>
        <v>0</v>
      </c>
      <c r="CP543" s="1" t="str">
        <f>'[1]Bearbeitete Datenbank'!$CD545</f>
        <v>None</v>
      </c>
      <c r="CQ543" s="1" t="str">
        <f>'[1]Bearbeitete Datenbank'!$CE545</f>
        <v>None</v>
      </c>
      <c r="CR543" s="1" t="str">
        <f>'[1]Bearbeitete Datenbank'!$CF545</f>
        <v>None</v>
      </c>
      <c r="CS543" s="1" t="str">
        <f>IF(Tabelle27[[#This Row],[synchronised_starting_longitude '[deg_E']]]="None","None",Tabelle27[[#This Row],[synchronised_starting_longitude '[deg_E']]]*PI()/180)</f>
        <v>None</v>
      </c>
      <c r="CT543" s="1" t="str">
        <f>'[1]Bearbeitete Datenbank'!$CG545</f>
        <v>None</v>
      </c>
      <c r="CU543" s="1" t="str">
        <f>IF(Tabelle27[[#This Row],[synchronised_initial_longitude '[deg_E']]]="None","None",Tabelle27[[#This Row],[synchronised_initial_longitude '[deg_E']]]*PI()/180)</f>
        <v>None</v>
      </c>
      <c r="CV543" s="1" t="str">
        <f>'[1]Bearbeitete Datenbank'!$CH545</f>
        <v>None</v>
      </c>
      <c r="CW543" s="1" t="str">
        <f>IF(Tabelle27[[#This Row],[synchronised_tolerance_longitude '[deg_E']]]="None","None",Tabelle27[[#This Row],[synchronised_tolerance_longitude '[deg_E']]]*PI()/180)</f>
        <v>None</v>
      </c>
      <c r="CY543" s="1" t="str">
        <f>'[1]Bearbeitete Datenbank'!$CI545</f>
        <v>None</v>
      </c>
      <c r="CZ543" s="1" t="str">
        <f>IF(Tabelle27[[#This Row],[initial_GLAN '[deg']]]="None",Tabelle27[[#This Row],[initial_GLAN '[deg']]],Tabelle27[[#This Row],[initial_GLAN '[deg']]]*PI()/180)</f>
        <v>None</v>
      </c>
      <c r="DA543" s="1" t="str">
        <f>'[1]Bearbeitete Datenbank'!$CJ545</f>
        <v>None</v>
      </c>
      <c r="DB543" s="1" t="str">
        <f>IF(Tabelle27[[#This Row],[tolerance_GLAN '[deg']]]="None",Tabelle27[[#This Row],[tolerance_GLAN '[deg']]],Tabelle27[[#This Row],[tolerance_GLAN '[deg']]]*PI()/180)</f>
        <v>None</v>
      </c>
      <c r="DC543" s="1" t="str">
        <f>'[1]Bearbeitete Datenbank'!$CK545</f>
        <v>None</v>
      </c>
      <c r="DD543" s="49" t="str">
        <f>'[1]Bearbeitete Datenbank'!$CL545</f>
        <v>None</v>
      </c>
      <c r="DE543" s="5" t="str">
        <f>'[1]Bearbeitete Datenbank'!$CM545</f>
        <v>None</v>
      </c>
      <c r="DF543" s="49" t="str">
        <f>'[1]Bearbeitete Datenbank'!$CN545</f>
        <v>None</v>
      </c>
      <c r="DG543" s="5" t="str">
        <f>'[1]Bearbeitete Datenbank'!$CO545</f>
        <v>None</v>
      </c>
      <c r="DH543" s="5" t="str">
        <f>'[1]Bearbeitete Datenbank'!$CP545</f>
        <v>None</v>
      </c>
    </row>
    <row r="544" spans="1:112" x14ac:dyDescent="0.25">
      <c r="A544" s="1" t="str">
        <f>'[1]Bearbeitete Datenbank'!$C546</f>
        <v>TDRS-3</v>
      </c>
      <c r="C544" s="1" t="str">
        <f>'[1]Bearbeitete Datenbank'!$C546</f>
        <v>TDRS-3</v>
      </c>
      <c r="D544" s="41">
        <f>'[1]Bearbeitete Datenbank'!$AB546</f>
        <v>19548</v>
      </c>
      <c r="G544" s="1" t="str">
        <f>'[1]Bearbeitete Datenbank'!$AV546</f>
        <v>Heavy Satellite</v>
      </c>
      <c r="H544" s="1">
        <f>'[1]Bearbeitete Datenbank'!$V546</f>
        <v>10</v>
      </c>
      <c r="J544" s="3"/>
      <c r="K544" s="1" t="str">
        <f>'[1]Bearbeitete Datenbank'!$BQ546</f>
        <v>none</v>
      </c>
      <c r="L544" s="1" t="str">
        <f>'[1]Bearbeitete Datenbank'!$BR546</f>
        <v>0</v>
      </c>
      <c r="M544" s="1"/>
      <c r="N544" s="1">
        <f>'[1]Bearbeitete Datenbank'!$BS546</f>
        <v>300</v>
      </c>
      <c r="P544" s="1" t="str">
        <f>'[1]Bearbeitete Datenbank'!$Y546</f>
        <v>Cape Canaveral</v>
      </c>
      <c r="Q544" s="1">
        <f>'[1]Bearbeitete Datenbank'!$AD546*PI()/180</f>
        <v>0.49683706040105241</v>
      </c>
      <c r="R544" s="1" t="str">
        <f>'[1]Bearbeitete Datenbank'!$D546</f>
        <v>USA</v>
      </c>
      <c r="S544" s="1" t="str">
        <f>'[1]Bearbeitete Datenbank'!$E546</f>
        <v>USA</v>
      </c>
      <c r="T544" s="1" t="str">
        <f>'[1]Bearbeitete Datenbank'!$F546</f>
        <v>National Aeronautics and Space Administration (NASA)</v>
      </c>
      <c r="U544" s="3">
        <f>'[1]Bearbeitete Datenbank'!$U546</f>
        <v>32415</v>
      </c>
      <c r="V544" s="1">
        <f>'[1]Bearbeitete Datenbank'!$AE546*PI()/180</f>
        <v>4.8776134829068196</v>
      </c>
      <c r="Y544" s="1">
        <f>'[1]Bearbeitete Datenbank'!$BK546</f>
        <v>2</v>
      </c>
      <c r="Z544" s="1">
        <f>'[1]Bearbeitete Datenbank'!$BL546</f>
        <v>5.99</v>
      </c>
      <c r="AA544" s="1">
        <f>'[1]Bearbeitete Datenbank'!$BM546</f>
        <v>17.399999999999999</v>
      </c>
      <c r="AB544" s="1">
        <f>'[1]Bearbeitete Datenbank'!BN546</f>
        <v>33.671884173236599</v>
      </c>
      <c r="AC544" s="1">
        <f>'[1]Bearbeitete Datenbank'!BO546</f>
        <v>2.70199925980745</v>
      </c>
      <c r="AD544" s="1">
        <f>'[1]Bearbeitete Datenbank'!$BP546</f>
        <v>13.873414872174401</v>
      </c>
      <c r="AH544" s="1">
        <f>'[1]Bearbeitete Datenbank'!$AL546</f>
        <v>2103</v>
      </c>
      <c r="AJ544" s="1">
        <f>'[1]Bearbeitete Datenbank'!$AN546</f>
        <v>1673</v>
      </c>
      <c r="AK544" s="1">
        <f>'[1]Bearbeitete Datenbank'!$AW546</f>
        <v>430</v>
      </c>
      <c r="AU544" s="1" t="str">
        <f>'[1]Bearbeitete Datenbank'!$AU546</f>
        <v>GEO/S</v>
      </c>
      <c r="AV544" s="1" t="str">
        <f>'[1]Bearbeitete Datenbank'!$J546</f>
        <v>GEO</v>
      </c>
      <c r="AY544" s="1" t="str">
        <f>'[1]Bearbeitete Datenbank'!$G546</f>
        <v>Government</v>
      </c>
      <c r="AZ544" s="1"/>
      <c r="BA544" s="1" t="str">
        <f>'[1]Bearbeitete Datenbank'!$H546</f>
        <v>Communications</v>
      </c>
      <c r="BB544" s="1"/>
      <c r="BC544" s="42">
        <f>'[1]Bearbeitete Datenbank'!$AX546</f>
        <v>13.9819</v>
      </c>
      <c r="BD544" s="1">
        <f>Tabelle27[[#This Row],[inclination '[degree']]]*PI()/180</f>
        <v>0.24403019068459517</v>
      </c>
      <c r="BE544" s="1">
        <f>'[1]Bearbeitete Datenbank'!$AY546</f>
        <v>354.49779999999998</v>
      </c>
      <c r="BF544" s="1">
        <f>Tabelle27[[#This Row],[RAAN '[degree']]]*PI()/180</f>
        <v>6.187153801076354</v>
      </c>
      <c r="BG544" s="1">
        <f>'[1]Bearbeitete Datenbank'!$BA546</f>
        <v>329.40089999999998</v>
      </c>
      <c r="BH544" s="1">
        <f>Tabelle27[[#This Row],[AoP '[degree']]]*PI()/180</f>
        <v>5.7491302640325888</v>
      </c>
      <c r="BI544" s="1">
        <f>'[1]Bearbeitete Datenbank'!$BB546</f>
        <v>180.88470000000001</v>
      </c>
      <c r="BK544" s="1">
        <f>Tabelle27[[#This Row],[mean_anomaly '[degree']]]*PI()/180</f>
        <v>3.1570335814821875</v>
      </c>
      <c r="BL544" s="1">
        <f>'[1]Bearbeitete Datenbank'!$AZ546</f>
        <v>3.6476E-3</v>
      </c>
      <c r="BM544" s="1">
        <f>'[1]Bearbeitete Datenbank'!$BE546</f>
        <v>42163.709841518241</v>
      </c>
      <c r="BN544" s="1">
        <f>'[1]Bearbeitete Datenbank'!$BF546</f>
        <v>35946.506189536165</v>
      </c>
      <c r="BO544" s="1">
        <f>'[1]Bearbeitete Datenbank'!$BG546</f>
        <v>35638.913493500317</v>
      </c>
      <c r="BP544" s="1">
        <f>'[1]Bearbeitete Datenbank'!$BH546</f>
        <v>1436.0431395597509</v>
      </c>
      <c r="BQ544" s="1">
        <f>'[1]Bearbeitete Datenbank'!$BC546</f>
        <v>1.0027553910681699</v>
      </c>
      <c r="BX544" s="2"/>
      <c r="BY544" s="1" t="s">
        <v>115</v>
      </c>
      <c r="BZ544" s="1" t="s">
        <v>115</v>
      </c>
      <c r="CA544" s="1" t="s">
        <v>115</v>
      </c>
      <c r="CB544" s="1" t="s">
        <v>115</v>
      </c>
      <c r="CC544" s="2"/>
      <c r="CD544" s="47">
        <f>'[1]Bearbeitete Datenbank'!$BT546</f>
        <v>0.23899786300000869</v>
      </c>
      <c r="CE54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4.1712996145804836E-3</v>
      </c>
      <c r="CF544" s="1">
        <f>'[1]Bearbeitete Datenbank'!$BU546</f>
        <v>310.98796005399998</v>
      </c>
      <c r="CG54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5.4277638370029022</v>
      </c>
      <c r="CH544" s="1" t="str">
        <f>'[1]Bearbeitete Datenbank'!$BV546</f>
        <v>False</v>
      </c>
      <c r="CI544" s="1" t="str">
        <f>'[1]Bearbeitete Datenbank'!$BW546</f>
        <v>True</v>
      </c>
      <c r="CJ544" s="1">
        <f>'[1]Bearbeitete Datenbank'!$BX546</f>
        <v>3.7541759999999997E-3</v>
      </c>
      <c r="CK544" s="1">
        <f>'[1]Bearbeitete Datenbank'!$BY546</f>
        <v>2.8226000000000011E-4</v>
      </c>
      <c r="CL544" s="1" t="str">
        <f>'[1]Bearbeitete Datenbank'!$CA546</f>
        <v>None</v>
      </c>
      <c r="CM54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4" s="1">
        <f>'[1]Bearbeitete Datenbank'!$CB546</f>
        <v>0</v>
      </c>
      <c r="CO544" s="1">
        <f>'[1]Bearbeitete Datenbank'!$CC546</f>
        <v>0</v>
      </c>
      <c r="CP544" s="1" t="str">
        <f>'[1]Bearbeitete Datenbank'!$CD546</f>
        <v>None</v>
      </c>
      <c r="CQ544" s="1" t="str">
        <f>'[1]Bearbeitete Datenbank'!$CE546</f>
        <v>None</v>
      </c>
      <c r="CR544" s="1" t="str">
        <f>'[1]Bearbeitete Datenbank'!$CF546</f>
        <v>None</v>
      </c>
      <c r="CS544" s="1" t="str">
        <f>IF(Tabelle27[[#This Row],[synchronised_starting_longitude '[deg_E']]]="None","None",Tabelle27[[#This Row],[synchronised_starting_longitude '[deg_E']]]*PI()/180)</f>
        <v>None</v>
      </c>
      <c r="CT544" s="1" t="str">
        <f>'[1]Bearbeitete Datenbank'!$CG546</f>
        <v>None</v>
      </c>
      <c r="CU544" s="1" t="str">
        <f>IF(Tabelle27[[#This Row],[synchronised_initial_longitude '[deg_E']]]="None","None",Tabelle27[[#This Row],[synchronised_initial_longitude '[deg_E']]]*PI()/180)</f>
        <v>None</v>
      </c>
      <c r="CV544" s="1" t="str">
        <f>'[1]Bearbeitete Datenbank'!$CH546</f>
        <v>None</v>
      </c>
      <c r="CW544" s="1" t="str">
        <f>IF(Tabelle27[[#This Row],[synchronised_tolerance_longitude '[deg_E']]]="None","None",Tabelle27[[#This Row],[synchronised_tolerance_longitude '[deg_E']]]*PI()/180)</f>
        <v>None</v>
      </c>
      <c r="CY544" s="1" t="str">
        <f>'[1]Bearbeitete Datenbank'!$CI546</f>
        <v>None</v>
      </c>
      <c r="CZ544" s="1" t="str">
        <f>IF(Tabelle27[[#This Row],[initial_GLAN '[deg']]]="None",Tabelle27[[#This Row],[initial_GLAN '[deg']]],Tabelle27[[#This Row],[initial_GLAN '[deg']]]*PI()/180)</f>
        <v>None</v>
      </c>
      <c r="DA544" s="1" t="str">
        <f>'[1]Bearbeitete Datenbank'!$CJ546</f>
        <v>None</v>
      </c>
      <c r="DB544" s="1" t="str">
        <f>IF(Tabelle27[[#This Row],[tolerance_GLAN '[deg']]]="None",Tabelle27[[#This Row],[tolerance_GLAN '[deg']]],Tabelle27[[#This Row],[tolerance_GLAN '[deg']]]*PI()/180)</f>
        <v>None</v>
      </c>
      <c r="DC544" s="1" t="str">
        <f>'[1]Bearbeitete Datenbank'!$CK546</f>
        <v>None</v>
      </c>
      <c r="DD544" s="49" t="str">
        <f>'[1]Bearbeitete Datenbank'!$CL546</f>
        <v>None</v>
      </c>
      <c r="DE544" s="5" t="str">
        <f>'[1]Bearbeitete Datenbank'!$CM546</f>
        <v>None</v>
      </c>
      <c r="DF544" s="49" t="str">
        <f>'[1]Bearbeitete Datenbank'!$CN546</f>
        <v>None</v>
      </c>
      <c r="DG544" s="5" t="str">
        <f>'[1]Bearbeitete Datenbank'!$CO546</f>
        <v>None</v>
      </c>
      <c r="DH544" s="5" t="str">
        <f>'[1]Bearbeitete Datenbank'!$CP546</f>
        <v>None</v>
      </c>
    </row>
    <row r="545" spans="1:112" x14ac:dyDescent="0.25">
      <c r="A545" s="1" t="str">
        <f>'[1]Bearbeitete Datenbank'!$C547</f>
        <v>TDRS-5</v>
      </c>
      <c r="C545" s="1" t="str">
        <f>'[1]Bearbeitete Datenbank'!$C547</f>
        <v>TDRS-5</v>
      </c>
      <c r="D545" s="41">
        <f>'[1]Bearbeitete Datenbank'!$AB547</f>
        <v>21639</v>
      </c>
      <c r="G545" s="1" t="str">
        <f>'[1]Bearbeitete Datenbank'!$AV547</f>
        <v>Heavy Satellite</v>
      </c>
      <c r="H545" s="1">
        <f>'[1]Bearbeitete Datenbank'!$V547</f>
        <v>10</v>
      </c>
      <c r="J545" s="3"/>
      <c r="K545" s="1" t="str">
        <f>'[1]Bearbeitete Datenbank'!$BQ547</f>
        <v>none</v>
      </c>
      <c r="L545" s="1" t="str">
        <f>'[1]Bearbeitete Datenbank'!$BR547</f>
        <v>0</v>
      </c>
      <c r="M545" s="1"/>
      <c r="N545" s="1">
        <f>'[1]Bearbeitete Datenbank'!$BS547</f>
        <v>300</v>
      </c>
      <c r="P545" s="1" t="str">
        <f>'[1]Bearbeitete Datenbank'!$Y547</f>
        <v>Cape Canaveral</v>
      </c>
      <c r="Q545" s="1">
        <f>'[1]Bearbeitete Datenbank'!$AD547*PI()/180</f>
        <v>0.49683706040105241</v>
      </c>
      <c r="R545" s="1" t="str">
        <f>'[1]Bearbeitete Datenbank'!$D547</f>
        <v>USA</v>
      </c>
      <c r="S545" s="1" t="str">
        <f>'[1]Bearbeitete Datenbank'!$E547</f>
        <v>USA</v>
      </c>
      <c r="T545" s="1" t="str">
        <f>'[1]Bearbeitete Datenbank'!$F547</f>
        <v>SES S.A.</v>
      </c>
      <c r="U545" s="3">
        <f>'[1]Bearbeitete Datenbank'!$U547</f>
        <v>33452</v>
      </c>
      <c r="V545" s="1">
        <f>'[1]Bearbeitete Datenbank'!$AE547*PI()/180</f>
        <v>4.8776134829068196</v>
      </c>
      <c r="Y545" s="1">
        <f>'[1]Bearbeitete Datenbank'!$BK547</f>
        <v>2</v>
      </c>
      <c r="Z545" s="1">
        <f>'[1]Bearbeitete Datenbank'!$BL547</f>
        <v>5.99</v>
      </c>
      <c r="AA545" s="1">
        <f>'[1]Bearbeitete Datenbank'!$BM547</f>
        <v>17.399999999999999</v>
      </c>
      <c r="AB545" s="1">
        <f>'[1]Bearbeitete Datenbank'!BN547</f>
        <v>33.671884173236599</v>
      </c>
      <c r="AC545" s="1">
        <f>'[1]Bearbeitete Datenbank'!BO547</f>
        <v>2.70199925980745</v>
      </c>
      <c r="AD545" s="1">
        <f>'[1]Bearbeitete Datenbank'!$BP547</f>
        <v>13.873414872174401</v>
      </c>
      <c r="AH545" s="1">
        <f>'[1]Bearbeitete Datenbank'!$AL547</f>
        <v>2534</v>
      </c>
      <c r="AJ545" s="1">
        <f>'[1]Bearbeitete Datenbank'!$AN547</f>
        <v>1700</v>
      </c>
      <c r="AK545" s="1">
        <f>'[1]Bearbeitete Datenbank'!$AW547</f>
        <v>834</v>
      </c>
      <c r="AU545" s="1" t="str">
        <f>'[1]Bearbeitete Datenbank'!$AU547</f>
        <v>GEO/S</v>
      </c>
      <c r="AV545" s="1" t="str">
        <f>'[1]Bearbeitete Datenbank'!$J547</f>
        <v>GEO</v>
      </c>
      <c r="AY545" s="1" t="str">
        <f>'[1]Bearbeitete Datenbank'!$G547</f>
        <v>Government/Commercial</v>
      </c>
      <c r="AZ545" s="1"/>
      <c r="BA545" s="1" t="str">
        <f>'[1]Bearbeitete Datenbank'!$H547</f>
        <v>Communications</v>
      </c>
      <c r="BB545" s="1"/>
      <c r="BC545" s="42">
        <f>'[1]Bearbeitete Datenbank'!$AX547</f>
        <v>14.2546</v>
      </c>
      <c r="BD545" s="1">
        <f>Tabelle27[[#This Row],[inclination '[degree']]]*PI()/180</f>
        <v>0.24878970355478372</v>
      </c>
      <c r="BE545" s="1">
        <f>'[1]Bearbeitete Datenbank'!$AY547</f>
        <v>7.8151000000000002</v>
      </c>
      <c r="BF545" s="1">
        <f>Tabelle27[[#This Row],[RAAN '[degree']]]*PI()/180</f>
        <v>0.13639922637260884</v>
      </c>
      <c r="BG545" s="1">
        <f>'[1]Bearbeitete Datenbank'!$BA547</f>
        <v>8.69</v>
      </c>
      <c r="BH545" s="1">
        <f>Tabelle27[[#This Row],[AoP '[degree']]]*PI()/180</f>
        <v>0.15166911199830724</v>
      </c>
      <c r="BI545" s="1">
        <f>'[1]Bearbeitete Datenbank'!$BB547</f>
        <v>352.3621</v>
      </c>
      <c r="BK545" s="1">
        <f>Tabelle27[[#This Row],[mean_anomaly '[degree']]]*PI()/180</f>
        <v>6.1498788042415109</v>
      </c>
      <c r="BL545" s="1">
        <f>'[1]Bearbeitete Datenbank'!$AZ547</f>
        <v>2.6840000000000002E-3</v>
      </c>
      <c r="BM545" s="1">
        <f>'[1]Bearbeitete Datenbank'!$BE547</f>
        <v>42163.738433428683</v>
      </c>
      <c r="BN545" s="1">
        <f>'[1]Bearbeitete Datenbank'!$BF547</f>
        <v>35905.905907384004</v>
      </c>
      <c r="BO545" s="1">
        <f>'[1]Bearbeitete Datenbank'!$BG547</f>
        <v>35679.570959473363</v>
      </c>
      <c r="BP545" s="1">
        <f>'[1]Bearbeitete Datenbank'!$BH547</f>
        <v>1436.0446002669783</v>
      </c>
      <c r="BQ545" s="1">
        <f>'[1]Bearbeitete Datenbank'!$BC547</f>
        <v>1.0027543710914599</v>
      </c>
      <c r="BY545" s="1" t="s">
        <v>115</v>
      </c>
      <c r="BZ545" s="1" t="s">
        <v>115</v>
      </c>
      <c r="CA545" s="1" t="s">
        <v>115</v>
      </c>
      <c r="CB545" s="1" t="s">
        <v>115</v>
      </c>
      <c r="CD545" s="47">
        <f>'[1]Bearbeitete Datenbank'!$BT547</f>
        <v>0.23102408149999576</v>
      </c>
      <c r="CE54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4.0321308735706456E-3</v>
      </c>
      <c r="CF545" s="1">
        <f>'[1]Bearbeitete Datenbank'!$BU547</f>
        <v>192.43308590449999</v>
      </c>
      <c r="CG54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3.3585909388066151</v>
      </c>
      <c r="CH545" s="1" t="str">
        <f>'[1]Bearbeitete Datenbank'!$BV547</f>
        <v>False</v>
      </c>
      <c r="CI545" s="1" t="str">
        <f>'[1]Bearbeitete Datenbank'!$BW547</f>
        <v>True</v>
      </c>
      <c r="CJ545" s="1">
        <f>'[1]Bearbeitete Datenbank'!$BX547</f>
        <v>2.6354554999999998E-3</v>
      </c>
      <c r="CK545" s="1">
        <f>'[1]Bearbeitete Datenbank'!$BY547</f>
        <v>1.5143950000000013E-4</v>
      </c>
      <c r="CL545" s="1" t="str">
        <f>'[1]Bearbeitete Datenbank'!$CA547</f>
        <v>None</v>
      </c>
      <c r="CM54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5" s="1">
        <f>'[1]Bearbeitete Datenbank'!$CB547</f>
        <v>0</v>
      </c>
      <c r="CO545" s="1">
        <f>'[1]Bearbeitete Datenbank'!$CC547</f>
        <v>0</v>
      </c>
      <c r="CP545" s="1" t="str">
        <f>'[1]Bearbeitete Datenbank'!$CD547</f>
        <v>None</v>
      </c>
      <c r="CQ545" s="1" t="str">
        <f>'[1]Bearbeitete Datenbank'!$CE547</f>
        <v>None</v>
      </c>
      <c r="CR545" s="1" t="str">
        <f>'[1]Bearbeitete Datenbank'!$CF547</f>
        <v>None</v>
      </c>
      <c r="CS545" s="1" t="str">
        <f>IF(Tabelle27[[#This Row],[synchronised_starting_longitude '[deg_E']]]="None","None",Tabelle27[[#This Row],[synchronised_starting_longitude '[deg_E']]]*PI()/180)</f>
        <v>None</v>
      </c>
      <c r="CT545" s="1" t="str">
        <f>'[1]Bearbeitete Datenbank'!$CG547</f>
        <v>None</v>
      </c>
      <c r="CU545" s="1" t="str">
        <f>IF(Tabelle27[[#This Row],[synchronised_initial_longitude '[deg_E']]]="None","None",Tabelle27[[#This Row],[synchronised_initial_longitude '[deg_E']]]*PI()/180)</f>
        <v>None</v>
      </c>
      <c r="CV545" s="1" t="str">
        <f>'[1]Bearbeitete Datenbank'!$CH547</f>
        <v>None</v>
      </c>
      <c r="CW545" s="1" t="str">
        <f>IF(Tabelle27[[#This Row],[synchronised_tolerance_longitude '[deg_E']]]="None","None",Tabelle27[[#This Row],[synchronised_tolerance_longitude '[deg_E']]]*PI()/180)</f>
        <v>None</v>
      </c>
      <c r="CY545" s="1" t="str">
        <f>'[1]Bearbeitete Datenbank'!$CI547</f>
        <v>None</v>
      </c>
      <c r="CZ545" s="1" t="str">
        <f>IF(Tabelle27[[#This Row],[initial_GLAN '[deg']]]="None",Tabelle27[[#This Row],[initial_GLAN '[deg']]],Tabelle27[[#This Row],[initial_GLAN '[deg']]]*PI()/180)</f>
        <v>None</v>
      </c>
      <c r="DA545" s="1" t="str">
        <f>'[1]Bearbeitete Datenbank'!$CJ547</f>
        <v>None</v>
      </c>
      <c r="DB545" s="1" t="str">
        <f>IF(Tabelle27[[#This Row],[tolerance_GLAN '[deg']]]="None",Tabelle27[[#This Row],[tolerance_GLAN '[deg']]],Tabelle27[[#This Row],[tolerance_GLAN '[deg']]]*PI()/180)</f>
        <v>None</v>
      </c>
      <c r="DC545" s="1" t="str">
        <f>'[1]Bearbeitete Datenbank'!$CK547</f>
        <v>None</v>
      </c>
      <c r="DD545" s="49" t="str">
        <f>'[1]Bearbeitete Datenbank'!$CL547</f>
        <v>None</v>
      </c>
      <c r="DE545" s="5" t="str">
        <f>'[1]Bearbeitete Datenbank'!$CM547</f>
        <v>None</v>
      </c>
      <c r="DF545" s="49" t="str">
        <f>'[1]Bearbeitete Datenbank'!$CN547</f>
        <v>None</v>
      </c>
      <c r="DG545" s="5" t="str">
        <f>'[1]Bearbeitete Datenbank'!$CO547</f>
        <v>None</v>
      </c>
      <c r="DH545" s="5" t="str">
        <f>'[1]Bearbeitete Datenbank'!$CP547</f>
        <v>None</v>
      </c>
    </row>
    <row r="546" spans="1:112" x14ac:dyDescent="0.25">
      <c r="A546" s="1" t="str">
        <f>'[1]Bearbeitete Datenbank'!$C548</f>
        <v>TDRS-6</v>
      </c>
      <c r="C546" s="1" t="str">
        <f>'[1]Bearbeitete Datenbank'!$C548</f>
        <v>TDRS-6</v>
      </c>
      <c r="D546" s="41">
        <f>'[1]Bearbeitete Datenbank'!$AB548</f>
        <v>22314</v>
      </c>
      <c r="G546" s="1" t="str">
        <f>'[1]Bearbeitete Datenbank'!$AV548</f>
        <v>Heavy Satellite</v>
      </c>
      <c r="H546" s="1">
        <f>'[1]Bearbeitete Datenbank'!$V548</f>
        <v>10</v>
      </c>
      <c r="J546" s="3"/>
      <c r="K546" s="1" t="str">
        <f>'[1]Bearbeitete Datenbank'!$BQ548</f>
        <v>none</v>
      </c>
      <c r="L546" s="1" t="str">
        <f>'[1]Bearbeitete Datenbank'!$BR548</f>
        <v>0</v>
      </c>
      <c r="M546" s="1"/>
      <c r="N546" s="1">
        <f>'[1]Bearbeitete Datenbank'!$BS548</f>
        <v>300</v>
      </c>
      <c r="P546" s="1" t="str">
        <f>'[1]Bearbeitete Datenbank'!$Y548</f>
        <v>Cape Canaveral</v>
      </c>
      <c r="Q546" s="1">
        <f>'[1]Bearbeitete Datenbank'!$AD548*PI()/180</f>
        <v>0.49683706040105241</v>
      </c>
      <c r="R546" s="1" t="str">
        <f>'[1]Bearbeitete Datenbank'!$D548</f>
        <v>USA</v>
      </c>
      <c r="S546" s="1" t="str">
        <f>'[1]Bearbeitete Datenbank'!$E548</f>
        <v>USA</v>
      </c>
      <c r="T546" s="1" t="str">
        <f>'[1]Bearbeitete Datenbank'!$F548</f>
        <v>National Aeronautics and Space Administration (NASA)/SES Americom (SES [Société Européenne des Satellites (SES)])</v>
      </c>
      <c r="U546" s="3">
        <f>'[1]Bearbeitete Datenbank'!$U548</f>
        <v>33982</v>
      </c>
      <c r="V546" s="1">
        <f>'[1]Bearbeitete Datenbank'!$AE548*PI()/180</f>
        <v>4.8776134829068196</v>
      </c>
      <c r="Y546" s="1">
        <f>'[1]Bearbeitete Datenbank'!$BK548</f>
        <v>2</v>
      </c>
      <c r="Z546" s="1">
        <f>'[1]Bearbeitete Datenbank'!$BL548</f>
        <v>5.99</v>
      </c>
      <c r="AA546" s="1">
        <f>'[1]Bearbeitete Datenbank'!$BM548</f>
        <v>17.399999999999999</v>
      </c>
      <c r="AB546" s="1">
        <f>'[1]Bearbeitete Datenbank'!BN548</f>
        <v>33.671884173236599</v>
      </c>
      <c r="AC546" s="1">
        <f>'[1]Bearbeitete Datenbank'!BO548</f>
        <v>2.70199925980745</v>
      </c>
      <c r="AD546" s="1">
        <f>'[1]Bearbeitete Datenbank'!$BP548</f>
        <v>13.873414872174401</v>
      </c>
      <c r="AH546" s="1">
        <f>'[1]Bearbeitete Datenbank'!$AL548</f>
        <v>2534</v>
      </c>
      <c r="AJ546" s="1">
        <f>'[1]Bearbeitete Datenbank'!$AN548</f>
        <v>1673</v>
      </c>
      <c r="AK546" s="1">
        <f>'[1]Bearbeitete Datenbank'!$AW548</f>
        <v>861</v>
      </c>
      <c r="AU546" s="1" t="str">
        <f>'[1]Bearbeitete Datenbank'!$AU548</f>
        <v>GEO/S</v>
      </c>
      <c r="AV546" s="1" t="str">
        <f>'[1]Bearbeitete Datenbank'!$J548</f>
        <v>GEO</v>
      </c>
      <c r="AY546" s="1" t="str">
        <f>'[1]Bearbeitete Datenbank'!$G548</f>
        <v>Government/Commercial</v>
      </c>
      <c r="AZ546" s="1"/>
      <c r="BA546" s="1" t="str">
        <f>'[1]Bearbeitete Datenbank'!$H548</f>
        <v>Communications</v>
      </c>
      <c r="BB546" s="1"/>
      <c r="BC546" s="42">
        <f>'[1]Bearbeitete Datenbank'!$AX548</f>
        <v>14.095499999999999</v>
      </c>
      <c r="BD546" s="1">
        <f>Tabelle27[[#This Row],[inclination '[degree']]]*PI()/180</f>
        <v>0.24601288471486071</v>
      </c>
      <c r="BE546" s="1">
        <f>'[1]Bearbeitete Datenbank'!$AY548</f>
        <v>11.012</v>
      </c>
      <c r="BF546" s="1">
        <f>Tabelle27[[#This Row],[RAAN '[degree']]]*PI()/180</f>
        <v>0.19219565722961557</v>
      </c>
      <c r="BG546" s="1">
        <f>'[1]Bearbeitete Datenbank'!$BA548</f>
        <v>83.6815</v>
      </c>
      <c r="BH546" s="1">
        <f>Tabelle27[[#This Row],[AoP '[degree']]]*PI()/180</f>
        <v>1.4605176980076349</v>
      </c>
      <c r="BI546" s="1">
        <f>'[1]Bearbeitete Datenbank'!$BB548</f>
        <v>275.23020000000002</v>
      </c>
      <c r="BK546" s="1">
        <f>Tabelle27[[#This Row],[mean_anomaly '[degree']]]*PI()/180</f>
        <v>4.8036731909224972</v>
      </c>
      <c r="BL546" s="1">
        <f>'[1]Bearbeitete Datenbank'!$AZ548</f>
        <v>9.4260000000000004E-4</v>
      </c>
      <c r="BM546" s="1">
        <f>'[1]Bearbeitete Datenbank'!$BE548</f>
        <v>42163.801226603027</v>
      </c>
      <c r="BN546" s="1">
        <f>'[1]Bearbeitete Datenbank'!$BF548</f>
        <v>35832.544825639219</v>
      </c>
      <c r="BO546" s="1">
        <f>'[1]Bearbeitete Datenbank'!$BG548</f>
        <v>35753.057627566828</v>
      </c>
      <c r="BP546" s="1">
        <f>'[1]Bearbeitete Datenbank'!$BH548</f>
        <v>1436.047808254548</v>
      </c>
      <c r="BQ546" s="1">
        <f>'[1]Bearbeitete Datenbank'!$BC548</f>
        <v>1.0027521310382099</v>
      </c>
      <c r="BY546" s="1" t="s">
        <v>115</v>
      </c>
      <c r="BZ546" s="1" t="s">
        <v>115</v>
      </c>
      <c r="CA546" s="1" t="s">
        <v>115</v>
      </c>
      <c r="CB546" s="1" t="s">
        <v>115</v>
      </c>
      <c r="CD546" s="47">
        <f>'[1]Bearbeitete Datenbank'!$BT548</f>
        <v>0.20219489299998372</v>
      </c>
      <c r="CE54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3.5289666135673507E-3</v>
      </c>
      <c r="CF546" s="1">
        <f>'[1]Bearbeitete Datenbank'!$BU548</f>
        <v>314.02041867599996</v>
      </c>
      <c r="CG54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5.4806902243872919</v>
      </c>
      <c r="CH546" s="1" t="str">
        <f>'[1]Bearbeitete Datenbank'!$BV548</f>
        <v>False</v>
      </c>
      <c r="CI546" s="1" t="str">
        <f>'[1]Bearbeitete Datenbank'!$BW548</f>
        <v>True</v>
      </c>
      <c r="CJ546" s="1">
        <f>'[1]Bearbeitete Datenbank'!$BX548</f>
        <v>7.6566399999999999E-4</v>
      </c>
      <c r="CK546" s="1">
        <f>'[1]Bearbeitete Datenbank'!$BY548</f>
        <v>2.6219199999999996E-4</v>
      </c>
      <c r="CL546" s="1" t="str">
        <f>'[1]Bearbeitete Datenbank'!$CA548</f>
        <v>None</v>
      </c>
      <c r="CM54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6" s="1">
        <f>'[1]Bearbeitete Datenbank'!$CB548</f>
        <v>0</v>
      </c>
      <c r="CO546" s="1">
        <f>'[1]Bearbeitete Datenbank'!$CC548</f>
        <v>0</v>
      </c>
      <c r="CP546" s="1" t="str">
        <f>'[1]Bearbeitete Datenbank'!$CD548</f>
        <v>None</v>
      </c>
      <c r="CQ546" s="1" t="str">
        <f>'[1]Bearbeitete Datenbank'!$CE548</f>
        <v>None</v>
      </c>
      <c r="CR546" s="1" t="str">
        <f>'[1]Bearbeitete Datenbank'!$CF548</f>
        <v>None</v>
      </c>
      <c r="CS546" s="1" t="str">
        <f>IF(Tabelle27[[#This Row],[synchronised_starting_longitude '[deg_E']]]="None","None",Tabelle27[[#This Row],[synchronised_starting_longitude '[deg_E']]]*PI()/180)</f>
        <v>None</v>
      </c>
      <c r="CT546" s="1" t="str">
        <f>'[1]Bearbeitete Datenbank'!$CG548</f>
        <v>None</v>
      </c>
      <c r="CU546" s="1" t="str">
        <f>IF(Tabelle27[[#This Row],[synchronised_initial_longitude '[deg_E']]]="None","None",Tabelle27[[#This Row],[synchronised_initial_longitude '[deg_E']]]*PI()/180)</f>
        <v>None</v>
      </c>
      <c r="CV546" s="1" t="str">
        <f>'[1]Bearbeitete Datenbank'!$CH548</f>
        <v>None</v>
      </c>
      <c r="CW546" s="1" t="str">
        <f>IF(Tabelle27[[#This Row],[synchronised_tolerance_longitude '[deg_E']]]="None","None",Tabelle27[[#This Row],[synchronised_tolerance_longitude '[deg_E']]]*PI()/180)</f>
        <v>None</v>
      </c>
      <c r="CY546" s="1" t="str">
        <f>'[1]Bearbeitete Datenbank'!$CI548</f>
        <v>None</v>
      </c>
      <c r="CZ546" s="1" t="str">
        <f>IF(Tabelle27[[#This Row],[initial_GLAN '[deg']]]="None",Tabelle27[[#This Row],[initial_GLAN '[deg']]],Tabelle27[[#This Row],[initial_GLAN '[deg']]]*PI()/180)</f>
        <v>None</v>
      </c>
      <c r="DA546" s="1" t="str">
        <f>'[1]Bearbeitete Datenbank'!$CJ548</f>
        <v>None</v>
      </c>
      <c r="DB546" s="1" t="str">
        <f>IF(Tabelle27[[#This Row],[tolerance_GLAN '[deg']]]="None",Tabelle27[[#This Row],[tolerance_GLAN '[deg']]],Tabelle27[[#This Row],[tolerance_GLAN '[deg']]]*PI()/180)</f>
        <v>None</v>
      </c>
      <c r="DC546" s="1" t="str">
        <f>'[1]Bearbeitete Datenbank'!$CK548</f>
        <v>None</v>
      </c>
      <c r="DD546" s="49" t="str">
        <f>'[1]Bearbeitete Datenbank'!$CL548</f>
        <v>None</v>
      </c>
      <c r="DE546" s="5" t="str">
        <f>'[1]Bearbeitete Datenbank'!$CM548</f>
        <v>None</v>
      </c>
      <c r="DF546" s="49" t="str">
        <f>'[1]Bearbeitete Datenbank'!$CN548</f>
        <v>None</v>
      </c>
      <c r="DG546" s="5" t="str">
        <f>'[1]Bearbeitete Datenbank'!$CO548</f>
        <v>None</v>
      </c>
      <c r="DH546" s="5" t="str">
        <f>'[1]Bearbeitete Datenbank'!$CP548</f>
        <v>None</v>
      </c>
    </row>
    <row r="547" spans="1:112" x14ac:dyDescent="0.25">
      <c r="A547" s="1" t="str">
        <f>'[1]Bearbeitete Datenbank'!$C549</f>
        <v>TDRS-7</v>
      </c>
      <c r="C547" s="1" t="str">
        <f>'[1]Bearbeitete Datenbank'!$C549</f>
        <v>TDRS-7</v>
      </c>
      <c r="D547" s="41">
        <f>'[1]Bearbeitete Datenbank'!$AB549</f>
        <v>23613</v>
      </c>
      <c r="G547" s="1" t="str">
        <f>'[1]Bearbeitete Datenbank'!$AV549</f>
        <v>Heavy Satellite</v>
      </c>
      <c r="H547" s="1">
        <f>'[1]Bearbeitete Datenbank'!$V549</f>
        <v>10</v>
      </c>
      <c r="J547" s="3"/>
      <c r="K547" s="1" t="str">
        <f>'[1]Bearbeitete Datenbank'!$BQ549</f>
        <v>none</v>
      </c>
      <c r="L547" s="1" t="str">
        <f>'[1]Bearbeitete Datenbank'!$BR549</f>
        <v>0</v>
      </c>
      <c r="M547" s="1"/>
      <c r="N547" s="1">
        <f>'[1]Bearbeitete Datenbank'!$BS549</f>
        <v>300</v>
      </c>
      <c r="P547" s="1" t="str">
        <f>'[1]Bearbeitete Datenbank'!$Y549</f>
        <v>Cape Canaveral</v>
      </c>
      <c r="Q547" s="1">
        <f>'[1]Bearbeitete Datenbank'!$AD549*PI()/180</f>
        <v>0.49683706040105241</v>
      </c>
      <c r="R547" s="1" t="str">
        <f>'[1]Bearbeitete Datenbank'!$D549</f>
        <v>USA</v>
      </c>
      <c r="S547" s="1" t="str">
        <f>'[1]Bearbeitete Datenbank'!$E549</f>
        <v>USA</v>
      </c>
      <c r="T547" s="1" t="str">
        <f>'[1]Bearbeitete Datenbank'!$F549</f>
        <v>National Aeronautics and Space Administration (NASA)</v>
      </c>
      <c r="U547" s="3">
        <f>'[1]Bearbeitete Datenbank'!$U549</f>
        <v>34893</v>
      </c>
      <c r="V547" s="1">
        <f>'[1]Bearbeitete Datenbank'!$AE549*PI()/180</f>
        <v>4.8776134829068196</v>
      </c>
      <c r="Y547" s="1">
        <f>'[1]Bearbeitete Datenbank'!$BK549</f>
        <v>2</v>
      </c>
      <c r="Z547" s="1">
        <f>'[1]Bearbeitete Datenbank'!$BL549</f>
        <v>5.99</v>
      </c>
      <c r="AA547" s="1">
        <f>'[1]Bearbeitete Datenbank'!$BM549</f>
        <v>17.399999999999999</v>
      </c>
      <c r="AB547" s="1">
        <f>'[1]Bearbeitete Datenbank'!BN549</f>
        <v>33.671884173236599</v>
      </c>
      <c r="AC547" s="1">
        <f>'[1]Bearbeitete Datenbank'!BO549</f>
        <v>2.70199925980745</v>
      </c>
      <c r="AD547" s="1">
        <f>'[1]Bearbeitete Datenbank'!$BP549</f>
        <v>13.873414872174401</v>
      </c>
      <c r="AH547" s="1">
        <f>'[1]Bearbeitete Datenbank'!$AL549</f>
        <v>2225</v>
      </c>
      <c r="AJ547" s="1">
        <f>'[1]Bearbeitete Datenbank'!$AN549</f>
        <v>1673</v>
      </c>
      <c r="AK547" s="1">
        <f>'[1]Bearbeitete Datenbank'!$AW549</f>
        <v>552</v>
      </c>
      <c r="AU547" s="1" t="str">
        <f>'[1]Bearbeitete Datenbank'!$AU549</f>
        <v>GEO/S</v>
      </c>
      <c r="AV547" s="1" t="str">
        <f>'[1]Bearbeitete Datenbank'!$J549</f>
        <v>GEO</v>
      </c>
      <c r="AY547" s="1" t="str">
        <f>'[1]Bearbeitete Datenbank'!$G549</f>
        <v>Government</v>
      </c>
      <c r="AZ547" s="1"/>
      <c r="BA547" s="1" t="str">
        <f>'[1]Bearbeitete Datenbank'!$H549</f>
        <v>Communications</v>
      </c>
      <c r="BB547" s="1"/>
      <c r="BC547" s="42">
        <f>'[1]Bearbeitete Datenbank'!$AX549</f>
        <v>14.112399999999999</v>
      </c>
      <c r="BD547" s="1">
        <f>Tabelle27[[#This Row],[inclination '[degree']]]*PI()/180</f>
        <v>0.24630784535844771</v>
      </c>
      <c r="BE547" s="1">
        <f>'[1]Bearbeitete Datenbank'!$AY549</f>
        <v>1.6909000000000001</v>
      </c>
      <c r="BF547" s="1">
        <f>Tabelle27[[#This Row],[RAAN '[degree']]]*PI()/180</f>
        <v>2.9511772321972121E-2</v>
      </c>
      <c r="BG547" s="1">
        <f>'[1]Bearbeitete Datenbank'!$BA549</f>
        <v>41.116500000000002</v>
      </c>
      <c r="BH547" s="1">
        <f>Tabelle27[[#This Row],[AoP '[degree']]]*PI()/180</f>
        <v>0.71761830189624853</v>
      </c>
      <c r="BI547" s="1">
        <f>'[1]Bearbeitete Datenbank'!$BB549</f>
        <v>143.6772</v>
      </c>
      <c r="BK547" s="1">
        <f>Tabelle27[[#This Row],[mean_anomaly '[degree']]]*PI()/180</f>
        <v>2.5076402000463967</v>
      </c>
      <c r="BL547" s="1">
        <f>'[1]Bearbeitete Datenbank'!$AZ549</f>
        <v>3.0798000000000002E-3</v>
      </c>
      <c r="BM547" s="1">
        <f>'[1]Bearbeitete Datenbank'!$BE549</f>
        <v>42164.957337192936</v>
      </c>
      <c r="BN547" s="1">
        <f>'[1]Bearbeitete Datenbank'!$BF549</f>
        <v>35923.816972800028</v>
      </c>
      <c r="BO547" s="1">
        <f>'[1]Bearbeitete Datenbank'!$BG549</f>
        <v>35664.097701585852</v>
      </c>
      <c r="BP547" s="1">
        <f>'[1]Bearbeitete Datenbank'!$BH549</f>
        <v>1436.1068722411096</v>
      </c>
      <c r="BQ547" s="1">
        <f>'[1]Bearbeitete Datenbank'!$BC549</f>
        <v>1.0027108899999999</v>
      </c>
      <c r="BY547" s="1" t="s">
        <v>115</v>
      </c>
      <c r="BZ547" s="1" t="s">
        <v>115</v>
      </c>
      <c r="CA547" s="1" t="s">
        <v>115</v>
      </c>
      <c r="CB547" s="1" t="s">
        <v>115</v>
      </c>
      <c r="CD547" s="47">
        <f>'[1]Bearbeitete Datenbank'!$BT549</f>
        <v>0.17522346799999866</v>
      </c>
      <c r="CE54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3.0582264433628996E-3</v>
      </c>
      <c r="CF547" s="1">
        <f>'[1]Bearbeitete Datenbank'!$BU549</f>
        <v>84.746534276000006</v>
      </c>
      <c r="CG54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1.4791060527704292</v>
      </c>
      <c r="CH547" s="1" t="str">
        <f>'[1]Bearbeitete Datenbank'!$BV549</f>
        <v>False</v>
      </c>
      <c r="CI547" s="1" t="str">
        <f>'[1]Bearbeitete Datenbank'!$BW549</f>
        <v>True</v>
      </c>
      <c r="CJ547" s="1">
        <f>'[1]Bearbeitete Datenbank'!$BX549</f>
        <v>2.8819750000000002E-3</v>
      </c>
      <c r="CK547" s="1">
        <f>'[1]Bearbeitete Datenbank'!$BY549</f>
        <v>2.2668000000000015E-4</v>
      </c>
      <c r="CL547" s="1" t="str">
        <f>'[1]Bearbeitete Datenbank'!$CA549</f>
        <v>None</v>
      </c>
      <c r="CM54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7" s="1">
        <f>'[1]Bearbeitete Datenbank'!$CB549</f>
        <v>0</v>
      </c>
      <c r="CO547" s="1">
        <f>'[1]Bearbeitete Datenbank'!$CC549</f>
        <v>0</v>
      </c>
      <c r="CP547" s="1" t="str">
        <f>'[1]Bearbeitete Datenbank'!$CD549</f>
        <v>None</v>
      </c>
      <c r="CQ547" s="1" t="str">
        <f>'[1]Bearbeitete Datenbank'!$CE549</f>
        <v>None</v>
      </c>
      <c r="CR547" s="1" t="str">
        <f>'[1]Bearbeitete Datenbank'!$CF549</f>
        <v>None</v>
      </c>
      <c r="CS547" s="1" t="str">
        <f>IF(Tabelle27[[#This Row],[synchronised_starting_longitude '[deg_E']]]="None","None",Tabelle27[[#This Row],[synchronised_starting_longitude '[deg_E']]]*PI()/180)</f>
        <v>None</v>
      </c>
      <c r="CT547" s="1" t="str">
        <f>'[1]Bearbeitete Datenbank'!$CG549</f>
        <v>None</v>
      </c>
      <c r="CU547" s="1" t="str">
        <f>IF(Tabelle27[[#This Row],[synchronised_initial_longitude '[deg_E']]]="None","None",Tabelle27[[#This Row],[synchronised_initial_longitude '[deg_E']]]*PI()/180)</f>
        <v>None</v>
      </c>
      <c r="CV547" s="1" t="str">
        <f>'[1]Bearbeitete Datenbank'!$CH549</f>
        <v>None</v>
      </c>
      <c r="CW547" s="1" t="str">
        <f>IF(Tabelle27[[#This Row],[synchronised_tolerance_longitude '[deg_E']]]="None","None",Tabelle27[[#This Row],[synchronised_tolerance_longitude '[deg_E']]]*PI()/180)</f>
        <v>None</v>
      </c>
      <c r="CY547" s="1" t="str">
        <f>'[1]Bearbeitete Datenbank'!$CI549</f>
        <v>None</v>
      </c>
      <c r="CZ547" s="1" t="str">
        <f>IF(Tabelle27[[#This Row],[initial_GLAN '[deg']]]="None",Tabelle27[[#This Row],[initial_GLAN '[deg']]],Tabelle27[[#This Row],[initial_GLAN '[deg']]]*PI()/180)</f>
        <v>None</v>
      </c>
      <c r="DA547" s="1" t="str">
        <f>'[1]Bearbeitete Datenbank'!$CJ549</f>
        <v>None</v>
      </c>
      <c r="DB547" s="1" t="str">
        <f>IF(Tabelle27[[#This Row],[tolerance_GLAN '[deg']]]="None",Tabelle27[[#This Row],[tolerance_GLAN '[deg']]],Tabelle27[[#This Row],[tolerance_GLAN '[deg']]]*PI()/180)</f>
        <v>None</v>
      </c>
      <c r="DC547" s="1" t="str">
        <f>'[1]Bearbeitete Datenbank'!$CK549</f>
        <v>None</v>
      </c>
      <c r="DD547" s="49" t="str">
        <f>'[1]Bearbeitete Datenbank'!$CL549</f>
        <v>None</v>
      </c>
      <c r="DE547" s="5" t="str">
        <f>'[1]Bearbeitete Datenbank'!$CM549</f>
        <v>None</v>
      </c>
      <c r="DF547" s="49" t="str">
        <f>'[1]Bearbeitete Datenbank'!$CN549</f>
        <v>None</v>
      </c>
      <c r="DG547" s="5" t="str">
        <f>'[1]Bearbeitete Datenbank'!$CO549</f>
        <v>None</v>
      </c>
      <c r="DH547" s="5" t="str">
        <f>'[1]Bearbeitete Datenbank'!$CP549</f>
        <v>None</v>
      </c>
    </row>
    <row r="548" spans="1:112" x14ac:dyDescent="0.25">
      <c r="A548" s="1" t="str">
        <f>'[1]Bearbeitete Datenbank'!$C550</f>
        <v>TDRS-8</v>
      </c>
      <c r="C548" s="1" t="str">
        <f>'[1]Bearbeitete Datenbank'!$C550</f>
        <v>TDRS-8</v>
      </c>
      <c r="D548" s="41">
        <f>'[1]Bearbeitete Datenbank'!$AB550</f>
        <v>26388</v>
      </c>
      <c r="G548" s="1" t="str">
        <f>'[1]Bearbeitete Datenbank'!$AV550</f>
        <v>Heavy Satellite</v>
      </c>
      <c r="H548" s="1">
        <f>'[1]Bearbeitete Datenbank'!$V550</f>
        <v>11</v>
      </c>
      <c r="J548" s="3"/>
      <c r="K548" s="1" t="str">
        <f>'[1]Bearbeitete Datenbank'!$BQ550</f>
        <v>mono/duo-propellant</v>
      </c>
      <c r="L548" s="1" t="str">
        <f>'[1]Bearbeitete Datenbank'!$BR550</f>
        <v>1</v>
      </c>
      <c r="M548" s="1"/>
      <c r="N548" s="1">
        <f>'[1]Bearbeitete Datenbank'!$BS550</f>
        <v>300</v>
      </c>
      <c r="P548" s="1" t="str">
        <f>'[1]Bearbeitete Datenbank'!$Y550</f>
        <v>Cape Canaveral</v>
      </c>
      <c r="Q548" s="1">
        <f>'[1]Bearbeitete Datenbank'!$AD550*PI()/180</f>
        <v>0.49683706040105241</v>
      </c>
      <c r="R548" s="1" t="str">
        <f>'[1]Bearbeitete Datenbank'!$D550</f>
        <v>USA</v>
      </c>
      <c r="S548" s="1" t="str">
        <f>'[1]Bearbeitete Datenbank'!$E550</f>
        <v>USA</v>
      </c>
      <c r="T548" s="1" t="str">
        <f>'[1]Bearbeitete Datenbank'!$F550</f>
        <v>National Aeronautics and Space Administration (NASA)</v>
      </c>
      <c r="U548" s="3">
        <f>'[1]Bearbeitete Datenbank'!$U550</f>
        <v>36707</v>
      </c>
      <c r="V548" s="1">
        <f>'[1]Bearbeitete Datenbank'!$AE550*PI()/180</f>
        <v>4.8776134829068196</v>
      </c>
      <c r="Y548" s="1">
        <f>'[1]Bearbeitete Datenbank'!$BK550</f>
        <v>3.4</v>
      </c>
      <c r="Z548" s="1">
        <f>'[1]Bearbeitete Datenbank'!$BL550</f>
        <v>8.4</v>
      </c>
      <c r="AA548" s="1">
        <f>'[1]Bearbeitete Datenbank'!$BM550</f>
        <v>21</v>
      </c>
      <c r="AB548" s="1">
        <f>'[1]Bearbeitete Datenbank'!BN550</f>
        <v>89.884029005100899</v>
      </c>
      <c r="AC548" s="1">
        <f>'[1]Bearbeitete Datenbank'!BO550</f>
        <v>11.56</v>
      </c>
      <c r="AD548" s="1">
        <f>'[1]Bearbeitete Datenbank'!$BP550</f>
        <v>50.374133333333297</v>
      </c>
      <c r="AH548" s="1">
        <f>'[1]Bearbeitete Datenbank'!$AL550</f>
        <v>3180</v>
      </c>
      <c r="AJ548" s="1">
        <f>'[1]Bearbeitete Datenbank'!$AN550</f>
        <v>1600</v>
      </c>
      <c r="AK548" s="1">
        <f>'[1]Bearbeitete Datenbank'!$AW550</f>
        <v>1580</v>
      </c>
      <c r="AU548" s="1" t="str">
        <f>'[1]Bearbeitete Datenbank'!$AU550</f>
        <v>GEO/I</v>
      </c>
      <c r="AV548" s="1" t="str">
        <f>'[1]Bearbeitete Datenbank'!$J550</f>
        <v>GEO</v>
      </c>
      <c r="AY548" s="1" t="str">
        <f>'[1]Bearbeitete Datenbank'!$G550</f>
        <v>Government</v>
      </c>
      <c r="AZ548" s="1"/>
      <c r="BA548" s="1" t="str">
        <f>'[1]Bearbeitete Datenbank'!$H550</f>
        <v>Communications</v>
      </c>
      <c r="BB548" s="1"/>
      <c r="BC548" s="42">
        <f>'[1]Bearbeitete Datenbank'!$AX550</f>
        <v>9.7574000000000005</v>
      </c>
      <c r="BD548" s="1">
        <f>Tabelle27[[#This Row],[inclination '[degree']]]*PI()/180</f>
        <v>0.17029875643409473</v>
      </c>
      <c r="BE548" s="1">
        <f>'[1]Bearbeitete Datenbank'!$AY550</f>
        <v>45.2331</v>
      </c>
      <c r="BF548" s="1">
        <f>Tabelle27[[#This Row],[RAAN '[degree']]]*PI()/180</f>
        <v>0.78946652588384703</v>
      </c>
      <c r="BG548" s="1">
        <f>'[1]Bearbeitete Datenbank'!$BA550</f>
        <v>340.12369999999999</v>
      </c>
      <c r="BH548" s="1">
        <f>Tabelle27[[#This Row],[AoP '[degree']]]*PI()/180</f>
        <v>5.9362784290654371</v>
      </c>
      <c r="BI548" s="1">
        <f>'[1]Bearbeitete Datenbank'!$BB550</f>
        <v>248.988</v>
      </c>
      <c r="BK548" s="1">
        <f>Tabelle27[[#This Row],[mean_anomaly '[degree']]]*PI()/180</f>
        <v>4.3456603979556414</v>
      </c>
      <c r="BL548" s="1">
        <f>'[1]Bearbeitete Datenbank'!$AZ550</f>
        <v>2.2012999999999998E-3</v>
      </c>
      <c r="BM548" s="1">
        <f>'[1]Bearbeitete Datenbank'!$BE550</f>
        <v>42166.945904230379</v>
      </c>
      <c r="BN548" s="1">
        <f>'[1]Bearbeitete Datenbank'!$BF550</f>
        <v>35888.768002249366</v>
      </c>
      <c r="BO548" s="1">
        <f>'[1]Bearbeitete Datenbank'!$BG550</f>
        <v>35703.123806211399</v>
      </c>
      <c r="BP548" s="1">
        <f>'[1]Bearbeitete Datenbank'!$BH550</f>
        <v>1436.2084670952054</v>
      </c>
      <c r="BQ548" s="1">
        <f>'[1]Bearbeitete Datenbank'!$BC550</f>
        <v>1.00263996</v>
      </c>
      <c r="BY548" s="1" t="s">
        <v>115</v>
      </c>
      <c r="BZ548" s="1" t="s">
        <v>115</v>
      </c>
      <c r="CA548" s="1" t="s">
        <v>115</v>
      </c>
      <c r="CB548" s="1" t="s">
        <v>115</v>
      </c>
      <c r="CD548" s="47">
        <f>'[1]Bearbeitete Datenbank'!$BT550</f>
        <v>0.3109018475000056</v>
      </c>
      <c r="CE54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5.426260889408399E-3</v>
      </c>
      <c r="CF548" s="1">
        <f>'[1]Bearbeitete Datenbank'!$BU550</f>
        <v>89.080839854499999</v>
      </c>
      <c r="CG54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1.5547539559028112</v>
      </c>
      <c r="CH548" s="1" t="str">
        <f>'[1]Bearbeitete Datenbank'!$BV550</f>
        <v>False</v>
      </c>
      <c r="CI548" s="1" t="str">
        <f>'[1]Bearbeitete Datenbank'!$BW550</f>
        <v>True</v>
      </c>
      <c r="CJ548" s="1">
        <f>'[1]Bearbeitete Datenbank'!$BX550</f>
        <v>2.0710559999999999E-3</v>
      </c>
      <c r="CK548" s="1">
        <f>'[1]Bearbeitete Datenbank'!$BY550</f>
        <v>2.4171599999999989E-4</v>
      </c>
      <c r="CL548" s="1" t="str">
        <f>'[1]Bearbeitete Datenbank'!$CA550</f>
        <v>None</v>
      </c>
      <c r="CM54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8" s="1">
        <f>'[1]Bearbeitete Datenbank'!$CB550</f>
        <v>0</v>
      </c>
      <c r="CO548" s="1">
        <f>'[1]Bearbeitete Datenbank'!$CC550</f>
        <v>0</v>
      </c>
      <c r="CP548" s="1" t="str">
        <f>'[1]Bearbeitete Datenbank'!$CD550</f>
        <v>None</v>
      </c>
      <c r="CQ548" s="1" t="str">
        <f>'[1]Bearbeitete Datenbank'!$CE550</f>
        <v>None</v>
      </c>
      <c r="CR548" s="1" t="str">
        <f>'[1]Bearbeitete Datenbank'!$CF550</f>
        <v>None</v>
      </c>
      <c r="CS548" s="1" t="str">
        <f>IF(Tabelle27[[#This Row],[synchronised_starting_longitude '[deg_E']]]="None","None",Tabelle27[[#This Row],[synchronised_starting_longitude '[deg_E']]]*PI()/180)</f>
        <v>None</v>
      </c>
      <c r="CT548" s="1" t="str">
        <f>'[1]Bearbeitete Datenbank'!$CG550</f>
        <v>None</v>
      </c>
      <c r="CU548" s="1" t="str">
        <f>IF(Tabelle27[[#This Row],[synchronised_initial_longitude '[deg_E']]]="None","None",Tabelle27[[#This Row],[synchronised_initial_longitude '[deg_E']]]*PI()/180)</f>
        <v>None</v>
      </c>
      <c r="CV548" s="1" t="str">
        <f>'[1]Bearbeitete Datenbank'!$CH550</f>
        <v>None</v>
      </c>
      <c r="CW548" s="1" t="str">
        <f>IF(Tabelle27[[#This Row],[synchronised_tolerance_longitude '[deg_E']]]="None","None",Tabelle27[[#This Row],[synchronised_tolerance_longitude '[deg_E']]]*PI()/180)</f>
        <v>None</v>
      </c>
      <c r="CY548" s="1" t="str">
        <f>'[1]Bearbeitete Datenbank'!$CI550</f>
        <v>None</v>
      </c>
      <c r="CZ548" s="1" t="str">
        <f>IF(Tabelle27[[#This Row],[initial_GLAN '[deg']]]="None",Tabelle27[[#This Row],[initial_GLAN '[deg']]],Tabelle27[[#This Row],[initial_GLAN '[deg']]]*PI()/180)</f>
        <v>None</v>
      </c>
      <c r="DA548" s="1" t="str">
        <f>'[1]Bearbeitete Datenbank'!$CJ550</f>
        <v>None</v>
      </c>
      <c r="DB548" s="1" t="str">
        <f>IF(Tabelle27[[#This Row],[tolerance_GLAN '[deg']]]="None",Tabelle27[[#This Row],[tolerance_GLAN '[deg']]],Tabelle27[[#This Row],[tolerance_GLAN '[deg']]]*PI()/180)</f>
        <v>None</v>
      </c>
      <c r="DC548" s="1" t="str">
        <f>'[1]Bearbeitete Datenbank'!$CK550</f>
        <v>None</v>
      </c>
      <c r="DD548" s="49" t="str">
        <f>'[1]Bearbeitete Datenbank'!$CL550</f>
        <v>None</v>
      </c>
      <c r="DE548" s="5" t="str">
        <f>'[1]Bearbeitete Datenbank'!$CM550</f>
        <v>None</v>
      </c>
      <c r="DF548" s="49" t="str">
        <f>'[1]Bearbeitete Datenbank'!$CN550</f>
        <v>None</v>
      </c>
      <c r="DG548" s="5" t="str">
        <f>'[1]Bearbeitete Datenbank'!$CO550</f>
        <v>None</v>
      </c>
      <c r="DH548" s="5" t="str">
        <f>'[1]Bearbeitete Datenbank'!$CP550</f>
        <v>None</v>
      </c>
    </row>
    <row r="549" spans="1:112" x14ac:dyDescent="0.25">
      <c r="A549" s="1" t="str">
        <f>'[1]Bearbeitete Datenbank'!$C551</f>
        <v>TDRS-9</v>
      </c>
      <c r="C549" s="1" t="str">
        <f>'[1]Bearbeitete Datenbank'!$C551</f>
        <v>TDRS-9</v>
      </c>
      <c r="D549" s="41">
        <f>'[1]Bearbeitete Datenbank'!$AB551</f>
        <v>27389</v>
      </c>
      <c r="G549" s="1" t="str">
        <f>'[1]Bearbeitete Datenbank'!$AV551</f>
        <v>Heavy Satellite</v>
      </c>
      <c r="H549" s="1">
        <f>'[1]Bearbeitete Datenbank'!$V551</f>
        <v>11</v>
      </c>
      <c r="J549" s="3"/>
      <c r="K549" s="1" t="str">
        <f>'[1]Bearbeitete Datenbank'!$BQ551</f>
        <v>mono/duo-propellant</v>
      </c>
      <c r="L549" s="1" t="str">
        <f>'[1]Bearbeitete Datenbank'!$BR551</f>
        <v>1</v>
      </c>
      <c r="M549" s="1"/>
      <c r="N549" s="1">
        <f>'[1]Bearbeitete Datenbank'!$BS551</f>
        <v>300</v>
      </c>
      <c r="P549" s="1" t="str">
        <f>'[1]Bearbeitete Datenbank'!$Y551</f>
        <v>Cape Canaveral</v>
      </c>
      <c r="Q549" s="1">
        <f>'[1]Bearbeitete Datenbank'!$AD551*PI()/180</f>
        <v>0.49683706040105241</v>
      </c>
      <c r="R549" s="1" t="str">
        <f>'[1]Bearbeitete Datenbank'!$D551</f>
        <v>USA</v>
      </c>
      <c r="S549" s="1" t="str">
        <f>'[1]Bearbeitete Datenbank'!$E551</f>
        <v>USA</v>
      </c>
      <c r="T549" s="1" t="str">
        <f>'[1]Bearbeitete Datenbank'!$F551</f>
        <v>National Aeronautics and Space Administration (NASA)</v>
      </c>
      <c r="U549" s="3">
        <f>'[1]Bearbeitete Datenbank'!$U551</f>
        <v>37323</v>
      </c>
      <c r="V549" s="1">
        <f>'[1]Bearbeitete Datenbank'!$AE551*PI()/180</f>
        <v>4.8776134829068196</v>
      </c>
      <c r="Y549" s="1">
        <f>'[1]Bearbeitete Datenbank'!$BK551</f>
        <v>3.4</v>
      </c>
      <c r="Z549" s="1">
        <f>'[1]Bearbeitete Datenbank'!$BL551</f>
        <v>8.4</v>
      </c>
      <c r="AA549" s="1">
        <f>'[1]Bearbeitete Datenbank'!$BM551</f>
        <v>21</v>
      </c>
      <c r="AB549" s="1">
        <f>'[1]Bearbeitete Datenbank'!BN551</f>
        <v>89.884029005100899</v>
      </c>
      <c r="AC549" s="1">
        <f>'[1]Bearbeitete Datenbank'!BO551</f>
        <v>11.56</v>
      </c>
      <c r="AD549" s="1">
        <f>'[1]Bearbeitete Datenbank'!$BP551</f>
        <v>50.374133333333297</v>
      </c>
      <c r="AH549" s="1">
        <f>'[1]Bearbeitete Datenbank'!$AL551</f>
        <v>3190</v>
      </c>
      <c r="AJ549" s="1">
        <f>'[1]Bearbeitete Datenbank'!$AN551</f>
        <v>1600</v>
      </c>
      <c r="AK549" s="1">
        <f>'[1]Bearbeitete Datenbank'!$AW551</f>
        <v>1590</v>
      </c>
      <c r="AU549" s="1" t="str">
        <f>'[1]Bearbeitete Datenbank'!$AU551</f>
        <v>GEO/I</v>
      </c>
      <c r="AV549" s="1" t="str">
        <f>'[1]Bearbeitete Datenbank'!$J551</f>
        <v>GEO</v>
      </c>
      <c r="AY549" s="1" t="str">
        <f>'[1]Bearbeitete Datenbank'!$G551</f>
        <v>Government</v>
      </c>
      <c r="AZ549" s="1"/>
      <c r="BA549" s="1" t="str">
        <f>'[1]Bearbeitete Datenbank'!$H551</f>
        <v>Communications</v>
      </c>
      <c r="BB549" s="1"/>
      <c r="BC549" s="42">
        <f>'[1]Bearbeitete Datenbank'!$AX551</f>
        <v>8.1969999999999992</v>
      </c>
      <c r="BD549" s="1">
        <f>Tabelle27[[#This Row],[inclination '[degree']]]*PI()/180</f>
        <v>0.1430646387859752</v>
      </c>
      <c r="BE549" s="1">
        <f>'[1]Bearbeitete Datenbank'!$AY551</f>
        <v>64.356999999999999</v>
      </c>
      <c r="BF549" s="1">
        <f>Tabelle27[[#This Row],[RAAN '[degree']]]*PI()/180</f>
        <v>1.1232415467059906</v>
      </c>
      <c r="BG549" s="1">
        <f>'[1]Bearbeitete Datenbank'!$BA551</f>
        <v>293.59829999999999</v>
      </c>
      <c r="BH549" s="1">
        <f>Tabelle27[[#This Row],[AoP '[degree']]]*PI()/180</f>
        <v>5.1242570132580676</v>
      </c>
      <c r="BI549" s="1">
        <f>'[1]Bearbeitete Datenbank'!$BB551</f>
        <v>132.7063</v>
      </c>
      <c r="BK549" s="1">
        <f>Tabelle27[[#This Row],[mean_anomaly '[degree']]]*PI()/180</f>
        <v>2.3161618731393507</v>
      </c>
      <c r="BL549" s="1">
        <f>'[1]Bearbeitete Datenbank'!$AZ551</f>
        <v>2.5308000000000002E-3</v>
      </c>
      <c r="BM549" s="1">
        <f>'[1]Bearbeitete Datenbank'!$BE551</f>
        <v>42162.490527843052</v>
      </c>
      <c r="BN549" s="1">
        <f>'[1]Bearbeitete Datenbank'!$BF551</f>
        <v>35898.195358870915</v>
      </c>
      <c r="BO549" s="1">
        <f>'[1]Bearbeitete Datenbank'!$BG551</f>
        <v>35684.785696815183</v>
      </c>
      <c r="BP549" s="1">
        <f>'[1]Bearbeitete Datenbank'!$BH551</f>
        <v>1435.9808475655545</v>
      </c>
      <c r="BQ549" s="1">
        <f>'[1]Bearbeitete Datenbank'!$BC551</f>
        <v>1.00279889</v>
      </c>
      <c r="BY549" s="1" t="s">
        <v>115</v>
      </c>
      <c r="BZ549" s="1" t="s">
        <v>115</v>
      </c>
      <c r="CA549" s="1" t="s">
        <v>115</v>
      </c>
      <c r="CB549" s="1" t="s">
        <v>115</v>
      </c>
      <c r="CD549" s="47">
        <f>'[1]Bearbeitete Datenbank'!$BT551</f>
        <v>0.17948892300000807</v>
      </c>
      <c r="CE54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3.1326726772087188E-3</v>
      </c>
      <c r="CF549" s="1">
        <f>'[1]Bearbeitete Datenbank'!$BU551</f>
        <v>297.64969544500002</v>
      </c>
      <c r="CG54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5.1949672030736185</v>
      </c>
      <c r="CH549" s="1" t="str">
        <f>'[1]Bearbeitete Datenbank'!$BV551</f>
        <v>False</v>
      </c>
      <c r="CI549" s="1" t="str">
        <f>'[1]Bearbeitete Datenbank'!$BW551</f>
        <v>True</v>
      </c>
      <c r="CJ549" s="1">
        <f>'[1]Bearbeitete Datenbank'!$BX551</f>
        <v>2.5978245000000001E-3</v>
      </c>
      <c r="CK549" s="1">
        <f>'[1]Bearbeitete Datenbank'!$BY551</f>
        <v>2.4446850000000003E-4</v>
      </c>
      <c r="CL549" s="1" t="str">
        <f>'[1]Bearbeitete Datenbank'!$CA551</f>
        <v>None</v>
      </c>
      <c r="CM54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49" s="1">
        <f>'[1]Bearbeitete Datenbank'!$CB551</f>
        <v>0</v>
      </c>
      <c r="CO549" s="1">
        <f>'[1]Bearbeitete Datenbank'!$CC551</f>
        <v>0</v>
      </c>
      <c r="CP549" s="1" t="str">
        <f>'[1]Bearbeitete Datenbank'!$CD551</f>
        <v>None</v>
      </c>
      <c r="CQ549" s="1" t="str">
        <f>'[1]Bearbeitete Datenbank'!$CE551</f>
        <v>None</v>
      </c>
      <c r="CR549" s="1" t="str">
        <f>'[1]Bearbeitete Datenbank'!$CF551</f>
        <v>None</v>
      </c>
      <c r="CS549" s="1" t="str">
        <f>IF(Tabelle27[[#This Row],[synchronised_starting_longitude '[deg_E']]]="None","None",Tabelle27[[#This Row],[synchronised_starting_longitude '[deg_E']]]*PI()/180)</f>
        <v>None</v>
      </c>
      <c r="CT549" s="1" t="str">
        <f>'[1]Bearbeitete Datenbank'!$CG551</f>
        <v>None</v>
      </c>
      <c r="CU549" s="1" t="str">
        <f>IF(Tabelle27[[#This Row],[synchronised_initial_longitude '[deg_E']]]="None","None",Tabelle27[[#This Row],[synchronised_initial_longitude '[deg_E']]]*PI()/180)</f>
        <v>None</v>
      </c>
      <c r="CV549" s="1" t="str">
        <f>'[1]Bearbeitete Datenbank'!$CH551</f>
        <v>None</v>
      </c>
      <c r="CW549" s="1" t="str">
        <f>IF(Tabelle27[[#This Row],[synchronised_tolerance_longitude '[deg_E']]]="None","None",Tabelle27[[#This Row],[synchronised_tolerance_longitude '[deg_E']]]*PI()/180)</f>
        <v>None</v>
      </c>
      <c r="CY549" s="1" t="str">
        <f>'[1]Bearbeitete Datenbank'!$CI551</f>
        <v>None</v>
      </c>
      <c r="CZ549" s="1" t="str">
        <f>IF(Tabelle27[[#This Row],[initial_GLAN '[deg']]]="None",Tabelle27[[#This Row],[initial_GLAN '[deg']]],Tabelle27[[#This Row],[initial_GLAN '[deg']]]*PI()/180)</f>
        <v>None</v>
      </c>
      <c r="DA549" s="1" t="str">
        <f>'[1]Bearbeitete Datenbank'!$CJ551</f>
        <v>None</v>
      </c>
      <c r="DB549" s="1" t="str">
        <f>IF(Tabelle27[[#This Row],[tolerance_GLAN '[deg']]]="None",Tabelle27[[#This Row],[tolerance_GLAN '[deg']]],Tabelle27[[#This Row],[tolerance_GLAN '[deg']]]*PI()/180)</f>
        <v>None</v>
      </c>
      <c r="DC549" s="1" t="str">
        <f>'[1]Bearbeitete Datenbank'!$CK551</f>
        <v>None</v>
      </c>
      <c r="DD549" s="49" t="str">
        <f>'[1]Bearbeitete Datenbank'!$CL551</f>
        <v>None</v>
      </c>
      <c r="DE549" s="5" t="str">
        <f>'[1]Bearbeitete Datenbank'!$CM551</f>
        <v>None</v>
      </c>
      <c r="DF549" s="49" t="str">
        <f>'[1]Bearbeitete Datenbank'!$CN551</f>
        <v>None</v>
      </c>
      <c r="DG549" s="5" t="str">
        <f>'[1]Bearbeitete Datenbank'!$CO551</f>
        <v>None</v>
      </c>
      <c r="DH549" s="5" t="str">
        <f>'[1]Bearbeitete Datenbank'!$CP551</f>
        <v>None</v>
      </c>
    </row>
    <row r="550" spans="1:112" x14ac:dyDescent="0.25">
      <c r="A550" s="1" t="str">
        <f>'[1]Bearbeitete Datenbank'!$C552</f>
        <v>Telkom 2</v>
      </c>
      <c r="C550" s="1" t="str">
        <f>'[1]Bearbeitete Datenbank'!$C552</f>
        <v>Telkom 2</v>
      </c>
      <c r="D550" s="41">
        <f>'[1]Bearbeitete Datenbank'!$AB552</f>
        <v>28902</v>
      </c>
      <c r="G550" s="1" t="str">
        <f>'[1]Bearbeitete Datenbank'!$AV552</f>
        <v>Heavy Satellite</v>
      </c>
      <c r="H550" s="1">
        <f>'[1]Bearbeitete Datenbank'!$V552</f>
        <v>15</v>
      </c>
      <c r="J550" s="3"/>
      <c r="K550" s="1" t="str">
        <f>'[1]Bearbeitete Datenbank'!$BQ552</f>
        <v>mono/duo-propellant</v>
      </c>
      <c r="L550" s="1" t="str">
        <f>'[1]Bearbeitete Datenbank'!$BR552</f>
        <v>1</v>
      </c>
      <c r="M550" s="1"/>
      <c r="N550" s="1">
        <f>'[1]Bearbeitete Datenbank'!$BS552</f>
        <v>300</v>
      </c>
      <c r="P550" s="1" t="str">
        <f>'[1]Bearbeitete Datenbank'!$Y552</f>
        <v>Guiana Space Center</v>
      </c>
      <c r="Q550" s="1">
        <f>'[1]Bearbeitete Datenbank'!$AD552*PI()/180</f>
        <v>9.1437799511982928E-2</v>
      </c>
      <c r="R550" s="1" t="str">
        <f>'[1]Bearbeitete Datenbank'!$D552</f>
        <v>Indonesia</v>
      </c>
      <c r="S550" s="1" t="str">
        <f>'[1]Bearbeitete Datenbank'!$E552</f>
        <v>Indonesia</v>
      </c>
      <c r="T550" s="1" t="str">
        <f>'[1]Bearbeitete Datenbank'!$F552</f>
        <v>PT Telkomunikasi</v>
      </c>
      <c r="U550" s="3">
        <f>'[1]Bearbeitete Datenbank'!$U552</f>
        <v>38672</v>
      </c>
      <c r="V550" s="1">
        <f>'[1]Bearbeitete Datenbank'!$AE552*PI()/180</f>
        <v>5.3622099674872183</v>
      </c>
      <c r="Y550" s="1">
        <f>'[1]Bearbeitete Datenbank'!$BK552</f>
        <v>2.4</v>
      </c>
      <c r="Z550" s="1">
        <f>'[1]Bearbeitete Datenbank'!$BL552</f>
        <v>3.2</v>
      </c>
      <c r="AA550" s="1">
        <f>'[1]Bearbeitete Datenbank'!$BM552</f>
        <v>12.6</v>
      </c>
      <c r="AB550" s="1">
        <f>'[1]Bearbeitete Datenbank'!BN552</f>
        <v>31.8783018055817</v>
      </c>
      <c r="AC550" s="1">
        <f>'[1]Bearbeitete Datenbank'!BO552</f>
        <v>5.76</v>
      </c>
      <c r="AD550" s="1">
        <f>'[1]Bearbeitete Datenbank'!$BP552</f>
        <v>17.134799999999998</v>
      </c>
      <c r="AH550" s="1">
        <f>'[1]Bearbeitete Datenbank'!$AL552</f>
        <v>1975</v>
      </c>
      <c r="AJ550" s="1">
        <f>'[1]Bearbeitete Datenbank'!$AN552</f>
        <v>899</v>
      </c>
      <c r="AK550" s="1">
        <f>'[1]Bearbeitete Datenbank'!$AW552</f>
        <v>1076</v>
      </c>
      <c r="AU550" s="1" t="str">
        <f>'[1]Bearbeitete Datenbank'!$AU552</f>
        <v>GEO/S</v>
      </c>
      <c r="AV550" s="1" t="str">
        <f>'[1]Bearbeitete Datenbank'!$J552</f>
        <v>GEO</v>
      </c>
      <c r="AY550" s="1" t="str">
        <f>'[1]Bearbeitete Datenbank'!$G552</f>
        <v>Commercial</v>
      </c>
      <c r="AZ550" s="1"/>
      <c r="BA550" s="1" t="str">
        <f>'[1]Bearbeitete Datenbank'!$H552</f>
        <v>Communications</v>
      </c>
      <c r="BB550" s="1"/>
      <c r="BC550" s="42">
        <f>'[1]Bearbeitete Datenbank'!$AX552</f>
        <v>1.6E-2</v>
      </c>
      <c r="BD550" s="1">
        <f>Tabelle27[[#This Row],[inclination '[degree']]]*PI()/180</f>
        <v>2.7925268031909274E-4</v>
      </c>
      <c r="BE550" s="1">
        <f>'[1]Bearbeitete Datenbank'!$AY552</f>
        <v>306.1712</v>
      </c>
      <c r="BF550" s="1">
        <f>Tabelle27[[#This Row],[RAAN '[degree']]]*PI()/180</f>
        <v>5.3436955147820626</v>
      </c>
      <c r="BG550" s="1">
        <f>'[1]Bearbeitete Datenbank'!$BA552</f>
        <v>147.87459999999999</v>
      </c>
      <c r="BH550" s="1">
        <f>Tabelle27[[#This Row],[AoP '[degree']]]*PI()/180</f>
        <v>2.5808986500696065</v>
      </c>
      <c r="BI550" s="1">
        <f>'[1]Bearbeitete Datenbank'!$BB552</f>
        <v>262.84699999999998</v>
      </c>
      <c r="BK550" s="1">
        <f>Tabelle27[[#This Row],[mean_anomaly '[degree']]]*PI()/180</f>
        <v>4.587545578989535</v>
      </c>
      <c r="BL550" s="1">
        <f>'[1]Bearbeitete Datenbank'!$AZ552</f>
        <v>7.8499999999999997E-5</v>
      </c>
      <c r="BM550" s="1">
        <f>'[1]Bearbeitete Datenbank'!$BE552</f>
        <v>42164.982848129053</v>
      </c>
      <c r="BN550" s="1">
        <f>'[1]Bearbeitete Datenbank'!$BF552</f>
        <v>35797.292799282637</v>
      </c>
      <c r="BO550" s="1">
        <f>'[1]Bearbeitete Datenbank'!$BG552</f>
        <v>35790.672896975477</v>
      </c>
      <c r="BP550" s="1">
        <f>'[1]Bearbeitete Datenbank'!$BH552</f>
        <v>1436.1081755663777</v>
      </c>
      <c r="BQ550" s="1">
        <f>'[1]Bearbeitete Datenbank'!$BC552</f>
        <v>1.0027099799999999</v>
      </c>
      <c r="BY550" s="1" t="s">
        <v>115</v>
      </c>
      <c r="BZ550" s="1" t="s">
        <v>115</v>
      </c>
      <c r="CA550" s="1" t="s">
        <v>115</v>
      </c>
      <c r="CB550" s="1" t="s">
        <v>115</v>
      </c>
      <c r="CD550" s="47">
        <f>'[1]Bearbeitete Datenbank'!$BT552</f>
        <v>3.688274849999118E-2</v>
      </c>
      <c r="CE55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6.4372539850984594E-4</v>
      </c>
      <c r="CF550" s="1">
        <f>'[1]Bearbeitete Datenbank'!$BU552</f>
        <v>156.99422737449999</v>
      </c>
      <c r="CG55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2.7400661743096375</v>
      </c>
      <c r="CH550" s="1" t="str">
        <f>'[1]Bearbeitete Datenbank'!$BV552</f>
        <v>True</v>
      </c>
      <c r="CI550" s="1" t="str">
        <f>'[1]Bearbeitete Datenbank'!$BW552</f>
        <v>True</v>
      </c>
      <c r="CJ550" s="1">
        <f>'[1]Bearbeitete Datenbank'!$BX552</f>
        <v>1.18439E-4</v>
      </c>
      <c r="CK550" s="1">
        <f>'[1]Bearbeitete Datenbank'!$BY552</f>
        <v>1.04281E-4</v>
      </c>
      <c r="CL550" s="1">
        <f>'[1]Bearbeitete Datenbank'!$CA552</f>
        <v>3.2379999999999999E-2</v>
      </c>
      <c r="CM55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5.6513761179576385E-4</v>
      </c>
      <c r="CN550" s="1">
        <f>'[1]Bearbeitete Datenbank'!$CB552</f>
        <v>1</v>
      </c>
      <c r="CO550" s="1">
        <f>'[1]Bearbeitete Datenbank'!$CC552</f>
        <v>7</v>
      </c>
      <c r="CP550" s="1" t="str">
        <f>'[1]Bearbeitete Datenbank'!$CD552</f>
        <v>None</v>
      </c>
      <c r="CQ550" s="1" t="str">
        <f>'[1]Bearbeitete Datenbank'!$CE552</f>
        <v>None</v>
      </c>
      <c r="CR550" s="1" t="str">
        <f>'[1]Bearbeitete Datenbank'!$CF552</f>
        <v>None</v>
      </c>
      <c r="CS550" s="1" t="str">
        <f>IF(Tabelle27[[#This Row],[synchronised_starting_longitude '[deg_E']]]="None","None",Tabelle27[[#This Row],[synchronised_starting_longitude '[deg_E']]]*PI()/180)</f>
        <v>None</v>
      </c>
      <c r="CT550" s="1" t="str">
        <f>'[1]Bearbeitete Datenbank'!$CG552</f>
        <v>None</v>
      </c>
      <c r="CU550" s="1" t="str">
        <f>IF(Tabelle27[[#This Row],[synchronised_initial_longitude '[deg_E']]]="None","None",Tabelle27[[#This Row],[synchronised_initial_longitude '[deg_E']]]*PI()/180)</f>
        <v>None</v>
      </c>
      <c r="CV550" s="1" t="str">
        <f>'[1]Bearbeitete Datenbank'!$CH552</f>
        <v>None</v>
      </c>
      <c r="CW550" s="1" t="str">
        <f>IF(Tabelle27[[#This Row],[synchronised_tolerance_longitude '[deg_E']]]="None","None",Tabelle27[[#This Row],[synchronised_tolerance_longitude '[deg_E']]]*PI()/180)</f>
        <v>None</v>
      </c>
      <c r="CY550" s="1" t="str">
        <f>'[1]Bearbeitete Datenbank'!$CI552</f>
        <v>None</v>
      </c>
      <c r="CZ550" s="1" t="str">
        <f>IF(Tabelle27[[#This Row],[initial_GLAN '[deg']]]="None",Tabelle27[[#This Row],[initial_GLAN '[deg']]],Tabelle27[[#This Row],[initial_GLAN '[deg']]]*PI()/180)</f>
        <v>None</v>
      </c>
      <c r="DA550" s="1" t="str">
        <f>'[1]Bearbeitete Datenbank'!$CJ552</f>
        <v>None</v>
      </c>
      <c r="DB550" s="1" t="str">
        <f>IF(Tabelle27[[#This Row],[tolerance_GLAN '[deg']]]="None",Tabelle27[[#This Row],[tolerance_GLAN '[deg']]],Tabelle27[[#This Row],[tolerance_GLAN '[deg']]]*PI()/180)</f>
        <v>None</v>
      </c>
      <c r="DC550" s="1" t="str">
        <f>'[1]Bearbeitete Datenbank'!$CK552</f>
        <v>None</v>
      </c>
      <c r="DD550" s="49" t="str">
        <f>'[1]Bearbeitete Datenbank'!$CL552</f>
        <v>None</v>
      </c>
      <c r="DE550" s="5" t="str">
        <f>'[1]Bearbeitete Datenbank'!$CM552</f>
        <v>None</v>
      </c>
      <c r="DF550" s="49" t="str">
        <f>'[1]Bearbeitete Datenbank'!$CN552</f>
        <v>None</v>
      </c>
      <c r="DG550" s="5" t="str">
        <f>'[1]Bearbeitete Datenbank'!$CO552</f>
        <v>None</v>
      </c>
      <c r="DH550" s="5" t="str">
        <f>'[1]Bearbeitete Datenbank'!$CP552</f>
        <v>None</v>
      </c>
    </row>
    <row r="551" spans="1:112" x14ac:dyDescent="0.25">
      <c r="A551" s="1" t="str">
        <f>'[1]Bearbeitete Datenbank'!$C553</f>
        <v>Telkom 3S</v>
      </c>
      <c r="C551" s="1" t="str">
        <f>'[1]Bearbeitete Datenbank'!$C553</f>
        <v>Telkom 3S</v>
      </c>
      <c r="D551" s="41">
        <f>'[1]Bearbeitete Datenbank'!$AB553</f>
        <v>41944</v>
      </c>
      <c r="G551" s="1" t="str">
        <f>'[1]Bearbeitete Datenbank'!$AV553</f>
        <v>Heavy Satellite</v>
      </c>
      <c r="H551" s="1">
        <f>'[1]Bearbeitete Datenbank'!$V553</f>
        <v>18</v>
      </c>
      <c r="J551" s="3"/>
      <c r="K551" s="1" t="str">
        <f>'[1]Bearbeitete Datenbank'!$BQ553</f>
        <v>none</v>
      </c>
      <c r="L551" s="1" t="str">
        <f>'[1]Bearbeitete Datenbank'!$BR553</f>
        <v>0</v>
      </c>
      <c r="M551" s="1"/>
      <c r="N551" s="1">
        <f>'[1]Bearbeitete Datenbank'!$BS553</f>
        <v>3000</v>
      </c>
      <c r="P551" s="1" t="str">
        <f>'[1]Bearbeitete Datenbank'!$Y553</f>
        <v>Guiana Space Center</v>
      </c>
      <c r="Q551" s="1">
        <f>'[1]Bearbeitete Datenbank'!$AD553*PI()/180</f>
        <v>9.1437799511982928E-2</v>
      </c>
      <c r="R551" s="1" t="str">
        <f>'[1]Bearbeitete Datenbank'!$D553</f>
        <v>Indonesia</v>
      </c>
      <c r="S551" s="1" t="str">
        <f>'[1]Bearbeitete Datenbank'!$E553</f>
        <v>Indonesia</v>
      </c>
      <c r="T551" s="1" t="str">
        <f>'[1]Bearbeitete Datenbank'!$F553</f>
        <v>PT Telkomunikasi</v>
      </c>
      <c r="U551" s="3">
        <f>'[1]Bearbeitete Datenbank'!$U553</f>
        <v>42780</v>
      </c>
      <c r="V551" s="1">
        <f>'[1]Bearbeitete Datenbank'!$AE553*PI()/180</f>
        <v>5.3622099674872183</v>
      </c>
      <c r="Y551" s="1">
        <f>'[1]Bearbeitete Datenbank'!$BK553</f>
        <v>2</v>
      </c>
      <c r="Z551" s="1">
        <f>'[1]Bearbeitete Datenbank'!$BL553</f>
        <v>5.5</v>
      </c>
      <c r="AA551" s="1">
        <f>'[1]Bearbeitete Datenbank'!$BM553</f>
        <v>37</v>
      </c>
      <c r="AB551" s="1">
        <f>'[1]Bearbeitete Datenbank'!BN553</f>
        <v>72.063481286205899</v>
      </c>
      <c r="AC551" s="1">
        <f>'[1]Bearbeitete Datenbank'!BO553</f>
        <v>4</v>
      </c>
      <c r="AD551" s="1">
        <f>'[1]Bearbeitete Datenbank'!$BP553</f>
        <v>31.794</v>
      </c>
      <c r="AH551" s="1">
        <f>'[1]Bearbeitete Datenbank'!$AL553</f>
        <v>3500</v>
      </c>
      <c r="AJ551" s="1">
        <f>'[1]Bearbeitete Datenbank'!$AN553</f>
        <v>2000</v>
      </c>
      <c r="AK551" s="1">
        <f>'[1]Bearbeitete Datenbank'!$AW553</f>
        <v>1500</v>
      </c>
      <c r="AU551" s="1" t="str">
        <f>'[1]Bearbeitete Datenbank'!$AU553</f>
        <v>GEO/D</v>
      </c>
      <c r="AV551" s="1" t="str">
        <f>'[1]Bearbeitete Datenbank'!$J553</f>
        <v>GEO</v>
      </c>
      <c r="AY551" s="1" t="str">
        <f>'[1]Bearbeitete Datenbank'!$G553</f>
        <v>Commercial</v>
      </c>
      <c r="AZ551" s="1"/>
      <c r="BA551" s="1" t="str">
        <f>'[1]Bearbeitete Datenbank'!$H553</f>
        <v>Communications</v>
      </c>
      <c r="BB551" s="1"/>
      <c r="BC551" s="42">
        <f>'[1]Bearbeitete Datenbank'!$AX553</f>
        <v>1.03E-2</v>
      </c>
      <c r="BD551" s="1">
        <f>Tabelle27[[#This Row],[inclination '[degree']]]*PI()/180</f>
        <v>1.7976891295541595E-4</v>
      </c>
      <c r="BE551" s="1">
        <f>'[1]Bearbeitete Datenbank'!$AY553</f>
        <v>329.45490000000001</v>
      </c>
      <c r="BF551" s="1">
        <f>Tabelle27[[#This Row],[RAAN '[degree']]]*PI()/180</f>
        <v>5.7500727418286663</v>
      </c>
      <c r="BG551" s="1">
        <f>'[1]Bearbeitete Datenbank'!$BA553</f>
        <v>90.799800000000005</v>
      </c>
      <c r="BH551" s="1">
        <f>Tabelle27[[#This Row],[AoP '[degree']]]*PI()/180</f>
        <v>1.5847554701523472</v>
      </c>
      <c r="BI551" s="1">
        <f>'[1]Bearbeitete Datenbank'!$BB553</f>
        <v>264.06979999999999</v>
      </c>
      <c r="BK551" s="1">
        <f>Tabelle27[[#This Row],[mean_anomaly '[degree']]]*PI()/180</f>
        <v>4.6088874650829217</v>
      </c>
      <c r="BL551" s="1">
        <f>'[1]Bearbeitete Datenbank'!$AZ553</f>
        <v>2.365E-4</v>
      </c>
      <c r="BM551" s="1">
        <f>'[1]Bearbeitete Datenbank'!$BE553</f>
        <v>42164.685970502498</v>
      </c>
      <c r="BN551" s="1">
        <f>'[1]Bearbeitete Datenbank'!$BF553</f>
        <v>35803.65791873452</v>
      </c>
      <c r="BO551" s="1">
        <f>'[1]Bearbeitete Datenbank'!$BG553</f>
        <v>35783.714022270477</v>
      </c>
      <c r="BP551" s="1">
        <f>'[1]Bearbeitete Datenbank'!$BH553</f>
        <v>1436.0930084440154</v>
      </c>
      <c r="BQ551" s="1">
        <f>'[1]Bearbeitete Datenbank'!$BC553</f>
        <v>1.0027205699999999</v>
      </c>
      <c r="BY551" s="1" t="s">
        <v>115</v>
      </c>
      <c r="BZ551" s="1" t="s">
        <v>115</v>
      </c>
      <c r="CA551" s="1" t="s">
        <v>115</v>
      </c>
      <c r="CB551" s="1" t="s">
        <v>115</v>
      </c>
      <c r="CD551" s="47">
        <f>'[1]Bearbeitete Datenbank'!$BT553</f>
        <v>3.1737653000000421E-2</v>
      </c>
      <c r="CE55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5.539265417054632E-4</v>
      </c>
      <c r="CF551" s="1">
        <f>'[1]Bearbeitete Datenbank'!$BU553</f>
        <v>117.99076322900001</v>
      </c>
      <c r="CG55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2.0593273052871064</v>
      </c>
      <c r="CH551" s="1" t="str">
        <f>'[1]Bearbeitete Datenbank'!$BV553</f>
        <v>True</v>
      </c>
      <c r="CI551" s="1" t="str">
        <f>'[1]Bearbeitete Datenbank'!$BW553</f>
        <v>True</v>
      </c>
      <c r="CJ551" s="1">
        <f>'[1]Bearbeitete Datenbank'!$BX553</f>
        <v>2.2017400000000001E-4</v>
      </c>
      <c r="CK551" s="1">
        <f>'[1]Bearbeitete Datenbank'!$BY553</f>
        <v>4.4838000000000007E-5</v>
      </c>
      <c r="CL551" s="1">
        <f>'[1]Bearbeitete Datenbank'!$CA553</f>
        <v>3.9792000000000001E-2</v>
      </c>
      <c r="CM55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6.9450141595358357E-4</v>
      </c>
      <c r="CN551" s="1">
        <f>'[1]Bearbeitete Datenbank'!$CB553</f>
        <v>1</v>
      </c>
      <c r="CO551" s="1">
        <f>'[1]Bearbeitete Datenbank'!$CC553</f>
        <v>3</v>
      </c>
      <c r="CP551" s="1" t="str">
        <f>'[1]Bearbeitete Datenbank'!$CD553</f>
        <v>None</v>
      </c>
      <c r="CQ551" s="1" t="str">
        <f>'[1]Bearbeitete Datenbank'!$CE553</f>
        <v>None</v>
      </c>
      <c r="CR551" s="1" t="str">
        <f>'[1]Bearbeitete Datenbank'!$CF553</f>
        <v>None</v>
      </c>
      <c r="CS551" s="1" t="str">
        <f>IF(Tabelle27[[#This Row],[synchronised_starting_longitude '[deg_E']]]="None","None",Tabelle27[[#This Row],[synchronised_starting_longitude '[deg_E']]]*PI()/180)</f>
        <v>None</v>
      </c>
      <c r="CT551" s="1" t="str">
        <f>'[1]Bearbeitete Datenbank'!$CG553</f>
        <v>None</v>
      </c>
      <c r="CU551" s="1" t="str">
        <f>IF(Tabelle27[[#This Row],[synchronised_initial_longitude '[deg_E']]]="None","None",Tabelle27[[#This Row],[synchronised_initial_longitude '[deg_E']]]*PI()/180)</f>
        <v>None</v>
      </c>
      <c r="CV551" s="1" t="str">
        <f>'[1]Bearbeitete Datenbank'!$CH553</f>
        <v>None</v>
      </c>
      <c r="CW551" s="1" t="str">
        <f>IF(Tabelle27[[#This Row],[synchronised_tolerance_longitude '[deg_E']]]="None","None",Tabelle27[[#This Row],[synchronised_tolerance_longitude '[deg_E']]]*PI()/180)</f>
        <v>None</v>
      </c>
      <c r="CY551" s="1" t="str">
        <f>'[1]Bearbeitete Datenbank'!$CI553</f>
        <v>None</v>
      </c>
      <c r="CZ551" s="1" t="str">
        <f>IF(Tabelle27[[#This Row],[initial_GLAN '[deg']]]="None",Tabelle27[[#This Row],[initial_GLAN '[deg']]],Tabelle27[[#This Row],[initial_GLAN '[deg']]]*PI()/180)</f>
        <v>None</v>
      </c>
      <c r="DA551" s="1" t="str">
        <f>'[1]Bearbeitete Datenbank'!$CJ553</f>
        <v>None</v>
      </c>
      <c r="DB551" s="1" t="str">
        <f>IF(Tabelle27[[#This Row],[tolerance_GLAN '[deg']]]="None",Tabelle27[[#This Row],[tolerance_GLAN '[deg']]],Tabelle27[[#This Row],[tolerance_GLAN '[deg']]]*PI()/180)</f>
        <v>None</v>
      </c>
      <c r="DC551" s="1" t="str">
        <f>'[1]Bearbeitete Datenbank'!$CK553</f>
        <v>None</v>
      </c>
      <c r="DD551" s="49" t="str">
        <f>'[1]Bearbeitete Datenbank'!$CL553</f>
        <v>None</v>
      </c>
      <c r="DE551" s="5" t="str">
        <f>'[1]Bearbeitete Datenbank'!$CM553</f>
        <v>None</v>
      </c>
      <c r="DF551" s="49" t="str">
        <f>'[1]Bearbeitete Datenbank'!$CN553</f>
        <v>None</v>
      </c>
      <c r="DG551" s="5" t="str">
        <f>'[1]Bearbeitete Datenbank'!$CO553</f>
        <v>None</v>
      </c>
      <c r="DH551" s="5" t="str">
        <f>'[1]Bearbeitete Datenbank'!$CP553</f>
        <v>None</v>
      </c>
    </row>
    <row r="552" spans="1:112" x14ac:dyDescent="0.25">
      <c r="A552" s="1" t="str">
        <f>'[1]Bearbeitete Datenbank'!$C554</f>
        <v>Telstar 11N</v>
      </c>
      <c r="C552" s="1" t="str">
        <f>'[1]Bearbeitete Datenbank'!$C554</f>
        <v>Telstar 11N</v>
      </c>
      <c r="D552" s="41">
        <f>'[1]Bearbeitete Datenbank'!$AB554</f>
        <v>34111</v>
      </c>
      <c r="G552" s="1" t="str">
        <f>'[1]Bearbeitete Datenbank'!$AV554</f>
        <v>Heavy Satellite</v>
      </c>
      <c r="H552" s="1">
        <f>'[1]Bearbeitete Datenbank'!$V554</f>
        <v>15</v>
      </c>
      <c r="J552" s="3"/>
      <c r="K552" s="1" t="str">
        <f>'[1]Bearbeitete Datenbank'!$BQ554</f>
        <v>mono/duo-propellant</v>
      </c>
      <c r="L552" s="1" t="str">
        <f>'[1]Bearbeitete Datenbank'!$BR554</f>
        <v>1</v>
      </c>
      <c r="M552" s="1"/>
      <c r="N552" s="1">
        <f>'[1]Bearbeitete Datenbank'!$BS554</f>
        <v>300</v>
      </c>
      <c r="P552" s="1" t="str">
        <f>'[1]Bearbeitete Datenbank'!$Y554</f>
        <v>Sea Launch Odyssey</v>
      </c>
      <c r="Q552" s="1">
        <f>'[1]Bearbeitete Datenbank'!$AD554*PI()/180</f>
        <v>1.7453292519943296E-5</v>
      </c>
      <c r="R552" s="1" t="str">
        <f>'[1]Bearbeitete Datenbank'!$D554</f>
        <v>NR</v>
      </c>
      <c r="S552" s="1" t="str">
        <f>'[1]Bearbeitete Datenbank'!$E554</f>
        <v>Canada</v>
      </c>
      <c r="T552" s="1" t="str">
        <f>'[1]Bearbeitete Datenbank'!$F554</f>
        <v>Telesat Canada Ltd. (BCE, Inc.)</v>
      </c>
      <c r="U552" s="3">
        <f>'[1]Bearbeitete Datenbank'!$U554</f>
        <v>39870</v>
      </c>
      <c r="V552" s="1">
        <f>'[1]Bearbeitete Datenbank'!$AE554*PI()/180</f>
        <v>3.5953782591083185</v>
      </c>
      <c r="Y552" s="1">
        <f>'[1]Bearbeitete Datenbank'!$BK554</f>
        <v>2.8</v>
      </c>
      <c r="Z552" s="1">
        <f>'[1]Bearbeitete Datenbank'!$BL554</f>
        <v>5.6</v>
      </c>
      <c r="AA552" s="1">
        <f>'[1]Bearbeitete Datenbank'!$BM554</f>
        <v>31</v>
      </c>
      <c r="AB552" s="1">
        <f>'[1]Bearbeitete Datenbank'!BN554</f>
        <v>86.688645347513997</v>
      </c>
      <c r="AC552" s="1">
        <f>'[1]Bearbeitete Datenbank'!BO554</f>
        <v>7.84</v>
      </c>
      <c r="AD552" s="1">
        <f>'[1]Bearbeitete Datenbank'!$BP554</f>
        <v>40.764933333333303</v>
      </c>
      <c r="AH552" s="1">
        <f>'[1]Bearbeitete Datenbank'!$AL554</f>
        <v>4010</v>
      </c>
      <c r="AJ552" s="1">
        <f>'[1]Bearbeitete Datenbank'!$AN554</f>
        <v>2000</v>
      </c>
      <c r="AK552" s="1">
        <f>'[1]Bearbeitete Datenbank'!$AW554</f>
        <v>2010</v>
      </c>
      <c r="AU552" s="1" t="str">
        <f>'[1]Bearbeitete Datenbank'!$AU554</f>
        <v>GEO/S</v>
      </c>
      <c r="AV552" s="1" t="str">
        <f>'[1]Bearbeitete Datenbank'!$J554</f>
        <v>GEO</v>
      </c>
      <c r="AY552" s="1" t="str">
        <f>'[1]Bearbeitete Datenbank'!$G554</f>
        <v>Commercial</v>
      </c>
      <c r="AZ552" s="1"/>
      <c r="BA552" s="1" t="str">
        <f>'[1]Bearbeitete Datenbank'!$H554</f>
        <v>Communications</v>
      </c>
      <c r="BB552" s="1"/>
      <c r="BC552" s="42">
        <f>'[1]Bearbeitete Datenbank'!$AX554</f>
        <v>1.38E-2</v>
      </c>
      <c r="BD552" s="1">
        <f>Tabelle27[[#This Row],[inclination '[degree']]]*PI()/180</f>
        <v>2.4085543677521747E-4</v>
      </c>
      <c r="BE552" s="1">
        <f>'[1]Bearbeitete Datenbank'!$AY554</f>
        <v>295.30990000000003</v>
      </c>
      <c r="BF552" s="1">
        <f>Tabelle27[[#This Row],[RAAN '[degree']]]*PI()/180</f>
        <v>5.1541300687352027</v>
      </c>
      <c r="BG552" s="1">
        <f>'[1]Bearbeitete Datenbank'!$BA554</f>
        <v>108.3276</v>
      </c>
      <c r="BH552" s="1">
        <f>Tabelle27[[#This Row],[AoP '[degree']]]*PI()/180</f>
        <v>1.8906732907834092</v>
      </c>
      <c r="BI552" s="1">
        <f>'[1]Bearbeitete Datenbank'!$BB554</f>
        <v>95.424300000000002</v>
      </c>
      <c r="BK552" s="1">
        <f>Tabelle27[[#This Row],[mean_anomaly '[degree']]]*PI()/180</f>
        <v>1.665468221410825</v>
      </c>
      <c r="BL552" s="1">
        <f>'[1]Bearbeitete Datenbank'!$AZ554</f>
        <v>2.7799999999999998E-4</v>
      </c>
      <c r="BM552" s="1">
        <f>'[1]Bearbeitete Datenbank'!$BE554</f>
        <v>42164.979484047333</v>
      </c>
      <c r="BN552" s="1">
        <f>'[1]Bearbeitete Datenbank'!$BF554</f>
        <v>35805.7013483439</v>
      </c>
      <c r="BO552" s="1">
        <f>'[1]Bearbeitete Datenbank'!$BG554</f>
        <v>35782.257619750766</v>
      </c>
      <c r="BP552" s="1">
        <f>'[1]Bearbeitete Datenbank'!$BH554</f>
        <v>1436.1080036991727</v>
      </c>
      <c r="BQ552" s="1">
        <f>'[1]Bearbeitete Datenbank'!$BC554</f>
        <v>1.0027101</v>
      </c>
      <c r="BY552" s="1" t="s">
        <v>115</v>
      </c>
      <c r="BZ552" s="1" t="s">
        <v>115</v>
      </c>
      <c r="CA552" s="1" t="s">
        <v>115</v>
      </c>
      <c r="CB552" s="1" t="s">
        <v>115</v>
      </c>
      <c r="CD552" s="47">
        <f>'[1]Bearbeitete Datenbank'!$BT554</f>
        <v>2.6454299499988565E-2</v>
      </c>
      <c r="CE55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4.6171462758349006E-4</v>
      </c>
      <c r="CF552" s="1">
        <f>'[1]Bearbeitete Datenbank'!$BU554</f>
        <v>322.44315454349999</v>
      </c>
      <c r="CG55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5.6276946973009876</v>
      </c>
      <c r="CH552" s="1" t="str">
        <f>'[1]Bearbeitete Datenbank'!$BV554</f>
        <v>True</v>
      </c>
      <c r="CI552" s="1" t="str">
        <f>'[1]Bearbeitete Datenbank'!$BW554</f>
        <v>True</v>
      </c>
      <c r="CJ552" s="1">
        <f>'[1]Bearbeitete Datenbank'!$BX554</f>
        <v>2.5967250000000002E-4</v>
      </c>
      <c r="CK552" s="1">
        <f>'[1]Bearbeitete Datenbank'!$BY554</f>
        <v>3.956749999999999E-5</v>
      </c>
      <c r="CL552" s="1">
        <f>'[1]Bearbeitete Datenbank'!$CA554</f>
        <v>2.7779999999999999E-2</v>
      </c>
      <c r="CM55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4.8485246620402474E-4</v>
      </c>
      <c r="CN552" s="1">
        <f>'[1]Bearbeitete Datenbank'!$CB554</f>
        <v>1</v>
      </c>
      <c r="CO552" s="1">
        <f>'[1]Bearbeitete Datenbank'!$CC554</f>
        <v>3</v>
      </c>
      <c r="CP552" s="1" t="str">
        <f>'[1]Bearbeitete Datenbank'!$CD554</f>
        <v>None</v>
      </c>
      <c r="CQ552" s="1" t="str">
        <f>'[1]Bearbeitete Datenbank'!$CE554</f>
        <v>None</v>
      </c>
      <c r="CR552" s="1" t="str">
        <f>'[1]Bearbeitete Datenbank'!$CF554</f>
        <v>None</v>
      </c>
      <c r="CS552" s="1" t="str">
        <f>IF(Tabelle27[[#This Row],[synchronised_starting_longitude '[deg_E']]]="None","None",Tabelle27[[#This Row],[synchronised_starting_longitude '[deg_E']]]*PI()/180)</f>
        <v>None</v>
      </c>
      <c r="CT552" s="1" t="str">
        <f>'[1]Bearbeitete Datenbank'!$CG554</f>
        <v>None</v>
      </c>
      <c r="CU552" s="1" t="str">
        <f>IF(Tabelle27[[#This Row],[synchronised_initial_longitude '[deg_E']]]="None","None",Tabelle27[[#This Row],[synchronised_initial_longitude '[deg_E']]]*PI()/180)</f>
        <v>None</v>
      </c>
      <c r="CV552" s="1" t="str">
        <f>'[1]Bearbeitete Datenbank'!$CH554</f>
        <v>None</v>
      </c>
      <c r="CW552" s="1" t="str">
        <f>IF(Tabelle27[[#This Row],[synchronised_tolerance_longitude '[deg_E']]]="None","None",Tabelle27[[#This Row],[synchronised_tolerance_longitude '[deg_E']]]*PI()/180)</f>
        <v>None</v>
      </c>
      <c r="CY552" s="1" t="str">
        <f>'[1]Bearbeitete Datenbank'!$CI554</f>
        <v>None</v>
      </c>
      <c r="CZ552" s="1" t="str">
        <f>IF(Tabelle27[[#This Row],[initial_GLAN '[deg']]]="None",Tabelle27[[#This Row],[initial_GLAN '[deg']]],Tabelle27[[#This Row],[initial_GLAN '[deg']]]*PI()/180)</f>
        <v>None</v>
      </c>
      <c r="DA552" s="1" t="str">
        <f>'[1]Bearbeitete Datenbank'!$CJ554</f>
        <v>None</v>
      </c>
      <c r="DB552" s="1" t="str">
        <f>IF(Tabelle27[[#This Row],[tolerance_GLAN '[deg']]]="None",Tabelle27[[#This Row],[tolerance_GLAN '[deg']]],Tabelle27[[#This Row],[tolerance_GLAN '[deg']]]*PI()/180)</f>
        <v>None</v>
      </c>
      <c r="DC552" s="1" t="str">
        <f>'[1]Bearbeitete Datenbank'!$CK554</f>
        <v>None</v>
      </c>
      <c r="DD552" s="49" t="str">
        <f>'[1]Bearbeitete Datenbank'!$CL554</f>
        <v>None</v>
      </c>
      <c r="DE552" s="5" t="str">
        <f>'[1]Bearbeitete Datenbank'!$CM554</f>
        <v>None</v>
      </c>
      <c r="DF552" s="49" t="str">
        <f>'[1]Bearbeitete Datenbank'!$CN554</f>
        <v>None</v>
      </c>
      <c r="DG552" s="5" t="str">
        <f>'[1]Bearbeitete Datenbank'!$CO554</f>
        <v>None</v>
      </c>
      <c r="DH552" s="5" t="str">
        <f>'[1]Bearbeitete Datenbank'!$CP554</f>
        <v>None</v>
      </c>
    </row>
    <row r="553" spans="1:112" x14ac:dyDescent="0.25">
      <c r="A553" s="1" t="str">
        <f>'[1]Bearbeitete Datenbank'!$C555</f>
        <v>Telstar 12</v>
      </c>
      <c r="C553" s="1" t="str">
        <f>'[1]Bearbeitete Datenbank'!$C555</f>
        <v>Telstar 12</v>
      </c>
      <c r="D553" s="41">
        <f>'[1]Bearbeitete Datenbank'!$AB555</f>
        <v>25949</v>
      </c>
      <c r="G553" s="1" t="str">
        <f>'[1]Bearbeitete Datenbank'!$AV555</f>
        <v>Heavy Satellite</v>
      </c>
      <c r="H553" s="1">
        <f>'[1]Bearbeitete Datenbank'!$V555</f>
        <v>13</v>
      </c>
      <c r="J553" s="3"/>
      <c r="K553" s="1" t="str">
        <f>'[1]Bearbeitete Datenbank'!$BQ555</f>
        <v>mono/duo-propellant</v>
      </c>
      <c r="L553" s="1" t="str">
        <f>'[1]Bearbeitete Datenbank'!$BR555</f>
        <v>1</v>
      </c>
      <c r="M553" s="1"/>
      <c r="N553" s="1">
        <f>'[1]Bearbeitete Datenbank'!$BS555</f>
        <v>300</v>
      </c>
      <c r="P553" s="1" t="str">
        <f>'[1]Bearbeitete Datenbank'!$Y555</f>
        <v>Guiana Space Center</v>
      </c>
      <c r="Q553" s="1">
        <f>'[1]Bearbeitete Datenbank'!$AD555*PI()/180</f>
        <v>9.1437799511982928E-2</v>
      </c>
      <c r="R553" s="1" t="str">
        <f>'[1]Bearbeitete Datenbank'!$D555</f>
        <v>USA</v>
      </c>
      <c r="S553" s="1" t="str">
        <f>'[1]Bearbeitete Datenbank'!$E555</f>
        <v>Multinational</v>
      </c>
      <c r="T553" s="1" t="str">
        <f>'[1]Bearbeitete Datenbank'!$F555</f>
        <v xml:space="preserve">EUTELSAT S.A. -- leased from Loral Skynet Satellite Services (Loral Global Alliance) </v>
      </c>
      <c r="U553" s="3">
        <f>'[1]Bearbeitete Datenbank'!$U555</f>
        <v>36452</v>
      </c>
      <c r="V553" s="1">
        <f>'[1]Bearbeitete Datenbank'!$AE555*PI()/180</f>
        <v>5.3622099674872183</v>
      </c>
      <c r="Y553" s="1">
        <f>'[1]Bearbeitete Datenbank'!$BK555</f>
        <v>2.4</v>
      </c>
      <c r="Z553" s="1">
        <f>'[1]Bearbeitete Datenbank'!$BL555</f>
        <v>3.1</v>
      </c>
      <c r="AA553" s="1">
        <f>'[1]Bearbeitete Datenbank'!$BM555</f>
        <v>31.1</v>
      </c>
      <c r="AB553" s="1">
        <f>'[1]Bearbeitete Datenbank'!BN555</f>
        <v>67.099959809988505</v>
      </c>
      <c r="AC553" s="1">
        <f>'[1]Bearbeitete Datenbank'!BO555</f>
        <v>5.76</v>
      </c>
      <c r="AD553" s="1">
        <f>'[1]Bearbeitete Datenbank'!$BP555</f>
        <v>28.796466666666699</v>
      </c>
      <c r="AH553" s="1">
        <f>'[1]Bearbeitete Datenbank'!$AL555</f>
        <v>3787</v>
      </c>
      <c r="AJ553" s="1">
        <f>'[1]Bearbeitete Datenbank'!$AN555</f>
        <v>1560</v>
      </c>
      <c r="AK553" s="1">
        <f>'[1]Bearbeitete Datenbank'!$AW555</f>
        <v>2227</v>
      </c>
      <c r="AU553" s="1" t="str">
        <f>'[1]Bearbeitete Datenbank'!$AU555</f>
        <v>GEO/S</v>
      </c>
      <c r="AV553" s="1" t="str">
        <f>'[1]Bearbeitete Datenbank'!$J555</f>
        <v>GEO</v>
      </c>
      <c r="AY553" s="1" t="str">
        <f>'[1]Bearbeitete Datenbank'!$G555</f>
        <v>Commercial</v>
      </c>
      <c r="AZ553" s="1"/>
      <c r="BA553" s="1" t="str">
        <f>'[1]Bearbeitete Datenbank'!$H555</f>
        <v>Communications</v>
      </c>
      <c r="BB553" s="1"/>
      <c r="BC553" s="42">
        <f>'[1]Bearbeitete Datenbank'!$AX555</f>
        <v>4.09</v>
      </c>
      <c r="BD553" s="1">
        <f>Tabelle27[[#This Row],[inclination '[degree']]]*PI()/180</f>
        <v>7.1383966406568078E-2</v>
      </c>
      <c r="BE553" s="1">
        <f>'[1]Bearbeitete Datenbank'!$AY555</f>
        <v>80.911900000000003</v>
      </c>
      <c r="BF553" s="1">
        <f>Tabelle27[[#This Row],[RAAN '[degree']]]*PI()/180</f>
        <v>1.4121790590443999</v>
      </c>
      <c r="BG553" s="1">
        <f>'[1]Bearbeitete Datenbank'!$BA555</f>
        <v>227.38159999999999</v>
      </c>
      <c r="BH553" s="1">
        <f>Tabelle27[[#This Row],[AoP '[degree']]]*PI()/180</f>
        <v>3.9685575784527378</v>
      </c>
      <c r="BI553" s="1">
        <f>'[1]Bearbeitete Datenbank'!$BB555</f>
        <v>181.20820000000001</v>
      </c>
      <c r="BK553" s="1">
        <f>Tabelle27[[#This Row],[mean_anomaly '[degree']]]*PI()/180</f>
        <v>3.1626797216123888</v>
      </c>
      <c r="BL553" s="1">
        <f>'[1]Bearbeitete Datenbank'!$AZ555</f>
        <v>9.6279999999999998E-4</v>
      </c>
      <c r="BM553" s="1">
        <f>'[1]Bearbeitete Datenbank'!$BE555</f>
        <v>42668.779900118629</v>
      </c>
      <c r="BN553" s="1">
        <f>'[1]Bearbeitete Datenbank'!$BF555</f>
        <v>36338.861401406459</v>
      </c>
      <c r="BO553" s="1">
        <f>'[1]Bearbeitete Datenbank'!$BG555</f>
        <v>36256.698398830791</v>
      </c>
      <c r="BP553" s="1">
        <f>'[1]Bearbeitete Datenbank'!$BH555</f>
        <v>1461.9233386284386</v>
      </c>
      <c r="BQ553" s="1">
        <f>'[1]Bearbeitete Datenbank'!$BC555</f>
        <v>0.98500376999999995</v>
      </c>
      <c r="BY553" s="1" t="s">
        <v>115</v>
      </c>
      <c r="BZ553" s="1" t="s">
        <v>115</v>
      </c>
      <c r="CA553" s="1" t="s">
        <v>115</v>
      </c>
      <c r="CB553" s="1" t="s">
        <v>115</v>
      </c>
      <c r="CD553" s="47" t="str">
        <f>'[1]Bearbeitete Datenbank'!$BT555</f>
        <v>None</v>
      </c>
      <c r="CE55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53" s="1" t="str">
        <f>'[1]Bearbeitete Datenbank'!$BU555</f>
        <v>None</v>
      </c>
      <c r="CG55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53" s="1" t="str">
        <f>'[1]Bearbeitete Datenbank'!$BV555</f>
        <v>False</v>
      </c>
      <c r="CI553" s="1" t="str">
        <f>'[1]Bearbeitete Datenbank'!$BW555</f>
        <v>False</v>
      </c>
      <c r="CJ553" s="1" t="str">
        <f>'[1]Bearbeitete Datenbank'!$BX555</f>
        <v>None</v>
      </c>
      <c r="CK553" s="1" t="str">
        <f>'[1]Bearbeitete Datenbank'!$BY555</f>
        <v>None</v>
      </c>
      <c r="CL553" s="1" t="str">
        <f>'[1]Bearbeitete Datenbank'!$CA555</f>
        <v>None</v>
      </c>
      <c r="CM55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53" s="1">
        <f>'[1]Bearbeitete Datenbank'!$CB555</f>
        <v>0</v>
      </c>
      <c r="CO553" s="1">
        <f>'[1]Bearbeitete Datenbank'!$CC555</f>
        <v>0</v>
      </c>
      <c r="CP553" s="1" t="str">
        <f>'[1]Bearbeitete Datenbank'!$CD555</f>
        <v>None</v>
      </c>
      <c r="CQ553" s="1" t="str">
        <f>'[1]Bearbeitete Datenbank'!$CE555</f>
        <v>None</v>
      </c>
      <c r="CR553" s="1" t="str">
        <f>'[1]Bearbeitete Datenbank'!$CF555</f>
        <v>None</v>
      </c>
      <c r="CS553" s="1" t="str">
        <f>IF(Tabelle27[[#This Row],[synchronised_starting_longitude '[deg_E']]]="None","None",Tabelle27[[#This Row],[synchronised_starting_longitude '[deg_E']]]*PI()/180)</f>
        <v>None</v>
      </c>
      <c r="CT553" s="1" t="str">
        <f>'[1]Bearbeitete Datenbank'!$CG555</f>
        <v>None</v>
      </c>
      <c r="CU553" s="1" t="str">
        <f>IF(Tabelle27[[#This Row],[synchronised_initial_longitude '[deg_E']]]="None","None",Tabelle27[[#This Row],[synchronised_initial_longitude '[deg_E']]]*PI()/180)</f>
        <v>None</v>
      </c>
      <c r="CV553" s="1" t="str">
        <f>'[1]Bearbeitete Datenbank'!$CH555</f>
        <v>None</v>
      </c>
      <c r="CW553" s="1" t="str">
        <f>IF(Tabelle27[[#This Row],[synchronised_tolerance_longitude '[deg_E']]]="None","None",Tabelle27[[#This Row],[synchronised_tolerance_longitude '[deg_E']]]*PI()/180)</f>
        <v>None</v>
      </c>
      <c r="CY553" s="1" t="str">
        <f>'[1]Bearbeitete Datenbank'!$CI555</f>
        <v>None</v>
      </c>
      <c r="CZ553" s="1" t="str">
        <f>IF(Tabelle27[[#This Row],[initial_GLAN '[deg']]]="None",Tabelle27[[#This Row],[initial_GLAN '[deg']]],Tabelle27[[#This Row],[initial_GLAN '[deg']]]*PI()/180)</f>
        <v>None</v>
      </c>
      <c r="DA553" s="1" t="str">
        <f>'[1]Bearbeitete Datenbank'!$CJ555</f>
        <v>None</v>
      </c>
      <c r="DB553" s="1" t="str">
        <f>IF(Tabelle27[[#This Row],[tolerance_GLAN '[deg']]]="None",Tabelle27[[#This Row],[tolerance_GLAN '[deg']]],Tabelle27[[#This Row],[tolerance_GLAN '[deg']]]*PI()/180)</f>
        <v>None</v>
      </c>
      <c r="DC553" s="1" t="str">
        <f>'[1]Bearbeitete Datenbank'!$CK555</f>
        <v>None</v>
      </c>
      <c r="DD553" s="49" t="str">
        <f>'[1]Bearbeitete Datenbank'!$CL555</f>
        <v>None</v>
      </c>
      <c r="DE553" s="5" t="str">
        <f>'[1]Bearbeitete Datenbank'!$CM555</f>
        <v>None</v>
      </c>
      <c r="DF553" s="49" t="str">
        <f>'[1]Bearbeitete Datenbank'!$CN555</f>
        <v>None</v>
      </c>
      <c r="DG553" s="5" t="str">
        <f>'[1]Bearbeitete Datenbank'!$CO555</f>
        <v>None</v>
      </c>
      <c r="DH553" s="5" t="str">
        <f>'[1]Bearbeitete Datenbank'!$CP555</f>
        <v>None</v>
      </c>
    </row>
    <row r="554" spans="1:112" x14ac:dyDescent="0.25">
      <c r="A554" s="1" t="str">
        <f>'[1]Bearbeitete Datenbank'!$C556</f>
        <v>Telstar 12V</v>
      </c>
      <c r="C554" s="1" t="str">
        <f>'[1]Bearbeitete Datenbank'!$C556</f>
        <v>Telstar 12V</v>
      </c>
      <c r="D554" s="41">
        <f>'[1]Bearbeitete Datenbank'!$AB556</f>
        <v>41036</v>
      </c>
      <c r="G554" s="1" t="str">
        <f>'[1]Bearbeitete Datenbank'!$AV556</f>
        <v>Heavy Satellite</v>
      </c>
      <c r="H554" s="1">
        <f>'[1]Bearbeitete Datenbank'!$V556</f>
        <v>15</v>
      </c>
      <c r="J554" s="3"/>
      <c r="K554" s="1" t="str">
        <f>'[1]Bearbeitete Datenbank'!$BQ556</f>
        <v>mono/duo-propellant</v>
      </c>
      <c r="L554" s="1" t="str">
        <f>'[1]Bearbeitete Datenbank'!$BR556</f>
        <v>1</v>
      </c>
      <c r="M554" s="1"/>
      <c r="N554" s="1">
        <f>'[1]Bearbeitete Datenbank'!$BS556</f>
        <v>300</v>
      </c>
      <c r="P554" s="1" t="str">
        <f>'[1]Bearbeitete Datenbank'!$Y556</f>
        <v>Tanegashima Space Center</v>
      </c>
      <c r="Q554" s="1">
        <f>'[1]Bearbeitete Datenbank'!$AD556*PI()/180</f>
        <v>0.53058009260627614</v>
      </c>
      <c r="R554" s="1" t="str">
        <f>'[1]Bearbeitete Datenbank'!$D556</f>
        <v>NR</v>
      </c>
      <c r="S554" s="1" t="str">
        <f>'[1]Bearbeitete Datenbank'!$E556</f>
        <v>Canada</v>
      </c>
      <c r="T554" s="1" t="str">
        <f>'[1]Bearbeitete Datenbank'!$F556</f>
        <v>Telesat Canada Ltd. (BCE, Inc.)</v>
      </c>
      <c r="U554" s="3">
        <f>'[1]Bearbeitete Datenbank'!$U556</f>
        <v>42332</v>
      </c>
      <c r="V554" s="1">
        <f>'[1]Bearbeitete Datenbank'!$AE556*PI()/180</f>
        <v>2.2858577213369733</v>
      </c>
      <c r="Y554" s="1">
        <f>'[1]Bearbeitete Datenbank'!$BK556</f>
        <v>2.7</v>
      </c>
      <c r="Z554" s="1">
        <f>'[1]Bearbeitete Datenbank'!$BL556</f>
        <v>6</v>
      </c>
      <c r="AA554" s="1">
        <f>'[1]Bearbeitete Datenbank'!$BM556</f>
        <v>39</v>
      </c>
      <c r="AB554" s="1">
        <f>'[1]Bearbeitete Datenbank'!BN556</f>
        <v>102.450983943016</v>
      </c>
      <c r="AC554" s="1">
        <f>'[1]Bearbeitete Datenbank'!BO556</f>
        <v>7.29</v>
      </c>
      <c r="AD554" s="1">
        <f>'[1]Bearbeitete Datenbank'!$BP556</f>
        <v>46.116399999999999</v>
      </c>
      <c r="AH554" s="1">
        <f>'[1]Bearbeitete Datenbank'!$AL556</f>
        <v>4900</v>
      </c>
      <c r="AJ554" s="1">
        <f>'[1]Bearbeitete Datenbank'!$AN556</f>
        <v>2170</v>
      </c>
      <c r="AK554" s="1">
        <f>'[1]Bearbeitete Datenbank'!$AW556</f>
        <v>2730</v>
      </c>
      <c r="AU554" s="1" t="str">
        <f>'[1]Bearbeitete Datenbank'!$AU556</f>
        <v>GEO/D</v>
      </c>
      <c r="AV554" s="1" t="str">
        <f>'[1]Bearbeitete Datenbank'!$J556</f>
        <v>GEO</v>
      </c>
      <c r="AY554" s="1" t="str">
        <f>'[1]Bearbeitete Datenbank'!$G556</f>
        <v>Commercial</v>
      </c>
      <c r="AZ554" s="1"/>
      <c r="BA554" s="1" t="str">
        <f>'[1]Bearbeitete Datenbank'!$H556</f>
        <v>Communications</v>
      </c>
      <c r="BB554" s="1"/>
      <c r="BC554" s="42">
        <f>'[1]Bearbeitete Datenbank'!$AX556</f>
        <v>1.5599999999999999E-2</v>
      </c>
      <c r="BD554" s="1">
        <f>Tabelle27[[#This Row],[inclination '[degree']]]*PI()/180</f>
        <v>2.7227136331111539E-4</v>
      </c>
      <c r="BE554" s="1">
        <f>'[1]Bearbeitete Datenbank'!$AY556</f>
        <v>299.8596</v>
      </c>
      <c r="BF554" s="1">
        <f>Tabelle27[[#This Row],[RAAN '[degree']]]*PI()/180</f>
        <v>5.2335373137131889</v>
      </c>
      <c r="BG554" s="1">
        <f>'[1]Bearbeitete Datenbank'!$BA556</f>
        <v>121.67059999999999</v>
      </c>
      <c r="BH554" s="1">
        <f>Tabelle27[[#This Row],[AoP '[degree']]]*PI()/180</f>
        <v>2.1235525728770126</v>
      </c>
      <c r="BI554" s="1">
        <f>'[1]Bearbeitete Datenbank'!$BB556</f>
        <v>133.1711</v>
      </c>
      <c r="BK554" s="1">
        <f>Tabelle27[[#This Row],[mean_anomaly '[degree']]]*PI()/180</f>
        <v>2.3242741635026203</v>
      </c>
      <c r="BL554" s="1">
        <f>'[1]Bearbeitete Datenbank'!$AZ556</f>
        <v>2.052E-4</v>
      </c>
      <c r="BM554" s="1">
        <f>'[1]Bearbeitete Datenbank'!$BE556</f>
        <v>42165.254780285548</v>
      </c>
      <c r="BN554" s="1">
        <f>'[1]Bearbeitete Datenbank'!$BF556</f>
        <v>35802.907090566456</v>
      </c>
      <c r="BO554" s="1">
        <f>'[1]Bearbeitete Datenbank'!$BG556</f>
        <v>35785.602470004633</v>
      </c>
      <c r="BP554" s="1">
        <f>'[1]Bearbeitete Datenbank'!$BH556</f>
        <v>1436.1220683014062</v>
      </c>
      <c r="BQ554" s="1">
        <f>'[1]Bearbeitete Datenbank'!$BC556</f>
        <v>1.00270028</v>
      </c>
      <c r="BY554" s="1" t="s">
        <v>115</v>
      </c>
      <c r="BZ554" s="1" t="s">
        <v>115</v>
      </c>
      <c r="CA554" s="1" t="s">
        <v>115</v>
      </c>
      <c r="CB554" s="1" t="s">
        <v>115</v>
      </c>
      <c r="CD554" s="47">
        <f>'[1]Bearbeitete Datenbank'!$BT556</f>
        <v>3.7343337999999449E-2</v>
      </c>
      <c r="CE55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6.5176420178510457E-4</v>
      </c>
      <c r="CF554" s="1">
        <f>'[1]Bearbeitete Datenbank'!$BU556</f>
        <v>344.98820643900001</v>
      </c>
      <c r="CG55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6.021180082910452</v>
      </c>
      <c r="CH554" s="1" t="str">
        <f>'[1]Bearbeitete Datenbank'!$BV556</f>
        <v>True</v>
      </c>
      <c r="CI554" s="1" t="str">
        <f>'[1]Bearbeitete Datenbank'!$BW556</f>
        <v>True</v>
      </c>
      <c r="CJ554" s="1">
        <f>'[1]Bearbeitete Datenbank'!$BX556</f>
        <v>2.1506699999999999E-4</v>
      </c>
      <c r="CK554" s="1">
        <f>'[1]Bearbeitete Datenbank'!$BY556</f>
        <v>3.5544999999999999E-5</v>
      </c>
      <c r="CL554" s="1">
        <f>'[1]Bearbeitete Datenbank'!$CA556</f>
        <v>2.7206000000000001E-2</v>
      </c>
      <c r="CM55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4.7483427629757731E-4</v>
      </c>
      <c r="CN554" s="1">
        <f>'[1]Bearbeitete Datenbank'!$CB556</f>
        <v>1</v>
      </c>
      <c r="CO554" s="1">
        <f>'[1]Bearbeitete Datenbank'!$CC556</f>
        <v>3</v>
      </c>
      <c r="CP554" s="1" t="str">
        <f>'[1]Bearbeitete Datenbank'!$CD556</f>
        <v>None</v>
      </c>
      <c r="CQ554" s="1" t="str">
        <f>'[1]Bearbeitete Datenbank'!$CE556</f>
        <v>None</v>
      </c>
      <c r="CR554" s="1" t="str">
        <f>'[1]Bearbeitete Datenbank'!$CF556</f>
        <v>None</v>
      </c>
      <c r="CS554" s="1" t="str">
        <f>IF(Tabelle27[[#This Row],[synchronised_starting_longitude '[deg_E']]]="None","None",Tabelle27[[#This Row],[synchronised_starting_longitude '[deg_E']]]*PI()/180)</f>
        <v>None</v>
      </c>
      <c r="CT554" s="1" t="str">
        <f>'[1]Bearbeitete Datenbank'!$CG556</f>
        <v>None</v>
      </c>
      <c r="CU554" s="1" t="str">
        <f>IF(Tabelle27[[#This Row],[synchronised_initial_longitude '[deg_E']]]="None","None",Tabelle27[[#This Row],[synchronised_initial_longitude '[deg_E']]]*PI()/180)</f>
        <v>None</v>
      </c>
      <c r="CV554" s="1" t="str">
        <f>'[1]Bearbeitete Datenbank'!$CH556</f>
        <v>None</v>
      </c>
      <c r="CW554" s="1" t="str">
        <f>IF(Tabelle27[[#This Row],[synchronised_tolerance_longitude '[deg_E']]]="None","None",Tabelle27[[#This Row],[synchronised_tolerance_longitude '[deg_E']]]*PI()/180)</f>
        <v>None</v>
      </c>
      <c r="CY554" s="1" t="str">
        <f>'[1]Bearbeitete Datenbank'!$CI556</f>
        <v>None</v>
      </c>
      <c r="CZ554" s="1" t="str">
        <f>IF(Tabelle27[[#This Row],[initial_GLAN '[deg']]]="None",Tabelle27[[#This Row],[initial_GLAN '[deg']]],Tabelle27[[#This Row],[initial_GLAN '[deg']]]*PI()/180)</f>
        <v>None</v>
      </c>
      <c r="DA554" s="1" t="str">
        <f>'[1]Bearbeitete Datenbank'!$CJ556</f>
        <v>None</v>
      </c>
      <c r="DB554" s="1" t="str">
        <f>IF(Tabelle27[[#This Row],[tolerance_GLAN '[deg']]]="None",Tabelle27[[#This Row],[tolerance_GLAN '[deg']]],Tabelle27[[#This Row],[tolerance_GLAN '[deg']]]*PI()/180)</f>
        <v>None</v>
      </c>
      <c r="DC554" s="1" t="str">
        <f>'[1]Bearbeitete Datenbank'!$CK556</f>
        <v>None</v>
      </c>
      <c r="DD554" s="49" t="str">
        <f>'[1]Bearbeitete Datenbank'!$CL556</f>
        <v>None</v>
      </c>
      <c r="DE554" s="5" t="str">
        <f>'[1]Bearbeitete Datenbank'!$CM556</f>
        <v>None</v>
      </c>
      <c r="DF554" s="49" t="str">
        <f>'[1]Bearbeitete Datenbank'!$CN556</f>
        <v>None</v>
      </c>
      <c r="DG554" s="5" t="str">
        <f>'[1]Bearbeitete Datenbank'!$CO556</f>
        <v>None</v>
      </c>
      <c r="DH554" s="5" t="str">
        <f>'[1]Bearbeitete Datenbank'!$CP556</f>
        <v>None</v>
      </c>
    </row>
    <row r="555" spans="1:112" x14ac:dyDescent="0.25">
      <c r="A555" s="1" t="str">
        <f>'[1]Bearbeitete Datenbank'!$C557</f>
        <v>Telstar 14R</v>
      </c>
      <c r="C555" s="1" t="str">
        <f>'[1]Bearbeitete Datenbank'!$C557</f>
        <v>Telstar 14R</v>
      </c>
      <c r="D555" s="41">
        <f>'[1]Bearbeitete Datenbank'!$AB557</f>
        <v>37602</v>
      </c>
      <c r="G555" s="1" t="str">
        <f>'[1]Bearbeitete Datenbank'!$AV557</f>
        <v>Heavy Satellite</v>
      </c>
      <c r="H555" s="1">
        <f>'[1]Bearbeitete Datenbank'!$V557</f>
        <v>15</v>
      </c>
      <c r="J555" s="3"/>
      <c r="K555" s="1" t="str">
        <f>'[1]Bearbeitete Datenbank'!$BQ557</f>
        <v>mono/duo-propellant</v>
      </c>
      <c r="L555" s="1" t="str">
        <f>'[1]Bearbeitete Datenbank'!$BR557</f>
        <v>1</v>
      </c>
      <c r="M555" s="1"/>
      <c r="N555" s="1">
        <f>'[1]Bearbeitete Datenbank'!$BS557</f>
        <v>300</v>
      </c>
      <c r="P555" s="1" t="str">
        <f>'[1]Bearbeitete Datenbank'!$Y557</f>
        <v>Baikonur Cosmodrome</v>
      </c>
      <c r="Q555" s="1">
        <f>'[1]Bearbeitete Datenbank'!$AD557*PI()/180</f>
        <v>0.80224059067919362</v>
      </c>
      <c r="R555" s="1" t="str">
        <f>'[1]Bearbeitete Datenbank'!$D557</f>
        <v>Brazil</v>
      </c>
      <c r="S555" s="1" t="str">
        <f>'[1]Bearbeitete Datenbank'!$E557</f>
        <v>Canada</v>
      </c>
      <c r="T555" s="1" t="str">
        <f>'[1]Bearbeitete Datenbank'!$F557</f>
        <v>Telesat Canada Ltd. (BCE, Inc.)</v>
      </c>
      <c r="U555" s="3">
        <f>'[1]Bearbeitete Datenbank'!$U557</f>
        <v>40683</v>
      </c>
      <c r="V555" s="1">
        <f>'[1]Bearbeitete Datenbank'!$AE557*PI()/180</f>
        <v>1.1048806829750102</v>
      </c>
      <c r="Y555" s="1">
        <f>'[1]Bearbeitete Datenbank'!$BK557</f>
        <v>2.2000000000000002</v>
      </c>
      <c r="Z555" s="1">
        <f>'[1]Bearbeitete Datenbank'!$BL557</f>
        <v>5.5</v>
      </c>
      <c r="AA555" s="1">
        <f>'[1]Bearbeitete Datenbank'!$BM557</f>
        <v>26.7</v>
      </c>
      <c r="AB555" s="1">
        <f>'[1]Bearbeitete Datenbank'!BN557</f>
        <v>60.904005916828403</v>
      </c>
      <c r="AC555" s="1">
        <f>'[1]Bearbeitete Datenbank'!BO557</f>
        <v>4.84</v>
      </c>
      <c r="AD555" s="1">
        <f>'[1]Bearbeitete Datenbank'!$BP557</f>
        <v>28.986733333333301</v>
      </c>
      <c r="AH555" s="1">
        <f>'[1]Bearbeitete Datenbank'!$AL557</f>
        <v>4970</v>
      </c>
      <c r="AJ555" s="1">
        <f>'[1]Bearbeitete Datenbank'!$AN557</f>
        <v>2150</v>
      </c>
      <c r="AK555" s="1">
        <f>'[1]Bearbeitete Datenbank'!$AW557</f>
        <v>2820</v>
      </c>
      <c r="AU555" s="1" t="str">
        <f>'[1]Bearbeitete Datenbank'!$AU557</f>
        <v>GEO/S</v>
      </c>
      <c r="AV555" s="1" t="str">
        <f>'[1]Bearbeitete Datenbank'!$J557</f>
        <v>GEO</v>
      </c>
      <c r="AY555" s="1" t="str">
        <f>'[1]Bearbeitete Datenbank'!$G557</f>
        <v>Commercial</v>
      </c>
      <c r="AZ555" s="1"/>
      <c r="BA555" s="1" t="str">
        <f>'[1]Bearbeitete Datenbank'!$H557</f>
        <v>Communications</v>
      </c>
      <c r="BB555" s="1"/>
      <c r="BC555" s="42">
        <f>'[1]Bearbeitete Datenbank'!$AX557</f>
        <v>3.5299999999999998E-2</v>
      </c>
      <c r="BD555" s="1">
        <f>Tabelle27[[#This Row],[inclination '[degree']]]*PI()/180</f>
        <v>6.1610122595399822E-4</v>
      </c>
      <c r="BE555" s="1">
        <f>'[1]Bearbeitete Datenbank'!$AY557</f>
        <v>53.947400000000002</v>
      </c>
      <c r="BF555" s="1">
        <f>Tabelle27[[#This Row],[RAAN '[degree']]]*PI()/180</f>
        <v>0.94155975289038896</v>
      </c>
      <c r="BG555" s="1">
        <f>'[1]Bearbeitete Datenbank'!$BA557</f>
        <v>349.67270000000002</v>
      </c>
      <c r="BH555" s="1">
        <f>Tabelle27[[#This Row],[AoP '[degree']]]*PI()/180</f>
        <v>6.1029399193383762</v>
      </c>
      <c r="BI555" s="1">
        <f>'[1]Bearbeitete Datenbank'!$BB557</f>
        <v>67.997100000000003</v>
      </c>
      <c r="BK555" s="1">
        <f>Tabelle27[[#This Row],[mean_anomaly '[degree']]]*PI()/180</f>
        <v>1.1867732768078363</v>
      </c>
      <c r="BL555" s="1">
        <f>'[1]Bearbeitete Datenbank'!$AZ557</f>
        <v>2.789E-4</v>
      </c>
      <c r="BM555" s="1">
        <f>'[1]Bearbeitete Datenbank'!$BE557</f>
        <v>42164.757736475301</v>
      </c>
      <c r="BN555" s="1">
        <f>'[1]Bearbeitete Datenbank'!$BF557</f>
        <v>35805.517487408011</v>
      </c>
      <c r="BO555" s="1">
        <f>'[1]Bearbeitete Datenbank'!$BG557</f>
        <v>35781.997985542599</v>
      </c>
      <c r="BP555" s="1">
        <f>'[1]Bearbeitete Datenbank'!$BH557</f>
        <v>1436.0966748767162</v>
      </c>
      <c r="BQ555" s="1">
        <f>'[1]Bearbeitete Datenbank'!$BC557</f>
        <v>1.0027180099999999</v>
      </c>
      <c r="BY555" s="1" t="s">
        <v>115</v>
      </c>
      <c r="BZ555" s="1" t="s">
        <v>115</v>
      </c>
      <c r="CA555" s="1" t="s">
        <v>115</v>
      </c>
      <c r="CB555" s="1" t="s">
        <v>115</v>
      </c>
      <c r="CD555" s="47">
        <f>'[1]Bearbeitete Datenbank'!$BT557</f>
        <v>3.0892529999988483E-2</v>
      </c>
      <c r="CE55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5.3917636277092283E-4</v>
      </c>
      <c r="CF555" s="1">
        <f>'[1]Bearbeitete Datenbank'!$BU557</f>
        <v>296.99023941400003</v>
      </c>
      <c r="CG55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5.1834575240605352</v>
      </c>
      <c r="CH555" s="1" t="str">
        <f>'[1]Bearbeitete Datenbank'!$BV557</f>
        <v>True</v>
      </c>
      <c r="CI555" s="1" t="str">
        <f>'[1]Bearbeitete Datenbank'!$BW557</f>
        <v>True</v>
      </c>
      <c r="CJ555" s="1">
        <f>'[1]Bearbeitete Datenbank'!$BX557</f>
        <v>2.5960000000000002E-4</v>
      </c>
      <c r="CK555" s="1">
        <f>'[1]Bearbeitete Datenbank'!$BY557</f>
        <v>5.3624000000000014E-5</v>
      </c>
      <c r="CL555" s="1">
        <f>'[1]Bearbeitete Datenbank'!$CA557</f>
        <v>6.8496000000000001E-2</v>
      </c>
      <c r="CM55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1.195480724446036E-3</v>
      </c>
      <c r="CN555" s="1">
        <f>'[1]Bearbeitete Datenbank'!$CB557</f>
        <v>2</v>
      </c>
      <c r="CO555" s="1">
        <f>'[1]Bearbeitete Datenbank'!$CC557</f>
        <v>1</v>
      </c>
      <c r="CP555" s="1" t="str">
        <f>'[1]Bearbeitete Datenbank'!$CD557</f>
        <v>Tel_297</v>
      </c>
      <c r="CQ555" s="1">
        <f>'[1]Bearbeitete Datenbank'!$CE557</f>
        <v>2</v>
      </c>
      <c r="CR555" s="1">
        <f>'[1]Bearbeitete Datenbank'!$CF557</f>
        <v>297.00654623242497</v>
      </c>
      <c r="CS555" s="1">
        <f>IF(Tabelle27[[#This Row],[synchronised_starting_longitude '[deg_E']]]="None","None",Tabelle27[[#This Row],[synchronised_starting_longitude '[deg_E']]]*PI()/180)</f>
        <v>5.1837421317325756</v>
      </c>
      <c r="CT555" s="1">
        <f>'[1]Bearbeitete Datenbank'!$CG557</f>
        <v>296.98396802274999</v>
      </c>
      <c r="CU555" s="1">
        <f>IF(Tabelle27[[#This Row],[synchronised_initial_longitude '[deg_E']]]="None","None",Tabelle27[[#This Row],[synchronised_initial_longitude '[deg_E']]]*PI()/180)</f>
        <v>5.1833480676345411</v>
      </c>
      <c r="CV555" s="1">
        <f>'[1]Bearbeitete Datenbank'!$CH557</f>
        <v>3.2254585249987144E-2</v>
      </c>
      <c r="CW555" s="1">
        <f>IF(Tabelle27[[#This Row],[synchronised_tolerance_longitude '[deg_E']]]="None","None",Tabelle27[[#This Row],[synchronised_tolerance_longitude '[deg_E']]]*PI()/180)</f>
        <v>5.6294871147747401E-4</v>
      </c>
      <c r="CY555" s="1" t="str">
        <f>'[1]Bearbeitete Datenbank'!$CI557</f>
        <v>None</v>
      </c>
      <c r="CZ555" s="1" t="str">
        <f>IF(Tabelle27[[#This Row],[initial_GLAN '[deg']]]="None",Tabelle27[[#This Row],[initial_GLAN '[deg']]],Tabelle27[[#This Row],[initial_GLAN '[deg']]]*PI()/180)</f>
        <v>None</v>
      </c>
      <c r="DA555" s="1" t="str">
        <f>'[1]Bearbeitete Datenbank'!$CJ557</f>
        <v>None</v>
      </c>
      <c r="DB555" s="1" t="str">
        <f>IF(Tabelle27[[#This Row],[tolerance_GLAN '[deg']]]="None",Tabelle27[[#This Row],[tolerance_GLAN '[deg']]],Tabelle27[[#This Row],[tolerance_GLAN '[deg']]]*PI()/180)</f>
        <v>None</v>
      </c>
      <c r="DC555" s="1" t="str">
        <f>'[1]Bearbeitete Datenbank'!$CK557</f>
        <v>None</v>
      </c>
      <c r="DD555" s="49" t="str">
        <f>'[1]Bearbeitete Datenbank'!$CL557</f>
        <v>None</v>
      </c>
      <c r="DE555" s="5" t="str">
        <f>'[1]Bearbeitete Datenbank'!$CM557</f>
        <v>None</v>
      </c>
      <c r="DF555" s="49" t="str">
        <f>'[1]Bearbeitete Datenbank'!$CN557</f>
        <v>None</v>
      </c>
      <c r="DG555" s="5" t="str">
        <f>'[1]Bearbeitete Datenbank'!$CO557</f>
        <v>None</v>
      </c>
      <c r="DH555" s="5" t="str">
        <f>'[1]Bearbeitete Datenbank'!$CP557</f>
        <v>None</v>
      </c>
    </row>
    <row r="556" spans="1:112" x14ac:dyDescent="0.25">
      <c r="A556" s="1" t="str">
        <f>'[1]Bearbeitete Datenbank'!$C558</f>
        <v>Telstar 18 Vantage</v>
      </c>
      <c r="C556" s="1" t="str">
        <f>'[1]Bearbeitete Datenbank'!$C558</f>
        <v>Telstar 18 Vantage</v>
      </c>
      <c r="D556" s="41">
        <f>'[1]Bearbeitete Datenbank'!$AB558</f>
        <v>43611</v>
      </c>
      <c r="G556" s="1" t="str">
        <f>'[1]Bearbeitete Datenbank'!$AV558</f>
        <v>Heavy Satellite</v>
      </c>
      <c r="H556" s="1">
        <f>'[1]Bearbeitete Datenbank'!$V558</f>
        <v>15</v>
      </c>
      <c r="J556" s="3"/>
      <c r="K556" s="1" t="str">
        <f>'[1]Bearbeitete Datenbank'!$BQ558</f>
        <v>mono/duo-propellant</v>
      </c>
      <c r="L556" s="1" t="str">
        <f>'[1]Bearbeitete Datenbank'!$BR558</f>
        <v>1</v>
      </c>
      <c r="M556" s="1"/>
      <c r="N556" s="1">
        <f>'[1]Bearbeitete Datenbank'!$BS558</f>
        <v>300</v>
      </c>
      <c r="P556" s="1" t="str">
        <f>'[1]Bearbeitete Datenbank'!$Y558</f>
        <v>Cape Canaveral</v>
      </c>
      <c r="Q556" s="1">
        <f>'[1]Bearbeitete Datenbank'!$AD558*PI()/180</f>
        <v>0.49683706040105241</v>
      </c>
      <c r="R556" s="1" t="str">
        <f>'[1]Bearbeitete Datenbank'!$D558</f>
        <v>NR</v>
      </c>
      <c r="S556" s="1" t="str">
        <f>'[1]Bearbeitete Datenbank'!$E558</f>
        <v>Canada</v>
      </c>
      <c r="T556" s="1" t="str">
        <f>'[1]Bearbeitete Datenbank'!$F558</f>
        <v>Telesat Canada Ltd. (BCE, Inc.)/APT Satellite Holdings Ltd.</v>
      </c>
      <c r="U556" s="3">
        <f>'[1]Bearbeitete Datenbank'!$U558</f>
        <v>43353</v>
      </c>
      <c r="V556" s="1">
        <f>'[1]Bearbeitete Datenbank'!$AE558*PI()/180</f>
        <v>4.8776134829068196</v>
      </c>
      <c r="Y556" s="1">
        <f>'[1]Bearbeitete Datenbank'!$BK558</f>
        <v>6.9</v>
      </c>
      <c r="Z556" s="1">
        <f>'[1]Bearbeitete Datenbank'!$BL558</f>
        <v>8.9</v>
      </c>
      <c r="AA556" s="1">
        <f>'[1]Bearbeitete Datenbank'!$BM558</f>
        <v>26.1</v>
      </c>
      <c r="AB556" s="1">
        <f>'[1]Bearbeitete Datenbank'!BN558</f>
        <v>205.025072988375</v>
      </c>
      <c r="AC556" s="1">
        <f>'[1]Bearbeitete Datenbank'!BO558</f>
        <v>47.61</v>
      </c>
      <c r="AD556" s="1">
        <f>'[1]Bearbeitete Datenbank'!$BP558</f>
        <v>120.6438</v>
      </c>
      <c r="AH556" s="1">
        <f>'[1]Bearbeitete Datenbank'!$AL558</f>
        <v>7060</v>
      </c>
      <c r="AJ556" s="1">
        <f>'[1]Bearbeitete Datenbank'!$AN558</f>
        <v>2000</v>
      </c>
      <c r="AK556" s="1">
        <f>'[1]Bearbeitete Datenbank'!$AW558</f>
        <v>5060</v>
      </c>
      <c r="AU556" s="1" t="str">
        <f>'[1]Bearbeitete Datenbank'!$AU558</f>
        <v>GEO/S</v>
      </c>
      <c r="AV556" s="1" t="str">
        <f>'[1]Bearbeitete Datenbank'!$J558</f>
        <v>GEO</v>
      </c>
      <c r="AY556" s="1" t="str">
        <f>'[1]Bearbeitete Datenbank'!$G558</f>
        <v>Commercial</v>
      </c>
      <c r="AZ556" s="1"/>
      <c r="BA556" s="1" t="str">
        <f>'[1]Bearbeitete Datenbank'!$H558</f>
        <v>Communications</v>
      </c>
      <c r="BB556" s="1"/>
      <c r="BC556" s="42">
        <f>'[1]Bearbeitete Datenbank'!$AX558</f>
        <v>1.46E-2</v>
      </c>
      <c r="BD556" s="1">
        <f>Tabelle27[[#This Row],[inclination '[degree']]]*PI()/180</f>
        <v>2.548180707911721E-4</v>
      </c>
      <c r="BE556" s="1">
        <f>'[1]Bearbeitete Datenbank'!$AY558</f>
        <v>320.35820000000001</v>
      </c>
      <c r="BF556" s="1">
        <f>Tabelle27[[#This Row],[RAAN '[degree']]]*PI()/180</f>
        <v>5.5913053757624978</v>
      </c>
      <c r="BG556" s="1">
        <f>'[1]Bearbeitete Datenbank'!$BA558</f>
        <v>105.72199999999999</v>
      </c>
      <c r="BH556" s="1">
        <f>Tabelle27[[#This Row],[AoP '[degree']]]*PI()/180</f>
        <v>1.845196991793445</v>
      </c>
      <c r="BI556" s="1">
        <f>'[1]Bearbeitete Datenbank'!$BB558</f>
        <v>255.52719999999999</v>
      </c>
      <c r="BK556" s="1">
        <f>Tabelle27[[#This Row],[mean_anomaly '[degree']]]*PI()/180</f>
        <v>4.4597909684020545</v>
      </c>
      <c r="BL556" s="1">
        <f>'[1]Bearbeitete Datenbank'!$AZ558</f>
        <v>2.263E-4</v>
      </c>
      <c r="BM556" s="1">
        <f>'[1]Bearbeitete Datenbank'!$BE558</f>
        <v>42166.04004404055</v>
      </c>
      <c r="BN556" s="1">
        <f>'[1]Bearbeitete Datenbank'!$BF558</f>
        <v>35804.58221890252</v>
      </c>
      <c r="BO556" s="1">
        <f>'[1]Bearbeitete Datenbank'!$BG558</f>
        <v>35785.49786917858</v>
      </c>
      <c r="BP556" s="1">
        <f>'[1]Bearbeitete Datenbank'!$BH558</f>
        <v>1436.1621868728851</v>
      </c>
      <c r="BQ556" s="1">
        <f>'[1]Bearbeitete Datenbank'!$BC558</f>
        <v>1.0026722699999999</v>
      </c>
      <c r="BX556" s="2"/>
      <c r="BY556" s="1" t="s">
        <v>115</v>
      </c>
      <c r="BZ556" s="1" t="s">
        <v>115</v>
      </c>
      <c r="CA556" s="1" t="s">
        <v>115</v>
      </c>
      <c r="CB556" s="1" t="s">
        <v>115</v>
      </c>
      <c r="CC556" s="2"/>
      <c r="CD556" s="47">
        <f>'[1]Bearbeitete Datenbank'!$BT558</f>
        <v>2.6334864000006064E-2</v>
      </c>
      <c r="CE55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4.5963008486502981E-4</v>
      </c>
      <c r="CF556" s="1">
        <f>'[1]Bearbeitete Datenbank'!$BU558</f>
        <v>137.98777312600001</v>
      </c>
      <c r="CG55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2.4083409685436483</v>
      </c>
      <c r="CH556" s="1" t="str">
        <f>'[1]Bearbeitete Datenbank'!$BV558</f>
        <v>True</v>
      </c>
      <c r="CI556" s="1" t="str">
        <f>'[1]Bearbeitete Datenbank'!$BW558</f>
        <v>True</v>
      </c>
      <c r="CJ556" s="1">
        <f>'[1]Bearbeitete Datenbank'!$BX558</f>
        <v>1.9928900000000001E-4</v>
      </c>
      <c r="CK556" s="1">
        <f>'[1]Bearbeitete Datenbank'!$BY558</f>
        <v>3.5225000000000002E-5</v>
      </c>
      <c r="CL556" s="1">
        <f>'[1]Bearbeitete Datenbank'!$CA558</f>
        <v>2.7255999999999999E-2</v>
      </c>
      <c r="CM55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4.7570694092357446E-4</v>
      </c>
      <c r="CN556" s="1">
        <f>'[1]Bearbeitete Datenbank'!$CB558</f>
        <v>1</v>
      </c>
      <c r="CO556" s="1">
        <f>'[1]Bearbeitete Datenbank'!$CC558</f>
        <v>3</v>
      </c>
      <c r="CP556" s="1" t="str">
        <f>'[1]Bearbeitete Datenbank'!$CD558</f>
        <v>None</v>
      </c>
      <c r="CQ556" s="1" t="str">
        <f>'[1]Bearbeitete Datenbank'!$CE558</f>
        <v>None</v>
      </c>
      <c r="CR556" s="1" t="str">
        <f>'[1]Bearbeitete Datenbank'!$CF558</f>
        <v>None</v>
      </c>
      <c r="CS556" s="1" t="str">
        <f>IF(Tabelle27[[#This Row],[synchronised_starting_longitude '[deg_E']]]="None","None",Tabelle27[[#This Row],[synchronised_starting_longitude '[deg_E']]]*PI()/180)</f>
        <v>None</v>
      </c>
      <c r="CT556" s="1" t="str">
        <f>'[1]Bearbeitete Datenbank'!$CG558</f>
        <v>None</v>
      </c>
      <c r="CU556" s="1" t="str">
        <f>IF(Tabelle27[[#This Row],[synchronised_initial_longitude '[deg_E']]]="None","None",Tabelle27[[#This Row],[synchronised_initial_longitude '[deg_E']]]*PI()/180)</f>
        <v>None</v>
      </c>
      <c r="CV556" s="1" t="str">
        <f>'[1]Bearbeitete Datenbank'!$CH558</f>
        <v>None</v>
      </c>
      <c r="CW556" s="1" t="str">
        <f>IF(Tabelle27[[#This Row],[synchronised_tolerance_longitude '[deg_E']]]="None","None",Tabelle27[[#This Row],[synchronised_tolerance_longitude '[deg_E']]]*PI()/180)</f>
        <v>None</v>
      </c>
      <c r="CY556" s="1" t="str">
        <f>'[1]Bearbeitete Datenbank'!$CI558</f>
        <v>None</v>
      </c>
      <c r="CZ556" s="1" t="str">
        <f>IF(Tabelle27[[#This Row],[initial_GLAN '[deg']]]="None",Tabelle27[[#This Row],[initial_GLAN '[deg']]],Tabelle27[[#This Row],[initial_GLAN '[deg']]]*PI()/180)</f>
        <v>None</v>
      </c>
      <c r="DA556" s="1" t="str">
        <f>'[1]Bearbeitete Datenbank'!$CJ558</f>
        <v>None</v>
      </c>
      <c r="DB556" s="1" t="str">
        <f>IF(Tabelle27[[#This Row],[tolerance_GLAN '[deg']]]="None",Tabelle27[[#This Row],[tolerance_GLAN '[deg']]],Tabelle27[[#This Row],[tolerance_GLAN '[deg']]]*PI()/180)</f>
        <v>None</v>
      </c>
      <c r="DC556" s="1" t="str">
        <f>'[1]Bearbeitete Datenbank'!$CK558</f>
        <v>None</v>
      </c>
      <c r="DD556" s="49" t="str">
        <f>'[1]Bearbeitete Datenbank'!$CL558</f>
        <v>None</v>
      </c>
      <c r="DE556" s="5" t="str">
        <f>'[1]Bearbeitete Datenbank'!$CM558</f>
        <v>None</v>
      </c>
      <c r="DF556" s="49" t="str">
        <f>'[1]Bearbeitete Datenbank'!$CN558</f>
        <v>None</v>
      </c>
      <c r="DG556" s="5" t="str">
        <f>'[1]Bearbeitete Datenbank'!$CO558</f>
        <v>None</v>
      </c>
      <c r="DH556" s="5" t="str">
        <f>'[1]Bearbeitete Datenbank'!$CP558</f>
        <v>None</v>
      </c>
    </row>
    <row r="557" spans="1:112" x14ac:dyDescent="0.25">
      <c r="A557" s="1" t="str">
        <f>'[1]Bearbeitete Datenbank'!$C559</f>
        <v>Telstar 19 Vantage</v>
      </c>
      <c r="C557" s="1" t="str">
        <f>'[1]Bearbeitete Datenbank'!$C559</f>
        <v>Telstar 19 Vantage</v>
      </c>
      <c r="D557" s="41">
        <f>'[1]Bearbeitete Datenbank'!$AB559</f>
        <v>43562</v>
      </c>
      <c r="G557" s="1" t="str">
        <f>'[1]Bearbeitete Datenbank'!$AV559</f>
        <v>Heavy Satellite</v>
      </c>
      <c r="H557" s="1">
        <f>'[1]Bearbeitete Datenbank'!$V559</f>
        <v>15</v>
      </c>
      <c r="J557" s="3"/>
      <c r="K557" s="1" t="str">
        <f>'[1]Bearbeitete Datenbank'!$BQ559</f>
        <v>mono/duo-propellant</v>
      </c>
      <c r="L557" s="1" t="str">
        <f>'[1]Bearbeitete Datenbank'!$BR559</f>
        <v>1</v>
      </c>
      <c r="M557" s="1"/>
      <c r="N557" s="1">
        <f>'[1]Bearbeitete Datenbank'!$BS559</f>
        <v>300</v>
      </c>
      <c r="P557" s="1" t="str">
        <f>'[1]Bearbeitete Datenbank'!$Y559</f>
        <v>Cape Canaveral</v>
      </c>
      <c r="Q557" s="1">
        <f>'[1]Bearbeitete Datenbank'!$AD559*PI()/180</f>
        <v>0.49683706040105241</v>
      </c>
      <c r="R557" s="1" t="str">
        <f>'[1]Bearbeitete Datenbank'!$D559</f>
        <v>NR</v>
      </c>
      <c r="S557" s="1" t="str">
        <f>'[1]Bearbeitete Datenbank'!$E559</f>
        <v>Canada</v>
      </c>
      <c r="T557" s="1" t="str">
        <f>'[1]Bearbeitete Datenbank'!$F559</f>
        <v>Telesat Canada Ltd. (BCE, Inc.)</v>
      </c>
      <c r="U557" s="3">
        <f>'[1]Bearbeitete Datenbank'!$U559</f>
        <v>43303</v>
      </c>
      <c r="V557" s="1">
        <f>'[1]Bearbeitete Datenbank'!$AE559*PI()/180</f>
        <v>4.8776134829068196</v>
      </c>
      <c r="Y557" s="1">
        <f>'[1]Bearbeitete Datenbank'!$BK559</f>
        <v>6.9</v>
      </c>
      <c r="Z557" s="1">
        <f>'[1]Bearbeitete Datenbank'!$BL559</f>
        <v>8.9</v>
      </c>
      <c r="AA557" s="1">
        <f>'[1]Bearbeitete Datenbank'!$BM559</f>
        <v>26.1</v>
      </c>
      <c r="AB557" s="1">
        <f>'[1]Bearbeitete Datenbank'!BN559</f>
        <v>205.025072988375</v>
      </c>
      <c r="AC557" s="1">
        <f>'[1]Bearbeitete Datenbank'!BO559</f>
        <v>47.61</v>
      </c>
      <c r="AD557" s="1">
        <f>'[1]Bearbeitete Datenbank'!$BP559</f>
        <v>120.6438</v>
      </c>
      <c r="AH557" s="1">
        <f>'[1]Bearbeitete Datenbank'!$AL559</f>
        <v>7075</v>
      </c>
      <c r="AJ557" s="1">
        <f>'[1]Bearbeitete Datenbank'!$AN559</f>
        <v>2000</v>
      </c>
      <c r="AK557" s="1">
        <f>'[1]Bearbeitete Datenbank'!$AW559</f>
        <v>5075</v>
      </c>
      <c r="AU557" s="1" t="str">
        <f>'[1]Bearbeitete Datenbank'!$AU559</f>
        <v>GEO/S</v>
      </c>
      <c r="AV557" s="1" t="str">
        <f>'[1]Bearbeitete Datenbank'!$J559</f>
        <v>GEO</v>
      </c>
      <c r="AY557" s="1" t="str">
        <f>'[1]Bearbeitete Datenbank'!$G559</f>
        <v>Commercial</v>
      </c>
      <c r="AZ557" s="1"/>
      <c r="BA557" s="1" t="str">
        <f>'[1]Bearbeitete Datenbank'!$H559</f>
        <v>Communications</v>
      </c>
      <c r="BB557" s="1"/>
      <c r="BC557" s="42">
        <f>'[1]Bearbeitete Datenbank'!$AX559</f>
        <v>2.06E-2</v>
      </c>
      <c r="BD557" s="1">
        <f>Tabelle27[[#This Row],[inclination '[degree']]]*PI()/180</f>
        <v>3.5953782591083191E-4</v>
      </c>
      <c r="BE557" s="1">
        <f>'[1]Bearbeitete Datenbank'!$AY559</f>
        <v>277.56889999999999</v>
      </c>
      <c r="BF557" s="1">
        <f>Tabelle27[[#This Row],[RAAN '[degree']]]*PI()/180</f>
        <v>4.8444912061388887</v>
      </c>
      <c r="BG557" s="1">
        <f>'[1]Bearbeitete Datenbank'!$BA559</f>
        <v>189.91569999999999</v>
      </c>
      <c r="BH557" s="1">
        <f>Tabelle27[[#This Row],[AoP '[degree']]]*PI()/180</f>
        <v>3.3146542662297942</v>
      </c>
      <c r="BI557" s="1">
        <f>'[1]Bearbeitete Datenbank'!$BB559</f>
        <v>6.1161000000000003</v>
      </c>
      <c r="BK557" s="1">
        <f>Tabelle27[[#This Row],[mean_anomaly '[degree']]]*PI()/180</f>
        <v>0.1067460823812252</v>
      </c>
      <c r="BL557" s="1">
        <f>'[1]Bearbeitete Datenbank'!$AZ559</f>
        <v>2.095E-4</v>
      </c>
      <c r="BM557" s="1">
        <f>'[1]Bearbeitete Datenbank'!$BE559</f>
        <v>42165.426071760543</v>
      </c>
      <c r="BN557" s="1">
        <f>'[1]Bearbeitete Datenbank'!$BF559</f>
        <v>35803.259728522578</v>
      </c>
      <c r="BO557" s="1">
        <f>'[1]Bearbeitete Datenbank'!$BG559</f>
        <v>35785.592414998508</v>
      </c>
      <c r="BP557" s="1">
        <f>'[1]Bearbeitete Datenbank'!$BH559</f>
        <v>1436.1308194302133</v>
      </c>
      <c r="BQ557" s="1">
        <f>'[1]Bearbeitete Datenbank'!$BC559</f>
        <v>1.0026941700000001</v>
      </c>
      <c r="BY557" s="1" t="s">
        <v>115</v>
      </c>
      <c r="BZ557" s="1" t="s">
        <v>115</v>
      </c>
      <c r="CA557" s="1" t="s">
        <v>115</v>
      </c>
      <c r="CB557" s="1" t="s">
        <v>115</v>
      </c>
      <c r="CD557" s="47">
        <f>'[1]Bearbeitete Datenbank'!$BT559</f>
        <v>3.3616640499985806E-2</v>
      </c>
      <c r="CE55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5.8672106018402509E-4</v>
      </c>
      <c r="CF557" s="1">
        <f>'[1]Bearbeitete Datenbank'!$BU559</f>
        <v>296.97769663150001</v>
      </c>
      <c r="CG55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5.183238611208548</v>
      </c>
      <c r="CH557" s="1" t="str">
        <f>'[1]Bearbeitete Datenbank'!$BV559</f>
        <v>True</v>
      </c>
      <c r="CI557" s="1" t="str">
        <f>'[1]Bearbeitete Datenbank'!$BW559</f>
        <v>True</v>
      </c>
      <c r="CJ557" s="1">
        <f>'[1]Bearbeitete Datenbank'!$BX559</f>
        <v>1.636025E-4</v>
      </c>
      <c r="CK557" s="1">
        <f>'[1]Bearbeitete Datenbank'!$BY559</f>
        <v>1.3991250000000002E-4</v>
      </c>
      <c r="CL557" s="1">
        <f>'[1]Bearbeitete Datenbank'!$CA559</f>
        <v>2.4235E-2</v>
      </c>
      <c r="CM55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4.2298054422082579E-4</v>
      </c>
      <c r="CN557" s="1">
        <f>'[1]Bearbeitete Datenbank'!$CB559</f>
        <v>2</v>
      </c>
      <c r="CO557" s="1">
        <f>'[1]Bearbeitete Datenbank'!$CC559</f>
        <v>2</v>
      </c>
      <c r="CP557" s="1" t="str">
        <f>'[1]Bearbeitete Datenbank'!$CD559</f>
        <v>Tel_297</v>
      </c>
      <c r="CQ557" s="1">
        <f>'[1]Bearbeitete Datenbank'!$CE559</f>
        <v>1</v>
      </c>
      <c r="CR557" s="1">
        <f>'[1]Bearbeitete Datenbank'!$CF559</f>
        <v>296.96138981307502</v>
      </c>
      <c r="CS557" s="1">
        <f>IF(Tabelle27[[#This Row],[synchronised_starting_longitude '[deg_E']]]="None","None",Tabelle27[[#This Row],[synchronised_starting_longitude '[deg_E']]]*PI()/180)</f>
        <v>5.1829540035365076</v>
      </c>
      <c r="CT557" s="1">
        <f>'[1]Bearbeitete Datenbank'!$CG559</f>
        <v>296.98396802274999</v>
      </c>
      <c r="CU557" s="1">
        <f>IF(Tabelle27[[#This Row],[synchronised_initial_longitude '[deg_E']]]="None","None",Tabelle27[[#This Row],[synchronised_initial_longitude '[deg_E']]]*PI()/180)</f>
        <v>5.1833480676345411</v>
      </c>
      <c r="CV557" s="1">
        <f>'[1]Bearbeitete Datenbank'!$CH559</f>
        <v>3.2254585249987144E-2</v>
      </c>
      <c r="CW557" s="1">
        <f>IF(Tabelle27[[#This Row],[synchronised_tolerance_longitude '[deg_E']]]="None","None",Tabelle27[[#This Row],[synchronised_tolerance_longitude '[deg_E']]]*PI()/180)</f>
        <v>5.6294871147747401E-4</v>
      </c>
      <c r="CY557" s="1" t="str">
        <f>'[1]Bearbeitete Datenbank'!$CI559</f>
        <v>None</v>
      </c>
      <c r="CZ557" s="1" t="str">
        <f>IF(Tabelle27[[#This Row],[initial_GLAN '[deg']]]="None",Tabelle27[[#This Row],[initial_GLAN '[deg']]],Tabelle27[[#This Row],[initial_GLAN '[deg']]]*PI()/180)</f>
        <v>None</v>
      </c>
      <c r="DA557" s="1" t="str">
        <f>'[1]Bearbeitete Datenbank'!$CJ559</f>
        <v>None</v>
      </c>
      <c r="DB557" s="1" t="str">
        <f>IF(Tabelle27[[#This Row],[tolerance_GLAN '[deg']]]="None",Tabelle27[[#This Row],[tolerance_GLAN '[deg']]],Tabelle27[[#This Row],[tolerance_GLAN '[deg']]]*PI()/180)</f>
        <v>None</v>
      </c>
      <c r="DC557" s="1" t="str">
        <f>'[1]Bearbeitete Datenbank'!$CK559</f>
        <v>None</v>
      </c>
      <c r="DD557" s="49" t="str">
        <f>'[1]Bearbeitete Datenbank'!$CL559</f>
        <v>None</v>
      </c>
      <c r="DE557" s="5" t="str">
        <f>'[1]Bearbeitete Datenbank'!$CM559</f>
        <v>None</v>
      </c>
      <c r="DF557" s="49" t="str">
        <f>'[1]Bearbeitete Datenbank'!$CN559</f>
        <v>None</v>
      </c>
      <c r="DG557" s="5" t="str">
        <f>'[1]Bearbeitete Datenbank'!$CO559</f>
        <v>None</v>
      </c>
      <c r="DH557" s="5" t="str">
        <f>'[1]Bearbeitete Datenbank'!$CP559</f>
        <v>None</v>
      </c>
    </row>
    <row r="558" spans="1:112" x14ac:dyDescent="0.25">
      <c r="A558" s="1" t="str">
        <f>'[1]Bearbeitete Datenbank'!$C560</f>
        <v>TerraStar 1</v>
      </c>
      <c r="C558" s="1" t="str">
        <f>'[1]Bearbeitete Datenbank'!$C560</f>
        <v>TerraStar 1</v>
      </c>
      <c r="D558" s="41">
        <f>'[1]Bearbeitete Datenbank'!$AB560</f>
        <v>35496</v>
      </c>
      <c r="G558" s="1" t="str">
        <f>'[1]Bearbeitete Datenbank'!$AV560</f>
        <v>Heavy Satellite</v>
      </c>
      <c r="H558" s="1">
        <f>'[1]Bearbeitete Datenbank'!$V560</f>
        <v>15</v>
      </c>
      <c r="J558" s="3"/>
      <c r="K558" s="1" t="str">
        <f>'[1]Bearbeitete Datenbank'!$BQ560</f>
        <v>mono/duo-propellant</v>
      </c>
      <c r="L558" s="1" t="str">
        <f>'[1]Bearbeitete Datenbank'!$BR560</f>
        <v>1</v>
      </c>
      <c r="M558" s="1"/>
      <c r="N558" s="1">
        <f>'[1]Bearbeitete Datenbank'!$BS560</f>
        <v>300</v>
      </c>
      <c r="P558" s="1" t="str">
        <f>'[1]Bearbeitete Datenbank'!$Y560</f>
        <v>Guiana Space Center</v>
      </c>
      <c r="Q558" s="1">
        <f>'[1]Bearbeitete Datenbank'!$AD560*PI()/180</f>
        <v>9.1437799511982928E-2</v>
      </c>
      <c r="R558" s="1" t="str">
        <f>'[1]Bearbeitete Datenbank'!$D560</f>
        <v>USA</v>
      </c>
      <c r="S558" s="1" t="str">
        <f>'[1]Bearbeitete Datenbank'!$E560</f>
        <v>USA</v>
      </c>
      <c r="T558" s="1" t="str">
        <f>'[1]Bearbeitete Datenbank'!$F560</f>
        <v>TerraStar Corporation</v>
      </c>
      <c r="U558" s="3">
        <f>'[1]Bearbeitete Datenbank'!$U560</f>
        <v>39995</v>
      </c>
      <c r="V558" s="1">
        <f>'[1]Bearbeitete Datenbank'!$AE560*PI()/180</f>
        <v>5.3622099674872183</v>
      </c>
      <c r="Y558" s="1">
        <f>'[1]Bearbeitete Datenbank'!$BK560</f>
        <v>2.8</v>
      </c>
      <c r="Z558" s="1">
        <f>'[1]Bearbeitete Datenbank'!$BL560</f>
        <v>7.6</v>
      </c>
      <c r="AA558" s="1">
        <f>'[1]Bearbeitete Datenbank'!$BM560</f>
        <v>32.4</v>
      </c>
      <c r="AB558" s="1">
        <f>'[1]Bearbeitete Datenbank'!BN560</f>
        <v>97.403589010265506</v>
      </c>
      <c r="AC558" s="1">
        <f>'[1]Bearbeitete Datenbank'!BO560</f>
        <v>7.84</v>
      </c>
      <c r="AD558" s="1">
        <f>'[1]Bearbeitete Datenbank'!$BP560</f>
        <v>47.414933333333302</v>
      </c>
      <c r="AH558" s="1">
        <f>'[1]Bearbeitete Datenbank'!$AL560</f>
        <v>6910</v>
      </c>
      <c r="AJ558" s="1">
        <f>'[1]Bearbeitete Datenbank'!$AN560</f>
        <v>3000</v>
      </c>
      <c r="AK558" s="1">
        <f>'[1]Bearbeitete Datenbank'!$AW560</f>
        <v>3910</v>
      </c>
      <c r="AU558" s="1" t="str">
        <f>'[1]Bearbeitete Datenbank'!$AU560</f>
        <v>GEO/I</v>
      </c>
      <c r="AV558" s="1" t="str">
        <f>'[1]Bearbeitete Datenbank'!$J560</f>
        <v>GEO</v>
      </c>
      <c r="AY558" s="1" t="str">
        <f>'[1]Bearbeitete Datenbank'!$G560</f>
        <v>Commercial</v>
      </c>
      <c r="AZ558" s="1"/>
      <c r="BA558" s="1" t="str">
        <f>'[1]Bearbeitete Datenbank'!$H560</f>
        <v>Communications</v>
      </c>
      <c r="BB558" s="1"/>
      <c r="BC558" s="42">
        <f>'[1]Bearbeitete Datenbank'!$AX560</f>
        <v>2.7524999999999999</v>
      </c>
      <c r="BD558" s="1">
        <f>Tabelle27[[#This Row],[inclination '[degree']]]*PI()/180</f>
        <v>4.8040187661143915E-2</v>
      </c>
      <c r="BE558" s="1">
        <f>'[1]Bearbeitete Datenbank'!$AY560</f>
        <v>28.684000000000001</v>
      </c>
      <c r="BF558" s="1">
        <f>Tabelle27[[#This Row],[RAAN '[degree']]]*PI()/180</f>
        <v>0.50063024264205347</v>
      </c>
      <c r="BG558" s="1">
        <f>'[1]Bearbeitete Datenbank'!$BA560</f>
        <v>32.905200000000001</v>
      </c>
      <c r="BH558" s="1">
        <f>Tabelle27[[#This Row],[AoP '[degree']]]*PI()/180</f>
        <v>0.57430408102723818</v>
      </c>
      <c r="BI558" s="1">
        <f>'[1]Bearbeitete Datenbank'!$BB560</f>
        <v>316.18</v>
      </c>
      <c r="BK558" s="1">
        <f>Tabelle27[[#This Row],[mean_anomaly '[degree']]]*PI()/180</f>
        <v>5.5183820289556715</v>
      </c>
      <c r="BL558" s="1">
        <f>'[1]Bearbeitete Datenbank'!$AZ560</f>
        <v>2.6820000000000001E-4</v>
      </c>
      <c r="BM558" s="1">
        <f>'[1]Bearbeitete Datenbank'!$BE560</f>
        <v>42164.702790624993</v>
      </c>
      <c r="BN558" s="1">
        <f>'[1]Bearbeitete Datenbank'!$BF560</f>
        <v>35805.011363913443</v>
      </c>
      <c r="BO558" s="1">
        <f>'[1]Bearbeitete Datenbank'!$BG560</f>
        <v>35782.394217336543</v>
      </c>
      <c r="BP558" s="1">
        <f>'[1]Bearbeitete Datenbank'!$BH560</f>
        <v>1436.0938677625008</v>
      </c>
      <c r="BQ558" s="1">
        <f>'[1]Bearbeitete Datenbank'!$BC560</f>
        <v>1.00271997</v>
      </c>
      <c r="BY558" s="1" t="s">
        <v>115</v>
      </c>
      <c r="BZ558" s="1" t="s">
        <v>115</v>
      </c>
      <c r="CA558" s="1" t="s">
        <v>115</v>
      </c>
      <c r="CB558" s="1" t="s">
        <v>115</v>
      </c>
      <c r="CD558" s="47">
        <f>'[1]Bearbeitete Datenbank'!$BT560</f>
        <v>2.3864190000011831E-2</v>
      </c>
      <c r="CE55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4.1650868882171208E-4</v>
      </c>
      <c r="CF558" s="1">
        <f>'[1]Bearbeitete Datenbank'!$BU560</f>
        <v>248.997890899</v>
      </c>
      <c r="CG55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4.3458330267091734</v>
      </c>
      <c r="CH558" s="1" t="str">
        <f>'[1]Bearbeitete Datenbank'!$BV560</f>
        <v>False</v>
      </c>
      <c r="CI558" s="1" t="str">
        <f>'[1]Bearbeitete Datenbank'!$BW560</f>
        <v>True</v>
      </c>
      <c r="CJ558" s="1">
        <f>'[1]Bearbeitete Datenbank'!$BX560</f>
        <v>2.7209100000000002E-4</v>
      </c>
      <c r="CK558" s="1">
        <f>'[1]Bearbeitete Datenbank'!$BY560</f>
        <v>2.1363000000000019E-5</v>
      </c>
      <c r="CL558" s="1" t="str">
        <f>'[1]Bearbeitete Datenbank'!$CA560</f>
        <v>None</v>
      </c>
      <c r="CM55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58" s="1">
        <f>'[1]Bearbeitete Datenbank'!$CB560</f>
        <v>0</v>
      </c>
      <c r="CO558" s="1">
        <f>'[1]Bearbeitete Datenbank'!$CC560</f>
        <v>0</v>
      </c>
      <c r="CP558" s="1" t="str">
        <f>'[1]Bearbeitete Datenbank'!$CD560</f>
        <v>None</v>
      </c>
      <c r="CQ558" s="1" t="str">
        <f>'[1]Bearbeitete Datenbank'!$CE560</f>
        <v>None</v>
      </c>
      <c r="CR558" s="1" t="str">
        <f>'[1]Bearbeitete Datenbank'!$CF560</f>
        <v>None</v>
      </c>
      <c r="CS558" s="1" t="str">
        <f>IF(Tabelle27[[#This Row],[synchronised_starting_longitude '[deg_E']]]="None","None",Tabelle27[[#This Row],[synchronised_starting_longitude '[deg_E']]]*PI()/180)</f>
        <v>None</v>
      </c>
      <c r="CT558" s="1" t="str">
        <f>'[1]Bearbeitete Datenbank'!$CG560</f>
        <v>None</v>
      </c>
      <c r="CU558" s="1" t="str">
        <f>IF(Tabelle27[[#This Row],[synchronised_initial_longitude '[deg_E']]]="None","None",Tabelle27[[#This Row],[synchronised_initial_longitude '[deg_E']]]*PI()/180)</f>
        <v>None</v>
      </c>
      <c r="CV558" s="1" t="str">
        <f>'[1]Bearbeitete Datenbank'!$CH560</f>
        <v>None</v>
      </c>
      <c r="CW558" s="1" t="str">
        <f>IF(Tabelle27[[#This Row],[synchronised_tolerance_longitude '[deg_E']]]="None","None",Tabelle27[[#This Row],[synchronised_tolerance_longitude '[deg_E']]]*PI()/180)</f>
        <v>None</v>
      </c>
      <c r="CY558" s="1" t="str">
        <f>'[1]Bearbeitete Datenbank'!$CI560</f>
        <v>None</v>
      </c>
      <c r="CZ558" s="1" t="str">
        <f>IF(Tabelle27[[#This Row],[initial_GLAN '[deg']]]="None",Tabelle27[[#This Row],[initial_GLAN '[deg']]],Tabelle27[[#This Row],[initial_GLAN '[deg']]]*PI()/180)</f>
        <v>None</v>
      </c>
      <c r="DA558" s="1" t="str">
        <f>'[1]Bearbeitete Datenbank'!$CJ560</f>
        <v>None</v>
      </c>
      <c r="DB558" s="1" t="str">
        <f>IF(Tabelle27[[#This Row],[tolerance_GLAN '[deg']]]="None",Tabelle27[[#This Row],[tolerance_GLAN '[deg']]],Tabelle27[[#This Row],[tolerance_GLAN '[deg']]]*PI()/180)</f>
        <v>None</v>
      </c>
      <c r="DC558" s="1" t="str">
        <f>'[1]Bearbeitete Datenbank'!$CK560</f>
        <v>None</v>
      </c>
      <c r="DD558" s="49" t="str">
        <f>'[1]Bearbeitete Datenbank'!$CL560</f>
        <v>None</v>
      </c>
      <c r="DE558" s="5" t="str">
        <f>'[1]Bearbeitete Datenbank'!$CM560</f>
        <v>None</v>
      </c>
      <c r="DF558" s="49" t="str">
        <f>'[1]Bearbeitete Datenbank'!$CN560</f>
        <v>None</v>
      </c>
      <c r="DG558" s="5" t="str">
        <f>'[1]Bearbeitete Datenbank'!$CO560</f>
        <v>None</v>
      </c>
      <c r="DH558" s="5" t="str">
        <f>'[1]Bearbeitete Datenbank'!$CP560</f>
        <v>None</v>
      </c>
    </row>
    <row r="559" spans="1:112" x14ac:dyDescent="0.25">
      <c r="A559" s="1" t="str">
        <f>'[1]Bearbeitete Datenbank'!$C561</f>
        <v>Thaicom-4</v>
      </c>
      <c r="C559" s="1" t="str">
        <f>'[1]Bearbeitete Datenbank'!$C561</f>
        <v>Thaicom-4</v>
      </c>
      <c r="D559" s="41">
        <f>'[1]Bearbeitete Datenbank'!$AB561</f>
        <v>28786</v>
      </c>
      <c r="G559" s="1" t="str">
        <f>'[1]Bearbeitete Datenbank'!$AV561</f>
        <v>Heavy Satellite</v>
      </c>
      <c r="H559" s="1">
        <f>'[1]Bearbeitete Datenbank'!$V561</f>
        <v>12</v>
      </c>
      <c r="J559" s="3"/>
      <c r="K559" s="1" t="str">
        <f>'[1]Bearbeitete Datenbank'!$BQ561</f>
        <v>mono/duo-propellant</v>
      </c>
      <c r="L559" s="1" t="str">
        <f>'[1]Bearbeitete Datenbank'!$BR561</f>
        <v>1</v>
      </c>
      <c r="M559" s="1"/>
      <c r="N559" s="1">
        <f>'[1]Bearbeitete Datenbank'!$BS561</f>
        <v>300</v>
      </c>
      <c r="P559" s="1" t="str">
        <f>'[1]Bearbeitete Datenbank'!$Y561</f>
        <v>Guiana Space Center</v>
      </c>
      <c r="Q559" s="1">
        <f>'[1]Bearbeitete Datenbank'!$AD561*PI()/180</f>
        <v>9.1437799511982928E-2</v>
      </c>
      <c r="R559" s="1" t="str">
        <f>'[1]Bearbeitete Datenbank'!$D561</f>
        <v>NR</v>
      </c>
      <c r="S559" s="1" t="str">
        <f>'[1]Bearbeitete Datenbank'!$E561</f>
        <v>Thailand</v>
      </c>
      <c r="T559" s="1" t="str">
        <f>'[1]Bearbeitete Datenbank'!$F561</f>
        <v xml:space="preserve">Thaicom Public Company Ltd. </v>
      </c>
      <c r="U559" s="3">
        <f>'[1]Bearbeitete Datenbank'!$U561</f>
        <v>38575</v>
      </c>
      <c r="V559" s="1">
        <f>'[1]Bearbeitete Datenbank'!$AE561*PI()/180</f>
        <v>5.3622099674872183</v>
      </c>
      <c r="Y559" s="1">
        <f>'[1]Bearbeitete Datenbank'!$BK561</f>
        <v>3.8</v>
      </c>
      <c r="Z559" s="1">
        <f>'[1]Bearbeitete Datenbank'!$BL561</f>
        <v>8.1</v>
      </c>
      <c r="AA559" s="1">
        <f>'[1]Bearbeitete Datenbank'!$BM561</f>
        <v>26</v>
      </c>
      <c r="AB559" s="1">
        <f>'[1]Bearbeitete Datenbank'!BN561</f>
        <v>113.350472714868</v>
      </c>
      <c r="AC559" s="1">
        <f>'[1]Bearbeitete Datenbank'!BO561</f>
        <v>14.44</v>
      </c>
      <c r="AD559" s="1">
        <f>'[1]Bearbeitete Datenbank'!$BP561</f>
        <v>60.5902666666667</v>
      </c>
      <c r="AH559" s="1">
        <f>'[1]Bearbeitete Datenbank'!$AL561</f>
        <v>6480</v>
      </c>
      <c r="AJ559" s="1">
        <f>'[1]Bearbeitete Datenbank'!$AN561</f>
        <v>3400</v>
      </c>
      <c r="AK559" s="1">
        <f>'[1]Bearbeitete Datenbank'!$AW561</f>
        <v>3080</v>
      </c>
      <c r="AU559" s="1" t="str">
        <f>'[1]Bearbeitete Datenbank'!$AU561</f>
        <v>GEO/S</v>
      </c>
      <c r="AV559" s="1" t="str">
        <f>'[1]Bearbeitete Datenbank'!$J561</f>
        <v>GEO</v>
      </c>
      <c r="AY559" s="1" t="str">
        <f>'[1]Bearbeitete Datenbank'!$G561</f>
        <v>Commercial</v>
      </c>
      <c r="AZ559" s="1"/>
      <c r="BA559" s="1" t="str">
        <f>'[1]Bearbeitete Datenbank'!$H561</f>
        <v>Communications</v>
      </c>
      <c r="BB559" s="1"/>
      <c r="BC559" s="42">
        <f>'[1]Bearbeitete Datenbank'!$AX561</f>
        <v>1.9E-2</v>
      </c>
      <c r="BD559" s="1">
        <f>Tabelle27[[#This Row],[inclination '[degree']]]*PI()/180</f>
        <v>3.3161255787892259E-4</v>
      </c>
      <c r="BE559" s="1">
        <f>'[1]Bearbeitete Datenbank'!$AY561</f>
        <v>305.32859999999999</v>
      </c>
      <c r="BF559" s="1">
        <f>Tabelle27[[#This Row],[RAAN '[degree']]]*PI()/180</f>
        <v>5.3289893705047584</v>
      </c>
      <c r="BG559" s="1">
        <f>'[1]Bearbeitete Datenbank'!$BA561</f>
        <v>112.1621</v>
      </c>
      <c r="BH559" s="1">
        <f>Tabelle27[[#This Row],[AoP '[degree']]]*PI()/180</f>
        <v>1.9575979409511319</v>
      </c>
      <c r="BI559" s="1">
        <f>'[1]Bearbeitete Datenbank'!$BB561</f>
        <v>249.63140000000001</v>
      </c>
      <c r="BK559" s="1">
        <f>Tabelle27[[#This Row],[mean_anomaly '[degree']]]*PI()/180</f>
        <v>4.3568898463629733</v>
      </c>
      <c r="BL559" s="1">
        <f>'[1]Bearbeitete Datenbank'!$AZ561</f>
        <v>2.6850000000000002E-4</v>
      </c>
      <c r="BM559" s="1">
        <f>'[1]Bearbeitete Datenbank'!$BE561</f>
        <v>42165.252257183529</v>
      </c>
      <c r="BN559" s="1">
        <f>'[1]Bearbeitete Datenbank'!$BF561</f>
        <v>35805.573627414582</v>
      </c>
      <c r="BO559" s="1">
        <f>'[1]Bearbeitete Datenbank'!$BG561</f>
        <v>35782.930886952476</v>
      </c>
      <c r="BP559" s="1">
        <f>'[1]Bearbeitete Datenbank'!$BH561</f>
        <v>1436.121939398505</v>
      </c>
      <c r="BQ559" s="1">
        <f>'[1]Bearbeitete Datenbank'!$BC561</f>
        <v>1.0027003699999999</v>
      </c>
      <c r="BY559" s="1" t="s">
        <v>115</v>
      </c>
      <c r="BZ559" s="1" t="s">
        <v>115</v>
      </c>
      <c r="CA559" s="1" t="s">
        <v>115</v>
      </c>
      <c r="CB559" s="1" t="s">
        <v>115</v>
      </c>
      <c r="CD559" s="47">
        <f>'[1]Bearbeitete Datenbank'!$BT561</f>
        <v>5.4679184999997688E-2</v>
      </c>
      <c r="CE55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9.5433181055705517E-4</v>
      </c>
      <c r="CF559" s="1">
        <f>'[1]Bearbeitete Datenbank'!$BU561</f>
        <v>119.515254731</v>
      </c>
      <c r="CG55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2.0859347014156797</v>
      </c>
      <c r="CH559" s="1" t="str">
        <f>'[1]Bearbeitete Datenbank'!$BV561</f>
        <v>True</v>
      </c>
      <c r="CI559" s="1" t="str">
        <f>'[1]Bearbeitete Datenbank'!$BW561</f>
        <v>True</v>
      </c>
      <c r="CJ559" s="1">
        <f>'[1]Bearbeitete Datenbank'!$BX561</f>
        <v>2.5986299999999999E-4</v>
      </c>
      <c r="CK559" s="1">
        <f>'[1]Bearbeitete Datenbank'!$BY561</f>
        <v>3.7162999999999996E-5</v>
      </c>
      <c r="CL559" s="1">
        <f>'[1]Bearbeitete Datenbank'!$CA561</f>
        <v>2.6599999999999999E-2</v>
      </c>
      <c r="CM55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4.6425758103049166E-4</v>
      </c>
      <c r="CN559" s="1">
        <f>'[1]Bearbeitete Datenbank'!$CB561</f>
        <v>1</v>
      </c>
      <c r="CO559" s="1">
        <f>'[1]Bearbeitete Datenbank'!$CC561</f>
        <v>3</v>
      </c>
      <c r="CP559" s="1" t="str">
        <f>'[1]Bearbeitete Datenbank'!$CD561</f>
        <v>None</v>
      </c>
      <c r="CQ559" s="1" t="str">
        <f>'[1]Bearbeitete Datenbank'!$CE561</f>
        <v>None</v>
      </c>
      <c r="CR559" s="1" t="str">
        <f>'[1]Bearbeitete Datenbank'!$CF561</f>
        <v>None</v>
      </c>
      <c r="CS559" s="1" t="str">
        <f>IF(Tabelle27[[#This Row],[synchronised_starting_longitude '[deg_E']]]="None","None",Tabelle27[[#This Row],[synchronised_starting_longitude '[deg_E']]]*PI()/180)</f>
        <v>None</v>
      </c>
      <c r="CT559" s="1" t="str">
        <f>'[1]Bearbeitete Datenbank'!$CG561</f>
        <v>None</v>
      </c>
      <c r="CU559" s="1" t="str">
        <f>IF(Tabelle27[[#This Row],[synchronised_initial_longitude '[deg_E']]]="None","None",Tabelle27[[#This Row],[synchronised_initial_longitude '[deg_E']]]*PI()/180)</f>
        <v>None</v>
      </c>
      <c r="CV559" s="1" t="str">
        <f>'[1]Bearbeitete Datenbank'!$CH561</f>
        <v>None</v>
      </c>
      <c r="CW559" s="1" t="str">
        <f>IF(Tabelle27[[#This Row],[synchronised_tolerance_longitude '[deg_E']]]="None","None",Tabelle27[[#This Row],[synchronised_tolerance_longitude '[deg_E']]]*PI()/180)</f>
        <v>None</v>
      </c>
      <c r="CY559" s="1" t="str">
        <f>'[1]Bearbeitete Datenbank'!$CI561</f>
        <v>None</v>
      </c>
      <c r="CZ559" s="1" t="str">
        <f>IF(Tabelle27[[#This Row],[initial_GLAN '[deg']]]="None",Tabelle27[[#This Row],[initial_GLAN '[deg']]],Tabelle27[[#This Row],[initial_GLAN '[deg']]]*PI()/180)</f>
        <v>None</v>
      </c>
      <c r="DA559" s="1" t="str">
        <f>'[1]Bearbeitete Datenbank'!$CJ561</f>
        <v>None</v>
      </c>
      <c r="DB559" s="1" t="str">
        <f>IF(Tabelle27[[#This Row],[tolerance_GLAN '[deg']]]="None",Tabelle27[[#This Row],[tolerance_GLAN '[deg']]],Tabelle27[[#This Row],[tolerance_GLAN '[deg']]]*PI()/180)</f>
        <v>None</v>
      </c>
      <c r="DC559" s="1" t="str">
        <f>'[1]Bearbeitete Datenbank'!$CK561</f>
        <v>None</v>
      </c>
      <c r="DD559" s="49" t="str">
        <f>'[1]Bearbeitete Datenbank'!$CL561</f>
        <v>None</v>
      </c>
      <c r="DE559" s="5" t="str">
        <f>'[1]Bearbeitete Datenbank'!$CM561</f>
        <v>None</v>
      </c>
      <c r="DF559" s="49" t="str">
        <f>'[1]Bearbeitete Datenbank'!$CN561</f>
        <v>None</v>
      </c>
      <c r="DG559" s="5" t="str">
        <f>'[1]Bearbeitete Datenbank'!$CO561</f>
        <v>None</v>
      </c>
      <c r="DH559" s="5" t="str">
        <f>'[1]Bearbeitete Datenbank'!$CP561</f>
        <v>None</v>
      </c>
    </row>
    <row r="560" spans="1:112" x14ac:dyDescent="0.25">
      <c r="A560" s="1" t="str">
        <f>'[1]Bearbeitete Datenbank'!$C562</f>
        <v>Thaicom-6</v>
      </c>
      <c r="C560" s="1" t="str">
        <f>'[1]Bearbeitete Datenbank'!$C562</f>
        <v>Thaicom-6</v>
      </c>
      <c r="D560" s="41">
        <f>'[1]Bearbeitete Datenbank'!$AB562</f>
        <v>39500</v>
      </c>
      <c r="G560" s="1" t="str">
        <f>'[1]Bearbeitete Datenbank'!$AV562</f>
        <v>Heavy Satellite</v>
      </c>
      <c r="H560" s="1">
        <f>'[1]Bearbeitete Datenbank'!$V562</f>
        <v>15</v>
      </c>
      <c r="J560" s="3"/>
      <c r="K560" s="1" t="str">
        <f>'[1]Bearbeitete Datenbank'!$BQ562</f>
        <v>mono/duo-propellant</v>
      </c>
      <c r="L560" s="1" t="str">
        <f>'[1]Bearbeitete Datenbank'!$BR562</f>
        <v>1</v>
      </c>
      <c r="M560" s="1"/>
      <c r="N560" s="1">
        <f>'[1]Bearbeitete Datenbank'!$BS562</f>
        <v>3000</v>
      </c>
      <c r="P560" s="1" t="str">
        <f>'[1]Bearbeitete Datenbank'!$Y562</f>
        <v>Cape Canaveral</v>
      </c>
      <c r="Q560" s="1">
        <f>'[1]Bearbeitete Datenbank'!$AD562*PI()/180</f>
        <v>0.49683706040105241</v>
      </c>
      <c r="R560" s="1" t="str">
        <f>'[1]Bearbeitete Datenbank'!$D562</f>
        <v>NR</v>
      </c>
      <c r="S560" s="1" t="str">
        <f>'[1]Bearbeitete Datenbank'!$E562</f>
        <v>Thailand</v>
      </c>
      <c r="T560" s="1" t="str">
        <f>'[1]Bearbeitete Datenbank'!$F562</f>
        <v xml:space="preserve">Thaicom Public Company Ltd. </v>
      </c>
      <c r="U560" s="3">
        <f>'[1]Bearbeitete Datenbank'!$U562</f>
        <v>41645</v>
      </c>
      <c r="V560" s="1">
        <f>'[1]Bearbeitete Datenbank'!$AE562*PI()/180</f>
        <v>4.8776134829068196</v>
      </c>
      <c r="Y560" s="1">
        <f>'[1]Bearbeitete Datenbank'!$BK562</f>
        <v>2</v>
      </c>
      <c r="Z560" s="1">
        <f>'[1]Bearbeitete Datenbank'!$BL562</f>
        <v>5</v>
      </c>
      <c r="AA560" s="1">
        <f>'[1]Bearbeitete Datenbank'!$BM562</f>
        <v>18</v>
      </c>
      <c r="AB560" s="1">
        <f>'[1]Bearbeitete Datenbank'!BN562</f>
        <v>40.297458451417903</v>
      </c>
      <c r="AC560" s="1">
        <f>'[1]Bearbeitete Datenbank'!BO562</f>
        <v>4</v>
      </c>
      <c r="AD560" s="1">
        <f>'[1]Bearbeitete Datenbank'!$BP562</f>
        <v>20.5973333333333</v>
      </c>
      <c r="AH560" s="1">
        <f>'[1]Bearbeitete Datenbank'!$AL562</f>
        <v>3016</v>
      </c>
      <c r="AJ560" s="1">
        <f>'[1]Bearbeitete Datenbank'!$AN562</f>
        <v>2500</v>
      </c>
      <c r="AK560" s="1">
        <f>'[1]Bearbeitete Datenbank'!$AW562</f>
        <v>516</v>
      </c>
      <c r="AU560" s="1" t="str">
        <f>'[1]Bearbeitete Datenbank'!$AU562</f>
        <v>VHEO</v>
      </c>
      <c r="AV560" s="1" t="str">
        <f>'[1]Bearbeitete Datenbank'!$J562</f>
        <v>GEO</v>
      </c>
      <c r="AY560" s="1" t="str">
        <f>'[1]Bearbeitete Datenbank'!$G562</f>
        <v>Commercial</v>
      </c>
      <c r="AZ560" s="1"/>
      <c r="BA560" s="1" t="str">
        <f>'[1]Bearbeitete Datenbank'!$H562</f>
        <v>Communications</v>
      </c>
      <c r="BB560" s="1"/>
      <c r="BC560" s="42">
        <f>'[1]Bearbeitete Datenbank'!$AX562</f>
        <v>6.0100000000000001E-2</v>
      </c>
      <c r="BD560" s="1">
        <f>Tabelle27[[#This Row],[inclination '[degree']]]*PI()/180</f>
        <v>1.048942880448592E-3</v>
      </c>
      <c r="BE560" s="1">
        <f>'[1]Bearbeitete Datenbank'!$AY562</f>
        <v>120.23520000000001</v>
      </c>
      <c r="BF560" s="1">
        <f>Tabelle27[[#This Row],[RAAN '[degree']]]*PI()/180</f>
        <v>2.0985001167938861</v>
      </c>
      <c r="BG560" s="1">
        <f>'[1]Bearbeitete Datenbank'!$BA562</f>
        <v>338.99329999999998</v>
      </c>
      <c r="BH560" s="1">
        <f>Tabelle27[[#This Row],[AoP '[degree']]]*PI()/180</f>
        <v>5.9165492272008935</v>
      </c>
      <c r="BI560" s="1">
        <f>'[1]Bearbeitete Datenbank'!$BB562</f>
        <v>170.9451</v>
      </c>
      <c r="BK560" s="1">
        <f>Tabelle27[[#This Row],[mean_anomaly '[degree']]]*PI()/180</f>
        <v>2.9835548351509584</v>
      </c>
      <c r="BL560" s="1">
        <f>'[1]Bearbeitete Datenbank'!$AZ562</f>
        <v>3.5199999999999999E-4</v>
      </c>
      <c r="BM560" s="1">
        <f>'[1]Bearbeitete Datenbank'!$BE562</f>
        <v>42164.640275921149</v>
      </c>
      <c r="BN560" s="1">
        <f>'[1]Bearbeitete Datenbank'!$BF562</f>
        <v>35808.482229298272</v>
      </c>
      <c r="BO560" s="1">
        <f>'[1]Bearbeitete Datenbank'!$BG562</f>
        <v>35778.798322544026</v>
      </c>
      <c r="BP560" s="1">
        <f>'[1]Bearbeitete Datenbank'!$BH562</f>
        <v>1436.0906739673255</v>
      </c>
      <c r="BQ560" s="1">
        <f>'[1]Bearbeitete Datenbank'!$BC562</f>
        <v>1.0027222</v>
      </c>
      <c r="BS560" s="5"/>
      <c r="BY560" s="1" t="s">
        <v>115</v>
      </c>
      <c r="BZ560" s="1" t="s">
        <v>115</v>
      </c>
      <c r="CA560" s="1" t="s">
        <v>115</v>
      </c>
      <c r="CB560" s="1" t="s">
        <v>115</v>
      </c>
      <c r="CD560" s="47">
        <f>'[1]Bearbeitete Datenbank'!$BT562</f>
        <v>6.2259582999999452E-2</v>
      </c>
      <c r="CE56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1.0866347142686791E-3</v>
      </c>
      <c r="CF560" s="1">
        <f>'[1]Bearbeitete Datenbank'!$BU562</f>
        <v>78.472216567000004</v>
      </c>
      <c r="CG56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1.3695985504321915</v>
      </c>
      <c r="CH560" s="1" t="str">
        <f>'[1]Bearbeitete Datenbank'!$BV562</f>
        <v>True</v>
      </c>
      <c r="CI560" s="1" t="str">
        <f>'[1]Bearbeitete Datenbank'!$BW562</f>
        <v>True</v>
      </c>
      <c r="CJ560" s="1">
        <f>'[1]Bearbeitete Datenbank'!$BX562</f>
        <v>2.50251E-4</v>
      </c>
      <c r="CK560" s="1">
        <f>'[1]Bearbeitete Datenbank'!$BY562</f>
        <v>2.0285399999999998E-4</v>
      </c>
      <c r="CL560" s="1">
        <f>'[1]Bearbeitete Datenbank'!$CA562</f>
        <v>9.8015000000000005E-2</v>
      </c>
      <c r="CM56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1.7106844663422422E-3</v>
      </c>
      <c r="CN560" s="1">
        <f>'[1]Bearbeitete Datenbank'!$CB562</f>
        <v>2</v>
      </c>
      <c r="CO560" s="1">
        <f>'[1]Bearbeitete Datenbank'!$CC562</f>
        <v>12</v>
      </c>
      <c r="CP560" s="1" t="str">
        <f>'[1]Bearbeitete Datenbank'!$CD562</f>
        <v>Tha_78.5</v>
      </c>
      <c r="CQ560" s="1">
        <f>'[1]Bearbeitete Datenbank'!$CE562</f>
        <v>1</v>
      </c>
      <c r="CR560" s="1">
        <f>'[1]Bearbeitete Datenbank'!$CF562</f>
        <v>78.458526898499997</v>
      </c>
      <c r="CS560" s="1">
        <f>IF(Tabelle27[[#This Row],[synchronised_starting_longitude '[deg_E']]]="None","None",Tabelle27[[#This Row],[synchronised_starting_longitude '[deg_E']]]*PI()/180)</f>
        <v>1.3693596206433598</v>
      </c>
      <c r="CT560" s="1">
        <f>'[1]Bearbeitete Datenbank'!$CG562</f>
        <v>78.4960599395</v>
      </c>
      <c r="CU560" s="1">
        <f>IF(Tabelle27[[#This Row],[synchronised_initial_longitude '[deg_E']]]="None","None",Tabelle27[[#This Row],[synchronised_initial_longitude '[deg_E']]]*PI()/180)</f>
        <v>1.370014695787096</v>
      </c>
      <c r="CV560" s="1">
        <f>'[1]Bearbeitete Datenbank'!$CH562</f>
        <v>5.3618629999999001E-2</v>
      </c>
      <c r="CW560" s="1">
        <f>IF(Tabelle27[[#This Row],[synchronised_tolerance_longitude '[deg_E']]]="None","None",Tabelle27[[#This Row],[synchronised_tolerance_longitude '[deg_E']]]*PI()/180)</f>
        <v>9.3582163390858977E-4</v>
      </c>
      <c r="CY560" s="1" t="str">
        <f>'[1]Bearbeitete Datenbank'!$CI562</f>
        <v>None</v>
      </c>
      <c r="CZ560" s="1" t="str">
        <f>IF(Tabelle27[[#This Row],[initial_GLAN '[deg']]]="None",Tabelle27[[#This Row],[initial_GLAN '[deg']]],Tabelle27[[#This Row],[initial_GLAN '[deg']]]*PI()/180)</f>
        <v>None</v>
      </c>
      <c r="DA560" s="1" t="str">
        <f>'[1]Bearbeitete Datenbank'!$CJ562</f>
        <v>None</v>
      </c>
      <c r="DB560" s="1" t="str">
        <f>IF(Tabelle27[[#This Row],[tolerance_GLAN '[deg']]]="None",Tabelle27[[#This Row],[tolerance_GLAN '[deg']]],Tabelle27[[#This Row],[tolerance_GLAN '[deg']]]*PI()/180)</f>
        <v>None</v>
      </c>
      <c r="DC560" s="1" t="str">
        <f>'[1]Bearbeitete Datenbank'!$CK562</f>
        <v>None</v>
      </c>
      <c r="DD560" s="49" t="str">
        <f>'[1]Bearbeitete Datenbank'!$CL562</f>
        <v>None</v>
      </c>
      <c r="DE560" s="5" t="str">
        <f>'[1]Bearbeitete Datenbank'!$CM562</f>
        <v>None</v>
      </c>
      <c r="DF560" s="49" t="str">
        <f>'[1]Bearbeitete Datenbank'!$CN562</f>
        <v>None</v>
      </c>
      <c r="DG560" s="5" t="str">
        <f>'[1]Bearbeitete Datenbank'!$CO562</f>
        <v>None</v>
      </c>
      <c r="DH560" s="5" t="str">
        <f>'[1]Bearbeitete Datenbank'!$CP562</f>
        <v>None</v>
      </c>
    </row>
    <row r="561" spans="1:115" x14ac:dyDescent="0.25">
      <c r="A561" s="1" t="str">
        <f>'[1]Bearbeitete Datenbank'!$C563</f>
        <v>Thaicom-8</v>
      </c>
      <c r="C561" s="1" t="str">
        <f>'[1]Bearbeitete Datenbank'!$C563</f>
        <v>Thaicom-8</v>
      </c>
      <c r="D561" s="41">
        <f>'[1]Bearbeitete Datenbank'!$AB563</f>
        <v>41552</v>
      </c>
      <c r="G561" s="1" t="str">
        <f>'[1]Bearbeitete Datenbank'!$AV563</f>
        <v>Heavy Satellite</v>
      </c>
      <c r="H561" s="1">
        <f>'[1]Bearbeitete Datenbank'!$V563</f>
        <v>15</v>
      </c>
      <c r="J561" s="3"/>
      <c r="K561" s="1" t="str">
        <f>'[1]Bearbeitete Datenbank'!$BQ563</f>
        <v>mono/duo-propellant</v>
      </c>
      <c r="L561" s="1" t="str">
        <f>'[1]Bearbeitete Datenbank'!$BR563</f>
        <v>1</v>
      </c>
      <c r="M561" s="1"/>
      <c r="N561" s="1">
        <f>'[1]Bearbeitete Datenbank'!$BS563</f>
        <v>3000</v>
      </c>
      <c r="P561" s="1" t="str">
        <f>'[1]Bearbeitete Datenbank'!$Y563</f>
        <v>Cape Canaveral</v>
      </c>
      <c r="Q561" s="1">
        <f>'[1]Bearbeitete Datenbank'!$AD563*PI()/180</f>
        <v>0.49683706040105241</v>
      </c>
      <c r="R561" s="1" t="str">
        <f>'[1]Bearbeitete Datenbank'!$D563</f>
        <v>NR</v>
      </c>
      <c r="S561" s="1" t="str">
        <f>'[1]Bearbeitete Datenbank'!$E563</f>
        <v>Thailand</v>
      </c>
      <c r="T561" s="1" t="str">
        <f>'[1]Bearbeitete Datenbank'!$F563</f>
        <v xml:space="preserve">Thaicom Public Company Ltd. </v>
      </c>
      <c r="U561" s="3">
        <f>'[1]Bearbeitete Datenbank'!$U563</f>
        <v>42517</v>
      </c>
      <c r="V561" s="1">
        <f>'[1]Bearbeitete Datenbank'!$AE563*PI()/180</f>
        <v>4.8776134829068196</v>
      </c>
      <c r="Y561" s="1">
        <f>'[1]Bearbeitete Datenbank'!$BK563</f>
        <v>2</v>
      </c>
      <c r="Z561" s="1">
        <f>'[1]Bearbeitete Datenbank'!$BL563</f>
        <v>5</v>
      </c>
      <c r="AA561" s="1">
        <f>'[1]Bearbeitete Datenbank'!$BM563</f>
        <v>18</v>
      </c>
      <c r="AB561" s="1">
        <f>'[1]Bearbeitete Datenbank'!BN563</f>
        <v>40.297458451417903</v>
      </c>
      <c r="AC561" s="1">
        <f>'[1]Bearbeitete Datenbank'!BO563</f>
        <v>4</v>
      </c>
      <c r="AD561" s="1">
        <f>'[1]Bearbeitete Datenbank'!$BP563</f>
        <v>20.5973333333333</v>
      </c>
      <c r="AH561" s="1">
        <f>'[1]Bearbeitete Datenbank'!$AL563</f>
        <v>3100</v>
      </c>
      <c r="AJ561" s="1">
        <f>'[1]Bearbeitete Datenbank'!$AN563</f>
        <v>2500</v>
      </c>
      <c r="AK561" s="1">
        <f>'[1]Bearbeitete Datenbank'!$AW563</f>
        <v>600</v>
      </c>
      <c r="AU561" s="1" t="str">
        <f>'[1]Bearbeitete Datenbank'!$AU563</f>
        <v>VHEO</v>
      </c>
      <c r="AV561" s="1" t="str">
        <f>'[1]Bearbeitete Datenbank'!$J563</f>
        <v>GEO</v>
      </c>
      <c r="AY561" s="1" t="str">
        <f>'[1]Bearbeitete Datenbank'!$G563</f>
        <v>Commercial</v>
      </c>
      <c r="AZ561" s="1"/>
      <c r="BA561" s="1" t="str">
        <f>'[1]Bearbeitete Datenbank'!$H563</f>
        <v>Communications</v>
      </c>
      <c r="BB561" s="1"/>
      <c r="BC561" s="42">
        <f>'[1]Bearbeitete Datenbank'!$AX563</f>
        <v>9.9299999999999999E-2</v>
      </c>
      <c r="BD561" s="1">
        <f>Tabelle27[[#This Row],[inclination '[degree']]]*PI()/180</f>
        <v>1.7331119472303693E-3</v>
      </c>
      <c r="BE561" s="1">
        <f>'[1]Bearbeitete Datenbank'!$AY563</f>
        <v>77.195599999999999</v>
      </c>
      <c r="BF561" s="1">
        <f>Tabelle27[[#This Row],[RAAN '[degree']]]*PI()/180</f>
        <v>1.3473173880525346</v>
      </c>
      <c r="BG561" s="1">
        <f>'[1]Bearbeitete Datenbank'!$BA563</f>
        <v>337.83949999999999</v>
      </c>
      <c r="BH561" s="1">
        <f>Tabelle27[[#This Row],[AoP '[degree']]]*PI()/180</f>
        <v>5.8964116182913822</v>
      </c>
      <c r="BI561" s="1">
        <f>'[1]Bearbeitete Datenbank'!$BB563</f>
        <v>215.15129999999999</v>
      </c>
      <c r="BK561" s="1">
        <f>Tabelle27[[#This Row],[mean_anomaly '[degree']]]*PI()/180</f>
        <v>3.7550985749460759</v>
      </c>
      <c r="BL561" s="1">
        <f>'[1]Bearbeitete Datenbank'!$AZ563</f>
        <v>4.7189999999999998E-4</v>
      </c>
      <c r="BM561" s="1">
        <f>'[1]Bearbeitete Datenbank'!$BE563</f>
        <v>42165.20207556626</v>
      </c>
      <c r="BN561" s="1">
        <f>'[1]Bearbeitete Datenbank'!$BF563</f>
        <v>35814.099834425717</v>
      </c>
      <c r="BO561" s="1">
        <f>'[1]Bearbeitete Datenbank'!$BG563</f>
        <v>35774.304316706803</v>
      </c>
      <c r="BP561" s="1">
        <f>'[1]Bearbeitete Datenbank'!$BH563</f>
        <v>1436.1193756678429</v>
      </c>
      <c r="BQ561" s="1">
        <f>'[1]Bearbeitete Datenbank'!$BC563</f>
        <v>1.0027021599999999</v>
      </c>
      <c r="BY561" s="1" t="s">
        <v>115</v>
      </c>
      <c r="BZ561" s="1" t="s">
        <v>115</v>
      </c>
      <c r="CA561" s="1" t="s">
        <v>115</v>
      </c>
      <c r="CB561" s="1" t="s">
        <v>115</v>
      </c>
      <c r="CD561" s="47">
        <f>'[1]Bearbeitete Datenbank'!$BT563</f>
        <v>4.497767699999855E-2</v>
      </c>
      <c r="CE56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7.8500855354850024E-4</v>
      </c>
      <c r="CF561" s="1">
        <f>'[1]Bearbeitete Datenbank'!$BU563</f>
        <v>78.519903311999997</v>
      </c>
      <c r="CG56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1.3704308411420003</v>
      </c>
      <c r="CH561" s="1" t="str">
        <f>'[1]Bearbeitete Datenbank'!$BV563</f>
        <v>True</v>
      </c>
      <c r="CI561" s="1" t="str">
        <f>'[1]Bearbeitete Datenbank'!$BW563</f>
        <v>True</v>
      </c>
      <c r="CJ561" s="1">
        <f>'[1]Bearbeitete Datenbank'!$BX563</f>
        <v>4.0086199999999998E-4</v>
      </c>
      <c r="CK561" s="1">
        <f>'[1]Bearbeitete Datenbank'!$BY563</f>
        <v>1.3493499999999998E-4</v>
      </c>
      <c r="CL561" s="1">
        <f>'[1]Bearbeitete Datenbank'!$CA563</f>
        <v>0.117073</v>
      </c>
      <c r="CM56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2.0433093151873212E-3</v>
      </c>
      <c r="CN561" s="1">
        <f>'[1]Bearbeitete Datenbank'!$CB563</f>
        <v>2</v>
      </c>
      <c r="CO561" s="1">
        <f>'[1]Bearbeitete Datenbank'!$CC563</f>
        <v>7</v>
      </c>
      <c r="CP561" s="1" t="str">
        <f>'[1]Bearbeitete Datenbank'!$CD563</f>
        <v>Tha_78.5</v>
      </c>
      <c r="CQ561" s="1">
        <f>'[1]Bearbeitete Datenbank'!$CE563</f>
        <v>2</v>
      </c>
      <c r="CR561" s="1">
        <f>'[1]Bearbeitete Datenbank'!$CF563</f>
        <v>78.533592980500003</v>
      </c>
      <c r="CS561" s="1">
        <f>IF(Tabelle27[[#This Row],[synchronised_starting_longitude '[deg_E']]]="None","None",Tabelle27[[#This Row],[synchronised_starting_longitude '[deg_E']]]*PI()/180)</f>
        <v>1.370669770930832</v>
      </c>
      <c r="CT561" s="1">
        <f>'[1]Bearbeitete Datenbank'!$CG563</f>
        <v>78.4960599395</v>
      </c>
      <c r="CU561" s="1">
        <f>IF(Tabelle27[[#This Row],[synchronised_initial_longitude '[deg_E']]]="None","None",Tabelle27[[#This Row],[synchronised_initial_longitude '[deg_E']]]*PI()/180)</f>
        <v>1.370014695787096</v>
      </c>
      <c r="CV561" s="1">
        <f>'[1]Bearbeitete Datenbank'!$CH563</f>
        <v>5.3618629999999001E-2</v>
      </c>
      <c r="CW561" s="1">
        <f>IF(Tabelle27[[#This Row],[synchronised_tolerance_longitude '[deg_E']]]="None","None",Tabelle27[[#This Row],[synchronised_tolerance_longitude '[deg_E']]]*PI()/180)</f>
        <v>9.3582163390858977E-4</v>
      </c>
      <c r="CY561" s="1" t="str">
        <f>'[1]Bearbeitete Datenbank'!$CI563</f>
        <v>None</v>
      </c>
      <c r="CZ561" s="1" t="str">
        <f>IF(Tabelle27[[#This Row],[initial_GLAN '[deg']]]="None",Tabelle27[[#This Row],[initial_GLAN '[deg']]],Tabelle27[[#This Row],[initial_GLAN '[deg']]]*PI()/180)</f>
        <v>None</v>
      </c>
      <c r="DA561" s="1" t="str">
        <f>'[1]Bearbeitete Datenbank'!$CJ563</f>
        <v>None</v>
      </c>
      <c r="DB561" s="1" t="str">
        <f>IF(Tabelle27[[#This Row],[tolerance_GLAN '[deg']]]="None",Tabelle27[[#This Row],[tolerance_GLAN '[deg']]],Tabelle27[[#This Row],[tolerance_GLAN '[deg']]]*PI()/180)</f>
        <v>None</v>
      </c>
      <c r="DC561" s="1" t="str">
        <f>'[1]Bearbeitete Datenbank'!$CK563</f>
        <v>None</v>
      </c>
      <c r="DD561" s="49" t="str">
        <f>'[1]Bearbeitete Datenbank'!$CL563</f>
        <v>None</v>
      </c>
      <c r="DE561" s="5" t="str">
        <f>'[1]Bearbeitete Datenbank'!$CM563</f>
        <v>None</v>
      </c>
      <c r="DF561" s="49" t="str">
        <f>'[1]Bearbeitete Datenbank'!$CN563</f>
        <v>None</v>
      </c>
      <c r="DG561" s="5" t="str">
        <f>'[1]Bearbeitete Datenbank'!$CO563</f>
        <v>None</v>
      </c>
      <c r="DH561" s="5" t="str">
        <f>'[1]Bearbeitete Datenbank'!$CP563</f>
        <v>None</v>
      </c>
    </row>
    <row r="562" spans="1:115" s="2" customFormat="1" x14ac:dyDescent="0.25">
      <c r="A562" s="1" t="str">
        <f>'[1]Bearbeitete Datenbank'!$C564</f>
        <v xml:space="preserve">Thor-5 </v>
      </c>
      <c r="B562" s="1"/>
      <c r="C562" s="1" t="str">
        <f>'[1]Bearbeitete Datenbank'!$C564</f>
        <v xml:space="preserve">Thor-5 </v>
      </c>
      <c r="D562" s="41">
        <f>'[1]Bearbeitete Datenbank'!$AB564</f>
        <v>32487</v>
      </c>
      <c r="E562" s="1"/>
      <c r="F562" s="1"/>
      <c r="G562" s="1" t="str">
        <f>'[1]Bearbeitete Datenbank'!$AV564</f>
        <v>Heavy Satellite</v>
      </c>
      <c r="H562" s="1">
        <f>'[1]Bearbeitete Datenbank'!$V564</f>
        <v>15</v>
      </c>
      <c r="I562" s="1"/>
      <c r="J562" s="3"/>
      <c r="K562" s="1" t="str">
        <f>'[1]Bearbeitete Datenbank'!$BQ564</f>
        <v>mono/duo-propellant</v>
      </c>
      <c r="L562" s="1" t="str">
        <f>'[1]Bearbeitete Datenbank'!$BR564</f>
        <v>1</v>
      </c>
      <c r="M562" s="1"/>
      <c r="N562" s="1">
        <f>'[1]Bearbeitete Datenbank'!$BS564</f>
        <v>3000</v>
      </c>
      <c r="O562" s="1"/>
      <c r="P562" s="1" t="str">
        <f>'[1]Bearbeitete Datenbank'!$Y564</f>
        <v>Baikonur Cosmodrome</v>
      </c>
      <c r="Q562" s="1">
        <f>'[1]Bearbeitete Datenbank'!$AD564*PI()/180</f>
        <v>0.80224059067919362</v>
      </c>
      <c r="R562" s="1" t="str">
        <f>'[1]Bearbeitete Datenbank'!$D564</f>
        <v>Norway</v>
      </c>
      <c r="S562" s="1" t="str">
        <f>'[1]Bearbeitete Datenbank'!$E564</f>
        <v>Norway</v>
      </c>
      <c r="T562" s="1" t="str">
        <f>'[1]Bearbeitete Datenbank'!$F564</f>
        <v>Telenor Satellite Broadcasting</v>
      </c>
      <c r="U562" s="3">
        <f>'[1]Bearbeitete Datenbank'!$U564</f>
        <v>39489</v>
      </c>
      <c r="V562" s="1">
        <f>'[1]Bearbeitete Datenbank'!$AE564*PI()/180</f>
        <v>1.1048806829750102</v>
      </c>
      <c r="W562" s="1"/>
      <c r="X562" s="1"/>
      <c r="Y562" s="1">
        <f>'[1]Bearbeitete Datenbank'!$BK564</f>
        <v>3.4</v>
      </c>
      <c r="Z562" s="1">
        <f>'[1]Bearbeitete Datenbank'!$BL564</f>
        <v>4.9000000000000004</v>
      </c>
      <c r="AA562" s="1">
        <f>'[1]Bearbeitete Datenbank'!$BM564</f>
        <v>21.4</v>
      </c>
      <c r="AB562" s="1">
        <f>'[1]Bearbeitete Datenbank'!BN564</f>
        <v>75.204308976991499</v>
      </c>
      <c r="AC562" s="1">
        <f>'[1]Bearbeitete Datenbank'!BO564</f>
        <v>11.56</v>
      </c>
      <c r="AD562" s="1">
        <f>'[1]Bearbeitete Datenbank'!$BP564</f>
        <v>38.838133333333303</v>
      </c>
      <c r="AE562" s="1"/>
      <c r="AF562" s="1"/>
      <c r="AG562" s="1"/>
      <c r="AH562" s="1">
        <f>'[1]Bearbeitete Datenbank'!$AL564</f>
        <v>2012</v>
      </c>
      <c r="AI562" s="1"/>
      <c r="AJ562" s="1">
        <f>'[1]Bearbeitete Datenbank'!$AN564</f>
        <v>1090</v>
      </c>
      <c r="AK562" s="1">
        <f>'[1]Bearbeitete Datenbank'!$AW564</f>
        <v>922</v>
      </c>
      <c r="AL562" s="1"/>
      <c r="AM562" s="1"/>
      <c r="AN562" s="1"/>
      <c r="AO562" s="1"/>
      <c r="AP562" s="1"/>
      <c r="AQ562" s="1"/>
      <c r="AR562" s="1"/>
      <c r="AS562" s="1"/>
      <c r="AT562" s="1"/>
      <c r="AU562" s="1" t="str">
        <f>'[1]Bearbeitete Datenbank'!$AU564</f>
        <v>GEO/D</v>
      </c>
      <c r="AV562" s="1" t="str">
        <f>'[1]Bearbeitete Datenbank'!$J564</f>
        <v>GEO</v>
      </c>
      <c r="AW562" s="1"/>
      <c r="AX562" s="1"/>
      <c r="AY562" s="1" t="str">
        <f>'[1]Bearbeitete Datenbank'!$G564</f>
        <v>Commercial</v>
      </c>
      <c r="AZ562" s="1"/>
      <c r="BA562" s="1" t="str">
        <f>'[1]Bearbeitete Datenbank'!$H564</f>
        <v>Communications</v>
      </c>
      <c r="BB562" s="1"/>
      <c r="BC562" s="42">
        <f>'[1]Bearbeitete Datenbank'!$AX564</f>
        <v>1.5299999999999999E-2</v>
      </c>
      <c r="BD562" s="1">
        <f>Tabelle27[[#This Row],[inclination '[degree']]]*PI()/180</f>
        <v>2.670353755551324E-4</v>
      </c>
      <c r="BE562" s="1">
        <f>'[1]Bearbeitete Datenbank'!$AY564</f>
        <v>271.55709999999999</v>
      </c>
      <c r="BF562" s="1">
        <f>Tabelle27[[#This Row],[RAAN '[degree']]]*PI()/180</f>
        <v>4.7395655021674932</v>
      </c>
      <c r="BG562" s="1">
        <f>'[1]Bearbeitete Datenbank'!$BA564</f>
        <v>143.04409999999999</v>
      </c>
      <c r="BH562" s="1">
        <f>Tabelle27[[#This Row],[AoP '[degree']]]*PI()/180</f>
        <v>2.4965905205520205</v>
      </c>
      <c r="BI562" s="1">
        <f>'[1]Bearbeitete Datenbank'!$BB564</f>
        <v>149.84289999999999</v>
      </c>
      <c r="BJ562" s="1"/>
      <c r="BK562" s="1">
        <f>Tabelle27[[#This Row],[mean_anomaly '[degree']]]*PI()/180</f>
        <v>2.6152519657366109</v>
      </c>
      <c r="BL562" s="1">
        <f>'[1]Bearbeitete Datenbank'!$AZ564</f>
        <v>2.4159999999999999E-4</v>
      </c>
      <c r="BM562" s="1">
        <f>'[1]Bearbeitete Datenbank'!$BE564</f>
        <v>42165.101432437586</v>
      </c>
      <c r="BN562" s="1">
        <f>'[1]Bearbeitete Datenbank'!$BF564</f>
        <v>35804.288520943664</v>
      </c>
      <c r="BO562" s="1">
        <f>'[1]Bearbeitete Datenbank'!$BG564</f>
        <v>35783.914343931508</v>
      </c>
      <c r="BP562" s="1">
        <f>'[1]Bearbeitete Datenbank'!$BH564</f>
        <v>1436.1142339115925</v>
      </c>
      <c r="BQ562" s="1">
        <f>'[1]Bearbeitete Datenbank'!$BC564</f>
        <v>1.0027057500000001</v>
      </c>
      <c r="BR562" s="1"/>
      <c r="BS562" s="1"/>
      <c r="BT562" s="1"/>
      <c r="BU562" s="1"/>
      <c r="BV562" s="1"/>
      <c r="BW562" s="1"/>
      <c r="BX562" s="1"/>
      <c r="BY562" s="1" t="s">
        <v>115</v>
      </c>
      <c r="BZ562" s="1" t="s">
        <v>115</v>
      </c>
      <c r="CA562" s="1" t="s">
        <v>115</v>
      </c>
      <c r="CB562" s="1" t="s">
        <v>115</v>
      </c>
      <c r="CC562" s="1"/>
      <c r="CD562" s="47">
        <f>'[1]Bearbeitete Datenbank'!$BT564</f>
        <v>3.6441665500007048E-2</v>
      </c>
      <c r="CE56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6.3602704788554866E-4</v>
      </c>
      <c r="CF562" s="1">
        <f>'[1]Bearbeitete Datenbank'!$BU564</f>
        <v>359.23719476849999</v>
      </c>
      <c r="CG56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6.269871844338474</v>
      </c>
      <c r="CH562" s="1" t="str">
        <f>'[1]Bearbeitete Datenbank'!$BV564</f>
        <v>True</v>
      </c>
      <c r="CI562" s="1" t="str">
        <f>'[1]Bearbeitete Datenbank'!$BW564</f>
        <v>True</v>
      </c>
      <c r="CJ562" s="1">
        <f>'[1]Bearbeitete Datenbank'!$BX564</f>
        <v>2.5866400000000003E-4</v>
      </c>
      <c r="CK562" s="1">
        <f>'[1]Bearbeitete Datenbank'!$BY564</f>
        <v>4.8513000000000001E-5</v>
      </c>
      <c r="CL562" s="1">
        <f>'[1]Bearbeitete Datenbank'!$CA564</f>
        <v>5.9348999999999999E-2</v>
      </c>
      <c r="CM56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1.0358354577661147E-3</v>
      </c>
      <c r="CN562" s="1">
        <f>'[1]Bearbeitete Datenbank'!$CB564</f>
        <v>1</v>
      </c>
      <c r="CO562" s="1">
        <f>'[1]Bearbeitete Datenbank'!$CC564</f>
        <v>9</v>
      </c>
      <c r="CP562" s="1" t="str">
        <f>'[1]Bearbeitete Datenbank'!$CD564</f>
        <v>None</v>
      </c>
      <c r="CQ562" s="1" t="str">
        <f>'[1]Bearbeitete Datenbank'!$CE564</f>
        <v>None</v>
      </c>
      <c r="CR562" s="1" t="str">
        <f>'[1]Bearbeitete Datenbank'!$CF564</f>
        <v>None</v>
      </c>
      <c r="CS562" s="1" t="str">
        <f>IF(Tabelle27[[#This Row],[synchronised_starting_longitude '[deg_E']]]="None","None",Tabelle27[[#This Row],[synchronised_starting_longitude '[deg_E']]]*PI()/180)</f>
        <v>None</v>
      </c>
      <c r="CT562" s="1" t="str">
        <f>'[1]Bearbeitete Datenbank'!$CG564</f>
        <v>None</v>
      </c>
      <c r="CU562" s="1" t="str">
        <f>IF(Tabelle27[[#This Row],[synchronised_initial_longitude '[deg_E']]]="None","None",Tabelle27[[#This Row],[synchronised_initial_longitude '[deg_E']]]*PI()/180)</f>
        <v>None</v>
      </c>
      <c r="CV562" s="1" t="str">
        <f>'[1]Bearbeitete Datenbank'!$CH564</f>
        <v>None</v>
      </c>
      <c r="CW562" s="1" t="str">
        <f>IF(Tabelle27[[#This Row],[synchronised_tolerance_longitude '[deg_E']]]="None","None",Tabelle27[[#This Row],[synchronised_tolerance_longitude '[deg_E']]]*PI()/180)</f>
        <v>None</v>
      </c>
      <c r="CX562" s="1"/>
      <c r="CY562" s="1" t="str">
        <f>'[1]Bearbeitete Datenbank'!$CI564</f>
        <v>None</v>
      </c>
      <c r="CZ562" s="1" t="str">
        <f>IF(Tabelle27[[#This Row],[initial_GLAN '[deg']]]="None",Tabelle27[[#This Row],[initial_GLAN '[deg']]],Tabelle27[[#This Row],[initial_GLAN '[deg']]]*PI()/180)</f>
        <v>None</v>
      </c>
      <c r="DA562" s="1" t="str">
        <f>'[1]Bearbeitete Datenbank'!$CJ564</f>
        <v>None</v>
      </c>
      <c r="DB562" s="1" t="str">
        <f>IF(Tabelle27[[#This Row],[tolerance_GLAN '[deg']]]="None",Tabelle27[[#This Row],[tolerance_GLAN '[deg']]],Tabelle27[[#This Row],[tolerance_GLAN '[deg']]]*PI()/180)</f>
        <v>None</v>
      </c>
      <c r="DC562" s="1" t="str">
        <f>'[1]Bearbeitete Datenbank'!$CK564</f>
        <v>None</v>
      </c>
      <c r="DD562" s="49" t="str">
        <f>'[1]Bearbeitete Datenbank'!$CL564</f>
        <v>None</v>
      </c>
      <c r="DE562" s="5" t="str">
        <f>'[1]Bearbeitete Datenbank'!$CM564</f>
        <v>None</v>
      </c>
      <c r="DF562" s="49" t="str">
        <f>'[1]Bearbeitete Datenbank'!$CN564</f>
        <v>None</v>
      </c>
      <c r="DG562" s="5" t="str">
        <f>'[1]Bearbeitete Datenbank'!$CO564</f>
        <v>None</v>
      </c>
      <c r="DH562" s="5" t="str">
        <f>'[1]Bearbeitete Datenbank'!$CP564</f>
        <v>None</v>
      </c>
      <c r="DI562" s="1"/>
      <c r="DJ562" s="1"/>
      <c r="DK562" s="1"/>
    </row>
    <row r="563" spans="1:115" x14ac:dyDescent="0.25">
      <c r="A563" s="1" t="str">
        <f>'[1]Bearbeitete Datenbank'!$C565</f>
        <v>Thor-6</v>
      </c>
      <c r="C563" s="1" t="str">
        <f>'[1]Bearbeitete Datenbank'!$C565</f>
        <v>Thor-6</v>
      </c>
      <c r="D563" s="41">
        <f>'[1]Bearbeitete Datenbank'!$AB565</f>
        <v>36033</v>
      </c>
      <c r="G563" s="1" t="str">
        <f>'[1]Bearbeitete Datenbank'!$AV565</f>
        <v>Heavy Satellite</v>
      </c>
      <c r="H563" s="1">
        <f>'[1]Bearbeitete Datenbank'!$V565</f>
        <v>15</v>
      </c>
      <c r="J563" s="3"/>
      <c r="K563" s="1" t="str">
        <f>'[1]Bearbeitete Datenbank'!$BQ565</f>
        <v>none</v>
      </c>
      <c r="L563" s="1" t="str">
        <f>'[1]Bearbeitete Datenbank'!$BR565</f>
        <v>0</v>
      </c>
      <c r="M563" s="1"/>
      <c r="N563" s="1">
        <f>'[1]Bearbeitete Datenbank'!$BS565</f>
        <v>300</v>
      </c>
      <c r="P563" s="1" t="str">
        <f>'[1]Bearbeitete Datenbank'!$Y565</f>
        <v>Guiana Space Center</v>
      </c>
      <c r="Q563" s="1">
        <f>'[1]Bearbeitete Datenbank'!$AD565*PI()/180</f>
        <v>9.1437799511982928E-2</v>
      </c>
      <c r="R563" s="1" t="str">
        <f>'[1]Bearbeitete Datenbank'!$D565</f>
        <v>Norway</v>
      </c>
      <c r="S563" s="1" t="str">
        <f>'[1]Bearbeitete Datenbank'!$E565</f>
        <v>Norway</v>
      </c>
      <c r="T563" s="1" t="str">
        <f>'[1]Bearbeitete Datenbank'!$F565</f>
        <v>Telenor Satellite Broadcasting</v>
      </c>
      <c r="U563" s="3">
        <f>'[1]Bearbeitete Datenbank'!$U565</f>
        <v>40115</v>
      </c>
      <c r="V563" s="1">
        <f>'[1]Bearbeitete Datenbank'!$AE565*PI()/180</f>
        <v>5.3622099674872183</v>
      </c>
      <c r="Y563" s="1">
        <f>'[1]Bearbeitete Datenbank'!$BK565</f>
        <v>1.8</v>
      </c>
      <c r="Z563" s="1">
        <f>'[1]Bearbeitete Datenbank'!$BL565</f>
        <v>2.9</v>
      </c>
      <c r="AA563" s="1">
        <f>'[1]Bearbeitete Datenbank'!$BM565</f>
        <v>29.7</v>
      </c>
      <c r="AB563" s="1">
        <f>'[1]Bearbeitete Datenbank'!BN565</f>
        <v>48.238889504212302</v>
      </c>
      <c r="AC563" s="1">
        <f>'[1]Bearbeitete Datenbank'!BO565</f>
        <v>3.24</v>
      </c>
      <c r="AD563" s="1">
        <f>'[1]Bearbeitete Datenbank'!$BP565</f>
        <v>20.334599999999998</v>
      </c>
      <c r="AH563" s="1">
        <f>'[1]Bearbeitete Datenbank'!$AL565</f>
        <v>3050</v>
      </c>
      <c r="AJ563" s="1">
        <f>'[1]Bearbeitete Datenbank'!$AN565</f>
        <v>1255</v>
      </c>
      <c r="AK563" s="1">
        <f>'[1]Bearbeitete Datenbank'!$AW565</f>
        <v>1795</v>
      </c>
      <c r="AU563" s="1" t="str">
        <f>'[1]Bearbeitete Datenbank'!$AU565</f>
        <v>GEO/D</v>
      </c>
      <c r="AV563" s="1" t="str">
        <f>'[1]Bearbeitete Datenbank'!$J565</f>
        <v>GEO</v>
      </c>
      <c r="AY563" s="1" t="str">
        <f>'[1]Bearbeitete Datenbank'!$G565</f>
        <v>Commercial</v>
      </c>
      <c r="AZ563" s="1"/>
      <c r="BA563" s="1" t="str">
        <f>'[1]Bearbeitete Datenbank'!$H565</f>
        <v>Communications</v>
      </c>
      <c r="BB563" s="1"/>
      <c r="BC563" s="42">
        <f>'[1]Bearbeitete Datenbank'!$AX565</f>
        <v>1.26E-2</v>
      </c>
      <c r="BD563" s="1">
        <f>Tabelle27[[#This Row],[inclination '[degree']]]*PI()/180</f>
        <v>2.1991148575128551E-4</v>
      </c>
      <c r="BE563" s="1">
        <f>'[1]Bearbeitete Datenbank'!$AY565</f>
        <v>257.83890000000002</v>
      </c>
      <c r="BF563" s="1">
        <f>Tabelle27[[#This Row],[RAAN '[degree']]]*PI()/180</f>
        <v>4.5001377447204076</v>
      </c>
      <c r="BG563" s="1">
        <f>'[1]Bearbeitete Datenbank'!$BA565</f>
        <v>164.08099999999999</v>
      </c>
      <c r="BH563" s="1">
        <f>Tabelle27[[#This Row],[AoP '[degree']]]*PI()/180</f>
        <v>2.8637536899648159</v>
      </c>
      <c r="BI563" s="1">
        <f>'[1]Bearbeitete Datenbank'!$BB565</f>
        <v>99.886899999999997</v>
      </c>
      <c r="BK563" s="1">
        <f>Tabelle27[[#This Row],[mean_anomaly '[degree']]]*PI()/180</f>
        <v>1.7433552846103237</v>
      </c>
      <c r="BL563" s="1">
        <f>'[1]Bearbeitete Datenbank'!$AZ565</f>
        <v>1.706E-4</v>
      </c>
      <c r="BM563" s="1">
        <f>'[1]Bearbeitete Datenbank'!$BE565</f>
        <v>42164.699146263709</v>
      </c>
      <c r="BN563" s="1">
        <f>'[1]Bearbeitete Datenbank'!$BF565</f>
        <v>35800.892443938057</v>
      </c>
      <c r="BO563" s="1">
        <f>'[1]Bearbeitete Datenbank'!$BG565</f>
        <v>35786.505848589353</v>
      </c>
      <c r="BP563" s="1">
        <f>'[1]Bearbeitete Datenbank'!$BH565</f>
        <v>1436.0936815767423</v>
      </c>
      <c r="BQ563" s="1">
        <f>'[1]Bearbeitete Datenbank'!$BC565</f>
        <v>1.0027200999999999</v>
      </c>
      <c r="BY563" s="1" t="s">
        <v>115</v>
      </c>
      <c r="BZ563" s="1" t="s">
        <v>115</v>
      </c>
      <c r="CA563" s="1" t="s">
        <v>115</v>
      </c>
      <c r="CB563" s="1" t="s">
        <v>115</v>
      </c>
      <c r="CD563" s="47">
        <f>'[1]Bearbeitete Datenbank'!$BT565</f>
        <v>3.4564380999995592E-2</v>
      </c>
      <c r="CE56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6.0326225236369323E-4</v>
      </c>
      <c r="CF563" s="1">
        <f>'[1]Bearbeitete Datenbank'!$BU565</f>
        <v>359.13763373</v>
      </c>
      <c r="CG56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6.2681341764099443</v>
      </c>
      <c r="CH563" s="1" t="str">
        <f>'[1]Bearbeitete Datenbank'!$BV565</f>
        <v>True</v>
      </c>
      <c r="CI563" s="1" t="str">
        <f>'[1]Bearbeitete Datenbank'!$BW565</f>
        <v>True</v>
      </c>
      <c r="CJ563" s="1">
        <f>'[1]Bearbeitete Datenbank'!$BX565</f>
        <v>2.051E-4</v>
      </c>
      <c r="CK563" s="1">
        <f>'[1]Bearbeitete Datenbank'!$BY565</f>
        <v>5.1811999999999998E-5</v>
      </c>
      <c r="CL563" s="1">
        <f>'[1]Bearbeitete Datenbank'!$CA565</f>
        <v>5.0111999999999997E-2</v>
      </c>
      <c r="CM56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8.7461939475939844E-4</v>
      </c>
      <c r="CN563" s="1">
        <f>'[1]Bearbeitete Datenbank'!$CB565</f>
        <v>1</v>
      </c>
      <c r="CO563" s="1">
        <f>'[1]Bearbeitete Datenbank'!$CC565</f>
        <v>7</v>
      </c>
      <c r="CP563" s="1" t="str">
        <f>'[1]Bearbeitete Datenbank'!$CD565</f>
        <v>None</v>
      </c>
      <c r="CQ563" s="1" t="str">
        <f>'[1]Bearbeitete Datenbank'!$CE565</f>
        <v>None</v>
      </c>
      <c r="CR563" s="1" t="str">
        <f>'[1]Bearbeitete Datenbank'!$CF565</f>
        <v>None</v>
      </c>
      <c r="CS563" s="1" t="str">
        <f>IF(Tabelle27[[#This Row],[synchronised_starting_longitude '[deg_E']]]="None","None",Tabelle27[[#This Row],[synchronised_starting_longitude '[deg_E']]]*PI()/180)</f>
        <v>None</v>
      </c>
      <c r="CT563" s="1" t="str">
        <f>'[1]Bearbeitete Datenbank'!$CG565</f>
        <v>None</v>
      </c>
      <c r="CU563" s="1" t="str">
        <f>IF(Tabelle27[[#This Row],[synchronised_initial_longitude '[deg_E']]]="None","None",Tabelle27[[#This Row],[synchronised_initial_longitude '[deg_E']]]*PI()/180)</f>
        <v>None</v>
      </c>
      <c r="CV563" s="1" t="str">
        <f>'[1]Bearbeitete Datenbank'!$CH565</f>
        <v>None</v>
      </c>
      <c r="CW563" s="1" t="str">
        <f>IF(Tabelle27[[#This Row],[synchronised_tolerance_longitude '[deg_E']]]="None","None",Tabelle27[[#This Row],[synchronised_tolerance_longitude '[deg_E']]]*PI()/180)</f>
        <v>None</v>
      </c>
      <c r="CY563" s="1" t="str">
        <f>'[1]Bearbeitete Datenbank'!$CI565</f>
        <v>None</v>
      </c>
      <c r="CZ563" s="1" t="str">
        <f>IF(Tabelle27[[#This Row],[initial_GLAN '[deg']]]="None",Tabelle27[[#This Row],[initial_GLAN '[deg']]],Tabelle27[[#This Row],[initial_GLAN '[deg']]]*PI()/180)</f>
        <v>None</v>
      </c>
      <c r="DA563" s="1" t="str">
        <f>'[1]Bearbeitete Datenbank'!$CJ565</f>
        <v>None</v>
      </c>
      <c r="DB563" s="1" t="str">
        <f>IF(Tabelle27[[#This Row],[tolerance_GLAN '[deg']]]="None",Tabelle27[[#This Row],[tolerance_GLAN '[deg']]],Tabelle27[[#This Row],[tolerance_GLAN '[deg']]]*PI()/180)</f>
        <v>None</v>
      </c>
      <c r="DC563" s="1" t="str">
        <f>'[1]Bearbeitete Datenbank'!$CK565</f>
        <v>None</v>
      </c>
      <c r="DD563" s="49" t="str">
        <f>'[1]Bearbeitete Datenbank'!$CL565</f>
        <v>None</v>
      </c>
      <c r="DE563" s="5" t="str">
        <f>'[1]Bearbeitete Datenbank'!$CM565</f>
        <v>None</v>
      </c>
      <c r="DF563" s="49" t="str">
        <f>'[1]Bearbeitete Datenbank'!$CN565</f>
        <v>None</v>
      </c>
      <c r="DG563" s="5" t="str">
        <f>'[1]Bearbeitete Datenbank'!$CO565</f>
        <v>None</v>
      </c>
      <c r="DH563" s="5" t="str">
        <f>'[1]Bearbeitete Datenbank'!$CP565</f>
        <v>None</v>
      </c>
    </row>
    <row r="564" spans="1:115" x14ac:dyDescent="0.25">
      <c r="A564" s="1" t="str">
        <f>'[1]Bearbeitete Datenbank'!$C566</f>
        <v>Thor-7</v>
      </c>
      <c r="C564" s="1" t="str">
        <f>'[1]Bearbeitete Datenbank'!$C566</f>
        <v>Thor-7</v>
      </c>
      <c r="D564" s="41">
        <f>'[1]Bearbeitete Datenbank'!$AB566</f>
        <v>40613</v>
      </c>
      <c r="G564" s="1" t="str">
        <f>'[1]Bearbeitete Datenbank'!$AV566</f>
        <v>Heavy Satellite</v>
      </c>
      <c r="H564" s="1">
        <f>'[1]Bearbeitete Datenbank'!$V566</f>
        <v>15</v>
      </c>
      <c r="J564" s="3"/>
      <c r="K564" s="1" t="str">
        <f>'[1]Bearbeitete Datenbank'!$BQ566</f>
        <v>mono/duo-propellant</v>
      </c>
      <c r="L564" s="1" t="str">
        <f>'[1]Bearbeitete Datenbank'!$BR566</f>
        <v>1</v>
      </c>
      <c r="M564" s="1"/>
      <c r="N564" s="1">
        <f>'[1]Bearbeitete Datenbank'!$BS566</f>
        <v>3000</v>
      </c>
      <c r="P564" s="1" t="str">
        <f>'[1]Bearbeitete Datenbank'!$Y566</f>
        <v>Guiana Space Center</v>
      </c>
      <c r="Q564" s="1">
        <f>'[1]Bearbeitete Datenbank'!$AD566*PI()/180</f>
        <v>9.1437799511982928E-2</v>
      </c>
      <c r="R564" s="1" t="str">
        <f>'[1]Bearbeitete Datenbank'!$D566</f>
        <v>Norway</v>
      </c>
      <c r="S564" s="1" t="str">
        <f>'[1]Bearbeitete Datenbank'!$E566</f>
        <v>Norway</v>
      </c>
      <c r="T564" s="1" t="str">
        <f>'[1]Bearbeitete Datenbank'!$F566</f>
        <v>Telenor Satellite Broadcasting</v>
      </c>
      <c r="U564" s="3">
        <f>'[1]Bearbeitete Datenbank'!$U566</f>
        <v>42120</v>
      </c>
      <c r="V564" s="1">
        <f>'[1]Bearbeitete Datenbank'!$AE566*PI()/180</f>
        <v>5.3622099674872183</v>
      </c>
      <c r="Y564" s="1">
        <f>'[1]Bearbeitete Datenbank'!$BK566</f>
        <v>2.8</v>
      </c>
      <c r="Z564" s="1">
        <f>'[1]Bearbeitete Datenbank'!$BL566</f>
        <v>4.8</v>
      </c>
      <c r="AA564" s="1">
        <f>'[1]Bearbeitete Datenbank'!$BM566</f>
        <v>24.9</v>
      </c>
      <c r="AB564" s="1">
        <f>'[1]Bearbeitete Datenbank'!BN566</f>
        <v>70.064980493168704</v>
      </c>
      <c r="AC564" s="1">
        <f>'[1]Bearbeitete Datenbank'!BO566</f>
        <v>7.84</v>
      </c>
      <c r="AD564" s="1">
        <f>'[1]Bearbeitete Datenbank'!$BP566</f>
        <v>33.949933333333298</v>
      </c>
      <c r="AH564" s="1">
        <f>'[1]Bearbeitete Datenbank'!$AL566</f>
        <v>4590</v>
      </c>
      <c r="AJ564" s="1">
        <f>'[1]Bearbeitete Datenbank'!$AN566</f>
        <v>3000</v>
      </c>
      <c r="AK564" s="1">
        <f>'[1]Bearbeitete Datenbank'!$AW566</f>
        <v>1590</v>
      </c>
      <c r="AU564" s="1" t="str">
        <f>'[1]Bearbeitete Datenbank'!$AU566</f>
        <v>GEO/D</v>
      </c>
      <c r="AV564" s="1" t="str">
        <f>'[1]Bearbeitete Datenbank'!$J566</f>
        <v>GEO</v>
      </c>
      <c r="AY564" s="1" t="str">
        <f>'[1]Bearbeitete Datenbank'!$G566</f>
        <v>Commercial</v>
      </c>
      <c r="AZ564" s="1"/>
      <c r="BA564" s="1" t="str">
        <f>'[1]Bearbeitete Datenbank'!$H566</f>
        <v>Communications</v>
      </c>
      <c r="BB564" s="1"/>
      <c r="BC564" s="42">
        <f>'[1]Bearbeitete Datenbank'!$AX566</f>
        <v>1.89E-2</v>
      </c>
      <c r="BD564" s="1">
        <f>Tabelle27[[#This Row],[inclination '[degree']]]*PI()/180</f>
        <v>3.2986722862692828E-4</v>
      </c>
      <c r="BE564" s="1">
        <f>'[1]Bearbeitete Datenbank'!$AY566</f>
        <v>99.614699999999999</v>
      </c>
      <c r="BF564" s="1">
        <f>Tabelle27[[#This Row],[RAAN '[degree']]]*PI()/180</f>
        <v>1.7386044983863953</v>
      </c>
      <c r="BG564" s="1">
        <f>'[1]Bearbeitete Datenbank'!$BA566</f>
        <v>318.5668</v>
      </c>
      <c r="BH564" s="1">
        <f>Tabelle27[[#This Row],[AoP '[degree']]]*PI()/180</f>
        <v>5.5600395475422717</v>
      </c>
      <c r="BI564" s="1">
        <f>'[1]Bearbeitete Datenbank'!$BB566</f>
        <v>129.72069999999999</v>
      </c>
      <c r="BK564" s="1">
        <f>Tabelle27[[#This Row],[mean_anomaly '[degree']]]*PI()/180</f>
        <v>2.2640533229918081</v>
      </c>
      <c r="BL564" s="1">
        <f>'[1]Bearbeitete Datenbank'!$AZ566</f>
        <v>2.8699999999999998E-4</v>
      </c>
      <c r="BM564" s="1">
        <f>'[1]Bearbeitete Datenbank'!$BE566</f>
        <v>42165.270479595456</v>
      </c>
      <c r="BN564" s="1">
        <f>'[1]Bearbeitete Datenbank'!$BF566</f>
        <v>35806.371912223098</v>
      </c>
      <c r="BO564" s="1">
        <f>'[1]Bearbeitete Datenbank'!$BG566</f>
        <v>35782.169046967807</v>
      </c>
      <c r="BP564" s="1">
        <f>'[1]Bearbeitete Datenbank'!$BH566</f>
        <v>1436.1228703644185</v>
      </c>
      <c r="BQ564" s="1">
        <f>'[1]Bearbeitete Datenbank'!$BC566</f>
        <v>1.0026997200000001</v>
      </c>
      <c r="BY564" s="1" t="s">
        <v>115</v>
      </c>
      <c r="BZ564" s="1" t="s">
        <v>115</v>
      </c>
      <c r="CA564" s="1" t="s">
        <v>115</v>
      </c>
      <c r="CB564" s="1" t="s">
        <v>115</v>
      </c>
      <c r="CD564" s="47">
        <f>'[1]Bearbeitete Datenbank'!$BT566</f>
        <v>3.3324179499999218E-2</v>
      </c>
      <c r="CE56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5.8161665280058407E-4</v>
      </c>
      <c r="CF564" s="1">
        <f>'[1]Bearbeitete Datenbank'!$BU566</f>
        <v>359.33425931349996</v>
      </c>
      <c r="CG56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6.2715659402356732</v>
      </c>
      <c r="CH564" s="1" t="str">
        <f>'[1]Bearbeitete Datenbank'!$BV566</f>
        <v>True</v>
      </c>
      <c r="CI564" s="1" t="str">
        <f>'[1]Bearbeitete Datenbank'!$BW566</f>
        <v>True</v>
      </c>
      <c r="CJ564" s="1">
        <f>'[1]Bearbeitete Datenbank'!$BX566</f>
        <v>2.6110899999999998E-4</v>
      </c>
      <c r="CK564" s="1">
        <f>'[1]Bearbeitete Datenbank'!$BY566</f>
        <v>3.3471999999999994E-5</v>
      </c>
      <c r="CL564" s="1">
        <f>'[1]Bearbeitete Datenbank'!$CA566</f>
        <v>5.5129999999999998E-2</v>
      </c>
      <c r="CM56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9.6220001662447379E-4</v>
      </c>
      <c r="CN564" s="1">
        <f>'[1]Bearbeitete Datenbank'!$CB566</f>
        <v>1</v>
      </c>
      <c r="CO564" s="1">
        <f>'[1]Bearbeitete Datenbank'!$CC566</f>
        <v>7</v>
      </c>
      <c r="CP564" s="1" t="str">
        <f>'[1]Bearbeitete Datenbank'!$CD566</f>
        <v>None</v>
      </c>
      <c r="CQ564" s="1" t="str">
        <f>'[1]Bearbeitete Datenbank'!$CE566</f>
        <v>None</v>
      </c>
      <c r="CR564" s="1" t="str">
        <f>'[1]Bearbeitete Datenbank'!$CF566</f>
        <v>None</v>
      </c>
      <c r="CS564" s="1" t="str">
        <f>IF(Tabelle27[[#This Row],[synchronised_starting_longitude '[deg_E']]]="None","None",Tabelle27[[#This Row],[synchronised_starting_longitude '[deg_E']]]*PI()/180)</f>
        <v>None</v>
      </c>
      <c r="CT564" s="1" t="str">
        <f>'[1]Bearbeitete Datenbank'!$CG566</f>
        <v>None</v>
      </c>
      <c r="CU564" s="1" t="str">
        <f>IF(Tabelle27[[#This Row],[synchronised_initial_longitude '[deg_E']]]="None","None",Tabelle27[[#This Row],[synchronised_initial_longitude '[deg_E']]]*PI()/180)</f>
        <v>None</v>
      </c>
      <c r="CV564" s="1" t="str">
        <f>'[1]Bearbeitete Datenbank'!$CH566</f>
        <v>None</v>
      </c>
      <c r="CW564" s="1" t="str">
        <f>IF(Tabelle27[[#This Row],[synchronised_tolerance_longitude '[deg_E']]]="None","None",Tabelle27[[#This Row],[synchronised_tolerance_longitude '[deg_E']]]*PI()/180)</f>
        <v>None</v>
      </c>
      <c r="CY564" s="1" t="str">
        <f>'[1]Bearbeitete Datenbank'!$CI566</f>
        <v>None</v>
      </c>
      <c r="CZ564" s="1" t="str">
        <f>IF(Tabelle27[[#This Row],[initial_GLAN '[deg']]]="None",Tabelle27[[#This Row],[initial_GLAN '[deg']]],Tabelle27[[#This Row],[initial_GLAN '[deg']]]*PI()/180)</f>
        <v>None</v>
      </c>
      <c r="DA564" s="1" t="str">
        <f>'[1]Bearbeitete Datenbank'!$CJ566</f>
        <v>None</v>
      </c>
      <c r="DB564" s="1" t="str">
        <f>IF(Tabelle27[[#This Row],[tolerance_GLAN '[deg']]]="None",Tabelle27[[#This Row],[tolerance_GLAN '[deg']]],Tabelle27[[#This Row],[tolerance_GLAN '[deg']]]*PI()/180)</f>
        <v>None</v>
      </c>
      <c r="DC564" s="1" t="str">
        <f>'[1]Bearbeitete Datenbank'!$CK566</f>
        <v>None</v>
      </c>
      <c r="DD564" s="49" t="str">
        <f>'[1]Bearbeitete Datenbank'!$CL566</f>
        <v>None</v>
      </c>
      <c r="DE564" s="5" t="str">
        <f>'[1]Bearbeitete Datenbank'!$CM566</f>
        <v>None</v>
      </c>
      <c r="DF564" s="49" t="str">
        <f>'[1]Bearbeitete Datenbank'!$CN566</f>
        <v>None</v>
      </c>
      <c r="DG564" s="5" t="str">
        <f>'[1]Bearbeitete Datenbank'!$CO566</f>
        <v>None</v>
      </c>
      <c r="DH564" s="5" t="str">
        <f>'[1]Bearbeitete Datenbank'!$CP566</f>
        <v>None</v>
      </c>
    </row>
    <row r="565" spans="1:115" x14ac:dyDescent="0.25">
      <c r="A565" s="1" t="str">
        <f>'[1]Bearbeitete Datenbank'!$C567</f>
        <v>Thuraya 2</v>
      </c>
      <c r="C565" s="1" t="str">
        <f>'[1]Bearbeitete Datenbank'!$C567</f>
        <v>Thuraya 2</v>
      </c>
      <c r="D565" s="41">
        <f>'[1]Bearbeitete Datenbank'!$AB567</f>
        <v>27825</v>
      </c>
      <c r="G565" s="1" t="str">
        <f>'[1]Bearbeitete Datenbank'!$AV567</f>
        <v>Heavy Satellite</v>
      </c>
      <c r="H565" s="1">
        <f>'[1]Bearbeitete Datenbank'!$V567</f>
        <v>12</v>
      </c>
      <c r="J565" s="3"/>
      <c r="K565" s="1" t="str">
        <f>'[1]Bearbeitete Datenbank'!$BQ567</f>
        <v>mono/duo-propellant</v>
      </c>
      <c r="L565" s="1" t="str">
        <f>'[1]Bearbeitete Datenbank'!$BR567</f>
        <v>1</v>
      </c>
      <c r="M565" s="1"/>
      <c r="N565" s="1">
        <f>'[1]Bearbeitete Datenbank'!$BS567</f>
        <v>300</v>
      </c>
      <c r="P565" s="1" t="str">
        <f>'[1]Bearbeitete Datenbank'!$Y567</f>
        <v>Sea Launch Odyssey</v>
      </c>
      <c r="Q565" s="1">
        <f>'[1]Bearbeitete Datenbank'!$AD567*PI()/180</f>
        <v>1.7453292519943296E-5</v>
      </c>
      <c r="R565" s="1" t="str">
        <f>'[1]Bearbeitete Datenbank'!$D567</f>
        <v>United Arab Emirates</v>
      </c>
      <c r="S565" s="1" t="str">
        <f>'[1]Bearbeitete Datenbank'!$E567</f>
        <v>United Arab Emirates</v>
      </c>
      <c r="T565" s="1" t="str">
        <f>'[1]Bearbeitete Datenbank'!$F567</f>
        <v>Thuraya Satellite Communications</v>
      </c>
      <c r="U565" s="3">
        <f>'[1]Bearbeitete Datenbank'!$U567</f>
        <v>37782</v>
      </c>
      <c r="V565" s="1">
        <f>'[1]Bearbeitete Datenbank'!$AE567*PI()/180</f>
        <v>3.5953782591083185</v>
      </c>
      <c r="Y565" s="1">
        <f>'[1]Bearbeitete Datenbank'!$BK567</f>
        <v>17</v>
      </c>
      <c r="Z565" s="1">
        <f>'[1]Bearbeitete Datenbank'!$BL567</f>
        <v>12.2</v>
      </c>
      <c r="AA565" s="1">
        <f>'[1]Bearbeitete Datenbank'!$BM567</f>
        <v>40.4</v>
      </c>
      <c r="AB565" s="1">
        <f>'[1]Bearbeitete Datenbank'!BN567</f>
        <v>730.00532949533897</v>
      </c>
      <c r="AC565" s="1">
        <f>'[1]Bearbeitete Datenbank'!BO567</f>
        <v>207.4</v>
      </c>
      <c r="AD565" s="1">
        <f>'[1]Bearbeitete Datenbank'!$BP567</f>
        <v>458.148666666667</v>
      </c>
      <c r="AH565" s="1">
        <f>'[1]Bearbeitete Datenbank'!$AL567</f>
        <v>5177</v>
      </c>
      <c r="AJ565" s="1">
        <f>'[1]Bearbeitete Datenbank'!$AN567</f>
        <v>4000</v>
      </c>
      <c r="AK565" s="1">
        <f>'[1]Bearbeitete Datenbank'!$AW567</f>
        <v>1177</v>
      </c>
      <c r="AU565" s="1" t="str">
        <f>'[1]Bearbeitete Datenbank'!$AU567</f>
        <v>GEO/I</v>
      </c>
      <c r="AV565" s="1" t="str">
        <f>'[1]Bearbeitete Datenbank'!$J567</f>
        <v>GEO</v>
      </c>
      <c r="AY565" s="1" t="str">
        <f>'[1]Bearbeitete Datenbank'!$G567</f>
        <v>Commercial</v>
      </c>
      <c r="AZ565" s="1"/>
      <c r="BA565" s="1" t="str">
        <f>'[1]Bearbeitete Datenbank'!$H567</f>
        <v>Communications</v>
      </c>
      <c r="BB565" s="1"/>
      <c r="BC565" s="42">
        <f>'[1]Bearbeitete Datenbank'!$AX567</f>
        <v>6.2742000000000004</v>
      </c>
      <c r="BD565" s="1">
        <f>Tabelle27[[#This Row],[inclination '[degree']]]*PI()/180</f>
        <v>0.10950544792862822</v>
      </c>
      <c r="BE565" s="1">
        <f>'[1]Bearbeitete Datenbank'!$AY567</f>
        <v>33.830300000000001</v>
      </c>
      <c r="BF565" s="1">
        <f>Tabelle27[[#This Row],[RAAN '[degree']]]*PI()/180</f>
        <v>0.59045012193743773</v>
      </c>
      <c r="BG565" s="1">
        <f>'[1]Bearbeitete Datenbank'!$BA567</f>
        <v>22.8766</v>
      </c>
      <c r="BH565" s="1">
        <f>Tabelle27[[#This Row],[AoP '[degree']]]*PI()/180</f>
        <v>0.39927199166173483</v>
      </c>
      <c r="BI565" s="1">
        <f>'[1]Bearbeitete Datenbank'!$BB567</f>
        <v>179.01599999999999</v>
      </c>
      <c r="BK565" s="1">
        <f>Tabelle27[[#This Row],[mean_anomaly '[degree']]]*PI()/180</f>
        <v>3.1244186137501684</v>
      </c>
      <c r="BL565" s="1">
        <f>'[1]Bearbeitete Datenbank'!$AZ567</f>
        <v>4.7780000000000001E-4</v>
      </c>
      <c r="BM565" s="1">
        <f>'[1]Bearbeitete Datenbank'!$BE567</f>
        <v>42164.506276574197</v>
      </c>
      <c r="BN565" s="1">
        <f>'[1]Bearbeitete Datenbank'!$BF567</f>
        <v>35813.652477673146</v>
      </c>
      <c r="BO565" s="1">
        <f>'[1]Bearbeitete Datenbank'!$BG567</f>
        <v>35773.360075475248</v>
      </c>
      <c r="BP565" s="1">
        <f>'[1]Bearbeitete Datenbank'!$BH567</f>
        <v>1436.0838281223835</v>
      </c>
      <c r="BQ565" s="1">
        <f>'[1]Bearbeitete Datenbank'!$BC567</f>
        <v>1.00272698</v>
      </c>
      <c r="BY565" s="1" t="s">
        <v>115</v>
      </c>
      <c r="BZ565" s="1" t="s">
        <v>115</v>
      </c>
      <c r="CA565" s="1" t="s">
        <v>115</v>
      </c>
      <c r="CB565" s="1" t="s">
        <v>115</v>
      </c>
      <c r="CD565" s="47">
        <f>'[1]Bearbeitete Datenbank'!$BT567</f>
        <v>1.9948171999999431E-2</v>
      </c>
      <c r="CE56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3.4816128115413235E-4</v>
      </c>
      <c r="CF565" s="1">
        <f>'[1]Bearbeitete Datenbank'!$BU567</f>
        <v>43.984799138</v>
      </c>
      <c r="CG56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0.76767956578646368</v>
      </c>
      <c r="CH565" s="1" t="str">
        <f>'[1]Bearbeitete Datenbank'!$BV567</f>
        <v>False</v>
      </c>
      <c r="CI565" s="1" t="str">
        <f>'[1]Bearbeitete Datenbank'!$BW567</f>
        <v>True</v>
      </c>
      <c r="CJ565" s="1">
        <f>'[1]Bearbeitete Datenbank'!$BX567</f>
        <v>4.8736E-4</v>
      </c>
      <c r="CK565" s="1">
        <f>'[1]Bearbeitete Datenbank'!$BY567</f>
        <v>3.9956000000000008E-5</v>
      </c>
      <c r="CL565" s="1" t="str">
        <f>'[1]Bearbeitete Datenbank'!$CA567</f>
        <v>None</v>
      </c>
      <c r="CM56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65" s="1">
        <f>'[1]Bearbeitete Datenbank'!$CB567</f>
        <v>0</v>
      </c>
      <c r="CO565" s="1">
        <f>'[1]Bearbeitete Datenbank'!$CC567</f>
        <v>0</v>
      </c>
      <c r="CP565" s="1" t="str">
        <f>'[1]Bearbeitete Datenbank'!$CD567</f>
        <v>None</v>
      </c>
      <c r="CQ565" s="1" t="str">
        <f>'[1]Bearbeitete Datenbank'!$CE567</f>
        <v>None</v>
      </c>
      <c r="CR565" s="1" t="str">
        <f>'[1]Bearbeitete Datenbank'!$CF567</f>
        <v>None</v>
      </c>
      <c r="CS565" s="1" t="str">
        <f>IF(Tabelle27[[#This Row],[synchronised_starting_longitude '[deg_E']]]="None","None",Tabelle27[[#This Row],[synchronised_starting_longitude '[deg_E']]]*PI()/180)</f>
        <v>None</v>
      </c>
      <c r="CT565" s="1" t="str">
        <f>'[1]Bearbeitete Datenbank'!$CG567</f>
        <v>None</v>
      </c>
      <c r="CU565" s="1" t="str">
        <f>IF(Tabelle27[[#This Row],[synchronised_initial_longitude '[deg_E']]]="None","None",Tabelle27[[#This Row],[synchronised_initial_longitude '[deg_E']]]*PI()/180)</f>
        <v>None</v>
      </c>
      <c r="CV565" s="1" t="str">
        <f>'[1]Bearbeitete Datenbank'!$CH567</f>
        <v>None</v>
      </c>
      <c r="CW565" s="1" t="str">
        <f>IF(Tabelle27[[#This Row],[synchronised_tolerance_longitude '[deg_E']]]="None","None",Tabelle27[[#This Row],[synchronised_tolerance_longitude '[deg_E']]]*PI()/180)</f>
        <v>None</v>
      </c>
      <c r="CY565" s="1" t="str">
        <f>'[1]Bearbeitete Datenbank'!$CI567</f>
        <v>None</v>
      </c>
      <c r="CZ565" s="1" t="str">
        <f>IF(Tabelle27[[#This Row],[initial_GLAN '[deg']]]="None",Tabelle27[[#This Row],[initial_GLAN '[deg']]],Tabelle27[[#This Row],[initial_GLAN '[deg']]]*PI()/180)</f>
        <v>None</v>
      </c>
      <c r="DA565" s="1" t="str">
        <f>'[1]Bearbeitete Datenbank'!$CJ567</f>
        <v>None</v>
      </c>
      <c r="DB565" s="1" t="str">
        <f>IF(Tabelle27[[#This Row],[tolerance_GLAN '[deg']]]="None",Tabelle27[[#This Row],[tolerance_GLAN '[deg']]],Tabelle27[[#This Row],[tolerance_GLAN '[deg']]]*PI()/180)</f>
        <v>None</v>
      </c>
      <c r="DC565" s="1" t="str">
        <f>'[1]Bearbeitete Datenbank'!$CK567</f>
        <v>None</v>
      </c>
      <c r="DD565" s="49" t="str">
        <f>'[1]Bearbeitete Datenbank'!$CL567</f>
        <v>None</v>
      </c>
      <c r="DE565" s="5" t="str">
        <f>'[1]Bearbeitete Datenbank'!$CM567</f>
        <v>None</v>
      </c>
      <c r="DF565" s="49" t="str">
        <f>'[1]Bearbeitete Datenbank'!$CN567</f>
        <v>None</v>
      </c>
      <c r="DG565" s="5" t="str">
        <f>'[1]Bearbeitete Datenbank'!$CO567</f>
        <v>None</v>
      </c>
      <c r="DH565" s="5" t="str">
        <f>'[1]Bearbeitete Datenbank'!$CP567</f>
        <v>None</v>
      </c>
    </row>
    <row r="566" spans="1:115" x14ac:dyDescent="0.25">
      <c r="A566" s="1" t="str">
        <f>'[1]Bearbeitete Datenbank'!$C568</f>
        <v>Thuraya 3</v>
      </c>
      <c r="C566" s="1" t="str">
        <f>'[1]Bearbeitete Datenbank'!$C568</f>
        <v>Thuraya 3</v>
      </c>
      <c r="D566" s="41">
        <f>'[1]Bearbeitete Datenbank'!$AB568</f>
        <v>32404</v>
      </c>
      <c r="G566" s="1" t="str">
        <f>'[1]Bearbeitete Datenbank'!$AV568</f>
        <v>Heavy Satellite</v>
      </c>
      <c r="H566" s="1">
        <f>'[1]Bearbeitete Datenbank'!$V568</f>
        <v>12</v>
      </c>
      <c r="J566" s="3"/>
      <c r="K566" s="1" t="str">
        <f>'[1]Bearbeitete Datenbank'!$BQ568</f>
        <v>mono/duo-propellant</v>
      </c>
      <c r="L566" s="1" t="str">
        <f>'[1]Bearbeitete Datenbank'!$BR568</f>
        <v>1</v>
      </c>
      <c r="M566" s="1"/>
      <c r="N566" s="1">
        <f>'[1]Bearbeitete Datenbank'!$BS568</f>
        <v>300</v>
      </c>
      <c r="P566" s="1" t="str">
        <f>'[1]Bearbeitete Datenbank'!$Y568</f>
        <v>Sea Launch Odyssey</v>
      </c>
      <c r="Q566" s="1">
        <f>'[1]Bearbeitete Datenbank'!$AD568*PI()/180</f>
        <v>1.7453292519943296E-5</v>
      </c>
      <c r="R566" s="1" t="str">
        <f>'[1]Bearbeitete Datenbank'!$D568</f>
        <v>United Arab Emirates</v>
      </c>
      <c r="S566" s="1" t="str">
        <f>'[1]Bearbeitete Datenbank'!$E568</f>
        <v>United Arab Emirates</v>
      </c>
      <c r="T566" s="1" t="str">
        <f>'[1]Bearbeitete Datenbank'!$F568</f>
        <v>Thuraya Satellite Communications</v>
      </c>
      <c r="U566" s="3">
        <f>'[1]Bearbeitete Datenbank'!$U568</f>
        <v>39462</v>
      </c>
      <c r="V566" s="1">
        <f>'[1]Bearbeitete Datenbank'!$AE568*PI()/180</f>
        <v>3.5953782591083185</v>
      </c>
      <c r="Y566" s="1">
        <f>'[1]Bearbeitete Datenbank'!$BK568</f>
        <v>17</v>
      </c>
      <c r="Z566" s="1">
        <f>'[1]Bearbeitete Datenbank'!$BL568</f>
        <v>12.2</v>
      </c>
      <c r="AA566" s="1">
        <f>'[1]Bearbeitete Datenbank'!$BM568</f>
        <v>40.4</v>
      </c>
      <c r="AB566" s="1">
        <f>'[1]Bearbeitete Datenbank'!BN568</f>
        <v>730.00532949533897</v>
      </c>
      <c r="AC566" s="1">
        <f>'[1]Bearbeitete Datenbank'!BO568</f>
        <v>207.4</v>
      </c>
      <c r="AD566" s="1">
        <f>'[1]Bearbeitete Datenbank'!$BP568</f>
        <v>458.148666666667</v>
      </c>
      <c r="AH566" s="1">
        <f>'[1]Bearbeitete Datenbank'!$AL568</f>
        <v>5180</v>
      </c>
      <c r="AJ566" s="1">
        <f>'[1]Bearbeitete Datenbank'!$AN568</f>
        <v>4000</v>
      </c>
      <c r="AK566" s="1">
        <f>'[1]Bearbeitete Datenbank'!$AW568</f>
        <v>1180</v>
      </c>
      <c r="AU566" s="1" t="str">
        <f>'[1]Bearbeitete Datenbank'!$AU568</f>
        <v>GEO/I</v>
      </c>
      <c r="AV566" s="1" t="str">
        <f>'[1]Bearbeitete Datenbank'!$J568</f>
        <v>GEO</v>
      </c>
      <c r="AY566" s="1" t="str">
        <f>'[1]Bearbeitete Datenbank'!$G568</f>
        <v>Commercial</v>
      </c>
      <c r="AZ566" s="1"/>
      <c r="BA566" s="1" t="str">
        <f>'[1]Bearbeitete Datenbank'!$H568</f>
        <v>Communications</v>
      </c>
      <c r="BB566" s="1"/>
      <c r="BC566" s="42">
        <f>'[1]Bearbeitete Datenbank'!$AX568</f>
        <v>3.8411</v>
      </c>
      <c r="BD566" s="1">
        <f>Tabelle27[[#This Row],[inclination '[degree']]]*PI()/180</f>
        <v>6.7039841898354186E-2</v>
      </c>
      <c r="BE566" s="1">
        <f>'[1]Bearbeitete Datenbank'!$AY568</f>
        <v>16.252700000000001</v>
      </c>
      <c r="BF566" s="1">
        <f>Tabelle27[[#This Row],[RAAN '[degree']]]*PI()/180</f>
        <v>0.28366312733888244</v>
      </c>
      <c r="BG566" s="1">
        <f>'[1]Bearbeitete Datenbank'!$BA568</f>
        <v>39.6646</v>
      </c>
      <c r="BH566" s="1">
        <f>Tabelle27[[#This Row],[AoP '[degree']]]*PI()/180</f>
        <v>0.69227786648654288</v>
      </c>
      <c r="BI566" s="1">
        <f>'[1]Bearbeitete Datenbank'!$BB568</f>
        <v>238.49770000000001</v>
      </c>
      <c r="BK566" s="1">
        <f>Tabelle27[[#This Row],[mean_anomaly '[degree']]]*PI()/180</f>
        <v>4.1625701234336807</v>
      </c>
      <c r="BL566" s="1">
        <f>'[1]Bearbeitete Datenbank'!$AZ568</f>
        <v>4.9030000000000005E-4</v>
      </c>
      <c r="BM566" s="1">
        <f>'[1]Bearbeitete Datenbank'!$BE568</f>
        <v>42164.632146223295</v>
      </c>
      <c r="BN566" s="1">
        <f>'[1]Bearbeitete Datenbank'!$BF568</f>
        <v>35814.305465364589</v>
      </c>
      <c r="BO566" s="1">
        <f>'[1]Bearbeitete Datenbank'!$BG568</f>
        <v>35772.958827082002</v>
      </c>
      <c r="BP566" s="1">
        <f>'[1]Bearbeitete Datenbank'!$BH568</f>
        <v>1436.0902586317754</v>
      </c>
      <c r="BQ566" s="1">
        <f>'[1]Bearbeitete Datenbank'!$BC568</f>
        <v>1.00272249</v>
      </c>
      <c r="BY566" s="1" t="s">
        <v>115</v>
      </c>
      <c r="BZ566" s="1" t="s">
        <v>115</v>
      </c>
      <c r="CA566" s="1" t="s">
        <v>115</v>
      </c>
      <c r="CB566" s="1" t="s">
        <v>115</v>
      </c>
      <c r="CD566" s="47">
        <f>'[1]Bearbeitete Datenbank'!$BT568</f>
        <v>2.1890609499997993E-2</v>
      </c>
      <c r="CE56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3.8206321104331464E-4</v>
      </c>
      <c r="CF566" s="1">
        <f>'[1]Bearbeitete Datenbank'!$BU568</f>
        <v>98.490770748500012</v>
      </c>
      <c r="CG56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1.7189882323882453</v>
      </c>
      <c r="CH566" s="1" t="str">
        <f>'[1]Bearbeitete Datenbank'!$BV568</f>
        <v>False</v>
      </c>
      <c r="CI566" s="1" t="str">
        <f>'[1]Bearbeitete Datenbank'!$BW568</f>
        <v>True</v>
      </c>
      <c r="CJ566" s="1">
        <f>'[1]Bearbeitete Datenbank'!$BX568</f>
        <v>4.8131000000000004E-4</v>
      </c>
      <c r="CK566" s="1">
        <f>'[1]Bearbeitete Datenbank'!$BY568</f>
        <v>2.9235000000000014E-5</v>
      </c>
      <c r="CL566" s="1" t="str">
        <f>'[1]Bearbeitete Datenbank'!$CA568</f>
        <v>None</v>
      </c>
      <c r="CM56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66" s="1">
        <f>'[1]Bearbeitete Datenbank'!$CB568</f>
        <v>0</v>
      </c>
      <c r="CO566" s="1">
        <f>'[1]Bearbeitete Datenbank'!$CC568</f>
        <v>0</v>
      </c>
      <c r="CP566" s="1" t="str">
        <f>'[1]Bearbeitete Datenbank'!$CD568</f>
        <v>None</v>
      </c>
      <c r="CQ566" s="1" t="str">
        <f>'[1]Bearbeitete Datenbank'!$CE568</f>
        <v>None</v>
      </c>
      <c r="CR566" s="1" t="str">
        <f>'[1]Bearbeitete Datenbank'!$CF568</f>
        <v>None</v>
      </c>
      <c r="CS566" s="1" t="str">
        <f>IF(Tabelle27[[#This Row],[synchronised_starting_longitude '[deg_E']]]="None","None",Tabelle27[[#This Row],[synchronised_starting_longitude '[deg_E']]]*PI()/180)</f>
        <v>None</v>
      </c>
      <c r="CT566" s="1" t="str">
        <f>'[1]Bearbeitete Datenbank'!$CG568</f>
        <v>None</v>
      </c>
      <c r="CU566" s="1" t="str">
        <f>IF(Tabelle27[[#This Row],[synchronised_initial_longitude '[deg_E']]]="None","None",Tabelle27[[#This Row],[synchronised_initial_longitude '[deg_E']]]*PI()/180)</f>
        <v>None</v>
      </c>
      <c r="CV566" s="1" t="str">
        <f>'[1]Bearbeitete Datenbank'!$CH568</f>
        <v>None</v>
      </c>
      <c r="CW566" s="1" t="str">
        <f>IF(Tabelle27[[#This Row],[synchronised_tolerance_longitude '[deg_E']]]="None","None",Tabelle27[[#This Row],[synchronised_tolerance_longitude '[deg_E']]]*PI()/180)</f>
        <v>None</v>
      </c>
      <c r="CY566" s="1" t="str">
        <f>'[1]Bearbeitete Datenbank'!$CI568</f>
        <v>None</v>
      </c>
      <c r="CZ566" s="1" t="str">
        <f>IF(Tabelle27[[#This Row],[initial_GLAN '[deg']]]="None",Tabelle27[[#This Row],[initial_GLAN '[deg']]],Tabelle27[[#This Row],[initial_GLAN '[deg']]]*PI()/180)</f>
        <v>None</v>
      </c>
      <c r="DA566" s="1" t="str">
        <f>'[1]Bearbeitete Datenbank'!$CJ568</f>
        <v>None</v>
      </c>
      <c r="DB566" s="1" t="str">
        <f>IF(Tabelle27[[#This Row],[tolerance_GLAN '[deg']]]="None",Tabelle27[[#This Row],[tolerance_GLAN '[deg']]],Tabelle27[[#This Row],[tolerance_GLAN '[deg']]]*PI()/180)</f>
        <v>None</v>
      </c>
      <c r="DC566" s="1" t="str">
        <f>'[1]Bearbeitete Datenbank'!$CK568</f>
        <v>None</v>
      </c>
      <c r="DD566" s="49" t="str">
        <f>'[1]Bearbeitete Datenbank'!$CL568</f>
        <v>None</v>
      </c>
      <c r="DE566" s="5" t="str">
        <f>'[1]Bearbeitete Datenbank'!$CM568</f>
        <v>None</v>
      </c>
      <c r="DF566" s="49" t="str">
        <f>'[1]Bearbeitete Datenbank'!$CN568</f>
        <v>None</v>
      </c>
      <c r="DG566" s="5" t="str">
        <f>'[1]Bearbeitete Datenbank'!$CO568</f>
        <v>None</v>
      </c>
      <c r="DH566" s="5" t="str">
        <f>'[1]Bearbeitete Datenbank'!$CP568</f>
        <v>None</v>
      </c>
    </row>
    <row r="567" spans="1:115" x14ac:dyDescent="0.25">
      <c r="A567" s="1" t="str">
        <f>'[1]Bearbeitete Datenbank'!$C569</f>
        <v>TianLian 1</v>
      </c>
      <c r="C567" s="1" t="str">
        <f>'[1]Bearbeitete Datenbank'!$C569</f>
        <v>TianLian 1</v>
      </c>
      <c r="D567" s="41">
        <f>'[1]Bearbeitete Datenbank'!$AB569</f>
        <v>32779</v>
      </c>
      <c r="G567" s="1" t="str">
        <f>'[1]Bearbeitete Datenbank'!$AV569</f>
        <v>Heavy Satellite</v>
      </c>
      <c r="H567" s="1">
        <f>'[1]Bearbeitete Datenbank'!$V569</f>
        <v>15</v>
      </c>
      <c r="J567" s="3"/>
      <c r="K567" s="1" t="str">
        <f>'[1]Bearbeitete Datenbank'!$BQ569</f>
        <v>mono/duo-propellant</v>
      </c>
      <c r="L567" s="1" t="str">
        <f>'[1]Bearbeitete Datenbank'!$BR569</f>
        <v>1</v>
      </c>
      <c r="M567" s="1"/>
      <c r="N567" s="1">
        <f>'[1]Bearbeitete Datenbank'!$BS569</f>
        <v>300</v>
      </c>
      <c r="P567" s="1" t="str">
        <f>'[1]Bearbeitete Datenbank'!$Y569</f>
        <v>Xichang Satellite Launch Center</v>
      </c>
      <c r="Q567" s="1">
        <f>'[1]Bearbeitete Datenbank'!$AD569*PI()/180</f>
        <v>0.49298599140652699</v>
      </c>
      <c r="R567" s="1" t="str">
        <f>'[1]Bearbeitete Datenbank'!$D569</f>
        <v>China</v>
      </c>
      <c r="S567" s="1" t="str">
        <f>'[1]Bearbeitete Datenbank'!$E569</f>
        <v>China</v>
      </c>
      <c r="T567" s="1" t="str">
        <f>'[1]Bearbeitete Datenbank'!$F569</f>
        <v>China Aerospace Science and Technology Corp. (CASC)</v>
      </c>
      <c r="U567" s="3">
        <f>'[1]Bearbeitete Datenbank'!$U569</f>
        <v>39563</v>
      </c>
      <c r="V567" s="1">
        <f>'[1]Bearbeitete Datenbank'!$AE569*PI()/180</f>
        <v>1.7806993189133569</v>
      </c>
      <c r="Y567" s="1">
        <f>'[1]Bearbeitete Datenbank'!$BK569</f>
        <v>1.7</v>
      </c>
      <c r="Z567" s="1">
        <f>'[1]Bearbeitete Datenbank'!$BL569</f>
        <v>6</v>
      </c>
      <c r="AA567" s="1">
        <f>'[1]Bearbeitete Datenbank'!$BM569</f>
        <v>18.100000000000001</v>
      </c>
      <c r="AB567" s="1">
        <f>'[1]Bearbeitete Datenbank'!BN569</f>
        <v>37.016250970636001</v>
      </c>
      <c r="AC567" s="1">
        <f>'[1]Bearbeitete Datenbank'!BO569</f>
        <v>2.89</v>
      </c>
      <c r="AD567" s="1">
        <f>'[1]Bearbeitete Datenbank'!$BP569</f>
        <v>19.1434</v>
      </c>
      <c r="AH567" s="1">
        <f>'[1]Bearbeitete Datenbank'!$AL569</f>
        <v>2475</v>
      </c>
      <c r="AJ567" s="1">
        <f>'[1]Bearbeitete Datenbank'!$AN569</f>
        <v>1060</v>
      </c>
      <c r="AK567" s="1">
        <f>'[1]Bearbeitete Datenbank'!$AW569</f>
        <v>1415</v>
      </c>
      <c r="AU567" s="1" t="str">
        <f>'[1]Bearbeitete Datenbank'!$AU569</f>
        <v>GEO/S</v>
      </c>
      <c r="AV567" s="1" t="str">
        <f>'[1]Bearbeitete Datenbank'!$J569</f>
        <v>GEO</v>
      </c>
      <c r="AY567" s="1" t="str">
        <f>'[1]Bearbeitete Datenbank'!$G569</f>
        <v>Government</v>
      </c>
      <c r="AZ567" s="1"/>
      <c r="BA567" s="1" t="str">
        <f>'[1]Bearbeitete Datenbank'!$H569</f>
        <v>Communications</v>
      </c>
      <c r="BB567" s="1"/>
      <c r="BC567" s="42">
        <f>'[1]Bearbeitete Datenbank'!$AX569</f>
        <v>4.8651</v>
      </c>
      <c r="BD567" s="1">
        <f>Tabelle27[[#This Row],[inclination '[degree']]]*PI()/180</f>
        <v>8.4912013438776121E-2</v>
      </c>
      <c r="BE567" s="1">
        <f>'[1]Bearbeitete Datenbank'!$AY569</f>
        <v>70.943799999999996</v>
      </c>
      <c r="BF567" s="1">
        <f>Tabelle27[[#This Row],[RAAN '[degree']]]*PI()/180</f>
        <v>1.238202893876353</v>
      </c>
      <c r="BG567" s="1">
        <f>'[1]Bearbeitete Datenbank'!$BA569</f>
        <v>273.86090000000002</v>
      </c>
      <c r="BH567" s="1">
        <f>Tabelle27[[#This Row],[AoP '[degree']]]*PI()/180</f>
        <v>4.7797743974749389</v>
      </c>
      <c r="BI567" s="1">
        <f>'[1]Bearbeitete Datenbank'!$BB569</f>
        <v>289.52760000000001</v>
      </c>
      <c r="BK567" s="1">
        <f>Tabelle27[[#This Row],[mean_anomaly '[degree']]]*PI()/180</f>
        <v>5.0532098953971341</v>
      </c>
      <c r="BL567" s="1">
        <f>'[1]Bearbeitete Datenbank'!$AZ569</f>
        <v>3.1867000000000002E-3</v>
      </c>
      <c r="BM567" s="1">
        <f>'[1]Bearbeitete Datenbank'!$BE569</f>
        <v>42164.75100840244</v>
      </c>
      <c r="BN567" s="1">
        <f>'[1]Bearbeitete Datenbank'!$BF569</f>
        <v>35928.117420440918</v>
      </c>
      <c r="BO567" s="1">
        <f>'[1]Bearbeitete Datenbank'!$BG569</f>
        <v>35659.384596363961</v>
      </c>
      <c r="BP567" s="1">
        <f>'[1]Bearbeitete Datenbank'!$BH569</f>
        <v>1436.0963311478583</v>
      </c>
      <c r="BQ567" s="1">
        <f>'[1]Bearbeitete Datenbank'!$BC569</f>
        <v>1.00271825</v>
      </c>
      <c r="BY567" s="1" t="s">
        <v>115</v>
      </c>
      <c r="BZ567" s="1" t="s">
        <v>115</v>
      </c>
      <c r="CA567" s="1" t="s">
        <v>115</v>
      </c>
      <c r="CB567" s="1" t="s">
        <v>115</v>
      </c>
      <c r="CD567" s="47">
        <f>'[1]Bearbeitete Datenbank'!$BT569</f>
        <v>6.4042700000001673E-2</v>
      </c>
      <c r="CE56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1.1177559768670018E-3</v>
      </c>
      <c r="CF567" s="1">
        <f>'[1]Bearbeitete Datenbank'!$BU569</f>
        <v>79.947122266999997</v>
      </c>
      <c r="CG56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1.3953405110536232</v>
      </c>
      <c r="CH567" s="1" t="str">
        <f>'[1]Bearbeitete Datenbank'!$BV569</f>
        <v>False</v>
      </c>
      <c r="CI567" s="1" t="str">
        <f>'[1]Bearbeitete Datenbank'!$BW569</f>
        <v>True</v>
      </c>
      <c r="CJ567" s="1">
        <f>'[1]Bearbeitete Datenbank'!$BX569</f>
        <v>3.2691919999999998E-3</v>
      </c>
      <c r="CK567" s="1">
        <f>'[1]Bearbeitete Datenbank'!$BY569</f>
        <v>2.1220399999999991E-4</v>
      </c>
      <c r="CL567" s="1" t="str">
        <f>'[1]Bearbeitete Datenbank'!$CA569</f>
        <v>None</v>
      </c>
      <c r="CM56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67" s="1">
        <f>'[1]Bearbeitete Datenbank'!$CB569</f>
        <v>0</v>
      </c>
      <c r="CO567" s="1">
        <f>'[1]Bearbeitete Datenbank'!$CC569</f>
        <v>0</v>
      </c>
      <c r="CP567" s="1" t="str">
        <f>'[1]Bearbeitete Datenbank'!$CD569</f>
        <v>None</v>
      </c>
      <c r="CQ567" s="1" t="str">
        <f>'[1]Bearbeitete Datenbank'!$CE569</f>
        <v>None</v>
      </c>
      <c r="CR567" s="1" t="str">
        <f>'[1]Bearbeitete Datenbank'!$CF569</f>
        <v>None</v>
      </c>
      <c r="CS567" s="1" t="str">
        <f>IF(Tabelle27[[#This Row],[synchronised_starting_longitude '[deg_E']]]="None","None",Tabelle27[[#This Row],[synchronised_starting_longitude '[deg_E']]]*PI()/180)</f>
        <v>None</v>
      </c>
      <c r="CT567" s="1" t="str">
        <f>'[1]Bearbeitete Datenbank'!$CG569</f>
        <v>None</v>
      </c>
      <c r="CU567" s="1" t="str">
        <f>IF(Tabelle27[[#This Row],[synchronised_initial_longitude '[deg_E']]]="None","None",Tabelle27[[#This Row],[synchronised_initial_longitude '[deg_E']]]*PI()/180)</f>
        <v>None</v>
      </c>
      <c r="CV567" s="1" t="str">
        <f>'[1]Bearbeitete Datenbank'!$CH569</f>
        <v>None</v>
      </c>
      <c r="CW567" s="1" t="str">
        <f>IF(Tabelle27[[#This Row],[synchronised_tolerance_longitude '[deg_E']]]="None","None",Tabelle27[[#This Row],[synchronised_tolerance_longitude '[deg_E']]]*PI()/180)</f>
        <v>None</v>
      </c>
      <c r="CY567" s="1" t="str">
        <f>'[1]Bearbeitete Datenbank'!$CI569</f>
        <v>None</v>
      </c>
      <c r="CZ567" s="1" t="str">
        <f>IF(Tabelle27[[#This Row],[initial_GLAN '[deg']]]="None",Tabelle27[[#This Row],[initial_GLAN '[deg']]],Tabelle27[[#This Row],[initial_GLAN '[deg']]]*PI()/180)</f>
        <v>None</v>
      </c>
      <c r="DA567" s="1" t="str">
        <f>'[1]Bearbeitete Datenbank'!$CJ569</f>
        <v>None</v>
      </c>
      <c r="DB567" s="1" t="str">
        <f>IF(Tabelle27[[#This Row],[tolerance_GLAN '[deg']]]="None",Tabelle27[[#This Row],[tolerance_GLAN '[deg']]],Tabelle27[[#This Row],[tolerance_GLAN '[deg']]]*PI()/180)</f>
        <v>None</v>
      </c>
      <c r="DC567" s="1" t="str">
        <f>'[1]Bearbeitete Datenbank'!$CK569</f>
        <v>None</v>
      </c>
      <c r="DD567" s="49" t="str">
        <f>'[1]Bearbeitete Datenbank'!$CL569</f>
        <v>None</v>
      </c>
      <c r="DE567" s="5" t="str">
        <f>'[1]Bearbeitete Datenbank'!$CM569</f>
        <v>None</v>
      </c>
      <c r="DF567" s="49" t="str">
        <f>'[1]Bearbeitete Datenbank'!$CN569</f>
        <v>None</v>
      </c>
      <c r="DG567" s="5" t="str">
        <f>'[1]Bearbeitete Datenbank'!$CO569</f>
        <v>None</v>
      </c>
      <c r="DH567" s="5" t="str">
        <f>'[1]Bearbeitete Datenbank'!$CP569</f>
        <v>None</v>
      </c>
    </row>
    <row r="568" spans="1:115" x14ac:dyDescent="0.25">
      <c r="A568" s="1" t="str">
        <f>'[1]Bearbeitete Datenbank'!$C570</f>
        <v>TianLian 2</v>
      </c>
      <c r="C568" s="1" t="str">
        <f>'[1]Bearbeitete Datenbank'!$C570</f>
        <v>TianLian 2</v>
      </c>
      <c r="D568" s="41">
        <f>'[1]Bearbeitete Datenbank'!$AB570</f>
        <v>37737</v>
      </c>
      <c r="G568" s="1" t="str">
        <f>'[1]Bearbeitete Datenbank'!$AV570</f>
        <v>Heavy Satellite</v>
      </c>
      <c r="H568" s="1">
        <f>'[1]Bearbeitete Datenbank'!$V570</f>
        <v>15</v>
      </c>
      <c r="J568" s="3"/>
      <c r="K568" s="1" t="str">
        <f>'[1]Bearbeitete Datenbank'!$BQ570</f>
        <v>mono/duo-propellant</v>
      </c>
      <c r="L568" s="1" t="str">
        <f>'[1]Bearbeitete Datenbank'!$BR570</f>
        <v>1</v>
      </c>
      <c r="M568" s="1"/>
      <c r="N568" s="1">
        <f>'[1]Bearbeitete Datenbank'!$BS570</f>
        <v>300</v>
      </c>
      <c r="P568" s="1" t="str">
        <f>'[1]Bearbeitete Datenbank'!$Y570</f>
        <v>Xichang Satellite Launch Center</v>
      </c>
      <c r="Q568" s="1">
        <f>'[1]Bearbeitete Datenbank'!$AD570*PI()/180</f>
        <v>0.49298599140652699</v>
      </c>
      <c r="R568" s="1" t="str">
        <f>'[1]Bearbeitete Datenbank'!$D570</f>
        <v>China</v>
      </c>
      <c r="S568" s="1" t="str">
        <f>'[1]Bearbeitete Datenbank'!$E570</f>
        <v>China</v>
      </c>
      <c r="T568" s="1" t="str">
        <f>'[1]Bearbeitete Datenbank'!$F570</f>
        <v>China Aerospace Science and Technology Corp. (CASC)</v>
      </c>
      <c r="U568" s="3">
        <f>'[1]Bearbeitete Datenbank'!$U570</f>
        <v>40735</v>
      </c>
      <c r="V568" s="1">
        <f>'[1]Bearbeitete Datenbank'!$AE570*PI()/180</f>
        <v>1.7806993189133569</v>
      </c>
      <c r="Y568" s="1">
        <f>'[1]Bearbeitete Datenbank'!$BK570</f>
        <v>1.7</v>
      </c>
      <c r="Z568" s="1">
        <f>'[1]Bearbeitete Datenbank'!$BL570</f>
        <v>6</v>
      </c>
      <c r="AA568" s="1">
        <f>'[1]Bearbeitete Datenbank'!$BM570</f>
        <v>18.100000000000001</v>
      </c>
      <c r="AB568" s="1">
        <f>'[1]Bearbeitete Datenbank'!BN570</f>
        <v>37.016250970636001</v>
      </c>
      <c r="AC568" s="1">
        <f>'[1]Bearbeitete Datenbank'!BO570</f>
        <v>2.89</v>
      </c>
      <c r="AD568" s="1">
        <f>'[1]Bearbeitete Datenbank'!$BP570</f>
        <v>19.1434</v>
      </c>
      <c r="AH568" s="1">
        <f>'[1]Bearbeitete Datenbank'!$AL570</f>
        <v>2500</v>
      </c>
      <c r="AJ568" s="1">
        <f>'[1]Bearbeitete Datenbank'!$AN570</f>
        <v>1060</v>
      </c>
      <c r="AK568" s="1">
        <f>'[1]Bearbeitete Datenbank'!$AW570</f>
        <v>1440</v>
      </c>
      <c r="AU568" s="1" t="str">
        <f>'[1]Bearbeitete Datenbank'!$AU570</f>
        <v>GEO/S</v>
      </c>
      <c r="AV568" s="1" t="str">
        <f>'[1]Bearbeitete Datenbank'!$J570</f>
        <v>GEO</v>
      </c>
      <c r="AY568" s="1" t="str">
        <f>'[1]Bearbeitete Datenbank'!$G570</f>
        <v>Government</v>
      </c>
      <c r="AZ568" s="1"/>
      <c r="BA568" s="1" t="str">
        <f>'[1]Bearbeitete Datenbank'!$H570</f>
        <v>Communications</v>
      </c>
      <c r="BB568" s="1"/>
      <c r="BC568" s="42">
        <f>'[1]Bearbeitete Datenbank'!$AX570</f>
        <v>2.2562000000000002</v>
      </c>
      <c r="BD568" s="1">
        <f>Tabelle27[[#This Row],[inclination '[degree']]]*PI()/180</f>
        <v>3.9378118583496068E-2</v>
      </c>
      <c r="BE568" s="1">
        <f>'[1]Bearbeitete Datenbank'!$AY570</f>
        <v>74.184100000000001</v>
      </c>
      <c r="BF568" s="1">
        <f>Tabelle27[[#This Row],[RAAN '[degree']]]*PI()/180</f>
        <v>1.2947567976287253</v>
      </c>
      <c r="BG568" s="1">
        <f>'[1]Bearbeitete Datenbank'!$BA570</f>
        <v>89.866500000000002</v>
      </c>
      <c r="BH568" s="1">
        <f>Tabelle27[[#This Row],[AoP '[degree']]]*PI()/180</f>
        <v>1.5684663122434841</v>
      </c>
      <c r="BI568" s="1">
        <f>'[1]Bearbeitete Datenbank'!$BB570</f>
        <v>209.28</v>
      </c>
      <c r="BK568" s="1">
        <f>Tabelle27[[#This Row],[mean_anomaly '[degree']]]*PI()/180</f>
        <v>3.652625058573733</v>
      </c>
      <c r="BL568" s="1">
        <f>'[1]Bearbeitete Datenbank'!$AZ570</f>
        <v>1.4362999999999999E-3</v>
      </c>
      <c r="BM568" s="1">
        <f>'[1]Bearbeitete Datenbank'!$BE570</f>
        <v>42163.864327943345</v>
      </c>
      <c r="BN568" s="1">
        <f>'[1]Bearbeitete Datenbank'!$BF570</f>
        <v>35853.424286277565</v>
      </c>
      <c r="BO568" s="1">
        <f>'[1]Bearbeitete Datenbank'!$BG570</f>
        <v>35732.304369609126</v>
      </c>
      <c r="BP568" s="1">
        <f>'[1]Bearbeitete Datenbank'!$BH570</f>
        <v>1436.0510319881555</v>
      </c>
      <c r="BQ568" s="1">
        <f>'[1]Bearbeitete Datenbank'!$BC570</f>
        <v>1.0027498800000001</v>
      </c>
      <c r="BY568" s="1" t="s">
        <v>115</v>
      </c>
      <c r="BZ568" s="1" t="s">
        <v>115</v>
      </c>
      <c r="CA568" s="1" t="s">
        <v>115</v>
      </c>
      <c r="CB568" s="1" t="s">
        <v>115</v>
      </c>
      <c r="CD568" s="47">
        <f>'[1]Bearbeitete Datenbank'!$BT570</f>
        <v>0.11099946599999555</v>
      </c>
      <c r="CE56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1.9373061496554224E-3</v>
      </c>
      <c r="CF568" s="1">
        <f>'[1]Bearbeitete Datenbank'!$BU570</f>
        <v>170.99790708699999</v>
      </c>
      <c r="CG56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2.9844764926874956</v>
      </c>
      <c r="CH568" s="1" t="str">
        <f>'[1]Bearbeitete Datenbank'!$BV570</f>
        <v>False</v>
      </c>
      <c r="CI568" s="1" t="str">
        <f>'[1]Bearbeitete Datenbank'!$BW570</f>
        <v>True</v>
      </c>
      <c r="CJ568" s="1">
        <f>'[1]Bearbeitete Datenbank'!$BX570</f>
        <v>1.388926E-3</v>
      </c>
      <c r="CK568" s="1">
        <f>'[1]Bearbeitete Datenbank'!$BY570</f>
        <v>2.5043000000000005E-4</v>
      </c>
      <c r="CL568" s="1" t="str">
        <f>'[1]Bearbeitete Datenbank'!$CA570</f>
        <v>None</v>
      </c>
      <c r="CM56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68" s="1">
        <f>'[1]Bearbeitete Datenbank'!$CB570</f>
        <v>0</v>
      </c>
      <c r="CO568" s="1">
        <f>'[1]Bearbeitete Datenbank'!$CC570</f>
        <v>0</v>
      </c>
      <c r="CP568" s="1" t="str">
        <f>'[1]Bearbeitete Datenbank'!$CD570</f>
        <v>None</v>
      </c>
      <c r="CQ568" s="1" t="str">
        <f>'[1]Bearbeitete Datenbank'!$CE570</f>
        <v>None</v>
      </c>
      <c r="CR568" s="1" t="str">
        <f>'[1]Bearbeitete Datenbank'!$CF570</f>
        <v>None</v>
      </c>
      <c r="CS568" s="1" t="str">
        <f>IF(Tabelle27[[#This Row],[synchronised_starting_longitude '[deg_E']]]="None","None",Tabelle27[[#This Row],[synchronised_starting_longitude '[deg_E']]]*PI()/180)</f>
        <v>None</v>
      </c>
      <c r="CT568" s="1" t="str">
        <f>'[1]Bearbeitete Datenbank'!$CG570</f>
        <v>None</v>
      </c>
      <c r="CU568" s="1" t="str">
        <f>IF(Tabelle27[[#This Row],[synchronised_initial_longitude '[deg_E']]]="None","None",Tabelle27[[#This Row],[synchronised_initial_longitude '[deg_E']]]*PI()/180)</f>
        <v>None</v>
      </c>
      <c r="CV568" s="1" t="str">
        <f>'[1]Bearbeitete Datenbank'!$CH570</f>
        <v>None</v>
      </c>
      <c r="CW568" s="1" t="str">
        <f>IF(Tabelle27[[#This Row],[synchronised_tolerance_longitude '[deg_E']]]="None","None",Tabelle27[[#This Row],[synchronised_tolerance_longitude '[deg_E']]]*PI()/180)</f>
        <v>None</v>
      </c>
      <c r="CY568" s="1" t="str">
        <f>'[1]Bearbeitete Datenbank'!$CI570</f>
        <v>None</v>
      </c>
      <c r="CZ568" s="1" t="str">
        <f>IF(Tabelle27[[#This Row],[initial_GLAN '[deg']]]="None",Tabelle27[[#This Row],[initial_GLAN '[deg']]],Tabelle27[[#This Row],[initial_GLAN '[deg']]]*PI()/180)</f>
        <v>None</v>
      </c>
      <c r="DA568" s="1" t="str">
        <f>'[1]Bearbeitete Datenbank'!$CJ570</f>
        <v>None</v>
      </c>
      <c r="DB568" s="1" t="str">
        <f>IF(Tabelle27[[#This Row],[tolerance_GLAN '[deg']]]="None",Tabelle27[[#This Row],[tolerance_GLAN '[deg']]],Tabelle27[[#This Row],[tolerance_GLAN '[deg']]]*PI()/180)</f>
        <v>None</v>
      </c>
      <c r="DC568" s="1" t="str">
        <f>'[1]Bearbeitete Datenbank'!$CK570</f>
        <v>None</v>
      </c>
      <c r="DD568" s="49" t="str">
        <f>'[1]Bearbeitete Datenbank'!$CL570</f>
        <v>None</v>
      </c>
      <c r="DE568" s="5" t="str">
        <f>'[1]Bearbeitete Datenbank'!$CM570</f>
        <v>None</v>
      </c>
      <c r="DF568" s="49" t="str">
        <f>'[1]Bearbeitete Datenbank'!$CN570</f>
        <v>None</v>
      </c>
      <c r="DG568" s="5" t="str">
        <f>'[1]Bearbeitete Datenbank'!$CO570</f>
        <v>None</v>
      </c>
      <c r="DH568" s="5" t="str">
        <f>'[1]Bearbeitete Datenbank'!$CP570</f>
        <v>None</v>
      </c>
    </row>
    <row r="569" spans="1:115" x14ac:dyDescent="0.25">
      <c r="A569" s="1" t="str">
        <f>'[1]Bearbeitete Datenbank'!$C571</f>
        <v>TianLian 2.01</v>
      </c>
      <c r="C569" s="1" t="str">
        <f>'[1]Bearbeitete Datenbank'!$C571</f>
        <v>TianLian 2.01</v>
      </c>
      <c r="D569" s="41">
        <f>'[1]Bearbeitete Datenbank'!$AB571</f>
        <v>44076</v>
      </c>
      <c r="G569" s="1" t="str">
        <f>'[1]Bearbeitete Datenbank'!$AV571</f>
        <v>Heavy Satellite</v>
      </c>
      <c r="H569" s="1">
        <f>'[1]Bearbeitete Datenbank'!$V571</f>
        <v>15</v>
      </c>
      <c r="J569" s="3"/>
      <c r="K569" s="1" t="str">
        <f>'[1]Bearbeitete Datenbank'!$BQ571</f>
        <v>mono/duo-propellant</v>
      </c>
      <c r="L569" s="1" t="str">
        <f>'[1]Bearbeitete Datenbank'!$BR571</f>
        <v>1</v>
      </c>
      <c r="M569" s="1"/>
      <c r="N569" s="1">
        <f>'[1]Bearbeitete Datenbank'!$BS571</f>
        <v>300</v>
      </c>
      <c r="P569" s="1" t="str">
        <f>'[1]Bearbeitete Datenbank'!$Y571</f>
        <v>Xichang Satellite Launch Center</v>
      </c>
      <c r="Q569" s="1">
        <f>'[1]Bearbeitete Datenbank'!$AD571*PI()/180</f>
        <v>0.49298599140652699</v>
      </c>
      <c r="R569" s="1" t="str">
        <f>'[1]Bearbeitete Datenbank'!$D571</f>
        <v>NR</v>
      </c>
      <c r="S569" s="1" t="str">
        <f>'[1]Bearbeitete Datenbank'!$E571</f>
        <v>China</v>
      </c>
      <c r="T569" s="1" t="str">
        <f>'[1]Bearbeitete Datenbank'!$F571</f>
        <v>China Aerospace Science and Technology Corp. (CASC)</v>
      </c>
      <c r="U569" s="3">
        <f>'[1]Bearbeitete Datenbank'!$U571</f>
        <v>43555</v>
      </c>
      <c r="V569" s="1">
        <f>'[1]Bearbeitete Datenbank'!$AE571*PI()/180</f>
        <v>1.7806993189133569</v>
      </c>
      <c r="Y569" s="1">
        <f>'[1]Bearbeitete Datenbank'!$BK571</f>
        <v>2.5</v>
      </c>
      <c r="Z569" s="1">
        <f>'[1]Bearbeitete Datenbank'!$BL571</f>
        <v>6</v>
      </c>
      <c r="AA569" s="1">
        <f>'[1]Bearbeitete Datenbank'!$BM571</f>
        <v>20</v>
      </c>
      <c r="AB569" s="1">
        <f>'[1]Bearbeitete Datenbank'!BN571</f>
        <v>57.115217870308001</v>
      </c>
      <c r="AC569" s="1">
        <f>'[1]Bearbeitete Datenbank'!BO571</f>
        <v>6.25</v>
      </c>
      <c r="AD569" s="1">
        <f>'[1]Bearbeitete Datenbank'!$BP571</f>
        <v>29.863333333333301</v>
      </c>
      <c r="AH569" s="1">
        <f>'[1]Bearbeitete Datenbank'!$AL571</f>
        <v>5000</v>
      </c>
      <c r="AJ569" s="1">
        <f>'[1]Bearbeitete Datenbank'!$AN571</f>
        <v>2000</v>
      </c>
      <c r="AK569" s="1">
        <f>'[1]Bearbeitete Datenbank'!$AW571</f>
        <v>3000</v>
      </c>
      <c r="AU569" s="1" t="str">
        <f>'[1]Bearbeitete Datenbank'!$AU571</f>
        <v>GTO</v>
      </c>
      <c r="AV569" s="1" t="str">
        <f>'[1]Bearbeitete Datenbank'!$J571</f>
        <v>GEO</v>
      </c>
      <c r="AY569" s="1" t="str">
        <f>'[1]Bearbeitete Datenbank'!$G571</f>
        <v>Government</v>
      </c>
      <c r="AZ569" s="1"/>
      <c r="BA569" s="1" t="str">
        <f>'[1]Bearbeitete Datenbank'!$H571</f>
        <v>Communications</v>
      </c>
      <c r="BB569" s="1"/>
      <c r="BC569" s="42">
        <f>'[1]Bearbeitete Datenbank'!$AX571</f>
        <v>1.1939</v>
      </c>
      <c r="BD569" s="1">
        <f>Tabelle27[[#This Row],[inclination '[degree']]]*PI()/180</f>
        <v>2.08374859395603E-2</v>
      </c>
      <c r="BE569" s="1">
        <f>'[1]Bearbeitete Datenbank'!$AY571</f>
        <v>283.32470000000001</v>
      </c>
      <c r="BF569" s="1">
        <f>Tabelle27[[#This Row],[RAAN '[degree']]]*PI()/180</f>
        <v>4.944948867225178</v>
      </c>
      <c r="BG569" s="1">
        <f>'[1]Bearbeitete Datenbank'!$BA571</f>
        <v>217.45179999999999</v>
      </c>
      <c r="BH569" s="1">
        <f>Tabelle27[[#This Row],[AoP '[degree']]]*PI()/180</f>
        <v>3.7952498743882055</v>
      </c>
      <c r="BI569" s="1">
        <f>'[1]Bearbeitete Datenbank'!$BB571</f>
        <v>159.50360000000001</v>
      </c>
      <c r="BK569" s="1">
        <f>Tabelle27[[#This Row],[mean_anomaly '[degree']]]*PI()/180</f>
        <v>2.7838629887840276</v>
      </c>
      <c r="BL569" s="1">
        <f>'[1]Bearbeitete Datenbank'!$AZ571</f>
        <v>3.2150999999999998E-3</v>
      </c>
      <c r="BM569" s="1">
        <f>'[1]Bearbeitete Datenbank'!$BE571</f>
        <v>42164.326023901944</v>
      </c>
      <c r="BN569" s="1">
        <f>'[1]Bearbeitete Datenbank'!$BF571</f>
        <v>35928.888548501389</v>
      </c>
      <c r="BO569" s="1">
        <f>'[1]Bearbeitete Datenbank'!$BG571</f>
        <v>35657.763499302499</v>
      </c>
      <c r="BP569" s="1">
        <f>'[1]Bearbeitete Datenbank'!$BH571</f>
        <v>1436.0746192749259</v>
      </c>
      <c r="BQ569" s="1">
        <f>'[1]Bearbeitete Datenbank'!$BC571</f>
        <v>1.00273341</v>
      </c>
      <c r="BY569" s="1" t="s">
        <v>115</v>
      </c>
      <c r="BZ569" s="1" t="s">
        <v>115</v>
      </c>
      <c r="CA569" s="1" t="s">
        <v>115</v>
      </c>
      <c r="CB569" s="1" t="s">
        <v>115</v>
      </c>
      <c r="CD569" s="47">
        <f>'[1]Bearbeitete Datenbank'!$BT571</f>
        <v>9.6315418999999736E-2</v>
      </c>
      <c r="CE56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1.6810211819878996E-3</v>
      </c>
      <c r="CF569" s="1">
        <f>'[1]Bearbeitete Datenbank'!$BU571</f>
        <v>79.975892413999986</v>
      </c>
      <c r="CG56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1.3958426448450558</v>
      </c>
      <c r="CH569" s="1" t="str">
        <f>'[1]Bearbeitete Datenbank'!$BV571</f>
        <v>False</v>
      </c>
      <c r="CI569" s="1" t="str">
        <f>'[1]Bearbeitete Datenbank'!$BW571</f>
        <v>True</v>
      </c>
      <c r="CJ569" s="1">
        <f>'[1]Bearbeitete Datenbank'!$BX571</f>
        <v>3.091767E-3</v>
      </c>
      <c r="CK569" s="1">
        <f>'[1]Bearbeitete Datenbank'!$BY571</f>
        <v>1.9174500000000011E-4</v>
      </c>
      <c r="CL569" s="1" t="str">
        <f>'[1]Bearbeitete Datenbank'!$CA571</f>
        <v>None</v>
      </c>
      <c r="CM56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69" s="1">
        <f>'[1]Bearbeitete Datenbank'!$CB571</f>
        <v>0</v>
      </c>
      <c r="CO569" s="1">
        <f>'[1]Bearbeitete Datenbank'!$CC571</f>
        <v>0</v>
      </c>
      <c r="CP569" s="1" t="str">
        <f>'[1]Bearbeitete Datenbank'!$CD571</f>
        <v>None</v>
      </c>
      <c r="CQ569" s="1" t="str">
        <f>'[1]Bearbeitete Datenbank'!$CE571</f>
        <v>None</v>
      </c>
      <c r="CR569" s="1" t="str">
        <f>'[1]Bearbeitete Datenbank'!$CF571</f>
        <v>None</v>
      </c>
      <c r="CS569" s="1" t="str">
        <f>IF(Tabelle27[[#This Row],[synchronised_starting_longitude '[deg_E']]]="None","None",Tabelle27[[#This Row],[synchronised_starting_longitude '[deg_E']]]*PI()/180)</f>
        <v>None</v>
      </c>
      <c r="CT569" s="1" t="str">
        <f>'[1]Bearbeitete Datenbank'!$CG571</f>
        <v>None</v>
      </c>
      <c r="CU569" s="1" t="str">
        <f>IF(Tabelle27[[#This Row],[synchronised_initial_longitude '[deg_E']]]="None","None",Tabelle27[[#This Row],[synchronised_initial_longitude '[deg_E']]]*PI()/180)</f>
        <v>None</v>
      </c>
      <c r="CV569" s="1" t="str">
        <f>'[1]Bearbeitete Datenbank'!$CH571</f>
        <v>None</v>
      </c>
      <c r="CW569" s="1" t="str">
        <f>IF(Tabelle27[[#This Row],[synchronised_tolerance_longitude '[deg_E']]]="None","None",Tabelle27[[#This Row],[synchronised_tolerance_longitude '[deg_E']]]*PI()/180)</f>
        <v>None</v>
      </c>
      <c r="CY569" s="1" t="str">
        <f>'[1]Bearbeitete Datenbank'!$CI571</f>
        <v>None</v>
      </c>
      <c r="CZ569" s="1" t="str">
        <f>IF(Tabelle27[[#This Row],[initial_GLAN '[deg']]]="None",Tabelle27[[#This Row],[initial_GLAN '[deg']]],Tabelle27[[#This Row],[initial_GLAN '[deg']]]*PI()/180)</f>
        <v>None</v>
      </c>
      <c r="DA569" s="1" t="str">
        <f>'[1]Bearbeitete Datenbank'!$CJ571</f>
        <v>None</v>
      </c>
      <c r="DB569" s="1" t="str">
        <f>IF(Tabelle27[[#This Row],[tolerance_GLAN '[deg']]]="None",Tabelle27[[#This Row],[tolerance_GLAN '[deg']]],Tabelle27[[#This Row],[tolerance_GLAN '[deg']]]*PI()/180)</f>
        <v>None</v>
      </c>
      <c r="DC569" s="1" t="str">
        <f>'[1]Bearbeitete Datenbank'!$CK571</f>
        <v>None</v>
      </c>
      <c r="DD569" s="49" t="str">
        <f>'[1]Bearbeitete Datenbank'!$CL571</f>
        <v>None</v>
      </c>
      <c r="DE569" s="5" t="str">
        <f>'[1]Bearbeitete Datenbank'!$CM571</f>
        <v>None</v>
      </c>
      <c r="DF569" s="49" t="str">
        <f>'[1]Bearbeitete Datenbank'!$CN571</f>
        <v>None</v>
      </c>
      <c r="DG569" s="5" t="str">
        <f>'[1]Bearbeitete Datenbank'!$CO571</f>
        <v>None</v>
      </c>
      <c r="DH569" s="5" t="str">
        <f>'[1]Bearbeitete Datenbank'!$CP571</f>
        <v>None</v>
      </c>
    </row>
    <row r="570" spans="1:115" x14ac:dyDescent="0.25">
      <c r="A570" s="1" t="str">
        <f>'[1]Bearbeitete Datenbank'!$C572</f>
        <v xml:space="preserve">TianLian 3 </v>
      </c>
      <c r="C570" s="1" t="str">
        <f>'[1]Bearbeitete Datenbank'!$C572</f>
        <v xml:space="preserve">TianLian 3 </v>
      </c>
      <c r="D570" s="41">
        <f>'[1]Bearbeitete Datenbank'!$AB572</f>
        <v>38730</v>
      </c>
      <c r="G570" s="1" t="str">
        <f>'[1]Bearbeitete Datenbank'!$AV572</f>
        <v>Heavy Satellite</v>
      </c>
      <c r="H570" s="1">
        <f>'[1]Bearbeitete Datenbank'!$V572</f>
        <v>15</v>
      </c>
      <c r="J570" s="3"/>
      <c r="K570" s="1" t="str">
        <f>'[1]Bearbeitete Datenbank'!$BQ572</f>
        <v>mono/duo-propellant</v>
      </c>
      <c r="L570" s="1" t="str">
        <f>'[1]Bearbeitete Datenbank'!$BR572</f>
        <v>1</v>
      </c>
      <c r="M570" s="1"/>
      <c r="N570" s="1">
        <f>'[1]Bearbeitete Datenbank'!$BS572</f>
        <v>300</v>
      </c>
      <c r="P570" s="1" t="str">
        <f>'[1]Bearbeitete Datenbank'!$Y572</f>
        <v>Xichang Satellite Launch Center</v>
      </c>
      <c r="Q570" s="1">
        <f>'[1]Bearbeitete Datenbank'!$AD572*PI()/180</f>
        <v>0.49298599140652699</v>
      </c>
      <c r="R570" s="1" t="str">
        <f>'[1]Bearbeitete Datenbank'!$D572</f>
        <v>China</v>
      </c>
      <c r="S570" s="1" t="str">
        <f>'[1]Bearbeitete Datenbank'!$E572</f>
        <v>China</v>
      </c>
      <c r="T570" s="1" t="str">
        <f>'[1]Bearbeitete Datenbank'!$F572</f>
        <v>China Aerospace Science and Technology Corp. (CASC)</v>
      </c>
      <c r="U570" s="3">
        <f>'[1]Bearbeitete Datenbank'!$U572</f>
        <v>41115</v>
      </c>
      <c r="V570" s="1">
        <f>'[1]Bearbeitete Datenbank'!$AE572*PI()/180</f>
        <v>1.7806993189133569</v>
      </c>
      <c r="Y570" s="1">
        <f>'[1]Bearbeitete Datenbank'!$BK572</f>
        <v>1.7</v>
      </c>
      <c r="Z570" s="1">
        <f>'[1]Bearbeitete Datenbank'!$BL572</f>
        <v>6</v>
      </c>
      <c r="AA570" s="1">
        <f>'[1]Bearbeitete Datenbank'!$BM572</f>
        <v>18.100000000000001</v>
      </c>
      <c r="AB570" s="1">
        <f>'[1]Bearbeitete Datenbank'!BN572</f>
        <v>37.016250970636001</v>
      </c>
      <c r="AC570" s="1">
        <f>'[1]Bearbeitete Datenbank'!BO572</f>
        <v>2.89</v>
      </c>
      <c r="AD570" s="1">
        <f>'[1]Bearbeitete Datenbank'!$BP572</f>
        <v>19.1434</v>
      </c>
      <c r="AH570" s="1">
        <f>'[1]Bearbeitete Datenbank'!$AL572</f>
        <v>2462</v>
      </c>
      <c r="AJ570" s="1">
        <f>'[1]Bearbeitete Datenbank'!$AN572</f>
        <v>1060</v>
      </c>
      <c r="AK570" s="1">
        <f>'[1]Bearbeitete Datenbank'!$AW572</f>
        <v>1402</v>
      </c>
      <c r="AU570" s="1" t="str">
        <f>'[1]Bearbeitete Datenbank'!$AU572</f>
        <v>GEO/S</v>
      </c>
      <c r="AV570" s="1" t="str">
        <f>'[1]Bearbeitete Datenbank'!$J572</f>
        <v>GEO</v>
      </c>
      <c r="AY570" s="1" t="str">
        <f>'[1]Bearbeitete Datenbank'!$G572</f>
        <v>Government</v>
      </c>
      <c r="AZ570" s="1"/>
      <c r="BA570" s="1" t="str">
        <f>'[1]Bearbeitete Datenbank'!$H572</f>
        <v>Communications</v>
      </c>
      <c r="BB570" s="1"/>
      <c r="BC570" s="42">
        <f>'[1]Bearbeitete Datenbank'!$AX572</f>
        <v>1.0415000000000001</v>
      </c>
      <c r="BD570" s="1">
        <f>Tabelle27[[#This Row],[inclination '[degree']]]*PI()/180</f>
        <v>1.8177604159520945E-2</v>
      </c>
      <c r="BE570" s="1">
        <f>'[1]Bearbeitete Datenbank'!$AY572</f>
        <v>96.682100000000005</v>
      </c>
      <c r="BF570" s="1">
        <f>Tabelle27[[#This Row],[RAAN '[degree']]]*PI()/180</f>
        <v>1.6874209727424099</v>
      </c>
      <c r="BG570" s="1">
        <f>'[1]Bearbeitete Datenbank'!$BA572</f>
        <v>315.70119999999997</v>
      </c>
      <c r="BH570" s="1">
        <f>Tabelle27[[#This Row],[AoP '[degree']]]*PI()/180</f>
        <v>5.5100253924971216</v>
      </c>
      <c r="BI570" s="1">
        <f>'[1]Bearbeitete Datenbank'!$BB572</f>
        <v>183.9742</v>
      </c>
      <c r="BK570" s="1">
        <f>Tabelle27[[#This Row],[mean_anomaly '[degree']]]*PI()/180</f>
        <v>3.2109555287225522</v>
      </c>
      <c r="BL570" s="1">
        <f>'[1]Bearbeitete Datenbank'!$AZ572</f>
        <v>6.5249999999999998E-4</v>
      </c>
      <c r="BM570" s="1">
        <f>'[1]Bearbeitete Datenbank'!$BE572</f>
        <v>42164.939395458779</v>
      </c>
      <c r="BN570" s="1">
        <f>'[1]Bearbeitete Datenbank'!$BF572</f>
        <v>35821.452018414311</v>
      </c>
      <c r="BO570" s="1">
        <f>'[1]Bearbeitete Datenbank'!$BG572</f>
        <v>35766.426772503248</v>
      </c>
      <c r="BP570" s="1">
        <f>'[1]Bearbeitete Datenbank'!$BH572</f>
        <v>1436.1059556181619</v>
      </c>
      <c r="BQ570" s="1">
        <f>'[1]Bearbeitete Datenbank'!$BC572</f>
        <v>1.00271153</v>
      </c>
      <c r="BY570" s="1" t="s">
        <v>115</v>
      </c>
      <c r="BZ570" s="1" t="s">
        <v>115</v>
      </c>
      <c r="CA570" s="1" t="s">
        <v>115</v>
      </c>
      <c r="CB570" s="1" t="s">
        <v>115</v>
      </c>
      <c r="CD570" s="47">
        <f>'[1]Bearbeitete Datenbank'!$BT572</f>
        <v>8.744325350000004E-2</v>
      </c>
      <c r="CE57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1.5261726822310558E-3</v>
      </c>
      <c r="CF570" s="1">
        <f>'[1]Bearbeitete Datenbank'!$BU572</f>
        <v>20.400539712499999</v>
      </c>
      <c r="CG57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0.35605658716698235</v>
      </c>
      <c r="CH570" s="1" t="str">
        <f>'[1]Bearbeitete Datenbank'!$BV572</f>
        <v>False</v>
      </c>
      <c r="CI570" s="1" t="str">
        <f>'[1]Bearbeitete Datenbank'!$BW572</f>
        <v>True</v>
      </c>
      <c r="CJ570" s="1">
        <f>'[1]Bearbeitete Datenbank'!$BX572</f>
        <v>6.2041500000000003E-4</v>
      </c>
      <c r="CK570" s="1">
        <f>'[1]Bearbeitete Datenbank'!$BY572</f>
        <v>1.03915E-4</v>
      </c>
      <c r="CL570" s="1" t="str">
        <f>'[1]Bearbeitete Datenbank'!$CA572</f>
        <v>None</v>
      </c>
      <c r="CM57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70" s="1">
        <f>'[1]Bearbeitete Datenbank'!$CB572</f>
        <v>0</v>
      </c>
      <c r="CO570" s="1">
        <f>'[1]Bearbeitete Datenbank'!$CC572</f>
        <v>0</v>
      </c>
      <c r="CP570" s="1" t="str">
        <f>'[1]Bearbeitete Datenbank'!$CD572</f>
        <v>None</v>
      </c>
      <c r="CQ570" s="1" t="str">
        <f>'[1]Bearbeitete Datenbank'!$CE572</f>
        <v>None</v>
      </c>
      <c r="CR570" s="1" t="str">
        <f>'[1]Bearbeitete Datenbank'!$CF572</f>
        <v>None</v>
      </c>
      <c r="CS570" s="1" t="str">
        <f>IF(Tabelle27[[#This Row],[synchronised_starting_longitude '[deg_E']]]="None","None",Tabelle27[[#This Row],[synchronised_starting_longitude '[deg_E']]]*PI()/180)</f>
        <v>None</v>
      </c>
      <c r="CT570" s="1" t="str">
        <f>'[1]Bearbeitete Datenbank'!$CG572</f>
        <v>None</v>
      </c>
      <c r="CU570" s="1" t="str">
        <f>IF(Tabelle27[[#This Row],[synchronised_initial_longitude '[deg_E']]]="None","None",Tabelle27[[#This Row],[synchronised_initial_longitude '[deg_E']]]*PI()/180)</f>
        <v>None</v>
      </c>
      <c r="CV570" s="1" t="str">
        <f>'[1]Bearbeitete Datenbank'!$CH572</f>
        <v>None</v>
      </c>
      <c r="CW570" s="1" t="str">
        <f>IF(Tabelle27[[#This Row],[synchronised_tolerance_longitude '[deg_E']]]="None","None",Tabelle27[[#This Row],[synchronised_tolerance_longitude '[deg_E']]]*PI()/180)</f>
        <v>None</v>
      </c>
      <c r="CY570" s="1" t="str">
        <f>'[1]Bearbeitete Datenbank'!$CI572</f>
        <v>None</v>
      </c>
      <c r="CZ570" s="1" t="str">
        <f>IF(Tabelle27[[#This Row],[initial_GLAN '[deg']]]="None",Tabelle27[[#This Row],[initial_GLAN '[deg']]],Tabelle27[[#This Row],[initial_GLAN '[deg']]]*PI()/180)</f>
        <v>None</v>
      </c>
      <c r="DA570" s="1" t="str">
        <f>'[1]Bearbeitete Datenbank'!$CJ572</f>
        <v>None</v>
      </c>
      <c r="DB570" s="1" t="str">
        <f>IF(Tabelle27[[#This Row],[tolerance_GLAN '[deg']]]="None",Tabelle27[[#This Row],[tolerance_GLAN '[deg']]],Tabelle27[[#This Row],[tolerance_GLAN '[deg']]]*PI()/180)</f>
        <v>None</v>
      </c>
      <c r="DC570" s="1" t="str">
        <f>'[1]Bearbeitete Datenbank'!$CK572</f>
        <v>None</v>
      </c>
      <c r="DD570" s="49" t="str">
        <f>'[1]Bearbeitete Datenbank'!$CL572</f>
        <v>None</v>
      </c>
      <c r="DE570" s="5" t="str">
        <f>'[1]Bearbeitete Datenbank'!$CM572</f>
        <v>None</v>
      </c>
      <c r="DF570" s="49" t="str">
        <f>'[1]Bearbeitete Datenbank'!$CN572</f>
        <v>None</v>
      </c>
      <c r="DG570" s="5" t="str">
        <f>'[1]Bearbeitete Datenbank'!$CO572</f>
        <v>None</v>
      </c>
      <c r="DH570" s="5" t="str">
        <f>'[1]Bearbeitete Datenbank'!$CP572</f>
        <v>None</v>
      </c>
    </row>
    <row r="571" spans="1:115" x14ac:dyDescent="0.25">
      <c r="A571" s="1" t="str">
        <f>'[1]Bearbeitete Datenbank'!$C573</f>
        <v>TianLian 4</v>
      </c>
      <c r="C571" s="1" t="str">
        <f>'[1]Bearbeitete Datenbank'!$C573</f>
        <v>TianLian 4</v>
      </c>
      <c r="D571" s="41">
        <f>'[1]Bearbeitete Datenbank'!$AB573</f>
        <v>41869</v>
      </c>
      <c r="G571" s="1" t="str">
        <f>'[1]Bearbeitete Datenbank'!$AV573</f>
        <v>Heavy Satellite</v>
      </c>
      <c r="H571" s="1">
        <f>'[1]Bearbeitete Datenbank'!$V573</f>
        <v>15</v>
      </c>
      <c r="J571" s="3"/>
      <c r="K571" s="1" t="str">
        <f>'[1]Bearbeitete Datenbank'!$BQ573</f>
        <v>mono/duo-propellant</v>
      </c>
      <c r="L571" s="1" t="str">
        <f>'[1]Bearbeitete Datenbank'!$BR573</f>
        <v>1</v>
      </c>
      <c r="M571" s="1"/>
      <c r="N571" s="1">
        <f>'[1]Bearbeitete Datenbank'!$BS573</f>
        <v>300</v>
      </c>
      <c r="P571" s="1" t="str">
        <f>'[1]Bearbeitete Datenbank'!$Y573</f>
        <v>Xichang Satellite Launch Center</v>
      </c>
      <c r="Q571" s="1">
        <f>'[1]Bearbeitete Datenbank'!$AD573*PI()/180</f>
        <v>0.49298599140652699</v>
      </c>
      <c r="R571" s="1" t="str">
        <f>'[1]Bearbeitete Datenbank'!$D573</f>
        <v>China</v>
      </c>
      <c r="S571" s="1" t="str">
        <f>'[1]Bearbeitete Datenbank'!$E573</f>
        <v>China</v>
      </c>
      <c r="T571" s="1" t="str">
        <f>'[1]Bearbeitete Datenbank'!$F573</f>
        <v>China Aerospace Science and Technology Corp. (CASC)</v>
      </c>
      <c r="U571" s="3">
        <f>'[1]Bearbeitete Datenbank'!$U573</f>
        <v>42696</v>
      </c>
      <c r="V571" s="1">
        <f>'[1]Bearbeitete Datenbank'!$AE573*PI()/180</f>
        <v>1.7806993189133569</v>
      </c>
      <c r="Y571" s="1">
        <f>'[1]Bearbeitete Datenbank'!$BK573</f>
        <v>1.7</v>
      </c>
      <c r="Z571" s="1">
        <f>'[1]Bearbeitete Datenbank'!$BL573</f>
        <v>6</v>
      </c>
      <c r="AA571" s="1">
        <f>'[1]Bearbeitete Datenbank'!$BM573</f>
        <v>18.100000000000001</v>
      </c>
      <c r="AB571" s="1">
        <f>'[1]Bearbeitete Datenbank'!BN573</f>
        <v>37.016250970636001</v>
      </c>
      <c r="AC571" s="1">
        <f>'[1]Bearbeitete Datenbank'!BO573</f>
        <v>2.89</v>
      </c>
      <c r="AD571" s="1">
        <f>'[1]Bearbeitete Datenbank'!$BP573</f>
        <v>19.1434</v>
      </c>
      <c r="AH571" s="1">
        <f>'[1]Bearbeitete Datenbank'!$AL573</f>
        <v>2500</v>
      </c>
      <c r="AJ571" s="1">
        <f>'[1]Bearbeitete Datenbank'!$AN573</f>
        <v>1050</v>
      </c>
      <c r="AK571" s="1">
        <f>'[1]Bearbeitete Datenbank'!$AW573</f>
        <v>1450</v>
      </c>
      <c r="AU571" s="1" t="str">
        <f>'[1]Bearbeitete Datenbank'!$AU573</f>
        <v>GEO/I</v>
      </c>
      <c r="AV571" s="1" t="str">
        <f>'[1]Bearbeitete Datenbank'!$J573</f>
        <v>GEO</v>
      </c>
      <c r="AY571" s="1" t="str">
        <f>'[1]Bearbeitete Datenbank'!$G573</f>
        <v>Government</v>
      </c>
      <c r="AZ571" s="1"/>
      <c r="BA571" s="1" t="str">
        <f>'[1]Bearbeitete Datenbank'!$H573</f>
        <v>Communications</v>
      </c>
      <c r="BB571" s="1"/>
      <c r="BC571" s="42">
        <f>'[1]Bearbeitete Datenbank'!$AX573</f>
        <v>5.8900000000000001E-2</v>
      </c>
      <c r="BD571" s="1">
        <f>Tabelle27[[#This Row],[inclination '[degree']]]*PI()/180</f>
        <v>1.0279989294246601E-3</v>
      </c>
      <c r="BE571" s="1">
        <f>'[1]Bearbeitete Datenbank'!$AY573</f>
        <v>274.30380000000002</v>
      </c>
      <c r="BF571" s="1">
        <f>Tabelle27[[#This Row],[RAAN '[degree']]]*PI()/180</f>
        <v>4.7875044607320216</v>
      </c>
      <c r="BG571" s="1">
        <f>'[1]Bearbeitete Datenbank'!$BA573</f>
        <v>182.197</v>
      </c>
      <c r="BH571" s="1">
        <f>Tabelle27[[#This Row],[AoP '[degree']]]*PI()/180</f>
        <v>3.1799375372561087</v>
      </c>
      <c r="BI571" s="1">
        <f>'[1]Bearbeitete Datenbank'!$BB573</f>
        <v>255.76410000000001</v>
      </c>
      <c r="BK571" s="1">
        <f>Tabelle27[[#This Row],[mean_anomaly '[degree']]]*PI()/180</f>
        <v>4.4639256534000289</v>
      </c>
      <c r="BL571" s="1">
        <f>'[1]Bearbeitete Datenbank'!$AZ573</f>
        <v>2.2824999999999998E-3</v>
      </c>
      <c r="BM571" s="1">
        <f>'[1]Bearbeitete Datenbank'!$BE573</f>
        <v>42163.735660829785</v>
      </c>
      <c r="BN571" s="1">
        <f>'[1]Bearbeitete Datenbank'!$BF573</f>
        <v>35888.974387475624</v>
      </c>
      <c r="BO571" s="1">
        <f>'[1]Bearbeitete Datenbank'!$BG573</f>
        <v>35696.496934183946</v>
      </c>
      <c r="BP571" s="1">
        <f>'[1]Bearbeitete Datenbank'!$BH573</f>
        <v>1436.0444586200647</v>
      </c>
      <c r="BQ571" s="1">
        <f>'[1]Bearbeitete Datenbank'!$BC573</f>
        <v>1.00275447</v>
      </c>
      <c r="BY571" s="1" t="s">
        <v>115</v>
      </c>
      <c r="BZ571" s="1" t="s">
        <v>115</v>
      </c>
      <c r="CA571" s="1" t="s">
        <v>115</v>
      </c>
      <c r="CB571" s="1" t="s">
        <v>115</v>
      </c>
      <c r="CD571" s="47">
        <f>'[1]Bearbeitete Datenbank'!$BT573</f>
        <v>0.13178585699999701</v>
      </c>
      <c r="CE57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2.3000971122123645E-3</v>
      </c>
      <c r="CF571" s="1">
        <f>'[1]Bearbeitete Datenbank'!$BU573</f>
        <v>176.78314001699999</v>
      </c>
      <c r="CG57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3.0854478553107945</v>
      </c>
      <c r="CH571" s="1" t="str">
        <f>'[1]Bearbeitete Datenbank'!$BV573</f>
        <v>True</v>
      </c>
      <c r="CI571" s="1" t="str">
        <f>'[1]Bearbeitete Datenbank'!$BW573</f>
        <v>True</v>
      </c>
      <c r="CJ571" s="1">
        <f>'[1]Bearbeitete Datenbank'!$BX573</f>
        <v>2.0522100000000001E-3</v>
      </c>
      <c r="CK571" s="1">
        <f>'[1]Bearbeitete Datenbank'!$BY573</f>
        <v>4.0001000000000012E-4</v>
      </c>
      <c r="CL571" s="1">
        <f>'[1]Bearbeitete Datenbank'!$CA573</f>
        <v>0.21321200000000001</v>
      </c>
      <c r="CM57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3.7212514047621497E-3</v>
      </c>
      <c r="CN571" s="1">
        <f>'[1]Bearbeitete Datenbank'!$CB573</f>
        <v>1</v>
      </c>
      <c r="CO571" s="1">
        <f>'[1]Bearbeitete Datenbank'!$CC573</f>
        <v>9</v>
      </c>
      <c r="CP571" s="1" t="str">
        <f>'[1]Bearbeitete Datenbank'!$CD573</f>
        <v>None</v>
      </c>
      <c r="CQ571" s="1" t="str">
        <f>'[1]Bearbeitete Datenbank'!$CE573</f>
        <v>None</v>
      </c>
      <c r="CR571" s="1" t="str">
        <f>'[1]Bearbeitete Datenbank'!$CF573</f>
        <v>None</v>
      </c>
      <c r="CS571" s="1" t="str">
        <f>IF(Tabelle27[[#This Row],[synchronised_starting_longitude '[deg_E']]]="None","None",Tabelle27[[#This Row],[synchronised_starting_longitude '[deg_E']]]*PI()/180)</f>
        <v>None</v>
      </c>
      <c r="CT571" s="1" t="str">
        <f>'[1]Bearbeitete Datenbank'!$CG573</f>
        <v>None</v>
      </c>
      <c r="CU571" s="1" t="str">
        <f>IF(Tabelle27[[#This Row],[synchronised_initial_longitude '[deg_E']]]="None","None",Tabelle27[[#This Row],[synchronised_initial_longitude '[deg_E']]]*PI()/180)</f>
        <v>None</v>
      </c>
      <c r="CV571" s="1" t="str">
        <f>'[1]Bearbeitete Datenbank'!$CH573</f>
        <v>None</v>
      </c>
      <c r="CW571" s="1" t="str">
        <f>IF(Tabelle27[[#This Row],[synchronised_tolerance_longitude '[deg_E']]]="None","None",Tabelle27[[#This Row],[synchronised_tolerance_longitude '[deg_E']]]*PI()/180)</f>
        <v>None</v>
      </c>
      <c r="CY571" s="1" t="str">
        <f>'[1]Bearbeitete Datenbank'!$CI573</f>
        <v>None</v>
      </c>
      <c r="CZ571" s="1" t="str">
        <f>IF(Tabelle27[[#This Row],[initial_GLAN '[deg']]]="None",Tabelle27[[#This Row],[initial_GLAN '[deg']]],Tabelle27[[#This Row],[initial_GLAN '[deg']]]*PI()/180)</f>
        <v>None</v>
      </c>
      <c r="DA571" s="1" t="str">
        <f>'[1]Bearbeitete Datenbank'!$CJ573</f>
        <v>None</v>
      </c>
      <c r="DB571" s="1" t="str">
        <f>IF(Tabelle27[[#This Row],[tolerance_GLAN '[deg']]]="None",Tabelle27[[#This Row],[tolerance_GLAN '[deg']]],Tabelle27[[#This Row],[tolerance_GLAN '[deg']]]*PI()/180)</f>
        <v>None</v>
      </c>
      <c r="DC571" s="1" t="str">
        <f>'[1]Bearbeitete Datenbank'!$CK573</f>
        <v>None</v>
      </c>
      <c r="DD571" s="49" t="str">
        <f>'[1]Bearbeitete Datenbank'!$CL573</f>
        <v>None</v>
      </c>
      <c r="DE571" s="5" t="str">
        <f>'[1]Bearbeitete Datenbank'!$CM573</f>
        <v>None</v>
      </c>
      <c r="DF571" s="49" t="str">
        <f>'[1]Bearbeitete Datenbank'!$CN573</f>
        <v>None</v>
      </c>
      <c r="DG571" s="5" t="str">
        <f>'[1]Bearbeitete Datenbank'!$CO573</f>
        <v>None</v>
      </c>
      <c r="DH571" s="5" t="str">
        <f>'[1]Bearbeitete Datenbank'!$CP573</f>
        <v>None</v>
      </c>
    </row>
    <row r="572" spans="1:115" x14ac:dyDescent="0.25">
      <c r="A572" s="1" t="str">
        <f>'[1]Bearbeitete Datenbank'!$C574</f>
        <v>Tiantong-1-01</v>
      </c>
      <c r="C572" s="1" t="str">
        <f>'[1]Bearbeitete Datenbank'!$C574</f>
        <v>Tiantong-1-01</v>
      </c>
      <c r="D572" s="41">
        <f>'[1]Bearbeitete Datenbank'!$AB574</f>
        <v>41725</v>
      </c>
      <c r="G572" s="1" t="str">
        <f>'[1]Bearbeitete Datenbank'!$AV574</f>
        <v>Heavy Satellite</v>
      </c>
      <c r="H572" s="1">
        <f>'[1]Bearbeitete Datenbank'!$V574</f>
        <v>15</v>
      </c>
      <c r="J572" s="3"/>
      <c r="K572" s="1" t="str">
        <f>'[1]Bearbeitete Datenbank'!$BQ574</f>
        <v>mono/duo-propellant</v>
      </c>
      <c r="L572" s="1" t="str">
        <f>'[1]Bearbeitete Datenbank'!$BR574</f>
        <v>1</v>
      </c>
      <c r="M572" s="1"/>
      <c r="N572" s="1">
        <f>'[1]Bearbeitete Datenbank'!$BS574</f>
        <v>300</v>
      </c>
      <c r="P572" s="1" t="str">
        <f>'[1]Bearbeitete Datenbank'!$Y574</f>
        <v>Xichang Satellite Launch Center</v>
      </c>
      <c r="Q572" s="1">
        <f>'[1]Bearbeitete Datenbank'!$AD574*PI()/180</f>
        <v>0.49298599140652699</v>
      </c>
      <c r="R572" s="1" t="str">
        <f>'[1]Bearbeitete Datenbank'!$D574</f>
        <v>NR</v>
      </c>
      <c r="S572" s="1" t="str">
        <f>'[1]Bearbeitete Datenbank'!$E574</f>
        <v>China</v>
      </c>
      <c r="T572" s="1" t="str">
        <f>'[1]Bearbeitete Datenbank'!$F574</f>
        <v>China Telecom</v>
      </c>
      <c r="U572" s="3">
        <f>'[1]Bearbeitete Datenbank'!$U574</f>
        <v>42587</v>
      </c>
      <c r="V572" s="1">
        <f>'[1]Bearbeitete Datenbank'!$AE574*PI()/180</f>
        <v>1.7806993189133569</v>
      </c>
      <c r="Y572" s="1">
        <f>'[1]Bearbeitete Datenbank'!$BK574</f>
        <v>2.5</v>
      </c>
      <c r="Z572" s="1">
        <f>'[1]Bearbeitete Datenbank'!$BL574</f>
        <v>5</v>
      </c>
      <c r="AA572" s="1">
        <f>'[1]Bearbeitete Datenbank'!$BM574</f>
        <v>30</v>
      </c>
      <c r="AB572" s="1">
        <f>'[1]Bearbeitete Datenbank'!BN574</f>
        <v>73.750702040974005</v>
      </c>
      <c r="AC572" s="1">
        <f>'[1]Bearbeitete Datenbank'!BO574</f>
        <v>6.25</v>
      </c>
      <c r="AD572" s="1">
        <f>'[1]Bearbeitete Datenbank'!$BP574</f>
        <v>34.063333333333297</v>
      </c>
      <c r="AH572" s="1">
        <f>'[1]Bearbeitete Datenbank'!$AL574</f>
        <v>5200</v>
      </c>
      <c r="AJ572" s="1">
        <f>'[1]Bearbeitete Datenbank'!$AN574</f>
        <v>2500</v>
      </c>
      <c r="AK572" s="1">
        <f>'[1]Bearbeitete Datenbank'!$AW574</f>
        <v>2700</v>
      </c>
      <c r="AU572" s="1" t="str">
        <f>'[1]Bearbeitete Datenbank'!$AU574</f>
        <v>GEO/I</v>
      </c>
      <c r="AV572" s="1" t="str">
        <f>'[1]Bearbeitete Datenbank'!$J574</f>
        <v>GEO</v>
      </c>
      <c r="AY572" s="1" t="str">
        <f>'[1]Bearbeitete Datenbank'!$G574</f>
        <v>Government</v>
      </c>
      <c r="AZ572" s="1"/>
      <c r="BA572" s="1" t="str">
        <f>'[1]Bearbeitete Datenbank'!$H574</f>
        <v>Communications</v>
      </c>
      <c r="BB572" s="1"/>
      <c r="BC572" s="42">
        <f>'[1]Bearbeitete Datenbank'!$AX574</f>
        <v>2.5695000000000001</v>
      </c>
      <c r="BD572" s="1">
        <f>Tabelle27[[#This Row],[inclination '[degree']]]*PI()/180</f>
        <v>4.4846235129994298E-2</v>
      </c>
      <c r="BE572" s="1">
        <f>'[1]Bearbeitete Datenbank'!$AY574</f>
        <v>342.54590000000002</v>
      </c>
      <c r="BF572" s="1">
        <f>Tabelle27[[#This Row],[RAAN '[degree']]]*PI()/180</f>
        <v>5.9785537942072438</v>
      </c>
      <c r="BG572" s="1">
        <f>'[1]Bearbeitete Datenbank'!$BA574</f>
        <v>71.911000000000001</v>
      </c>
      <c r="BH572" s="1">
        <f>Tabelle27[[#This Row],[AoP '[degree']]]*PI()/180</f>
        <v>1.2550837184016423</v>
      </c>
      <c r="BI572" s="1">
        <f>'[1]Bearbeitete Datenbank'!$BB574</f>
        <v>268.7482</v>
      </c>
      <c r="BK572" s="1">
        <f>Tabelle27[[#This Row],[mean_anomaly '[degree']]]*PI()/180</f>
        <v>4.6905409488082244</v>
      </c>
      <c r="BL572" s="1">
        <f>'[1]Bearbeitete Datenbank'!$AZ574</f>
        <v>4.9890000000000004E-4</v>
      </c>
      <c r="BM572" s="1">
        <f>'[1]Bearbeitete Datenbank'!$BE574</f>
        <v>42165.225063774604</v>
      </c>
      <c r="BN572" s="1">
        <f>'[1]Bearbeitete Datenbank'!$BF574</f>
        <v>35815.261294558921</v>
      </c>
      <c r="BO572" s="1">
        <f>'[1]Bearbeitete Datenbank'!$BG574</f>
        <v>35773.188832990287</v>
      </c>
      <c r="BP572" s="1">
        <f>'[1]Bearbeitete Datenbank'!$BH574</f>
        <v>1436.1205501131533</v>
      </c>
      <c r="BQ572" s="1">
        <f>'[1]Bearbeitete Datenbank'!$BC574</f>
        <v>1.00270134</v>
      </c>
      <c r="BY572" s="1" t="s">
        <v>115</v>
      </c>
      <c r="BZ572" s="1" t="s">
        <v>115</v>
      </c>
      <c r="CA572" s="1" t="s">
        <v>115</v>
      </c>
      <c r="CB572" s="1" t="s">
        <v>115</v>
      </c>
      <c r="CD572" s="47">
        <f>'[1]Bearbeitete Datenbank'!$BT574</f>
        <v>6.9046362499996405E-2</v>
      </c>
      <c r="CE57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1.2050863621504806E-3</v>
      </c>
      <c r="CF572" s="1">
        <f>'[1]Bearbeitete Datenbank'!$BU574</f>
        <v>101.36247909150001</v>
      </c>
      <c r="CG57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1.7691089981305856</v>
      </c>
      <c r="CH572" s="1" t="str">
        <f>'[1]Bearbeitete Datenbank'!$BV574</f>
        <v>False</v>
      </c>
      <c r="CI572" s="1" t="str">
        <f>'[1]Bearbeitete Datenbank'!$BW574</f>
        <v>True</v>
      </c>
      <c r="CJ572" s="1">
        <f>'[1]Bearbeitete Datenbank'!$BX574</f>
        <v>5.0839500000000003E-4</v>
      </c>
      <c r="CK572" s="1">
        <f>'[1]Bearbeitete Datenbank'!$BY574</f>
        <v>1.0070500000000001E-4</v>
      </c>
      <c r="CL572" s="1" t="str">
        <f>'[1]Bearbeitete Datenbank'!$CA574</f>
        <v>None</v>
      </c>
      <c r="CM57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72" s="1">
        <f>'[1]Bearbeitete Datenbank'!$CB574</f>
        <v>0</v>
      </c>
      <c r="CO572" s="1">
        <f>'[1]Bearbeitete Datenbank'!$CC574</f>
        <v>0</v>
      </c>
      <c r="CP572" s="1" t="str">
        <f>'[1]Bearbeitete Datenbank'!$CD574</f>
        <v>None</v>
      </c>
      <c r="CQ572" s="1" t="str">
        <f>'[1]Bearbeitete Datenbank'!$CE574</f>
        <v>None</v>
      </c>
      <c r="CR572" s="1" t="str">
        <f>'[1]Bearbeitete Datenbank'!$CF574</f>
        <v>None</v>
      </c>
      <c r="CS572" s="1" t="str">
        <f>IF(Tabelle27[[#This Row],[synchronised_starting_longitude '[deg_E']]]="None","None",Tabelle27[[#This Row],[synchronised_starting_longitude '[deg_E']]]*PI()/180)</f>
        <v>None</v>
      </c>
      <c r="CT572" s="1" t="str">
        <f>'[1]Bearbeitete Datenbank'!$CG574</f>
        <v>None</v>
      </c>
      <c r="CU572" s="1" t="str">
        <f>IF(Tabelle27[[#This Row],[synchronised_initial_longitude '[deg_E']]]="None","None",Tabelle27[[#This Row],[synchronised_initial_longitude '[deg_E']]]*PI()/180)</f>
        <v>None</v>
      </c>
      <c r="CV572" s="1" t="str">
        <f>'[1]Bearbeitete Datenbank'!$CH574</f>
        <v>None</v>
      </c>
      <c r="CW572" s="1" t="str">
        <f>IF(Tabelle27[[#This Row],[synchronised_tolerance_longitude '[deg_E']]]="None","None",Tabelle27[[#This Row],[synchronised_tolerance_longitude '[deg_E']]]*PI()/180)</f>
        <v>None</v>
      </c>
      <c r="CY572" s="1" t="str">
        <f>'[1]Bearbeitete Datenbank'!$CI574</f>
        <v>None</v>
      </c>
      <c r="CZ572" s="1" t="str">
        <f>IF(Tabelle27[[#This Row],[initial_GLAN '[deg']]]="None",Tabelle27[[#This Row],[initial_GLAN '[deg']]],Tabelle27[[#This Row],[initial_GLAN '[deg']]]*PI()/180)</f>
        <v>None</v>
      </c>
      <c r="DA572" s="1" t="str">
        <f>'[1]Bearbeitete Datenbank'!$CJ574</f>
        <v>None</v>
      </c>
      <c r="DB572" s="1" t="str">
        <f>IF(Tabelle27[[#This Row],[tolerance_GLAN '[deg']]]="None",Tabelle27[[#This Row],[tolerance_GLAN '[deg']]],Tabelle27[[#This Row],[tolerance_GLAN '[deg']]]*PI()/180)</f>
        <v>None</v>
      </c>
      <c r="DC572" s="1" t="str">
        <f>'[1]Bearbeitete Datenbank'!$CK574</f>
        <v>None</v>
      </c>
      <c r="DD572" s="49" t="str">
        <f>'[1]Bearbeitete Datenbank'!$CL574</f>
        <v>None</v>
      </c>
      <c r="DE572" s="5" t="str">
        <f>'[1]Bearbeitete Datenbank'!$CM574</f>
        <v>None</v>
      </c>
      <c r="DF572" s="49" t="str">
        <f>'[1]Bearbeitete Datenbank'!$CN574</f>
        <v>None</v>
      </c>
      <c r="DG572" s="5" t="str">
        <f>'[1]Bearbeitete Datenbank'!$CO574</f>
        <v>None</v>
      </c>
      <c r="DH572" s="5" t="str">
        <f>'[1]Bearbeitete Datenbank'!$CP574</f>
        <v>None</v>
      </c>
    </row>
    <row r="573" spans="1:115" x14ac:dyDescent="0.25">
      <c r="A573" s="1" t="str">
        <f>'[1]Bearbeitete Datenbank'!$C575</f>
        <v>Tiantong-1-02</v>
      </c>
      <c r="C573" s="1" t="str">
        <f>'[1]Bearbeitete Datenbank'!$C575</f>
        <v>Tiantong-1-02</v>
      </c>
      <c r="D573" s="41">
        <f>'[1]Bearbeitete Datenbank'!$AB575</f>
        <v>46916</v>
      </c>
      <c r="G573" s="1" t="str">
        <f>'[1]Bearbeitete Datenbank'!$AV575</f>
        <v>Heavy Satellite</v>
      </c>
      <c r="H573" s="1">
        <f>'[1]Bearbeitete Datenbank'!$V575</f>
        <v>15</v>
      </c>
      <c r="J573" s="3"/>
      <c r="K573" s="1" t="str">
        <f>'[1]Bearbeitete Datenbank'!$BQ575</f>
        <v>mono/duo-propellant</v>
      </c>
      <c r="L573" s="1" t="str">
        <f>'[1]Bearbeitete Datenbank'!$BR575</f>
        <v>1</v>
      </c>
      <c r="M573" s="1"/>
      <c r="N573" s="1">
        <f>'[1]Bearbeitete Datenbank'!$BS575</f>
        <v>300</v>
      </c>
      <c r="P573" s="1" t="str">
        <f>'[1]Bearbeitete Datenbank'!$Y575</f>
        <v>Xichang Satellite Launch Center</v>
      </c>
      <c r="Q573" s="1">
        <f>'[1]Bearbeitete Datenbank'!$AD575*PI()/180</f>
        <v>0.49298599140652699</v>
      </c>
      <c r="R573" s="1" t="str">
        <f>'[1]Bearbeitete Datenbank'!$D575</f>
        <v>NR  (12/20)</v>
      </c>
      <c r="S573" s="1" t="str">
        <f>'[1]Bearbeitete Datenbank'!$E575</f>
        <v>China</v>
      </c>
      <c r="T573" s="1" t="str">
        <f>'[1]Bearbeitete Datenbank'!$F575</f>
        <v>China Telecom</v>
      </c>
      <c r="U573" s="3">
        <f>'[1]Bearbeitete Datenbank'!$U575</f>
        <v>44147</v>
      </c>
      <c r="V573" s="1">
        <f>'[1]Bearbeitete Datenbank'!$AE575*PI()/180</f>
        <v>1.7806993189133569</v>
      </c>
      <c r="Y573" s="1">
        <f>'[1]Bearbeitete Datenbank'!$BK575</f>
        <v>2.5</v>
      </c>
      <c r="Z573" s="1">
        <f>'[1]Bearbeitete Datenbank'!$BL575</f>
        <v>5</v>
      </c>
      <c r="AA573" s="1">
        <f>'[1]Bearbeitete Datenbank'!$BM575</f>
        <v>30</v>
      </c>
      <c r="AB573" s="1">
        <f>'[1]Bearbeitete Datenbank'!BN575</f>
        <v>73.750699999999995</v>
      </c>
      <c r="AC573" s="1">
        <f>'[1]Bearbeitete Datenbank'!BO575</f>
        <v>6.25</v>
      </c>
      <c r="AD573" s="1">
        <f>'[1]Bearbeitete Datenbank'!$BP575</f>
        <v>34.063299999999998</v>
      </c>
      <c r="AH573" s="1">
        <f>'[1]Bearbeitete Datenbank'!$AL575</f>
        <v>5200</v>
      </c>
      <c r="AJ573" s="1">
        <f>'[1]Bearbeitete Datenbank'!$AN575</f>
        <v>2500</v>
      </c>
      <c r="AK573" s="1">
        <f>'[1]Bearbeitete Datenbank'!$AW575</f>
        <v>2700</v>
      </c>
      <c r="AU573" s="1" t="str">
        <f>'[1]Bearbeitete Datenbank'!$AU575</f>
        <v>GEO/I</v>
      </c>
      <c r="AV573" s="1" t="str">
        <f>'[1]Bearbeitete Datenbank'!$J575</f>
        <v>GEO</v>
      </c>
      <c r="AY573" s="1" t="str">
        <f>'[1]Bearbeitete Datenbank'!$G575</f>
        <v>Government</v>
      </c>
      <c r="AZ573" s="1"/>
      <c r="BA573" s="1" t="str">
        <f>'[1]Bearbeitete Datenbank'!$H575</f>
        <v>Communications</v>
      </c>
      <c r="BB573" s="1"/>
      <c r="BC573" s="42">
        <f>'[1]Bearbeitete Datenbank'!$AX575</f>
        <v>5.0570000000000004</v>
      </c>
      <c r="BD573" s="1">
        <f>Tabelle27[[#This Row],[inclination '[degree']]]*PI()/180</f>
        <v>8.8261300273353244E-2</v>
      </c>
      <c r="BE573" s="1">
        <f>'[1]Bearbeitete Datenbank'!$AY575</f>
        <v>298.6454</v>
      </c>
      <c r="BF573" s="1">
        <f>Tabelle27[[#This Row],[RAAN '[degree']]]*PI()/180</f>
        <v>5.2123455259354738</v>
      </c>
      <c r="BG573" s="1">
        <f>'[1]Bearbeitete Datenbank'!$BA575</f>
        <v>170.69479999999999</v>
      </c>
      <c r="BH573" s="1">
        <f>Tabelle27[[#This Row],[AoP '[degree']]]*PI()/180</f>
        <v>2.9791862760332162</v>
      </c>
      <c r="BI573" s="1">
        <f>'[1]Bearbeitete Datenbank'!$BB575</f>
        <v>213.18539999999999</v>
      </c>
      <c r="BK573" s="1">
        <f>Tabelle27[[#This Row],[mean_anomaly '[degree']]]*PI()/180</f>
        <v>3.7207871471811189</v>
      </c>
      <c r="BL573" s="1">
        <f>'[1]Bearbeitete Datenbank'!$AZ575</f>
        <v>3.6850000000000001E-4</v>
      </c>
      <c r="BM573" s="1">
        <f>'[1]Bearbeitete Datenbank'!$BE575</f>
        <v>42165.018451368131</v>
      </c>
      <c r="BN573" s="1">
        <f>'[1]Bearbeitete Datenbank'!$BF575</f>
        <v>35809.556260667458</v>
      </c>
      <c r="BO573" s="1">
        <f>'[1]Bearbeitete Datenbank'!$BG575</f>
        <v>35778.480642068804</v>
      </c>
      <c r="BP573" s="1">
        <f>'[1]Bearbeitete Datenbank'!$BH575</f>
        <v>1436.109994496805</v>
      </c>
      <c r="BQ573" s="1">
        <f>'[1]Bearbeitete Datenbank'!$BC575</f>
        <v>1.0027087100000001</v>
      </c>
      <c r="BY573" s="1" t="s">
        <v>115</v>
      </c>
      <c r="BZ573" s="1" t="s">
        <v>115</v>
      </c>
      <c r="CA573" s="1" t="s">
        <v>115</v>
      </c>
      <c r="CB573" s="1" t="s">
        <v>115</v>
      </c>
      <c r="CD573" s="47">
        <f>'[1]Bearbeitete Datenbank'!$BT575</f>
        <v>4.9439106000001232E-2</v>
      </c>
      <c r="CE57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8.6287517894250527E-4</v>
      </c>
      <c r="CF573" s="1">
        <f>'[1]Bearbeitete Datenbank'!$BU575</f>
        <v>124.909200734</v>
      </c>
      <c r="CG57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2.1800768188428177</v>
      </c>
      <c r="CH573" s="1" t="str">
        <f>'[1]Bearbeitete Datenbank'!$BV575</f>
        <v>False</v>
      </c>
      <c r="CI573" s="1" t="str">
        <f>'[1]Bearbeitete Datenbank'!$BW575</f>
        <v>True</v>
      </c>
      <c r="CJ573" s="1">
        <f>'[1]Bearbeitete Datenbank'!$BX575</f>
        <v>2.75698E-4</v>
      </c>
      <c r="CK573" s="1">
        <f>'[1]Bearbeitete Datenbank'!$BY575</f>
        <v>1.7019799999999999E-4</v>
      </c>
      <c r="CL573" s="1" t="str">
        <f>'[1]Bearbeitete Datenbank'!$CA575</f>
        <v>None</v>
      </c>
      <c r="CM57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73" s="1">
        <f>'[1]Bearbeitete Datenbank'!$CB575</f>
        <v>0</v>
      </c>
      <c r="CO573" s="1">
        <f>'[1]Bearbeitete Datenbank'!$CC575</f>
        <v>0</v>
      </c>
      <c r="CP573" s="1" t="str">
        <f>'[1]Bearbeitete Datenbank'!$CD575</f>
        <v>None</v>
      </c>
      <c r="CQ573" s="1" t="str">
        <f>'[1]Bearbeitete Datenbank'!$CE575</f>
        <v>None</v>
      </c>
      <c r="CR573" s="1" t="str">
        <f>'[1]Bearbeitete Datenbank'!$CF575</f>
        <v>None</v>
      </c>
      <c r="CS573" s="1" t="str">
        <f>IF(Tabelle27[[#This Row],[synchronised_starting_longitude '[deg_E']]]="None","None",Tabelle27[[#This Row],[synchronised_starting_longitude '[deg_E']]]*PI()/180)</f>
        <v>None</v>
      </c>
      <c r="CT573" s="1" t="str">
        <f>'[1]Bearbeitete Datenbank'!$CG575</f>
        <v>None</v>
      </c>
      <c r="CU573" s="1" t="str">
        <f>IF(Tabelle27[[#This Row],[synchronised_initial_longitude '[deg_E']]]="None","None",Tabelle27[[#This Row],[synchronised_initial_longitude '[deg_E']]]*PI()/180)</f>
        <v>None</v>
      </c>
      <c r="CV573" s="1" t="str">
        <f>'[1]Bearbeitete Datenbank'!$CH575</f>
        <v>None</v>
      </c>
      <c r="CW573" s="1" t="str">
        <f>IF(Tabelle27[[#This Row],[synchronised_tolerance_longitude '[deg_E']]]="None","None",Tabelle27[[#This Row],[synchronised_tolerance_longitude '[deg_E']]]*PI()/180)</f>
        <v>None</v>
      </c>
      <c r="CY573" s="1" t="str">
        <f>'[1]Bearbeitete Datenbank'!$CI575</f>
        <v>None</v>
      </c>
      <c r="CZ573" s="1" t="str">
        <f>IF(Tabelle27[[#This Row],[initial_GLAN '[deg']]]="None",Tabelle27[[#This Row],[initial_GLAN '[deg']]],Tabelle27[[#This Row],[initial_GLAN '[deg']]]*PI()/180)</f>
        <v>None</v>
      </c>
      <c r="DA573" s="1" t="str">
        <f>'[1]Bearbeitete Datenbank'!$CJ575</f>
        <v>None</v>
      </c>
      <c r="DB573" s="1" t="str">
        <f>IF(Tabelle27[[#This Row],[tolerance_GLAN '[deg']]]="None",Tabelle27[[#This Row],[tolerance_GLAN '[deg']]],Tabelle27[[#This Row],[tolerance_GLAN '[deg']]]*PI()/180)</f>
        <v>None</v>
      </c>
      <c r="DC573" s="1" t="str">
        <f>'[1]Bearbeitete Datenbank'!$CK575</f>
        <v>None</v>
      </c>
      <c r="DD573" s="49" t="str">
        <f>'[1]Bearbeitete Datenbank'!$CL575</f>
        <v>None</v>
      </c>
      <c r="DE573" s="5" t="str">
        <f>'[1]Bearbeitete Datenbank'!$CM575</f>
        <v>None</v>
      </c>
      <c r="DF573" s="49" t="str">
        <f>'[1]Bearbeitete Datenbank'!$CN575</f>
        <v>None</v>
      </c>
      <c r="DG573" s="5" t="str">
        <f>'[1]Bearbeitete Datenbank'!$CO575</f>
        <v>None</v>
      </c>
      <c r="DH573" s="5" t="str">
        <f>'[1]Bearbeitete Datenbank'!$CP575</f>
        <v>None</v>
      </c>
    </row>
    <row r="574" spans="1:115" x14ac:dyDescent="0.25">
      <c r="A574" s="1" t="str">
        <f>'[1]Bearbeitete Datenbank'!$C576</f>
        <v>TIBA-1</v>
      </c>
      <c r="C574" s="1" t="str">
        <f>'[1]Bearbeitete Datenbank'!$C576</f>
        <v>TIBA-1</v>
      </c>
      <c r="D574" s="41">
        <f>'[1]Bearbeitete Datenbank'!$AB576</f>
        <v>44800</v>
      </c>
      <c r="G574" s="1" t="str">
        <f>'[1]Bearbeitete Datenbank'!$AV576</f>
        <v>Heavy Satellite</v>
      </c>
      <c r="H574" s="1">
        <f>'[1]Bearbeitete Datenbank'!$V576</f>
        <v>15</v>
      </c>
      <c r="J574" s="3"/>
      <c r="K574" s="1" t="str">
        <f>'[1]Bearbeitete Datenbank'!$BQ576</f>
        <v>mono/duo-propellant</v>
      </c>
      <c r="L574" s="1" t="str">
        <f>'[1]Bearbeitete Datenbank'!$BR576</f>
        <v>1</v>
      </c>
      <c r="M574" s="1"/>
      <c r="N574" s="1">
        <f>'[1]Bearbeitete Datenbank'!$BS576</f>
        <v>3000</v>
      </c>
      <c r="P574" s="1" t="str">
        <f>'[1]Bearbeitete Datenbank'!$Y576</f>
        <v>Guiana Space Center</v>
      </c>
      <c r="Q574" s="1">
        <f>'[1]Bearbeitete Datenbank'!$AD576*PI()/180</f>
        <v>9.1437799511982928E-2</v>
      </c>
      <c r="R574" s="1" t="str">
        <f>'[1]Bearbeitete Datenbank'!$D576</f>
        <v>Egypt</v>
      </c>
      <c r="S574" s="1" t="str">
        <f>'[1]Bearbeitete Datenbank'!$E576</f>
        <v>Egypt</v>
      </c>
      <c r="T574" s="1" t="str">
        <f>'[1]Bearbeitete Datenbank'!$F576</f>
        <v>Ministry of Defense</v>
      </c>
      <c r="U574" s="3">
        <f>'[1]Bearbeitete Datenbank'!$U576</f>
        <v>43795</v>
      </c>
      <c r="V574" s="1">
        <f>'[1]Bearbeitete Datenbank'!$AE576*PI()/180</f>
        <v>5.3622099674872183</v>
      </c>
      <c r="Y574" s="1">
        <f>'[1]Bearbeitete Datenbank'!$BK576</f>
        <v>2.4</v>
      </c>
      <c r="Z574" s="1">
        <f>'[1]Bearbeitete Datenbank'!$BL576</f>
        <v>5</v>
      </c>
      <c r="AA574" s="1">
        <f>'[1]Bearbeitete Datenbank'!$BM576</f>
        <v>30.8</v>
      </c>
      <c r="AB574" s="1">
        <f>'[1]Bearbeitete Datenbank'!BN576</f>
        <v>72.450199999999995</v>
      </c>
      <c r="AC574" s="1">
        <f>'[1]Bearbeitete Datenbank'!BO576</f>
        <v>5.76</v>
      </c>
      <c r="AD574" s="1">
        <f>'[1]Bearbeitete Datenbank'!$BP576</f>
        <v>33.163499999999999</v>
      </c>
      <c r="AH574" s="1">
        <f>'[1]Bearbeitete Datenbank'!$AL576</f>
        <v>5600</v>
      </c>
      <c r="AJ574" s="1">
        <f>'[1]Bearbeitete Datenbank'!$AN576</f>
        <v>3000</v>
      </c>
      <c r="AK574" s="1">
        <f>'[1]Bearbeitete Datenbank'!$AW576</f>
        <v>2600</v>
      </c>
      <c r="AU574" s="1" t="str">
        <f>'[1]Bearbeitete Datenbank'!$AU576</f>
        <v>GEO/D</v>
      </c>
      <c r="AV574" s="1" t="str">
        <f>'[1]Bearbeitete Datenbank'!$J576</f>
        <v>GEO</v>
      </c>
      <c r="AY574" s="1" t="str">
        <f>'[1]Bearbeitete Datenbank'!$G576</f>
        <v>Military/Commercial</v>
      </c>
      <c r="AZ574" s="1"/>
      <c r="BA574" s="1" t="str">
        <f>'[1]Bearbeitete Datenbank'!$H576</f>
        <v>Communications</v>
      </c>
      <c r="BB574" s="1"/>
      <c r="BC574" s="42">
        <f>'[1]Bearbeitete Datenbank'!$AX576</f>
        <v>5.4199999999999998E-2</v>
      </c>
      <c r="BD574" s="1">
        <f>Tabelle27[[#This Row],[inclination '[degree']]]*PI()/180</f>
        <v>9.4596845458092655E-4</v>
      </c>
      <c r="BE574" s="1">
        <f>'[1]Bearbeitete Datenbank'!$AY576</f>
        <v>356.69630000000001</v>
      </c>
      <c r="BF574" s="1">
        <f>Tabelle27[[#This Row],[RAAN '[degree']]]*PI()/180</f>
        <v>6.2255248646814492</v>
      </c>
      <c r="BG574" s="1">
        <f>'[1]Bearbeitete Datenbank'!$BA576</f>
        <v>65.013499999999993</v>
      </c>
      <c r="BH574" s="1">
        <f>Tabelle27[[#This Row],[AoP '[degree']]]*PI()/180</f>
        <v>1.1346996332453332</v>
      </c>
      <c r="BI574" s="1">
        <f>'[1]Bearbeitete Datenbank'!$BB576</f>
        <v>186.55709999999999</v>
      </c>
      <c r="BK574" s="1">
        <f>Tabelle27[[#This Row],[mean_anomaly '[degree']]]*PI()/180</f>
        <v>3.2560356379723134</v>
      </c>
      <c r="BL574" s="1">
        <f>'[1]Bearbeitete Datenbank'!$AZ576</f>
        <v>2.0239999999999999E-4</v>
      </c>
      <c r="BM574" s="1">
        <f>'[1]Bearbeitete Datenbank'!$BE576</f>
        <v>42165.333276981248</v>
      </c>
      <c r="BN574" s="1">
        <f>'[1]Bearbeitete Datenbank'!$BF576</f>
        <v>35802.867540436513</v>
      </c>
      <c r="BO574" s="1">
        <f>'[1]Bearbeitete Datenbank'!$BG576</f>
        <v>35785.799013525982</v>
      </c>
      <c r="BP574" s="1">
        <f>'[1]Bearbeitete Datenbank'!$BH576</f>
        <v>1436.1260786254286</v>
      </c>
      <c r="BQ574" s="1">
        <f>'[1]Bearbeitete Datenbank'!$BC576</f>
        <v>1.0026974799999999</v>
      </c>
      <c r="BY574" s="1" t="s">
        <v>115</v>
      </c>
      <c r="BZ574" s="1" t="s">
        <v>115</v>
      </c>
      <c r="CA574" s="1" t="s">
        <v>115</v>
      </c>
      <c r="CB574" s="1" t="s">
        <v>115</v>
      </c>
      <c r="CD574" s="47">
        <f>'[1]Bearbeitete Datenbank'!$BT576</f>
        <v>5.1745741000001289E-2</v>
      </c>
      <c r="CE57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9.0313355433424558E-4</v>
      </c>
      <c r="CF574" s="1">
        <f>'[1]Bearbeitete Datenbank'!$BU576</f>
        <v>35.493831638000003</v>
      </c>
      <c r="CG57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0.61948422623163213</v>
      </c>
      <c r="CH574" s="1" t="str">
        <f>'[1]Bearbeitete Datenbank'!$BV576</f>
        <v>True</v>
      </c>
      <c r="CI574" s="1" t="str">
        <f>'[1]Bearbeitete Datenbank'!$BW576</f>
        <v>True</v>
      </c>
      <c r="CJ574" s="1">
        <f>'[1]Bearbeitete Datenbank'!$BX576</f>
        <v>1.9257699999999998E-4</v>
      </c>
      <c r="CK574" s="1">
        <f>'[1]Bearbeitete Datenbank'!$BY576</f>
        <v>5.3305000000000005E-5</v>
      </c>
      <c r="CL574" s="1">
        <f>'[1]Bearbeitete Datenbank'!$CA576</f>
        <v>6.6590999999999997E-2</v>
      </c>
      <c r="CM57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1.162232202195544E-3</v>
      </c>
      <c r="CN574" s="1">
        <f>'[1]Bearbeitete Datenbank'!$CB576</f>
        <v>1</v>
      </c>
      <c r="CO574" s="1">
        <f>'[1]Bearbeitete Datenbank'!$CC576</f>
        <v>2</v>
      </c>
      <c r="CP574" s="1" t="str">
        <f>'[1]Bearbeitete Datenbank'!$CD576</f>
        <v>None</v>
      </c>
      <c r="CQ574" s="1" t="str">
        <f>'[1]Bearbeitete Datenbank'!$CE576</f>
        <v>None</v>
      </c>
      <c r="CR574" s="1" t="str">
        <f>'[1]Bearbeitete Datenbank'!$CF576</f>
        <v>None</v>
      </c>
      <c r="CS574" s="1" t="str">
        <f>IF(Tabelle27[[#This Row],[synchronised_starting_longitude '[deg_E']]]="None","None",Tabelle27[[#This Row],[synchronised_starting_longitude '[deg_E']]]*PI()/180)</f>
        <v>None</v>
      </c>
      <c r="CT574" s="1" t="str">
        <f>'[1]Bearbeitete Datenbank'!$CG576</f>
        <v>None</v>
      </c>
      <c r="CU574" s="1" t="str">
        <f>IF(Tabelle27[[#This Row],[synchronised_initial_longitude '[deg_E']]]="None","None",Tabelle27[[#This Row],[synchronised_initial_longitude '[deg_E']]]*PI()/180)</f>
        <v>None</v>
      </c>
      <c r="CV574" s="1" t="str">
        <f>'[1]Bearbeitete Datenbank'!$CH576</f>
        <v>None</v>
      </c>
      <c r="CW574" s="1" t="str">
        <f>IF(Tabelle27[[#This Row],[synchronised_tolerance_longitude '[deg_E']]]="None","None",Tabelle27[[#This Row],[synchronised_tolerance_longitude '[deg_E']]]*PI()/180)</f>
        <v>None</v>
      </c>
      <c r="CY574" s="1" t="str">
        <f>'[1]Bearbeitete Datenbank'!$CI576</f>
        <v>None</v>
      </c>
      <c r="CZ574" s="1" t="str">
        <f>IF(Tabelle27[[#This Row],[initial_GLAN '[deg']]]="None",Tabelle27[[#This Row],[initial_GLAN '[deg']]],Tabelle27[[#This Row],[initial_GLAN '[deg']]]*PI()/180)</f>
        <v>None</v>
      </c>
      <c r="DA574" s="1" t="str">
        <f>'[1]Bearbeitete Datenbank'!$CJ576</f>
        <v>None</v>
      </c>
      <c r="DB574" s="1" t="str">
        <f>IF(Tabelle27[[#This Row],[tolerance_GLAN '[deg']]]="None",Tabelle27[[#This Row],[tolerance_GLAN '[deg']]],Tabelle27[[#This Row],[tolerance_GLAN '[deg']]]*PI()/180)</f>
        <v>None</v>
      </c>
      <c r="DC574" s="1" t="str">
        <f>'[1]Bearbeitete Datenbank'!$CK576</f>
        <v>None</v>
      </c>
      <c r="DD574" s="49" t="str">
        <f>'[1]Bearbeitete Datenbank'!$CL576</f>
        <v>None</v>
      </c>
      <c r="DE574" s="5" t="str">
        <f>'[1]Bearbeitete Datenbank'!$CM576</f>
        <v>None</v>
      </c>
      <c r="DF574" s="49" t="str">
        <f>'[1]Bearbeitete Datenbank'!$CN576</f>
        <v>None</v>
      </c>
      <c r="DG574" s="5" t="str">
        <f>'[1]Bearbeitete Datenbank'!$CO576</f>
        <v>None</v>
      </c>
      <c r="DH574" s="5" t="str">
        <f>'[1]Bearbeitete Datenbank'!$CP576</f>
        <v>None</v>
      </c>
    </row>
    <row r="575" spans="1:115" x14ac:dyDescent="0.25">
      <c r="A575" s="1" t="str">
        <f>'[1]Bearbeitete Datenbank'!$C577</f>
        <v>TJS-1</v>
      </c>
      <c r="C575" s="1" t="str">
        <f>'[1]Bearbeitete Datenbank'!$C577</f>
        <v>TJS-1</v>
      </c>
      <c r="D575" s="41">
        <f>'[1]Bearbeitete Datenbank'!$AB577</f>
        <v>40892</v>
      </c>
      <c r="G575" s="1" t="str">
        <f>'[1]Bearbeitete Datenbank'!$AV577</f>
        <v>Heavy Satellite</v>
      </c>
      <c r="H575" s="1">
        <f>'[1]Bearbeitete Datenbank'!$V577</f>
        <v>15</v>
      </c>
      <c r="J575" s="3"/>
      <c r="K575" s="1" t="str">
        <f>'[1]Bearbeitete Datenbank'!$BQ577</f>
        <v>mono/duo-propellant</v>
      </c>
      <c r="L575" s="1" t="str">
        <f>'[1]Bearbeitete Datenbank'!$BR577</f>
        <v>1</v>
      </c>
      <c r="M575" s="1"/>
      <c r="N575" s="1">
        <f>'[1]Bearbeitete Datenbank'!$BS577</f>
        <v>3000</v>
      </c>
      <c r="P575" s="1" t="str">
        <f>'[1]Bearbeitete Datenbank'!$Y577</f>
        <v>Xichang Satellite Launch Center</v>
      </c>
      <c r="Q575" s="1">
        <f>'[1]Bearbeitete Datenbank'!$AD577*PI()/180</f>
        <v>0.49298599140652699</v>
      </c>
      <c r="R575" s="1" t="str">
        <f>'[1]Bearbeitete Datenbank'!$D577</f>
        <v>China</v>
      </c>
      <c r="S575" s="1" t="str">
        <f>'[1]Bearbeitete Datenbank'!$E577</f>
        <v>China</v>
      </c>
      <c r="T575" s="1" t="str">
        <f>'[1]Bearbeitete Datenbank'!$F577</f>
        <v>China Academy of Space Technology (CAST)</v>
      </c>
      <c r="U575" s="3">
        <f>'[1]Bearbeitete Datenbank'!$U577</f>
        <v>42259</v>
      </c>
      <c r="V575" s="1">
        <f>'[1]Bearbeitete Datenbank'!$AE577*PI()/180</f>
        <v>1.7806993189133569</v>
      </c>
      <c r="Y575" s="1">
        <f>'[1]Bearbeitete Datenbank'!$BK577</f>
        <v>2.5</v>
      </c>
      <c r="Z575" s="1">
        <f>'[1]Bearbeitete Datenbank'!$BL577</f>
        <v>5</v>
      </c>
      <c r="AA575" s="1">
        <f>'[1]Bearbeitete Datenbank'!$BM577</f>
        <v>30</v>
      </c>
      <c r="AB575" s="1">
        <f>'[1]Bearbeitete Datenbank'!BN577</f>
        <v>73.750702040974005</v>
      </c>
      <c r="AC575" s="1">
        <f>'[1]Bearbeitete Datenbank'!BO577</f>
        <v>6.25</v>
      </c>
      <c r="AD575" s="1">
        <f>'[1]Bearbeitete Datenbank'!$BP577</f>
        <v>34.063333333333297</v>
      </c>
      <c r="AH575" s="1">
        <f>'[1]Bearbeitete Datenbank'!$AL577</f>
        <v>4000</v>
      </c>
      <c r="AJ575" s="1">
        <f>'[1]Bearbeitete Datenbank'!$AN577</f>
        <v>2500</v>
      </c>
      <c r="AK575" s="1">
        <f>'[1]Bearbeitete Datenbank'!$AW577</f>
        <v>1500</v>
      </c>
      <c r="AU575" s="1" t="str">
        <f>'[1]Bearbeitete Datenbank'!$AU577</f>
        <v>GEO/S</v>
      </c>
      <c r="AV575" s="1" t="str">
        <f>'[1]Bearbeitete Datenbank'!$J577</f>
        <v>GEO</v>
      </c>
      <c r="AY575" s="1" t="str">
        <f>'[1]Bearbeitete Datenbank'!$G577</f>
        <v>Government</v>
      </c>
      <c r="AZ575" s="1"/>
      <c r="BA575" s="1" t="str">
        <f>'[1]Bearbeitete Datenbank'!$H577</f>
        <v>Technology Development</v>
      </c>
      <c r="BB575" s="1"/>
      <c r="BC575" s="42">
        <f>'[1]Bearbeitete Datenbank'!$AX577</f>
        <v>2.87E-2</v>
      </c>
      <c r="BD575" s="1">
        <f>Tabelle27[[#This Row],[inclination '[degree']]]*PI()/180</f>
        <v>5.0090949532237254E-4</v>
      </c>
      <c r="BE575" s="1">
        <f>'[1]Bearbeitete Datenbank'!$AY577</f>
        <v>20.157699999999998</v>
      </c>
      <c r="BF575" s="1">
        <f>Tabelle27[[#This Row],[RAAN '[degree']]]*PI()/180</f>
        <v>0.35181823462926093</v>
      </c>
      <c r="BG575" s="1">
        <f>'[1]Bearbeitete Datenbank'!$BA577</f>
        <v>85.402600000000007</v>
      </c>
      <c r="BH575" s="1">
        <f>Tabelle27[[#This Row],[AoP '[degree']]]*PI()/180</f>
        <v>1.4905565597637094</v>
      </c>
      <c r="BI575" s="1">
        <f>'[1]Bearbeitete Datenbank'!$BB577</f>
        <v>251.70050000000001</v>
      </c>
      <c r="BK575" s="1">
        <f>Tabelle27[[#This Row],[mean_anomaly '[degree']]]*PI()/180</f>
        <v>4.3930024539159875</v>
      </c>
      <c r="BL575" s="1">
        <f>'[1]Bearbeitete Datenbank'!$AZ577</f>
        <v>2.0359999999999999E-4</v>
      </c>
      <c r="BM575" s="1">
        <f>'[1]Bearbeitete Datenbank'!$BE577</f>
        <v>42165.119374344133</v>
      </c>
      <c r="BN575" s="1">
        <f>'[1]Bearbeitete Datenbank'!$BF577</f>
        <v>35802.704192648751</v>
      </c>
      <c r="BO575" s="1">
        <f>'[1]Bearbeitete Datenbank'!$BG577</f>
        <v>35785.534556039514</v>
      </c>
      <c r="BP575" s="1">
        <f>'[1]Bearbeitete Datenbank'!$BH577</f>
        <v>1436.1151505451085</v>
      </c>
      <c r="BQ575" s="1">
        <f>'[1]Bearbeitete Datenbank'!$BC577</f>
        <v>1.00270511</v>
      </c>
      <c r="BY575" s="1" t="s">
        <v>115</v>
      </c>
      <c r="BZ575" s="1" t="s">
        <v>115</v>
      </c>
      <c r="CA575" s="1" t="s">
        <v>115</v>
      </c>
      <c r="CB575" s="1" t="s">
        <v>115</v>
      </c>
      <c r="CD575" s="47">
        <f>'[1]Bearbeitete Datenbank'!$BT577</f>
        <v>0.13614146799999105</v>
      </c>
      <c r="CE57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2.3761168650983434E-3</v>
      </c>
      <c r="CF575" s="1">
        <f>'[1]Bearbeitete Datenbank'!$BU577</f>
        <v>154.97142365299999</v>
      </c>
      <c r="CG57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2.7047615892478682</v>
      </c>
      <c r="CH575" s="1" t="str">
        <f>'[1]Bearbeitete Datenbank'!$BV577</f>
        <v>True</v>
      </c>
      <c r="CI575" s="1" t="str">
        <f>'[1]Bearbeitete Datenbank'!$BW577</f>
        <v>True</v>
      </c>
      <c r="CJ575" s="1">
        <f>'[1]Bearbeitete Datenbank'!$BX577</f>
        <v>3.8621249999999999E-4</v>
      </c>
      <c r="CK575" s="1">
        <f>'[1]Bearbeitete Datenbank'!$BY577</f>
        <v>3.038645E-4</v>
      </c>
      <c r="CL575" s="1">
        <f>'[1]Bearbeitete Datenbank'!$CA577</f>
        <v>0.106776</v>
      </c>
      <c r="CM57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1.863592762109465E-3</v>
      </c>
      <c r="CN575" s="1">
        <f>'[1]Bearbeitete Datenbank'!$CB577</f>
        <v>1</v>
      </c>
      <c r="CO575" s="1">
        <f>'[1]Bearbeitete Datenbank'!$CC577</f>
        <v>7</v>
      </c>
      <c r="CP575" s="1" t="str">
        <f>'[1]Bearbeitete Datenbank'!$CD577</f>
        <v>None</v>
      </c>
      <c r="CQ575" s="1" t="str">
        <f>'[1]Bearbeitete Datenbank'!$CE577</f>
        <v>None</v>
      </c>
      <c r="CR575" s="1" t="str">
        <f>'[1]Bearbeitete Datenbank'!$CF577</f>
        <v>None</v>
      </c>
      <c r="CS575" s="1" t="str">
        <f>IF(Tabelle27[[#This Row],[synchronised_starting_longitude '[deg_E']]]="None","None",Tabelle27[[#This Row],[synchronised_starting_longitude '[deg_E']]]*PI()/180)</f>
        <v>None</v>
      </c>
      <c r="CT575" s="1" t="str">
        <f>'[1]Bearbeitete Datenbank'!$CG577</f>
        <v>None</v>
      </c>
      <c r="CU575" s="1" t="str">
        <f>IF(Tabelle27[[#This Row],[synchronised_initial_longitude '[deg_E']]]="None","None",Tabelle27[[#This Row],[synchronised_initial_longitude '[deg_E']]]*PI()/180)</f>
        <v>None</v>
      </c>
      <c r="CV575" s="1" t="str">
        <f>'[1]Bearbeitete Datenbank'!$CH577</f>
        <v>None</v>
      </c>
      <c r="CW575" s="1" t="str">
        <f>IF(Tabelle27[[#This Row],[synchronised_tolerance_longitude '[deg_E']]]="None","None",Tabelle27[[#This Row],[synchronised_tolerance_longitude '[deg_E']]]*PI()/180)</f>
        <v>None</v>
      </c>
      <c r="CY575" s="1" t="str">
        <f>'[1]Bearbeitete Datenbank'!$CI577</f>
        <v>None</v>
      </c>
      <c r="CZ575" s="1" t="str">
        <f>IF(Tabelle27[[#This Row],[initial_GLAN '[deg']]]="None",Tabelle27[[#This Row],[initial_GLAN '[deg']]],Tabelle27[[#This Row],[initial_GLAN '[deg']]]*PI()/180)</f>
        <v>None</v>
      </c>
      <c r="DA575" s="1" t="str">
        <f>'[1]Bearbeitete Datenbank'!$CJ577</f>
        <v>None</v>
      </c>
      <c r="DB575" s="1" t="str">
        <f>IF(Tabelle27[[#This Row],[tolerance_GLAN '[deg']]]="None",Tabelle27[[#This Row],[tolerance_GLAN '[deg']]],Tabelle27[[#This Row],[tolerance_GLAN '[deg']]]*PI()/180)</f>
        <v>None</v>
      </c>
      <c r="DC575" s="1" t="str">
        <f>'[1]Bearbeitete Datenbank'!$CK577</f>
        <v>None</v>
      </c>
      <c r="DD575" s="49" t="str">
        <f>'[1]Bearbeitete Datenbank'!$CL577</f>
        <v>None</v>
      </c>
      <c r="DE575" s="5" t="str">
        <f>'[1]Bearbeitete Datenbank'!$CM577</f>
        <v>None</v>
      </c>
      <c r="DF575" s="49" t="str">
        <f>'[1]Bearbeitete Datenbank'!$CN577</f>
        <v>None</v>
      </c>
      <c r="DG575" s="5" t="str">
        <f>'[1]Bearbeitete Datenbank'!$CO577</f>
        <v>None</v>
      </c>
      <c r="DH575" s="5" t="str">
        <f>'[1]Bearbeitete Datenbank'!$CP577</f>
        <v>None</v>
      </c>
    </row>
    <row r="576" spans="1:115" x14ac:dyDescent="0.25">
      <c r="A576" s="1" t="str">
        <f>'[1]Bearbeitete Datenbank'!$C578</f>
        <v>TJS-2</v>
      </c>
      <c r="C576" s="1" t="str">
        <f>'[1]Bearbeitete Datenbank'!$C578</f>
        <v>TJS-2</v>
      </c>
      <c r="D576" s="41">
        <f>'[1]Bearbeitete Datenbank'!$AB578</f>
        <v>41911</v>
      </c>
      <c r="G576" s="1" t="str">
        <f>'[1]Bearbeitete Datenbank'!$AV578</f>
        <v>Heavy Satellite</v>
      </c>
      <c r="H576" s="1">
        <f>'[1]Bearbeitete Datenbank'!$V578</f>
        <v>15</v>
      </c>
      <c r="J576" s="3"/>
      <c r="K576" s="1" t="str">
        <f>'[1]Bearbeitete Datenbank'!$BQ578</f>
        <v>none</v>
      </c>
      <c r="L576" s="1" t="str">
        <f>'[1]Bearbeitete Datenbank'!$BR578</f>
        <v>0</v>
      </c>
      <c r="M576" s="1"/>
      <c r="N576" s="1">
        <f>'[1]Bearbeitete Datenbank'!$BS578</f>
        <v>3000</v>
      </c>
      <c r="P576" s="1" t="str">
        <f>'[1]Bearbeitete Datenbank'!$Y578</f>
        <v>Xichang Satellite Launch Center</v>
      </c>
      <c r="Q576" s="1">
        <f>'[1]Bearbeitete Datenbank'!$AD578*PI()/180</f>
        <v>0.49298599140652699</v>
      </c>
      <c r="R576" s="1" t="str">
        <f>'[1]Bearbeitete Datenbank'!$D578</f>
        <v>China</v>
      </c>
      <c r="S576" s="1" t="str">
        <f>'[1]Bearbeitete Datenbank'!$E578</f>
        <v>China</v>
      </c>
      <c r="T576" s="1" t="str">
        <f>'[1]Bearbeitete Datenbank'!$F578</f>
        <v>Shanghai Academy of Spaceflight Technology</v>
      </c>
      <c r="U576" s="3">
        <f>'[1]Bearbeitete Datenbank'!$U578</f>
        <v>42740</v>
      </c>
      <c r="V576" s="1">
        <f>'[1]Bearbeitete Datenbank'!$AE578*PI()/180</f>
        <v>1.7806993189133569</v>
      </c>
      <c r="Y576" s="1">
        <f>'[1]Bearbeitete Datenbank'!$BK578</f>
        <v>2.5</v>
      </c>
      <c r="Z576" s="1">
        <f>'[1]Bearbeitete Datenbank'!$BL578</f>
        <v>5</v>
      </c>
      <c r="AA576" s="1">
        <f>'[1]Bearbeitete Datenbank'!$BM578</f>
        <v>30</v>
      </c>
      <c r="AB576" s="1">
        <f>'[1]Bearbeitete Datenbank'!BN578</f>
        <v>73.750702040974005</v>
      </c>
      <c r="AC576" s="1">
        <f>'[1]Bearbeitete Datenbank'!BO578</f>
        <v>6.25</v>
      </c>
      <c r="AD576" s="1">
        <f>'[1]Bearbeitete Datenbank'!$BP578</f>
        <v>34.063333333333297</v>
      </c>
      <c r="AH576" s="1">
        <f>'[1]Bearbeitete Datenbank'!$AL578</f>
        <v>4000</v>
      </c>
      <c r="AJ576" s="1">
        <f>'[1]Bearbeitete Datenbank'!$AN578</f>
        <v>2500</v>
      </c>
      <c r="AK576" s="1">
        <f>'[1]Bearbeitete Datenbank'!$AW578</f>
        <v>1500</v>
      </c>
      <c r="AU576" s="1" t="str">
        <f>'[1]Bearbeitete Datenbank'!$AU578</f>
        <v>GEO/S</v>
      </c>
      <c r="AV576" s="1" t="str">
        <f>'[1]Bearbeitete Datenbank'!$J578</f>
        <v>GEO</v>
      </c>
      <c r="AY576" s="1" t="str">
        <f>'[1]Bearbeitete Datenbank'!$G578</f>
        <v>Government</v>
      </c>
      <c r="AZ576" s="1"/>
      <c r="BA576" s="1" t="str">
        <f>'[1]Bearbeitete Datenbank'!$H578</f>
        <v>Technology Development</v>
      </c>
      <c r="BB576" s="1"/>
      <c r="BC576" s="42">
        <f>'[1]Bearbeitete Datenbank'!$AX578</f>
        <v>9.8400000000000001E-2</v>
      </c>
      <c r="BD576" s="1">
        <f>Tabelle27[[#This Row],[inclination '[degree']]]*PI()/180</f>
        <v>1.7174039839624202E-3</v>
      </c>
      <c r="BE576" s="1">
        <f>'[1]Bearbeitete Datenbank'!$AY578</f>
        <v>88.058999999999997</v>
      </c>
      <c r="BF576" s="1">
        <f>Tabelle27[[#This Row],[RAAN '[degree']]]*PI()/180</f>
        <v>1.5369194860136866</v>
      </c>
      <c r="BG576" s="1">
        <f>'[1]Bearbeitete Datenbank'!$BA578</f>
        <v>19.013200000000001</v>
      </c>
      <c r="BH576" s="1">
        <f>Tabelle27[[#This Row],[AoP '[degree']]]*PI()/180</f>
        <v>0.33184294134018588</v>
      </c>
      <c r="BI576" s="1">
        <f>'[1]Bearbeitete Datenbank'!$BB578</f>
        <v>331.41829999999999</v>
      </c>
      <c r="BK576" s="1">
        <f>Tabelle27[[#This Row],[mean_anomaly '[degree']]]*PI()/180</f>
        <v>5.7843405363623228</v>
      </c>
      <c r="BL576" s="1">
        <f>'[1]Bearbeitete Datenbank'!$AZ578</f>
        <v>1.6770000000000001E-4</v>
      </c>
      <c r="BM576" s="1">
        <f>'[1]Bearbeitete Datenbank'!$BE578</f>
        <v>42164.468431763205</v>
      </c>
      <c r="BN576" s="1">
        <f>'[1]Bearbeitete Datenbank'!$BF578</f>
        <v>35800.539413119215</v>
      </c>
      <c r="BO576" s="1">
        <f>'[1]Bearbeitete Datenbank'!$BG578</f>
        <v>35786.397450407196</v>
      </c>
      <c r="BP576" s="1">
        <f>'[1]Bearbeitete Datenbank'!$BH578</f>
        <v>1436.0818946842744</v>
      </c>
      <c r="BQ576" s="1">
        <f>'[1]Bearbeitete Datenbank'!$BC578</f>
        <v>1.0027283300000001</v>
      </c>
      <c r="BY576" s="1" t="s">
        <v>115</v>
      </c>
      <c r="BZ576" s="1" t="s">
        <v>115</v>
      </c>
      <c r="CA576" s="1" t="s">
        <v>115</v>
      </c>
      <c r="CB576" s="1" t="s">
        <v>115</v>
      </c>
      <c r="CD576" s="47">
        <f>'[1]Bearbeitete Datenbank'!$BT578</f>
        <v>4.5027155999999999E-2</v>
      </c>
      <c r="CE57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7.8587212500911988E-4</v>
      </c>
      <c r="CF576" s="1">
        <f>'[1]Bearbeitete Datenbank'!$BU578</f>
        <v>107.459287076</v>
      </c>
      <c r="CG57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1.8755183713219901</v>
      </c>
      <c r="CH576" s="1" t="str">
        <f>'[1]Bearbeitete Datenbank'!$BV578</f>
        <v>True</v>
      </c>
      <c r="CI576" s="1" t="str">
        <f>'[1]Bearbeitete Datenbank'!$BW578</f>
        <v>True</v>
      </c>
      <c r="CJ576" s="1">
        <f>'[1]Bearbeitete Datenbank'!$BX578</f>
        <v>6.0303899999999998E-4</v>
      </c>
      <c r="CK576" s="1">
        <f>'[1]Bearbeitete Datenbank'!$BY578</f>
        <v>5.1698399999999995E-4</v>
      </c>
      <c r="CL576" s="1">
        <f>'[1]Bearbeitete Datenbank'!$CA578</f>
        <v>0.24817800000000001</v>
      </c>
      <c r="CM57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4.3315232310144874E-3</v>
      </c>
      <c r="CN576" s="1">
        <f>'[1]Bearbeitete Datenbank'!$CB578</f>
        <v>1</v>
      </c>
      <c r="CO576" s="1">
        <f>'[1]Bearbeitete Datenbank'!$CC578</f>
        <v>7</v>
      </c>
      <c r="CP576" s="1" t="str">
        <f>'[1]Bearbeitete Datenbank'!$CD578</f>
        <v>None</v>
      </c>
      <c r="CQ576" s="1" t="str">
        <f>'[1]Bearbeitete Datenbank'!$CE578</f>
        <v>None</v>
      </c>
      <c r="CR576" s="1" t="str">
        <f>'[1]Bearbeitete Datenbank'!$CF578</f>
        <v>None</v>
      </c>
      <c r="CS576" s="1" t="str">
        <f>IF(Tabelle27[[#This Row],[synchronised_starting_longitude '[deg_E']]]="None","None",Tabelle27[[#This Row],[synchronised_starting_longitude '[deg_E']]]*PI()/180)</f>
        <v>None</v>
      </c>
      <c r="CT576" s="1" t="str">
        <f>'[1]Bearbeitete Datenbank'!$CG578</f>
        <v>None</v>
      </c>
      <c r="CU576" s="1" t="str">
        <f>IF(Tabelle27[[#This Row],[synchronised_initial_longitude '[deg_E']]]="None","None",Tabelle27[[#This Row],[synchronised_initial_longitude '[deg_E']]]*PI()/180)</f>
        <v>None</v>
      </c>
      <c r="CV576" s="1" t="str">
        <f>'[1]Bearbeitete Datenbank'!$CH578</f>
        <v>None</v>
      </c>
      <c r="CW576" s="1" t="str">
        <f>IF(Tabelle27[[#This Row],[synchronised_tolerance_longitude '[deg_E']]]="None","None",Tabelle27[[#This Row],[synchronised_tolerance_longitude '[deg_E']]]*PI()/180)</f>
        <v>None</v>
      </c>
      <c r="CY576" s="1" t="str">
        <f>'[1]Bearbeitete Datenbank'!$CI578</f>
        <v>None</v>
      </c>
      <c r="CZ576" s="1" t="str">
        <f>IF(Tabelle27[[#This Row],[initial_GLAN '[deg']]]="None",Tabelle27[[#This Row],[initial_GLAN '[deg']]],Tabelle27[[#This Row],[initial_GLAN '[deg']]]*PI()/180)</f>
        <v>None</v>
      </c>
      <c r="DA576" s="1" t="str">
        <f>'[1]Bearbeitete Datenbank'!$CJ578</f>
        <v>None</v>
      </c>
      <c r="DB576" s="1" t="str">
        <f>IF(Tabelle27[[#This Row],[tolerance_GLAN '[deg']]]="None",Tabelle27[[#This Row],[tolerance_GLAN '[deg']]],Tabelle27[[#This Row],[tolerance_GLAN '[deg']]]*PI()/180)</f>
        <v>None</v>
      </c>
      <c r="DC576" s="1" t="str">
        <f>'[1]Bearbeitete Datenbank'!$CK578</f>
        <v>None</v>
      </c>
      <c r="DD576" s="49" t="str">
        <f>'[1]Bearbeitete Datenbank'!$CL578</f>
        <v>None</v>
      </c>
      <c r="DE576" s="5" t="str">
        <f>'[1]Bearbeitete Datenbank'!$CM578</f>
        <v>None</v>
      </c>
      <c r="DF576" s="49" t="str">
        <f>'[1]Bearbeitete Datenbank'!$CN578</f>
        <v>None</v>
      </c>
      <c r="DG576" s="5" t="str">
        <f>'[1]Bearbeitete Datenbank'!$CO578</f>
        <v>None</v>
      </c>
      <c r="DH576" s="5" t="str">
        <f>'[1]Bearbeitete Datenbank'!$CP578</f>
        <v>None</v>
      </c>
    </row>
    <row r="577" spans="1:115" x14ac:dyDescent="0.25">
      <c r="A577" s="1" t="str">
        <f>'[1]Bearbeitete Datenbank'!$C579</f>
        <v>TJS-3</v>
      </c>
      <c r="C577" s="1" t="str">
        <f>'[1]Bearbeitete Datenbank'!$C579</f>
        <v>TJS-3</v>
      </c>
      <c r="D577" s="41">
        <f>'[1]Bearbeitete Datenbank'!$AB579</f>
        <v>43874</v>
      </c>
      <c r="G577" s="1" t="str">
        <f>'[1]Bearbeitete Datenbank'!$AV579</f>
        <v>Heavy Satellite</v>
      </c>
      <c r="H577" s="1">
        <f>'[1]Bearbeitete Datenbank'!$V579</f>
        <v>15</v>
      </c>
      <c r="J577" s="3"/>
      <c r="K577" s="1" t="str">
        <f>'[1]Bearbeitete Datenbank'!$BQ579</f>
        <v>none</v>
      </c>
      <c r="L577" s="1" t="str">
        <f>'[1]Bearbeitete Datenbank'!$BR579</f>
        <v>0</v>
      </c>
      <c r="M577" s="1"/>
      <c r="N577" s="1">
        <f>'[1]Bearbeitete Datenbank'!$BS579</f>
        <v>3000</v>
      </c>
      <c r="P577" s="1" t="str">
        <f>'[1]Bearbeitete Datenbank'!$Y579</f>
        <v>Xichang Satellite Launch Center</v>
      </c>
      <c r="Q577" s="1">
        <f>'[1]Bearbeitete Datenbank'!$AD579*PI()/180</f>
        <v>0.49298599140652699</v>
      </c>
      <c r="R577" s="1" t="str">
        <f>'[1]Bearbeitete Datenbank'!$D579</f>
        <v>China</v>
      </c>
      <c r="S577" s="1" t="str">
        <f>'[1]Bearbeitete Datenbank'!$E579</f>
        <v>China</v>
      </c>
      <c r="T577" s="1" t="str">
        <f>'[1]Bearbeitete Datenbank'!$F579</f>
        <v>China Academy of Space Technology (CAST)</v>
      </c>
      <c r="U577" s="3">
        <f>'[1]Bearbeitete Datenbank'!$U579</f>
        <v>43459</v>
      </c>
      <c r="V577" s="1">
        <f>'[1]Bearbeitete Datenbank'!$AE579*PI()/180</f>
        <v>1.7806993189133569</v>
      </c>
      <c r="Y577" s="1">
        <f>'[1]Bearbeitete Datenbank'!$BK579</f>
        <v>2.5</v>
      </c>
      <c r="Z577" s="1">
        <f>'[1]Bearbeitete Datenbank'!$BL579</f>
        <v>5</v>
      </c>
      <c r="AA577" s="1">
        <f>'[1]Bearbeitete Datenbank'!$BM579</f>
        <v>20</v>
      </c>
      <c r="AB577" s="1">
        <f>'[1]Bearbeitete Datenbank'!BN579</f>
        <v>53.750460354115297</v>
      </c>
      <c r="AC577" s="1">
        <f>'[1]Bearbeitete Datenbank'!BO579</f>
        <v>6.25</v>
      </c>
      <c r="AD577" s="1">
        <f>'[1]Bearbeitete Datenbank'!$BP579</f>
        <v>27.363333333333301</v>
      </c>
      <c r="AH577" s="1">
        <f>'[1]Bearbeitete Datenbank'!$AL579</f>
        <v>2700</v>
      </c>
      <c r="AJ577" s="1">
        <f>'[1]Bearbeitete Datenbank'!$AN579</f>
        <v>2200</v>
      </c>
      <c r="AK577" s="1">
        <f>'[1]Bearbeitete Datenbank'!$AW579</f>
        <v>500</v>
      </c>
      <c r="AU577" s="1" t="str">
        <f>'[1]Bearbeitete Datenbank'!$AU579</f>
        <v>GEO/S</v>
      </c>
      <c r="AV577" s="1" t="str">
        <f>'[1]Bearbeitete Datenbank'!$J579</f>
        <v>GEO</v>
      </c>
      <c r="AY577" s="1" t="str">
        <f>'[1]Bearbeitete Datenbank'!$G579</f>
        <v>Government</v>
      </c>
      <c r="AZ577" s="1"/>
      <c r="BA577" s="1" t="str">
        <f>'[1]Bearbeitete Datenbank'!$H579</f>
        <v>Technology Development</v>
      </c>
      <c r="BB577" s="1"/>
      <c r="BC577" s="42">
        <f>'[1]Bearbeitete Datenbank'!$AX579</f>
        <v>0.10390000000000001</v>
      </c>
      <c r="BD577" s="1">
        <f>Tabelle27[[#This Row],[inclination '[degree']]]*PI()/180</f>
        <v>1.8133970928221085E-3</v>
      </c>
      <c r="BE577" s="1">
        <f>'[1]Bearbeitete Datenbank'!$AY579</f>
        <v>90.450999999999993</v>
      </c>
      <c r="BF577" s="1">
        <f>Tabelle27[[#This Row],[RAAN '[degree']]]*PI()/180</f>
        <v>1.5786677617213909</v>
      </c>
      <c r="BG577" s="1">
        <f>'[1]Bearbeitete Datenbank'!$BA579</f>
        <v>14.337</v>
      </c>
      <c r="BH577" s="1">
        <f>Tabelle27[[#This Row],[AoP '[degree']]]*PI()/180</f>
        <v>0.25022785485842702</v>
      </c>
      <c r="BI577" s="1">
        <f>'[1]Bearbeitete Datenbank'!$BB579</f>
        <v>177.86789999999999</v>
      </c>
      <c r="BK577" s="1">
        <f>Tabelle27[[#This Row],[mean_anomaly '[degree']]]*PI()/180</f>
        <v>3.104380488608022</v>
      </c>
      <c r="BL577" s="1">
        <f>'[1]Bearbeitete Datenbank'!$AZ579</f>
        <v>4.7800000000000002E-4</v>
      </c>
      <c r="BM577" s="1">
        <f>'[1]Bearbeitete Datenbank'!$BE579</f>
        <v>42164.347889597811</v>
      </c>
      <c r="BN577" s="1">
        <f>'[1]Bearbeitete Datenbank'!$BF579</f>
        <v>35813.502447889041</v>
      </c>
      <c r="BO577" s="1">
        <f>'[1]Bearbeitete Datenbank'!$BG579</f>
        <v>35773.193331306582</v>
      </c>
      <c r="BP577" s="1">
        <f>'[1]Bearbeitete Datenbank'!$BH579</f>
        <v>1436.0757363605487</v>
      </c>
      <c r="BQ577" s="1">
        <f>'[1]Bearbeitete Datenbank'!$BC579</f>
        <v>1.0027326299999999</v>
      </c>
      <c r="BY577" s="1" t="s">
        <v>115</v>
      </c>
      <c r="BZ577" s="1" t="s">
        <v>115</v>
      </c>
      <c r="CA577" s="1" t="s">
        <v>115</v>
      </c>
      <c r="CB577" s="1" t="s">
        <v>115</v>
      </c>
      <c r="CD577" s="47">
        <f>'[1]Bearbeitete Datenbank'!$BT579</f>
        <v>6.3463599999999995E-2</v>
      </c>
      <c r="CE57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1.1076487751686731E-3</v>
      </c>
      <c r="CF577" s="1">
        <f>'[1]Bearbeitete Datenbank'!$BU579</f>
        <v>87.733820444000003</v>
      </c>
      <c r="CG57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1.5312440321013134</v>
      </c>
      <c r="CH577" s="1" t="str">
        <f>'[1]Bearbeitete Datenbank'!$BV579</f>
        <v>True</v>
      </c>
      <c r="CI577" s="1" t="str">
        <f>'[1]Bearbeitete Datenbank'!$BW579</f>
        <v>True</v>
      </c>
      <c r="CJ577" s="1">
        <f>'[1]Bearbeitete Datenbank'!$BX579</f>
        <v>3.2776499999999994E-4</v>
      </c>
      <c r="CK577" s="1">
        <f>'[1]Bearbeitete Datenbank'!$BY579</f>
        <v>2.0633699999999996E-4</v>
      </c>
      <c r="CL577" s="1">
        <f>'[1]Bearbeitete Datenbank'!$CA579</f>
        <v>0.17091000000000001</v>
      </c>
      <c r="CM57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2.9829422245835086E-3</v>
      </c>
      <c r="CN577" s="1">
        <f>'[1]Bearbeitete Datenbank'!$CB579</f>
        <v>1</v>
      </c>
      <c r="CO577" s="1">
        <f>'[1]Bearbeitete Datenbank'!$CC579</f>
        <v>7</v>
      </c>
      <c r="CP577" s="1" t="str">
        <f>'[1]Bearbeitete Datenbank'!$CD579</f>
        <v>None</v>
      </c>
      <c r="CQ577" s="1" t="str">
        <f>'[1]Bearbeitete Datenbank'!$CE579</f>
        <v>None</v>
      </c>
      <c r="CR577" s="1" t="str">
        <f>'[1]Bearbeitete Datenbank'!$CF579</f>
        <v>None</v>
      </c>
      <c r="CS577" s="1" t="str">
        <f>IF(Tabelle27[[#This Row],[synchronised_starting_longitude '[deg_E']]]="None","None",Tabelle27[[#This Row],[synchronised_starting_longitude '[deg_E']]]*PI()/180)</f>
        <v>None</v>
      </c>
      <c r="CT577" s="1" t="str">
        <f>'[1]Bearbeitete Datenbank'!$CG579</f>
        <v>None</v>
      </c>
      <c r="CU577" s="1" t="str">
        <f>IF(Tabelle27[[#This Row],[synchronised_initial_longitude '[deg_E']]]="None","None",Tabelle27[[#This Row],[synchronised_initial_longitude '[deg_E']]]*PI()/180)</f>
        <v>None</v>
      </c>
      <c r="CV577" s="1" t="str">
        <f>'[1]Bearbeitete Datenbank'!$CH579</f>
        <v>None</v>
      </c>
      <c r="CW577" s="1" t="str">
        <f>IF(Tabelle27[[#This Row],[synchronised_tolerance_longitude '[deg_E']]]="None","None",Tabelle27[[#This Row],[synchronised_tolerance_longitude '[deg_E']]]*PI()/180)</f>
        <v>None</v>
      </c>
      <c r="CY577" s="1" t="str">
        <f>'[1]Bearbeitete Datenbank'!$CI579</f>
        <v>None</v>
      </c>
      <c r="CZ577" s="1" t="str">
        <f>IF(Tabelle27[[#This Row],[initial_GLAN '[deg']]]="None",Tabelle27[[#This Row],[initial_GLAN '[deg']]],Tabelle27[[#This Row],[initial_GLAN '[deg']]]*PI()/180)</f>
        <v>None</v>
      </c>
      <c r="DA577" s="1" t="str">
        <f>'[1]Bearbeitete Datenbank'!$CJ579</f>
        <v>None</v>
      </c>
      <c r="DB577" s="1" t="str">
        <f>IF(Tabelle27[[#This Row],[tolerance_GLAN '[deg']]]="None",Tabelle27[[#This Row],[tolerance_GLAN '[deg']]],Tabelle27[[#This Row],[tolerance_GLAN '[deg']]]*PI()/180)</f>
        <v>None</v>
      </c>
      <c r="DC577" s="1" t="str">
        <f>'[1]Bearbeitete Datenbank'!$CK579</f>
        <v>None</v>
      </c>
      <c r="DD577" s="49" t="str">
        <f>'[1]Bearbeitete Datenbank'!$CL579</f>
        <v>None</v>
      </c>
      <c r="DE577" s="5" t="str">
        <f>'[1]Bearbeitete Datenbank'!$CM579</f>
        <v>None</v>
      </c>
      <c r="DF577" s="49" t="str">
        <f>'[1]Bearbeitete Datenbank'!$CN579</f>
        <v>None</v>
      </c>
      <c r="DG577" s="5" t="str">
        <f>'[1]Bearbeitete Datenbank'!$CO579</f>
        <v>None</v>
      </c>
      <c r="DH577" s="5" t="str">
        <f>'[1]Bearbeitete Datenbank'!$CP579</f>
        <v>None</v>
      </c>
      <c r="DK577" s="2"/>
    </row>
    <row r="578" spans="1:115" x14ac:dyDescent="0.25">
      <c r="A578" s="1" t="str">
        <f>'[1]Bearbeitete Datenbank'!$C580</f>
        <v>TJS-3 subsatellite</v>
      </c>
      <c r="C578" s="1" t="str">
        <f>'[1]Bearbeitete Datenbank'!$C580</f>
        <v>TJS-3 subsatellite</v>
      </c>
      <c r="D578" s="41">
        <f>'[1]Bearbeitete Datenbank'!$AB580</f>
        <v>43917</v>
      </c>
      <c r="G578" s="1" t="str">
        <f>'[1]Bearbeitete Datenbank'!$AV580</f>
        <v>Medium Satellite</v>
      </c>
      <c r="H578" s="1">
        <f>'[1]Bearbeitete Datenbank'!$V580</f>
        <v>15</v>
      </c>
      <c r="J578" s="3"/>
      <c r="K578" s="1" t="str">
        <f>'[1]Bearbeitete Datenbank'!$BQ580</f>
        <v>none</v>
      </c>
      <c r="L578" s="1" t="str">
        <f>'[1]Bearbeitete Datenbank'!$BR580</f>
        <v>0</v>
      </c>
      <c r="M578" s="1"/>
      <c r="N578" s="1">
        <f>'[1]Bearbeitete Datenbank'!$BS580</f>
        <v>300</v>
      </c>
      <c r="P578" s="1" t="str">
        <f>'[1]Bearbeitete Datenbank'!$Y580</f>
        <v>Xichang Satellite Launch Center</v>
      </c>
      <c r="Q578" s="1">
        <f>'[1]Bearbeitete Datenbank'!$AD580*PI()/180</f>
        <v>0.49298599140652699</v>
      </c>
      <c r="R578" s="1" t="str">
        <f>'[1]Bearbeitete Datenbank'!$D580</f>
        <v>NR</v>
      </c>
      <c r="S578" s="1" t="str">
        <f>'[1]Bearbeitete Datenbank'!$E580</f>
        <v>China</v>
      </c>
      <c r="T578" s="1" t="str">
        <f>'[1]Bearbeitete Datenbank'!$F580</f>
        <v>China Academy of Space Technology (CAST)</v>
      </c>
      <c r="U578" s="3">
        <f>'[1]Bearbeitete Datenbank'!$U580</f>
        <v>43459</v>
      </c>
      <c r="V578" s="1">
        <f>'[1]Bearbeitete Datenbank'!$AE580*PI()/180</f>
        <v>1.7806993189133569</v>
      </c>
      <c r="Y578" s="1">
        <f>'[1]Bearbeitete Datenbank'!$BK580</f>
        <v>1</v>
      </c>
      <c r="Z578" s="1">
        <f>'[1]Bearbeitete Datenbank'!$BL580</f>
        <v>1</v>
      </c>
      <c r="AA578" s="1">
        <f>'[1]Bearbeitete Datenbank'!$BM580</f>
        <v>1</v>
      </c>
      <c r="AB578" s="1">
        <f>'[1]Bearbeitete Datenbank'!BN580</f>
        <v>1.7320508075688801</v>
      </c>
      <c r="AC578" s="1">
        <f>'[1]Bearbeitete Datenbank'!BO580</f>
        <v>1</v>
      </c>
      <c r="AD578" s="1">
        <f>'[1]Bearbeitete Datenbank'!$BP580</f>
        <v>1.5</v>
      </c>
      <c r="AH578" s="1">
        <f>'[1]Bearbeitete Datenbank'!$AL580</f>
        <v>500</v>
      </c>
      <c r="AJ578" s="1">
        <f>'[1]Bearbeitete Datenbank'!$AN580</f>
        <v>500</v>
      </c>
      <c r="AK578" s="1">
        <f>'[1]Bearbeitete Datenbank'!$AW580</f>
        <v>0</v>
      </c>
      <c r="AU578" s="1" t="str">
        <f>'[1]Bearbeitete Datenbank'!$AU580</f>
        <v>GEO/D</v>
      </c>
      <c r="AV578" s="1" t="str">
        <f>'[1]Bearbeitete Datenbank'!$J580</f>
        <v>GEO</v>
      </c>
      <c r="AY578" s="1" t="str">
        <f>'[1]Bearbeitete Datenbank'!$G580</f>
        <v>Government</v>
      </c>
      <c r="AZ578" s="1"/>
      <c r="BA578" s="1" t="str">
        <f>'[1]Bearbeitete Datenbank'!$H580</f>
        <v>Technology Development</v>
      </c>
      <c r="BB578" s="1"/>
      <c r="BC578" s="42">
        <f>'[1]Bearbeitete Datenbank'!$AX580</f>
        <v>0.35599999999999998</v>
      </c>
      <c r="BD578" s="1">
        <f>Tabelle27[[#This Row],[inclination '[degree']]]*PI()/180</f>
        <v>6.2133721370998124E-3</v>
      </c>
      <c r="BE578" s="1">
        <f>'[1]Bearbeitete Datenbank'!$AY580</f>
        <v>277.21230000000003</v>
      </c>
      <c r="BF578" s="1">
        <f>Tabelle27[[#This Row],[RAAN '[degree']]]*PI()/180</f>
        <v>4.8382673620262775</v>
      </c>
      <c r="BG578" s="1">
        <f>'[1]Bearbeitete Datenbank'!$BA580</f>
        <v>251.30510000000001</v>
      </c>
      <c r="BH578" s="1">
        <f>Tabelle27[[#This Row],[AoP '[degree']]]*PI()/180</f>
        <v>4.3861014220536019</v>
      </c>
      <c r="BI578" s="1">
        <f>'[1]Bearbeitete Datenbank'!$BB580</f>
        <v>100.36320000000001</v>
      </c>
      <c r="BK578" s="1">
        <f>Tabelle27[[#This Row],[mean_anomaly '[degree']]]*PI()/180</f>
        <v>1.7516682878375731</v>
      </c>
      <c r="BL578" s="1">
        <f>'[1]Bearbeitete Datenbank'!$AZ580</f>
        <v>3.1129999999999998E-4</v>
      </c>
      <c r="BM578" s="1">
        <f>'[1]Bearbeitete Datenbank'!$BE580</f>
        <v>42165.270759940417</v>
      </c>
      <c r="BN578" s="1">
        <f>'[1]Bearbeitete Datenbank'!$BF580</f>
        <v>35807.396808727979</v>
      </c>
      <c r="BO578" s="1">
        <f>'[1]Bearbeitete Datenbank'!$BG580</f>
        <v>35781.144711152847</v>
      </c>
      <c r="BP578" s="1">
        <f>'[1]Bearbeitete Datenbank'!$BH580</f>
        <v>1436.1228846869808</v>
      </c>
      <c r="BQ578" s="1">
        <f>'[1]Bearbeitete Datenbank'!$BC580</f>
        <v>1.0026997099999999</v>
      </c>
      <c r="BY578" s="1" t="s">
        <v>115</v>
      </c>
      <c r="BZ578" s="1" t="s">
        <v>115</v>
      </c>
      <c r="CA578" s="1" t="s">
        <v>115</v>
      </c>
      <c r="CB578" s="1" t="s">
        <v>115</v>
      </c>
      <c r="CD578" s="47">
        <f>'[1]Bearbeitete Datenbank'!$BT580</f>
        <v>0.18395057049999863</v>
      </c>
      <c r="CE57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3.2105431161469282E-3</v>
      </c>
      <c r="CF578" s="1">
        <f>'[1]Bearbeitete Datenbank'!$BU580</f>
        <v>58.886248068499995</v>
      </c>
      <c r="CG57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1.0277589129414761</v>
      </c>
      <c r="CH578" s="1" t="str">
        <f>'[1]Bearbeitete Datenbank'!$BV580</f>
        <v>True</v>
      </c>
      <c r="CI578" s="1" t="str">
        <f>'[1]Bearbeitete Datenbank'!$BW580</f>
        <v>True</v>
      </c>
      <c r="CJ578" s="1">
        <f>'[1]Bearbeitete Datenbank'!$BX580</f>
        <v>2.4048399999999998E-4</v>
      </c>
      <c r="CK578" s="1">
        <f>'[1]Bearbeitete Datenbank'!$BY580</f>
        <v>1.7856399999999998E-4</v>
      </c>
      <c r="CL578" s="1">
        <f>'[1]Bearbeitete Datenbank'!$CA580</f>
        <v>0.60037600000000002</v>
      </c>
      <c r="CM57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1.0478537949953477E-2</v>
      </c>
      <c r="CN578" s="1">
        <f>'[1]Bearbeitete Datenbank'!$CB580</f>
        <v>1</v>
      </c>
      <c r="CO578" s="1">
        <f>'[1]Bearbeitete Datenbank'!$CC580</f>
        <v>7</v>
      </c>
      <c r="CP578" s="1" t="str">
        <f>'[1]Bearbeitete Datenbank'!$CD580</f>
        <v>None</v>
      </c>
      <c r="CQ578" s="1" t="str">
        <f>'[1]Bearbeitete Datenbank'!$CE580</f>
        <v>None</v>
      </c>
      <c r="CR578" s="1" t="str">
        <f>'[1]Bearbeitete Datenbank'!$CF580</f>
        <v>None</v>
      </c>
      <c r="CS578" s="1" t="str">
        <f>IF(Tabelle27[[#This Row],[synchronised_starting_longitude '[deg_E']]]="None","None",Tabelle27[[#This Row],[synchronised_starting_longitude '[deg_E']]]*PI()/180)</f>
        <v>None</v>
      </c>
      <c r="CT578" s="1" t="str">
        <f>'[1]Bearbeitete Datenbank'!$CG580</f>
        <v>None</v>
      </c>
      <c r="CU578" s="1" t="str">
        <f>IF(Tabelle27[[#This Row],[synchronised_initial_longitude '[deg_E']]]="None","None",Tabelle27[[#This Row],[synchronised_initial_longitude '[deg_E']]]*PI()/180)</f>
        <v>None</v>
      </c>
      <c r="CV578" s="1" t="str">
        <f>'[1]Bearbeitete Datenbank'!$CH580</f>
        <v>None</v>
      </c>
      <c r="CW578" s="1" t="str">
        <f>IF(Tabelle27[[#This Row],[synchronised_tolerance_longitude '[deg_E']]]="None","None",Tabelle27[[#This Row],[synchronised_tolerance_longitude '[deg_E']]]*PI()/180)</f>
        <v>None</v>
      </c>
      <c r="CY578" s="1" t="str">
        <f>'[1]Bearbeitete Datenbank'!$CI580</f>
        <v>None</v>
      </c>
      <c r="CZ578" s="1" t="str">
        <f>IF(Tabelle27[[#This Row],[initial_GLAN '[deg']]]="None",Tabelle27[[#This Row],[initial_GLAN '[deg']]],Tabelle27[[#This Row],[initial_GLAN '[deg']]]*PI()/180)</f>
        <v>None</v>
      </c>
      <c r="DA578" s="1" t="str">
        <f>'[1]Bearbeitete Datenbank'!$CJ580</f>
        <v>None</v>
      </c>
      <c r="DB578" s="1" t="str">
        <f>IF(Tabelle27[[#This Row],[tolerance_GLAN '[deg']]]="None",Tabelle27[[#This Row],[tolerance_GLAN '[deg']]],Tabelle27[[#This Row],[tolerance_GLAN '[deg']]]*PI()/180)</f>
        <v>None</v>
      </c>
      <c r="DC578" s="1" t="str">
        <f>'[1]Bearbeitete Datenbank'!$CK580</f>
        <v>None</v>
      </c>
      <c r="DD578" s="49" t="str">
        <f>'[1]Bearbeitete Datenbank'!$CL580</f>
        <v>None</v>
      </c>
      <c r="DE578" s="5" t="str">
        <f>'[1]Bearbeitete Datenbank'!$CM580</f>
        <v>None</v>
      </c>
      <c r="DF578" s="49" t="str">
        <f>'[1]Bearbeitete Datenbank'!$CN580</f>
        <v>None</v>
      </c>
      <c r="DG578" s="5" t="str">
        <f>'[1]Bearbeitete Datenbank'!$CO580</f>
        <v>None</v>
      </c>
      <c r="DH578" s="5" t="str">
        <f>'[1]Bearbeitete Datenbank'!$CP580</f>
        <v>None</v>
      </c>
    </row>
    <row r="579" spans="1:115" x14ac:dyDescent="0.25">
      <c r="A579" s="1" t="str">
        <f>'[1]Bearbeitete Datenbank'!$C581</f>
        <v>TJS-4</v>
      </c>
      <c r="C579" s="1" t="str">
        <f>'[1]Bearbeitete Datenbank'!$C581</f>
        <v>TJS-4</v>
      </c>
      <c r="D579" s="41">
        <f>'[1]Bearbeitete Datenbank'!$AB581</f>
        <v>44637</v>
      </c>
      <c r="G579" s="1" t="str">
        <f>'[1]Bearbeitete Datenbank'!$AV581</f>
        <v>Heavy Satellite</v>
      </c>
      <c r="H579" s="1">
        <f>'[1]Bearbeitete Datenbank'!$V581</f>
        <v>15</v>
      </c>
      <c r="J579" s="3"/>
      <c r="K579" s="1" t="str">
        <f>'[1]Bearbeitete Datenbank'!$BQ581</f>
        <v>mono/duo-propellant</v>
      </c>
      <c r="L579" s="1" t="str">
        <f>'[1]Bearbeitete Datenbank'!$BR581</f>
        <v>1</v>
      </c>
      <c r="M579" s="1"/>
      <c r="N579" s="1">
        <f>'[1]Bearbeitete Datenbank'!$BS581</f>
        <v>3000</v>
      </c>
      <c r="P579" s="1" t="str">
        <f>'[1]Bearbeitete Datenbank'!$Y581</f>
        <v>Xichang Satellite Launch Center</v>
      </c>
      <c r="Q579" s="1">
        <f>'[1]Bearbeitete Datenbank'!$AD581*PI()/180</f>
        <v>0.49298599140652699</v>
      </c>
      <c r="R579" s="1" t="str">
        <f>'[1]Bearbeitete Datenbank'!$D581</f>
        <v>NR (12/20)</v>
      </c>
      <c r="S579" s="1" t="str">
        <f>'[1]Bearbeitete Datenbank'!$E581</f>
        <v>China</v>
      </c>
      <c r="T579" s="1" t="str">
        <f>'[1]Bearbeitete Datenbank'!$F581</f>
        <v>China Academy of Space Technology (CAST)</v>
      </c>
      <c r="U579" s="3">
        <f>'[1]Bearbeitete Datenbank'!$U581</f>
        <v>43756</v>
      </c>
      <c r="V579" s="1">
        <f>'[1]Bearbeitete Datenbank'!$AE581*PI()/180</f>
        <v>1.7806993189133569</v>
      </c>
      <c r="Y579" s="1">
        <f>'[1]Bearbeitete Datenbank'!$BK581</f>
        <v>2.5</v>
      </c>
      <c r="Z579" s="1">
        <f>'[1]Bearbeitete Datenbank'!$BL581</f>
        <v>5</v>
      </c>
      <c r="AA579" s="1">
        <f>'[1]Bearbeitete Datenbank'!$BM581</f>
        <v>32</v>
      </c>
      <c r="AB579" s="1">
        <f>'[1]Bearbeitete Datenbank'!BN581</f>
        <v>77.750799999999998</v>
      </c>
      <c r="AC579" s="1">
        <f>'[1]Bearbeitete Datenbank'!BO581</f>
        <v>6.25</v>
      </c>
      <c r="AD579" s="1">
        <f>'[1]Bearbeitete Datenbank'!$BP581</f>
        <v>35.403300000000002</v>
      </c>
      <c r="AH579" s="1">
        <f>'[1]Bearbeitete Datenbank'!$AL581</f>
        <v>4000</v>
      </c>
      <c r="AJ579" s="1">
        <f>'[1]Bearbeitete Datenbank'!$AN581</f>
        <v>2500</v>
      </c>
      <c r="AK579" s="1">
        <f>'[1]Bearbeitete Datenbank'!$AW581</f>
        <v>1500</v>
      </c>
      <c r="AU579" s="1" t="str">
        <f>'[1]Bearbeitete Datenbank'!$AU581</f>
        <v>GEO/S</v>
      </c>
      <c r="AV579" s="1" t="str">
        <f>'[1]Bearbeitete Datenbank'!$J581</f>
        <v>GEO</v>
      </c>
      <c r="AY579" s="1" t="str">
        <f>'[1]Bearbeitete Datenbank'!$G581</f>
        <v>Government</v>
      </c>
      <c r="AZ579" s="1"/>
      <c r="BA579" s="1" t="str">
        <f>'[1]Bearbeitete Datenbank'!$H581</f>
        <v>Technology Development</v>
      </c>
      <c r="BB579" s="1"/>
      <c r="BC579" s="42">
        <f>'[1]Bearbeitete Datenbank'!$AX581</f>
        <v>8.9399999999999993E-2</v>
      </c>
      <c r="BD579" s="1">
        <f>Tabelle27[[#This Row],[inclination '[degree']]]*PI()/180</f>
        <v>1.5603243512829306E-3</v>
      </c>
      <c r="BE579" s="1">
        <f>'[1]Bearbeitete Datenbank'!$AY581</f>
        <v>84.668300000000002</v>
      </c>
      <c r="BF579" s="1">
        <f>Tabelle27[[#This Row],[RAAN '[degree']]]*PI()/180</f>
        <v>1.477740607066315</v>
      </c>
      <c r="BG579" s="1">
        <f>'[1]Bearbeitete Datenbank'!$BA581</f>
        <v>347.71499999999997</v>
      </c>
      <c r="BH579" s="1">
        <f>Tabelle27[[#This Row],[AoP '[degree']]]*PI()/180</f>
        <v>6.0687716085720824</v>
      </c>
      <c r="BI579" s="1">
        <f>'[1]Bearbeitete Datenbank'!$BB581</f>
        <v>217.2022</v>
      </c>
      <c r="BK579" s="1">
        <f>Tabelle27[[#This Row],[mean_anomaly '[degree']]]*PI()/180</f>
        <v>3.7908935325752275</v>
      </c>
      <c r="BL579" s="1">
        <f>'[1]Bearbeitete Datenbank'!$AZ581</f>
        <v>3.5520000000000001E-4</v>
      </c>
      <c r="BM579" s="1">
        <f>'[1]Bearbeitete Datenbank'!$BE581</f>
        <v>42165.047326491222</v>
      </c>
      <c r="BN579" s="1">
        <f>'[1]Bearbeitete Datenbank'!$BF581</f>
        <v>35809.024351301588</v>
      </c>
      <c r="BO579" s="1">
        <f>'[1]Bearbeitete Datenbank'!$BG581</f>
        <v>35779.070301680855</v>
      </c>
      <c r="BP579" s="1">
        <f>'[1]Bearbeitete Datenbank'!$BH581</f>
        <v>1436.1114696957309</v>
      </c>
      <c r="BQ579" s="1">
        <f>'[1]Bearbeitete Datenbank'!$BC581</f>
        <v>1.0027076800000001</v>
      </c>
      <c r="BY579" s="1" t="s">
        <v>115</v>
      </c>
      <c r="BZ579" s="1" t="s">
        <v>115</v>
      </c>
      <c r="CA579" s="1" t="s">
        <v>115</v>
      </c>
      <c r="CB579" s="1" t="s">
        <v>115</v>
      </c>
      <c r="CD579" s="47">
        <f>'[1]Bearbeitete Datenbank'!$BT581</f>
        <v>8.6598348500004363E-2</v>
      </c>
      <c r="CE57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1.5114263081145688E-3</v>
      </c>
      <c r="CF579" s="1">
        <f>'[1]Bearbeitete Datenbank'!$BU581</f>
        <v>83.4799628265</v>
      </c>
      <c r="CG57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1.4570002107648969</v>
      </c>
      <c r="CH579" s="1" t="str">
        <f>'[1]Bearbeitete Datenbank'!$BV581</f>
        <v>True</v>
      </c>
      <c r="CI579" s="1" t="str">
        <f>'[1]Bearbeitete Datenbank'!$BW581</f>
        <v>True</v>
      </c>
      <c r="CJ579" s="1">
        <f>'[1]Bearbeitete Datenbank'!$BX581</f>
        <v>4.1366250000000003E-4</v>
      </c>
      <c r="CK579" s="1">
        <f>'[1]Bearbeitete Datenbank'!$BY581</f>
        <v>2.8193750000000002E-4</v>
      </c>
      <c r="CL579" s="1">
        <f>'[1]Bearbeitete Datenbank'!$CA581</f>
        <v>0.10637000000000001</v>
      </c>
      <c r="CM57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1.8565067253463684E-3</v>
      </c>
      <c r="CN579" s="1">
        <f>'[1]Bearbeitete Datenbank'!$CB581</f>
        <v>1</v>
      </c>
      <c r="CO579" s="1">
        <f>'[1]Bearbeitete Datenbank'!$CC581</f>
        <v>7</v>
      </c>
      <c r="CP579" s="1" t="str">
        <f>'[1]Bearbeitete Datenbank'!$CD581</f>
        <v>None</v>
      </c>
      <c r="CQ579" s="1" t="str">
        <f>'[1]Bearbeitete Datenbank'!$CE581</f>
        <v>None</v>
      </c>
      <c r="CR579" s="1" t="str">
        <f>'[1]Bearbeitete Datenbank'!$CF581</f>
        <v>None</v>
      </c>
      <c r="CS579" s="1" t="str">
        <f>IF(Tabelle27[[#This Row],[synchronised_starting_longitude '[deg_E']]]="None","None",Tabelle27[[#This Row],[synchronised_starting_longitude '[deg_E']]]*PI()/180)</f>
        <v>None</v>
      </c>
      <c r="CT579" s="1" t="str">
        <f>'[1]Bearbeitete Datenbank'!$CG581</f>
        <v>None</v>
      </c>
      <c r="CU579" s="1" t="str">
        <f>IF(Tabelle27[[#This Row],[synchronised_initial_longitude '[deg_E']]]="None","None",Tabelle27[[#This Row],[synchronised_initial_longitude '[deg_E']]]*PI()/180)</f>
        <v>None</v>
      </c>
      <c r="CV579" s="1" t="str">
        <f>'[1]Bearbeitete Datenbank'!$CH581</f>
        <v>None</v>
      </c>
      <c r="CW579" s="1" t="str">
        <f>IF(Tabelle27[[#This Row],[synchronised_tolerance_longitude '[deg_E']]]="None","None",Tabelle27[[#This Row],[synchronised_tolerance_longitude '[deg_E']]]*PI()/180)</f>
        <v>None</v>
      </c>
      <c r="CY579" s="1" t="str">
        <f>'[1]Bearbeitete Datenbank'!$CI581</f>
        <v>None</v>
      </c>
      <c r="CZ579" s="1" t="str">
        <f>IF(Tabelle27[[#This Row],[initial_GLAN '[deg']]]="None",Tabelle27[[#This Row],[initial_GLAN '[deg']]],Tabelle27[[#This Row],[initial_GLAN '[deg']]]*PI()/180)</f>
        <v>None</v>
      </c>
      <c r="DA579" s="1" t="str">
        <f>'[1]Bearbeitete Datenbank'!$CJ581</f>
        <v>None</v>
      </c>
      <c r="DB579" s="1" t="str">
        <f>IF(Tabelle27[[#This Row],[tolerance_GLAN '[deg']]]="None",Tabelle27[[#This Row],[tolerance_GLAN '[deg']]],Tabelle27[[#This Row],[tolerance_GLAN '[deg']]]*PI()/180)</f>
        <v>None</v>
      </c>
      <c r="DC579" s="1" t="str">
        <f>'[1]Bearbeitete Datenbank'!$CK581</f>
        <v>None</v>
      </c>
      <c r="DD579" s="49" t="str">
        <f>'[1]Bearbeitete Datenbank'!$CL581</f>
        <v>None</v>
      </c>
      <c r="DE579" s="5" t="str">
        <f>'[1]Bearbeitete Datenbank'!$CM581</f>
        <v>None</v>
      </c>
      <c r="DF579" s="49" t="str">
        <f>'[1]Bearbeitete Datenbank'!$CN581</f>
        <v>None</v>
      </c>
      <c r="DG579" s="5" t="str">
        <f>'[1]Bearbeitete Datenbank'!$CO581</f>
        <v>None</v>
      </c>
      <c r="DH579" s="5" t="str">
        <f>'[1]Bearbeitete Datenbank'!$CP581</f>
        <v>None</v>
      </c>
    </row>
    <row r="580" spans="1:115" x14ac:dyDescent="0.25">
      <c r="A580" s="1" t="str">
        <f>'[1]Bearbeitete Datenbank'!$C582</f>
        <v>TJS-5</v>
      </c>
      <c r="C580" s="1" t="str">
        <f>'[1]Bearbeitete Datenbank'!$C582</f>
        <v>TJS-5</v>
      </c>
      <c r="D580" s="41">
        <f>'[1]Bearbeitete Datenbank'!$AB582</f>
        <v>44978</v>
      </c>
      <c r="G580" s="1" t="str">
        <f>'[1]Bearbeitete Datenbank'!$AV582</f>
        <v>Heavy Satellite</v>
      </c>
      <c r="H580" s="1">
        <f>'[1]Bearbeitete Datenbank'!$V582</f>
        <v>15</v>
      </c>
      <c r="J580" s="3"/>
      <c r="K580" s="1" t="str">
        <f>'[1]Bearbeitete Datenbank'!$BQ582</f>
        <v>none</v>
      </c>
      <c r="L580" s="1" t="str">
        <f>'[1]Bearbeitete Datenbank'!$BR582</f>
        <v>0</v>
      </c>
      <c r="M580" s="1"/>
      <c r="N580" s="1">
        <f>'[1]Bearbeitete Datenbank'!$BS582</f>
        <v>3000</v>
      </c>
      <c r="P580" s="1" t="str">
        <f>'[1]Bearbeitete Datenbank'!$Y582</f>
        <v>Xichang Satellite Launch Center</v>
      </c>
      <c r="Q580" s="1">
        <f>'[1]Bearbeitete Datenbank'!$AD582*PI()/180</f>
        <v>0.49298599140652699</v>
      </c>
      <c r="R580" s="1" t="str">
        <f>'[1]Bearbeitete Datenbank'!$D582</f>
        <v>NR (12/20)</v>
      </c>
      <c r="S580" s="1" t="str">
        <f>'[1]Bearbeitete Datenbank'!$E582</f>
        <v>China</v>
      </c>
      <c r="T580" s="1" t="str">
        <f>'[1]Bearbeitete Datenbank'!$F582</f>
        <v>Shanghai Academy of Spaceflight Technology</v>
      </c>
      <c r="U580" s="3">
        <f>'[1]Bearbeitete Datenbank'!$U582</f>
        <v>43837</v>
      </c>
      <c r="V580" s="1">
        <f>'[1]Bearbeitete Datenbank'!$AE582*PI()/180</f>
        <v>1.7806993189133569</v>
      </c>
      <c r="Y580" s="1">
        <f>'[1]Bearbeitete Datenbank'!$BK582</f>
        <v>2.5</v>
      </c>
      <c r="Z580" s="1">
        <f>'[1]Bearbeitete Datenbank'!$BL582</f>
        <v>5</v>
      </c>
      <c r="AA580" s="1">
        <f>'[1]Bearbeitete Datenbank'!$BM582</f>
        <v>30</v>
      </c>
      <c r="AB580" s="1">
        <f>'[1]Bearbeitete Datenbank'!BN582</f>
        <v>73.750699999999995</v>
      </c>
      <c r="AC580" s="1">
        <f>'[1]Bearbeitete Datenbank'!BO582</f>
        <v>6.25</v>
      </c>
      <c r="AD580" s="1">
        <f>'[1]Bearbeitete Datenbank'!$BP582</f>
        <v>34.063299999999998</v>
      </c>
      <c r="AH580" s="1">
        <f>'[1]Bearbeitete Datenbank'!$AL582</f>
        <v>4000</v>
      </c>
      <c r="AJ580" s="1">
        <f>'[1]Bearbeitete Datenbank'!$AN582</f>
        <v>2500</v>
      </c>
      <c r="AK580" s="1">
        <f>'[1]Bearbeitete Datenbank'!$AW582</f>
        <v>1500</v>
      </c>
      <c r="AU580" s="1" t="str">
        <f>'[1]Bearbeitete Datenbank'!$AU582</f>
        <v>GEO/S</v>
      </c>
      <c r="AV580" s="1" t="str">
        <f>'[1]Bearbeitete Datenbank'!$J582</f>
        <v>GEO</v>
      </c>
      <c r="AY580" s="1" t="str">
        <f>'[1]Bearbeitete Datenbank'!$G582</f>
        <v>Government</v>
      </c>
      <c r="AZ580" s="1"/>
      <c r="BA580" s="1" t="str">
        <f>'[1]Bearbeitete Datenbank'!$H582</f>
        <v>Communications</v>
      </c>
      <c r="BB580" s="1"/>
      <c r="BC580" s="42">
        <f>'[1]Bearbeitete Datenbank'!$AX582</f>
        <v>0.16900000000000001</v>
      </c>
      <c r="BD580" s="1">
        <f>Tabelle27[[#This Row],[inclination '[degree']]]*PI()/180</f>
        <v>2.949606435870417E-3</v>
      </c>
      <c r="BE580" s="1">
        <f>'[1]Bearbeitete Datenbank'!$AY582</f>
        <v>94.343100000000007</v>
      </c>
      <c r="BF580" s="1">
        <f>Tabelle27[[#This Row],[RAAN '[degree']]]*PI()/180</f>
        <v>1.6465977215382623</v>
      </c>
      <c r="BG580" s="1">
        <f>'[1]Bearbeitete Datenbank'!$BA582</f>
        <v>345.37610000000001</v>
      </c>
      <c r="BH580" s="1">
        <f>Tabelle27[[#This Row],[AoP '[degree']]]*PI()/180</f>
        <v>6.0279501026971882</v>
      </c>
      <c r="BI580" s="1">
        <f>'[1]Bearbeitete Datenbank'!$BB582</f>
        <v>233.56299999999999</v>
      </c>
      <c r="BK580" s="1">
        <f>Tabelle27[[#This Row],[mean_anomaly '[degree']]]*PI()/180</f>
        <v>4.0764433608355155</v>
      </c>
      <c r="BL580" s="1">
        <f>'[1]Bearbeitete Datenbank'!$AZ582</f>
        <v>2.2819999999999999E-4</v>
      </c>
      <c r="BM580" s="1">
        <f>'[1]Bearbeitete Datenbank'!$BE582</f>
        <v>42164.374240602236</v>
      </c>
      <c r="BN580" s="1">
        <f>'[1]Bearbeitete Datenbank'!$BF582</f>
        <v>35802.996150803941</v>
      </c>
      <c r="BO580" s="1">
        <f>'[1]Bearbeitete Datenbank'!$BG582</f>
        <v>35783.75233040053</v>
      </c>
      <c r="BP580" s="1">
        <f>'[1]Bearbeitete Datenbank'!$BH582</f>
        <v>1436.077082594247</v>
      </c>
      <c r="BQ580" s="1">
        <f>'[1]Bearbeitete Datenbank'!$BC582</f>
        <v>1.0027316900000001</v>
      </c>
      <c r="BY580" s="1" t="s">
        <v>115</v>
      </c>
      <c r="BZ580" s="1" t="s">
        <v>115</v>
      </c>
      <c r="CA580" s="1" t="s">
        <v>115</v>
      </c>
      <c r="CB580" s="1" t="s">
        <v>115</v>
      </c>
      <c r="CD580" s="47">
        <f>'[1]Bearbeitete Datenbank'!$BT582</f>
        <v>8.1970188999999999E-2</v>
      </c>
      <c r="CE58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1.4306496865320382E-3</v>
      </c>
      <c r="CF580" s="1">
        <f>'[1]Bearbeitete Datenbank'!$BU582</f>
        <v>178.470916851</v>
      </c>
      <c r="CG58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3.1149051181029801</v>
      </c>
      <c r="CH580" s="1" t="str">
        <f>'[1]Bearbeitete Datenbank'!$BV582</f>
        <v>True</v>
      </c>
      <c r="CI580" s="1" t="str">
        <f>'[1]Bearbeitete Datenbank'!$BW582</f>
        <v>True</v>
      </c>
      <c r="CJ580" s="1">
        <f>'[1]Bearbeitete Datenbank'!$BX582</f>
        <v>2.7239000000000001E-4</v>
      </c>
      <c r="CK580" s="1">
        <f>'[1]Bearbeitete Datenbank'!$BY582</f>
        <v>2.3509000000000003E-4</v>
      </c>
      <c r="CL580" s="1">
        <f>'[1]Bearbeitete Datenbank'!$CA582</f>
        <v>0.23585999999999999</v>
      </c>
      <c r="CM58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4.1165335737538252E-3</v>
      </c>
      <c r="CN580" s="1">
        <f>'[1]Bearbeitete Datenbank'!$CB582</f>
        <v>1</v>
      </c>
      <c r="CO580" s="1">
        <f>'[1]Bearbeitete Datenbank'!$CC582</f>
        <v>7</v>
      </c>
      <c r="CP580" s="1" t="str">
        <f>'[1]Bearbeitete Datenbank'!$CD582</f>
        <v>None</v>
      </c>
      <c r="CQ580" s="1" t="str">
        <f>'[1]Bearbeitete Datenbank'!$CE582</f>
        <v>None</v>
      </c>
      <c r="CR580" s="1" t="str">
        <f>'[1]Bearbeitete Datenbank'!$CF582</f>
        <v>None</v>
      </c>
      <c r="CS580" s="1" t="str">
        <f>IF(Tabelle27[[#This Row],[synchronised_starting_longitude '[deg_E']]]="None","None",Tabelle27[[#This Row],[synchronised_starting_longitude '[deg_E']]]*PI()/180)</f>
        <v>None</v>
      </c>
      <c r="CT580" s="1" t="str">
        <f>'[1]Bearbeitete Datenbank'!$CG582</f>
        <v>None</v>
      </c>
      <c r="CU580" s="1" t="str">
        <f>IF(Tabelle27[[#This Row],[synchronised_initial_longitude '[deg_E']]]="None","None",Tabelle27[[#This Row],[synchronised_initial_longitude '[deg_E']]]*PI()/180)</f>
        <v>None</v>
      </c>
      <c r="CV580" s="1" t="str">
        <f>'[1]Bearbeitete Datenbank'!$CH582</f>
        <v>None</v>
      </c>
      <c r="CW580" s="1" t="str">
        <f>IF(Tabelle27[[#This Row],[synchronised_tolerance_longitude '[deg_E']]]="None","None",Tabelle27[[#This Row],[synchronised_tolerance_longitude '[deg_E']]]*PI()/180)</f>
        <v>None</v>
      </c>
      <c r="CY580" s="1" t="str">
        <f>'[1]Bearbeitete Datenbank'!$CI582</f>
        <v>None</v>
      </c>
      <c r="CZ580" s="1" t="str">
        <f>IF(Tabelle27[[#This Row],[initial_GLAN '[deg']]]="None",Tabelle27[[#This Row],[initial_GLAN '[deg']]],Tabelle27[[#This Row],[initial_GLAN '[deg']]]*PI()/180)</f>
        <v>None</v>
      </c>
      <c r="DA580" s="1" t="str">
        <f>'[1]Bearbeitete Datenbank'!$CJ582</f>
        <v>None</v>
      </c>
      <c r="DB580" s="1" t="str">
        <f>IF(Tabelle27[[#This Row],[tolerance_GLAN '[deg']]]="None",Tabelle27[[#This Row],[tolerance_GLAN '[deg']]],Tabelle27[[#This Row],[tolerance_GLAN '[deg']]]*PI()/180)</f>
        <v>None</v>
      </c>
      <c r="DC580" s="1" t="str">
        <f>'[1]Bearbeitete Datenbank'!$CK582</f>
        <v>None</v>
      </c>
      <c r="DD580" s="49" t="str">
        <f>'[1]Bearbeitete Datenbank'!$CL582</f>
        <v>None</v>
      </c>
      <c r="DE580" s="5" t="str">
        <f>'[1]Bearbeitete Datenbank'!$CM582</f>
        <v>None</v>
      </c>
      <c r="DF580" s="49" t="str">
        <f>'[1]Bearbeitete Datenbank'!$CN582</f>
        <v>None</v>
      </c>
      <c r="DG580" s="5" t="str">
        <f>'[1]Bearbeitete Datenbank'!$CO582</f>
        <v>None</v>
      </c>
      <c r="DH580" s="5" t="str">
        <f>'[1]Bearbeitete Datenbank'!$CP582</f>
        <v>None</v>
      </c>
    </row>
    <row r="581" spans="1:115" x14ac:dyDescent="0.25">
      <c r="A581" s="1" t="str">
        <f>'[1]Bearbeitete Datenbank'!$C583</f>
        <v>TKSat-1</v>
      </c>
      <c r="C581" s="1" t="str">
        <f>'[1]Bearbeitete Datenbank'!$C583</f>
        <v>TKSat-1</v>
      </c>
      <c r="D581" s="41">
        <f>'[1]Bearbeitete Datenbank'!$AB583</f>
        <v>39481</v>
      </c>
      <c r="G581" s="1" t="str">
        <f>'[1]Bearbeitete Datenbank'!$AV583</f>
        <v>Heavy Satellite</v>
      </c>
      <c r="H581" s="1">
        <f>'[1]Bearbeitete Datenbank'!$V583</f>
        <v>15</v>
      </c>
      <c r="J581" s="3"/>
      <c r="K581" s="1" t="str">
        <f>'[1]Bearbeitete Datenbank'!$BQ583</f>
        <v>mono/duo-propellant</v>
      </c>
      <c r="L581" s="1" t="str">
        <f>'[1]Bearbeitete Datenbank'!$BR583</f>
        <v>1</v>
      </c>
      <c r="M581" s="1"/>
      <c r="N581" s="1">
        <f>'[1]Bearbeitete Datenbank'!$BS583</f>
        <v>300</v>
      </c>
      <c r="P581" s="1" t="str">
        <f>'[1]Bearbeitete Datenbank'!$Y583</f>
        <v>Xichang Satellite Launch Center</v>
      </c>
      <c r="Q581" s="1">
        <f>'[1]Bearbeitete Datenbank'!$AD583*PI()/180</f>
        <v>0.49298599140652699</v>
      </c>
      <c r="R581" s="1" t="str">
        <f>'[1]Bearbeitete Datenbank'!$D583</f>
        <v>Bolivia</v>
      </c>
      <c r="S581" s="1" t="str">
        <f>'[1]Bearbeitete Datenbank'!$E583</f>
        <v>Bolivia</v>
      </c>
      <c r="T581" s="1" t="str">
        <f>'[1]Bearbeitete Datenbank'!$F583</f>
        <v>Bolivia Aerospace Bureau</v>
      </c>
      <c r="U581" s="3">
        <f>'[1]Bearbeitete Datenbank'!$U583</f>
        <v>41628</v>
      </c>
      <c r="V581" s="1">
        <f>'[1]Bearbeitete Datenbank'!$AE583*PI()/180</f>
        <v>1.7806993189133569</v>
      </c>
      <c r="Y581" s="1">
        <f>'[1]Bearbeitete Datenbank'!$BK583</f>
        <v>2.5</v>
      </c>
      <c r="Z581" s="1">
        <f>'[1]Bearbeitete Datenbank'!$BL583</f>
        <v>5</v>
      </c>
      <c r="AA581" s="1">
        <f>'[1]Bearbeitete Datenbank'!$BM583</f>
        <v>30</v>
      </c>
      <c r="AB581" s="1">
        <f>'[1]Bearbeitete Datenbank'!BN583</f>
        <v>73.750702040974005</v>
      </c>
      <c r="AC581" s="1">
        <f>'[1]Bearbeitete Datenbank'!BO583</f>
        <v>6.25</v>
      </c>
      <c r="AD581" s="1">
        <f>'[1]Bearbeitete Datenbank'!$BP583</f>
        <v>34.063333333333297</v>
      </c>
      <c r="AH581" s="1">
        <f>'[1]Bearbeitete Datenbank'!$AL583</f>
        <v>5086</v>
      </c>
      <c r="AJ581" s="1">
        <f>'[1]Bearbeitete Datenbank'!$AN583</f>
        <v>2500</v>
      </c>
      <c r="AK581" s="1">
        <f>'[1]Bearbeitete Datenbank'!$AW583</f>
        <v>2586</v>
      </c>
      <c r="AU581" s="1" t="str">
        <f>'[1]Bearbeitete Datenbank'!$AU583</f>
        <v>GEO/S</v>
      </c>
      <c r="AV581" s="1" t="str">
        <f>'[1]Bearbeitete Datenbank'!$J583</f>
        <v>GEO</v>
      </c>
      <c r="AY581" s="1" t="str">
        <f>'[1]Bearbeitete Datenbank'!$G583</f>
        <v>Government</v>
      </c>
      <c r="AZ581" s="1"/>
      <c r="BA581" s="1" t="str">
        <f>'[1]Bearbeitete Datenbank'!$H583</f>
        <v>Communications</v>
      </c>
      <c r="BB581" s="1"/>
      <c r="BC581" s="42">
        <f>'[1]Bearbeitete Datenbank'!$AX583</f>
        <v>1.6899999999999998E-2</v>
      </c>
      <c r="BD581" s="1">
        <f>Tabelle27[[#This Row],[inclination '[degree']]]*PI()/180</f>
        <v>2.9496064358704166E-4</v>
      </c>
      <c r="BE581" s="1">
        <f>'[1]Bearbeitete Datenbank'!$AY583</f>
        <v>241.84710000000001</v>
      </c>
      <c r="BF581" s="1">
        <f>Tabelle27[[#This Row],[RAAN '[degree']]]*PI()/180</f>
        <v>4.2210281813999782</v>
      </c>
      <c r="BG581" s="1">
        <f>'[1]Bearbeitete Datenbank'!$BA583</f>
        <v>162.51070000000001</v>
      </c>
      <c r="BH581" s="1">
        <f>Tabelle27[[#This Row],[AoP '[degree']]]*PI()/180</f>
        <v>2.8363467847207491</v>
      </c>
      <c r="BI581" s="1">
        <f>'[1]Bearbeitete Datenbank'!$BB583</f>
        <v>333.05450000000002</v>
      </c>
      <c r="BK581" s="1">
        <f>Tabelle27[[#This Row],[mean_anomaly '[degree']]]*PI()/180</f>
        <v>5.8128976135834538</v>
      </c>
      <c r="BL581" s="1">
        <f>'[1]Bearbeitete Datenbank'!$AZ583</f>
        <v>3.1030000000000001E-4</v>
      </c>
      <c r="BM581" s="1">
        <f>'[1]Bearbeitete Datenbank'!$BE583</f>
        <v>42165.370002346441</v>
      </c>
      <c r="BN581" s="1">
        <f>'[1]Bearbeitete Datenbank'!$BF583</f>
        <v>35807.453916658167</v>
      </c>
      <c r="BO581" s="1">
        <f>'[1]Bearbeitete Datenbank'!$BG583</f>
        <v>35781.286088034714</v>
      </c>
      <c r="BP581" s="1">
        <f>'[1]Bearbeitete Datenbank'!$BH583</f>
        <v>1436.1279548918571</v>
      </c>
      <c r="BQ581" s="1">
        <f>'[1]Bearbeitete Datenbank'!$BC583</f>
        <v>1.0026961700000001</v>
      </c>
      <c r="BY581" s="1" t="s">
        <v>115</v>
      </c>
      <c r="BZ581" s="1" t="s">
        <v>115</v>
      </c>
      <c r="CA581" s="1" t="s">
        <v>115</v>
      </c>
      <c r="CB581" s="1" t="s">
        <v>115</v>
      </c>
      <c r="CD581" s="47">
        <f>'[1]Bearbeitete Datenbank'!$BT583</f>
        <v>2.9049958000001652E-2</v>
      </c>
      <c r="CE58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5.0701741466609575E-4</v>
      </c>
      <c r="CF581" s="1">
        <f>'[1]Bearbeitete Datenbank'!$BU583</f>
        <v>272.79672951299995</v>
      </c>
      <c r="CG58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4.7612011186742365</v>
      </c>
      <c r="CH581" s="1" t="str">
        <f>'[1]Bearbeitete Datenbank'!$BV583</f>
        <v>True</v>
      </c>
      <c r="CI581" s="1" t="str">
        <f>'[1]Bearbeitete Datenbank'!$BW583</f>
        <v>True</v>
      </c>
      <c r="CJ581" s="1">
        <f>'[1]Bearbeitete Datenbank'!$BX583</f>
        <v>2.6962999999999998E-4</v>
      </c>
      <c r="CK581" s="1">
        <f>'[1]Bearbeitete Datenbank'!$BY583</f>
        <v>4.9522000000000005E-5</v>
      </c>
      <c r="CL581" s="1">
        <f>'[1]Bearbeitete Datenbank'!$CA583</f>
        <v>6.3320000000000001E-2</v>
      </c>
      <c r="CM58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1.1051424823628093E-3</v>
      </c>
      <c r="CN581" s="1">
        <f>'[1]Bearbeitete Datenbank'!$CB583</f>
        <v>1</v>
      </c>
      <c r="CO581" s="1">
        <f>'[1]Bearbeitete Datenbank'!$CC583</f>
        <v>1</v>
      </c>
      <c r="CP581" s="1" t="str">
        <f>'[1]Bearbeitete Datenbank'!$CD583</f>
        <v>None</v>
      </c>
      <c r="CQ581" s="1" t="str">
        <f>'[1]Bearbeitete Datenbank'!$CE583</f>
        <v>None</v>
      </c>
      <c r="CR581" s="1" t="str">
        <f>'[1]Bearbeitete Datenbank'!$CF583</f>
        <v>None</v>
      </c>
      <c r="CS581" s="1" t="str">
        <f>IF(Tabelle27[[#This Row],[synchronised_starting_longitude '[deg_E']]]="None","None",Tabelle27[[#This Row],[synchronised_starting_longitude '[deg_E']]]*PI()/180)</f>
        <v>None</v>
      </c>
      <c r="CT581" s="1" t="str">
        <f>'[1]Bearbeitete Datenbank'!$CG583</f>
        <v>None</v>
      </c>
      <c r="CU581" s="1" t="str">
        <f>IF(Tabelle27[[#This Row],[synchronised_initial_longitude '[deg_E']]]="None","None",Tabelle27[[#This Row],[synchronised_initial_longitude '[deg_E']]]*PI()/180)</f>
        <v>None</v>
      </c>
      <c r="CV581" s="1" t="str">
        <f>'[1]Bearbeitete Datenbank'!$CH583</f>
        <v>None</v>
      </c>
      <c r="CW581" s="1" t="str">
        <f>IF(Tabelle27[[#This Row],[synchronised_tolerance_longitude '[deg_E']]]="None","None",Tabelle27[[#This Row],[synchronised_tolerance_longitude '[deg_E']]]*PI()/180)</f>
        <v>None</v>
      </c>
      <c r="CY581" s="1" t="str">
        <f>'[1]Bearbeitete Datenbank'!$CI583</f>
        <v>None</v>
      </c>
      <c r="CZ581" s="1" t="str">
        <f>IF(Tabelle27[[#This Row],[initial_GLAN '[deg']]]="None",Tabelle27[[#This Row],[initial_GLAN '[deg']]],Tabelle27[[#This Row],[initial_GLAN '[deg']]]*PI()/180)</f>
        <v>None</v>
      </c>
      <c r="DA581" s="1" t="str">
        <f>'[1]Bearbeitete Datenbank'!$CJ583</f>
        <v>None</v>
      </c>
      <c r="DB581" s="1" t="str">
        <f>IF(Tabelle27[[#This Row],[tolerance_GLAN '[deg']]]="None",Tabelle27[[#This Row],[tolerance_GLAN '[deg']]],Tabelle27[[#This Row],[tolerance_GLAN '[deg']]]*PI()/180)</f>
        <v>None</v>
      </c>
      <c r="DC581" s="1" t="str">
        <f>'[1]Bearbeitete Datenbank'!$CK583</f>
        <v>None</v>
      </c>
      <c r="DD581" s="49" t="str">
        <f>'[1]Bearbeitete Datenbank'!$CL583</f>
        <v>None</v>
      </c>
      <c r="DE581" s="5" t="str">
        <f>'[1]Bearbeitete Datenbank'!$CM583</f>
        <v>None</v>
      </c>
      <c r="DF581" s="49" t="str">
        <f>'[1]Bearbeitete Datenbank'!$CN583</f>
        <v>None</v>
      </c>
      <c r="DG581" s="5" t="str">
        <f>'[1]Bearbeitete Datenbank'!$CO583</f>
        <v>None</v>
      </c>
      <c r="DH581" s="5" t="str">
        <f>'[1]Bearbeitete Datenbank'!$CP583</f>
        <v>None</v>
      </c>
    </row>
    <row r="582" spans="1:115" x14ac:dyDescent="0.25">
      <c r="A582" s="1" t="str">
        <f>'[1]Bearbeitete Datenbank'!$C584</f>
        <v>Turkmen Alem 52E/MonacoSAT</v>
      </c>
      <c r="C582" s="1" t="str">
        <f>'[1]Bearbeitete Datenbank'!$C584</f>
        <v>Turkmen Alem 52E/MonacoSAT</v>
      </c>
      <c r="D582" s="41">
        <f>'[1]Bearbeitete Datenbank'!$AB584</f>
        <v>40617</v>
      </c>
      <c r="G582" s="1" t="str">
        <f>'[1]Bearbeitete Datenbank'!$AV584</f>
        <v>Heavy Satellite</v>
      </c>
      <c r="H582" s="1">
        <f>'[1]Bearbeitete Datenbank'!$V584</f>
        <v>15</v>
      </c>
      <c r="J582" s="3"/>
      <c r="K582" s="1" t="str">
        <f>'[1]Bearbeitete Datenbank'!$BQ584</f>
        <v>none</v>
      </c>
      <c r="L582" s="1" t="str">
        <f>'[1]Bearbeitete Datenbank'!$BR584</f>
        <v>0</v>
      </c>
      <c r="M582" s="1"/>
      <c r="N582" s="1">
        <f>'[1]Bearbeitete Datenbank'!$BS584</f>
        <v>300</v>
      </c>
      <c r="P582" s="1" t="str">
        <f>'[1]Bearbeitete Datenbank'!$Y584</f>
        <v>Cape Canaveral</v>
      </c>
      <c r="Q582" s="1">
        <f>'[1]Bearbeitete Datenbank'!$AD584*PI()/180</f>
        <v>0.49683706040105241</v>
      </c>
      <c r="R582" s="1" t="str">
        <f>'[1]Bearbeitete Datenbank'!$D584</f>
        <v>NR</v>
      </c>
      <c r="S582" s="1" t="str">
        <f>'[1]Bearbeitete Datenbank'!$E584</f>
        <v>Turkmenistan/Monaco</v>
      </c>
      <c r="T582" s="1" t="str">
        <f>'[1]Bearbeitete Datenbank'!$F584</f>
        <v>Turkmenistan Ministry of Communications/SSI-Monaco</v>
      </c>
      <c r="U582" s="3">
        <f>'[1]Bearbeitete Datenbank'!$U584</f>
        <v>42121</v>
      </c>
      <c r="V582" s="1">
        <f>'[1]Bearbeitete Datenbank'!$AE584*PI()/180</f>
        <v>4.8776134829068196</v>
      </c>
      <c r="Y582" s="1">
        <f>'[1]Bearbeitete Datenbank'!$BK584</f>
        <v>2</v>
      </c>
      <c r="Z582" s="1">
        <f>'[1]Bearbeitete Datenbank'!$BL584</f>
        <v>4.5</v>
      </c>
      <c r="AA582" s="1">
        <f>'[1]Bearbeitete Datenbank'!$BM584</f>
        <v>30</v>
      </c>
      <c r="AB582" s="1">
        <f>'[1]Bearbeitete Datenbank'!BN584</f>
        <v>58.142550483928297</v>
      </c>
      <c r="AC582" s="1">
        <f>'[1]Bearbeitete Datenbank'!BO584</f>
        <v>4</v>
      </c>
      <c r="AD582" s="1">
        <f>'[1]Bearbeitete Datenbank'!$BP584</f>
        <v>26.037333333333301</v>
      </c>
      <c r="AH582" s="1">
        <f>'[1]Bearbeitete Datenbank'!$AL584</f>
        <v>4700</v>
      </c>
      <c r="AJ582" s="1">
        <f>'[1]Bearbeitete Datenbank'!$AN584</f>
        <v>1823</v>
      </c>
      <c r="AK582" s="1">
        <f>'[1]Bearbeitete Datenbank'!$AW584</f>
        <v>2877</v>
      </c>
      <c r="AU582" s="1" t="str">
        <f>'[1]Bearbeitete Datenbank'!$AU584</f>
        <v>GEO/D</v>
      </c>
      <c r="AV582" s="1" t="str">
        <f>'[1]Bearbeitete Datenbank'!$J584</f>
        <v>GEO</v>
      </c>
      <c r="AY582" s="1" t="str">
        <f>'[1]Bearbeitete Datenbank'!$G584</f>
        <v>Government/Commercial</v>
      </c>
      <c r="AZ582" s="1"/>
      <c r="BA582" s="1" t="str">
        <f>'[1]Bearbeitete Datenbank'!$H584</f>
        <v>Communications</v>
      </c>
      <c r="BB582" s="1"/>
      <c r="BC582" s="42">
        <f>'[1]Bearbeitete Datenbank'!$AX584</f>
        <v>1.5699999999999999E-2</v>
      </c>
      <c r="BD582" s="1">
        <f>Tabelle27[[#This Row],[inclination '[degree']]]*PI()/180</f>
        <v>2.740166925631097E-4</v>
      </c>
      <c r="BE582" s="1">
        <f>'[1]Bearbeitete Datenbank'!$AY584</f>
        <v>330.36169999999998</v>
      </c>
      <c r="BF582" s="1">
        <f>Tabelle27[[#This Row],[RAAN '[degree']]]*PI()/180</f>
        <v>5.7658993874857503</v>
      </c>
      <c r="BG582" s="1">
        <f>'[1]Bearbeitete Datenbank'!$BA584</f>
        <v>84.801599999999993</v>
      </c>
      <c r="BH582" s="1">
        <f>Tabelle27[[#This Row],[AoP '[degree']]]*PI()/180</f>
        <v>1.480067130959223</v>
      </c>
      <c r="BI582" s="1">
        <f>'[1]Bearbeitete Datenbank'!$BB584</f>
        <v>163.2843</v>
      </c>
      <c r="BK582" s="1">
        <f>Tabelle27[[#This Row],[mean_anomaly '[degree']]]*PI()/180</f>
        <v>2.8498486518141775</v>
      </c>
      <c r="BL582" s="1">
        <f>'[1]Bearbeitete Datenbank'!$AZ584</f>
        <v>2.875E-4</v>
      </c>
      <c r="BM582" s="1">
        <f>'[1]Bearbeitete Datenbank'!$BE584</f>
        <v>42165.40981161128</v>
      </c>
      <c r="BN582" s="1">
        <f>'[1]Bearbeitete Datenbank'!$BF584</f>
        <v>35806.532366932115</v>
      </c>
      <c r="BO582" s="1">
        <f>'[1]Bearbeitete Datenbank'!$BG584</f>
        <v>35782.287256290445</v>
      </c>
      <c r="BP582" s="1">
        <f>'[1]Bearbeitete Datenbank'!$BH584</f>
        <v>1436.1299887129142</v>
      </c>
      <c r="BQ582" s="1">
        <f>'[1]Bearbeitete Datenbank'!$BC584</f>
        <v>1.0026947500000001</v>
      </c>
      <c r="BY582" s="1" t="s">
        <v>115</v>
      </c>
      <c r="BZ582" s="1" t="s">
        <v>115</v>
      </c>
      <c r="CA582" s="1" t="s">
        <v>115</v>
      </c>
      <c r="CB582" s="1" t="s">
        <v>115</v>
      </c>
      <c r="CD582" s="47">
        <f>'[1]Bearbeitete Datenbank'!$BT584</f>
        <v>3.3759934499997257E-2</v>
      </c>
      <c r="CE58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5.8922201228257766E-4</v>
      </c>
      <c r="CF582" s="1">
        <f>'[1]Bearbeitete Datenbank'!$BU584</f>
        <v>52.011740575499999</v>
      </c>
      <c r="CG58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0.90777612273560526</v>
      </c>
      <c r="CH582" s="1" t="str">
        <f>'[1]Bearbeitete Datenbank'!$BV584</f>
        <v>True</v>
      </c>
      <c r="CI582" s="1" t="str">
        <f>'[1]Bearbeitete Datenbank'!$BW584</f>
        <v>True</v>
      </c>
      <c r="CJ582" s="1">
        <f>'[1]Bearbeitete Datenbank'!$BX584</f>
        <v>2.8236599999999999E-4</v>
      </c>
      <c r="CK582" s="1">
        <f>'[1]Bearbeitete Datenbank'!$BY584</f>
        <v>4.6265999999999994E-5</v>
      </c>
      <c r="CL582" s="1">
        <f>'[1]Bearbeitete Datenbank'!$CA584</f>
        <v>3.6165999999999997E-2</v>
      </c>
      <c r="CM58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6.3121577727626914E-4</v>
      </c>
      <c r="CN582" s="1">
        <f>'[1]Bearbeitete Datenbank'!$CB584</f>
        <v>1</v>
      </c>
      <c r="CO582" s="1">
        <f>'[1]Bearbeitete Datenbank'!$CC584</f>
        <v>3</v>
      </c>
      <c r="CP582" s="1" t="str">
        <f>'[1]Bearbeitete Datenbank'!$CD584</f>
        <v>None</v>
      </c>
      <c r="CQ582" s="1" t="str">
        <f>'[1]Bearbeitete Datenbank'!$CE584</f>
        <v>None</v>
      </c>
      <c r="CR582" s="1" t="str">
        <f>'[1]Bearbeitete Datenbank'!$CF584</f>
        <v>None</v>
      </c>
      <c r="CS582" s="1" t="str">
        <f>IF(Tabelle27[[#This Row],[synchronised_starting_longitude '[deg_E']]]="None","None",Tabelle27[[#This Row],[synchronised_starting_longitude '[deg_E']]]*PI()/180)</f>
        <v>None</v>
      </c>
      <c r="CT582" s="1" t="str">
        <f>'[1]Bearbeitete Datenbank'!$CG584</f>
        <v>None</v>
      </c>
      <c r="CU582" s="1" t="str">
        <f>IF(Tabelle27[[#This Row],[synchronised_initial_longitude '[deg_E']]]="None","None",Tabelle27[[#This Row],[synchronised_initial_longitude '[deg_E']]]*PI()/180)</f>
        <v>None</v>
      </c>
      <c r="CV582" s="1" t="str">
        <f>'[1]Bearbeitete Datenbank'!$CH584</f>
        <v>None</v>
      </c>
      <c r="CW582" s="1" t="str">
        <f>IF(Tabelle27[[#This Row],[synchronised_tolerance_longitude '[deg_E']]]="None","None",Tabelle27[[#This Row],[synchronised_tolerance_longitude '[deg_E']]]*PI()/180)</f>
        <v>None</v>
      </c>
      <c r="CY582" s="1" t="str">
        <f>'[1]Bearbeitete Datenbank'!$CI584</f>
        <v>None</v>
      </c>
      <c r="CZ582" s="1" t="str">
        <f>IF(Tabelle27[[#This Row],[initial_GLAN '[deg']]]="None",Tabelle27[[#This Row],[initial_GLAN '[deg']]],Tabelle27[[#This Row],[initial_GLAN '[deg']]]*PI()/180)</f>
        <v>None</v>
      </c>
      <c r="DA582" s="1" t="str">
        <f>'[1]Bearbeitete Datenbank'!$CJ584</f>
        <v>None</v>
      </c>
      <c r="DB582" s="1" t="str">
        <f>IF(Tabelle27[[#This Row],[tolerance_GLAN '[deg']]]="None",Tabelle27[[#This Row],[tolerance_GLAN '[deg']]],Tabelle27[[#This Row],[tolerance_GLAN '[deg']]]*PI()/180)</f>
        <v>None</v>
      </c>
      <c r="DC582" s="1" t="str">
        <f>'[1]Bearbeitete Datenbank'!$CK584</f>
        <v>None</v>
      </c>
      <c r="DD582" s="49" t="str">
        <f>'[1]Bearbeitete Datenbank'!$CL584</f>
        <v>None</v>
      </c>
      <c r="DE582" s="5" t="str">
        <f>'[1]Bearbeitete Datenbank'!$CM584</f>
        <v>None</v>
      </c>
      <c r="DF582" s="49" t="str">
        <f>'[1]Bearbeitete Datenbank'!$CN584</f>
        <v>None</v>
      </c>
      <c r="DG582" s="5" t="str">
        <f>'[1]Bearbeitete Datenbank'!$CO584</f>
        <v>None</v>
      </c>
      <c r="DH582" s="5" t="str">
        <f>'[1]Bearbeitete Datenbank'!$CP584</f>
        <v>None</v>
      </c>
    </row>
    <row r="583" spans="1:115" x14ac:dyDescent="0.25">
      <c r="A583" s="1" t="str">
        <f>'[1]Bearbeitete Datenbank'!$C585</f>
        <v>Turksat 3A</v>
      </c>
      <c r="C583" s="1" t="str">
        <f>'[1]Bearbeitete Datenbank'!$C585</f>
        <v>Turksat 3A</v>
      </c>
      <c r="D583" s="41">
        <f>'[1]Bearbeitete Datenbank'!$AB585</f>
        <v>33056</v>
      </c>
      <c r="G583" s="1" t="str">
        <f>'[1]Bearbeitete Datenbank'!$AV585</f>
        <v>Heavy Satellite</v>
      </c>
      <c r="H583" s="1">
        <f>'[1]Bearbeitete Datenbank'!$V585</f>
        <v>15</v>
      </c>
      <c r="J583" s="3"/>
      <c r="K583" s="1" t="str">
        <f>'[1]Bearbeitete Datenbank'!$BQ585</f>
        <v>none</v>
      </c>
      <c r="L583" s="1" t="str">
        <f>'[1]Bearbeitete Datenbank'!$BR585</f>
        <v>0</v>
      </c>
      <c r="M583" s="1"/>
      <c r="N583" s="1">
        <f>'[1]Bearbeitete Datenbank'!$BS585</f>
        <v>300</v>
      </c>
      <c r="P583" s="1" t="str">
        <f>'[1]Bearbeitete Datenbank'!$Y585</f>
        <v>Guiana Space Center</v>
      </c>
      <c r="Q583" s="1">
        <f>'[1]Bearbeitete Datenbank'!$AD585*PI()/180</f>
        <v>9.1437799511982928E-2</v>
      </c>
      <c r="R583" s="1" t="str">
        <f>'[1]Bearbeitete Datenbank'!$D585</f>
        <v>Turkey</v>
      </c>
      <c r="S583" s="1" t="str">
        <f>'[1]Bearbeitete Datenbank'!$E585</f>
        <v>Turkey</v>
      </c>
      <c r="T583" s="1" t="str">
        <f>'[1]Bearbeitete Datenbank'!$F585</f>
        <v>Turksat</v>
      </c>
      <c r="U583" s="3">
        <f>'[1]Bearbeitete Datenbank'!$U585</f>
        <v>39611</v>
      </c>
      <c r="V583" s="1">
        <f>'[1]Bearbeitete Datenbank'!$AE585*PI()/180</f>
        <v>5.3622099674872183</v>
      </c>
      <c r="Y583" s="1">
        <f>'[1]Bearbeitete Datenbank'!$BK585</f>
        <v>2.2999999999999998</v>
      </c>
      <c r="Z583" s="1">
        <f>'[1]Bearbeitete Datenbank'!$BL585</f>
        <v>4</v>
      </c>
      <c r="AA583" s="1">
        <f>'[1]Bearbeitete Datenbank'!$BM585</f>
        <v>30</v>
      </c>
      <c r="AB583" s="1">
        <f>'[1]Bearbeitete Datenbank'!BN585</f>
        <v>65.013839866344</v>
      </c>
      <c r="AC583" s="1">
        <f>'[1]Bearbeitete Datenbank'!BO585</f>
        <v>5.29</v>
      </c>
      <c r="AD583" s="1">
        <f>'[1]Bearbeitete Datenbank'!$BP585</f>
        <v>28.938933333333299</v>
      </c>
      <c r="AH583" s="1">
        <f>'[1]Bearbeitete Datenbank'!$AL585</f>
        <v>3010</v>
      </c>
      <c r="AJ583" s="1">
        <f>'[1]Bearbeitete Datenbank'!$AN585</f>
        <v>1500</v>
      </c>
      <c r="AK583" s="1">
        <f>'[1]Bearbeitete Datenbank'!$AW585</f>
        <v>1510</v>
      </c>
      <c r="AU583" s="1" t="str">
        <f>'[1]Bearbeitete Datenbank'!$AU585</f>
        <v>GEO/S</v>
      </c>
      <c r="AV583" s="1" t="str">
        <f>'[1]Bearbeitete Datenbank'!$J585</f>
        <v>GEO</v>
      </c>
      <c r="AY583" s="1" t="str">
        <f>'[1]Bearbeitete Datenbank'!$G585</f>
        <v>Commercial</v>
      </c>
      <c r="AZ583" s="1"/>
      <c r="BA583" s="1" t="str">
        <f>'[1]Bearbeitete Datenbank'!$H585</f>
        <v>Communications</v>
      </c>
      <c r="BB583" s="1"/>
      <c r="BC583" s="42">
        <f>'[1]Bearbeitete Datenbank'!$AX585</f>
        <v>5.9900000000000002E-2</v>
      </c>
      <c r="BD583" s="1">
        <f>Tabelle27[[#This Row],[inclination '[degree']]]*PI()/180</f>
        <v>1.0454522219446034E-3</v>
      </c>
      <c r="BE583" s="1">
        <f>'[1]Bearbeitete Datenbank'!$AY585</f>
        <v>92.942800000000005</v>
      </c>
      <c r="BF583" s="1">
        <f>Tabelle27[[#This Row],[RAAN '[degree']]]*PI()/180</f>
        <v>1.6221578760225859</v>
      </c>
      <c r="BG583" s="1">
        <f>'[1]Bearbeitete Datenbank'!$BA585</f>
        <v>332.44810000000001</v>
      </c>
      <c r="BH583" s="1">
        <f>Tabelle27[[#This Row],[AoP '[degree']]]*PI()/180</f>
        <v>5.8023139369993615</v>
      </c>
      <c r="BI583" s="1">
        <f>'[1]Bearbeitete Datenbank'!$BB585</f>
        <v>309.9436</v>
      </c>
      <c r="BK583" s="1">
        <f>Tabelle27[[#This Row],[mean_anomaly '[degree']]]*PI()/180</f>
        <v>5.4095363154842966</v>
      </c>
      <c r="BL583" s="1">
        <f>'[1]Bearbeitete Datenbank'!$AZ585</f>
        <v>5.3510000000000005E-4</v>
      </c>
      <c r="BM583" s="1">
        <f>'[1]Bearbeitete Datenbank'!$BE585</f>
        <v>42163.925438158105</v>
      </c>
      <c r="BN583" s="1">
        <f>'[1]Bearbeitete Datenbank'!$BF585</f>
        <v>35815.487354660065</v>
      </c>
      <c r="BO583" s="1">
        <f>'[1]Bearbeitete Datenbank'!$BG585</f>
        <v>35770.363521656145</v>
      </c>
      <c r="BP583" s="1">
        <f>'[1]Bearbeitete Datenbank'!$BH585</f>
        <v>1436.0541540010511</v>
      </c>
      <c r="BQ583" s="1">
        <f>'[1]Bearbeitete Datenbank'!$BC585</f>
        <v>1.0027477</v>
      </c>
      <c r="BY583" s="1" t="s">
        <v>115</v>
      </c>
      <c r="BZ583" s="1" t="s">
        <v>115</v>
      </c>
      <c r="CA583" s="1" t="s">
        <v>115</v>
      </c>
      <c r="CB583" s="1" t="s">
        <v>115</v>
      </c>
      <c r="CD583" s="47">
        <f>'[1]Bearbeitete Datenbank'!$BT585</f>
        <v>4.1736269499999423E-2</v>
      </c>
      <c r="CE58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7.2843532027467737E-4</v>
      </c>
      <c r="CF583" s="1">
        <f>'[1]Bearbeitete Datenbank'!$BU585</f>
        <v>41.988103536499999</v>
      </c>
      <c r="CG58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0.73283065338020004</v>
      </c>
      <c r="CH583" s="1" t="str">
        <f>'[1]Bearbeitete Datenbank'!$BV585</f>
        <v>True</v>
      </c>
      <c r="CI583" s="1" t="str">
        <f>'[1]Bearbeitete Datenbank'!$BW585</f>
        <v>True</v>
      </c>
      <c r="CJ583" s="1">
        <f>'[1]Bearbeitete Datenbank'!$BX585</f>
        <v>3.9991750000000002E-4</v>
      </c>
      <c r="CK583" s="1">
        <f>'[1]Bearbeitete Datenbank'!$BY585</f>
        <v>1.5017250000000002E-4</v>
      </c>
      <c r="CL583" s="1">
        <f>'[1]Bearbeitete Datenbank'!$CA585</f>
        <v>8.4589999999999999E-2</v>
      </c>
      <c r="CM58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1.4763740142620034E-3</v>
      </c>
      <c r="CN583" s="1">
        <f>'[1]Bearbeitete Datenbank'!$CB585</f>
        <v>2</v>
      </c>
      <c r="CO583" s="1">
        <f>'[1]Bearbeitete Datenbank'!$CC585</f>
        <v>8</v>
      </c>
      <c r="CP583" s="1" t="str">
        <f>'[1]Bearbeitete Datenbank'!$CD585</f>
        <v>Tur_42</v>
      </c>
      <c r="CQ583" s="1">
        <f>'[1]Bearbeitete Datenbank'!$CE585</f>
        <v>2</v>
      </c>
      <c r="CR583" s="1">
        <f>'[1]Bearbeitete Datenbank'!$CF585</f>
        <v>42.014672201000003</v>
      </c>
      <c r="CS583" s="1">
        <f>IF(Tabelle27[[#This Row],[synchronised_starting_longitude '[deg_E']]]="None","None",Tabelle27[[#This Row],[synchronised_starting_longitude '[deg_E']]]*PI()/180)</f>
        <v>0.73329436405358295</v>
      </c>
      <c r="CT583" s="1">
        <f>'[1]Bearbeitete Datenbank'!$CG585</f>
        <v>41.985622495000001</v>
      </c>
      <c r="CU583" s="1">
        <f>IF(Tabelle27[[#This Row],[synchronised_initial_longitude '[deg_E']]]="None","None",Tabelle27[[#This Row],[synchronised_initial_longitude '[deg_E']]]*PI()/180)</f>
        <v>0.73278735103714643</v>
      </c>
      <c r="CV583" s="1">
        <f>'[1]Bearbeitete Datenbank'!$CH585</f>
        <v>4.1499579999998204E-2</v>
      </c>
      <c r="CW583" s="1">
        <f>IF(Tabelle27[[#This Row],[synchronised_tolerance_longitude '[deg_E']]]="None","None",Tabelle27[[#This Row],[synchronised_tolerance_longitude '[deg_E']]]*PI()/180)</f>
        <v>7.2430430919475698E-4</v>
      </c>
      <c r="CY583" s="1" t="str">
        <f>'[1]Bearbeitete Datenbank'!$CI585</f>
        <v>None</v>
      </c>
      <c r="CZ583" s="1" t="str">
        <f>IF(Tabelle27[[#This Row],[initial_GLAN '[deg']]]="None",Tabelle27[[#This Row],[initial_GLAN '[deg']]],Tabelle27[[#This Row],[initial_GLAN '[deg']]]*PI()/180)</f>
        <v>None</v>
      </c>
      <c r="DA583" s="1" t="str">
        <f>'[1]Bearbeitete Datenbank'!$CJ585</f>
        <v>None</v>
      </c>
      <c r="DB583" s="1" t="str">
        <f>IF(Tabelle27[[#This Row],[tolerance_GLAN '[deg']]]="None",Tabelle27[[#This Row],[tolerance_GLAN '[deg']]],Tabelle27[[#This Row],[tolerance_GLAN '[deg']]]*PI()/180)</f>
        <v>None</v>
      </c>
      <c r="DC583" s="1" t="str">
        <f>'[1]Bearbeitete Datenbank'!$CK585</f>
        <v>None</v>
      </c>
      <c r="DD583" s="49" t="str">
        <f>'[1]Bearbeitete Datenbank'!$CL585</f>
        <v>None</v>
      </c>
      <c r="DE583" s="5" t="str">
        <f>'[1]Bearbeitete Datenbank'!$CM585</f>
        <v>None</v>
      </c>
      <c r="DF583" s="49" t="str">
        <f>'[1]Bearbeitete Datenbank'!$CN585</f>
        <v>None</v>
      </c>
      <c r="DG583" s="5" t="str">
        <f>'[1]Bearbeitete Datenbank'!$CO585</f>
        <v>None</v>
      </c>
      <c r="DH583" s="5" t="str">
        <f>'[1]Bearbeitete Datenbank'!$CP585</f>
        <v>None</v>
      </c>
    </row>
    <row r="584" spans="1:115" x14ac:dyDescent="0.25">
      <c r="A584" s="1" t="str">
        <f>'[1]Bearbeitete Datenbank'!$C586</f>
        <v>Turksat 4A</v>
      </c>
      <c r="C584" s="1" t="str">
        <f>'[1]Bearbeitete Datenbank'!$C586</f>
        <v>Turksat 4A</v>
      </c>
      <c r="D584" s="41">
        <f>'[1]Bearbeitete Datenbank'!$AB586</f>
        <v>39522</v>
      </c>
      <c r="G584" s="1" t="str">
        <f>'[1]Bearbeitete Datenbank'!$AV586</f>
        <v>Heavy Satellite</v>
      </c>
      <c r="H584" s="1">
        <f>'[1]Bearbeitete Datenbank'!$V586</f>
        <v>15</v>
      </c>
      <c r="J584" s="3"/>
      <c r="K584" s="1" t="str">
        <f>'[1]Bearbeitete Datenbank'!$BQ586</f>
        <v>mono/duo-propellant</v>
      </c>
      <c r="L584" s="1" t="str">
        <f>'[1]Bearbeitete Datenbank'!$BR586</f>
        <v>1</v>
      </c>
      <c r="M584" s="1"/>
      <c r="N584" s="1">
        <f>'[1]Bearbeitete Datenbank'!$BS586</f>
        <v>300</v>
      </c>
      <c r="P584" s="1" t="str">
        <f>'[1]Bearbeitete Datenbank'!$Y586</f>
        <v>Baikonur Cosmodrome</v>
      </c>
      <c r="Q584" s="1">
        <f>'[1]Bearbeitete Datenbank'!$AD586*PI()/180</f>
        <v>0.80224059067919362</v>
      </c>
      <c r="R584" s="1" t="str">
        <f>'[1]Bearbeitete Datenbank'!$D586</f>
        <v>Turkey</v>
      </c>
      <c r="S584" s="1" t="str">
        <f>'[1]Bearbeitete Datenbank'!$E586</f>
        <v>Turkey</v>
      </c>
      <c r="T584" s="1" t="str">
        <f>'[1]Bearbeitete Datenbank'!$F586</f>
        <v>Turksat</v>
      </c>
      <c r="U584" s="3">
        <f>'[1]Bearbeitete Datenbank'!$U586</f>
        <v>41684</v>
      </c>
      <c r="V584" s="1">
        <f>'[1]Bearbeitete Datenbank'!$AE586*PI()/180</f>
        <v>1.1048806829750102</v>
      </c>
      <c r="Y584" s="1">
        <f>'[1]Bearbeitete Datenbank'!$BK586</f>
        <v>3.8</v>
      </c>
      <c r="Z584" s="1">
        <f>'[1]Bearbeitete Datenbank'!$BL586</f>
        <v>6.2</v>
      </c>
      <c r="AA584" s="1">
        <f>'[1]Bearbeitete Datenbank'!$BM586</f>
        <v>31.6</v>
      </c>
      <c r="AB584" s="1">
        <f>'[1]Bearbeitete Datenbank'!BN586</f>
        <v>120.825848544805</v>
      </c>
      <c r="AC584" s="1">
        <f>'[1]Bearbeitete Datenbank'!BO586</f>
        <v>14.44</v>
      </c>
      <c r="AD584" s="1">
        <f>'[1]Bearbeitete Datenbank'!$BP586</f>
        <v>59.063600000000001</v>
      </c>
      <c r="AH584" s="1">
        <f>'[1]Bearbeitete Datenbank'!$AL586</f>
        <v>4850</v>
      </c>
      <c r="AJ584" s="1">
        <f>'[1]Bearbeitete Datenbank'!$AN586</f>
        <v>2500</v>
      </c>
      <c r="AK584" s="1">
        <f>'[1]Bearbeitete Datenbank'!$AW586</f>
        <v>2350</v>
      </c>
      <c r="AU584" s="1" t="str">
        <f>'[1]Bearbeitete Datenbank'!$AU586</f>
        <v>MEO</v>
      </c>
      <c r="AV584" s="1" t="str">
        <f>'[1]Bearbeitete Datenbank'!$J586</f>
        <v>GEO</v>
      </c>
      <c r="AY584" s="1" t="str">
        <f>'[1]Bearbeitete Datenbank'!$G586</f>
        <v>Commercial</v>
      </c>
      <c r="AZ584" s="1"/>
      <c r="BA584" s="1" t="str">
        <f>'[1]Bearbeitete Datenbank'!$H586</f>
        <v>Communications</v>
      </c>
      <c r="BB584" s="1"/>
      <c r="BC584" s="42">
        <f>'[1]Bearbeitete Datenbank'!$AX586</f>
        <v>1.8499999999999999E-2</v>
      </c>
      <c r="BD584" s="1">
        <f>Tabelle27[[#This Row],[inclination '[degree']]]*PI()/180</f>
        <v>3.2288591161895098E-4</v>
      </c>
      <c r="BE584" s="1">
        <f>'[1]Bearbeitete Datenbank'!$AY586</f>
        <v>273.92489999999998</v>
      </c>
      <c r="BF584" s="1">
        <f>Tabelle27[[#This Row],[RAAN '[degree']]]*PI()/180</f>
        <v>4.7808914081962151</v>
      </c>
      <c r="BG584" s="1">
        <f>'[1]Bearbeitete Datenbank'!$BA586</f>
        <v>75.634699999999995</v>
      </c>
      <c r="BH584" s="1">
        <f>Tabelle27[[#This Row],[AoP '[degree']]]*PI()/180</f>
        <v>1.3200745437581551</v>
      </c>
      <c r="BI584" s="1">
        <f>'[1]Bearbeitete Datenbank'!$BB586</f>
        <v>263.35390000000001</v>
      </c>
      <c r="BK584" s="1">
        <f>Tabelle27[[#This Row],[mean_anomaly '[degree']]]*PI()/180</f>
        <v>4.5963926529678947</v>
      </c>
      <c r="BL584" s="1">
        <f>'[1]Bearbeitete Datenbank'!$AZ586</f>
        <v>1.427E-4</v>
      </c>
      <c r="BM584" s="1">
        <f>'[1]Bearbeitete Datenbank'!$BE586</f>
        <v>42164.752129747714</v>
      </c>
      <c r="BN584" s="1">
        <f>'[1]Bearbeitete Datenbank'!$BF586</f>
        <v>35799.769039876628</v>
      </c>
      <c r="BO584" s="1">
        <f>'[1]Bearbeitete Datenbank'!$BG586</f>
        <v>35787.7352196188</v>
      </c>
      <c r="BP584" s="1">
        <f>'[1]Bearbeitete Datenbank'!$BH586</f>
        <v>1436.0963884359892</v>
      </c>
      <c r="BQ584" s="1">
        <f>'[1]Bearbeitete Datenbank'!$BC586</f>
        <v>1.0027182100000001</v>
      </c>
      <c r="BY584" s="1" t="s">
        <v>115</v>
      </c>
      <c r="BZ584" s="1" t="s">
        <v>115</v>
      </c>
      <c r="CA584" s="1" t="s">
        <v>115</v>
      </c>
      <c r="CB584" s="1" t="s">
        <v>115</v>
      </c>
      <c r="CD584" s="47">
        <f>'[1]Bearbeitete Datenbank'!$BT586</f>
        <v>4.1262890499996985E-2</v>
      </c>
      <c r="CE58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7.2017329811483659E-4</v>
      </c>
      <c r="CF584" s="1">
        <f>'[1]Bearbeitete Datenbank'!$BU586</f>
        <v>41.983141453499996</v>
      </c>
      <c r="CG58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0.73274404869409282</v>
      </c>
      <c r="CH584" s="1" t="str">
        <f>'[1]Bearbeitete Datenbank'!$BV586</f>
        <v>True</v>
      </c>
      <c r="CI584" s="1" t="str">
        <f>'[1]Bearbeitete Datenbank'!$BW586</f>
        <v>True</v>
      </c>
      <c r="CJ584" s="1">
        <f>'[1]Bearbeitete Datenbank'!$BX586</f>
        <v>2.7626000000000001E-4</v>
      </c>
      <c r="CK584" s="1">
        <f>'[1]Bearbeitete Datenbank'!$BY586</f>
        <v>2.3752000000000002E-4</v>
      </c>
      <c r="CL584" s="1">
        <f>'[1]Bearbeitete Datenbank'!$CA586</f>
        <v>8.4974999999999995E-2</v>
      </c>
      <c r="CM584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1.4830935318821813E-3</v>
      </c>
      <c r="CN584" s="1">
        <f>'[1]Bearbeitete Datenbank'!$CB586</f>
        <v>2</v>
      </c>
      <c r="CO584" s="1">
        <f>'[1]Bearbeitete Datenbank'!$CC586</f>
        <v>9</v>
      </c>
      <c r="CP584" s="1" t="str">
        <f>'[1]Bearbeitete Datenbank'!$CD586</f>
        <v>Tur_42</v>
      </c>
      <c r="CQ584" s="1">
        <f>'[1]Bearbeitete Datenbank'!$CE586</f>
        <v>1</v>
      </c>
      <c r="CR584" s="1">
        <f>'[1]Bearbeitete Datenbank'!$CF586</f>
        <v>41.956572788999999</v>
      </c>
      <c r="CS584" s="1">
        <f>IF(Tabelle27[[#This Row],[synchronised_starting_longitude '[deg_E']]]="None","None",Tabelle27[[#This Row],[synchronised_starting_longitude '[deg_E']]]*PI()/180)</f>
        <v>0.73228033802071002</v>
      </c>
      <c r="CT584" s="1">
        <f>'[1]Bearbeitete Datenbank'!$CG586</f>
        <v>41.985622495000001</v>
      </c>
      <c r="CU584" s="1">
        <f>IF(Tabelle27[[#This Row],[synchronised_initial_longitude '[deg_E']]]="None","None",Tabelle27[[#This Row],[synchronised_initial_longitude '[deg_E']]]*PI()/180)</f>
        <v>0.73278735103714643</v>
      </c>
      <c r="CV584" s="1">
        <f>'[1]Bearbeitete Datenbank'!$CH586</f>
        <v>4.1499579999998204E-2</v>
      </c>
      <c r="CW584" s="1">
        <f>IF(Tabelle27[[#This Row],[synchronised_tolerance_longitude '[deg_E']]]="None","None",Tabelle27[[#This Row],[synchronised_tolerance_longitude '[deg_E']]]*PI()/180)</f>
        <v>7.2430430919475698E-4</v>
      </c>
      <c r="CY584" s="1" t="str">
        <f>'[1]Bearbeitete Datenbank'!$CI586</f>
        <v>None</v>
      </c>
      <c r="CZ584" s="1" t="str">
        <f>IF(Tabelle27[[#This Row],[initial_GLAN '[deg']]]="None",Tabelle27[[#This Row],[initial_GLAN '[deg']]],Tabelle27[[#This Row],[initial_GLAN '[deg']]]*PI()/180)</f>
        <v>None</v>
      </c>
      <c r="DA584" s="1" t="str">
        <f>'[1]Bearbeitete Datenbank'!$CJ586</f>
        <v>None</v>
      </c>
      <c r="DB584" s="1" t="str">
        <f>IF(Tabelle27[[#This Row],[tolerance_GLAN '[deg']]]="None",Tabelle27[[#This Row],[tolerance_GLAN '[deg']]],Tabelle27[[#This Row],[tolerance_GLAN '[deg']]]*PI()/180)</f>
        <v>None</v>
      </c>
      <c r="DC584" s="1" t="str">
        <f>'[1]Bearbeitete Datenbank'!$CK586</f>
        <v>None</v>
      </c>
      <c r="DD584" s="49" t="str">
        <f>'[1]Bearbeitete Datenbank'!$CL586</f>
        <v>None</v>
      </c>
      <c r="DE584" s="5" t="str">
        <f>'[1]Bearbeitete Datenbank'!$CM586</f>
        <v>None</v>
      </c>
      <c r="DF584" s="49" t="str">
        <f>'[1]Bearbeitete Datenbank'!$CN586</f>
        <v>None</v>
      </c>
      <c r="DG584" s="5" t="str">
        <f>'[1]Bearbeitete Datenbank'!$CO586</f>
        <v>None</v>
      </c>
      <c r="DH584" s="5" t="str">
        <f>'[1]Bearbeitete Datenbank'!$CP586</f>
        <v>None</v>
      </c>
    </row>
    <row r="585" spans="1:115" x14ac:dyDescent="0.25">
      <c r="A585" s="1" t="str">
        <f>'[1]Bearbeitete Datenbank'!$C587</f>
        <v>Turksat 4B</v>
      </c>
      <c r="C585" s="1" t="str">
        <f>'[1]Bearbeitete Datenbank'!$C587</f>
        <v>Turksat 4B</v>
      </c>
      <c r="D585" s="41">
        <f>'[1]Bearbeitete Datenbank'!$AB587</f>
        <v>40984</v>
      </c>
      <c r="G585" s="1" t="str">
        <f>'[1]Bearbeitete Datenbank'!$AV587</f>
        <v>Heavy Satellite</v>
      </c>
      <c r="H585" s="1">
        <f>'[1]Bearbeitete Datenbank'!$V587</f>
        <v>15</v>
      </c>
      <c r="J585" s="3"/>
      <c r="K585" s="1" t="str">
        <f>'[1]Bearbeitete Datenbank'!$BQ587</f>
        <v>mono/duo-propellant</v>
      </c>
      <c r="L585" s="1" t="str">
        <f>'[1]Bearbeitete Datenbank'!$BR587</f>
        <v>1</v>
      </c>
      <c r="M585" s="1"/>
      <c r="N585" s="1">
        <f>'[1]Bearbeitete Datenbank'!$BS587</f>
        <v>300</v>
      </c>
      <c r="P585" s="1" t="str">
        <f>'[1]Bearbeitete Datenbank'!$Y587</f>
        <v>Baikonur Cosmodrome</v>
      </c>
      <c r="Q585" s="1">
        <f>'[1]Bearbeitete Datenbank'!$AD587*PI()/180</f>
        <v>0.80224059067919362</v>
      </c>
      <c r="R585" s="1" t="str">
        <f>'[1]Bearbeitete Datenbank'!$D587</f>
        <v>NR</v>
      </c>
      <c r="S585" s="1" t="str">
        <f>'[1]Bearbeitete Datenbank'!$E587</f>
        <v>Turkey</v>
      </c>
      <c r="T585" s="1" t="str">
        <f>'[1]Bearbeitete Datenbank'!$F587</f>
        <v>Turksat</v>
      </c>
      <c r="U585" s="3">
        <f>'[1]Bearbeitete Datenbank'!$U587</f>
        <v>42293</v>
      </c>
      <c r="V585" s="1">
        <f>'[1]Bearbeitete Datenbank'!$AE587*PI()/180</f>
        <v>1.1048806829750102</v>
      </c>
      <c r="Y585" s="1">
        <f>'[1]Bearbeitete Datenbank'!$BK587</f>
        <v>3.8</v>
      </c>
      <c r="Z585" s="1">
        <f>'[1]Bearbeitete Datenbank'!$BL587</f>
        <v>6.2</v>
      </c>
      <c r="AA585" s="1">
        <f>'[1]Bearbeitete Datenbank'!$BM587</f>
        <v>25.3</v>
      </c>
      <c r="AB585" s="1">
        <f>'[1]Bearbeitete Datenbank'!BN587</f>
        <v>101.67375133519199</v>
      </c>
      <c r="AC585" s="1">
        <f>'[1]Bearbeitete Datenbank'!BO587</f>
        <v>14.44</v>
      </c>
      <c r="AD585" s="1">
        <f>'[1]Bearbeitete Datenbank'!$BP587</f>
        <v>52.6586</v>
      </c>
      <c r="AH585" s="1">
        <f>'[1]Bearbeitete Datenbank'!$AL587</f>
        <v>4928</v>
      </c>
      <c r="AJ585" s="1">
        <f>'[1]Bearbeitete Datenbank'!$AN587</f>
        <v>2500</v>
      </c>
      <c r="AK585" s="1">
        <f>'[1]Bearbeitete Datenbank'!$AW587</f>
        <v>2428</v>
      </c>
      <c r="AU585" s="1" t="str">
        <f>'[1]Bearbeitete Datenbank'!$AU587</f>
        <v>GEO/D</v>
      </c>
      <c r="AV585" s="1" t="str">
        <f>'[1]Bearbeitete Datenbank'!$J587</f>
        <v>GEO</v>
      </c>
      <c r="AY585" s="1" t="str">
        <f>'[1]Bearbeitete Datenbank'!$G587</f>
        <v>Commercial</v>
      </c>
      <c r="AZ585" s="1"/>
      <c r="BA585" s="1" t="str">
        <f>'[1]Bearbeitete Datenbank'!$H587</f>
        <v>Communications</v>
      </c>
      <c r="BB585" s="1"/>
      <c r="BC585" s="42">
        <f>'[1]Bearbeitete Datenbank'!$AX587</f>
        <v>5.0299999999999997E-2</v>
      </c>
      <c r="BD585" s="1">
        <f>Tabelle27[[#This Row],[inclination '[degree']]]*PI()/180</f>
        <v>8.7790061375314762E-4</v>
      </c>
      <c r="BE585" s="1">
        <f>'[1]Bearbeitete Datenbank'!$AY587</f>
        <v>103.4699</v>
      </c>
      <c r="BF585" s="1">
        <f>Tabelle27[[#This Row],[RAAN '[degree']]]*PI()/180</f>
        <v>1.8058904317092808</v>
      </c>
      <c r="BG585" s="1">
        <f>'[1]Bearbeitete Datenbank'!$BA587</f>
        <v>313.72019999999998</v>
      </c>
      <c r="BH585" s="1">
        <f>Tabelle27[[#This Row],[AoP '[degree']]]*PI()/180</f>
        <v>5.4754504200151137</v>
      </c>
      <c r="BI585" s="1">
        <f>'[1]Bearbeitete Datenbank'!$BB587</f>
        <v>184.9931</v>
      </c>
      <c r="BK585" s="1">
        <f>Tabelle27[[#This Row],[mean_anomaly '[degree']]]*PI()/180</f>
        <v>3.2287386884711218</v>
      </c>
      <c r="BL585" s="1">
        <f>'[1]Bearbeitete Datenbank'!$AZ587</f>
        <v>2.1479999999999999E-4</v>
      </c>
      <c r="BM585" s="1">
        <f>'[1]Bearbeitete Datenbank'!$BE587</f>
        <v>42164.962383309103</v>
      </c>
      <c r="BN585" s="1">
        <f>'[1]Bearbeitete Datenbank'!$BF587</f>
        <v>35803.019417229036</v>
      </c>
      <c r="BO585" s="1">
        <f>'[1]Bearbeitete Datenbank'!$BG587</f>
        <v>35784.90534938917</v>
      </c>
      <c r="BP585" s="1">
        <f>'[1]Bearbeitete Datenbank'!$BH587</f>
        <v>1436.1071300415242</v>
      </c>
      <c r="BQ585" s="1">
        <f>'[1]Bearbeitete Datenbank'!$BC587</f>
        <v>1.0027107099999999</v>
      </c>
      <c r="BY585" s="1" t="s">
        <v>115</v>
      </c>
      <c r="BZ585" s="1" t="s">
        <v>115</v>
      </c>
      <c r="CA585" s="1" t="s">
        <v>115</v>
      </c>
      <c r="CB585" s="1" t="s">
        <v>115</v>
      </c>
      <c r="CD585" s="47">
        <f>'[1]Bearbeitete Datenbank'!$BT587</f>
        <v>4.7454454499998633E-2</v>
      </c>
      <c r="CE58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8.2823647576281553E-4</v>
      </c>
      <c r="CF585" s="1">
        <f>'[1]Bearbeitete Datenbank'!$BU587</f>
        <v>49.9941691995</v>
      </c>
      <c r="CG58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0.87256285933041289</v>
      </c>
      <c r="CH585" s="1" t="str">
        <f>'[1]Bearbeitete Datenbank'!$BV587</f>
        <v>True</v>
      </c>
      <c r="CI585" s="1" t="str">
        <f>'[1]Bearbeitete Datenbank'!$BW587</f>
        <v>True</v>
      </c>
      <c r="CJ585" s="1">
        <f>'[1]Bearbeitete Datenbank'!$BX587</f>
        <v>2.00158E-4</v>
      </c>
      <c r="CK585" s="1">
        <f>'[1]Bearbeitete Datenbank'!$BY587</f>
        <v>3.5029999999999995E-5</v>
      </c>
      <c r="CL585" s="1">
        <f>'[1]Bearbeitete Datenbank'!$CA587</f>
        <v>6.2719999999999998E-2</v>
      </c>
      <c r="CM58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1.0946705068508435E-3</v>
      </c>
      <c r="CN585" s="1">
        <f>'[1]Bearbeitete Datenbank'!$CB587</f>
        <v>1</v>
      </c>
      <c r="CO585" s="1">
        <f>'[1]Bearbeitete Datenbank'!$CC587</f>
        <v>7</v>
      </c>
      <c r="CP585" s="1" t="str">
        <f>'[1]Bearbeitete Datenbank'!$CD587</f>
        <v>None</v>
      </c>
      <c r="CQ585" s="1" t="str">
        <f>'[1]Bearbeitete Datenbank'!$CE587</f>
        <v>None</v>
      </c>
      <c r="CR585" s="1" t="str">
        <f>'[1]Bearbeitete Datenbank'!$CF587</f>
        <v>None</v>
      </c>
      <c r="CS585" s="1" t="str">
        <f>IF(Tabelle27[[#This Row],[synchronised_starting_longitude '[deg_E']]]="None","None",Tabelle27[[#This Row],[synchronised_starting_longitude '[deg_E']]]*PI()/180)</f>
        <v>None</v>
      </c>
      <c r="CT585" s="1" t="str">
        <f>'[1]Bearbeitete Datenbank'!$CG587</f>
        <v>None</v>
      </c>
      <c r="CU585" s="1" t="str">
        <f>IF(Tabelle27[[#This Row],[synchronised_initial_longitude '[deg_E']]]="None","None",Tabelle27[[#This Row],[synchronised_initial_longitude '[deg_E']]]*PI()/180)</f>
        <v>None</v>
      </c>
      <c r="CV585" s="1" t="str">
        <f>'[1]Bearbeitete Datenbank'!$CH587</f>
        <v>None</v>
      </c>
      <c r="CW585" s="1" t="str">
        <f>IF(Tabelle27[[#This Row],[synchronised_tolerance_longitude '[deg_E']]]="None","None",Tabelle27[[#This Row],[synchronised_tolerance_longitude '[deg_E']]]*PI()/180)</f>
        <v>None</v>
      </c>
      <c r="CY585" s="1" t="str">
        <f>'[1]Bearbeitete Datenbank'!$CI587</f>
        <v>None</v>
      </c>
      <c r="CZ585" s="1" t="str">
        <f>IF(Tabelle27[[#This Row],[initial_GLAN '[deg']]]="None",Tabelle27[[#This Row],[initial_GLAN '[deg']]],Tabelle27[[#This Row],[initial_GLAN '[deg']]]*PI()/180)</f>
        <v>None</v>
      </c>
      <c r="DA585" s="1" t="str">
        <f>'[1]Bearbeitete Datenbank'!$CJ587</f>
        <v>None</v>
      </c>
      <c r="DB585" s="1" t="str">
        <f>IF(Tabelle27[[#This Row],[tolerance_GLAN '[deg']]]="None",Tabelle27[[#This Row],[tolerance_GLAN '[deg']]],Tabelle27[[#This Row],[tolerance_GLAN '[deg']]]*PI()/180)</f>
        <v>None</v>
      </c>
      <c r="DC585" s="1" t="str">
        <f>'[1]Bearbeitete Datenbank'!$CK587</f>
        <v>None</v>
      </c>
      <c r="DD585" s="49" t="str">
        <f>'[1]Bearbeitete Datenbank'!$CL587</f>
        <v>None</v>
      </c>
      <c r="DE585" s="5" t="str">
        <f>'[1]Bearbeitete Datenbank'!$CM587</f>
        <v>None</v>
      </c>
      <c r="DF585" s="49" t="str">
        <f>'[1]Bearbeitete Datenbank'!$CN587</f>
        <v>None</v>
      </c>
      <c r="DG585" s="5" t="str">
        <f>'[1]Bearbeitete Datenbank'!$CO587</f>
        <v>None</v>
      </c>
      <c r="DH585" s="5" t="str">
        <f>'[1]Bearbeitete Datenbank'!$CP587</f>
        <v>None</v>
      </c>
    </row>
    <row r="586" spans="1:115" x14ac:dyDescent="0.25">
      <c r="A586" s="1" t="str">
        <f>'[1]Bearbeitete Datenbank'!$C588</f>
        <v>USA 108</v>
      </c>
      <c r="C586" s="1" t="str">
        <f>'[1]Bearbeitete Datenbank'!$C588</f>
        <v>USA 108</v>
      </c>
      <c r="D586" s="41">
        <f>'[1]Bearbeitete Datenbank'!$AB588</f>
        <v>23467</v>
      </c>
      <c r="G586" s="1" t="str">
        <f>'[1]Bearbeitete Datenbank'!$AV588</f>
        <v>Heavy Satellite</v>
      </c>
      <c r="H586" s="1">
        <f>'[1]Bearbeitete Datenbank'!$V588</f>
        <v>4</v>
      </c>
      <c r="J586" s="3"/>
      <c r="K586" s="1" t="str">
        <f>'[1]Bearbeitete Datenbank'!$BQ588</f>
        <v>mono/duo-propellant</v>
      </c>
      <c r="L586" s="1" t="str">
        <f>'[1]Bearbeitete Datenbank'!$BR588</f>
        <v>1</v>
      </c>
      <c r="M586" s="1"/>
      <c r="N586" s="1">
        <f>'[1]Bearbeitete Datenbank'!$BS588</f>
        <v>300</v>
      </c>
      <c r="P586" s="1" t="str">
        <f>'[1]Bearbeitete Datenbank'!$Y588</f>
        <v>Cape Canaveral</v>
      </c>
      <c r="Q586" s="1">
        <f>'[1]Bearbeitete Datenbank'!$AD588*PI()/180</f>
        <v>0.49683706040105241</v>
      </c>
      <c r="R586" s="1" t="str">
        <f>'[1]Bearbeitete Datenbank'!$D588</f>
        <v>USA</v>
      </c>
      <c r="S586" s="1" t="str">
        <f>'[1]Bearbeitete Datenbank'!$E588</f>
        <v>USA</v>
      </c>
      <c r="T586" s="1" t="str">
        <f>'[1]Bearbeitete Datenbank'!$F588</f>
        <v>US Navy</v>
      </c>
      <c r="U586" s="3">
        <f>'[1]Bearbeitete Datenbank'!$U588</f>
        <v>34728</v>
      </c>
      <c r="V586" s="1">
        <f>'[1]Bearbeitete Datenbank'!$AE588*PI()/180</f>
        <v>4.8776134829068196</v>
      </c>
      <c r="Y586" s="1">
        <f>'[1]Bearbeitete Datenbank'!$BK588</f>
        <v>7.04</v>
      </c>
      <c r="Z586" s="1">
        <f>'[1]Bearbeitete Datenbank'!$BL588</f>
        <v>3.39</v>
      </c>
      <c r="AA586" s="1">
        <f>'[1]Bearbeitete Datenbank'!$BM588</f>
        <v>18.309999999999999</v>
      </c>
      <c r="AB586" s="1">
        <f>'[1]Bearbeitete Datenbank'!BN588</f>
        <v>123.435210877456</v>
      </c>
      <c r="AC586" s="1">
        <f>'[1]Bearbeitete Datenbank'!BO588</f>
        <v>18.743998408378101</v>
      </c>
      <c r="AD586" s="1">
        <f>'[1]Bearbeitete Datenbank'!$BP588</f>
        <v>58.810431930546002</v>
      </c>
      <c r="AH586" s="1">
        <f>'[1]Bearbeitete Datenbank'!$AL588</f>
        <v>3023</v>
      </c>
      <c r="AJ586" s="1">
        <f>'[1]Bearbeitete Datenbank'!$AN588</f>
        <v>1350</v>
      </c>
      <c r="AK586" s="1">
        <f>'[1]Bearbeitete Datenbank'!$AW588</f>
        <v>1673</v>
      </c>
      <c r="AU586" s="1" t="str">
        <f>'[1]Bearbeitete Datenbank'!$AU588</f>
        <v>GEO/I</v>
      </c>
      <c r="AV586" s="1" t="str">
        <f>'[1]Bearbeitete Datenbank'!$J588</f>
        <v>GEO</v>
      </c>
      <c r="AY586" s="1" t="str">
        <f>'[1]Bearbeitete Datenbank'!$G588</f>
        <v>Military</v>
      </c>
      <c r="AZ586" s="1"/>
      <c r="BA586" s="1" t="str">
        <f>'[1]Bearbeitete Datenbank'!$H588</f>
        <v>Communications</v>
      </c>
      <c r="BB586" s="1"/>
      <c r="BC586" s="42">
        <f>'[1]Bearbeitete Datenbank'!$AX588</f>
        <v>9.8539999999999992</v>
      </c>
      <c r="BD586" s="1">
        <f>Tabelle27[[#This Row],[inclination '[degree']]]*PI()/180</f>
        <v>0.17198474449152121</v>
      </c>
      <c r="BE586" s="1">
        <f>'[1]Bearbeitete Datenbank'!$AY588</f>
        <v>19.413499999999999</v>
      </c>
      <c r="BF586" s="1">
        <f>Tabelle27[[#This Row],[RAAN '[degree']]]*PI()/180</f>
        <v>0.33882949433591913</v>
      </c>
      <c r="BG586" s="1">
        <f>'[1]Bearbeitete Datenbank'!$BA588</f>
        <v>62.817799999999998</v>
      </c>
      <c r="BH586" s="1">
        <f>Tabelle27[[#This Row],[AoP '[degree']]]*PI()/180</f>
        <v>1.0963774388592937</v>
      </c>
      <c r="BI586" s="1">
        <f>'[1]Bearbeitete Datenbank'!$BB588</f>
        <v>221.6311</v>
      </c>
      <c r="BK586" s="1">
        <f>Tabelle27[[#This Row],[mean_anomaly '[degree']]]*PI()/180</f>
        <v>3.8681924198168045</v>
      </c>
      <c r="BL586" s="1">
        <f>'[1]Bearbeitete Datenbank'!$AZ588</f>
        <v>7.1869999999999996E-4</v>
      </c>
      <c r="BM586" s="1">
        <f>'[1]Bearbeitete Datenbank'!$BE588</f>
        <v>42164.681765474517</v>
      </c>
      <c r="BN586" s="1">
        <f>'[1]Bearbeitete Datenbank'!$BF588</f>
        <v>35823.985522259361</v>
      </c>
      <c r="BO586" s="1">
        <f>'[1]Bearbeitete Datenbank'!$BG588</f>
        <v>35763.378008689673</v>
      </c>
      <c r="BP586" s="1">
        <f>'[1]Bearbeitete Datenbank'!$BH588</f>
        <v>1436.0927936145558</v>
      </c>
      <c r="BQ586" s="1">
        <f>'[1]Bearbeitete Datenbank'!$BC588</f>
        <v>1.0027207199999999</v>
      </c>
      <c r="BY586" s="1" t="s">
        <v>115</v>
      </c>
      <c r="BZ586" s="1" t="s">
        <v>115</v>
      </c>
      <c r="CA586" s="1" t="s">
        <v>115</v>
      </c>
      <c r="CB586" s="1" t="s">
        <v>115</v>
      </c>
      <c r="CD586" s="47">
        <f>'[1]Bearbeitete Datenbank'!$BT588</f>
        <v>0.16584099600000002</v>
      </c>
      <c r="CE58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2.8944714149867464E-3</v>
      </c>
      <c r="CF586" s="1">
        <f>'[1]Bearbeitete Datenbank'!$BU588</f>
        <v>172.21390490300001</v>
      </c>
      <c r="CG58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3.0056996582737558</v>
      </c>
      <c r="CH586" s="1" t="str">
        <f>'[1]Bearbeitete Datenbank'!$BV588</f>
        <v>False</v>
      </c>
      <c r="CI586" s="1" t="str">
        <f>'[1]Bearbeitete Datenbank'!$BW588</f>
        <v>True</v>
      </c>
      <c r="CJ586" s="1">
        <f>'[1]Bearbeitete Datenbank'!$BX588</f>
        <v>4.3126000000000004E-4</v>
      </c>
      <c r="CK586" s="1">
        <f>'[1]Bearbeitete Datenbank'!$BY588</f>
        <v>3.3460400000000001E-4</v>
      </c>
      <c r="CL586" s="1" t="str">
        <f>'[1]Bearbeitete Datenbank'!$CA588</f>
        <v>None</v>
      </c>
      <c r="CM58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86" s="1">
        <f>'[1]Bearbeitete Datenbank'!$CB588</f>
        <v>0</v>
      </c>
      <c r="CO586" s="1">
        <f>'[1]Bearbeitete Datenbank'!$CC588</f>
        <v>0</v>
      </c>
      <c r="CP586" s="1" t="str">
        <f>'[1]Bearbeitete Datenbank'!$CD588</f>
        <v>None</v>
      </c>
      <c r="CQ586" s="1" t="str">
        <f>'[1]Bearbeitete Datenbank'!$CE588</f>
        <v>None</v>
      </c>
      <c r="CR586" s="1" t="str">
        <f>'[1]Bearbeitete Datenbank'!$CF588</f>
        <v>None</v>
      </c>
      <c r="CS586" s="1" t="str">
        <f>IF(Tabelle27[[#This Row],[synchronised_starting_longitude '[deg_E']]]="None","None",Tabelle27[[#This Row],[synchronised_starting_longitude '[deg_E']]]*PI()/180)</f>
        <v>None</v>
      </c>
      <c r="CT586" s="1" t="str">
        <f>'[1]Bearbeitete Datenbank'!$CG588</f>
        <v>None</v>
      </c>
      <c r="CU586" s="1" t="str">
        <f>IF(Tabelle27[[#This Row],[synchronised_initial_longitude '[deg_E']]]="None","None",Tabelle27[[#This Row],[synchronised_initial_longitude '[deg_E']]]*PI()/180)</f>
        <v>None</v>
      </c>
      <c r="CV586" s="1" t="str">
        <f>'[1]Bearbeitete Datenbank'!$CH588</f>
        <v>None</v>
      </c>
      <c r="CW586" s="1" t="str">
        <f>IF(Tabelle27[[#This Row],[synchronised_tolerance_longitude '[deg_E']]]="None","None",Tabelle27[[#This Row],[synchronised_tolerance_longitude '[deg_E']]]*PI()/180)</f>
        <v>None</v>
      </c>
      <c r="CY586" s="1" t="str">
        <f>'[1]Bearbeitete Datenbank'!$CI588</f>
        <v>None</v>
      </c>
      <c r="CZ586" s="1" t="str">
        <f>IF(Tabelle27[[#This Row],[initial_GLAN '[deg']]]="None",Tabelle27[[#This Row],[initial_GLAN '[deg']]],Tabelle27[[#This Row],[initial_GLAN '[deg']]]*PI()/180)</f>
        <v>None</v>
      </c>
      <c r="DA586" s="1" t="str">
        <f>'[1]Bearbeitete Datenbank'!$CJ588</f>
        <v>None</v>
      </c>
      <c r="DB586" s="1" t="str">
        <f>IF(Tabelle27[[#This Row],[tolerance_GLAN '[deg']]]="None",Tabelle27[[#This Row],[tolerance_GLAN '[deg']]],Tabelle27[[#This Row],[tolerance_GLAN '[deg']]]*PI()/180)</f>
        <v>None</v>
      </c>
      <c r="DC586" s="1" t="str">
        <f>'[1]Bearbeitete Datenbank'!$CK588</f>
        <v>None</v>
      </c>
      <c r="DD586" s="49" t="str">
        <f>'[1]Bearbeitete Datenbank'!$CL588</f>
        <v>None</v>
      </c>
      <c r="DE586" s="5" t="str">
        <f>'[1]Bearbeitete Datenbank'!$CM588</f>
        <v>None</v>
      </c>
      <c r="DF586" s="49" t="str">
        <f>'[1]Bearbeitete Datenbank'!$CN588</f>
        <v>None</v>
      </c>
      <c r="DG586" s="5" t="str">
        <f>'[1]Bearbeitete Datenbank'!$CO588</f>
        <v>None</v>
      </c>
      <c r="DH586" s="5" t="str">
        <f>'[1]Bearbeitete Datenbank'!$CP588</f>
        <v>None</v>
      </c>
    </row>
    <row r="587" spans="1:115" x14ac:dyDescent="0.25">
      <c r="A587" s="1" t="str">
        <f>'[1]Bearbeitete Datenbank'!$C589</f>
        <v>USA 113</v>
      </c>
      <c r="C587" s="1" t="str">
        <f>'[1]Bearbeitete Datenbank'!$C589</f>
        <v>USA 113</v>
      </c>
      <c r="D587" s="41">
        <f>'[1]Bearbeitete Datenbank'!$AB589</f>
        <v>23628</v>
      </c>
      <c r="G587" s="1" t="str">
        <f>'[1]Bearbeitete Datenbank'!$AV589</f>
        <v>Heavy Satellite</v>
      </c>
      <c r="H587" s="1">
        <f>'[1]Bearbeitete Datenbank'!$V589</f>
        <v>10</v>
      </c>
      <c r="J587" s="3"/>
      <c r="K587" s="1" t="str">
        <f>'[1]Bearbeitete Datenbank'!$BQ589</f>
        <v>none</v>
      </c>
      <c r="L587" s="1" t="str">
        <f>'[1]Bearbeitete Datenbank'!$BR589</f>
        <v>0</v>
      </c>
      <c r="M587" s="1"/>
      <c r="N587" s="1">
        <f>'[1]Bearbeitete Datenbank'!$BS589</f>
        <v>300</v>
      </c>
      <c r="P587" s="1" t="str">
        <f>'[1]Bearbeitete Datenbank'!$Y589</f>
        <v>Cape Canaveral</v>
      </c>
      <c r="Q587" s="1">
        <f>'[1]Bearbeitete Datenbank'!$AD589*PI()/180</f>
        <v>0.49683706040105241</v>
      </c>
      <c r="R587" s="1" t="str">
        <f>'[1]Bearbeitete Datenbank'!$D589</f>
        <v>USA</v>
      </c>
      <c r="S587" s="1" t="str">
        <f>'[1]Bearbeitete Datenbank'!$E589</f>
        <v>USA</v>
      </c>
      <c r="T587" s="1" t="str">
        <f>'[1]Bearbeitete Datenbank'!$F589</f>
        <v>US Air Force</v>
      </c>
      <c r="U587" s="3">
        <f>'[1]Bearbeitete Datenbank'!$U589</f>
        <v>34911</v>
      </c>
      <c r="V587" s="1">
        <f>'[1]Bearbeitete Datenbank'!$AE589*PI()/180</f>
        <v>4.8776134829068196</v>
      </c>
      <c r="Y587" s="1">
        <f>'[1]Bearbeitete Datenbank'!$BK589</f>
        <v>1.93</v>
      </c>
      <c r="Z587" s="1">
        <f>'[1]Bearbeitete Datenbank'!$BL589</f>
        <v>1.96</v>
      </c>
      <c r="AA587" s="1">
        <f>'[1]Bearbeitete Datenbank'!$BM589</f>
        <v>11.39</v>
      </c>
      <c r="AB587" s="1">
        <f>'[1]Bearbeitete Datenbank'!BN589</f>
        <v>18.524190535105401</v>
      </c>
      <c r="AC587" s="1">
        <f>'[1]Bearbeitete Datenbank'!BO589</f>
        <v>2.9255296188391502</v>
      </c>
      <c r="AD587" s="1">
        <f>'[1]Bearbeitete Datenbank'!$BP589</f>
        <v>8.4386656899919608</v>
      </c>
      <c r="AH587" s="1">
        <f>'[1]Bearbeitete Datenbank'!$AL589</f>
        <v>1201</v>
      </c>
      <c r="AJ587" s="1">
        <f>'[1]Bearbeitete Datenbank'!$AN589</f>
        <v>900</v>
      </c>
      <c r="AK587" s="1">
        <f>'[1]Bearbeitete Datenbank'!$AW589</f>
        <v>301</v>
      </c>
      <c r="AU587" s="1" t="str">
        <f>'[1]Bearbeitete Datenbank'!$AU589</f>
        <v>GEO/S</v>
      </c>
      <c r="AV587" s="1" t="str">
        <f>'[1]Bearbeitete Datenbank'!$J589</f>
        <v>GEO</v>
      </c>
      <c r="AY587" s="1" t="str">
        <f>'[1]Bearbeitete Datenbank'!$G589</f>
        <v>Military</v>
      </c>
      <c r="AZ587" s="1"/>
      <c r="BA587" s="1" t="str">
        <f>'[1]Bearbeitete Datenbank'!$H589</f>
        <v>Communications</v>
      </c>
      <c r="BB587" s="1"/>
      <c r="BC587" s="42">
        <f>'[1]Bearbeitete Datenbank'!$AX589</f>
        <v>11.7384</v>
      </c>
      <c r="BD587" s="1">
        <f>Tabelle27[[#This Row],[inclination '[degree']]]*PI()/180</f>
        <v>0.20487372891610237</v>
      </c>
      <c r="BE587" s="1">
        <f>'[1]Bearbeitete Datenbank'!$AY589</f>
        <v>27.674900000000001</v>
      </c>
      <c r="BF587" s="1">
        <f>Tabelle27[[#This Row],[RAAN '[degree']]]*PI()/180</f>
        <v>0.48301812516017867</v>
      </c>
      <c r="BG587" s="1">
        <f>'[1]Bearbeitete Datenbank'!$BA589</f>
        <v>6.9641000000000002</v>
      </c>
      <c r="BH587" s="1">
        <f>Tabelle27[[#This Row],[AoP '[degree']]]*PI()/180</f>
        <v>0.12154647443813711</v>
      </c>
      <c r="BI587" s="1">
        <f>'[1]Bearbeitete Datenbank'!$BB589</f>
        <v>273.35700000000003</v>
      </c>
      <c r="BK587" s="1">
        <f>Tabelle27[[#This Row],[mean_anomaly '[degree']]]*PI()/180</f>
        <v>4.77097968337414</v>
      </c>
      <c r="BL587" s="1">
        <f>'[1]Bearbeitete Datenbank'!$AZ589</f>
        <v>1.693E-4</v>
      </c>
      <c r="BM587" s="1">
        <f>'[1]Bearbeitete Datenbank'!$BE589</f>
        <v>42164.691016537501</v>
      </c>
      <c r="BN587" s="1">
        <f>'[1]Bearbeitete Datenbank'!$BF589</f>
        <v>35800.829498726605</v>
      </c>
      <c r="BO587" s="1">
        <f>'[1]Bearbeitete Datenbank'!$BG589</f>
        <v>35786.552534348397</v>
      </c>
      <c r="BP587" s="1">
        <f>'[1]Bearbeitete Datenbank'!$BH589</f>
        <v>1436.0932662394539</v>
      </c>
      <c r="BQ587" s="1">
        <f>'[1]Bearbeitete Datenbank'!$BC589</f>
        <v>1.0027203899999999</v>
      </c>
      <c r="BY587" s="1" t="s">
        <v>115</v>
      </c>
      <c r="BZ587" s="1" t="s">
        <v>115</v>
      </c>
      <c r="CA587" s="1" t="s">
        <v>115</v>
      </c>
      <c r="CB587" s="1" t="s">
        <v>115</v>
      </c>
      <c r="CD587" s="47">
        <f>'[1]Bearbeitete Datenbank'!$BT589</f>
        <v>0.19550715450000666</v>
      </c>
      <c r="CE58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3.4122435572303644E-3</v>
      </c>
      <c r="CF587" s="1">
        <f>'[1]Bearbeitete Datenbank'!$BU589</f>
        <v>103.7482789325</v>
      </c>
      <c r="CG58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1.8107490606495928</v>
      </c>
      <c r="CH587" s="1" t="str">
        <f>'[1]Bearbeitete Datenbank'!$BV589</f>
        <v>False</v>
      </c>
      <c r="CI587" s="1" t="str">
        <f>'[1]Bearbeitete Datenbank'!$BW589</f>
        <v>True</v>
      </c>
      <c r="CJ587" s="1">
        <f>'[1]Bearbeitete Datenbank'!$BX589</f>
        <v>1.5395099999999999E-4</v>
      </c>
      <c r="CK587" s="1">
        <f>'[1]Bearbeitete Datenbank'!$BY589</f>
        <v>5.9549000000000009E-5</v>
      </c>
      <c r="CL587" s="1" t="str">
        <f>'[1]Bearbeitete Datenbank'!$CA589</f>
        <v>None</v>
      </c>
      <c r="CM58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87" s="1">
        <f>'[1]Bearbeitete Datenbank'!$CB589</f>
        <v>0</v>
      </c>
      <c r="CO587" s="1">
        <f>'[1]Bearbeitete Datenbank'!$CC589</f>
        <v>0</v>
      </c>
      <c r="CP587" s="1" t="str">
        <f>'[1]Bearbeitete Datenbank'!$CD589</f>
        <v>None</v>
      </c>
      <c r="CQ587" s="1" t="str">
        <f>'[1]Bearbeitete Datenbank'!$CE589</f>
        <v>None</v>
      </c>
      <c r="CR587" s="1" t="str">
        <f>'[1]Bearbeitete Datenbank'!$CF589</f>
        <v>None</v>
      </c>
      <c r="CS587" s="1" t="str">
        <f>IF(Tabelle27[[#This Row],[synchronised_starting_longitude '[deg_E']]]="None","None",Tabelle27[[#This Row],[synchronised_starting_longitude '[deg_E']]]*PI()/180)</f>
        <v>None</v>
      </c>
      <c r="CT587" s="1" t="str">
        <f>'[1]Bearbeitete Datenbank'!$CG589</f>
        <v>None</v>
      </c>
      <c r="CU587" s="1" t="str">
        <f>IF(Tabelle27[[#This Row],[synchronised_initial_longitude '[deg_E']]]="None","None",Tabelle27[[#This Row],[synchronised_initial_longitude '[deg_E']]]*PI()/180)</f>
        <v>None</v>
      </c>
      <c r="CV587" s="1" t="str">
        <f>'[1]Bearbeitete Datenbank'!$CH589</f>
        <v>None</v>
      </c>
      <c r="CW587" s="1" t="str">
        <f>IF(Tabelle27[[#This Row],[synchronised_tolerance_longitude '[deg_E']]]="None","None",Tabelle27[[#This Row],[synchronised_tolerance_longitude '[deg_E']]]*PI()/180)</f>
        <v>None</v>
      </c>
      <c r="CY587" s="1" t="str">
        <f>'[1]Bearbeitete Datenbank'!$CI589</f>
        <v>None</v>
      </c>
      <c r="CZ587" s="1" t="str">
        <f>IF(Tabelle27[[#This Row],[initial_GLAN '[deg']]]="None",Tabelle27[[#This Row],[initial_GLAN '[deg']]],Tabelle27[[#This Row],[initial_GLAN '[deg']]]*PI()/180)</f>
        <v>None</v>
      </c>
      <c r="DA587" s="1" t="str">
        <f>'[1]Bearbeitete Datenbank'!$CJ589</f>
        <v>None</v>
      </c>
      <c r="DB587" s="1" t="str">
        <f>IF(Tabelle27[[#This Row],[tolerance_GLAN '[deg']]]="None",Tabelle27[[#This Row],[tolerance_GLAN '[deg']]],Tabelle27[[#This Row],[tolerance_GLAN '[deg']]]*PI()/180)</f>
        <v>None</v>
      </c>
      <c r="DC587" s="1" t="str">
        <f>'[1]Bearbeitete Datenbank'!$CK589</f>
        <v>None</v>
      </c>
      <c r="DD587" s="49" t="str">
        <f>'[1]Bearbeitete Datenbank'!$CL589</f>
        <v>None</v>
      </c>
      <c r="DE587" s="5" t="str">
        <f>'[1]Bearbeitete Datenbank'!$CM589</f>
        <v>None</v>
      </c>
      <c r="DF587" s="49" t="str">
        <f>'[1]Bearbeitete Datenbank'!$CN589</f>
        <v>None</v>
      </c>
      <c r="DG587" s="5" t="str">
        <f>'[1]Bearbeitete Datenbank'!$CO589</f>
        <v>None</v>
      </c>
      <c r="DH587" s="5" t="str">
        <f>'[1]Bearbeitete Datenbank'!$CP589</f>
        <v>None</v>
      </c>
    </row>
    <row r="588" spans="1:115" x14ac:dyDescent="0.25">
      <c r="A588" s="1" t="str">
        <f>'[1]Bearbeitete Datenbank'!$C590</f>
        <v>USA 130</v>
      </c>
      <c r="C588" s="1" t="str">
        <f>'[1]Bearbeitete Datenbank'!$C590</f>
        <v>USA 130</v>
      </c>
      <c r="D588" s="41">
        <f>'[1]Bearbeitete Datenbank'!$AB590</f>
        <v>24737</v>
      </c>
      <c r="G588" s="1" t="str">
        <f>'[1]Bearbeitete Datenbank'!$AV590</f>
        <v>Heavy Satellite</v>
      </c>
      <c r="H588" s="1">
        <f>'[1]Bearbeitete Datenbank'!$V590</f>
        <v>5</v>
      </c>
      <c r="J588" s="3"/>
      <c r="K588" s="1" t="str">
        <f>'[1]Bearbeitete Datenbank'!$BQ590</f>
        <v>none</v>
      </c>
      <c r="L588" s="1" t="str">
        <f>'[1]Bearbeitete Datenbank'!$BR590</f>
        <v>0</v>
      </c>
      <c r="M588" s="1"/>
      <c r="N588" s="1">
        <f>'[1]Bearbeitete Datenbank'!$BS590</f>
        <v>300</v>
      </c>
      <c r="P588" s="1" t="str">
        <f>'[1]Bearbeitete Datenbank'!$Y590</f>
        <v>Cape Canaveral</v>
      </c>
      <c r="Q588" s="1">
        <f>'[1]Bearbeitete Datenbank'!$AD590*PI()/180</f>
        <v>0.49683706040105241</v>
      </c>
      <c r="R588" s="1" t="str">
        <f>'[1]Bearbeitete Datenbank'!$D590</f>
        <v>USA</v>
      </c>
      <c r="S588" s="1" t="str">
        <f>'[1]Bearbeitete Datenbank'!$E590</f>
        <v>USA</v>
      </c>
      <c r="T588" s="1" t="str">
        <f>'[1]Bearbeitete Datenbank'!$F590</f>
        <v>US Air Force</v>
      </c>
      <c r="U588" s="3">
        <f>'[1]Bearbeitete Datenbank'!$U590</f>
        <v>35484</v>
      </c>
      <c r="V588" s="1">
        <f>'[1]Bearbeitete Datenbank'!$AE590*PI()/180</f>
        <v>4.8776134829068196</v>
      </c>
      <c r="Y588" s="1">
        <f>'[1]Bearbeitete Datenbank'!$BK590</f>
        <v>3</v>
      </c>
      <c r="Z588" s="1">
        <f>'[1]Bearbeitete Datenbank'!$BL590</f>
        <v>9.99</v>
      </c>
      <c r="AA588" s="1">
        <f>'[1]Bearbeitete Datenbank'!$BM590</f>
        <v>9.99</v>
      </c>
      <c r="AB588" s="1">
        <f>'[1]Bearbeitete Datenbank'!BN590</f>
        <v>77.354869449515704</v>
      </c>
      <c r="AC588" s="1">
        <f>'[1]Bearbeitete Datenbank'!BO590</f>
        <v>8.55298599939821</v>
      </c>
      <c r="AD588" s="1">
        <f>'[1]Bearbeitete Datenbank'!$BP590</f>
        <v>44.690580919089399</v>
      </c>
      <c r="AH588" s="1">
        <f>'[1]Bearbeitete Datenbank'!$AL590</f>
        <v>2360</v>
      </c>
      <c r="AJ588" s="1">
        <f>'[1]Bearbeitete Datenbank'!$AN590</f>
        <v>2200</v>
      </c>
      <c r="AK588" s="1">
        <f>'[1]Bearbeitete Datenbank'!$AW590</f>
        <v>160</v>
      </c>
      <c r="AU588" s="1" t="str">
        <f>'[1]Bearbeitete Datenbank'!$AU590</f>
        <v>GEO/S</v>
      </c>
      <c r="AV588" s="1" t="str">
        <f>'[1]Bearbeitete Datenbank'!$J590</f>
        <v>GEO</v>
      </c>
      <c r="AY588" s="1" t="str">
        <f>'[1]Bearbeitete Datenbank'!$G590</f>
        <v>Military</v>
      </c>
      <c r="AZ588" s="1"/>
      <c r="BA588" s="1" t="str">
        <f>'[1]Bearbeitete Datenbank'!$H590</f>
        <v>Earth Observation</v>
      </c>
      <c r="BB588" s="1"/>
      <c r="BC588" s="42">
        <f>'[1]Bearbeitete Datenbank'!$AX590</f>
        <v>13.7393</v>
      </c>
      <c r="BD588" s="1">
        <f>Tabelle27[[#This Row],[inclination '[degree']]]*PI()/180</f>
        <v>0.23979602191925692</v>
      </c>
      <c r="BE588" s="1">
        <f>'[1]Bearbeitete Datenbank'!$AY590</f>
        <v>17.033000000000001</v>
      </c>
      <c r="BF588" s="1">
        <f>Tabelle27[[#This Row],[RAAN '[degree']]]*PI()/180</f>
        <v>0.29728193149219417</v>
      </c>
      <c r="BG588" s="1">
        <f>'[1]Bearbeitete Datenbank'!$BA590</f>
        <v>312.27319999999997</v>
      </c>
      <c r="BH588" s="1">
        <f>Tabelle27[[#This Row],[AoP '[degree']]]*PI()/180</f>
        <v>5.4501955057387557</v>
      </c>
      <c r="BI588" s="1">
        <f>'[1]Bearbeitete Datenbank'!$BB590</f>
        <v>242.31649999999999</v>
      </c>
      <c r="BK588" s="1">
        <f>Tabelle27[[#This Row],[mean_anomaly '[degree']]]*PI()/180</f>
        <v>4.2292207569088394</v>
      </c>
      <c r="BL588" s="1">
        <f>'[1]Bearbeitete Datenbank'!$AZ590</f>
        <v>9.6619999999999996E-4</v>
      </c>
      <c r="BM588" s="1">
        <f>'[1]Bearbeitete Datenbank'!$BE590</f>
        <v>42515.758917772939</v>
      </c>
      <c r="BN588" s="1">
        <f>'[1]Bearbeitete Datenbank'!$BF590</f>
        <v>36185.837644039289</v>
      </c>
      <c r="BO588" s="1">
        <f>'[1]Bearbeitete Datenbank'!$BG590</f>
        <v>36103.680191506588</v>
      </c>
      <c r="BP588" s="1">
        <f>'[1]Bearbeitete Datenbank'!$BH590</f>
        <v>1454.0661561527907</v>
      </c>
      <c r="BQ588" s="1">
        <f>'[1]Bearbeitete Datenbank'!$BC590</f>
        <v>0.99032633000000003</v>
      </c>
      <c r="BY588" s="1" t="s">
        <v>115</v>
      </c>
      <c r="BZ588" s="1" t="s">
        <v>115</v>
      </c>
      <c r="CA588" s="1" t="s">
        <v>115</v>
      </c>
      <c r="CB588" s="1" t="s">
        <v>115</v>
      </c>
      <c r="CD588" s="47">
        <f>'[1]Bearbeitete Datenbank'!$BT590</f>
        <v>0.48826528499999999</v>
      </c>
      <c r="CE58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8.5218368464384815E-3</v>
      </c>
      <c r="CF588" s="1">
        <f>'[1]Bearbeitete Datenbank'!$BU590</f>
        <v>8.4115862850000003</v>
      </c>
      <c r="CG58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0.14680987598884812</v>
      </c>
      <c r="CH588" s="1" t="str">
        <f>'[1]Bearbeitete Datenbank'!$BV590</f>
        <v>False</v>
      </c>
      <c r="CI588" s="1" t="str">
        <f>'[1]Bearbeitete Datenbank'!$BW590</f>
        <v>True</v>
      </c>
      <c r="CJ588" s="1">
        <f>'[1]Bearbeitete Datenbank'!$BX590</f>
        <v>6.7297500000000011E-5</v>
      </c>
      <c r="CK588" s="1">
        <f>'[1]Bearbeitete Datenbank'!$BY590</f>
        <v>5.9424500000000007E-5</v>
      </c>
      <c r="CL588" s="1" t="str">
        <f>'[1]Bearbeitete Datenbank'!$CA590</f>
        <v>None</v>
      </c>
      <c r="CM58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88" s="1">
        <f>'[1]Bearbeitete Datenbank'!$CB590</f>
        <v>0</v>
      </c>
      <c r="CO588" s="1">
        <f>'[1]Bearbeitete Datenbank'!$CC590</f>
        <v>0</v>
      </c>
      <c r="CP588" s="1" t="str">
        <f>'[1]Bearbeitete Datenbank'!$CD590</f>
        <v>None</v>
      </c>
      <c r="CQ588" s="1" t="str">
        <f>'[1]Bearbeitete Datenbank'!$CE590</f>
        <v>None</v>
      </c>
      <c r="CR588" s="1" t="str">
        <f>'[1]Bearbeitete Datenbank'!$CF590</f>
        <v>None</v>
      </c>
      <c r="CS588" s="1" t="str">
        <f>IF(Tabelle27[[#This Row],[synchronised_starting_longitude '[deg_E']]]="None","None",Tabelle27[[#This Row],[synchronised_starting_longitude '[deg_E']]]*PI()/180)</f>
        <v>None</v>
      </c>
      <c r="CT588" s="1" t="str">
        <f>'[1]Bearbeitete Datenbank'!$CG590</f>
        <v>None</v>
      </c>
      <c r="CU588" s="1" t="str">
        <f>IF(Tabelle27[[#This Row],[synchronised_initial_longitude '[deg_E']]]="None","None",Tabelle27[[#This Row],[synchronised_initial_longitude '[deg_E']]]*PI()/180)</f>
        <v>None</v>
      </c>
      <c r="CV588" s="1" t="str">
        <f>'[1]Bearbeitete Datenbank'!$CH590</f>
        <v>None</v>
      </c>
      <c r="CW588" s="1" t="str">
        <f>IF(Tabelle27[[#This Row],[synchronised_tolerance_longitude '[deg_E']]]="None","None",Tabelle27[[#This Row],[synchronised_tolerance_longitude '[deg_E']]]*PI()/180)</f>
        <v>None</v>
      </c>
      <c r="CY588" s="1" t="str">
        <f>'[1]Bearbeitete Datenbank'!$CI590</f>
        <v>None</v>
      </c>
      <c r="CZ588" s="1" t="str">
        <f>IF(Tabelle27[[#This Row],[initial_GLAN '[deg']]]="None",Tabelle27[[#This Row],[initial_GLAN '[deg']]],Tabelle27[[#This Row],[initial_GLAN '[deg']]]*PI()/180)</f>
        <v>None</v>
      </c>
      <c r="DA588" s="1" t="str">
        <f>'[1]Bearbeitete Datenbank'!$CJ590</f>
        <v>None</v>
      </c>
      <c r="DB588" s="1" t="str">
        <f>IF(Tabelle27[[#This Row],[tolerance_GLAN '[deg']]]="None",Tabelle27[[#This Row],[tolerance_GLAN '[deg']]],Tabelle27[[#This Row],[tolerance_GLAN '[deg']]]*PI()/180)</f>
        <v>None</v>
      </c>
      <c r="DC588" s="1" t="str">
        <f>'[1]Bearbeitete Datenbank'!$CK590</f>
        <v>None</v>
      </c>
      <c r="DD588" s="49" t="str">
        <f>'[1]Bearbeitete Datenbank'!$CL590</f>
        <v>None</v>
      </c>
      <c r="DE588" s="5" t="str">
        <f>'[1]Bearbeitete Datenbank'!$CM590</f>
        <v>None</v>
      </c>
      <c r="DF588" s="49" t="str">
        <f>'[1]Bearbeitete Datenbank'!$CN590</f>
        <v>None</v>
      </c>
      <c r="DG588" s="5" t="str">
        <f>'[1]Bearbeitete Datenbank'!$CO590</f>
        <v>None</v>
      </c>
      <c r="DH588" s="5" t="str">
        <f>'[1]Bearbeitete Datenbank'!$CP590</f>
        <v>None</v>
      </c>
    </row>
    <row r="589" spans="1:115" x14ac:dyDescent="0.25">
      <c r="A589" s="1" t="str">
        <f>'[1]Bearbeitete Datenbank'!$C591</f>
        <v>USA 132</v>
      </c>
      <c r="C589" s="1" t="str">
        <f>'[1]Bearbeitete Datenbank'!$C591</f>
        <v>USA 132</v>
      </c>
      <c r="D589" s="41">
        <f>'[1]Bearbeitete Datenbank'!$AB591</f>
        <v>24876</v>
      </c>
      <c r="G589" s="1" t="str">
        <f>'[1]Bearbeitete Datenbank'!$AV591</f>
        <v>Heavy Satellite</v>
      </c>
      <c r="H589" s="1">
        <f>'[1]Bearbeitete Datenbank'!$V591</f>
        <v>10</v>
      </c>
      <c r="J589" s="3"/>
      <c r="K589" s="1" t="str">
        <f>'[1]Bearbeitete Datenbank'!$BQ591</f>
        <v>mono/duo-propellant</v>
      </c>
      <c r="L589" s="1" t="str">
        <f>'[1]Bearbeitete Datenbank'!$BR591</f>
        <v>1</v>
      </c>
      <c r="M589" s="1"/>
      <c r="N589" s="1">
        <f>'[1]Bearbeitete Datenbank'!$BS591</f>
        <v>300</v>
      </c>
      <c r="P589" s="1" t="str">
        <f>'[1]Bearbeitete Datenbank'!$Y591</f>
        <v>Cape Canaveral</v>
      </c>
      <c r="Q589" s="1">
        <f>'[1]Bearbeitete Datenbank'!$AD591*PI()/180</f>
        <v>0.49683706040105241</v>
      </c>
      <c r="R589" s="1" t="str">
        <f>'[1]Bearbeitete Datenbank'!$D591</f>
        <v>USA</v>
      </c>
      <c r="S589" s="1" t="str">
        <f>'[1]Bearbeitete Datenbank'!$E591</f>
        <v>USA</v>
      </c>
      <c r="T589" s="1" t="str">
        <f>'[1]Bearbeitete Datenbank'!$F591</f>
        <v>DoD/US Air Force</v>
      </c>
      <c r="U589" s="3">
        <f>'[1]Bearbeitete Datenbank'!$U591</f>
        <v>35634</v>
      </c>
      <c r="V589" s="1">
        <f>'[1]Bearbeitete Datenbank'!$AE591*PI()/180</f>
        <v>4.8776134829068196</v>
      </c>
      <c r="Y589" s="1">
        <f>'[1]Bearbeitete Datenbank'!$BK591</f>
        <v>1.9</v>
      </c>
      <c r="Z589" s="1">
        <f>'[1]Bearbeitete Datenbank'!$BL591</f>
        <v>1.5</v>
      </c>
      <c r="AA589" s="1">
        <f>'[1]Bearbeitete Datenbank'!$BM591</f>
        <v>19.3</v>
      </c>
      <c r="AB589" s="1">
        <f>'[1]Bearbeitete Datenbank'!BN591</f>
        <v>31.859421562149599</v>
      </c>
      <c r="AC589" s="1">
        <f>'[1]Bearbeitete Datenbank'!BO591</f>
        <v>2.85</v>
      </c>
      <c r="AD589" s="1">
        <f>'[1]Bearbeitete Datenbank'!$BP591</f>
        <v>13.5391333333333</v>
      </c>
      <c r="AH589" s="1">
        <f>'[1]Bearbeitete Datenbank'!$AL591</f>
        <v>1077</v>
      </c>
      <c r="AJ589" s="1">
        <f>'[1]Bearbeitete Datenbank'!$AN591</f>
        <v>910</v>
      </c>
      <c r="AK589" s="1">
        <f>'[1]Bearbeitete Datenbank'!$AW591</f>
        <v>167</v>
      </c>
      <c r="AU589" s="1" t="str">
        <f>'[1]Bearbeitete Datenbank'!$AU591</f>
        <v>MEO</v>
      </c>
      <c r="AV589" s="1" t="str">
        <f>'[1]Bearbeitete Datenbank'!$J591</f>
        <v>MEO</v>
      </c>
      <c r="AY589" s="1" t="str">
        <f>'[1]Bearbeitete Datenbank'!$G591</f>
        <v>Military/Commercial</v>
      </c>
      <c r="AZ589" s="1"/>
      <c r="BA589" s="1" t="str">
        <f>'[1]Bearbeitete Datenbank'!$H591</f>
        <v>Navigation/Global Positioning</v>
      </c>
      <c r="BB589" s="1"/>
      <c r="BC589" s="42">
        <f>'[1]Bearbeitete Datenbank'!$AX591</f>
        <v>55.470700000000001</v>
      </c>
      <c r="BD589" s="1">
        <f>Tabelle27[[#This Row],[inclination '[degree']]]*PI()/180</f>
        <v>0.96814635338601851</v>
      </c>
      <c r="BE589" s="1">
        <f>'[1]Bearbeitete Datenbank'!$AY591</f>
        <v>170.96369999999999</v>
      </c>
      <c r="BF589" s="1">
        <f>Tabelle27[[#This Row],[RAAN '[degree']]]*PI()/180</f>
        <v>2.9838794663918291</v>
      </c>
      <c r="BG589" s="1">
        <f>'[1]Bearbeitete Datenbank'!$BA591</f>
        <v>53.970799999999997</v>
      </c>
      <c r="BH589" s="1">
        <f>Tabelle27[[#This Row],[AoP '[degree']]]*PI()/180</f>
        <v>0.94196815993535554</v>
      </c>
      <c r="BI589" s="1">
        <f>'[1]Bearbeitete Datenbank'!$BB591</f>
        <v>306.53930000000003</v>
      </c>
      <c r="BK589" s="1">
        <f>Tabelle27[[#This Row],[mean_anomaly '[degree']]]*PI()/180</f>
        <v>5.3501200717586537</v>
      </c>
      <c r="BL589" s="1">
        <f>'[1]Bearbeitete Datenbank'!$AZ591</f>
        <v>4.7632999999999998E-3</v>
      </c>
      <c r="BM589" s="1">
        <f>'[1]Bearbeitete Datenbank'!$BE591</f>
        <v>26560.448793377811</v>
      </c>
      <c r="BN589" s="1">
        <f>'[1]Bearbeitete Datenbank'!$BF591</f>
        <v>20315.964179115308</v>
      </c>
      <c r="BO589" s="1">
        <f>'[1]Bearbeitete Datenbank'!$BG591</f>
        <v>20062.933407640314</v>
      </c>
      <c r="BP589" s="1">
        <f>'[1]Bearbeitete Datenbank'!$BH591</f>
        <v>717.98004866319184</v>
      </c>
      <c r="BQ589" s="1">
        <f>'[1]Bearbeitete Datenbank'!$BC591</f>
        <v>2.0056267617479602</v>
      </c>
      <c r="BY589" s="1" t="s">
        <v>115</v>
      </c>
      <c r="BZ589" s="1" t="s">
        <v>115</v>
      </c>
      <c r="CA589" s="1" t="s">
        <v>115</v>
      </c>
      <c r="CB589" s="1" t="s">
        <v>115</v>
      </c>
      <c r="CD589" s="47" t="str">
        <f>'[1]Bearbeitete Datenbank'!$BT591</f>
        <v>None</v>
      </c>
      <c r="CE58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89" s="1" t="str">
        <f>'[1]Bearbeitete Datenbank'!$BU591</f>
        <v>None</v>
      </c>
      <c r="CG58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89" s="1" t="str">
        <f>'[1]Bearbeitete Datenbank'!$BV591</f>
        <v>None</v>
      </c>
      <c r="CI589" s="1" t="str">
        <f>'[1]Bearbeitete Datenbank'!$BW591</f>
        <v>None</v>
      </c>
      <c r="CJ589" s="1" t="str">
        <f>'[1]Bearbeitete Datenbank'!$BX591</f>
        <v>None</v>
      </c>
      <c r="CK589" s="1" t="str">
        <f>'[1]Bearbeitete Datenbank'!$BY591</f>
        <v>None</v>
      </c>
      <c r="CL589" s="1" t="str">
        <f>'[1]Bearbeitete Datenbank'!$CA591</f>
        <v>None</v>
      </c>
      <c r="CM58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89" s="1" t="str">
        <f>'[1]Bearbeitete Datenbank'!$CB591</f>
        <v>None</v>
      </c>
      <c r="CO589" s="1" t="str">
        <f>'[1]Bearbeitete Datenbank'!$CC591</f>
        <v>None</v>
      </c>
      <c r="CP589" s="1" t="str">
        <f>'[1]Bearbeitete Datenbank'!$CD591</f>
        <v>None</v>
      </c>
      <c r="CQ589" s="1" t="str">
        <f>'[1]Bearbeitete Datenbank'!$CE591</f>
        <v>None</v>
      </c>
      <c r="CR589" s="1" t="str">
        <f>'[1]Bearbeitete Datenbank'!$CF591</f>
        <v>None</v>
      </c>
      <c r="CS589" s="1" t="str">
        <f>IF(Tabelle27[[#This Row],[synchronised_starting_longitude '[deg_E']]]="None","None",Tabelle27[[#This Row],[synchronised_starting_longitude '[deg_E']]]*PI()/180)</f>
        <v>None</v>
      </c>
      <c r="CT589" s="1" t="str">
        <f>'[1]Bearbeitete Datenbank'!$CG591</f>
        <v>None</v>
      </c>
      <c r="CU589" s="1" t="str">
        <f>IF(Tabelle27[[#This Row],[synchronised_initial_longitude '[deg_E']]]="None","None",Tabelle27[[#This Row],[synchronised_initial_longitude '[deg_E']]]*PI()/180)</f>
        <v>None</v>
      </c>
      <c r="CV589" s="1" t="str">
        <f>'[1]Bearbeitete Datenbank'!$CH591</f>
        <v>None</v>
      </c>
      <c r="CW589" s="1" t="str">
        <f>IF(Tabelle27[[#This Row],[synchronised_tolerance_longitude '[deg_E']]]="None","None",Tabelle27[[#This Row],[synchronised_tolerance_longitude '[deg_E']]]*PI()/180)</f>
        <v>None</v>
      </c>
      <c r="CY589" s="1">
        <f>'[1]Bearbeitete Datenbank'!$CI591</f>
        <v>119.8728670125</v>
      </c>
      <c r="CZ589" s="1">
        <f>IF(Tabelle27[[#This Row],[initial_GLAN '[deg']]]="None",Tabelle27[[#This Row],[initial_GLAN '[deg']]],Tabelle27[[#This Row],[initial_GLAN '[deg']]]*PI()/180)</f>
        <v>2.0921762131734236</v>
      </c>
      <c r="DA589" s="1">
        <f>'[1]Bearbeitete Datenbank'!$CJ591</f>
        <v>0.40183290750000111</v>
      </c>
      <c r="DB589" s="1">
        <f>IF(Tabelle27[[#This Row],[tolerance_GLAN '[deg']]]="None",Tabelle27[[#This Row],[tolerance_GLAN '[deg']]],Tabelle27[[#This Row],[tolerance_GLAN '[deg']]]*PI()/180)</f>
        <v>7.0133072787368356E-3</v>
      </c>
      <c r="DC589" s="1" t="str">
        <f>'[1]Bearbeitete Datenbank'!$CK591</f>
        <v>GPS</v>
      </c>
      <c r="DD589" s="49" t="str">
        <f>'[1]Bearbeitete Datenbank'!$CL591</f>
        <v>Spare</v>
      </c>
      <c r="DE589" s="5" t="str">
        <f>'[1]Bearbeitete Datenbank'!$CM591</f>
        <v>None</v>
      </c>
      <c r="DF589" s="49" t="str">
        <f>'[1]Bearbeitete Datenbank'!$CN591</f>
        <v>None</v>
      </c>
      <c r="DG589" s="5" t="str">
        <f>'[1]Bearbeitete Datenbank'!$CO591</f>
        <v>None</v>
      </c>
      <c r="DH589" s="5" t="str">
        <f>'[1]Bearbeitete Datenbank'!$CP591</f>
        <v>None</v>
      </c>
    </row>
    <row r="590" spans="1:115" x14ac:dyDescent="0.25">
      <c r="A590" s="1" t="str">
        <f>'[1]Bearbeitete Datenbank'!$C592</f>
        <v>USA 135</v>
      </c>
      <c r="C590" s="1" t="str">
        <f>'[1]Bearbeitete Datenbank'!$C592</f>
        <v>USA 135</v>
      </c>
      <c r="D590" s="41">
        <f>'[1]Bearbeitete Datenbank'!$AB592</f>
        <v>25019</v>
      </c>
      <c r="G590" s="1" t="str">
        <f>'[1]Bearbeitete Datenbank'!$AV592</f>
        <v>Heavy Satellite</v>
      </c>
      <c r="H590" s="1">
        <f>'[1]Bearbeitete Datenbank'!$V592</f>
        <v>10</v>
      </c>
      <c r="J590" s="3"/>
      <c r="K590" s="1" t="str">
        <f>'[1]Bearbeitete Datenbank'!$BQ592</f>
        <v>none</v>
      </c>
      <c r="L590" s="1" t="str">
        <f>'[1]Bearbeitete Datenbank'!$BR592</f>
        <v>0</v>
      </c>
      <c r="M590" s="1"/>
      <c r="N590" s="1">
        <f>'[1]Bearbeitete Datenbank'!$BS592</f>
        <v>300</v>
      </c>
      <c r="P590" s="1" t="str">
        <f>'[1]Bearbeitete Datenbank'!$Y592</f>
        <v>Cape Canaveral</v>
      </c>
      <c r="Q590" s="1">
        <f>'[1]Bearbeitete Datenbank'!$AD592*PI()/180</f>
        <v>0.49683706040105241</v>
      </c>
      <c r="R590" s="1" t="str">
        <f>'[1]Bearbeitete Datenbank'!$D592</f>
        <v>USA</v>
      </c>
      <c r="S590" s="1" t="str">
        <f>'[1]Bearbeitete Datenbank'!$E592</f>
        <v>USA</v>
      </c>
      <c r="T590" s="1" t="str">
        <f>'[1]Bearbeitete Datenbank'!$F592</f>
        <v>US Air Force</v>
      </c>
      <c r="U590" s="3">
        <f>'[1]Bearbeitete Datenbank'!$U592</f>
        <v>35727</v>
      </c>
      <c r="V590" s="1">
        <f>'[1]Bearbeitete Datenbank'!$AE592*PI()/180</f>
        <v>4.8776134829068196</v>
      </c>
      <c r="Y590" s="1">
        <f>'[1]Bearbeitete Datenbank'!$BK592</f>
        <v>1.93</v>
      </c>
      <c r="Z590" s="1">
        <f>'[1]Bearbeitete Datenbank'!$BL592</f>
        <v>1.96</v>
      </c>
      <c r="AA590" s="1">
        <f>'[1]Bearbeitete Datenbank'!$BM592</f>
        <v>11.39</v>
      </c>
      <c r="AB590" s="1">
        <f>'[1]Bearbeitete Datenbank'!BN592</f>
        <v>18.524190535105401</v>
      </c>
      <c r="AC590" s="1">
        <f>'[1]Bearbeitete Datenbank'!BO592</f>
        <v>2.9255296188391502</v>
      </c>
      <c r="AD590" s="1">
        <f>'[1]Bearbeitete Datenbank'!$BP592</f>
        <v>8.4386656899919608</v>
      </c>
      <c r="AH590" s="1">
        <f>'[1]Bearbeitete Datenbank'!$AL592</f>
        <v>1232</v>
      </c>
      <c r="AJ590" s="1">
        <f>'[1]Bearbeitete Datenbank'!$AN592</f>
        <v>900</v>
      </c>
      <c r="AK590" s="1">
        <f>'[1]Bearbeitete Datenbank'!$AW592</f>
        <v>332</v>
      </c>
      <c r="AU590" s="1" t="str">
        <f>'[1]Bearbeitete Datenbank'!$AU592</f>
        <v>GEO/S</v>
      </c>
      <c r="AV590" s="1" t="str">
        <f>'[1]Bearbeitete Datenbank'!$J592</f>
        <v>GEO</v>
      </c>
      <c r="AY590" s="1" t="str">
        <f>'[1]Bearbeitete Datenbank'!$G592</f>
        <v>Military</v>
      </c>
      <c r="AZ590" s="1"/>
      <c r="BA590" s="1" t="str">
        <f>'[1]Bearbeitete Datenbank'!$H592</f>
        <v>Communications</v>
      </c>
      <c r="BB590" s="1"/>
      <c r="BC590" s="42">
        <f>'[1]Bearbeitete Datenbank'!$AX592</f>
        <v>10.6067</v>
      </c>
      <c r="BD590" s="1">
        <f>Tabelle27[[#This Row],[inclination '[degree']]]*PI()/180</f>
        <v>0.18512183777128252</v>
      </c>
      <c r="BE590" s="1">
        <f>'[1]Bearbeitete Datenbank'!$AY592</f>
        <v>33.928800000000003</v>
      </c>
      <c r="BF590" s="1">
        <f>Tabelle27[[#This Row],[RAAN '[degree']]]*PI()/180</f>
        <v>0.59216927125065211</v>
      </c>
      <c r="BG590" s="1">
        <f>'[1]Bearbeitete Datenbank'!$BA592</f>
        <v>352.5138</v>
      </c>
      <c r="BH590" s="1">
        <f>Tabelle27[[#This Row],[AoP '[degree']]]*PI()/180</f>
        <v>6.1525264687167871</v>
      </c>
      <c r="BI590" s="1">
        <f>'[1]Bearbeitete Datenbank'!$BB592</f>
        <v>314.29899999999998</v>
      </c>
      <c r="BK590" s="1">
        <f>Tabelle27[[#This Row],[mean_anomaly '[degree']]]*PI()/180</f>
        <v>5.485552385725657</v>
      </c>
      <c r="BL590" s="1">
        <f>'[1]Bearbeitete Datenbank'!$AZ592</f>
        <v>6.7679999999999997E-4</v>
      </c>
      <c r="BM590" s="1">
        <f>'[1]Bearbeitete Datenbank'!$BE592</f>
        <v>42164.388817771316</v>
      </c>
      <c r="BN590" s="1">
        <f>'[1]Bearbeitete Datenbank'!$BF592</f>
        <v>35821.925676123181</v>
      </c>
      <c r="BO590" s="1">
        <f>'[1]Bearbeitete Datenbank'!$BG592</f>
        <v>35764.851959419444</v>
      </c>
      <c r="BP590" s="1">
        <f>'[1]Bearbeitete Datenbank'!$BH592</f>
        <v>1436.0778273203566</v>
      </c>
      <c r="BQ590" s="1">
        <f>'[1]Bearbeitete Datenbank'!$BC592</f>
        <v>1.0027311699999999</v>
      </c>
      <c r="BY590" s="1" t="s">
        <v>115</v>
      </c>
      <c r="BZ590" s="1" t="s">
        <v>115</v>
      </c>
      <c r="CA590" s="1" t="s">
        <v>115</v>
      </c>
      <c r="CB590" s="1" t="s">
        <v>115</v>
      </c>
      <c r="CD590" s="47">
        <f>'[1]Bearbeitete Datenbank'!$BT592</f>
        <v>0.27418259450000448</v>
      </c>
      <c r="CE59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4.7853890256855736E-3</v>
      </c>
      <c r="CF590" s="1">
        <f>'[1]Bearbeitete Datenbank'!$BU592</f>
        <v>248.02890437849999</v>
      </c>
      <c r="CG59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4.3289210215190046</v>
      </c>
      <c r="CH590" s="1" t="str">
        <f>'[1]Bearbeitete Datenbank'!$BV592</f>
        <v>False</v>
      </c>
      <c r="CI590" s="1" t="str">
        <f>'[1]Bearbeitete Datenbank'!$BW592</f>
        <v>True</v>
      </c>
      <c r="CJ590" s="1">
        <f>'[1]Bearbeitete Datenbank'!$BX592</f>
        <v>6.7215000000000005E-4</v>
      </c>
      <c r="CK590" s="1">
        <f>'[1]Bearbeitete Datenbank'!$BY592</f>
        <v>1.1538600000000004E-4</v>
      </c>
      <c r="CL590" s="1" t="str">
        <f>'[1]Bearbeitete Datenbank'!$CA592</f>
        <v>None</v>
      </c>
      <c r="CM59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0" s="1">
        <f>'[1]Bearbeitete Datenbank'!$CB592</f>
        <v>0</v>
      </c>
      <c r="CO590" s="1">
        <f>'[1]Bearbeitete Datenbank'!$CC592</f>
        <v>0</v>
      </c>
      <c r="CP590" s="1" t="str">
        <f>'[1]Bearbeitete Datenbank'!$CD592</f>
        <v>None</v>
      </c>
      <c r="CQ590" s="1" t="str">
        <f>'[1]Bearbeitete Datenbank'!$CE592</f>
        <v>None</v>
      </c>
      <c r="CR590" s="1" t="str">
        <f>'[1]Bearbeitete Datenbank'!$CF592</f>
        <v>None</v>
      </c>
      <c r="CS590" s="1" t="str">
        <f>IF(Tabelle27[[#This Row],[synchronised_starting_longitude '[deg_E']]]="None","None",Tabelle27[[#This Row],[synchronised_starting_longitude '[deg_E']]]*PI()/180)</f>
        <v>None</v>
      </c>
      <c r="CT590" s="1" t="str">
        <f>'[1]Bearbeitete Datenbank'!$CG592</f>
        <v>None</v>
      </c>
      <c r="CU590" s="1" t="str">
        <f>IF(Tabelle27[[#This Row],[synchronised_initial_longitude '[deg_E']]]="None","None",Tabelle27[[#This Row],[synchronised_initial_longitude '[deg_E']]]*PI()/180)</f>
        <v>None</v>
      </c>
      <c r="CV590" s="1" t="str">
        <f>'[1]Bearbeitete Datenbank'!$CH592</f>
        <v>None</v>
      </c>
      <c r="CW590" s="1" t="str">
        <f>IF(Tabelle27[[#This Row],[synchronised_tolerance_longitude '[deg_E']]]="None","None",Tabelle27[[#This Row],[synchronised_tolerance_longitude '[deg_E']]]*PI()/180)</f>
        <v>None</v>
      </c>
      <c r="CY590" s="1" t="str">
        <f>'[1]Bearbeitete Datenbank'!$CI592</f>
        <v>None</v>
      </c>
      <c r="CZ590" s="1" t="str">
        <f>IF(Tabelle27[[#This Row],[initial_GLAN '[deg']]]="None",Tabelle27[[#This Row],[initial_GLAN '[deg']]],Tabelle27[[#This Row],[initial_GLAN '[deg']]]*PI()/180)</f>
        <v>None</v>
      </c>
      <c r="DA590" s="1" t="str">
        <f>'[1]Bearbeitete Datenbank'!$CJ592</f>
        <v>None</v>
      </c>
      <c r="DB590" s="1" t="str">
        <f>IF(Tabelle27[[#This Row],[tolerance_GLAN '[deg']]]="None",Tabelle27[[#This Row],[tolerance_GLAN '[deg']]],Tabelle27[[#This Row],[tolerance_GLAN '[deg']]]*PI()/180)</f>
        <v>None</v>
      </c>
      <c r="DC590" s="1" t="str">
        <f>'[1]Bearbeitete Datenbank'!$CK592</f>
        <v>None</v>
      </c>
      <c r="DD590" s="49" t="str">
        <f>'[1]Bearbeitete Datenbank'!$CL592</f>
        <v>None</v>
      </c>
      <c r="DE590" s="5" t="str">
        <f>'[1]Bearbeitete Datenbank'!$CM592</f>
        <v>None</v>
      </c>
      <c r="DF590" s="49" t="str">
        <f>'[1]Bearbeitete Datenbank'!$CN592</f>
        <v>None</v>
      </c>
      <c r="DG590" s="5" t="str">
        <f>'[1]Bearbeitete Datenbank'!$CO592</f>
        <v>None</v>
      </c>
      <c r="DH590" s="5" t="str">
        <f>'[1]Bearbeitete Datenbank'!$CP592</f>
        <v>None</v>
      </c>
    </row>
    <row r="591" spans="1:115" x14ac:dyDescent="0.25">
      <c r="A591" s="1" t="str">
        <f>'[1]Bearbeitete Datenbank'!$C593</f>
        <v>USA 138</v>
      </c>
      <c r="C591" s="1" t="str">
        <f>'[1]Bearbeitete Datenbank'!$C593</f>
        <v>USA 138</v>
      </c>
      <c r="D591" s="41">
        <f>'[1]Bearbeitete Datenbank'!$AB593</f>
        <v>25258</v>
      </c>
      <c r="G591" s="1" t="str">
        <f>'[1]Bearbeitete Datenbank'!$AV593</f>
        <v>Heavy Satellite</v>
      </c>
      <c r="H591" s="1">
        <f>'[1]Bearbeitete Datenbank'!$V593</f>
        <v>4</v>
      </c>
      <c r="J591" s="3"/>
      <c r="K591" s="1" t="str">
        <f>'[1]Bearbeitete Datenbank'!$BQ593</f>
        <v>mono/duo-propellant</v>
      </c>
      <c r="L591" s="1" t="str">
        <f>'[1]Bearbeitete Datenbank'!$BR593</f>
        <v>1</v>
      </c>
      <c r="M591" s="1"/>
      <c r="N591" s="1">
        <f>'[1]Bearbeitete Datenbank'!$BS593</f>
        <v>300</v>
      </c>
      <c r="P591" s="1" t="str">
        <f>'[1]Bearbeitete Datenbank'!$Y593</f>
        <v>Cape Canaveral</v>
      </c>
      <c r="Q591" s="1">
        <f>'[1]Bearbeitete Datenbank'!$AD593*PI()/180</f>
        <v>0.49683706040105241</v>
      </c>
      <c r="R591" s="1" t="str">
        <f>'[1]Bearbeitete Datenbank'!$D593</f>
        <v>USA</v>
      </c>
      <c r="S591" s="1" t="str">
        <f>'[1]Bearbeitete Datenbank'!$E593</f>
        <v>USA</v>
      </c>
      <c r="T591" s="1" t="str">
        <f>'[1]Bearbeitete Datenbank'!$F593</f>
        <v>US Navy</v>
      </c>
      <c r="U591" s="3">
        <f>'[1]Bearbeitete Datenbank'!$U593</f>
        <v>35870</v>
      </c>
      <c r="V591" s="1">
        <f>'[1]Bearbeitete Datenbank'!$AE593*PI()/180</f>
        <v>4.8776134829068196</v>
      </c>
      <c r="Y591" s="1">
        <f>'[1]Bearbeitete Datenbank'!$BK593</f>
        <v>6.7</v>
      </c>
      <c r="Z591" s="1">
        <f>'[1]Bearbeitete Datenbank'!$BL593</f>
        <v>3.39</v>
      </c>
      <c r="AA591" s="1">
        <f>'[1]Bearbeitete Datenbank'!$BM593</f>
        <v>26.2</v>
      </c>
      <c r="AB591" s="1">
        <f>'[1]Bearbeitete Datenbank'!BN593</f>
        <v>159.71872270775799</v>
      </c>
      <c r="AC591" s="1">
        <f>'[1]Bearbeitete Datenbank'!BO593</f>
        <v>17.838748485246199</v>
      </c>
      <c r="AD591" s="1">
        <f>'[1]Bearbeitete Datenbank'!$BP593</f>
        <v>69.759769379231599</v>
      </c>
      <c r="AH591" s="1">
        <f>'[1]Bearbeitete Datenbank'!$AL593</f>
        <v>3200</v>
      </c>
      <c r="AJ591" s="1">
        <f>'[1]Bearbeitete Datenbank'!$AN593</f>
        <v>1350</v>
      </c>
      <c r="AK591" s="1">
        <f>'[1]Bearbeitete Datenbank'!$AW593</f>
        <v>1850</v>
      </c>
      <c r="AU591" s="1" t="str">
        <f>'[1]Bearbeitete Datenbank'!$AU593</f>
        <v>GEO/I</v>
      </c>
      <c r="AV591" s="1" t="str">
        <f>'[1]Bearbeitete Datenbank'!$J593</f>
        <v>GEO</v>
      </c>
      <c r="AY591" s="1" t="str">
        <f>'[1]Bearbeitete Datenbank'!$G593</f>
        <v>Military</v>
      </c>
      <c r="AZ591" s="1"/>
      <c r="BA591" s="1" t="str">
        <f>'[1]Bearbeitete Datenbank'!$H593</f>
        <v>Communications</v>
      </c>
      <c r="BB591" s="1"/>
      <c r="BC591" s="42">
        <f>'[1]Bearbeitete Datenbank'!$AX593</f>
        <v>9.0145999999999997</v>
      </c>
      <c r="BD591" s="1">
        <f>Tabelle27[[#This Row],[inclination '[degree']]]*PI()/180</f>
        <v>0.15733445075028082</v>
      </c>
      <c r="BE591" s="1">
        <f>'[1]Bearbeitete Datenbank'!$AY593</f>
        <v>31.449000000000002</v>
      </c>
      <c r="BF591" s="1">
        <f>Tabelle27[[#This Row],[RAAN '[degree']]]*PI()/180</f>
        <v>0.54888859645969679</v>
      </c>
      <c r="BG591" s="1">
        <f>'[1]Bearbeitete Datenbank'!$BA593</f>
        <v>33.700400000000002</v>
      </c>
      <c r="BH591" s="1">
        <f>Tabelle27[[#This Row],[AoP '[degree']]]*PI()/180</f>
        <v>0.58818293923909704</v>
      </c>
      <c r="BI591" s="1">
        <f>'[1]Bearbeitete Datenbank'!$BB593</f>
        <v>236.80090000000001</v>
      </c>
      <c r="BK591" s="1">
        <f>Tabelle27[[#This Row],[mean_anomaly '[degree']]]*PI()/180</f>
        <v>4.1329553766858407</v>
      </c>
      <c r="BL591" s="1">
        <f>'[1]Bearbeitete Datenbank'!$AZ593</f>
        <v>4.8069999999999997E-4</v>
      </c>
      <c r="BM591" s="1">
        <f>'[1]Bearbeitete Datenbank'!$BE593</f>
        <v>42163.732577316223</v>
      </c>
      <c r="BN591" s="1">
        <f>'[1]Bearbeitete Datenbank'!$BF593</f>
        <v>35813.000683566141</v>
      </c>
      <c r="BO591" s="1">
        <f>'[1]Bearbeitete Datenbank'!$BG593</f>
        <v>35772.464471066305</v>
      </c>
      <c r="BP591" s="1">
        <f>'[1]Bearbeitete Datenbank'!$BH593</f>
        <v>1436.0443010891054</v>
      </c>
      <c r="BQ591" s="1">
        <f>'[1]Bearbeitete Datenbank'!$BC593</f>
        <v>1.00275458</v>
      </c>
      <c r="BY591" s="1" t="s">
        <v>115</v>
      </c>
      <c r="BZ591" s="1" t="s">
        <v>115</v>
      </c>
      <c r="CA591" s="1" t="s">
        <v>115</v>
      </c>
      <c r="CB591" s="1" t="s">
        <v>115</v>
      </c>
      <c r="CD591" s="47">
        <f>'[1]Bearbeitete Datenbank'!$BT593</f>
        <v>0.11513276000000872</v>
      </c>
      <c r="CE59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2.0094457389085787E-3</v>
      </c>
      <c r="CF591" s="1">
        <f>'[1]Bearbeitete Datenbank'!$BU593</f>
        <v>171.64554742000001</v>
      </c>
      <c r="CG59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2.9957799488670585</v>
      </c>
      <c r="CH591" s="1" t="str">
        <f>'[1]Bearbeitete Datenbank'!$BV593</f>
        <v>False</v>
      </c>
      <c r="CI591" s="1" t="str">
        <f>'[1]Bearbeitete Datenbank'!$BW593</f>
        <v>True</v>
      </c>
      <c r="CJ591" s="1">
        <f>'[1]Bearbeitete Datenbank'!$BX593</f>
        <v>4.2130199999999997E-4</v>
      </c>
      <c r="CK591" s="1">
        <f>'[1]Bearbeitete Datenbank'!$BY593</f>
        <v>8.0346999999999981E-5</v>
      </c>
      <c r="CL591" s="1" t="str">
        <f>'[1]Bearbeitete Datenbank'!$CA593</f>
        <v>None</v>
      </c>
      <c r="CM59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1" s="1">
        <f>'[1]Bearbeitete Datenbank'!$CB593</f>
        <v>0</v>
      </c>
      <c r="CO591" s="1">
        <f>'[1]Bearbeitete Datenbank'!$CC593</f>
        <v>0</v>
      </c>
      <c r="CP591" s="1" t="str">
        <f>'[1]Bearbeitete Datenbank'!$CD593</f>
        <v>None</v>
      </c>
      <c r="CQ591" s="1" t="str">
        <f>'[1]Bearbeitete Datenbank'!$CE593</f>
        <v>None</v>
      </c>
      <c r="CR591" s="1" t="str">
        <f>'[1]Bearbeitete Datenbank'!$CF593</f>
        <v>None</v>
      </c>
      <c r="CS591" s="1" t="str">
        <f>IF(Tabelle27[[#This Row],[synchronised_starting_longitude '[deg_E']]]="None","None",Tabelle27[[#This Row],[synchronised_starting_longitude '[deg_E']]]*PI()/180)</f>
        <v>None</v>
      </c>
      <c r="CT591" s="1" t="str">
        <f>'[1]Bearbeitete Datenbank'!$CG593</f>
        <v>None</v>
      </c>
      <c r="CU591" s="1" t="str">
        <f>IF(Tabelle27[[#This Row],[synchronised_initial_longitude '[deg_E']]]="None","None",Tabelle27[[#This Row],[synchronised_initial_longitude '[deg_E']]]*PI()/180)</f>
        <v>None</v>
      </c>
      <c r="CV591" s="1" t="str">
        <f>'[1]Bearbeitete Datenbank'!$CH593</f>
        <v>None</v>
      </c>
      <c r="CW591" s="1" t="str">
        <f>IF(Tabelle27[[#This Row],[synchronised_tolerance_longitude '[deg_E']]]="None","None",Tabelle27[[#This Row],[synchronised_tolerance_longitude '[deg_E']]]*PI()/180)</f>
        <v>None</v>
      </c>
      <c r="CY591" s="1" t="str">
        <f>'[1]Bearbeitete Datenbank'!$CI593</f>
        <v>None</v>
      </c>
      <c r="CZ591" s="1" t="str">
        <f>IF(Tabelle27[[#This Row],[initial_GLAN '[deg']]]="None",Tabelle27[[#This Row],[initial_GLAN '[deg']]],Tabelle27[[#This Row],[initial_GLAN '[deg']]]*PI()/180)</f>
        <v>None</v>
      </c>
      <c r="DA591" s="1" t="str">
        <f>'[1]Bearbeitete Datenbank'!$CJ593</f>
        <v>None</v>
      </c>
      <c r="DB591" s="1" t="str">
        <f>IF(Tabelle27[[#This Row],[tolerance_GLAN '[deg']]]="None",Tabelle27[[#This Row],[tolerance_GLAN '[deg']]],Tabelle27[[#This Row],[tolerance_GLAN '[deg']]]*PI()/180)</f>
        <v>None</v>
      </c>
      <c r="DC591" s="1" t="str">
        <f>'[1]Bearbeitete Datenbank'!$CK593</f>
        <v>None</v>
      </c>
      <c r="DD591" s="49" t="str">
        <f>'[1]Bearbeitete Datenbank'!$CL593</f>
        <v>None</v>
      </c>
      <c r="DE591" s="5" t="str">
        <f>'[1]Bearbeitete Datenbank'!$CM593</f>
        <v>None</v>
      </c>
      <c r="DF591" s="49" t="str">
        <f>'[1]Bearbeitete Datenbank'!$CN593</f>
        <v>None</v>
      </c>
      <c r="DG591" s="5" t="str">
        <f>'[1]Bearbeitete Datenbank'!$CO593</f>
        <v>None</v>
      </c>
      <c r="DH591" s="5" t="str">
        <f>'[1]Bearbeitete Datenbank'!$CP593</f>
        <v>None</v>
      </c>
    </row>
    <row r="592" spans="1:115" x14ac:dyDescent="0.25">
      <c r="A592" s="1" t="str">
        <f>'[1]Bearbeitete Datenbank'!$C594</f>
        <v>USA 145</v>
      </c>
      <c r="C592" s="1" t="str">
        <f>'[1]Bearbeitete Datenbank'!$C594</f>
        <v>USA 145</v>
      </c>
      <c r="D592" s="41">
        <f>'[1]Bearbeitete Datenbank'!$AB594</f>
        <v>25933</v>
      </c>
      <c r="G592" s="1" t="str">
        <f>'[1]Bearbeitete Datenbank'!$AV594</f>
        <v>Heavy Satellite</v>
      </c>
      <c r="H592" s="1">
        <f>'[1]Bearbeitete Datenbank'!$V594</f>
        <v>10</v>
      </c>
      <c r="J592" s="3"/>
      <c r="K592" s="1" t="str">
        <f>'[1]Bearbeitete Datenbank'!$BQ594</f>
        <v>mono/duo-propellant</v>
      </c>
      <c r="L592" s="1" t="str">
        <f>'[1]Bearbeitete Datenbank'!$BR594</f>
        <v>1</v>
      </c>
      <c r="M592" s="1"/>
      <c r="N592" s="1">
        <f>'[1]Bearbeitete Datenbank'!$BS594</f>
        <v>300</v>
      </c>
      <c r="P592" s="1" t="str">
        <f>'[1]Bearbeitete Datenbank'!$Y594</f>
        <v>Cape Canaveral</v>
      </c>
      <c r="Q592" s="1">
        <f>'[1]Bearbeitete Datenbank'!$AD594*PI()/180</f>
        <v>0.49683706040105241</v>
      </c>
      <c r="R592" s="1" t="str">
        <f>'[1]Bearbeitete Datenbank'!$D594</f>
        <v>USA</v>
      </c>
      <c r="S592" s="1" t="str">
        <f>'[1]Bearbeitete Datenbank'!$E594</f>
        <v>USA</v>
      </c>
      <c r="T592" s="1" t="str">
        <f>'[1]Bearbeitete Datenbank'!$F594</f>
        <v>DoD/US Air Force</v>
      </c>
      <c r="U592" s="3">
        <f>'[1]Bearbeitete Datenbank'!$U594</f>
        <v>36440</v>
      </c>
      <c r="V592" s="1">
        <f>'[1]Bearbeitete Datenbank'!$AE594*PI()/180</f>
        <v>4.8776134829068196</v>
      </c>
      <c r="Y592" s="1">
        <f>'[1]Bearbeitete Datenbank'!$BK594</f>
        <v>1.9</v>
      </c>
      <c r="Z592" s="1">
        <f>'[1]Bearbeitete Datenbank'!$BL594</f>
        <v>1.5</v>
      </c>
      <c r="AA592" s="1">
        <f>'[1]Bearbeitete Datenbank'!$BM594</f>
        <v>19.3</v>
      </c>
      <c r="AB592" s="1">
        <f>'[1]Bearbeitete Datenbank'!BN594</f>
        <v>31.859421562149599</v>
      </c>
      <c r="AC592" s="1">
        <f>'[1]Bearbeitete Datenbank'!BO594</f>
        <v>2.85</v>
      </c>
      <c r="AD592" s="1">
        <f>'[1]Bearbeitete Datenbank'!$BP594</f>
        <v>13.5391333333333</v>
      </c>
      <c r="AH592" s="1">
        <f>'[1]Bearbeitete Datenbank'!$AL594</f>
        <v>1077</v>
      </c>
      <c r="AJ592" s="1">
        <f>'[1]Bearbeitete Datenbank'!$AN594</f>
        <v>910</v>
      </c>
      <c r="AK592" s="1">
        <f>'[1]Bearbeitete Datenbank'!$AW594</f>
        <v>167</v>
      </c>
      <c r="AU592" s="1" t="str">
        <f>'[1]Bearbeitete Datenbank'!$AU594</f>
        <v>MEO</v>
      </c>
      <c r="AV592" s="1" t="str">
        <f>'[1]Bearbeitete Datenbank'!$J594</f>
        <v>MEO</v>
      </c>
      <c r="AY592" s="1" t="str">
        <f>'[1]Bearbeitete Datenbank'!$G594</f>
        <v>Military/Commercial</v>
      </c>
      <c r="AZ592" s="1"/>
      <c r="BA592" s="1" t="str">
        <f>'[1]Bearbeitete Datenbank'!$H594</f>
        <v>Navigation/Global Positioning</v>
      </c>
      <c r="BB592" s="1"/>
      <c r="BC592" s="42">
        <f>'[1]Bearbeitete Datenbank'!$AX594</f>
        <v>52.400399999999998</v>
      </c>
      <c r="BD592" s="1">
        <f>Tabelle27[[#This Row],[inclination '[degree']]]*PI()/180</f>
        <v>0.91455950936203656</v>
      </c>
      <c r="BE592" s="1">
        <f>'[1]Bearbeitete Datenbank'!$AY594</f>
        <v>15.469099999999999</v>
      </c>
      <c r="BF592" s="1">
        <f>Tabelle27[[#This Row],[RAAN '[degree']]]*PI()/180</f>
        <v>0.2699867273202548</v>
      </c>
      <c r="BG592" s="1">
        <f>'[1]Bearbeitete Datenbank'!$BA594</f>
        <v>121.7722</v>
      </c>
      <c r="BH592" s="1">
        <f>Tabelle27[[#This Row],[AoP '[degree']]]*PI()/180</f>
        <v>2.125325827397039</v>
      </c>
      <c r="BI592" s="1">
        <f>'[1]Bearbeitete Datenbank'!$BB594</f>
        <v>170.80269999999999</v>
      </c>
      <c r="BK592" s="1">
        <f>Tabelle27[[#This Row],[mean_anomaly '[degree']]]*PI()/180</f>
        <v>2.9810694862961182</v>
      </c>
      <c r="BL592" s="1">
        <f>'[1]Bearbeitete Datenbank'!$AZ594</f>
        <v>1.52021E-2</v>
      </c>
      <c r="BM592" s="1">
        <f>'[1]Bearbeitete Datenbank'!$BE594</f>
        <v>26559.770776555408</v>
      </c>
      <c r="BN592" s="1">
        <f>'[1]Bearbeitete Datenbank'!$BF594</f>
        <v>20592.535067877681</v>
      </c>
      <c r="BO592" s="1">
        <f>'[1]Bearbeitete Datenbank'!$BG594</f>
        <v>19785.006485233134</v>
      </c>
      <c r="BP592" s="1">
        <f>'[1]Bearbeitete Datenbank'!$BH594</f>
        <v>717.95255668922937</v>
      </c>
      <c r="BQ592" s="1">
        <f>'[1]Bearbeitete Datenbank'!$BC594</f>
        <v>2.0057035615841001</v>
      </c>
      <c r="BY592" s="1" t="s">
        <v>115</v>
      </c>
      <c r="BZ592" s="1" t="s">
        <v>115</v>
      </c>
      <c r="CA592" s="1" t="s">
        <v>115</v>
      </c>
      <c r="CB592" s="1" t="s">
        <v>115</v>
      </c>
      <c r="CD592" s="47" t="str">
        <f>'[1]Bearbeitete Datenbank'!$BT594</f>
        <v>None</v>
      </c>
      <c r="CE59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92" s="1" t="str">
        <f>'[1]Bearbeitete Datenbank'!$BU594</f>
        <v>None</v>
      </c>
      <c r="CG59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92" s="1" t="str">
        <f>'[1]Bearbeitete Datenbank'!$BV594</f>
        <v>None</v>
      </c>
      <c r="CI592" s="1" t="str">
        <f>'[1]Bearbeitete Datenbank'!$BW594</f>
        <v>None</v>
      </c>
      <c r="CJ592" s="1" t="str">
        <f>'[1]Bearbeitete Datenbank'!$BX594</f>
        <v>None</v>
      </c>
      <c r="CK592" s="1" t="str">
        <f>'[1]Bearbeitete Datenbank'!$BY594</f>
        <v>None</v>
      </c>
      <c r="CL592" s="1" t="str">
        <f>'[1]Bearbeitete Datenbank'!$CA594</f>
        <v>None</v>
      </c>
      <c r="CM59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2" s="1" t="str">
        <f>'[1]Bearbeitete Datenbank'!$CB594</f>
        <v>None</v>
      </c>
      <c r="CO592" s="1" t="str">
        <f>'[1]Bearbeitete Datenbank'!$CC594</f>
        <v>None</v>
      </c>
      <c r="CP592" s="1" t="str">
        <f>'[1]Bearbeitete Datenbank'!$CD594</f>
        <v>None</v>
      </c>
      <c r="CQ592" s="1" t="str">
        <f>'[1]Bearbeitete Datenbank'!$CE594</f>
        <v>None</v>
      </c>
      <c r="CR592" s="1" t="str">
        <f>'[1]Bearbeitete Datenbank'!$CF594</f>
        <v>None</v>
      </c>
      <c r="CS592" s="1" t="str">
        <f>IF(Tabelle27[[#This Row],[synchronised_starting_longitude '[deg_E']]]="None","None",Tabelle27[[#This Row],[synchronised_starting_longitude '[deg_E']]]*PI()/180)</f>
        <v>None</v>
      </c>
      <c r="CT592" s="1" t="str">
        <f>'[1]Bearbeitete Datenbank'!$CG594</f>
        <v>None</v>
      </c>
      <c r="CU592" s="1" t="str">
        <f>IF(Tabelle27[[#This Row],[synchronised_initial_longitude '[deg_E']]]="None","None",Tabelle27[[#This Row],[synchronised_initial_longitude '[deg_E']]]*PI()/180)</f>
        <v>None</v>
      </c>
      <c r="CV592" s="1" t="str">
        <f>'[1]Bearbeitete Datenbank'!$CH594</f>
        <v>None</v>
      </c>
      <c r="CW592" s="1" t="str">
        <f>IF(Tabelle27[[#This Row],[synchronised_tolerance_longitude '[deg_E']]]="None","None",Tabelle27[[#This Row],[synchronised_tolerance_longitude '[deg_E']]]*PI()/180)</f>
        <v>None</v>
      </c>
      <c r="CY592" s="1">
        <f>'[1]Bearbeitete Datenbank'!$CI594</f>
        <v>107.62263362500001</v>
      </c>
      <c r="CZ592" s="1">
        <f>IF(Tabelle27[[#This Row],[initial_GLAN '[deg']]]="None",Tabelle27[[#This Row],[initial_GLAN '[deg']]],Tabelle27[[#This Row],[initial_GLAN '[deg']]]*PI()/180)</f>
        <v>1.8783693064238103</v>
      </c>
      <c r="DA592" s="1">
        <f>'[1]Bearbeitete Datenbank'!$CJ594</f>
        <v>1.404563158</v>
      </c>
      <c r="DB592" s="1">
        <f>IF(Tabelle27[[#This Row],[tolerance_GLAN '[deg']]]="None",Tabelle27[[#This Row],[tolerance_GLAN '[deg']]],Tabelle27[[#This Row],[tolerance_GLAN '[deg']]]*PI()/180)</f>
        <v>2.451425165930933E-2</v>
      </c>
      <c r="DC592" s="1" t="str">
        <f>'[1]Bearbeitete Datenbank'!$CK594</f>
        <v>GPS</v>
      </c>
      <c r="DD592" s="49" t="str">
        <f>'[1]Bearbeitete Datenbank'!$CL594</f>
        <v>Spare</v>
      </c>
      <c r="DE592" s="5" t="str">
        <f>'[1]Bearbeitete Datenbank'!$CM594</f>
        <v>None</v>
      </c>
      <c r="DF592" s="49" t="str">
        <f>'[1]Bearbeitete Datenbank'!$CN594</f>
        <v>None</v>
      </c>
      <c r="DG592" s="5" t="str">
        <f>'[1]Bearbeitete Datenbank'!$CO594</f>
        <v>None</v>
      </c>
      <c r="DH592" s="5" t="str">
        <f>'[1]Bearbeitete Datenbank'!$CP594</f>
        <v>None</v>
      </c>
    </row>
    <row r="593" spans="1:115" x14ac:dyDescent="0.25">
      <c r="A593" s="1" t="str">
        <f>'[1]Bearbeitete Datenbank'!$C595</f>
        <v>USA 146</v>
      </c>
      <c r="C593" s="1" t="str">
        <f>'[1]Bearbeitete Datenbank'!$C595</f>
        <v>USA 146</v>
      </c>
      <c r="D593" s="41">
        <f>'[1]Bearbeitete Datenbank'!$AB595</f>
        <v>25967</v>
      </c>
      <c r="G593" s="1" t="str">
        <f>'[1]Bearbeitete Datenbank'!$AV595</f>
        <v>Heavy Satellite</v>
      </c>
      <c r="H593" s="1">
        <f>'[1]Bearbeitete Datenbank'!$V595</f>
        <v>4</v>
      </c>
      <c r="J593" s="3"/>
      <c r="K593" s="1" t="str">
        <f>'[1]Bearbeitete Datenbank'!$BQ595</f>
        <v>mono/duo-propellant</v>
      </c>
      <c r="L593" s="1" t="str">
        <f>'[1]Bearbeitete Datenbank'!$BR595</f>
        <v>1</v>
      </c>
      <c r="M593" s="1"/>
      <c r="N593" s="1">
        <f>'[1]Bearbeitete Datenbank'!$BS595</f>
        <v>300</v>
      </c>
      <c r="P593" s="1" t="str">
        <f>'[1]Bearbeitete Datenbank'!$Y595</f>
        <v>Cape Canaveral</v>
      </c>
      <c r="Q593" s="1">
        <f>'[1]Bearbeitete Datenbank'!$AD595*PI()/180</f>
        <v>0.49683706040105241</v>
      </c>
      <c r="R593" s="1" t="str">
        <f>'[1]Bearbeitete Datenbank'!$D595</f>
        <v>USA</v>
      </c>
      <c r="S593" s="1" t="str">
        <f>'[1]Bearbeitete Datenbank'!$E595</f>
        <v>USA</v>
      </c>
      <c r="T593" s="1" t="str">
        <f>'[1]Bearbeitete Datenbank'!$F595</f>
        <v>US Navy</v>
      </c>
      <c r="U593" s="3">
        <f>'[1]Bearbeitete Datenbank'!$U595</f>
        <v>36488</v>
      </c>
      <c r="V593" s="1">
        <f>'[1]Bearbeitete Datenbank'!$AE595*PI()/180</f>
        <v>4.8776134829068196</v>
      </c>
      <c r="Y593" s="1">
        <f>'[1]Bearbeitete Datenbank'!$BK595</f>
        <v>3.4</v>
      </c>
      <c r="Z593" s="1">
        <f>'[1]Bearbeitete Datenbank'!$BL595</f>
        <v>6.7</v>
      </c>
      <c r="AA593" s="1">
        <f>'[1]Bearbeitete Datenbank'!$BM595</f>
        <v>26.2</v>
      </c>
      <c r="AB593" s="1">
        <f>'[1]Bearbeitete Datenbank'!BN595</f>
        <v>96.243484916261707</v>
      </c>
      <c r="AC593" s="1">
        <f>'[1]Bearbeitete Datenbank'!BO595</f>
        <v>11.56</v>
      </c>
      <c r="AD593" s="1">
        <f>'[1]Bearbeitete Datenbank'!$BP595</f>
        <v>49.326133333333303</v>
      </c>
      <c r="AH593" s="1">
        <f>'[1]Bearbeitete Datenbank'!$AL595</f>
        <v>3205</v>
      </c>
      <c r="AJ593" s="1">
        <f>'[1]Bearbeitete Datenbank'!$AN595</f>
        <v>1350</v>
      </c>
      <c r="AK593" s="1">
        <f>'[1]Bearbeitete Datenbank'!$AW595</f>
        <v>1855</v>
      </c>
      <c r="AU593" s="1" t="str">
        <f>'[1]Bearbeitete Datenbank'!$AU595</f>
        <v>GEO/I</v>
      </c>
      <c r="AV593" s="1" t="str">
        <f>'[1]Bearbeitete Datenbank'!$J595</f>
        <v>GEO</v>
      </c>
      <c r="AY593" s="1" t="str">
        <f>'[1]Bearbeitete Datenbank'!$G595</f>
        <v>Military</v>
      </c>
      <c r="AZ593" s="1"/>
      <c r="BA593" s="1" t="str">
        <f>'[1]Bearbeitete Datenbank'!$H595</f>
        <v>Communications</v>
      </c>
      <c r="BB593" s="1"/>
      <c r="BC593" s="42">
        <f>'[1]Bearbeitete Datenbank'!$AX595</f>
        <v>8.2497000000000007</v>
      </c>
      <c r="BD593" s="1">
        <f>Tabelle27[[#This Row],[inclination '[degree']]]*PI()/180</f>
        <v>0.14398442730177621</v>
      </c>
      <c r="BE593" s="1">
        <f>'[1]Bearbeitete Datenbank'!$AY595</f>
        <v>34.6693</v>
      </c>
      <c r="BF593" s="1">
        <f>Tabelle27[[#This Row],[RAAN '[degree']]]*PI()/180</f>
        <v>0.60509343436167007</v>
      </c>
      <c r="BG593" s="1">
        <f>'[1]Bearbeitete Datenbank'!$BA595</f>
        <v>44.816699999999997</v>
      </c>
      <c r="BH593" s="1">
        <f>Tabelle27[[#This Row],[AoP '[degree']]]*PI()/180</f>
        <v>0.78219897487854273</v>
      </c>
      <c r="BI593" s="1">
        <f>'[1]Bearbeitete Datenbank'!$BB595</f>
        <v>90.829300000000003</v>
      </c>
      <c r="BK593" s="1">
        <f>Tabelle27[[#This Row],[mean_anomaly '[degree']]]*PI()/180</f>
        <v>1.5852703422816856</v>
      </c>
      <c r="BL593" s="1">
        <f>'[1]Bearbeitete Datenbank'!$AZ595</f>
        <v>5.867E-4</v>
      </c>
      <c r="BM593" s="1">
        <f>'[1]Bearbeitete Datenbank'!$BE595</f>
        <v>42165.278609600944</v>
      </c>
      <c r="BN593" s="1">
        <f>'[1]Bearbeitete Datenbank'!$BF595</f>
        <v>35819.016978561194</v>
      </c>
      <c r="BO593" s="1">
        <f>'[1]Bearbeitete Datenbank'!$BG595</f>
        <v>35769.540240640687</v>
      </c>
      <c r="BP593" s="1">
        <f>'[1]Bearbeitete Datenbank'!$BH595</f>
        <v>1436.1232857188293</v>
      </c>
      <c r="BQ593" s="1">
        <f>'[1]Bearbeitete Datenbank'!$BC595</f>
        <v>1.0026994300000001</v>
      </c>
      <c r="BY593" s="1" t="s">
        <v>115</v>
      </c>
      <c r="BZ593" s="1" t="s">
        <v>115</v>
      </c>
      <c r="CA593" s="1" t="s">
        <v>115</v>
      </c>
      <c r="CB593" s="1" t="s">
        <v>115</v>
      </c>
      <c r="CD593" s="47">
        <f>'[1]Bearbeitete Datenbank'!$BT595</f>
        <v>0.3267682794999871</v>
      </c>
      <c r="CE59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5.703182368351864E-3</v>
      </c>
      <c r="CF593" s="1">
        <f>'[1]Bearbeitete Datenbank'!$BU595</f>
        <v>337.24234658850003</v>
      </c>
      <c r="CG59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5.8859893251211917</v>
      </c>
      <c r="CH593" s="1" t="str">
        <f>'[1]Bearbeitete Datenbank'!$BV595</f>
        <v>False</v>
      </c>
      <c r="CI593" s="1" t="str">
        <f>'[1]Bearbeitete Datenbank'!$BW595</f>
        <v>True</v>
      </c>
      <c r="CJ593" s="1">
        <f>'[1]Bearbeitete Datenbank'!$BX595</f>
        <v>4.45635E-4</v>
      </c>
      <c r="CK593" s="1">
        <f>'[1]Bearbeitete Datenbank'!$BY595</f>
        <v>1.78832E-4</v>
      </c>
      <c r="CL593" s="1" t="str">
        <f>'[1]Bearbeitete Datenbank'!$CA595</f>
        <v>None</v>
      </c>
      <c r="CM59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3" s="1">
        <f>'[1]Bearbeitete Datenbank'!$CB595</f>
        <v>0</v>
      </c>
      <c r="CO593" s="1">
        <f>'[1]Bearbeitete Datenbank'!$CC595</f>
        <v>0</v>
      </c>
      <c r="CP593" s="1" t="str">
        <f>'[1]Bearbeitete Datenbank'!$CD595</f>
        <v>None</v>
      </c>
      <c r="CQ593" s="1" t="str">
        <f>'[1]Bearbeitete Datenbank'!$CE595</f>
        <v>None</v>
      </c>
      <c r="CR593" s="1" t="str">
        <f>'[1]Bearbeitete Datenbank'!$CF595</f>
        <v>None</v>
      </c>
      <c r="CS593" s="1" t="str">
        <f>IF(Tabelle27[[#This Row],[synchronised_starting_longitude '[deg_E']]]="None","None",Tabelle27[[#This Row],[synchronised_starting_longitude '[deg_E']]]*PI()/180)</f>
        <v>None</v>
      </c>
      <c r="CT593" s="1" t="str">
        <f>'[1]Bearbeitete Datenbank'!$CG595</f>
        <v>None</v>
      </c>
      <c r="CU593" s="1" t="str">
        <f>IF(Tabelle27[[#This Row],[synchronised_initial_longitude '[deg_E']]]="None","None",Tabelle27[[#This Row],[synchronised_initial_longitude '[deg_E']]]*PI()/180)</f>
        <v>None</v>
      </c>
      <c r="CV593" s="1" t="str">
        <f>'[1]Bearbeitete Datenbank'!$CH595</f>
        <v>None</v>
      </c>
      <c r="CW593" s="1" t="str">
        <f>IF(Tabelle27[[#This Row],[synchronised_tolerance_longitude '[deg_E']]]="None","None",Tabelle27[[#This Row],[synchronised_tolerance_longitude '[deg_E']]]*PI()/180)</f>
        <v>None</v>
      </c>
      <c r="CY593" s="1" t="str">
        <f>'[1]Bearbeitete Datenbank'!$CI595</f>
        <v>None</v>
      </c>
      <c r="CZ593" s="1" t="str">
        <f>IF(Tabelle27[[#This Row],[initial_GLAN '[deg']]]="None",Tabelle27[[#This Row],[initial_GLAN '[deg']]],Tabelle27[[#This Row],[initial_GLAN '[deg']]]*PI()/180)</f>
        <v>None</v>
      </c>
      <c r="DA593" s="1" t="str">
        <f>'[1]Bearbeitete Datenbank'!$CJ595</f>
        <v>None</v>
      </c>
      <c r="DB593" s="1" t="str">
        <f>IF(Tabelle27[[#This Row],[tolerance_GLAN '[deg']]]="None",Tabelle27[[#This Row],[tolerance_GLAN '[deg']]],Tabelle27[[#This Row],[tolerance_GLAN '[deg']]]*PI()/180)</f>
        <v>None</v>
      </c>
      <c r="DC593" s="1" t="str">
        <f>'[1]Bearbeitete Datenbank'!$CK595</f>
        <v>None</v>
      </c>
      <c r="DD593" s="49" t="str">
        <f>'[1]Bearbeitete Datenbank'!$CL595</f>
        <v>None</v>
      </c>
      <c r="DE593" s="5" t="str">
        <f>'[1]Bearbeitete Datenbank'!$CM595</f>
        <v>None</v>
      </c>
      <c r="DF593" s="49" t="str">
        <f>'[1]Bearbeitete Datenbank'!$CN595</f>
        <v>None</v>
      </c>
      <c r="DG593" s="5" t="str">
        <f>'[1]Bearbeitete Datenbank'!$CO595</f>
        <v>None</v>
      </c>
      <c r="DH593" s="5" t="str">
        <f>'[1]Bearbeitete Datenbank'!$CP595</f>
        <v>None</v>
      </c>
    </row>
    <row r="594" spans="1:115" x14ac:dyDescent="0.25">
      <c r="A594" s="1" t="str">
        <f>'[1]Bearbeitete Datenbank'!$C596</f>
        <v>USA 148</v>
      </c>
      <c r="C594" s="1" t="str">
        <f>'[1]Bearbeitete Datenbank'!$C596</f>
        <v>USA 148</v>
      </c>
      <c r="D594" s="41">
        <f>'[1]Bearbeitete Datenbank'!$AB596</f>
        <v>26052</v>
      </c>
      <c r="G594" s="1" t="str">
        <f>'[1]Bearbeitete Datenbank'!$AV596</f>
        <v>Heavy Satellite</v>
      </c>
      <c r="H594" s="1">
        <f>'[1]Bearbeitete Datenbank'!$V596</f>
        <v>10</v>
      </c>
      <c r="J594" s="3"/>
      <c r="K594" s="1" t="str">
        <f>'[1]Bearbeitete Datenbank'!$BQ596</f>
        <v>none</v>
      </c>
      <c r="L594" s="1" t="str">
        <f>'[1]Bearbeitete Datenbank'!$BR596</f>
        <v>0</v>
      </c>
      <c r="M594" s="1"/>
      <c r="N594" s="1">
        <f>'[1]Bearbeitete Datenbank'!$BS596</f>
        <v>300</v>
      </c>
      <c r="P594" s="5" t="str">
        <f>'[1]Bearbeitete Datenbank'!$Y596</f>
        <v>Cape Canaveral</v>
      </c>
      <c r="Q594" s="1">
        <f>'[1]Bearbeitete Datenbank'!$AD596*PI()/180</f>
        <v>0.49683706040105241</v>
      </c>
      <c r="R594" s="1" t="str">
        <f>'[1]Bearbeitete Datenbank'!$D596</f>
        <v>USA</v>
      </c>
      <c r="S594" s="1" t="str">
        <f>'[1]Bearbeitete Datenbank'!$E596</f>
        <v>USA</v>
      </c>
      <c r="T594" s="1" t="str">
        <f>'[1]Bearbeitete Datenbank'!$F596</f>
        <v>US Air Force</v>
      </c>
      <c r="U594" s="3">
        <f>'[1]Bearbeitete Datenbank'!$U596</f>
        <v>36526</v>
      </c>
      <c r="V594" s="34">
        <f>'[1]Bearbeitete Datenbank'!$AE596*PI()/180</f>
        <v>4.8776134829068196</v>
      </c>
      <c r="Y594" s="1">
        <f>'[1]Bearbeitete Datenbank'!$BK596</f>
        <v>1.9</v>
      </c>
      <c r="Z594" s="1">
        <f>'[1]Bearbeitete Datenbank'!$BL596</f>
        <v>2.1</v>
      </c>
      <c r="AA594" s="1">
        <f>'[1]Bearbeitete Datenbank'!$BM596</f>
        <v>9.5</v>
      </c>
      <c r="AB594" s="1">
        <f>'[1]Bearbeitete Datenbank'!BN596</f>
        <v>18.250968970605602</v>
      </c>
      <c r="AC594" s="1">
        <f>'[1]Bearbeitete Datenbank'!BO596</f>
        <v>3.61</v>
      </c>
      <c r="AD594" s="1">
        <f>'[1]Bearbeitete Datenbank'!$BP596</f>
        <v>9.6811333333333298</v>
      </c>
      <c r="AH594" s="1">
        <f>'[1]Bearbeitete Datenbank'!$AL596</f>
        <v>1232</v>
      </c>
      <c r="AJ594" s="1">
        <f>'[1]Bearbeitete Datenbank'!$AN596</f>
        <v>900</v>
      </c>
      <c r="AK594" s="1">
        <f>'[1]Bearbeitete Datenbank'!$AW596</f>
        <v>332</v>
      </c>
      <c r="AU594" s="1" t="str">
        <f>'[1]Bearbeitete Datenbank'!$AU596</f>
        <v>GEO/S</v>
      </c>
      <c r="AV594" s="1" t="str">
        <f>'[1]Bearbeitete Datenbank'!$J596</f>
        <v>GEO</v>
      </c>
      <c r="AY594" s="1" t="str">
        <f>'[1]Bearbeitete Datenbank'!$G596</f>
        <v>Military</v>
      </c>
      <c r="AZ594" s="1"/>
      <c r="BA594" s="1" t="str">
        <f>'[1]Bearbeitete Datenbank'!$H596</f>
        <v>Communications</v>
      </c>
      <c r="BB594" s="1"/>
      <c r="BC594" s="42">
        <f>'[1]Bearbeitete Datenbank'!$AX596</f>
        <v>8.9300999999999995</v>
      </c>
      <c r="BD594" s="1">
        <f>Tabelle27[[#This Row],[inclination '[degree']]]*PI()/180</f>
        <v>0.1558596475323456</v>
      </c>
      <c r="BE594" s="1">
        <f>'[1]Bearbeitete Datenbank'!$AY596</f>
        <v>44.697699999999998</v>
      </c>
      <c r="BF594" s="1">
        <f>Tabelle27[[#This Row],[RAAN '[degree']]]*PI()/180</f>
        <v>0.78012203306866945</v>
      </c>
      <c r="BG594" s="1">
        <f>'[1]Bearbeitete Datenbank'!$BA596</f>
        <v>11.766500000000001</v>
      </c>
      <c r="BH594" s="1">
        <f>Tabelle27[[#This Row],[AoP '[degree']]]*PI()/180</f>
        <v>0.20536416643591279</v>
      </c>
      <c r="BI594" s="1">
        <f>'[1]Bearbeitete Datenbank'!$BB596</f>
        <v>212.22030000000001</v>
      </c>
      <c r="BK594" s="1">
        <f>Tabelle27[[#This Row],[mean_anomaly '[degree']]]*PI()/180</f>
        <v>3.703942974570122</v>
      </c>
      <c r="BL594" s="1">
        <f>'[1]Bearbeitete Datenbank'!$AZ596</f>
        <v>2.6850000000000002E-4</v>
      </c>
      <c r="BM594" s="1">
        <f>'[1]Bearbeitete Datenbank'!$BE596</f>
        <v>42164.777079699925</v>
      </c>
      <c r="BN594" s="1">
        <f>'[1]Bearbeitete Datenbank'!$BF596</f>
        <v>35805.098322345824</v>
      </c>
      <c r="BO594" s="1">
        <f>'[1]Bearbeitete Datenbank'!$BG596</f>
        <v>35782.455837054025</v>
      </c>
      <c r="BP594" s="1">
        <f>'[1]Bearbeitete Datenbank'!$BH596</f>
        <v>1436.097663098109</v>
      </c>
      <c r="BQ594" s="1">
        <f>'[1]Bearbeitete Datenbank'!$BC596</f>
        <v>1.0027173199999999</v>
      </c>
      <c r="BS594" s="5"/>
      <c r="BT594" s="5"/>
      <c r="BU594" s="5"/>
      <c r="BV594" s="5"/>
      <c r="BW594" s="5"/>
      <c r="BY594" s="1" t="s">
        <v>115</v>
      </c>
      <c r="BZ594" s="1" t="s">
        <v>115</v>
      </c>
      <c r="CA594" s="1" t="s">
        <v>115</v>
      </c>
      <c r="CB594" s="1" t="s">
        <v>115</v>
      </c>
      <c r="CD594" s="47">
        <f>'[1]Bearbeitete Datenbank'!$BT596</f>
        <v>0.1024396170000017</v>
      </c>
      <c r="CE59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1.7879086011319857E-3</v>
      </c>
      <c r="CF594" s="1">
        <f>'[1]Bearbeitete Datenbank'!$BU596</f>
        <v>180.30609675900001</v>
      </c>
      <c r="CG59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3.1469350498640267</v>
      </c>
      <c r="CH594" s="1" t="str">
        <f>'[1]Bearbeitete Datenbank'!$BV596</f>
        <v>False</v>
      </c>
      <c r="CI594" s="1" t="str">
        <f>'[1]Bearbeitete Datenbank'!$BW596</f>
        <v>True</v>
      </c>
      <c r="CJ594" s="1">
        <f>'[1]Bearbeitete Datenbank'!$BX596</f>
        <v>2.219325E-4</v>
      </c>
      <c r="CK594" s="1">
        <f>'[1]Bearbeitete Datenbank'!$BY596</f>
        <v>6.6352499999999999E-5</v>
      </c>
      <c r="CL594" s="1" t="str">
        <f>'[1]Bearbeitete Datenbank'!$CA596</f>
        <v>None</v>
      </c>
      <c r="CM59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4" s="1">
        <f>'[1]Bearbeitete Datenbank'!$CB596</f>
        <v>0</v>
      </c>
      <c r="CO594" s="1">
        <f>'[1]Bearbeitete Datenbank'!$CC596</f>
        <v>0</v>
      </c>
      <c r="CP594" s="1" t="str">
        <f>'[1]Bearbeitete Datenbank'!$CD596</f>
        <v>None</v>
      </c>
      <c r="CQ594" s="1" t="str">
        <f>'[1]Bearbeitete Datenbank'!$CE596</f>
        <v>None</v>
      </c>
      <c r="CR594" s="1" t="str">
        <f>'[1]Bearbeitete Datenbank'!$CF596</f>
        <v>None</v>
      </c>
      <c r="CS594" s="1" t="str">
        <f>IF(Tabelle27[[#This Row],[synchronised_starting_longitude '[deg_E']]]="None","None",Tabelle27[[#This Row],[synchronised_starting_longitude '[deg_E']]]*PI()/180)</f>
        <v>None</v>
      </c>
      <c r="CT594" s="1" t="str">
        <f>'[1]Bearbeitete Datenbank'!$CG596</f>
        <v>None</v>
      </c>
      <c r="CU594" s="1" t="str">
        <f>IF(Tabelle27[[#This Row],[synchronised_initial_longitude '[deg_E']]]="None","None",Tabelle27[[#This Row],[synchronised_initial_longitude '[deg_E']]]*PI()/180)</f>
        <v>None</v>
      </c>
      <c r="CV594" s="1" t="str">
        <f>'[1]Bearbeitete Datenbank'!$CH596</f>
        <v>None</v>
      </c>
      <c r="CW594" s="1" t="str">
        <f>IF(Tabelle27[[#This Row],[synchronised_tolerance_longitude '[deg_E']]]="None","None",Tabelle27[[#This Row],[synchronised_tolerance_longitude '[deg_E']]]*PI()/180)</f>
        <v>None</v>
      </c>
      <c r="CY594" s="1" t="str">
        <f>'[1]Bearbeitete Datenbank'!$CI596</f>
        <v>None</v>
      </c>
      <c r="CZ594" s="1" t="str">
        <f>IF(Tabelle27[[#This Row],[initial_GLAN '[deg']]]="None",Tabelle27[[#This Row],[initial_GLAN '[deg']]],Tabelle27[[#This Row],[initial_GLAN '[deg']]]*PI()/180)</f>
        <v>None</v>
      </c>
      <c r="DA594" s="1" t="str">
        <f>'[1]Bearbeitete Datenbank'!$CJ596</f>
        <v>None</v>
      </c>
      <c r="DB594" s="1" t="str">
        <f>IF(Tabelle27[[#This Row],[tolerance_GLAN '[deg']]]="None",Tabelle27[[#This Row],[tolerance_GLAN '[deg']]],Tabelle27[[#This Row],[tolerance_GLAN '[deg']]]*PI()/180)</f>
        <v>None</v>
      </c>
      <c r="DC594" s="1" t="str">
        <f>'[1]Bearbeitete Datenbank'!$CK596</f>
        <v>None</v>
      </c>
      <c r="DD594" s="49" t="str">
        <f>'[1]Bearbeitete Datenbank'!$CL596</f>
        <v>None</v>
      </c>
      <c r="DE594" s="5" t="str">
        <f>'[1]Bearbeitete Datenbank'!$CM596</f>
        <v>None</v>
      </c>
      <c r="DF594" s="49" t="str">
        <f>'[1]Bearbeitete Datenbank'!$CN596</f>
        <v>None</v>
      </c>
      <c r="DG594" s="5" t="str">
        <f>'[1]Bearbeitete Datenbank'!$CO596</f>
        <v>None</v>
      </c>
      <c r="DH594" s="5" t="str">
        <f>'[1]Bearbeitete Datenbank'!$CP596</f>
        <v>None</v>
      </c>
    </row>
    <row r="595" spans="1:115" x14ac:dyDescent="0.25">
      <c r="A595" s="1" t="str">
        <f>'[1]Bearbeitete Datenbank'!$C597</f>
        <v>USA 149</v>
      </c>
      <c r="C595" s="1" t="str">
        <f>'[1]Bearbeitete Datenbank'!$C597</f>
        <v>USA 149</v>
      </c>
      <c r="D595" s="41">
        <f>'[1]Bearbeitete Datenbank'!$AB597</f>
        <v>26356</v>
      </c>
      <c r="G595" s="1" t="str">
        <f>'[1]Bearbeitete Datenbank'!$AV597</f>
        <v>Heavy Satellite</v>
      </c>
      <c r="H595" s="1">
        <f>'[1]Bearbeitete Datenbank'!$V597</f>
        <v>9</v>
      </c>
      <c r="J595" s="3"/>
      <c r="K595" s="1" t="str">
        <f>'[1]Bearbeitete Datenbank'!$BQ597</f>
        <v>none</v>
      </c>
      <c r="L595" s="1" t="str">
        <f>'[1]Bearbeitete Datenbank'!$BR597</f>
        <v>0</v>
      </c>
      <c r="M595" s="1"/>
      <c r="N595" s="1">
        <f>'[1]Bearbeitete Datenbank'!$BS597</f>
        <v>300</v>
      </c>
      <c r="P595" s="1" t="str">
        <f>'[1]Bearbeitete Datenbank'!$Y597</f>
        <v>Cape Canaveral</v>
      </c>
      <c r="Q595" s="1">
        <f>'[1]Bearbeitete Datenbank'!$AD597*PI()/180</f>
        <v>0.49683706040105241</v>
      </c>
      <c r="R595" s="1" t="str">
        <f>'[1]Bearbeitete Datenbank'!$D597</f>
        <v>USA</v>
      </c>
      <c r="S595" s="1" t="str">
        <f>'[1]Bearbeitete Datenbank'!$E597</f>
        <v>USA</v>
      </c>
      <c r="T595" s="1" t="str">
        <f>'[1]Bearbeitete Datenbank'!$F597</f>
        <v>US Air Force</v>
      </c>
      <c r="U595" s="3">
        <f>'[1]Bearbeitete Datenbank'!$U597</f>
        <v>36664</v>
      </c>
      <c r="V595" s="1">
        <f>'[1]Bearbeitete Datenbank'!$AE597*PI()/180</f>
        <v>4.8776134829068196</v>
      </c>
      <c r="Y595" s="1">
        <f>'[1]Bearbeitete Datenbank'!$BK597</f>
        <v>3.3</v>
      </c>
      <c r="Z595" s="1">
        <f>'[1]Bearbeitete Datenbank'!$BL597</f>
        <v>10</v>
      </c>
      <c r="AA595" s="1">
        <f>'[1]Bearbeitete Datenbank'!$BM597</f>
        <v>11.5</v>
      </c>
      <c r="AB595" s="1" t="str">
        <f>'[1]Bearbeitete Datenbank'!BN597</f>
        <v xml:space="preserve"> None </v>
      </c>
      <c r="AC595" s="1" t="str">
        <f>'[1]Bearbeitete Datenbank'!BO597</f>
        <v xml:space="preserve"> None </v>
      </c>
      <c r="AD595" s="1">
        <f>'[1]Bearbeitete Datenbank'!$BP597</f>
        <v>33</v>
      </c>
      <c r="AH595" s="1">
        <f>'[1]Bearbeitete Datenbank'!$AL597</f>
        <v>2360</v>
      </c>
      <c r="AJ595" s="1">
        <f>'[1]Bearbeitete Datenbank'!$AN597</f>
        <v>2200</v>
      </c>
      <c r="AK595" s="1">
        <f>'[1]Bearbeitete Datenbank'!$AW597</f>
        <v>160</v>
      </c>
      <c r="AU595" s="1" t="str">
        <f>'[1]Bearbeitete Datenbank'!$AU597</f>
        <v>GEO/D</v>
      </c>
      <c r="AV595" s="1" t="str">
        <f>'[1]Bearbeitete Datenbank'!$J597</f>
        <v>GEO</v>
      </c>
      <c r="AY595" s="1" t="str">
        <f>'[1]Bearbeitete Datenbank'!$G597</f>
        <v>Military</v>
      </c>
      <c r="AZ595" s="1"/>
      <c r="BA595" s="1" t="str">
        <f>'[1]Bearbeitete Datenbank'!$H597</f>
        <v>Earth Observation</v>
      </c>
      <c r="BB595" s="1"/>
      <c r="BC595" s="42">
        <f>'[1]Bearbeitete Datenbank'!$AX597</f>
        <v>11.7979</v>
      </c>
      <c r="BD595" s="1">
        <f>Tabelle27[[#This Row],[inclination '[degree']]]*PI()/180</f>
        <v>0.205912199821039</v>
      </c>
      <c r="BE595" s="1">
        <f>'[1]Bearbeitete Datenbank'!$AY597</f>
        <v>24.099</v>
      </c>
      <c r="BF595" s="1">
        <f>Tabelle27[[#This Row],[RAAN '[degree']]]*PI()/180</f>
        <v>0.42060689643811344</v>
      </c>
      <c r="BG595" s="1">
        <f>'[1]Bearbeitete Datenbank'!$BA597</f>
        <v>333.64690000000002</v>
      </c>
      <c r="BH595" s="1">
        <f>Tabelle27[[#This Row],[AoP '[degree']]]*PI()/180</f>
        <v>5.8232369440722689</v>
      </c>
      <c r="BI595" s="1">
        <f>'[1]Bearbeitete Datenbank'!$BB597</f>
        <v>324.90030000000002</v>
      </c>
      <c r="BK595" s="1">
        <f>Tabelle27[[#This Row],[mean_anomaly '[degree']]]*PI()/180</f>
        <v>5.6705799757173327</v>
      </c>
      <c r="BL595" s="1">
        <f>'[1]Bearbeitete Datenbank'!$AZ597</f>
        <v>1.3009999999999999E-4</v>
      </c>
      <c r="BM595" s="1">
        <f>'[1]Bearbeitete Datenbank'!$BE597</f>
        <v>42165.864260652284</v>
      </c>
      <c r="BN595" s="1">
        <f>'[1]Bearbeitete Datenbank'!$BF597</f>
        <v>35800.350039592595</v>
      </c>
      <c r="BO595" s="1">
        <f>'[1]Bearbeitete Datenbank'!$BG597</f>
        <v>35789.378481711974</v>
      </c>
      <c r="BP595" s="1">
        <f>'[1]Bearbeitete Datenbank'!$BH597</f>
        <v>1436.1532061910877</v>
      </c>
      <c r="BQ595" s="1">
        <f>'[1]Bearbeitete Datenbank'!$BC597</f>
        <v>1.00267854</v>
      </c>
      <c r="BY595" s="1" t="s">
        <v>115</v>
      </c>
      <c r="BZ595" s="1" t="s">
        <v>115</v>
      </c>
      <c r="CA595" s="1" t="s">
        <v>115</v>
      </c>
      <c r="CB595" s="1" t="s">
        <v>115</v>
      </c>
      <c r="CD595" s="47">
        <f>'[1]Bearbeitete Datenbank'!$BT597</f>
        <v>0.79551345550000008</v>
      </c>
      <c r="CE59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1.3884329042392394E-2</v>
      </c>
      <c r="CF595" s="1">
        <f>'[1]Bearbeitete Datenbank'!$BU597</f>
        <v>194.86227464749999</v>
      </c>
      <c r="CG59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3.4009882805243477</v>
      </c>
      <c r="CH595" s="1" t="str">
        <f>'[1]Bearbeitete Datenbank'!$BV597</f>
        <v>False</v>
      </c>
      <c r="CI595" s="1" t="str">
        <f>'[1]Bearbeitete Datenbank'!$BW597</f>
        <v>True</v>
      </c>
      <c r="CJ595" s="1">
        <f>'[1]Bearbeitete Datenbank'!$BX597</f>
        <v>1.0989950000000001E-4</v>
      </c>
      <c r="CK595" s="1">
        <f>'[1]Bearbeitete Datenbank'!$BY597</f>
        <v>7.7702500000000004E-5</v>
      </c>
      <c r="CL595" s="1" t="str">
        <f>'[1]Bearbeitete Datenbank'!$CA597</f>
        <v>None</v>
      </c>
      <c r="CM59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5" s="1">
        <f>'[1]Bearbeitete Datenbank'!$CB597</f>
        <v>0</v>
      </c>
      <c r="CO595" s="1">
        <f>'[1]Bearbeitete Datenbank'!$CC597</f>
        <v>0</v>
      </c>
      <c r="CP595" s="1" t="str">
        <f>'[1]Bearbeitete Datenbank'!$CD597</f>
        <v>None</v>
      </c>
      <c r="CQ595" s="1" t="str">
        <f>'[1]Bearbeitete Datenbank'!$CE597</f>
        <v>None</v>
      </c>
      <c r="CR595" s="1" t="str">
        <f>'[1]Bearbeitete Datenbank'!$CF597</f>
        <v>None</v>
      </c>
      <c r="CS595" s="1" t="str">
        <f>IF(Tabelle27[[#This Row],[synchronised_starting_longitude '[deg_E']]]="None","None",Tabelle27[[#This Row],[synchronised_starting_longitude '[deg_E']]]*PI()/180)</f>
        <v>None</v>
      </c>
      <c r="CT595" s="1" t="str">
        <f>'[1]Bearbeitete Datenbank'!$CG597</f>
        <v>None</v>
      </c>
      <c r="CU595" s="1" t="str">
        <f>IF(Tabelle27[[#This Row],[synchronised_initial_longitude '[deg_E']]]="None","None",Tabelle27[[#This Row],[synchronised_initial_longitude '[deg_E']]]*PI()/180)</f>
        <v>None</v>
      </c>
      <c r="CV595" s="1" t="str">
        <f>'[1]Bearbeitete Datenbank'!$CH597</f>
        <v>None</v>
      </c>
      <c r="CW595" s="1" t="str">
        <f>IF(Tabelle27[[#This Row],[synchronised_tolerance_longitude '[deg_E']]]="None","None",Tabelle27[[#This Row],[synchronised_tolerance_longitude '[deg_E']]]*PI()/180)</f>
        <v>None</v>
      </c>
      <c r="CY595" s="1" t="str">
        <f>'[1]Bearbeitete Datenbank'!$CI597</f>
        <v>None</v>
      </c>
      <c r="CZ595" s="1" t="str">
        <f>IF(Tabelle27[[#This Row],[initial_GLAN '[deg']]]="None",Tabelle27[[#This Row],[initial_GLAN '[deg']]],Tabelle27[[#This Row],[initial_GLAN '[deg']]]*PI()/180)</f>
        <v>None</v>
      </c>
      <c r="DA595" s="1" t="str">
        <f>'[1]Bearbeitete Datenbank'!$CJ597</f>
        <v>None</v>
      </c>
      <c r="DB595" s="1" t="str">
        <f>IF(Tabelle27[[#This Row],[tolerance_GLAN '[deg']]]="None",Tabelle27[[#This Row],[tolerance_GLAN '[deg']]],Tabelle27[[#This Row],[tolerance_GLAN '[deg']]]*PI()/180)</f>
        <v>None</v>
      </c>
      <c r="DC595" s="1" t="str">
        <f>'[1]Bearbeitete Datenbank'!$CK597</f>
        <v>None</v>
      </c>
      <c r="DD595" s="49" t="str">
        <f>'[1]Bearbeitete Datenbank'!$CL597</f>
        <v>None</v>
      </c>
      <c r="DE595" s="5" t="str">
        <f>'[1]Bearbeitete Datenbank'!$CM597</f>
        <v>None</v>
      </c>
      <c r="DF595" s="49" t="str">
        <f>'[1]Bearbeitete Datenbank'!$CN597</f>
        <v>None</v>
      </c>
      <c r="DG595" s="5" t="str">
        <f>'[1]Bearbeitete Datenbank'!$CO597</f>
        <v>None</v>
      </c>
      <c r="DH595" s="5" t="str">
        <f>'[1]Bearbeitete Datenbank'!$CP597</f>
        <v>None</v>
      </c>
    </row>
    <row r="596" spans="1:115" x14ac:dyDescent="0.25">
      <c r="A596" s="1" t="str">
        <f>'[1]Bearbeitete Datenbank'!$C598</f>
        <v>USA 150</v>
      </c>
      <c r="C596" s="1" t="str">
        <f>'[1]Bearbeitete Datenbank'!$C598</f>
        <v>USA 150</v>
      </c>
      <c r="D596" s="41">
        <f>'[1]Bearbeitete Datenbank'!$AB598</f>
        <v>26360</v>
      </c>
      <c r="G596" s="1" t="str">
        <f>'[1]Bearbeitete Datenbank'!$AV598</f>
        <v>Heavy Satellite</v>
      </c>
      <c r="H596" s="1">
        <f>'[1]Bearbeitete Datenbank'!$V598</f>
        <v>10</v>
      </c>
      <c r="J596" s="3"/>
      <c r="K596" s="1" t="str">
        <f>'[1]Bearbeitete Datenbank'!$BQ598</f>
        <v>mono/duo-propellant</v>
      </c>
      <c r="L596" s="1" t="str">
        <f>'[1]Bearbeitete Datenbank'!$BR598</f>
        <v>1</v>
      </c>
      <c r="M596" s="1"/>
      <c r="N596" s="1">
        <f>'[1]Bearbeitete Datenbank'!$BS598</f>
        <v>300</v>
      </c>
      <c r="P596" s="1" t="str">
        <f>'[1]Bearbeitete Datenbank'!$Y598</f>
        <v>Cape Canaveral</v>
      </c>
      <c r="Q596" s="1">
        <f>'[1]Bearbeitete Datenbank'!$AD598*PI()/180</f>
        <v>0.49683706040105241</v>
      </c>
      <c r="R596" s="1" t="str">
        <f>'[1]Bearbeitete Datenbank'!$D598</f>
        <v>USA</v>
      </c>
      <c r="S596" s="1" t="str">
        <f>'[1]Bearbeitete Datenbank'!$E598</f>
        <v>USA</v>
      </c>
      <c r="T596" s="1" t="str">
        <f>'[1]Bearbeitete Datenbank'!$F598</f>
        <v>DoD/US Air Force</v>
      </c>
      <c r="U596" s="3">
        <f>'[1]Bearbeitete Datenbank'!$U598</f>
        <v>36657</v>
      </c>
      <c r="V596" s="1">
        <f>'[1]Bearbeitete Datenbank'!$AE598*PI()/180</f>
        <v>4.8776134829068196</v>
      </c>
      <c r="Y596" s="1">
        <f>'[1]Bearbeitete Datenbank'!$BK598</f>
        <v>1.9</v>
      </c>
      <c r="Z596" s="1">
        <f>'[1]Bearbeitete Datenbank'!$BL598</f>
        <v>1.5</v>
      </c>
      <c r="AA596" s="1">
        <f>'[1]Bearbeitete Datenbank'!$BM598</f>
        <v>19.3</v>
      </c>
      <c r="AB596" s="1">
        <f>'[1]Bearbeitete Datenbank'!BN598</f>
        <v>31.859421562149599</v>
      </c>
      <c r="AC596" s="1">
        <f>'[1]Bearbeitete Datenbank'!BO598</f>
        <v>2.85</v>
      </c>
      <c r="AD596" s="1">
        <f>'[1]Bearbeitete Datenbank'!$BP598</f>
        <v>13.5391333333333</v>
      </c>
      <c r="AH596" s="1">
        <f>'[1]Bearbeitete Datenbank'!$AL598</f>
        <v>1077</v>
      </c>
      <c r="AJ596" s="1">
        <f>'[1]Bearbeitete Datenbank'!$AN598</f>
        <v>910</v>
      </c>
      <c r="AK596" s="1">
        <f>'[1]Bearbeitete Datenbank'!$AW598</f>
        <v>167</v>
      </c>
      <c r="AU596" s="1" t="str">
        <f>'[1]Bearbeitete Datenbank'!$AU598</f>
        <v>MEO</v>
      </c>
      <c r="AV596" s="1" t="str">
        <f>'[1]Bearbeitete Datenbank'!$J598</f>
        <v>MEO</v>
      </c>
      <c r="AY596" s="1" t="str">
        <f>'[1]Bearbeitete Datenbank'!$G598</f>
        <v>Military/Commercial</v>
      </c>
      <c r="AZ596" s="1"/>
      <c r="BA596" s="1" t="str">
        <f>'[1]Bearbeitete Datenbank'!$H598</f>
        <v>Navigation/Global Positioning</v>
      </c>
      <c r="BB596" s="1"/>
      <c r="BC596" s="42">
        <f>'[1]Bearbeitete Datenbank'!$AX598</f>
        <v>53.755400000000002</v>
      </c>
      <c r="BD596" s="1">
        <f>Tabelle27[[#This Row],[inclination '[degree']]]*PI()/180</f>
        <v>0.93820872072655992</v>
      </c>
      <c r="BE596" s="1">
        <f>'[1]Bearbeitete Datenbank'!$AY598</f>
        <v>95.1</v>
      </c>
      <c r="BF596" s="1">
        <f>Tabelle27[[#This Row],[RAAN '[degree']]]*PI()/180</f>
        <v>1.6598081186466074</v>
      </c>
      <c r="BG596" s="1">
        <f>'[1]Bearbeitete Datenbank'!$BA598</f>
        <v>176.01130000000001</v>
      </c>
      <c r="BH596" s="1">
        <f>Tabelle27[[#This Row],[AoP '[degree']]]*PI()/180</f>
        <v>3.0719767057154956</v>
      </c>
      <c r="BI596" s="1">
        <f>'[1]Bearbeitete Datenbank'!$BB598</f>
        <v>6.8010000000000002</v>
      </c>
      <c r="BK596" s="1">
        <f>Tabelle27[[#This Row],[mean_anomaly '[degree']]]*PI()/180</f>
        <v>0.11869984242813436</v>
      </c>
      <c r="BL596" s="1">
        <f>'[1]Bearbeitete Datenbank'!$AZ598</f>
        <v>6.0369000000000004E-3</v>
      </c>
      <c r="BM596" s="1">
        <f>'[1]Bearbeitete Datenbank'!$BE598</f>
        <v>26540.271917401842</v>
      </c>
      <c r="BN596" s="1">
        <f>'[1]Bearbeitete Datenbank'!$BF598</f>
        <v>20329.492884940006</v>
      </c>
      <c r="BO596" s="1">
        <f>'[1]Bearbeitete Datenbank'!$BG598</f>
        <v>20009.050949863678</v>
      </c>
      <c r="BP596" s="1">
        <f>'[1]Bearbeitete Datenbank'!$BH598</f>
        <v>717.16207437315938</v>
      </c>
      <c r="BQ596" s="1">
        <f>'[1]Bearbeitete Datenbank'!$BC598</f>
        <v>2.0079143215411102</v>
      </c>
      <c r="BY596" s="1" t="s">
        <v>115</v>
      </c>
      <c r="BZ596" s="1" t="s">
        <v>115</v>
      </c>
      <c r="CA596" s="1" t="s">
        <v>115</v>
      </c>
      <c r="CB596" s="1" t="s">
        <v>115</v>
      </c>
      <c r="CD596" s="47" t="str">
        <f>'[1]Bearbeitete Datenbank'!$BT598</f>
        <v>None</v>
      </c>
      <c r="CE59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96" s="1" t="str">
        <f>'[1]Bearbeitete Datenbank'!$BU598</f>
        <v>None</v>
      </c>
      <c r="CG59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96" s="1" t="str">
        <f>'[1]Bearbeitete Datenbank'!$BV598</f>
        <v>None</v>
      </c>
      <c r="CI596" s="1" t="str">
        <f>'[1]Bearbeitete Datenbank'!$BW598</f>
        <v>None</v>
      </c>
      <c r="CJ596" s="1" t="str">
        <f>'[1]Bearbeitete Datenbank'!$BX598</f>
        <v>None</v>
      </c>
      <c r="CK596" s="1" t="str">
        <f>'[1]Bearbeitete Datenbank'!$BY598</f>
        <v>None</v>
      </c>
      <c r="CL596" s="1" t="str">
        <f>'[1]Bearbeitete Datenbank'!$CA598</f>
        <v>None</v>
      </c>
      <c r="CM59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6" s="1" t="str">
        <f>'[1]Bearbeitete Datenbank'!$CB598</f>
        <v>None</v>
      </c>
      <c r="CO596" s="1" t="str">
        <f>'[1]Bearbeitete Datenbank'!$CC598</f>
        <v>None</v>
      </c>
      <c r="CP596" s="1" t="str">
        <f>'[1]Bearbeitete Datenbank'!$CD598</f>
        <v>None</v>
      </c>
      <c r="CQ596" s="1" t="str">
        <f>'[1]Bearbeitete Datenbank'!$CE598</f>
        <v>None</v>
      </c>
      <c r="CR596" s="1" t="str">
        <f>'[1]Bearbeitete Datenbank'!$CF598</f>
        <v>None</v>
      </c>
      <c r="CS596" s="1" t="str">
        <f>IF(Tabelle27[[#This Row],[synchronised_starting_longitude '[deg_E']]]="None","None",Tabelle27[[#This Row],[synchronised_starting_longitude '[deg_E']]]*PI()/180)</f>
        <v>None</v>
      </c>
      <c r="CT596" s="1" t="str">
        <f>'[1]Bearbeitete Datenbank'!$CG598</f>
        <v>None</v>
      </c>
      <c r="CU596" s="1" t="str">
        <f>IF(Tabelle27[[#This Row],[synchronised_initial_longitude '[deg_E']]]="None","None",Tabelle27[[#This Row],[synchronised_initial_longitude '[deg_E']]]*PI()/180)</f>
        <v>None</v>
      </c>
      <c r="CV596" s="1" t="str">
        <f>'[1]Bearbeitete Datenbank'!$CH598</f>
        <v>None</v>
      </c>
      <c r="CW596" s="1" t="str">
        <f>IF(Tabelle27[[#This Row],[synchronised_tolerance_longitude '[deg_E']]]="None","None",Tabelle27[[#This Row],[synchronised_tolerance_longitude '[deg_E']]]*PI()/180)</f>
        <v>None</v>
      </c>
      <c r="CY596" s="1">
        <f>'[1]Bearbeitete Datenbank'!$CI598</f>
        <v>34.068328905999998</v>
      </c>
      <c r="CZ596" s="1">
        <f>IF(Tabelle27[[#This Row],[initial_GLAN '[deg']]]="None",Tabelle27[[#This Row],[initial_GLAN '[deg']]],Tabelle27[[#This Row],[initial_GLAN '[deg']]]*PI()/180)</f>
        <v>0.59460451006205772</v>
      </c>
      <c r="DA596" s="1">
        <f>'[1]Bearbeitete Datenbank'!$CJ598</f>
        <v>0.93664528499999999</v>
      </c>
      <c r="DB596" s="1">
        <f>IF(Tabelle27[[#This Row],[tolerance_GLAN '[deg']]]="None",Tabelle27[[#This Row],[tolerance_GLAN '[deg']]],Tabelle27[[#This Row],[tolerance_GLAN '[deg']]]*PI()/180)</f>
        <v>1.6347544146530654E-2</v>
      </c>
      <c r="DC596" s="1" t="str">
        <f>'[1]Bearbeitete Datenbank'!$CK598</f>
        <v>GPS</v>
      </c>
      <c r="DD596" s="49" t="str">
        <f>'[1]Bearbeitete Datenbank'!$CL598</f>
        <v>Spare</v>
      </c>
      <c r="DE596" s="5" t="str">
        <f>'[1]Bearbeitete Datenbank'!$CM598</f>
        <v>None</v>
      </c>
      <c r="DF596" s="49" t="str">
        <f>'[1]Bearbeitete Datenbank'!$CN598</f>
        <v>None</v>
      </c>
      <c r="DG596" s="5" t="str">
        <f>'[1]Bearbeitete Datenbank'!$CO598</f>
        <v>None</v>
      </c>
      <c r="DH596" s="5" t="str">
        <f>'[1]Bearbeitete Datenbank'!$CP598</f>
        <v>None</v>
      </c>
    </row>
    <row r="597" spans="1:115" x14ac:dyDescent="0.25">
      <c r="A597" s="1" t="str">
        <f>'[1]Bearbeitete Datenbank'!$C599</f>
        <v>USA 151</v>
      </c>
      <c r="C597" s="1" t="str">
        <f>'[1]Bearbeitete Datenbank'!$C599</f>
        <v>USA 151</v>
      </c>
      <c r="D597" s="41">
        <f>'[1]Bearbeitete Datenbank'!$AB599</f>
        <v>26407</v>
      </c>
      <c r="G597" s="1" t="str">
        <f>'[1]Bearbeitete Datenbank'!$AV599</f>
        <v>Heavy Satellite</v>
      </c>
      <c r="H597" s="1">
        <f>'[1]Bearbeitete Datenbank'!$V599</f>
        <v>10</v>
      </c>
      <c r="J597" s="3"/>
      <c r="K597" s="1" t="str">
        <f>'[1]Bearbeitete Datenbank'!$BQ599</f>
        <v>mono/duo-propellant</v>
      </c>
      <c r="L597" s="1" t="str">
        <f>'[1]Bearbeitete Datenbank'!$BR599</f>
        <v>1</v>
      </c>
      <c r="M597" s="1"/>
      <c r="N597" s="1">
        <f>'[1]Bearbeitete Datenbank'!$BS599</f>
        <v>300</v>
      </c>
      <c r="P597" s="1" t="str">
        <f>'[1]Bearbeitete Datenbank'!$Y599</f>
        <v>Cape Canaveral</v>
      </c>
      <c r="Q597" s="1">
        <f>'[1]Bearbeitete Datenbank'!$AD599*PI()/180</f>
        <v>0.49683706040105241</v>
      </c>
      <c r="R597" s="1" t="str">
        <f>'[1]Bearbeitete Datenbank'!$D599</f>
        <v>USA</v>
      </c>
      <c r="S597" s="1" t="str">
        <f>'[1]Bearbeitete Datenbank'!$E599</f>
        <v>USA</v>
      </c>
      <c r="T597" s="1" t="str">
        <f>'[1]Bearbeitete Datenbank'!$F599</f>
        <v>DoD/US Air Force</v>
      </c>
      <c r="U597" s="3">
        <f>'[1]Bearbeitete Datenbank'!$U599</f>
        <v>36723</v>
      </c>
      <c r="V597" s="1">
        <f>'[1]Bearbeitete Datenbank'!$AE599*PI()/180</f>
        <v>4.8776134829068196</v>
      </c>
      <c r="Y597" s="1">
        <f>'[1]Bearbeitete Datenbank'!$BK599</f>
        <v>1.9</v>
      </c>
      <c r="Z597" s="1">
        <f>'[1]Bearbeitete Datenbank'!$BL599</f>
        <v>1.5</v>
      </c>
      <c r="AA597" s="1">
        <f>'[1]Bearbeitete Datenbank'!$BM599</f>
        <v>19.3</v>
      </c>
      <c r="AB597" s="1">
        <f>'[1]Bearbeitete Datenbank'!BN599</f>
        <v>31.859421562149599</v>
      </c>
      <c r="AC597" s="1">
        <f>'[1]Bearbeitete Datenbank'!BO599</f>
        <v>2.85</v>
      </c>
      <c r="AD597" s="1">
        <f>'[1]Bearbeitete Datenbank'!$BP599</f>
        <v>13.5391333333333</v>
      </c>
      <c r="AH597" s="1">
        <f>'[1]Bearbeitete Datenbank'!$AL599</f>
        <v>1077</v>
      </c>
      <c r="AJ597" s="1">
        <f>'[1]Bearbeitete Datenbank'!$AN599</f>
        <v>910</v>
      </c>
      <c r="AK597" s="1">
        <f>'[1]Bearbeitete Datenbank'!$AW599</f>
        <v>167</v>
      </c>
      <c r="AU597" s="1" t="str">
        <f>'[1]Bearbeitete Datenbank'!$AU599</f>
        <v>MEO</v>
      </c>
      <c r="AV597" s="1" t="str">
        <f>'[1]Bearbeitete Datenbank'!$J599</f>
        <v>MEO</v>
      </c>
      <c r="AY597" s="1" t="str">
        <f>'[1]Bearbeitete Datenbank'!$G599</f>
        <v>Military/Commercial</v>
      </c>
      <c r="AZ597" s="1"/>
      <c r="BA597" s="1" t="str">
        <f>'[1]Bearbeitete Datenbank'!$H599</f>
        <v>Navigation/Global Positioning</v>
      </c>
      <c r="BB597" s="1"/>
      <c r="BC597" s="42">
        <f>'[1]Bearbeitete Datenbank'!$AX599</f>
        <v>55.7423</v>
      </c>
      <c r="BD597" s="1">
        <f>Tabelle27[[#This Row],[inclination '[degree']]]*PI()/180</f>
        <v>0.9728866676344351</v>
      </c>
      <c r="BE597" s="1">
        <f>'[1]Bearbeitete Datenbank'!$AY599</f>
        <v>288.7901</v>
      </c>
      <c r="BF597" s="1">
        <f>Tabelle27[[#This Row],[RAAN '[degree']]]*PI()/180</f>
        <v>5.040338092163676</v>
      </c>
      <c r="BG597" s="1">
        <f>'[1]Bearbeitete Datenbank'!$BA599</f>
        <v>282.52670000000001</v>
      </c>
      <c r="BH597" s="1">
        <f>Tabelle27[[#This Row],[AoP '[degree']]]*PI()/180</f>
        <v>4.9310211397942636</v>
      </c>
      <c r="BI597" s="1">
        <f>'[1]Bearbeitete Datenbank'!$BB599</f>
        <v>343.8014</v>
      </c>
      <c r="BK597" s="1">
        <f>Tabelle27[[#This Row],[mean_anomaly '[degree']]]*PI()/180</f>
        <v>6.0004664029660324</v>
      </c>
      <c r="BL597" s="1">
        <f>'[1]Bearbeitete Datenbank'!$AZ599</f>
        <v>1.7721199999999999E-2</v>
      </c>
      <c r="BM597" s="1">
        <f>'[1]Bearbeitete Datenbank'!$BE599</f>
        <v>26560.985943635726</v>
      </c>
      <c r="BN597" s="1">
        <f>'[1]Bearbeitete Datenbank'!$BF599</f>
        <v>20660.678487740082</v>
      </c>
      <c r="BO597" s="1">
        <f>'[1]Bearbeitete Datenbank'!$BG599</f>
        <v>19719.293399531369</v>
      </c>
      <c r="BP597" s="1">
        <f>'[1]Bearbeitete Datenbank'!$BH599</f>
        <v>718.00182908120337</v>
      </c>
      <c r="BQ597" s="1">
        <f>'[1]Bearbeitete Datenbank'!$BC599</f>
        <v>2.0055659215279502</v>
      </c>
      <c r="BY597" s="1" t="s">
        <v>115</v>
      </c>
      <c r="BZ597" s="1" t="s">
        <v>115</v>
      </c>
      <c r="CA597" s="1" t="s">
        <v>115</v>
      </c>
      <c r="CB597" s="1" t="s">
        <v>115</v>
      </c>
      <c r="CD597" s="47" t="str">
        <f>'[1]Bearbeitete Datenbank'!$BT599</f>
        <v>None</v>
      </c>
      <c r="CE59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97" s="1" t="str">
        <f>'[1]Bearbeitete Datenbank'!$BU599</f>
        <v>None</v>
      </c>
      <c r="CG59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97" s="1" t="str">
        <f>'[1]Bearbeitete Datenbank'!$BV599</f>
        <v>None</v>
      </c>
      <c r="CI597" s="1" t="str">
        <f>'[1]Bearbeitete Datenbank'!$BW599</f>
        <v>None</v>
      </c>
      <c r="CJ597" s="1" t="str">
        <f>'[1]Bearbeitete Datenbank'!$BX599</f>
        <v>None</v>
      </c>
      <c r="CK597" s="1" t="str">
        <f>'[1]Bearbeitete Datenbank'!$BY599</f>
        <v>None</v>
      </c>
      <c r="CL597" s="1" t="str">
        <f>'[1]Bearbeitete Datenbank'!$CA599</f>
        <v>None</v>
      </c>
      <c r="CM59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7" s="1" t="str">
        <f>'[1]Bearbeitete Datenbank'!$CB599</f>
        <v>None</v>
      </c>
      <c r="CO597" s="1" t="str">
        <f>'[1]Bearbeitete Datenbank'!$CC599</f>
        <v>None</v>
      </c>
      <c r="CP597" s="1" t="str">
        <f>'[1]Bearbeitete Datenbank'!$CD599</f>
        <v>None</v>
      </c>
      <c r="CQ597" s="1" t="str">
        <f>'[1]Bearbeitete Datenbank'!$CE599</f>
        <v>None</v>
      </c>
      <c r="CR597" s="1" t="str">
        <f>'[1]Bearbeitete Datenbank'!$CF599</f>
        <v>None</v>
      </c>
      <c r="CS597" s="1" t="str">
        <f>IF(Tabelle27[[#This Row],[synchronised_starting_longitude '[deg_E']]]="None","None",Tabelle27[[#This Row],[synchronised_starting_longitude '[deg_E']]]*PI()/180)</f>
        <v>None</v>
      </c>
      <c r="CT597" s="1" t="str">
        <f>'[1]Bearbeitete Datenbank'!$CG599</f>
        <v>None</v>
      </c>
      <c r="CU597" s="1" t="str">
        <f>IF(Tabelle27[[#This Row],[synchronised_initial_longitude '[deg_E']]]="None","None",Tabelle27[[#This Row],[synchronised_initial_longitude '[deg_E']]]*PI()/180)</f>
        <v>None</v>
      </c>
      <c r="CV597" s="1" t="str">
        <f>'[1]Bearbeitete Datenbank'!$CH599</f>
        <v>None</v>
      </c>
      <c r="CW597" s="1" t="str">
        <f>IF(Tabelle27[[#This Row],[synchronised_tolerance_longitude '[deg_E']]]="None","None",Tabelle27[[#This Row],[synchronised_tolerance_longitude '[deg_E']]]*PI()/180)</f>
        <v>None</v>
      </c>
      <c r="CY597" s="1">
        <f>'[1]Bearbeitete Datenbank'!$CI599</f>
        <v>28.801788194</v>
      </c>
      <c r="CZ597" s="1">
        <f>IF(Tabelle27[[#This Row],[initial_GLAN '[deg']]]="None",Tabelle27[[#This Row],[initial_GLAN '[deg']]],Tabelle27[[#This Row],[initial_GLAN '[deg']]]*PI()/180)</f>
        <v>0.50268603444733129</v>
      </c>
      <c r="DA597" s="1">
        <f>'[1]Bearbeitete Datenbank'!$CJ599</f>
        <v>0.22383076900000001</v>
      </c>
      <c r="DB597" s="1">
        <f>IF(Tabelle27[[#This Row],[tolerance_GLAN '[deg']]]="None",Tabelle27[[#This Row],[tolerance_GLAN '[deg']]],Tabelle27[[#This Row],[tolerance_GLAN '[deg']]]*PI()/180)</f>
        <v>3.906583886320856E-3</v>
      </c>
      <c r="DC597" s="1" t="str">
        <f>'[1]Bearbeitete Datenbank'!$CK599</f>
        <v>GPS</v>
      </c>
      <c r="DD597" s="49" t="str">
        <f>'[1]Bearbeitete Datenbank'!$CL599</f>
        <v>Spare</v>
      </c>
      <c r="DE597" s="5" t="str">
        <f>'[1]Bearbeitete Datenbank'!$CM599</f>
        <v>None</v>
      </c>
      <c r="DF597" s="49" t="str">
        <f>'[1]Bearbeitete Datenbank'!$CN599</f>
        <v>None</v>
      </c>
      <c r="DG597" s="5" t="str">
        <f>'[1]Bearbeitete Datenbank'!$CO599</f>
        <v>None</v>
      </c>
      <c r="DH597" s="5" t="str">
        <f>'[1]Bearbeitete Datenbank'!$CP599</f>
        <v>None</v>
      </c>
    </row>
    <row r="598" spans="1:115" x14ac:dyDescent="0.25">
      <c r="A598" s="1" t="str">
        <f>'[1]Bearbeitete Datenbank'!$C600</f>
        <v>USA 153</v>
      </c>
      <c r="C598" s="1" t="str">
        <f>'[1]Bearbeitete Datenbank'!$C600</f>
        <v>USA 153</v>
      </c>
      <c r="D598" s="41">
        <f>'[1]Bearbeitete Datenbank'!$AB600</f>
        <v>26575</v>
      </c>
      <c r="G598" s="1" t="str">
        <f>'[1]Bearbeitete Datenbank'!$AV600</f>
        <v>Heavy Satellite</v>
      </c>
      <c r="H598" s="1">
        <f>'[1]Bearbeitete Datenbank'!$V600</f>
        <v>10</v>
      </c>
      <c r="J598" s="3"/>
      <c r="K598" s="1" t="str">
        <f>'[1]Bearbeitete Datenbank'!$BQ600</f>
        <v>none</v>
      </c>
      <c r="L598" s="1" t="str">
        <f>'[1]Bearbeitete Datenbank'!$BR600</f>
        <v>0</v>
      </c>
      <c r="M598" s="1"/>
      <c r="N598" s="1">
        <f>'[1]Bearbeitete Datenbank'!$BS600</f>
        <v>300</v>
      </c>
      <c r="P598" s="1" t="str">
        <f>'[1]Bearbeitete Datenbank'!$Y600</f>
        <v>Cape Canaveral</v>
      </c>
      <c r="Q598" s="1">
        <f>'[1]Bearbeitete Datenbank'!$AD600*PI()/180</f>
        <v>0.49683706040105241</v>
      </c>
      <c r="R598" s="1" t="str">
        <f>'[1]Bearbeitete Datenbank'!$D600</f>
        <v>USA</v>
      </c>
      <c r="S598" s="1" t="str">
        <f>'[1]Bearbeitete Datenbank'!$E600</f>
        <v>USA</v>
      </c>
      <c r="T598" s="1" t="str">
        <f>'[1]Bearbeitete Datenbank'!$F600</f>
        <v>US Air Force</v>
      </c>
      <c r="U598" s="3">
        <f>'[1]Bearbeitete Datenbank'!$U600</f>
        <v>36819</v>
      </c>
      <c r="V598" s="1">
        <f>'[1]Bearbeitete Datenbank'!$AE600*PI()/180</f>
        <v>4.8776134829068196</v>
      </c>
      <c r="Y598" s="1">
        <f>'[1]Bearbeitete Datenbank'!$BK600</f>
        <v>1.9</v>
      </c>
      <c r="Z598" s="1">
        <f>'[1]Bearbeitete Datenbank'!$BL600</f>
        <v>2.1</v>
      </c>
      <c r="AA598" s="1">
        <f>'[1]Bearbeitete Datenbank'!$BM600</f>
        <v>9.5</v>
      </c>
      <c r="AB598" s="1" t="str">
        <f>'[1]Bearbeitete Datenbank'!BN600</f>
        <v xml:space="preserve"> None </v>
      </c>
      <c r="AC598" s="1" t="str">
        <f>'[1]Bearbeitete Datenbank'!BO600</f>
        <v xml:space="preserve"> None </v>
      </c>
      <c r="AD598" s="1">
        <f>'[1]Bearbeitete Datenbank'!$BP600</f>
        <v>3.9899999999999998</v>
      </c>
      <c r="AH598" s="1">
        <f>'[1]Bearbeitete Datenbank'!$AL600</f>
        <v>1232</v>
      </c>
      <c r="AJ598" s="1">
        <f>'[1]Bearbeitete Datenbank'!$AN600</f>
        <v>900</v>
      </c>
      <c r="AK598" s="1">
        <f>'[1]Bearbeitete Datenbank'!$AW600</f>
        <v>332</v>
      </c>
      <c r="AU598" s="1" t="str">
        <f>'[1]Bearbeitete Datenbank'!$AU600</f>
        <v>GEO/S</v>
      </c>
      <c r="AV598" s="1" t="str">
        <f>'[1]Bearbeitete Datenbank'!$J600</f>
        <v>GEO</v>
      </c>
      <c r="AY598" s="1" t="str">
        <f>'[1]Bearbeitete Datenbank'!$G600</f>
        <v>Military</v>
      </c>
      <c r="AZ598" s="1"/>
      <c r="BA598" s="1" t="str">
        <f>'[1]Bearbeitete Datenbank'!$H600</f>
        <v>Communications</v>
      </c>
      <c r="BB598" s="1"/>
      <c r="BC598" s="42">
        <f>'[1]Bearbeitete Datenbank'!$AX600</f>
        <v>8.4496000000000002</v>
      </c>
      <c r="BD598" s="1">
        <f>Tabelle27[[#This Row],[inclination '[degree']]]*PI()/180</f>
        <v>0.14747334047651289</v>
      </c>
      <c r="BE598" s="1">
        <f>'[1]Bearbeitete Datenbank'!$AY600</f>
        <v>48.010399999999997</v>
      </c>
      <c r="BF598" s="1">
        <f>Tabelle27[[#This Row],[RAAN '[degree']]]*PI()/180</f>
        <v>0.83793955519948549</v>
      </c>
      <c r="BG598" s="1">
        <f>'[1]Bearbeitete Datenbank'!$BA600</f>
        <v>12.3809</v>
      </c>
      <c r="BH598" s="1">
        <f>Tabelle27[[#This Row],[AoP '[degree']]]*PI()/180</f>
        <v>0.21608746936016593</v>
      </c>
      <c r="BI598" s="1">
        <f>'[1]Bearbeitete Datenbank'!$BB600</f>
        <v>248.68729999999999</v>
      </c>
      <c r="BK598" s="1">
        <f>Tabelle27[[#This Row],[mean_anomaly '[degree']]]*PI()/180</f>
        <v>4.3404121928948936</v>
      </c>
      <c r="BL598" s="1">
        <f>'[1]Bearbeitete Datenbank'!$AZ600</f>
        <v>2.4780000000000001E-4</v>
      </c>
      <c r="BM598" s="1">
        <f>'[1]Bearbeitete Datenbank'!$BE600</f>
        <v>42164.111012736146</v>
      </c>
      <c r="BN598" s="1">
        <f>'[1]Bearbeitete Datenbank'!$BF600</f>
        <v>35803.5592794451</v>
      </c>
      <c r="BO598" s="1">
        <f>'[1]Bearbeitete Datenbank'!$BG600</f>
        <v>35782.662746027192</v>
      </c>
      <c r="BP598" s="1">
        <f>'[1]Bearbeitete Datenbank'!$BH600</f>
        <v>1436.0636346922154</v>
      </c>
      <c r="BQ598" s="1">
        <f>'[1]Bearbeitete Datenbank'!$BC600</f>
        <v>1.0027410800000001</v>
      </c>
      <c r="BY598" s="1" t="s">
        <v>115</v>
      </c>
      <c r="BZ598" s="1" t="s">
        <v>115</v>
      </c>
      <c r="CA598" s="1" t="s">
        <v>115</v>
      </c>
      <c r="CB598" s="1" t="s">
        <v>115</v>
      </c>
      <c r="CD598" s="47">
        <f>'[1]Bearbeitete Datenbank'!$BT600</f>
        <v>0.1924093445000068</v>
      </c>
      <c r="CE59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3.3581765731291614E-3</v>
      </c>
      <c r="CF598" s="1">
        <f>'[1]Bearbeitete Datenbank'!$BU600</f>
        <v>134.34402282650001</v>
      </c>
      <c r="CG59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2.3447455286968437</v>
      </c>
      <c r="CH598" s="1" t="str">
        <f>'[1]Bearbeitete Datenbank'!$BV600</f>
        <v>False</v>
      </c>
      <c r="CI598" s="1" t="str">
        <f>'[1]Bearbeitete Datenbank'!$BW600</f>
        <v>True</v>
      </c>
      <c r="CJ598" s="1">
        <f>'[1]Bearbeitete Datenbank'!$BX600</f>
        <v>2.2266049999999999E-4</v>
      </c>
      <c r="CK598" s="1">
        <f>'[1]Bearbeitete Datenbank'!$BY600</f>
        <v>7.6418500000000007E-5</v>
      </c>
      <c r="CL598" s="1" t="str">
        <f>'[1]Bearbeitete Datenbank'!$CA600</f>
        <v>None</v>
      </c>
      <c r="CM59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8" s="1">
        <f>'[1]Bearbeitete Datenbank'!$CB600</f>
        <v>0</v>
      </c>
      <c r="CO598" s="1">
        <f>'[1]Bearbeitete Datenbank'!$CC600</f>
        <v>0</v>
      </c>
      <c r="CP598" s="1" t="str">
        <f>'[1]Bearbeitete Datenbank'!$CD600</f>
        <v>None</v>
      </c>
      <c r="CQ598" s="1" t="str">
        <f>'[1]Bearbeitete Datenbank'!$CE600</f>
        <v>None</v>
      </c>
      <c r="CR598" s="1" t="str">
        <f>'[1]Bearbeitete Datenbank'!$CF600</f>
        <v>None</v>
      </c>
      <c r="CS598" s="1" t="str">
        <f>IF(Tabelle27[[#This Row],[synchronised_starting_longitude '[deg_E']]]="None","None",Tabelle27[[#This Row],[synchronised_starting_longitude '[deg_E']]]*PI()/180)</f>
        <v>None</v>
      </c>
      <c r="CT598" s="1" t="str">
        <f>'[1]Bearbeitete Datenbank'!$CG600</f>
        <v>None</v>
      </c>
      <c r="CU598" s="1" t="str">
        <f>IF(Tabelle27[[#This Row],[synchronised_initial_longitude '[deg_E']]]="None","None",Tabelle27[[#This Row],[synchronised_initial_longitude '[deg_E']]]*PI()/180)</f>
        <v>None</v>
      </c>
      <c r="CV598" s="1" t="str">
        <f>'[1]Bearbeitete Datenbank'!$CH600</f>
        <v>None</v>
      </c>
      <c r="CW598" s="1" t="str">
        <f>IF(Tabelle27[[#This Row],[synchronised_tolerance_longitude '[deg_E']]]="None","None",Tabelle27[[#This Row],[synchronised_tolerance_longitude '[deg_E']]]*PI()/180)</f>
        <v>None</v>
      </c>
      <c r="CY598" s="1" t="str">
        <f>'[1]Bearbeitete Datenbank'!$CI600</f>
        <v>None</v>
      </c>
      <c r="CZ598" s="1" t="str">
        <f>IF(Tabelle27[[#This Row],[initial_GLAN '[deg']]]="None",Tabelle27[[#This Row],[initial_GLAN '[deg']]],Tabelle27[[#This Row],[initial_GLAN '[deg']]]*PI()/180)</f>
        <v>None</v>
      </c>
      <c r="DA598" s="1" t="str">
        <f>'[1]Bearbeitete Datenbank'!$CJ600</f>
        <v>None</v>
      </c>
      <c r="DB598" s="1" t="str">
        <f>IF(Tabelle27[[#This Row],[tolerance_GLAN '[deg']]]="None",Tabelle27[[#This Row],[tolerance_GLAN '[deg']]],Tabelle27[[#This Row],[tolerance_GLAN '[deg']]]*PI()/180)</f>
        <v>None</v>
      </c>
      <c r="DC598" s="1" t="str">
        <f>'[1]Bearbeitete Datenbank'!$CK600</f>
        <v>None</v>
      </c>
      <c r="DD598" s="49" t="str">
        <f>'[1]Bearbeitete Datenbank'!$CL600</f>
        <v>None</v>
      </c>
      <c r="DE598" s="5" t="str">
        <f>'[1]Bearbeitete Datenbank'!$CM600</f>
        <v>None</v>
      </c>
      <c r="DF598" s="49" t="str">
        <f>'[1]Bearbeitete Datenbank'!$CN600</f>
        <v>None</v>
      </c>
      <c r="DG598" s="5" t="str">
        <f>'[1]Bearbeitete Datenbank'!$CO600</f>
        <v>None</v>
      </c>
      <c r="DH598" s="5" t="str">
        <f>'[1]Bearbeitete Datenbank'!$CP600</f>
        <v>None</v>
      </c>
    </row>
    <row r="599" spans="1:115" x14ac:dyDescent="0.25">
      <c r="A599" s="1" t="str">
        <f>'[1]Bearbeitete Datenbank'!$C601</f>
        <v>USA 154</v>
      </c>
      <c r="C599" s="1" t="str">
        <f>'[1]Bearbeitete Datenbank'!$C601</f>
        <v>USA 154</v>
      </c>
      <c r="D599" s="41">
        <f>'[1]Bearbeitete Datenbank'!$AB601</f>
        <v>26605</v>
      </c>
      <c r="G599" s="1" t="str">
        <f>'[1]Bearbeitete Datenbank'!$AV601</f>
        <v>Heavy Satellite</v>
      </c>
      <c r="H599" s="1">
        <f>'[1]Bearbeitete Datenbank'!$V601</f>
        <v>10</v>
      </c>
      <c r="J599" s="3"/>
      <c r="K599" s="1" t="str">
        <f>'[1]Bearbeitete Datenbank'!$BQ601</f>
        <v>mono/duo-propellant</v>
      </c>
      <c r="L599" s="1" t="str">
        <f>'[1]Bearbeitete Datenbank'!$BR601</f>
        <v>1</v>
      </c>
      <c r="M599" s="1"/>
      <c r="N599" s="1">
        <f>'[1]Bearbeitete Datenbank'!$BS601</f>
        <v>300</v>
      </c>
      <c r="P599" s="1" t="str">
        <f>'[1]Bearbeitete Datenbank'!$Y601</f>
        <v>Cape Canaveral</v>
      </c>
      <c r="Q599" s="1">
        <f>'[1]Bearbeitete Datenbank'!$AD601*PI()/180</f>
        <v>0.49683706040105241</v>
      </c>
      <c r="R599" s="1" t="str">
        <f>'[1]Bearbeitete Datenbank'!$D601</f>
        <v>USA</v>
      </c>
      <c r="S599" s="1" t="str">
        <f>'[1]Bearbeitete Datenbank'!$E601</f>
        <v>USA</v>
      </c>
      <c r="T599" s="1" t="str">
        <f>'[1]Bearbeitete Datenbank'!$F601</f>
        <v>DoD/US Air Force</v>
      </c>
      <c r="U599" s="3">
        <f>'[1]Bearbeitete Datenbank'!$U601</f>
        <v>36840</v>
      </c>
      <c r="V599" s="1">
        <f>'[1]Bearbeitete Datenbank'!$AE601*PI()/180</f>
        <v>4.8776134829068196</v>
      </c>
      <c r="Y599" s="1">
        <f>'[1]Bearbeitete Datenbank'!$BK601</f>
        <v>1.9</v>
      </c>
      <c r="Z599" s="1">
        <f>'[1]Bearbeitete Datenbank'!$BL601</f>
        <v>1.5</v>
      </c>
      <c r="AA599" s="1">
        <f>'[1]Bearbeitete Datenbank'!$BM601</f>
        <v>19.3</v>
      </c>
      <c r="AB599" s="1">
        <f>'[1]Bearbeitete Datenbank'!BN601</f>
        <v>31.859421562149599</v>
      </c>
      <c r="AC599" s="1">
        <f>'[1]Bearbeitete Datenbank'!BO601</f>
        <v>2.85</v>
      </c>
      <c r="AD599" s="1">
        <f>'[1]Bearbeitete Datenbank'!$BP601</f>
        <v>13.5391333333333</v>
      </c>
      <c r="AH599" s="1">
        <f>'[1]Bearbeitete Datenbank'!$AL601</f>
        <v>1077</v>
      </c>
      <c r="AJ599" s="1">
        <f>'[1]Bearbeitete Datenbank'!$AN601</f>
        <v>910</v>
      </c>
      <c r="AK599" s="1">
        <f>'[1]Bearbeitete Datenbank'!$AW601</f>
        <v>167</v>
      </c>
      <c r="AU599" s="1" t="str">
        <f>'[1]Bearbeitete Datenbank'!$AU601</f>
        <v>MEO</v>
      </c>
      <c r="AV599" s="1" t="str">
        <f>'[1]Bearbeitete Datenbank'!$J601</f>
        <v>MEO</v>
      </c>
      <c r="AY599" s="1" t="str">
        <f>'[1]Bearbeitete Datenbank'!$G601</f>
        <v>Military/Commercial</v>
      </c>
      <c r="AZ599" s="1"/>
      <c r="BA599" s="1" t="str">
        <f>'[1]Bearbeitete Datenbank'!$H601</f>
        <v>Navigation/Global Positioning</v>
      </c>
      <c r="BB599" s="1"/>
      <c r="BC599" s="42">
        <f>'[1]Bearbeitete Datenbank'!$AX601</f>
        <v>55.049300000000002</v>
      </c>
      <c r="BD599" s="1">
        <f>Tabelle27[[#This Row],[inclination '[degree']]]*PI()/180</f>
        <v>0.96079153591811439</v>
      </c>
      <c r="BE599" s="1">
        <f>'[1]Bearbeitete Datenbank'!$AY601</f>
        <v>168.10579999999999</v>
      </c>
      <c r="BF599" s="1">
        <f>Tabelle27[[#This Row],[RAAN '[degree']]]*PI()/180</f>
        <v>2.9339997016990833</v>
      </c>
      <c r="BG599" s="1">
        <f>'[1]Bearbeitete Datenbank'!$BA601</f>
        <v>252.01419999999999</v>
      </c>
      <c r="BH599" s="1">
        <f>Tabelle27[[#This Row],[AoP '[degree']]]*PI()/180</f>
        <v>4.398477551779493</v>
      </c>
      <c r="BI599" s="1">
        <f>'[1]Bearbeitete Datenbank'!$BB601</f>
        <v>286.887</v>
      </c>
      <c r="BK599" s="1">
        <f>Tabelle27[[#This Row],[mean_anomaly '[degree']]]*PI()/180</f>
        <v>5.0071227311689723</v>
      </c>
      <c r="BL599" s="1">
        <f>'[1]Bearbeitete Datenbank'!$AZ601</f>
        <v>1.2553699999999999E-2</v>
      </c>
      <c r="BM599" s="1">
        <f>'[1]Bearbeitete Datenbank'!$BE601</f>
        <v>26561.374342661151</v>
      </c>
      <c r="BN599" s="1">
        <f>'[1]Bearbeitete Datenbank'!$BF601</f>
        <v>20523.817867746617</v>
      </c>
      <c r="BO599" s="1">
        <f>'[1]Bearbeitete Datenbank'!$BG601</f>
        <v>19856.930817575685</v>
      </c>
      <c r="BP599" s="1">
        <f>'[1]Bearbeitete Datenbank'!$BH601</f>
        <v>718.01757805777004</v>
      </c>
      <c r="BQ599" s="1">
        <f>'[1]Bearbeitete Datenbank'!$BC601</f>
        <v>2.0055219315036599</v>
      </c>
      <c r="BY599" s="1" t="s">
        <v>115</v>
      </c>
      <c r="BZ599" s="1" t="s">
        <v>115</v>
      </c>
      <c r="CA599" s="1" t="s">
        <v>115</v>
      </c>
      <c r="CB599" s="1" t="s">
        <v>115</v>
      </c>
      <c r="CD599" s="47" t="str">
        <f>'[1]Bearbeitete Datenbank'!$BT601</f>
        <v>None</v>
      </c>
      <c r="CE59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599" s="1" t="str">
        <f>'[1]Bearbeitete Datenbank'!$BU601</f>
        <v>None</v>
      </c>
      <c r="CG59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599" s="1" t="str">
        <f>'[1]Bearbeitete Datenbank'!$BV601</f>
        <v>None</v>
      </c>
      <c r="CI599" s="1" t="str">
        <f>'[1]Bearbeitete Datenbank'!$BW601</f>
        <v>None</v>
      </c>
      <c r="CJ599" s="1" t="str">
        <f>'[1]Bearbeitete Datenbank'!$BX601</f>
        <v>None</v>
      </c>
      <c r="CK599" s="1" t="str">
        <f>'[1]Bearbeitete Datenbank'!$BY601</f>
        <v>None</v>
      </c>
      <c r="CL599" s="1" t="str">
        <f>'[1]Bearbeitete Datenbank'!$CA601</f>
        <v>None</v>
      </c>
      <c r="CM59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599" s="1" t="str">
        <f>'[1]Bearbeitete Datenbank'!$CB601</f>
        <v>None</v>
      </c>
      <c r="CO599" s="1" t="str">
        <f>'[1]Bearbeitete Datenbank'!$CC601</f>
        <v>None</v>
      </c>
      <c r="CP599" s="1" t="str">
        <f>'[1]Bearbeitete Datenbank'!$CD601</f>
        <v>None</v>
      </c>
      <c r="CQ599" s="1" t="str">
        <f>'[1]Bearbeitete Datenbank'!$CE601</f>
        <v>None</v>
      </c>
      <c r="CR599" s="1" t="str">
        <f>'[1]Bearbeitete Datenbank'!$CF601</f>
        <v>None</v>
      </c>
      <c r="CS599" s="1" t="str">
        <f>IF(Tabelle27[[#This Row],[synchronised_starting_longitude '[deg_E']]]="None","None",Tabelle27[[#This Row],[synchronised_starting_longitude '[deg_E']]]*PI()/180)</f>
        <v>None</v>
      </c>
      <c r="CT599" s="1" t="str">
        <f>'[1]Bearbeitete Datenbank'!$CG601</f>
        <v>None</v>
      </c>
      <c r="CU599" s="1" t="str">
        <f>IF(Tabelle27[[#This Row],[synchronised_initial_longitude '[deg_E']]]="None","None",Tabelle27[[#This Row],[synchronised_initial_longitude '[deg_E']]]*PI()/180)</f>
        <v>None</v>
      </c>
      <c r="CV599" s="1" t="str">
        <f>'[1]Bearbeitete Datenbank'!$CH601</f>
        <v>None</v>
      </c>
      <c r="CW599" s="1" t="str">
        <f>IF(Tabelle27[[#This Row],[synchronised_tolerance_longitude '[deg_E']]]="None","None",Tabelle27[[#This Row],[synchronised_tolerance_longitude '[deg_E']]]*PI()/180)</f>
        <v>None</v>
      </c>
      <c r="CY599" s="1">
        <f>'[1]Bearbeitete Datenbank'!$CI601</f>
        <v>44.476228094</v>
      </c>
      <c r="CZ599" s="1">
        <f>IF(Tabelle27[[#This Row],[initial_GLAN '[deg']]]="None",Tabelle27[[#This Row],[initial_GLAN '[deg']]],Tabelle27[[#This Row],[initial_GLAN '[deg']]]*PI()/180)</f>
        <v>0.77625661910830202</v>
      </c>
      <c r="DA599" s="1">
        <f>'[1]Bearbeitete Datenbank'!$CJ601</f>
        <v>1.6012658040000005</v>
      </c>
      <c r="DB599" s="1">
        <f>IF(Tabelle27[[#This Row],[tolerance_GLAN '[deg']]]="None",Tabelle27[[#This Row],[tolerance_GLAN '[deg']]],Tabelle27[[#This Row],[tolerance_GLAN '[deg']]]*PI()/180)</f>
        <v>2.7947360479394195E-2</v>
      </c>
      <c r="DC599" s="1" t="str">
        <f>'[1]Bearbeitete Datenbank'!$CK601</f>
        <v>GPS</v>
      </c>
      <c r="DD599" s="49" t="str">
        <f>'[1]Bearbeitete Datenbank'!$CL601</f>
        <v>Spare</v>
      </c>
      <c r="DE599" s="5" t="str">
        <f>'[1]Bearbeitete Datenbank'!$CM601</f>
        <v>None</v>
      </c>
      <c r="DF599" s="49" t="str">
        <f>'[1]Bearbeitete Datenbank'!$CN601</f>
        <v>None</v>
      </c>
      <c r="DG599" s="5" t="str">
        <f>'[1]Bearbeitete Datenbank'!$CO601</f>
        <v>None</v>
      </c>
      <c r="DH599" s="5" t="str">
        <f>'[1]Bearbeitete Datenbank'!$CP601</f>
        <v>None</v>
      </c>
    </row>
    <row r="600" spans="1:115" x14ac:dyDescent="0.25">
      <c r="A600" s="1" t="str">
        <f>'[1]Bearbeitete Datenbank'!$C602</f>
        <v>USA 156</v>
      </c>
      <c r="C600" s="1" t="str">
        <f>'[1]Bearbeitete Datenbank'!$C602</f>
        <v>USA 156</v>
      </c>
      <c r="D600" s="41">
        <f>'[1]Bearbeitete Datenbank'!$AB602</f>
        <v>26690</v>
      </c>
      <c r="G600" s="1" t="str">
        <f>'[1]Bearbeitete Datenbank'!$AV602</f>
        <v>Heavy Satellite</v>
      </c>
      <c r="H600" s="1">
        <f>'[1]Bearbeitete Datenbank'!$V602</f>
        <v>10</v>
      </c>
      <c r="J600" s="3"/>
      <c r="K600" s="1" t="str">
        <f>'[1]Bearbeitete Datenbank'!$BQ602</f>
        <v>mono/duo-propellant</v>
      </c>
      <c r="L600" s="1" t="str">
        <f>'[1]Bearbeitete Datenbank'!$BR602</f>
        <v>1</v>
      </c>
      <c r="M600" s="1"/>
      <c r="N600" s="1">
        <f>'[1]Bearbeitete Datenbank'!$BS602</f>
        <v>300</v>
      </c>
      <c r="P600" s="1" t="str">
        <f>'[1]Bearbeitete Datenbank'!$Y602</f>
        <v>Cape Canaveral</v>
      </c>
      <c r="Q600" s="1">
        <f>'[1]Bearbeitete Datenbank'!$AD602*PI()/180</f>
        <v>0.49683706040105241</v>
      </c>
      <c r="R600" s="1" t="str">
        <f>'[1]Bearbeitete Datenbank'!$D602</f>
        <v>USA</v>
      </c>
      <c r="S600" s="1" t="str">
        <f>'[1]Bearbeitete Datenbank'!$E602</f>
        <v>USA</v>
      </c>
      <c r="T600" s="1" t="str">
        <f>'[1]Bearbeitete Datenbank'!$F602</f>
        <v>DoD/US Air Force</v>
      </c>
      <c r="U600" s="3">
        <f>'[1]Bearbeitete Datenbank'!$U602</f>
        <v>36921</v>
      </c>
      <c r="V600" s="1">
        <f>'[1]Bearbeitete Datenbank'!$AE602*PI()/180</f>
        <v>4.8776134829068196</v>
      </c>
      <c r="Y600" s="1">
        <f>'[1]Bearbeitete Datenbank'!$BK602</f>
        <v>1.9</v>
      </c>
      <c r="Z600" s="1">
        <f>'[1]Bearbeitete Datenbank'!$BL602</f>
        <v>1.5</v>
      </c>
      <c r="AA600" s="1">
        <f>'[1]Bearbeitete Datenbank'!$BM602</f>
        <v>19.3</v>
      </c>
      <c r="AB600" s="1">
        <f>'[1]Bearbeitete Datenbank'!BN602</f>
        <v>31.859421562149599</v>
      </c>
      <c r="AC600" s="1">
        <f>'[1]Bearbeitete Datenbank'!BO602</f>
        <v>2.85</v>
      </c>
      <c r="AD600" s="1">
        <f>'[1]Bearbeitete Datenbank'!$BP602</f>
        <v>13.5391333333333</v>
      </c>
      <c r="AH600" s="1">
        <f>'[1]Bearbeitete Datenbank'!$AL602</f>
        <v>1077</v>
      </c>
      <c r="AJ600" s="1">
        <f>'[1]Bearbeitete Datenbank'!$AN602</f>
        <v>910</v>
      </c>
      <c r="AK600" s="1">
        <f>'[1]Bearbeitete Datenbank'!$AW602</f>
        <v>167</v>
      </c>
      <c r="AU600" s="1" t="str">
        <f>'[1]Bearbeitete Datenbank'!$AU602</f>
        <v>MEO</v>
      </c>
      <c r="AV600" s="1" t="str">
        <f>'[1]Bearbeitete Datenbank'!$J602</f>
        <v>MEO</v>
      </c>
      <c r="AY600" s="1" t="str">
        <f>'[1]Bearbeitete Datenbank'!$G602</f>
        <v>Military/Commercial</v>
      </c>
      <c r="AZ600" s="1"/>
      <c r="BA600" s="1" t="str">
        <f>'[1]Bearbeitete Datenbank'!$H602</f>
        <v>Navigation/Global Positioning</v>
      </c>
      <c r="BB600" s="1"/>
      <c r="BC600" s="42">
        <f>'[1]Bearbeitete Datenbank'!$AX602</f>
        <v>53.658200000000001</v>
      </c>
      <c r="BD600" s="1">
        <f>Tabelle27[[#This Row],[inclination '[degree']]]*PI()/180</f>
        <v>0.93651226069362126</v>
      </c>
      <c r="BE600" s="1">
        <f>'[1]Bearbeitete Datenbank'!$AY602</f>
        <v>101.3329</v>
      </c>
      <c r="BF600" s="1">
        <f>Tabelle27[[#This Row],[RAAN '[degree']]]*PI()/180</f>
        <v>1.7685927455941617</v>
      </c>
      <c r="BG600" s="1">
        <f>'[1]Bearbeitete Datenbank'!$BA602</f>
        <v>306.3236</v>
      </c>
      <c r="BH600" s="1">
        <f>Tabelle27[[#This Row],[AoP '[degree']]]*PI()/180</f>
        <v>5.3463553965621022</v>
      </c>
      <c r="BI600" s="1">
        <f>'[1]Bearbeitete Datenbank'!$BB602</f>
        <v>215.88550000000001</v>
      </c>
      <c r="BK600" s="1">
        <f>Tabelle27[[#This Row],[mean_anomaly '[degree']]]*PI()/180</f>
        <v>3.7679127823142187</v>
      </c>
      <c r="BL600" s="1">
        <f>'[1]Bearbeitete Datenbank'!$AZ602</f>
        <v>3.8299999999999999E-4</v>
      </c>
      <c r="BM600" s="1">
        <f>'[1]Bearbeitete Datenbank'!$BE602</f>
        <v>27382.874722382156</v>
      </c>
      <c r="BN600" s="1">
        <f>'[1]Bearbeitete Datenbank'!$BF602</f>
        <v>21022.362363400829</v>
      </c>
      <c r="BO600" s="1">
        <f>'[1]Bearbeitete Datenbank'!$BG602</f>
        <v>21001.387081363482</v>
      </c>
      <c r="BP600" s="1">
        <f>'[1]Bearbeitete Datenbank'!$BH602</f>
        <v>751.58451180948873</v>
      </c>
      <c r="BQ600" s="1">
        <f>'[1]Bearbeitete Datenbank'!$BC602</f>
        <v>1.91595220148045</v>
      </c>
      <c r="BY600" s="1" t="s">
        <v>115</v>
      </c>
      <c r="BZ600" s="1" t="s">
        <v>115</v>
      </c>
      <c r="CA600" s="1" t="s">
        <v>115</v>
      </c>
      <c r="CB600" s="1" t="s">
        <v>115</v>
      </c>
      <c r="CD600" s="47" t="str">
        <f>'[1]Bearbeitete Datenbank'!$BT602</f>
        <v>None</v>
      </c>
      <c r="CE60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00" s="1" t="str">
        <f>'[1]Bearbeitete Datenbank'!$BU602</f>
        <v>None</v>
      </c>
      <c r="CG60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00" s="1" t="str">
        <f>'[1]Bearbeitete Datenbank'!$BV602</f>
        <v>None</v>
      </c>
      <c r="CI600" s="1" t="str">
        <f>'[1]Bearbeitete Datenbank'!$BW602</f>
        <v>None</v>
      </c>
      <c r="CJ600" s="1" t="str">
        <f>'[1]Bearbeitete Datenbank'!$BX602</f>
        <v>None</v>
      </c>
      <c r="CK600" s="1" t="str">
        <f>'[1]Bearbeitete Datenbank'!$BY602</f>
        <v>None</v>
      </c>
      <c r="CL600" s="1" t="str">
        <f>'[1]Bearbeitete Datenbank'!$CA602</f>
        <v>None</v>
      </c>
      <c r="CM60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0" s="1" t="str">
        <f>'[1]Bearbeitete Datenbank'!$CB602</f>
        <v>None</v>
      </c>
      <c r="CO600" s="1" t="str">
        <f>'[1]Bearbeitete Datenbank'!$CC602</f>
        <v>None</v>
      </c>
      <c r="CP600" s="1" t="str">
        <f>'[1]Bearbeitete Datenbank'!$CD602</f>
        <v>None</v>
      </c>
      <c r="CQ600" s="1" t="str">
        <f>'[1]Bearbeitete Datenbank'!$CE602</f>
        <v>None</v>
      </c>
      <c r="CR600" s="1" t="str">
        <f>'[1]Bearbeitete Datenbank'!$CF602</f>
        <v>None</v>
      </c>
      <c r="CS600" s="1" t="str">
        <f>IF(Tabelle27[[#This Row],[synchronised_starting_longitude '[deg_E']]]="None","None",Tabelle27[[#This Row],[synchronised_starting_longitude '[deg_E']]]*PI()/180)</f>
        <v>None</v>
      </c>
      <c r="CT600" s="1" t="str">
        <f>'[1]Bearbeitete Datenbank'!$CG602</f>
        <v>None</v>
      </c>
      <c r="CU600" s="1" t="str">
        <f>IF(Tabelle27[[#This Row],[synchronised_initial_longitude '[deg_E']]]="None","None",Tabelle27[[#This Row],[synchronised_initial_longitude '[deg_E']]]*PI()/180)</f>
        <v>None</v>
      </c>
      <c r="CV600" s="1" t="str">
        <f>'[1]Bearbeitete Datenbank'!$CH602</f>
        <v>None</v>
      </c>
      <c r="CW600" s="1" t="str">
        <f>IF(Tabelle27[[#This Row],[synchronised_tolerance_longitude '[deg_E']]]="None","None",Tabelle27[[#This Row],[synchronised_tolerance_longitude '[deg_E']]]*PI()/180)</f>
        <v>None</v>
      </c>
      <c r="CY600" s="1" t="str">
        <f>'[1]Bearbeitete Datenbank'!$CI602</f>
        <v>None</v>
      </c>
      <c r="CZ600" s="1" t="str">
        <f>IF(Tabelle27[[#This Row],[initial_GLAN '[deg']]]="None",Tabelle27[[#This Row],[initial_GLAN '[deg']]],Tabelle27[[#This Row],[initial_GLAN '[deg']]]*PI()/180)</f>
        <v>None</v>
      </c>
      <c r="DA600" s="1" t="str">
        <f>'[1]Bearbeitete Datenbank'!$CJ602</f>
        <v>None</v>
      </c>
      <c r="DB600" s="1" t="str">
        <f>IF(Tabelle27[[#This Row],[tolerance_GLAN '[deg']]]="None",Tabelle27[[#This Row],[tolerance_GLAN '[deg']]],Tabelle27[[#This Row],[tolerance_GLAN '[deg']]]*PI()/180)</f>
        <v>None</v>
      </c>
      <c r="DC600" s="1" t="str">
        <f>'[1]Bearbeitete Datenbank'!$CK602</f>
        <v>GPS</v>
      </c>
      <c r="DD600" s="49" t="str">
        <f>'[1]Bearbeitete Datenbank'!$CL602</f>
        <v>Spare</v>
      </c>
      <c r="DE600" s="5" t="str">
        <f>'[1]Bearbeitete Datenbank'!$CM602</f>
        <v>None</v>
      </c>
      <c r="DF600" s="49" t="str">
        <f>'[1]Bearbeitete Datenbank'!$CN602</f>
        <v>None</v>
      </c>
      <c r="DG600" s="5" t="str">
        <f>'[1]Bearbeitete Datenbank'!$CO602</f>
        <v>None</v>
      </c>
      <c r="DH600" s="5" t="str">
        <f>'[1]Bearbeitete Datenbank'!$CP602</f>
        <v>None</v>
      </c>
    </row>
    <row r="601" spans="1:115" x14ac:dyDescent="0.25">
      <c r="A601" s="1" t="str">
        <f>'[1]Bearbeitete Datenbank'!$C603</f>
        <v>USA 157</v>
      </c>
      <c r="C601" s="1" t="str">
        <f>'[1]Bearbeitete Datenbank'!$C603</f>
        <v>USA 157</v>
      </c>
      <c r="D601" s="41">
        <f>'[1]Bearbeitete Datenbank'!$AB603</f>
        <v>26715</v>
      </c>
      <c r="G601" s="1" t="str">
        <f>'[1]Bearbeitete Datenbank'!$AV603</f>
        <v>Heavy Satellite</v>
      </c>
      <c r="H601" s="1">
        <f>'[1]Bearbeitete Datenbank'!$V603</f>
        <v>12</v>
      </c>
      <c r="J601" s="3"/>
      <c r="K601" s="1" t="str">
        <f>'[1]Bearbeitete Datenbank'!$BQ603</f>
        <v>none</v>
      </c>
      <c r="L601" s="1" t="str">
        <f>'[1]Bearbeitete Datenbank'!$BR603</f>
        <v>0</v>
      </c>
      <c r="M601" s="1"/>
      <c r="N601" s="1">
        <f>'[1]Bearbeitete Datenbank'!$BS603</f>
        <v>300</v>
      </c>
      <c r="P601" s="5" t="str">
        <f>'[1]Bearbeitete Datenbank'!$Y603</f>
        <v>Cape Canaveral</v>
      </c>
      <c r="Q601" s="1">
        <f>'[1]Bearbeitete Datenbank'!$AD603*PI()/180</f>
        <v>0.49683706040105241</v>
      </c>
      <c r="R601" s="1" t="str">
        <f>'[1]Bearbeitete Datenbank'!$D603</f>
        <v>USA</v>
      </c>
      <c r="S601" s="1" t="str">
        <f>'[1]Bearbeitete Datenbank'!$E603</f>
        <v>USA</v>
      </c>
      <c r="T601" s="1" t="str">
        <f>'[1]Bearbeitete Datenbank'!$F603</f>
        <v>US Air Force</v>
      </c>
      <c r="U601" s="3">
        <f>'[1]Bearbeitete Datenbank'!$U603</f>
        <v>36949</v>
      </c>
      <c r="V601" s="34">
        <f>'[1]Bearbeitete Datenbank'!$AE603*PI()/180</f>
        <v>4.8776134829068196</v>
      </c>
      <c r="Y601" s="1">
        <f>'[1]Bearbeitete Datenbank'!$BK603</f>
        <v>5</v>
      </c>
      <c r="Z601" s="1">
        <f>'[1]Bearbeitete Datenbank'!$BL603</f>
        <v>15.5</v>
      </c>
      <c r="AA601" s="1">
        <f>'[1]Bearbeitete Datenbank'!$BM603</f>
        <v>35</v>
      </c>
      <c r="AB601" s="1" t="str">
        <f>'[1]Bearbeitete Datenbank'!BN603</f>
        <v xml:space="preserve"> None </v>
      </c>
      <c r="AC601" s="33" t="str">
        <f>'[1]Bearbeitete Datenbank'!BO603</f>
        <v xml:space="preserve"> None </v>
      </c>
      <c r="AD601" s="1">
        <f>'[1]Bearbeitete Datenbank'!$BP603</f>
        <v>77.5</v>
      </c>
      <c r="AH601" s="1">
        <f>'[1]Bearbeitete Datenbank'!$AL603</f>
        <v>4500</v>
      </c>
      <c r="AJ601" s="1">
        <f>'[1]Bearbeitete Datenbank'!$AN603</f>
        <v>4200</v>
      </c>
      <c r="AK601" s="1">
        <f>'[1]Bearbeitete Datenbank'!$AW603</f>
        <v>300</v>
      </c>
      <c r="AU601" s="1" t="str">
        <f>'[1]Bearbeitete Datenbank'!$AU603</f>
        <v>GEO/ID</v>
      </c>
      <c r="AV601" s="1" t="str">
        <f>'[1]Bearbeitete Datenbank'!$J603</f>
        <v>GEO</v>
      </c>
      <c r="AY601" s="1" t="str">
        <f>'[1]Bearbeitete Datenbank'!$G603</f>
        <v>Military</v>
      </c>
      <c r="AZ601" s="1"/>
      <c r="BA601" s="1" t="str">
        <f>'[1]Bearbeitete Datenbank'!$H603</f>
        <v>Communications</v>
      </c>
      <c r="BB601" s="1"/>
      <c r="BC601" s="42">
        <f>'[1]Bearbeitete Datenbank'!$AX603</f>
        <v>9.6439000000000004</v>
      </c>
      <c r="BD601" s="1">
        <f>Tabelle27[[#This Row],[inclination '[degree']]]*PI()/180</f>
        <v>0.16831780773308114</v>
      </c>
      <c r="BE601" s="1">
        <f>'[1]Bearbeitete Datenbank'!$AY603</f>
        <v>28.941400000000002</v>
      </c>
      <c r="BF601" s="1">
        <f>Tabelle27[[#This Row],[RAAN '[degree']]]*PI()/180</f>
        <v>0.50512272013668691</v>
      </c>
      <c r="BG601" s="1">
        <f>'[1]Bearbeitete Datenbank'!$BA603</f>
        <v>346.51170000000002</v>
      </c>
      <c r="BH601" s="1">
        <f>Tabelle27[[#This Row],[AoP '[degree']]]*PI()/180</f>
        <v>6.0477700616828356</v>
      </c>
      <c r="BI601" s="1">
        <f>'[1]Bearbeitete Datenbank'!$BB603</f>
        <v>231.36449999999999</v>
      </c>
      <c r="BK601" s="1">
        <f>Tabelle27[[#This Row],[mean_anomaly '[degree']]]*PI()/180</f>
        <v>4.0380722972304204</v>
      </c>
      <c r="BL601" s="1">
        <f>'[1]Bearbeitete Datenbank'!$AZ603</f>
        <v>2.4429999999999998E-4</v>
      </c>
      <c r="BM601" s="1">
        <f>'[1]Bearbeitete Datenbank'!$BE603</f>
        <v>42164.928462223907</v>
      </c>
      <c r="BN601" s="1">
        <f>'[1]Bearbeitete Datenbank'!$BF603</f>
        <v>35804.229354247233</v>
      </c>
      <c r="BO601" s="1">
        <f>'[1]Bearbeitete Datenbank'!$BG603</f>
        <v>35783.627570200588</v>
      </c>
      <c r="BP601" s="1">
        <f>'[1]Bearbeitete Datenbank'!$BH603</f>
        <v>1436.1053970516284</v>
      </c>
      <c r="BQ601" s="1">
        <f>'[1]Bearbeitete Datenbank'!$BC603</f>
        <v>1.0027119200000001</v>
      </c>
      <c r="BS601" s="5"/>
      <c r="BT601" s="5"/>
      <c r="BU601" s="5"/>
      <c r="BV601" s="5"/>
      <c r="BW601" s="5"/>
      <c r="BY601" s="1" t="s">
        <v>115</v>
      </c>
      <c r="BZ601" s="1" t="s">
        <v>115</v>
      </c>
      <c r="CA601" s="1" t="s">
        <v>115</v>
      </c>
      <c r="CB601" s="1" t="s">
        <v>115</v>
      </c>
      <c r="CD601" s="47">
        <f>'[1]Bearbeitete Datenbank'!$BT603</f>
        <v>0.14882253000000001</v>
      </c>
      <c r="CE60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2.5974431496480366E-3</v>
      </c>
      <c r="CF601" s="1">
        <f>'[1]Bearbeitete Datenbank'!$BU603</f>
        <v>235.746828647</v>
      </c>
      <c r="CG60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4.1145583610250389</v>
      </c>
      <c r="CH601" s="1" t="str">
        <f>'[1]Bearbeitete Datenbank'!$BV603</f>
        <v>False</v>
      </c>
      <c r="CI601" s="1" t="str">
        <f>'[1]Bearbeitete Datenbank'!$BW603</f>
        <v>True</v>
      </c>
      <c r="CJ601" s="1">
        <f>'[1]Bearbeitete Datenbank'!$BX603</f>
        <v>2.8041600000000002E-4</v>
      </c>
      <c r="CK601" s="1">
        <f>'[1]Bearbeitete Datenbank'!$BY603</f>
        <v>1.5138799999999999E-4</v>
      </c>
      <c r="CL601" s="1" t="str">
        <f>'[1]Bearbeitete Datenbank'!$CA603</f>
        <v>None</v>
      </c>
      <c r="CM60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1" s="1">
        <f>'[1]Bearbeitete Datenbank'!$CB603</f>
        <v>0</v>
      </c>
      <c r="CO601" s="1">
        <f>'[1]Bearbeitete Datenbank'!$CC603</f>
        <v>0</v>
      </c>
      <c r="CP601" s="1" t="str">
        <f>'[1]Bearbeitete Datenbank'!$CD603</f>
        <v>None</v>
      </c>
      <c r="CQ601" s="1" t="str">
        <f>'[1]Bearbeitete Datenbank'!$CE603</f>
        <v>None</v>
      </c>
      <c r="CR601" s="1" t="str">
        <f>'[1]Bearbeitete Datenbank'!$CF603</f>
        <v>None</v>
      </c>
      <c r="CS601" s="1" t="str">
        <f>IF(Tabelle27[[#This Row],[synchronised_starting_longitude '[deg_E']]]="None","None",Tabelle27[[#This Row],[synchronised_starting_longitude '[deg_E']]]*PI()/180)</f>
        <v>None</v>
      </c>
      <c r="CT601" s="1" t="str">
        <f>'[1]Bearbeitete Datenbank'!$CG603</f>
        <v>None</v>
      </c>
      <c r="CU601" s="1" t="str">
        <f>IF(Tabelle27[[#This Row],[synchronised_initial_longitude '[deg_E']]]="None","None",Tabelle27[[#This Row],[synchronised_initial_longitude '[deg_E']]]*PI()/180)</f>
        <v>None</v>
      </c>
      <c r="CV601" s="1" t="str">
        <f>'[1]Bearbeitete Datenbank'!$CH603</f>
        <v>None</v>
      </c>
      <c r="CW601" s="1" t="str">
        <f>IF(Tabelle27[[#This Row],[synchronised_tolerance_longitude '[deg_E']]]="None","None",Tabelle27[[#This Row],[synchronised_tolerance_longitude '[deg_E']]]*PI()/180)</f>
        <v>None</v>
      </c>
      <c r="CY601" s="1" t="str">
        <f>'[1]Bearbeitete Datenbank'!$CI603</f>
        <v>None</v>
      </c>
      <c r="CZ601" s="1" t="str">
        <f>IF(Tabelle27[[#This Row],[initial_GLAN '[deg']]]="None",Tabelle27[[#This Row],[initial_GLAN '[deg']]],Tabelle27[[#This Row],[initial_GLAN '[deg']]]*PI()/180)</f>
        <v>None</v>
      </c>
      <c r="DA601" s="1" t="str">
        <f>'[1]Bearbeitete Datenbank'!$CJ603</f>
        <v>None</v>
      </c>
      <c r="DB601" s="1" t="str">
        <f>IF(Tabelle27[[#This Row],[tolerance_GLAN '[deg']]]="None",Tabelle27[[#This Row],[tolerance_GLAN '[deg']]],Tabelle27[[#This Row],[tolerance_GLAN '[deg']]]*PI()/180)</f>
        <v>None</v>
      </c>
      <c r="DC601" s="1" t="str">
        <f>'[1]Bearbeitete Datenbank'!$CK603</f>
        <v>None</v>
      </c>
      <c r="DD601" s="49" t="str">
        <f>'[1]Bearbeitete Datenbank'!$CL603</f>
        <v>None</v>
      </c>
      <c r="DE601" s="5" t="str">
        <f>'[1]Bearbeitete Datenbank'!$CM603</f>
        <v>None</v>
      </c>
      <c r="DF601" s="49" t="str">
        <f>'[1]Bearbeitete Datenbank'!$CN603</f>
        <v>None</v>
      </c>
      <c r="DG601" s="5" t="str">
        <f>'[1]Bearbeitete Datenbank'!$CO603</f>
        <v>None</v>
      </c>
      <c r="DH601" s="5" t="str">
        <f>'[1]Bearbeitete Datenbank'!$CP603</f>
        <v>None</v>
      </c>
    </row>
    <row r="602" spans="1:115" x14ac:dyDescent="0.25">
      <c r="A602" s="1" t="str">
        <f>'[1]Bearbeitete Datenbank'!$C604</f>
        <v>USA 159</v>
      </c>
      <c r="C602" s="1" t="str">
        <f>'[1]Bearbeitete Datenbank'!$C604</f>
        <v>USA 159</v>
      </c>
      <c r="D602" s="41">
        <f>'[1]Bearbeitete Datenbank'!$AB604</f>
        <v>26880</v>
      </c>
      <c r="G602" s="1" t="str">
        <f>'[1]Bearbeitete Datenbank'!$AV604</f>
        <v>Heavy Satellite</v>
      </c>
      <c r="H602" s="1">
        <f>'[1]Bearbeitete Datenbank'!$V604</f>
        <v>9</v>
      </c>
      <c r="J602" s="3"/>
      <c r="K602" s="1" t="str">
        <f>'[1]Bearbeitete Datenbank'!$BQ604</f>
        <v>none</v>
      </c>
      <c r="L602" s="1" t="str">
        <f>'[1]Bearbeitete Datenbank'!$BR604</f>
        <v>0</v>
      </c>
      <c r="M602" s="1"/>
      <c r="N602" s="1">
        <f>'[1]Bearbeitete Datenbank'!$BS604</f>
        <v>300</v>
      </c>
      <c r="P602" s="1" t="str">
        <f>'[1]Bearbeitete Datenbank'!$Y604</f>
        <v>Cape Canaveral</v>
      </c>
      <c r="Q602" s="1">
        <f>'[1]Bearbeitete Datenbank'!$AD604*PI()/180</f>
        <v>0.49683706040105241</v>
      </c>
      <c r="R602" s="1" t="str">
        <f>'[1]Bearbeitete Datenbank'!$D604</f>
        <v>USA</v>
      </c>
      <c r="S602" s="1" t="str">
        <f>'[1]Bearbeitete Datenbank'!$E604</f>
        <v>USA</v>
      </c>
      <c r="T602" s="1" t="str">
        <f>'[1]Bearbeitete Datenbank'!$F604</f>
        <v>US Air Force</v>
      </c>
      <c r="U602" s="3">
        <f>'[1]Bearbeitete Datenbank'!$U604</f>
        <v>37109</v>
      </c>
      <c r="V602" s="1">
        <f>'[1]Bearbeitete Datenbank'!$AE604*PI()/180</f>
        <v>4.8776134829068196</v>
      </c>
      <c r="Y602" s="1">
        <f>'[1]Bearbeitete Datenbank'!$BK604</f>
        <v>3.3</v>
      </c>
      <c r="Z602" s="1">
        <f>'[1]Bearbeitete Datenbank'!$BL604</f>
        <v>10</v>
      </c>
      <c r="AA602" s="1">
        <f>'[1]Bearbeitete Datenbank'!$BM604</f>
        <v>11.5</v>
      </c>
      <c r="AB602" s="1" t="str">
        <f>'[1]Bearbeitete Datenbank'!BN604</f>
        <v xml:space="preserve"> None </v>
      </c>
      <c r="AC602" s="1" t="str">
        <f>'[1]Bearbeitete Datenbank'!BO604</f>
        <v xml:space="preserve"> None </v>
      </c>
      <c r="AD602" s="1">
        <f>'[1]Bearbeitete Datenbank'!$BP604</f>
        <v>33</v>
      </c>
      <c r="AH602" s="1">
        <f>'[1]Bearbeitete Datenbank'!$AL604</f>
        <v>2360</v>
      </c>
      <c r="AJ602" s="1">
        <f>'[1]Bearbeitete Datenbank'!$AN604</f>
        <v>2200</v>
      </c>
      <c r="AK602" s="1">
        <f>'[1]Bearbeitete Datenbank'!$AW604</f>
        <v>160</v>
      </c>
      <c r="AU602" s="1" t="str">
        <f>'[1]Bearbeitete Datenbank'!$AU604</f>
        <v>GEO/S</v>
      </c>
      <c r="AV602" s="1" t="str">
        <f>'[1]Bearbeitete Datenbank'!$J604</f>
        <v>GEO</v>
      </c>
      <c r="AY602" s="1" t="str">
        <f>'[1]Bearbeitete Datenbank'!$G604</f>
        <v>Military</v>
      </c>
      <c r="AZ602" s="1"/>
      <c r="BA602" s="1" t="str">
        <f>'[1]Bearbeitete Datenbank'!$H604</f>
        <v>Earth Observation</v>
      </c>
      <c r="BB602" s="1"/>
      <c r="BC602" s="42">
        <f>'[1]Bearbeitete Datenbank'!$AX604</f>
        <v>11.0762</v>
      </c>
      <c r="BD602" s="1">
        <f>Tabelle27[[#This Row],[inclination '[degree']]]*PI()/180</f>
        <v>0.19331615860939594</v>
      </c>
      <c r="BE602" s="1">
        <f>'[1]Bearbeitete Datenbank'!$AY604</f>
        <v>28.1967</v>
      </c>
      <c r="BF602" s="1">
        <f>Tabelle27[[#This Row],[RAAN '[degree']]]*PI()/180</f>
        <v>0.49212525319708511</v>
      </c>
      <c r="BG602" s="1">
        <f>'[1]Bearbeitete Datenbank'!$BA604</f>
        <v>264.7296</v>
      </c>
      <c r="BH602" s="1">
        <f>Tabelle27[[#This Row],[AoP '[degree']]]*PI()/180</f>
        <v>4.6204031474875809</v>
      </c>
      <c r="BI602" s="1">
        <f>'[1]Bearbeitete Datenbank'!$BB604</f>
        <v>236.1251</v>
      </c>
      <c r="BK602" s="1">
        <f>Tabelle27[[#This Row],[mean_anomaly '[degree']]]*PI()/180</f>
        <v>4.1211604416008631</v>
      </c>
      <c r="BL602" s="1">
        <f>'[1]Bearbeitete Datenbank'!$AZ604</f>
        <v>4.6600000000000001E-5</v>
      </c>
      <c r="BM602" s="1">
        <f>'[1]Bearbeitete Datenbank'!$BE604</f>
        <v>42165.789406081421</v>
      </c>
      <c r="BN602" s="1">
        <f>'[1]Bearbeitete Datenbank'!$BF604</f>
        <v>35796.754331867742</v>
      </c>
      <c r="BO602" s="1">
        <f>'[1]Bearbeitete Datenbank'!$BG604</f>
        <v>35792.824480295101</v>
      </c>
      <c r="BP602" s="1">
        <f>'[1]Bearbeitete Datenbank'!$BH604</f>
        <v>1436.1493819157129</v>
      </c>
      <c r="BQ602" s="1">
        <f>'[1]Bearbeitete Datenbank'!$BC604</f>
        <v>1.00268121</v>
      </c>
      <c r="BY602" s="1" t="s">
        <v>115</v>
      </c>
      <c r="BZ602" s="1" t="s">
        <v>115</v>
      </c>
      <c r="CA602" s="1" t="s">
        <v>115</v>
      </c>
      <c r="CB602" s="1" t="s">
        <v>115</v>
      </c>
      <c r="CD602" s="47">
        <f>'[1]Bearbeitete Datenbank'!$BT604</f>
        <v>0.274986749500016</v>
      </c>
      <c r="CE60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4.7994241781321497E-3</v>
      </c>
      <c r="CF602" s="1">
        <f>'[1]Bearbeitete Datenbank'!$BU604</f>
        <v>310.69992484650004</v>
      </c>
      <c r="CG60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5.4227366742703627</v>
      </c>
      <c r="CH602" s="1" t="str">
        <f>'[1]Bearbeitete Datenbank'!$BV604</f>
        <v>False</v>
      </c>
      <c r="CI602" s="1" t="str">
        <f>'[1]Bearbeitete Datenbank'!$BW604</f>
        <v>True</v>
      </c>
      <c r="CJ602" s="1">
        <f>'[1]Bearbeitete Datenbank'!$BX604</f>
        <v>8.1742499999999999E-5</v>
      </c>
      <c r="CK602" s="1">
        <f>'[1]Bearbeitete Datenbank'!$BY604</f>
        <v>7.4667500000000003E-5</v>
      </c>
      <c r="CL602" s="1" t="str">
        <f>'[1]Bearbeitete Datenbank'!$CA604</f>
        <v>None</v>
      </c>
      <c r="CM60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2" s="1">
        <f>'[1]Bearbeitete Datenbank'!$CB604</f>
        <v>0</v>
      </c>
      <c r="CO602" s="1">
        <f>'[1]Bearbeitete Datenbank'!$CC604</f>
        <v>0</v>
      </c>
      <c r="CP602" s="1" t="str">
        <f>'[1]Bearbeitete Datenbank'!$CD604</f>
        <v>None</v>
      </c>
      <c r="CQ602" s="1" t="str">
        <f>'[1]Bearbeitete Datenbank'!$CE604</f>
        <v>None</v>
      </c>
      <c r="CR602" s="1" t="str">
        <f>'[1]Bearbeitete Datenbank'!$CF604</f>
        <v>None</v>
      </c>
      <c r="CS602" s="1" t="str">
        <f>IF(Tabelle27[[#This Row],[synchronised_starting_longitude '[deg_E']]]="None","None",Tabelle27[[#This Row],[synchronised_starting_longitude '[deg_E']]]*PI()/180)</f>
        <v>None</v>
      </c>
      <c r="CT602" s="1" t="str">
        <f>'[1]Bearbeitete Datenbank'!$CG604</f>
        <v>None</v>
      </c>
      <c r="CU602" s="1" t="str">
        <f>IF(Tabelle27[[#This Row],[synchronised_initial_longitude '[deg_E']]]="None","None",Tabelle27[[#This Row],[synchronised_initial_longitude '[deg_E']]]*PI()/180)</f>
        <v>None</v>
      </c>
      <c r="CV602" s="1" t="str">
        <f>'[1]Bearbeitete Datenbank'!$CH604</f>
        <v>None</v>
      </c>
      <c r="CW602" s="1" t="str">
        <f>IF(Tabelle27[[#This Row],[synchronised_tolerance_longitude '[deg_E']]]="None","None",Tabelle27[[#This Row],[synchronised_tolerance_longitude '[deg_E']]]*PI()/180)</f>
        <v>None</v>
      </c>
      <c r="CY602" s="1" t="str">
        <f>'[1]Bearbeitete Datenbank'!$CI604</f>
        <v>None</v>
      </c>
      <c r="CZ602" s="1" t="str">
        <f>IF(Tabelle27[[#This Row],[initial_GLAN '[deg']]]="None",Tabelle27[[#This Row],[initial_GLAN '[deg']]],Tabelle27[[#This Row],[initial_GLAN '[deg']]]*PI()/180)</f>
        <v>None</v>
      </c>
      <c r="DA602" s="1" t="str">
        <f>'[1]Bearbeitete Datenbank'!$CJ604</f>
        <v>None</v>
      </c>
      <c r="DB602" s="1" t="str">
        <f>IF(Tabelle27[[#This Row],[tolerance_GLAN '[deg']]]="None",Tabelle27[[#This Row],[tolerance_GLAN '[deg']]],Tabelle27[[#This Row],[tolerance_GLAN '[deg']]]*PI()/180)</f>
        <v>None</v>
      </c>
      <c r="DC602" s="1" t="str">
        <f>'[1]Bearbeitete Datenbank'!$CK604</f>
        <v>None</v>
      </c>
      <c r="DD602" s="49" t="str">
        <f>'[1]Bearbeitete Datenbank'!$CL604</f>
        <v>None</v>
      </c>
      <c r="DE602" s="5" t="str">
        <f>'[1]Bearbeitete Datenbank'!$CM604</f>
        <v>None</v>
      </c>
      <c r="DF602" s="49" t="str">
        <f>'[1]Bearbeitete Datenbank'!$CN604</f>
        <v>None</v>
      </c>
      <c r="DG602" s="5" t="str">
        <f>'[1]Bearbeitete Datenbank'!$CO604</f>
        <v>None</v>
      </c>
      <c r="DH602" s="5" t="str">
        <f>'[1]Bearbeitete Datenbank'!$CP604</f>
        <v>None</v>
      </c>
    </row>
    <row r="603" spans="1:115" x14ac:dyDescent="0.25">
      <c r="A603" s="1" t="str">
        <f>'[1]Bearbeitete Datenbank'!$C605</f>
        <v>USA 164</v>
      </c>
      <c r="C603" s="1" t="str">
        <f>'[1]Bearbeitete Datenbank'!$C605</f>
        <v>USA 164</v>
      </c>
      <c r="D603" s="41">
        <f>'[1]Bearbeitete Datenbank'!$AB605</f>
        <v>27168</v>
      </c>
      <c r="G603" s="1" t="str">
        <f>'[1]Bearbeitete Datenbank'!$AV605</f>
        <v>Heavy Satellite</v>
      </c>
      <c r="H603" s="1">
        <f>'[1]Bearbeitete Datenbank'!$V605</f>
        <v>12</v>
      </c>
      <c r="J603" s="3"/>
      <c r="K603" s="1" t="str">
        <f>'[1]Bearbeitete Datenbank'!$BQ605</f>
        <v>none</v>
      </c>
      <c r="L603" s="1" t="str">
        <f>'[1]Bearbeitete Datenbank'!$BR605</f>
        <v>0</v>
      </c>
      <c r="M603" s="1"/>
      <c r="N603" s="1">
        <f>'[1]Bearbeitete Datenbank'!$BS605</f>
        <v>300</v>
      </c>
      <c r="P603" s="5" t="str">
        <f>'[1]Bearbeitete Datenbank'!$Y605</f>
        <v>Cape Canaveral</v>
      </c>
      <c r="Q603" s="1">
        <f>'[1]Bearbeitete Datenbank'!$AD605*PI()/180</f>
        <v>0.49683706040105241</v>
      </c>
      <c r="R603" s="1" t="str">
        <f>'[1]Bearbeitete Datenbank'!$D605</f>
        <v>USA</v>
      </c>
      <c r="S603" s="1" t="str">
        <f>'[1]Bearbeitete Datenbank'!$E605</f>
        <v>USA</v>
      </c>
      <c r="T603" s="1" t="str">
        <f>'[1]Bearbeitete Datenbank'!$F605</f>
        <v>US Air Force</v>
      </c>
      <c r="U603" s="3">
        <f>'[1]Bearbeitete Datenbank'!$U605</f>
        <v>37272</v>
      </c>
      <c r="V603" s="34">
        <f>'[1]Bearbeitete Datenbank'!$AE605*PI()/180</f>
        <v>4.8776134829068196</v>
      </c>
      <c r="Y603" s="1">
        <f>'[1]Bearbeitete Datenbank'!$BK605</f>
        <v>5</v>
      </c>
      <c r="Z603" s="1">
        <f>'[1]Bearbeitete Datenbank'!$BL605</f>
        <v>15.5</v>
      </c>
      <c r="AA603" s="1">
        <f>'[1]Bearbeitete Datenbank'!$BM605</f>
        <v>35</v>
      </c>
      <c r="AB603" s="1">
        <f>'[1]Bearbeitete Datenbank'!BN605</f>
        <v>79.948617385903304</v>
      </c>
      <c r="AC603" s="33">
        <f>'[1]Bearbeitete Datenbank'!BO605</f>
        <v>19.634954084936201</v>
      </c>
      <c r="AD603" s="1">
        <f>'[1]Bearbeitete Datenbank'!$BP605</f>
        <v>70.685834705770304</v>
      </c>
      <c r="AH603" s="1">
        <f>'[1]Bearbeitete Datenbank'!$AL605</f>
        <v>4500</v>
      </c>
      <c r="AJ603" s="1">
        <f>'[1]Bearbeitete Datenbank'!$AN605</f>
        <v>4200</v>
      </c>
      <c r="AK603" s="1">
        <f>'[1]Bearbeitete Datenbank'!$AW605</f>
        <v>300</v>
      </c>
      <c r="AU603" s="1" t="str">
        <f>'[1]Bearbeitete Datenbank'!$AU605</f>
        <v>GEO/S</v>
      </c>
      <c r="AV603" s="1" t="str">
        <f>'[1]Bearbeitete Datenbank'!$J605</f>
        <v>GEO</v>
      </c>
      <c r="AY603" s="1" t="str">
        <f>'[1]Bearbeitete Datenbank'!$G605</f>
        <v>Military</v>
      </c>
      <c r="AZ603" s="1"/>
      <c r="BA603" s="1" t="str">
        <f>'[1]Bearbeitete Datenbank'!$H605</f>
        <v>Communications</v>
      </c>
      <c r="BB603" s="1"/>
      <c r="BC603" s="42">
        <f>'[1]Bearbeitete Datenbank'!$AX605</f>
        <v>9.1068999999999996</v>
      </c>
      <c r="BD603" s="1">
        <f>Tabelle27[[#This Row],[inclination '[degree']]]*PI()/180</f>
        <v>0.15894538964987159</v>
      </c>
      <c r="BE603" s="1">
        <f>'[1]Bearbeitete Datenbank'!$AY605</f>
        <v>30.575399999999998</v>
      </c>
      <c r="BF603" s="1">
        <f>Tabelle27[[#This Row],[RAAN '[degree']]]*PI()/180</f>
        <v>0.53364140011427419</v>
      </c>
      <c r="BG603" s="1">
        <f>'[1]Bearbeitete Datenbank'!$BA605</f>
        <v>36.228999999999999</v>
      </c>
      <c r="BH603" s="1">
        <f>Tabelle27[[#This Row],[AoP '[degree']]]*PI()/180</f>
        <v>0.63231533470502554</v>
      </c>
      <c r="BI603" s="1">
        <f>'[1]Bearbeitete Datenbank'!$BB605</f>
        <v>142.10659999999999</v>
      </c>
      <c r="BK603" s="1">
        <f>Tabelle27[[#This Row],[mean_anomaly '[degree']]]*PI()/180</f>
        <v>2.4802280588145735</v>
      </c>
      <c r="BL603" s="1">
        <f>'[1]Bearbeitete Datenbank'!$AZ605</f>
        <v>2.02E-4</v>
      </c>
      <c r="BM603" s="1">
        <f>'[1]Bearbeitete Datenbank'!$BE605</f>
        <v>42164.830343766349</v>
      </c>
      <c r="BN603" s="1">
        <f>'[1]Bearbeitete Datenbank'!$BF605</f>
        <v>35802.347639495791</v>
      </c>
      <c r="BO603" s="1">
        <f>'[1]Bearbeitete Datenbank'!$BG605</f>
        <v>35785.313048036907</v>
      </c>
      <c r="BP603" s="1">
        <f>'[1]Bearbeitete Datenbank'!$BH605</f>
        <v>1436.1003842944763</v>
      </c>
      <c r="BQ603" s="1">
        <f>'[1]Bearbeitete Datenbank'!$BC605</f>
        <v>1.0027154199999999</v>
      </c>
      <c r="BS603" s="5"/>
      <c r="BT603" s="5"/>
      <c r="BU603" s="5"/>
      <c r="BV603" s="5"/>
      <c r="BW603" s="5"/>
      <c r="BY603" s="1" t="s">
        <v>115</v>
      </c>
      <c r="BZ603" s="1" t="s">
        <v>115</v>
      </c>
      <c r="CA603" s="1" t="s">
        <v>115</v>
      </c>
      <c r="CB603" s="1" t="s">
        <v>115</v>
      </c>
      <c r="CD603" s="47">
        <f>'[1]Bearbeitete Datenbank'!$BT605</f>
        <v>5.2164025499999767E-2</v>
      </c>
      <c r="CE60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9.1043399606927718E-4</v>
      </c>
      <c r="CF603" s="1">
        <f>'[1]Bearbeitete Datenbank'!$BU605</f>
        <v>18.954970694499998</v>
      </c>
      <c r="CG60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0.33082664823806118</v>
      </c>
      <c r="CH603" s="1" t="str">
        <f>'[1]Bearbeitete Datenbank'!$BV605</f>
        <v>False</v>
      </c>
      <c r="CI603" s="1" t="str">
        <f>'[1]Bearbeitete Datenbank'!$BW605</f>
        <v>True</v>
      </c>
      <c r="CJ603" s="1">
        <f>'[1]Bearbeitete Datenbank'!$BX605</f>
        <v>2.246405E-4</v>
      </c>
      <c r="CK603" s="1">
        <f>'[1]Bearbeitete Datenbank'!$BY605</f>
        <v>6.3923499999999999E-5</v>
      </c>
      <c r="CL603" s="1" t="str">
        <f>'[1]Bearbeitete Datenbank'!$CA605</f>
        <v>None</v>
      </c>
      <c r="CM60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3" s="1">
        <f>'[1]Bearbeitete Datenbank'!$CB605</f>
        <v>0</v>
      </c>
      <c r="CO603" s="1">
        <f>'[1]Bearbeitete Datenbank'!$CC605</f>
        <v>0</v>
      </c>
      <c r="CP603" s="1" t="str">
        <f>'[1]Bearbeitete Datenbank'!$CD605</f>
        <v>None</v>
      </c>
      <c r="CQ603" s="1" t="str">
        <f>'[1]Bearbeitete Datenbank'!$CE605</f>
        <v>None</v>
      </c>
      <c r="CR603" s="1" t="str">
        <f>'[1]Bearbeitete Datenbank'!$CF605</f>
        <v>None</v>
      </c>
      <c r="CS603" s="1" t="str">
        <f>IF(Tabelle27[[#This Row],[synchronised_starting_longitude '[deg_E']]]="None","None",Tabelle27[[#This Row],[synchronised_starting_longitude '[deg_E']]]*PI()/180)</f>
        <v>None</v>
      </c>
      <c r="CT603" s="1" t="str">
        <f>'[1]Bearbeitete Datenbank'!$CG605</f>
        <v>None</v>
      </c>
      <c r="CU603" s="1" t="str">
        <f>IF(Tabelle27[[#This Row],[synchronised_initial_longitude '[deg_E']]]="None","None",Tabelle27[[#This Row],[synchronised_initial_longitude '[deg_E']]]*PI()/180)</f>
        <v>None</v>
      </c>
      <c r="CV603" s="1" t="str">
        <f>'[1]Bearbeitete Datenbank'!$CH605</f>
        <v>None</v>
      </c>
      <c r="CW603" s="1" t="str">
        <f>IF(Tabelle27[[#This Row],[synchronised_tolerance_longitude '[deg_E']]]="None","None",Tabelle27[[#This Row],[synchronised_tolerance_longitude '[deg_E']]]*PI()/180)</f>
        <v>None</v>
      </c>
      <c r="CY603" s="1" t="str">
        <f>'[1]Bearbeitete Datenbank'!$CI605</f>
        <v>None</v>
      </c>
      <c r="CZ603" s="1" t="str">
        <f>IF(Tabelle27[[#This Row],[initial_GLAN '[deg']]]="None",Tabelle27[[#This Row],[initial_GLAN '[deg']]],Tabelle27[[#This Row],[initial_GLAN '[deg']]]*PI()/180)</f>
        <v>None</v>
      </c>
      <c r="DA603" s="1" t="str">
        <f>'[1]Bearbeitete Datenbank'!$CJ605</f>
        <v>None</v>
      </c>
      <c r="DB603" s="1" t="str">
        <f>IF(Tabelle27[[#This Row],[tolerance_GLAN '[deg']]]="None",Tabelle27[[#This Row],[tolerance_GLAN '[deg']]],Tabelle27[[#This Row],[tolerance_GLAN '[deg']]]*PI()/180)</f>
        <v>None</v>
      </c>
      <c r="DC603" s="1" t="str">
        <f>'[1]Bearbeitete Datenbank'!$CK605</f>
        <v>None</v>
      </c>
      <c r="DD603" s="49" t="str">
        <f>'[1]Bearbeitete Datenbank'!$CL605</f>
        <v>None</v>
      </c>
      <c r="DE603" s="5" t="str">
        <f>'[1]Bearbeitete Datenbank'!$CM605</f>
        <v>None</v>
      </c>
      <c r="DF603" s="49" t="str">
        <f>'[1]Bearbeitete Datenbank'!$CN605</f>
        <v>None</v>
      </c>
      <c r="DG603" s="5" t="str">
        <f>'[1]Bearbeitete Datenbank'!$CO605</f>
        <v>None</v>
      </c>
      <c r="DH603" s="5" t="str">
        <f>'[1]Bearbeitete Datenbank'!$CP605</f>
        <v>None</v>
      </c>
    </row>
    <row r="604" spans="1:115" x14ac:dyDescent="0.25">
      <c r="A604" s="1" t="str">
        <f>'[1]Bearbeitete Datenbank'!$C606</f>
        <v>USA 166</v>
      </c>
      <c r="C604" s="1" t="str">
        <f>'[1]Bearbeitete Datenbank'!$C606</f>
        <v>USA 166</v>
      </c>
      <c r="D604" s="41">
        <f>'[1]Bearbeitete Datenbank'!$AB606</f>
        <v>27663</v>
      </c>
      <c r="G604" s="1" t="str">
        <f>'[1]Bearbeitete Datenbank'!$AV606</f>
        <v>Heavy Satellite</v>
      </c>
      <c r="H604" s="1">
        <f>'[1]Bearbeitete Datenbank'!$V606</f>
        <v>10</v>
      </c>
      <c r="J604" s="3"/>
      <c r="K604" s="1" t="str">
        <f>'[1]Bearbeitete Datenbank'!$BQ606</f>
        <v>mono/duo-propellant</v>
      </c>
      <c r="L604" s="1" t="str">
        <f>'[1]Bearbeitete Datenbank'!$BR606</f>
        <v>1</v>
      </c>
      <c r="M604" s="1"/>
      <c r="N604" s="1">
        <f>'[1]Bearbeitete Datenbank'!$BS606</f>
        <v>300</v>
      </c>
      <c r="P604" s="1" t="str">
        <f>'[1]Bearbeitete Datenbank'!$Y606</f>
        <v>Cape Canaveral</v>
      </c>
      <c r="Q604" s="1">
        <f>'[1]Bearbeitete Datenbank'!$AD606*PI()/180</f>
        <v>0.49683706040105241</v>
      </c>
      <c r="R604" s="1" t="str">
        <f>'[1]Bearbeitete Datenbank'!$D606</f>
        <v>USA</v>
      </c>
      <c r="S604" s="1" t="str">
        <f>'[1]Bearbeitete Datenbank'!$E606</f>
        <v>USA</v>
      </c>
      <c r="T604" s="1" t="str">
        <f>'[1]Bearbeitete Datenbank'!$F606</f>
        <v>DoD/US Air Force</v>
      </c>
      <c r="U604" s="3">
        <f>'[1]Bearbeitete Datenbank'!$U606</f>
        <v>37650</v>
      </c>
      <c r="V604" s="1">
        <f>'[1]Bearbeitete Datenbank'!$AE606*PI()/180</f>
        <v>4.8776134829068196</v>
      </c>
      <c r="Y604" s="1">
        <f>'[1]Bearbeitete Datenbank'!$BK606</f>
        <v>1.9</v>
      </c>
      <c r="Z604" s="1">
        <f>'[1]Bearbeitete Datenbank'!$BL606</f>
        <v>1.5</v>
      </c>
      <c r="AA604" s="1">
        <f>'[1]Bearbeitete Datenbank'!$BM606</f>
        <v>19.3</v>
      </c>
      <c r="AB604" s="1">
        <f>'[1]Bearbeitete Datenbank'!BN606</f>
        <v>31.859421562149599</v>
      </c>
      <c r="AC604" s="1">
        <f>'[1]Bearbeitete Datenbank'!BO606</f>
        <v>2.85</v>
      </c>
      <c r="AD604" s="1">
        <f>'[1]Bearbeitete Datenbank'!$BP606</f>
        <v>13.5391333333333</v>
      </c>
      <c r="AH604" s="1">
        <f>'[1]Bearbeitete Datenbank'!$AL606</f>
        <v>1077</v>
      </c>
      <c r="AJ604" s="1">
        <f>'[1]Bearbeitete Datenbank'!$AN606</f>
        <v>910</v>
      </c>
      <c r="AK604" s="1">
        <f>'[1]Bearbeitete Datenbank'!$AW606</f>
        <v>167</v>
      </c>
      <c r="AU604" s="1" t="str">
        <f>'[1]Bearbeitete Datenbank'!$AU606</f>
        <v>MEO</v>
      </c>
      <c r="AV604" s="1" t="str">
        <f>'[1]Bearbeitete Datenbank'!$J606</f>
        <v>MEO</v>
      </c>
      <c r="AY604" s="1" t="str">
        <f>'[1]Bearbeitete Datenbank'!$G606</f>
        <v>Military/Commercial</v>
      </c>
      <c r="AZ604" s="1"/>
      <c r="BA604" s="1" t="str">
        <f>'[1]Bearbeitete Datenbank'!$H606</f>
        <v>Navigation/Global Positioning</v>
      </c>
      <c r="BB604" s="1"/>
      <c r="BC604" s="42">
        <f>'[1]Bearbeitete Datenbank'!$AX606</f>
        <v>55.795900000000003</v>
      </c>
      <c r="BD604" s="1">
        <f>Tabelle27[[#This Row],[inclination '[degree']]]*PI()/180</f>
        <v>0.97382216411350409</v>
      </c>
      <c r="BE604" s="1">
        <f>'[1]Bearbeitete Datenbank'!$AY606</f>
        <v>288.63690000000003</v>
      </c>
      <c r="BF604" s="1">
        <f>Tabelle27[[#This Row],[RAAN '[degree']]]*PI()/180</f>
        <v>5.0376642477496212</v>
      </c>
      <c r="BG604" s="1">
        <f>'[1]Bearbeitete Datenbank'!$BA606</f>
        <v>37.980400000000003</v>
      </c>
      <c r="BH604" s="1">
        <f>Tabelle27[[#This Row],[AoP '[degree']]]*PI()/180</f>
        <v>0.66288303122445436</v>
      </c>
      <c r="BI604" s="1">
        <f>'[1]Bearbeitete Datenbank'!$BB606</f>
        <v>145.01300000000001</v>
      </c>
      <c r="BK604" s="1">
        <f>Tabelle27[[#This Row],[mean_anomaly '[degree']]]*PI()/180</f>
        <v>2.5309543081945374</v>
      </c>
      <c r="BL604" s="1">
        <f>'[1]Bearbeitete Datenbank'!$AZ606</f>
        <v>1.20851E-2</v>
      </c>
      <c r="BM604" s="1">
        <f>'[1]Bearbeitete Datenbank'!$BE606</f>
        <v>26560.602857932499</v>
      </c>
      <c r="BN604" s="1">
        <f>'[1]Bearbeitete Datenbank'!$BF606</f>
        <v>20510.590399530898</v>
      </c>
      <c r="BO604" s="1">
        <f>'[1]Bearbeitete Datenbank'!$BG606</f>
        <v>19868.6153163341</v>
      </c>
      <c r="BP604" s="1">
        <f>'[1]Bearbeitete Datenbank'!$BH606</f>
        <v>717.98629566438547</v>
      </c>
      <c r="BQ604" s="1">
        <f>'[1]Bearbeitete Datenbank'!$BC606</f>
        <v>2.00560931134138</v>
      </c>
      <c r="BY604" s="1" t="s">
        <v>115</v>
      </c>
      <c r="BZ604" s="1" t="s">
        <v>115</v>
      </c>
      <c r="CA604" s="1" t="s">
        <v>115</v>
      </c>
      <c r="CB604" s="1" t="s">
        <v>115</v>
      </c>
      <c r="CD604" s="47" t="str">
        <f>'[1]Bearbeitete Datenbank'!$BT606</f>
        <v>None</v>
      </c>
      <c r="CE60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04" s="1" t="str">
        <f>'[1]Bearbeitete Datenbank'!$BU606</f>
        <v>None</v>
      </c>
      <c r="CG60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04" s="1" t="str">
        <f>'[1]Bearbeitete Datenbank'!$BV606</f>
        <v>None</v>
      </c>
      <c r="CI604" s="1" t="str">
        <f>'[1]Bearbeitete Datenbank'!$BW606</f>
        <v>None</v>
      </c>
      <c r="CJ604" s="1" t="str">
        <f>'[1]Bearbeitete Datenbank'!$BX606</f>
        <v>None</v>
      </c>
      <c r="CK604" s="1" t="str">
        <f>'[1]Bearbeitete Datenbank'!$BY606</f>
        <v>None</v>
      </c>
      <c r="CL604" s="1" t="str">
        <f>'[1]Bearbeitete Datenbank'!$CA606</f>
        <v>None</v>
      </c>
      <c r="CM60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4" s="1" t="str">
        <f>'[1]Bearbeitete Datenbank'!$CB606</f>
        <v>None</v>
      </c>
      <c r="CO604" s="1" t="str">
        <f>'[1]Bearbeitete Datenbank'!$CC606</f>
        <v>None</v>
      </c>
      <c r="CP604" s="1" t="str">
        <f>'[1]Bearbeitete Datenbank'!$CD606</f>
        <v>None</v>
      </c>
      <c r="CQ604" s="1" t="str">
        <f>'[1]Bearbeitete Datenbank'!$CE606</f>
        <v>None</v>
      </c>
      <c r="CR604" s="1" t="str">
        <f>'[1]Bearbeitete Datenbank'!$CF606</f>
        <v>None</v>
      </c>
      <c r="CS604" s="1" t="str">
        <f>IF(Tabelle27[[#This Row],[synchronised_starting_longitude '[deg_E']]]="None","None",Tabelle27[[#This Row],[synchronised_starting_longitude '[deg_E']]]*PI()/180)</f>
        <v>None</v>
      </c>
      <c r="CT604" s="1" t="str">
        <f>'[1]Bearbeitete Datenbank'!$CG606</f>
        <v>None</v>
      </c>
      <c r="CU604" s="1" t="str">
        <f>IF(Tabelle27[[#This Row],[synchronised_initial_longitude '[deg_E']]]="None","None",Tabelle27[[#This Row],[synchronised_initial_longitude '[deg_E']]]*PI()/180)</f>
        <v>None</v>
      </c>
      <c r="CV604" s="1" t="str">
        <f>'[1]Bearbeitete Datenbank'!$CH606</f>
        <v>None</v>
      </c>
      <c r="CW604" s="1" t="str">
        <f>IF(Tabelle27[[#This Row],[synchronised_tolerance_longitude '[deg_E']]]="None","None",Tabelle27[[#This Row],[synchronised_tolerance_longitude '[deg_E']]]*PI()/180)</f>
        <v>None</v>
      </c>
      <c r="CY604" s="1">
        <f>'[1]Bearbeitete Datenbank'!$CI606</f>
        <v>90.427315745000001</v>
      </c>
      <c r="CZ604" s="1">
        <f>IF(Tabelle27[[#This Row],[initial_GLAN '[deg']]]="None",Tabelle27[[#This Row],[initial_GLAN '[deg']]],Tabelle27[[#This Row],[initial_GLAN '[deg']]]*PI()/180)</f>
        <v>1.5782543934907591</v>
      </c>
      <c r="DA604" s="1">
        <f>'[1]Bearbeitete Datenbank'!$CJ606</f>
        <v>1.6814027920000001</v>
      </c>
      <c r="DB604" s="1">
        <f>IF(Tabelle27[[#This Row],[tolerance_GLAN '[deg']]]="None",Tabelle27[[#This Row],[tolerance_GLAN '[deg']]],Tabelle27[[#This Row],[tolerance_GLAN '[deg']]]*PI()/180)</f>
        <v>2.9346014772625377E-2</v>
      </c>
      <c r="DC604" s="1" t="str">
        <f>'[1]Bearbeitete Datenbank'!$CK606</f>
        <v>GPS</v>
      </c>
      <c r="DD604" s="49" t="str">
        <f>'[1]Bearbeitete Datenbank'!$CL606</f>
        <v>Spare</v>
      </c>
      <c r="DE604" s="5" t="str">
        <f>'[1]Bearbeitete Datenbank'!$CM606</f>
        <v>None</v>
      </c>
      <c r="DF604" s="49" t="str">
        <f>'[1]Bearbeitete Datenbank'!$CN606</f>
        <v>None</v>
      </c>
      <c r="DG604" s="5" t="str">
        <f>'[1]Bearbeitete Datenbank'!$CO606</f>
        <v>None</v>
      </c>
      <c r="DH604" s="5" t="str">
        <f>'[1]Bearbeitete Datenbank'!$CP606</f>
        <v>None</v>
      </c>
    </row>
    <row r="605" spans="1:115" x14ac:dyDescent="0.25">
      <c r="A605" s="1" t="str">
        <f>'[1]Bearbeitete Datenbank'!$C607</f>
        <v>USA 167</v>
      </c>
      <c r="C605" s="1" t="str">
        <f>'[1]Bearbeitete Datenbank'!$C607</f>
        <v>USA 167</v>
      </c>
      <c r="D605" s="41">
        <f>'[1]Bearbeitete Datenbank'!$AB607</f>
        <v>27691</v>
      </c>
      <c r="G605" s="1" t="str">
        <f>'[1]Bearbeitete Datenbank'!$AV607</f>
        <v>Heavy Satellite</v>
      </c>
      <c r="H605" s="1">
        <f>'[1]Bearbeitete Datenbank'!$V607</f>
        <v>10</v>
      </c>
      <c r="J605" s="3"/>
      <c r="K605" s="1" t="str">
        <f>'[1]Bearbeitete Datenbank'!$BQ607</f>
        <v>none</v>
      </c>
      <c r="L605" s="1" t="str">
        <f>'[1]Bearbeitete Datenbank'!$BR607</f>
        <v>0</v>
      </c>
      <c r="M605" s="1"/>
      <c r="N605" s="1">
        <f>'[1]Bearbeitete Datenbank'!$BS607</f>
        <v>300</v>
      </c>
      <c r="P605" s="1" t="str">
        <f>'[1]Bearbeitete Datenbank'!$Y607</f>
        <v>Cape Canaveral</v>
      </c>
      <c r="Q605" s="1">
        <f>'[1]Bearbeitete Datenbank'!$AD607*PI()/180</f>
        <v>0.49683706040105241</v>
      </c>
      <c r="R605" s="1" t="str">
        <f>'[1]Bearbeitete Datenbank'!$D607</f>
        <v>USA</v>
      </c>
      <c r="S605" s="1" t="str">
        <f>'[1]Bearbeitete Datenbank'!$E607</f>
        <v>USA</v>
      </c>
      <c r="T605" s="1" t="str">
        <f>'[1]Bearbeitete Datenbank'!$F607</f>
        <v>US Air Force</v>
      </c>
      <c r="U605" s="3">
        <f>'[1]Bearbeitete Datenbank'!$U607</f>
        <v>37691</v>
      </c>
      <c r="V605" s="1">
        <f>'[1]Bearbeitete Datenbank'!$AE607*PI()/180</f>
        <v>4.8776134829068196</v>
      </c>
      <c r="Y605" s="1">
        <f>'[1]Bearbeitete Datenbank'!$BK607</f>
        <v>1.9</v>
      </c>
      <c r="Z605" s="1">
        <f>'[1]Bearbeitete Datenbank'!$BL607</f>
        <v>2.1</v>
      </c>
      <c r="AA605" s="1">
        <f>'[1]Bearbeitete Datenbank'!$BM607</f>
        <v>9.5</v>
      </c>
      <c r="AB605" s="1">
        <f>'[1]Bearbeitete Datenbank'!BN607</f>
        <v>18.250968970605602</v>
      </c>
      <c r="AC605" s="1">
        <f>'[1]Bearbeitete Datenbank'!BO607</f>
        <v>3.61</v>
      </c>
      <c r="AD605" s="1">
        <f>'[1]Bearbeitete Datenbank'!$BP607</f>
        <v>9.6811333333333298</v>
      </c>
      <c r="AH605" s="1">
        <f>'[1]Bearbeitete Datenbank'!$AL607</f>
        <v>1244</v>
      </c>
      <c r="AJ605" s="1">
        <f>'[1]Bearbeitete Datenbank'!$AN607</f>
        <v>900</v>
      </c>
      <c r="AK605" s="1">
        <f>'[1]Bearbeitete Datenbank'!$AW607</f>
        <v>344</v>
      </c>
      <c r="AU605" s="1" t="str">
        <f>'[1]Bearbeitete Datenbank'!$AU607</f>
        <v>GEO/S</v>
      </c>
      <c r="AV605" s="1" t="str">
        <f>'[1]Bearbeitete Datenbank'!$J607</f>
        <v>GEO</v>
      </c>
      <c r="AY605" s="1" t="str">
        <f>'[1]Bearbeitete Datenbank'!$G607</f>
        <v>Military</v>
      </c>
      <c r="AZ605" s="1"/>
      <c r="BA605" s="1" t="str">
        <f>'[1]Bearbeitete Datenbank'!$H607</f>
        <v>Communications</v>
      </c>
      <c r="BB605" s="1"/>
      <c r="BC605" s="42">
        <f>'[1]Bearbeitete Datenbank'!$AX607</f>
        <v>7.2861000000000002</v>
      </c>
      <c r="BD605" s="1">
        <f>Tabelle27[[#This Row],[inclination '[degree']]]*PI()/180</f>
        <v>0.12716643462955884</v>
      </c>
      <c r="BE605" s="1">
        <f>'[1]Bearbeitete Datenbank'!$AY607</f>
        <v>56.986199999999997</v>
      </c>
      <c r="BF605" s="1">
        <f>Tabelle27[[#This Row],[RAAN '[degree']]]*PI()/180</f>
        <v>0.99459681819999257</v>
      </c>
      <c r="BG605" s="1">
        <f>'[1]Bearbeitete Datenbank'!$BA607</f>
        <v>4.3029000000000002</v>
      </c>
      <c r="BH605" s="1">
        <f>Tabelle27[[#This Row],[AoP '[degree']]]*PI()/180</f>
        <v>7.5099772384064012E-2</v>
      </c>
      <c r="BI605" s="1">
        <f>'[1]Bearbeitete Datenbank'!$BB607</f>
        <v>232.80690000000001</v>
      </c>
      <c r="BK605" s="1">
        <f>Tabelle27[[#This Row],[mean_anomaly '[degree']]]*PI()/180</f>
        <v>4.0632469263611872</v>
      </c>
      <c r="BL605" s="1">
        <f>'[1]Bearbeitete Datenbank'!$AZ607</f>
        <v>4.4089999999999998E-4</v>
      </c>
      <c r="BM605" s="1">
        <f>'[1]Bearbeitete Datenbank'!$BE607</f>
        <v>42165.366077494415</v>
      </c>
      <c r="BN605" s="1">
        <f>'[1]Bearbeitete Datenbank'!$BF607</f>
        <v>35812.956787397983</v>
      </c>
      <c r="BO605" s="1">
        <f>'[1]Bearbeitete Datenbank'!$BG607</f>
        <v>35775.775367590846</v>
      </c>
      <c r="BP605" s="1">
        <f>'[1]Bearbeitete Datenbank'!$BH607</f>
        <v>1436.1277543745994</v>
      </c>
      <c r="BQ605" s="1">
        <f>'[1]Bearbeitete Datenbank'!$BC607</f>
        <v>1.0026963099999999</v>
      </c>
      <c r="BY605" s="1" t="s">
        <v>115</v>
      </c>
      <c r="BZ605" s="1" t="s">
        <v>115</v>
      </c>
      <c r="CA605" s="1" t="s">
        <v>115</v>
      </c>
      <c r="CB605" s="1" t="s">
        <v>115</v>
      </c>
      <c r="CD605" s="47">
        <f>'[1]Bearbeitete Datenbank'!$BT607</f>
        <v>0.21710249699999906</v>
      </c>
      <c r="CE60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3.7891533869510953E-3</v>
      </c>
      <c r="CF605" s="1">
        <f>'[1]Bearbeitete Datenbank'!$BU607</f>
        <v>229.98347750400001</v>
      </c>
      <c r="CG60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4.01396890763111</v>
      </c>
      <c r="CH605" s="1" t="str">
        <f>'[1]Bearbeitete Datenbank'!$BV607</f>
        <v>False</v>
      </c>
      <c r="CI605" s="1" t="str">
        <f>'[1]Bearbeitete Datenbank'!$BW607</f>
        <v>True</v>
      </c>
      <c r="CJ605" s="1">
        <f>'[1]Bearbeitete Datenbank'!$BX607</f>
        <v>3.4737400000000001E-4</v>
      </c>
      <c r="CK605" s="1">
        <f>'[1]Bearbeitete Datenbank'!$BY607</f>
        <v>1.37136E-4</v>
      </c>
      <c r="CL605" s="1" t="str">
        <f>'[1]Bearbeitete Datenbank'!$CA607</f>
        <v>None</v>
      </c>
      <c r="CM60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5" s="1">
        <f>'[1]Bearbeitete Datenbank'!$CB607</f>
        <v>0</v>
      </c>
      <c r="CO605" s="1">
        <f>'[1]Bearbeitete Datenbank'!$CC607</f>
        <v>0</v>
      </c>
      <c r="CP605" s="1" t="str">
        <f>'[1]Bearbeitete Datenbank'!$CD607</f>
        <v>None</v>
      </c>
      <c r="CQ605" s="1" t="str">
        <f>'[1]Bearbeitete Datenbank'!$CE607</f>
        <v>None</v>
      </c>
      <c r="CR605" s="1" t="str">
        <f>'[1]Bearbeitete Datenbank'!$CF607</f>
        <v>None</v>
      </c>
      <c r="CS605" s="1" t="str">
        <f>IF(Tabelle27[[#This Row],[synchronised_starting_longitude '[deg_E']]]="None","None",Tabelle27[[#This Row],[synchronised_starting_longitude '[deg_E']]]*PI()/180)</f>
        <v>None</v>
      </c>
      <c r="CT605" s="1" t="str">
        <f>'[1]Bearbeitete Datenbank'!$CG607</f>
        <v>None</v>
      </c>
      <c r="CU605" s="1" t="str">
        <f>IF(Tabelle27[[#This Row],[synchronised_initial_longitude '[deg_E']]]="None","None",Tabelle27[[#This Row],[synchronised_initial_longitude '[deg_E']]]*PI()/180)</f>
        <v>None</v>
      </c>
      <c r="CV605" s="1" t="str">
        <f>'[1]Bearbeitete Datenbank'!$CH607</f>
        <v>None</v>
      </c>
      <c r="CW605" s="1" t="str">
        <f>IF(Tabelle27[[#This Row],[synchronised_tolerance_longitude '[deg_E']]]="None","None",Tabelle27[[#This Row],[synchronised_tolerance_longitude '[deg_E']]]*PI()/180)</f>
        <v>None</v>
      </c>
      <c r="CY605" s="1" t="str">
        <f>'[1]Bearbeitete Datenbank'!$CI607</f>
        <v>None</v>
      </c>
      <c r="CZ605" s="1" t="str">
        <f>IF(Tabelle27[[#This Row],[initial_GLAN '[deg']]]="None",Tabelle27[[#This Row],[initial_GLAN '[deg']]],Tabelle27[[#This Row],[initial_GLAN '[deg']]]*PI()/180)</f>
        <v>None</v>
      </c>
      <c r="DA605" s="1" t="str">
        <f>'[1]Bearbeitete Datenbank'!$CJ607</f>
        <v>None</v>
      </c>
      <c r="DB605" s="1" t="str">
        <f>IF(Tabelle27[[#This Row],[tolerance_GLAN '[deg']]]="None",Tabelle27[[#This Row],[tolerance_GLAN '[deg']]],Tabelle27[[#This Row],[tolerance_GLAN '[deg']]]*PI()/180)</f>
        <v>None</v>
      </c>
      <c r="DC605" s="1" t="str">
        <f>'[1]Bearbeitete Datenbank'!$CK607</f>
        <v>None</v>
      </c>
      <c r="DD605" s="49" t="str">
        <f>'[1]Bearbeitete Datenbank'!$CL607</f>
        <v>None</v>
      </c>
      <c r="DE605" s="5" t="str">
        <f>'[1]Bearbeitete Datenbank'!$CM607</f>
        <v>None</v>
      </c>
      <c r="DF605" s="49" t="str">
        <f>'[1]Bearbeitete Datenbank'!$CN607</f>
        <v>None</v>
      </c>
      <c r="DG605" s="5" t="str">
        <f>'[1]Bearbeitete Datenbank'!$CO607</f>
        <v>None</v>
      </c>
      <c r="DH605" s="5" t="str">
        <f>'[1]Bearbeitete Datenbank'!$CP607</f>
        <v>None</v>
      </c>
    </row>
    <row r="606" spans="1:115" x14ac:dyDescent="0.25">
      <c r="A606" s="1" t="str">
        <f>'[1]Bearbeitete Datenbank'!$C608</f>
        <v>USA 168</v>
      </c>
      <c r="C606" s="1" t="str">
        <f>'[1]Bearbeitete Datenbank'!$C608</f>
        <v>USA 168</v>
      </c>
      <c r="D606" s="41">
        <f>'[1]Bearbeitete Datenbank'!$AB608</f>
        <v>27704</v>
      </c>
      <c r="G606" s="1" t="str">
        <f>'[1]Bearbeitete Datenbank'!$AV608</f>
        <v>Heavy Satellite</v>
      </c>
      <c r="H606" s="1">
        <f>'[1]Bearbeitete Datenbank'!$V608</f>
        <v>10</v>
      </c>
      <c r="J606" s="3"/>
      <c r="K606" s="1" t="str">
        <f>'[1]Bearbeitete Datenbank'!$BQ608</f>
        <v>mono/duo-propellant</v>
      </c>
      <c r="L606" s="1" t="str">
        <f>'[1]Bearbeitete Datenbank'!$BR608</f>
        <v>1</v>
      </c>
      <c r="M606" s="1"/>
      <c r="N606" s="1">
        <f>'[1]Bearbeitete Datenbank'!$BS608</f>
        <v>300</v>
      </c>
      <c r="P606" s="5" t="str">
        <f>'[1]Bearbeitete Datenbank'!$Y608</f>
        <v>Cape Canaveral</v>
      </c>
      <c r="Q606" s="1">
        <f>'[1]Bearbeitete Datenbank'!$AD608*PI()/180</f>
        <v>0.49683706040105241</v>
      </c>
      <c r="R606" s="1" t="str">
        <f>'[1]Bearbeitete Datenbank'!$D608</f>
        <v>USA</v>
      </c>
      <c r="S606" s="1" t="str">
        <f>'[1]Bearbeitete Datenbank'!$E608</f>
        <v>USA</v>
      </c>
      <c r="T606" s="1" t="str">
        <f>'[1]Bearbeitete Datenbank'!$F608</f>
        <v>DoD/US Air Force</v>
      </c>
      <c r="U606" s="3">
        <f>'[1]Bearbeitete Datenbank'!$U608</f>
        <v>37711</v>
      </c>
      <c r="V606" s="1">
        <f>'[1]Bearbeitete Datenbank'!$AE608*PI()/180</f>
        <v>4.8776134829068196</v>
      </c>
      <c r="Y606" s="1">
        <f>'[1]Bearbeitete Datenbank'!$BK608</f>
        <v>1.9</v>
      </c>
      <c r="Z606" s="1">
        <f>'[1]Bearbeitete Datenbank'!$BL608</f>
        <v>1.5</v>
      </c>
      <c r="AA606" s="1">
        <f>'[1]Bearbeitete Datenbank'!$BM608</f>
        <v>19.3</v>
      </c>
      <c r="AB606" s="1">
        <f>'[1]Bearbeitete Datenbank'!BN608</f>
        <v>31.859421562149599</v>
      </c>
      <c r="AC606" s="33">
        <f>'[1]Bearbeitete Datenbank'!BO608</f>
        <v>2.85</v>
      </c>
      <c r="AD606" s="1">
        <f>'[1]Bearbeitete Datenbank'!$BP608</f>
        <v>13.5391333333333</v>
      </c>
      <c r="AH606" s="1">
        <f>'[1]Bearbeitete Datenbank'!$AL608</f>
        <v>1077</v>
      </c>
      <c r="AJ606" s="1">
        <f>'[1]Bearbeitete Datenbank'!$AN608</f>
        <v>910</v>
      </c>
      <c r="AK606" s="1">
        <f>'[1]Bearbeitete Datenbank'!$AW608</f>
        <v>167</v>
      </c>
      <c r="AU606" s="1" t="str">
        <f>'[1]Bearbeitete Datenbank'!$AU608</f>
        <v>MEO</v>
      </c>
      <c r="AV606" s="1" t="str">
        <f>'[1]Bearbeitete Datenbank'!$J608</f>
        <v>MEO</v>
      </c>
      <c r="AY606" s="1" t="str">
        <f>'[1]Bearbeitete Datenbank'!$G608</f>
        <v>Military/Commercial</v>
      </c>
      <c r="AZ606" s="1"/>
      <c r="BA606" s="1" t="str">
        <f>'[1]Bearbeitete Datenbank'!$H608</f>
        <v>Navigation/Global Positioning</v>
      </c>
      <c r="BB606" s="1"/>
      <c r="BC606" s="42">
        <f>'[1]Bearbeitete Datenbank'!$AX608</f>
        <v>54.841000000000001</v>
      </c>
      <c r="BD606" s="1">
        <f>Tabelle27[[#This Row],[inclination '[degree']]]*PI()/180</f>
        <v>0.95715601508621029</v>
      </c>
      <c r="BE606" s="1">
        <f>'[1]Bearbeitete Datenbank'!$AY608</f>
        <v>39.220599999999997</v>
      </c>
      <c r="BF606" s="1">
        <f>Tabelle27[[#This Row],[RAAN '[degree']]]*PI()/180</f>
        <v>0.68452860460768794</v>
      </c>
      <c r="BG606" s="1">
        <f>'[1]Bearbeitete Datenbank'!$BA608</f>
        <v>294.63229999999999</v>
      </c>
      <c r="BH606" s="1">
        <f>Tabelle27[[#This Row],[AoP '[degree']]]*PI()/180</f>
        <v>5.1423037177236885</v>
      </c>
      <c r="BI606" s="1">
        <f>'[1]Bearbeitete Datenbank'!$BB608</f>
        <v>246.00559999999999</v>
      </c>
      <c r="BK606" s="1">
        <f>Tabelle27[[#This Row],[mean_anomaly '[degree']]]*PI()/180</f>
        <v>4.2936076983441618</v>
      </c>
      <c r="BL606" s="1">
        <f>'[1]Bearbeitete Datenbank'!$AZ608</f>
        <v>2.4319299999999999E-2</v>
      </c>
      <c r="BM606" s="1">
        <f>'[1]Bearbeitete Datenbank'!$BE608</f>
        <v>26560.487025172693</v>
      </c>
      <c r="BN606" s="1">
        <f>'[1]Bearbeitete Datenbank'!$BF608</f>
        <v>20835.419477283973</v>
      </c>
      <c r="BO606" s="1">
        <f>'[1]Bearbeitete Datenbank'!$BG608</f>
        <v>19543.55457306141</v>
      </c>
      <c r="BP606" s="1">
        <f>'[1]Bearbeitete Datenbank'!$BH608</f>
        <v>717.98159888224347</v>
      </c>
      <c r="BQ606" s="1">
        <f>'[1]Bearbeitete Datenbank'!$BC608</f>
        <v>2.0056224313294302</v>
      </c>
      <c r="BS606" s="5"/>
      <c r="BT606" s="5"/>
      <c r="BU606" s="5"/>
      <c r="BV606" s="5"/>
      <c r="BW606" s="5"/>
      <c r="BY606" s="1" t="s">
        <v>115</v>
      </c>
      <c r="BZ606" s="1" t="s">
        <v>115</v>
      </c>
      <c r="CA606" s="1" t="s">
        <v>115</v>
      </c>
      <c r="CB606" s="1" t="s">
        <v>115</v>
      </c>
      <c r="CD606" s="47" t="str">
        <f>'[1]Bearbeitete Datenbank'!$BT608</f>
        <v>None</v>
      </c>
      <c r="CE60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06" s="1" t="str">
        <f>'[1]Bearbeitete Datenbank'!$BU608</f>
        <v>None</v>
      </c>
      <c r="CG60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06" s="1" t="str">
        <f>'[1]Bearbeitete Datenbank'!$BV608</f>
        <v>None</v>
      </c>
      <c r="CI606" s="1" t="str">
        <f>'[1]Bearbeitete Datenbank'!$BW608</f>
        <v>None</v>
      </c>
      <c r="CJ606" s="1" t="str">
        <f>'[1]Bearbeitete Datenbank'!$BX608</f>
        <v>None</v>
      </c>
      <c r="CK606" s="1" t="str">
        <f>'[1]Bearbeitete Datenbank'!$BY608</f>
        <v>None</v>
      </c>
      <c r="CL606" s="1" t="str">
        <f>'[1]Bearbeitete Datenbank'!$CA608</f>
        <v>None</v>
      </c>
      <c r="CM60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6" s="1" t="str">
        <f>'[1]Bearbeitete Datenbank'!$CB608</f>
        <v>None</v>
      </c>
      <c r="CO606" s="1" t="str">
        <f>'[1]Bearbeitete Datenbank'!$CC608</f>
        <v>None</v>
      </c>
      <c r="CP606" s="1" t="str">
        <f>'[1]Bearbeitete Datenbank'!$CD608</f>
        <v>None</v>
      </c>
      <c r="CQ606" s="1" t="str">
        <f>'[1]Bearbeitete Datenbank'!$CE608</f>
        <v>None</v>
      </c>
      <c r="CR606" s="1" t="str">
        <f>'[1]Bearbeitete Datenbank'!$CF608</f>
        <v>None</v>
      </c>
      <c r="CS606" s="1" t="str">
        <f>IF(Tabelle27[[#This Row],[synchronised_starting_longitude '[deg_E']]]="None","None",Tabelle27[[#This Row],[synchronised_starting_longitude '[deg_E']]]*PI()/180)</f>
        <v>None</v>
      </c>
      <c r="CT606" s="1" t="str">
        <f>'[1]Bearbeitete Datenbank'!$CG608</f>
        <v>None</v>
      </c>
      <c r="CU606" s="1" t="str">
        <f>IF(Tabelle27[[#This Row],[synchronised_initial_longitude '[deg_E']]]="None","None",Tabelle27[[#This Row],[synchronised_initial_longitude '[deg_E']]]*PI()/180)</f>
        <v>None</v>
      </c>
      <c r="CV606" s="1" t="str">
        <f>'[1]Bearbeitete Datenbank'!$CH608</f>
        <v>None</v>
      </c>
      <c r="CW606" s="1" t="str">
        <f>IF(Tabelle27[[#This Row],[synchronised_tolerance_longitude '[deg_E']]]="None","None",Tabelle27[[#This Row],[synchronised_tolerance_longitude '[deg_E']]]*PI()/180)</f>
        <v>None</v>
      </c>
      <c r="CY606" s="1">
        <f>'[1]Bearbeitete Datenbank'!$CI608</f>
        <v>129.42495337899999</v>
      </c>
      <c r="CZ606" s="1">
        <f>IF(Tabelle27[[#This Row],[initial_GLAN '[deg']]]="None",Tabelle27[[#This Row],[initial_GLAN '[deg']]],Tabelle27[[#This Row],[initial_GLAN '[deg']]]*PI()/180)</f>
        <v>2.2588915707037103</v>
      </c>
      <c r="DA606" s="1">
        <f>'[1]Bearbeitete Datenbank'!$CJ608</f>
        <v>0.96536349200000005</v>
      </c>
      <c r="DB606" s="1">
        <f>IF(Tabelle27[[#This Row],[tolerance_GLAN '[deg']]]="None",Tabelle27[[#This Row],[tolerance_GLAN '[deg']]],Tabelle27[[#This Row],[tolerance_GLAN '[deg']]]*PI()/180)</f>
        <v>1.6848771413949939E-2</v>
      </c>
      <c r="DC606" s="1" t="str">
        <f>'[1]Bearbeitete Datenbank'!$CK608</f>
        <v>GPS</v>
      </c>
      <c r="DD606" s="49" t="str">
        <f>'[1]Bearbeitete Datenbank'!$CL608</f>
        <v>Spare</v>
      </c>
      <c r="DE606" s="5" t="str">
        <f>'[1]Bearbeitete Datenbank'!$CM608</f>
        <v>None</v>
      </c>
      <c r="DF606" s="49" t="str">
        <f>'[1]Bearbeitete Datenbank'!$CN608</f>
        <v>None</v>
      </c>
      <c r="DG606" s="5" t="str">
        <f>'[1]Bearbeitete Datenbank'!$CO608</f>
        <v>None</v>
      </c>
      <c r="DH606" s="5" t="str">
        <f>'[1]Bearbeitete Datenbank'!$CP608</f>
        <v>None</v>
      </c>
    </row>
    <row r="607" spans="1:115" x14ac:dyDescent="0.25">
      <c r="A607" s="1" t="str">
        <f>'[1]Bearbeitete Datenbank'!$C609</f>
        <v>USA 169</v>
      </c>
      <c r="C607" s="1" t="str">
        <f>'[1]Bearbeitete Datenbank'!$C609</f>
        <v>USA 169</v>
      </c>
      <c r="D607" s="41">
        <f>'[1]Bearbeitete Datenbank'!$AB609</f>
        <v>27711</v>
      </c>
      <c r="G607" s="1" t="str">
        <f>'[1]Bearbeitete Datenbank'!$AV609</f>
        <v>Heavy Satellite</v>
      </c>
      <c r="H607" s="1">
        <f>'[1]Bearbeitete Datenbank'!$V609</f>
        <v>12</v>
      </c>
      <c r="J607" s="3"/>
      <c r="K607" s="1" t="str">
        <f>'[1]Bearbeitete Datenbank'!$BQ609</f>
        <v>none</v>
      </c>
      <c r="L607" s="1" t="str">
        <f>'[1]Bearbeitete Datenbank'!$BR609</f>
        <v>0</v>
      </c>
      <c r="M607" s="1"/>
      <c r="N607" s="1">
        <f>'[1]Bearbeitete Datenbank'!$BS609</f>
        <v>300</v>
      </c>
      <c r="P607" s="5" t="str">
        <f>'[1]Bearbeitete Datenbank'!$Y609</f>
        <v>Cape Canaveral</v>
      </c>
      <c r="Q607" s="1">
        <f>'[1]Bearbeitete Datenbank'!$AD609*PI()/180</f>
        <v>0.49683706040105241</v>
      </c>
      <c r="R607" s="1" t="str">
        <f>'[1]Bearbeitete Datenbank'!$D609</f>
        <v>USA</v>
      </c>
      <c r="S607" s="1" t="str">
        <f>'[1]Bearbeitete Datenbank'!$E609</f>
        <v>USA</v>
      </c>
      <c r="T607" s="1" t="str">
        <f>'[1]Bearbeitete Datenbank'!$F609</f>
        <v>US Air Force</v>
      </c>
      <c r="U607" s="3">
        <f>'[1]Bearbeitete Datenbank'!$U609</f>
        <v>37719</v>
      </c>
      <c r="V607" s="34">
        <f>'[1]Bearbeitete Datenbank'!$AE609*PI()/180</f>
        <v>4.8776134829068196</v>
      </c>
      <c r="Y607" s="1">
        <f>'[1]Bearbeitete Datenbank'!$BK609</f>
        <v>5</v>
      </c>
      <c r="Z607" s="1">
        <f>'[1]Bearbeitete Datenbank'!$BL609</f>
        <v>15.5</v>
      </c>
      <c r="AA607" s="1">
        <f>'[1]Bearbeitete Datenbank'!$BM609</f>
        <v>35</v>
      </c>
      <c r="AB607" s="1">
        <f>'[1]Bearbeitete Datenbank'!BN609</f>
        <v>79.948617385903304</v>
      </c>
      <c r="AC607" s="33">
        <f>'[1]Bearbeitete Datenbank'!BO609</f>
        <v>19.634954084936201</v>
      </c>
      <c r="AD607" s="1">
        <f>'[1]Bearbeitete Datenbank'!$BP609</f>
        <v>70.685834705770304</v>
      </c>
      <c r="AH607" s="1">
        <f>'[1]Bearbeitete Datenbank'!$AL609</f>
        <v>4500</v>
      </c>
      <c r="AJ607" s="1">
        <f>'[1]Bearbeitete Datenbank'!$AN609</f>
        <v>4200</v>
      </c>
      <c r="AK607" s="1">
        <f>'[1]Bearbeitete Datenbank'!$AW609</f>
        <v>300</v>
      </c>
      <c r="AU607" s="1" t="str">
        <f>'[1]Bearbeitete Datenbank'!$AU609</f>
        <v>GEO/ID</v>
      </c>
      <c r="AV607" s="1" t="str">
        <f>'[1]Bearbeitete Datenbank'!$J609</f>
        <v>GEO</v>
      </c>
      <c r="AY607" s="1" t="str">
        <f>'[1]Bearbeitete Datenbank'!$G609</f>
        <v>Military</v>
      </c>
      <c r="AZ607" s="1"/>
      <c r="BA607" s="1" t="str">
        <f>'[1]Bearbeitete Datenbank'!$H609</f>
        <v>Communications</v>
      </c>
      <c r="BB607" s="1"/>
      <c r="BC607" s="42">
        <f>'[1]Bearbeitete Datenbank'!$AX609</f>
        <v>9.5470000000000006</v>
      </c>
      <c r="BD607" s="1">
        <f>Tabelle27[[#This Row],[inclination '[degree']]]*PI()/180</f>
        <v>0.16662658368789865</v>
      </c>
      <c r="BE607" s="1">
        <f>'[1]Bearbeitete Datenbank'!$AY609</f>
        <v>42.710099999999997</v>
      </c>
      <c r="BF607" s="1">
        <f>Tabelle27[[#This Row],[RAAN '[degree']]]*PI()/180</f>
        <v>0.74543186885602997</v>
      </c>
      <c r="BG607" s="1">
        <f>'[1]Bearbeitete Datenbank'!$BA609</f>
        <v>10.544600000000001</v>
      </c>
      <c r="BH607" s="1">
        <f>Tabelle27[[#This Row],[AoP '[degree']]]*PI()/180</f>
        <v>0.18403798830579407</v>
      </c>
      <c r="BI607" s="1">
        <f>'[1]Bearbeitete Datenbank'!$BB609</f>
        <v>196.8597</v>
      </c>
      <c r="BK607" s="1">
        <f>Tabelle27[[#This Row],[mean_anomaly '[degree']]]*PI()/180</f>
        <v>3.4358499294882807</v>
      </c>
      <c r="BL607" s="1">
        <f>'[1]Bearbeitete Datenbank'!$AZ609</f>
        <v>2.498E-4</v>
      </c>
      <c r="BM607" s="1">
        <f>'[1]Bearbeitete Datenbank'!$BE609</f>
        <v>42164.352935531613</v>
      </c>
      <c r="BN607" s="1">
        <f>'[1]Bearbeitete Datenbank'!$BF609</f>
        <v>35803.885590894904</v>
      </c>
      <c r="BO607" s="1">
        <f>'[1]Bearbeitete Datenbank'!$BG609</f>
        <v>35782.820280168322</v>
      </c>
      <c r="BP607" s="1">
        <f>'[1]Bearbeitete Datenbank'!$BH609</f>
        <v>1436.0759941497838</v>
      </c>
      <c r="BQ607" s="1">
        <f>'[1]Bearbeitete Datenbank'!$BC609</f>
        <v>1.0027324500000001</v>
      </c>
      <c r="BS607" s="5"/>
      <c r="BT607" s="5"/>
      <c r="BU607" s="5"/>
      <c r="BV607" s="5"/>
      <c r="BW607" s="5"/>
      <c r="BY607" s="1" t="s">
        <v>115</v>
      </c>
      <c r="BZ607" s="1" t="s">
        <v>115</v>
      </c>
      <c r="CA607" s="1" t="s">
        <v>115</v>
      </c>
      <c r="CB607" s="1" t="s">
        <v>115</v>
      </c>
      <c r="CD607" s="47">
        <f>'[1]Bearbeitete Datenbank'!$BT609</f>
        <v>3.3207895999993298E-2</v>
      </c>
      <c r="CE60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5.7958712285973791E-4</v>
      </c>
      <c r="CF607" s="1">
        <f>'[1]Bearbeitete Datenbank'!$BU609</f>
        <v>152.116384823</v>
      </c>
      <c r="CG60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2.6549317613920818</v>
      </c>
      <c r="CH607" s="1" t="str">
        <f>'[1]Bearbeitete Datenbank'!$BV609</f>
        <v>False</v>
      </c>
      <c r="CI607" s="1" t="str">
        <f>'[1]Bearbeitete Datenbank'!$BW609</f>
        <v>True</v>
      </c>
      <c r="CJ607" s="1">
        <f>'[1]Bearbeitete Datenbank'!$BX609</f>
        <v>2.6395499999999996E-4</v>
      </c>
      <c r="CK607" s="1">
        <f>'[1]Bearbeitete Datenbank'!$BY609</f>
        <v>4.5521E-5</v>
      </c>
      <c r="CL607" s="1" t="str">
        <f>'[1]Bearbeitete Datenbank'!$CA609</f>
        <v>None</v>
      </c>
      <c r="CM60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7" s="1">
        <f>'[1]Bearbeitete Datenbank'!$CB609</f>
        <v>0</v>
      </c>
      <c r="CO607" s="1">
        <f>'[1]Bearbeitete Datenbank'!$CC609</f>
        <v>0</v>
      </c>
      <c r="CP607" s="1" t="str">
        <f>'[1]Bearbeitete Datenbank'!$CD609</f>
        <v>None</v>
      </c>
      <c r="CQ607" s="1" t="str">
        <f>'[1]Bearbeitete Datenbank'!$CE609</f>
        <v>None</v>
      </c>
      <c r="CR607" s="1" t="str">
        <f>'[1]Bearbeitete Datenbank'!$CF609</f>
        <v>None</v>
      </c>
      <c r="CS607" s="1" t="str">
        <f>IF(Tabelle27[[#This Row],[synchronised_starting_longitude '[deg_E']]]="None","None",Tabelle27[[#This Row],[synchronised_starting_longitude '[deg_E']]]*PI()/180)</f>
        <v>None</v>
      </c>
      <c r="CT607" s="1" t="str">
        <f>'[1]Bearbeitete Datenbank'!$CG609</f>
        <v>None</v>
      </c>
      <c r="CU607" s="1" t="str">
        <f>IF(Tabelle27[[#This Row],[synchronised_initial_longitude '[deg_E']]]="None","None",Tabelle27[[#This Row],[synchronised_initial_longitude '[deg_E']]]*PI()/180)</f>
        <v>None</v>
      </c>
      <c r="CV607" s="1" t="str">
        <f>'[1]Bearbeitete Datenbank'!$CH609</f>
        <v>None</v>
      </c>
      <c r="CW607" s="1" t="str">
        <f>IF(Tabelle27[[#This Row],[synchronised_tolerance_longitude '[deg_E']]]="None","None",Tabelle27[[#This Row],[synchronised_tolerance_longitude '[deg_E']]]*PI()/180)</f>
        <v>None</v>
      </c>
      <c r="CY607" s="1" t="str">
        <f>'[1]Bearbeitete Datenbank'!$CI609</f>
        <v>None</v>
      </c>
      <c r="CZ607" s="1" t="str">
        <f>IF(Tabelle27[[#This Row],[initial_GLAN '[deg']]]="None",Tabelle27[[#This Row],[initial_GLAN '[deg']]],Tabelle27[[#This Row],[initial_GLAN '[deg']]]*PI()/180)</f>
        <v>None</v>
      </c>
      <c r="DA607" s="1" t="str">
        <f>'[1]Bearbeitete Datenbank'!$CJ609</f>
        <v>None</v>
      </c>
      <c r="DB607" s="1" t="str">
        <f>IF(Tabelle27[[#This Row],[tolerance_GLAN '[deg']]]="None",Tabelle27[[#This Row],[tolerance_GLAN '[deg']]],Tabelle27[[#This Row],[tolerance_GLAN '[deg']]]*PI()/180)</f>
        <v>None</v>
      </c>
      <c r="DC607" s="1" t="str">
        <f>'[1]Bearbeitete Datenbank'!$CK609</f>
        <v>None</v>
      </c>
      <c r="DD607" s="49" t="str">
        <f>'[1]Bearbeitete Datenbank'!$CL609</f>
        <v>None</v>
      </c>
      <c r="DE607" s="5" t="str">
        <f>'[1]Bearbeitete Datenbank'!$CM609</f>
        <v>None</v>
      </c>
      <c r="DF607" s="49" t="str">
        <f>'[1]Bearbeitete Datenbank'!$CN609</f>
        <v>None</v>
      </c>
      <c r="DG607" s="5" t="str">
        <f>'[1]Bearbeitete Datenbank'!$CO609</f>
        <v>None</v>
      </c>
      <c r="DH607" s="5" t="str">
        <f>'[1]Bearbeitete Datenbank'!$CP609</f>
        <v>None</v>
      </c>
    </row>
    <row r="608" spans="1:115" x14ac:dyDescent="0.25">
      <c r="A608" s="1" t="str">
        <f>'[1]Bearbeitete Datenbank'!$C610</f>
        <v>USA 170</v>
      </c>
      <c r="C608" s="1" t="str">
        <f>'[1]Bearbeitete Datenbank'!$C610</f>
        <v>USA 170</v>
      </c>
      <c r="D608" s="41">
        <f>'[1]Bearbeitete Datenbank'!$AB610</f>
        <v>27875</v>
      </c>
      <c r="G608" s="1" t="str">
        <f>'[1]Bearbeitete Datenbank'!$AV610</f>
        <v>Heavy Satellite</v>
      </c>
      <c r="H608" s="1">
        <f>'[1]Bearbeitete Datenbank'!$V610</f>
        <v>10</v>
      </c>
      <c r="J608" s="3"/>
      <c r="K608" s="1" t="str">
        <f>'[1]Bearbeitete Datenbank'!$BQ610</f>
        <v>none</v>
      </c>
      <c r="L608" s="1" t="str">
        <f>'[1]Bearbeitete Datenbank'!$BR610</f>
        <v>0</v>
      </c>
      <c r="M608" s="1"/>
      <c r="N608" s="1">
        <f>'[1]Bearbeitete Datenbank'!$BS610</f>
        <v>300</v>
      </c>
      <c r="P608" s="1" t="str">
        <f>'[1]Bearbeitete Datenbank'!$Y610</f>
        <v>Cape Canaveral</v>
      </c>
      <c r="Q608" s="1">
        <f>'[1]Bearbeitete Datenbank'!$AD610*PI()/180</f>
        <v>0.49683706040105241</v>
      </c>
      <c r="R608" s="1" t="str">
        <f>'[1]Bearbeitete Datenbank'!$D610</f>
        <v>USA</v>
      </c>
      <c r="S608" s="1" t="str">
        <f>'[1]Bearbeitete Datenbank'!$E610</f>
        <v>USA</v>
      </c>
      <c r="T608" s="1" t="str">
        <f>'[1]Bearbeitete Datenbank'!$F610</f>
        <v>US Air Force</v>
      </c>
      <c r="U608" s="3">
        <f>'[1]Bearbeitete Datenbank'!$U610</f>
        <v>37862</v>
      </c>
      <c r="V608" s="1">
        <f>'[1]Bearbeitete Datenbank'!$AE610*PI()/180</f>
        <v>4.8776134829068196</v>
      </c>
      <c r="Y608" s="1">
        <f>'[1]Bearbeitete Datenbank'!$BK610</f>
        <v>1.9</v>
      </c>
      <c r="Z608" s="1">
        <f>'[1]Bearbeitete Datenbank'!$BL610</f>
        <v>2.1</v>
      </c>
      <c r="AA608" s="1">
        <f>'[1]Bearbeitete Datenbank'!$BM610</f>
        <v>9.5</v>
      </c>
      <c r="AB608" s="1">
        <f>'[1]Bearbeitete Datenbank'!BN610</f>
        <v>18.250968970605602</v>
      </c>
      <c r="AC608" s="1">
        <f>'[1]Bearbeitete Datenbank'!BO610</f>
        <v>3.61</v>
      </c>
      <c r="AD608" s="1">
        <f>'[1]Bearbeitete Datenbank'!$BP610</f>
        <v>9.6811333333333298</v>
      </c>
      <c r="AH608" s="1">
        <f>'[1]Bearbeitete Datenbank'!$AL610</f>
        <v>1244</v>
      </c>
      <c r="AJ608" s="1">
        <f>'[1]Bearbeitete Datenbank'!$AN610</f>
        <v>900</v>
      </c>
      <c r="AK608" s="1">
        <f>'[1]Bearbeitete Datenbank'!$AW610</f>
        <v>344</v>
      </c>
      <c r="AU608" s="1" t="str">
        <f>'[1]Bearbeitete Datenbank'!$AU610</f>
        <v>GEO/D</v>
      </c>
      <c r="AV608" s="1" t="str">
        <f>'[1]Bearbeitete Datenbank'!$J610</f>
        <v>GEO</v>
      </c>
      <c r="AY608" s="1" t="str">
        <f>'[1]Bearbeitete Datenbank'!$G610</f>
        <v>Military</v>
      </c>
      <c r="AZ608" s="1"/>
      <c r="BA608" s="1" t="str">
        <f>'[1]Bearbeitete Datenbank'!$H610</f>
        <v>Communications</v>
      </c>
      <c r="BB608" s="1"/>
      <c r="BC608" s="42">
        <f>'[1]Bearbeitete Datenbank'!$AX610</f>
        <v>6.5727000000000002</v>
      </c>
      <c r="BD608" s="1">
        <f>Tabelle27[[#This Row],[inclination '[degree']]]*PI()/180</f>
        <v>0.1147152557458313</v>
      </c>
      <c r="BE608" s="1">
        <f>'[1]Bearbeitete Datenbank'!$AY610</f>
        <v>62.4146</v>
      </c>
      <c r="BF608" s="1">
        <f>Tabelle27[[#This Row],[RAAN '[degree']]]*PI()/180</f>
        <v>1.0893402713152527</v>
      </c>
      <c r="BG608" s="1">
        <f>'[1]Bearbeitete Datenbank'!$BA610</f>
        <v>22.884499999999999</v>
      </c>
      <c r="BH608" s="1">
        <f>Tabelle27[[#This Row],[AoP '[degree']]]*PI()/180</f>
        <v>0.39940987267264227</v>
      </c>
      <c r="BI608" s="1">
        <f>'[1]Bearbeitete Datenbank'!$BB610</f>
        <v>66.780799999999999</v>
      </c>
      <c r="BK608" s="1">
        <f>Tabelle27[[#This Row],[mean_anomaly '[degree']]]*PI()/180</f>
        <v>1.1655448371158292</v>
      </c>
      <c r="BL608" s="1">
        <f>'[1]Bearbeitete Datenbank'!$AZ610</f>
        <v>3.3799999999999998E-4</v>
      </c>
      <c r="BM608" s="1">
        <f>'[1]Bearbeitete Datenbank'!$BE610</f>
        <v>42164.319856659575</v>
      </c>
      <c r="BN608" s="1">
        <f>'[1]Bearbeitete Datenbank'!$BF610</f>
        <v>35807.57139677112</v>
      </c>
      <c r="BO608" s="1">
        <f>'[1]Bearbeitete Datenbank'!$BG610</f>
        <v>35779.06831654803</v>
      </c>
      <c r="BP608" s="1">
        <f>'[1]Bearbeitete Datenbank'!$BH610</f>
        <v>1436.0743041998107</v>
      </c>
      <c r="BQ608" s="1">
        <f>'[1]Bearbeitete Datenbank'!$BC610</f>
        <v>1.00273363</v>
      </c>
      <c r="BY608" s="1" t="s">
        <v>115</v>
      </c>
      <c r="BZ608" s="1" t="s">
        <v>115</v>
      </c>
      <c r="CA608" s="1" t="s">
        <v>115</v>
      </c>
      <c r="CB608" s="1" t="s">
        <v>115</v>
      </c>
      <c r="CD608" s="47">
        <f>'[1]Bearbeitete Datenbank'!$BT610</f>
        <v>0.25463898449999078</v>
      </c>
      <c r="CE60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4.4442886834596459E-3</v>
      </c>
      <c r="CF608" s="1">
        <f>'[1]Bearbeitete Datenbank'!$BU610</f>
        <v>317.50596114050001</v>
      </c>
      <c r="CG60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5.5415244166108959</v>
      </c>
      <c r="CH608" s="1" t="str">
        <f>'[1]Bearbeitete Datenbank'!$BV610</f>
        <v>False</v>
      </c>
      <c r="CI608" s="1" t="str">
        <f>'[1]Bearbeitete Datenbank'!$BW610</f>
        <v>True</v>
      </c>
      <c r="CJ608" s="1">
        <f>'[1]Bearbeitete Datenbank'!$BX610</f>
        <v>2.5545E-4</v>
      </c>
      <c r="CK608" s="1">
        <f>'[1]Bearbeitete Datenbank'!$BY610</f>
        <v>1.5345000000000002E-4</v>
      </c>
      <c r="CL608" s="1" t="str">
        <f>'[1]Bearbeitete Datenbank'!$CA610</f>
        <v>None</v>
      </c>
      <c r="CM60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8" s="1">
        <f>'[1]Bearbeitete Datenbank'!$CB610</f>
        <v>0</v>
      </c>
      <c r="CO608" s="1">
        <f>'[1]Bearbeitete Datenbank'!$CC610</f>
        <v>0</v>
      </c>
      <c r="CP608" s="1" t="str">
        <f>'[1]Bearbeitete Datenbank'!$CD610</f>
        <v>None</v>
      </c>
      <c r="CQ608" s="1" t="str">
        <f>'[1]Bearbeitete Datenbank'!$CE610</f>
        <v>None</v>
      </c>
      <c r="CR608" s="1" t="str">
        <f>'[1]Bearbeitete Datenbank'!$CF610</f>
        <v>None</v>
      </c>
      <c r="CS608" s="1" t="str">
        <f>IF(Tabelle27[[#This Row],[synchronised_starting_longitude '[deg_E']]]="None","None",Tabelle27[[#This Row],[synchronised_starting_longitude '[deg_E']]]*PI()/180)</f>
        <v>None</v>
      </c>
      <c r="CT608" s="1" t="str">
        <f>'[1]Bearbeitete Datenbank'!$CG610</f>
        <v>None</v>
      </c>
      <c r="CU608" s="1" t="str">
        <f>IF(Tabelle27[[#This Row],[synchronised_initial_longitude '[deg_E']]]="None","None",Tabelle27[[#This Row],[synchronised_initial_longitude '[deg_E']]]*PI()/180)</f>
        <v>None</v>
      </c>
      <c r="CV608" s="1" t="str">
        <f>'[1]Bearbeitete Datenbank'!$CH610</f>
        <v>None</v>
      </c>
      <c r="CW608" s="1" t="str">
        <f>IF(Tabelle27[[#This Row],[synchronised_tolerance_longitude '[deg_E']]]="None","None",Tabelle27[[#This Row],[synchronised_tolerance_longitude '[deg_E']]]*PI()/180)</f>
        <v>None</v>
      </c>
      <c r="CY608" s="1" t="str">
        <f>'[1]Bearbeitete Datenbank'!$CI610</f>
        <v>None</v>
      </c>
      <c r="CZ608" s="1" t="str">
        <f>IF(Tabelle27[[#This Row],[initial_GLAN '[deg']]]="None",Tabelle27[[#This Row],[initial_GLAN '[deg']]],Tabelle27[[#This Row],[initial_GLAN '[deg']]]*PI()/180)</f>
        <v>None</v>
      </c>
      <c r="DA608" s="1" t="str">
        <f>'[1]Bearbeitete Datenbank'!$CJ610</f>
        <v>None</v>
      </c>
      <c r="DB608" s="1" t="str">
        <f>IF(Tabelle27[[#This Row],[tolerance_GLAN '[deg']]]="None",Tabelle27[[#This Row],[tolerance_GLAN '[deg']]],Tabelle27[[#This Row],[tolerance_GLAN '[deg']]]*PI()/180)</f>
        <v>None</v>
      </c>
      <c r="DC608" s="1" t="str">
        <f>'[1]Bearbeitete Datenbank'!$CK610</f>
        <v>None</v>
      </c>
      <c r="DD608" s="49" t="str">
        <f>'[1]Bearbeitete Datenbank'!$CL610</f>
        <v>None</v>
      </c>
      <c r="DE608" s="5" t="str">
        <f>'[1]Bearbeitete Datenbank'!$CM610</f>
        <v>None</v>
      </c>
      <c r="DF608" s="49" t="str">
        <f>'[1]Bearbeitete Datenbank'!$CN610</f>
        <v>None</v>
      </c>
      <c r="DG608" s="5" t="str">
        <f>'[1]Bearbeitete Datenbank'!$CO610</f>
        <v>None</v>
      </c>
      <c r="DH608" s="5" t="str">
        <f>'[1]Bearbeitete Datenbank'!$CP610</f>
        <v>None</v>
      </c>
      <c r="DK608" s="2"/>
    </row>
    <row r="609" spans="1:115" x14ac:dyDescent="0.25">
      <c r="A609" s="1" t="str">
        <f>'[1]Bearbeitete Datenbank'!$C611</f>
        <v>USA 174</v>
      </c>
      <c r="C609" s="1" t="str">
        <f>'[1]Bearbeitete Datenbank'!$C611</f>
        <v>USA 174</v>
      </c>
      <c r="D609" s="41">
        <f>'[1]Bearbeitete Datenbank'!$AB611</f>
        <v>28117</v>
      </c>
      <c r="G609" s="1" t="str">
        <f>'[1]Bearbeitete Datenbank'!$AV611</f>
        <v>Heavy Satellite</v>
      </c>
      <c r="H609" s="1">
        <f>'[1]Bearbeitete Datenbank'!$V611</f>
        <v>4</v>
      </c>
      <c r="J609" s="3"/>
      <c r="K609" s="1" t="str">
        <f>'[1]Bearbeitete Datenbank'!$BQ611</f>
        <v>mono/duo-propellant</v>
      </c>
      <c r="L609" s="1" t="str">
        <f>'[1]Bearbeitete Datenbank'!$BR611</f>
        <v>1</v>
      </c>
      <c r="M609" s="1"/>
      <c r="N609" s="1">
        <f>'[1]Bearbeitete Datenbank'!$BS611</f>
        <v>300</v>
      </c>
      <c r="P609" s="1" t="str">
        <f>'[1]Bearbeitete Datenbank'!$Y611</f>
        <v>Cape Canaveral</v>
      </c>
      <c r="Q609" s="1">
        <f>'[1]Bearbeitete Datenbank'!$AD611*PI()/180</f>
        <v>0.49683706040105241</v>
      </c>
      <c r="R609" s="1" t="str">
        <f>'[1]Bearbeitete Datenbank'!$D611</f>
        <v>USA</v>
      </c>
      <c r="S609" s="1" t="str">
        <f>'[1]Bearbeitete Datenbank'!$E611</f>
        <v>USA</v>
      </c>
      <c r="T609" s="1" t="str">
        <f>'[1]Bearbeitete Datenbank'!$F611</f>
        <v>US Navy</v>
      </c>
      <c r="U609" s="3">
        <f>'[1]Bearbeitete Datenbank'!$U611</f>
        <v>37973</v>
      </c>
      <c r="V609" s="1">
        <f>'[1]Bearbeitete Datenbank'!$AE611*PI()/180</f>
        <v>4.8776134829068196</v>
      </c>
      <c r="Y609" s="1">
        <f>'[1]Bearbeitete Datenbank'!$BK611</f>
        <v>3.4</v>
      </c>
      <c r="Z609" s="1">
        <f>'[1]Bearbeitete Datenbank'!$BL611</f>
        <v>6.7</v>
      </c>
      <c r="AA609" s="1">
        <f>'[1]Bearbeitete Datenbank'!$BM611</f>
        <v>26.2</v>
      </c>
      <c r="AB609" s="1">
        <f>'[1]Bearbeitete Datenbank'!BN611</f>
        <v>96.243484916261707</v>
      </c>
      <c r="AC609" s="1">
        <f>'[1]Bearbeitete Datenbank'!BO611</f>
        <v>11.56</v>
      </c>
      <c r="AD609" s="1">
        <f>'[1]Bearbeitete Datenbank'!$BP611</f>
        <v>49.326133333333303</v>
      </c>
      <c r="AH609" s="1">
        <f>'[1]Bearbeitete Datenbank'!$AL611</f>
        <v>3205</v>
      </c>
      <c r="AJ609" s="1">
        <f>'[1]Bearbeitete Datenbank'!$AN611</f>
        <v>1350</v>
      </c>
      <c r="AK609" s="1">
        <f>'[1]Bearbeitete Datenbank'!$AW611</f>
        <v>1855</v>
      </c>
      <c r="AU609" s="1" t="str">
        <f>'[1]Bearbeitete Datenbank'!$AU611</f>
        <v>GEO/S</v>
      </c>
      <c r="AV609" s="1" t="str">
        <f>'[1]Bearbeitete Datenbank'!$J611</f>
        <v>GEO</v>
      </c>
      <c r="AY609" s="1" t="str">
        <f>'[1]Bearbeitete Datenbank'!$G611</f>
        <v>Military</v>
      </c>
      <c r="AZ609" s="1"/>
      <c r="BA609" s="1" t="str">
        <f>'[1]Bearbeitete Datenbank'!$H611</f>
        <v>Communications</v>
      </c>
      <c r="BB609" s="1"/>
      <c r="BC609" s="42">
        <f>'[1]Bearbeitete Datenbank'!$AX611</f>
        <v>6.4661999999999997</v>
      </c>
      <c r="BD609" s="1">
        <f>Tabelle27[[#This Row],[inclination '[degree']]]*PI()/180</f>
        <v>0.11285648009245733</v>
      </c>
      <c r="BE609" s="1">
        <f>'[1]Bearbeitete Datenbank'!$AY611</f>
        <v>37.820099999999996</v>
      </c>
      <c r="BF609" s="1">
        <f>Tabelle27[[#This Row],[RAAN '[degree']]]*PI()/180</f>
        <v>0.66008526843350734</v>
      </c>
      <c r="BG609" s="1">
        <f>'[1]Bearbeitete Datenbank'!$BA611</f>
        <v>16.7437</v>
      </c>
      <c r="BH609" s="1">
        <f>Tabelle27[[#This Row],[AoP '[degree']]]*PI()/180</f>
        <v>0.29223269396617457</v>
      </c>
      <c r="BI609" s="1">
        <f>'[1]Bearbeitete Datenbank'!$BB611</f>
        <v>199.34110000000001</v>
      </c>
      <c r="BK609" s="1">
        <f>Tabelle27[[#This Row],[mean_anomaly '[degree']]]*PI()/180</f>
        <v>3.4791585295472682</v>
      </c>
      <c r="BL609" s="1">
        <f>'[1]Bearbeitete Datenbank'!$AZ611</f>
        <v>6.5950000000000004E-4</v>
      </c>
      <c r="BM609" s="1">
        <f>'[1]Bearbeitete Datenbank'!$BE611</f>
        <v>42164.945002248634</v>
      </c>
      <c r="BN609" s="1">
        <f>'[1]Bearbeitete Datenbank'!$BF611</f>
        <v>35821.752783477619</v>
      </c>
      <c r="BO609" s="1">
        <f>'[1]Bearbeitete Datenbank'!$BG611</f>
        <v>35766.13722101965</v>
      </c>
      <c r="BP609" s="1">
        <f>'[1]Bearbeitete Datenbank'!$BH611</f>
        <v>1436.1062420627068</v>
      </c>
      <c r="BQ609" s="1">
        <f>'[1]Bearbeitete Datenbank'!$BC611</f>
        <v>1.0027113299999999</v>
      </c>
      <c r="BY609" s="1" t="s">
        <v>115</v>
      </c>
      <c r="BZ609" s="1" t="s">
        <v>115</v>
      </c>
      <c r="CA609" s="1" t="s">
        <v>115</v>
      </c>
      <c r="CB609" s="1" t="s">
        <v>115</v>
      </c>
      <c r="CD609" s="47">
        <f>'[1]Bearbeitete Datenbank'!$BT611</f>
        <v>0.29135492649999861</v>
      </c>
      <c r="CE60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5.085102759331054E-3</v>
      </c>
      <c r="CF609" s="1">
        <f>'[1]Bearbeitete Datenbank'!$BU611</f>
        <v>75.057983791499993</v>
      </c>
      <c r="CG60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1.3100089470702119</v>
      </c>
      <c r="CH609" s="1" t="str">
        <f>'[1]Bearbeitete Datenbank'!$BV611</f>
        <v>False</v>
      </c>
      <c r="CI609" s="1" t="str">
        <f>'[1]Bearbeitete Datenbank'!$BW611</f>
        <v>True</v>
      </c>
      <c r="CJ609" s="1">
        <f>'[1]Bearbeitete Datenbank'!$BX611</f>
        <v>5.1845899999999998E-4</v>
      </c>
      <c r="CK609" s="1">
        <f>'[1]Bearbeitete Datenbank'!$BY611</f>
        <v>1.5352199999999998E-4</v>
      </c>
      <c r="CL609" s="1" t="str">
        <f>'[1]Bearbeitete Datenbank'!$CA611</f>
        <v>None</v>
      </c>
      <c r="CM60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09" s="1">
        <f>'[1]Bearbeitete Datenbank'!$CB611</f>
        <v>0</v>
      </c>
      <c r="CO609" s="1">
        <f>'[1]Bearbeitete Datenbank'!$CC611</f>
        <v>0</v>
      </c>
      <c r="CP609" s="1" t="str">
        <f>'[1]Bearbeitete Datenbank'!$CD611</f>
        <v>None</v>
      </c>
      <c r="CQ609" s="1" t="str">
        <f>'[1]Bearbeitete Datenbank'!$CE611</f>
        <v>None</v>
      </c>
      <c r="CR609" s="1" t="str">
        <f>'[1]Bearbeitete Datenbank'!$CF611</f>
        <v>None</v>
      </c>
      <c r="CS609" s="1" t="str">
        <f>IF(Tabelle27[[#This Row],[synchronised_starting_longitude '[deg_E']]]="None","None",Tabelle27[[#This Row],[synchronised_starting_longitude '[deg_E']]]*PI()/180)</f>
        <v>None</v>
      </c>
      <c r="CT609" s="1" t="str">
        <f>'[1]Bearbeitete Datenbank'!$CG611</f>
        <v>None</v>
      </c>
      <c r="CU609" s="1" t="str">
        <f>IF(Tabelle27[[#This Row],[synchronised_initial_longitude '[deg_E']]]="None","None",Tabelle27[[#This Row],[synchronised_initial_longitude '[deg_E']]]*PI()/180)</f>
        <v>None</v>
      </c>
      <c r="CV609" s="1" t="str">
        <f>'[1]Bearbeitete Datenbank'!$CH611</f>
        <v>None</v>
      </c>
      <c r="CW609" s="1" t="str">
        <f>IF(Tabelle27[[#This Row],[synchronised_tolerance_longitude '[deg_E']]]="None","None",Tabelle27[[#This Row],[synchronised_tolerance_longitude '[deg_E']]]*PI()/180)</f>
        <v>None</v>
      </c>
      <c r="CY609" s="1" t="str">
        <f>'[1]Bearbeitete Datenbank'!$CI611</f>
        <v>None</v>
      </c>
      <c r="CZ609" s="1" t="str">
        <f>IF(Tabelle27[[#This Row],[initial_GLAN '[deg']]]="None",Tabelle27[[#This Row],[initial_GLAN '[deg']]],Tabelle27[[#This Row],[initial_GLAN '[deg']]]*PI()/180)</f>
        <v>None</v>
      </c>
      <c r="DA609" s="1" t="str">
        <f>'[1]Bearbeitete Datenbank'!$CJ611</f>
        <v>None</v>
      </c>
      <c r="DB609" s="1" t="str">
        <f>IF(Tabelle27[[#This Row],[tolerance_GLAN '[deg']]]="None",Tabelle27[[#This Row],[tolerance_GLAN '[deg']]],Tabelle27[[#This Row],[tolerance_GLAN '[deg']]]*PI()/180)</f>
        <v>None</v>
      </c>
      <c r="DC609" s="1" t="str">
        <f>'[1]Bearbeitete Datenbank'!$CK611</f>
        <v>None</v>
      </c>
      <c r="DD609" s="49" t="str">
        <f>'[1]Bearbeitete Datenbank'!$CL611</f>
        <v>None</v>
      </c>
      <c r="DE609" s="5" t="str">
        <f>'[1]Bearbeitete Datenbank'!$CM611</f>
        <v>None</v>
      </c>
      <c r="DF609" s="49" t="str">
        <f>'[1]Bearbeitete Datenbank'!$CN611</f>
        <v>None</v>
      </c>
      <c r="DG609" s="5" t="str">
        <f>'[1]Bearbeitete Datenbank'!$CO611</f>
        <v>None</v>
      </c>
      <c r="DH609" s="5" t="str">
        <f>'[1]Bearbeitete Datenbank'!$CP611</f>
        <v>None</v>
      </c>
    </row>
    <row r="610" spans="1:115" x14ac:dyDescent="0.25">
      <c r="A610" s="1" t="str">
        <f>'[1]Bearbeitete Datenbank'!$C612</f>
        <v>USA 175</v>
      </c>
      <c r="C610" s="1" t="str">
        <f>'[1]Bearbeitete Datenbank'!$C612</f>
        <v>USA 175</v>
      </c>
      <c r="D610" s="41">
        <f>'[1]Bearbeitete Datenbank'!$AB612</f>
        <v>28129</v>
      </c>
      <c r="G610" s="1" t="str">
        <f>'[1]Bearbeitete Datenbank'!$AV612</f>
        <v>Heavy Satellite</v>
      </c>
      <c r="H610" s="1">
        <f>'[1]Bearbeitete Datenbank'!$V612</f>
        <v>10</v>
      </c>
      <c r="J610" s="3"/>
      <c r="K610" s="1" t="str">
        <f>'[1]Bearbeitete Datenbank'!$BQ612</f>
        <v>mono/duo-propellant</v>
      </c>
      <c r="L610" s="1" t="str">
        <f>'[1]Bearbeitete Datenbank'!$BR612</f>
        <v>1</v>
      </c>
      <c r="M610" s="1"/>
      <c r="N610" s="1">
        <f>'[1]Bearbeitete Datenbank'!$BS612</f>
        <v>300</v>
      </c>
      <c r="P610" s="1" t="str">
        <f>'[1]Bearbeitete Datenbank'!$Y612</f>
        <v>Cape Canaveral</v>
      </c>
      <c r="Q610" s="1">
        <f>'[1]Bearbeitete Datenbank'!$AD612*PI()/180</f>
        <v>0.49683706040105241</v>
      </c>
      <c r="R610" s="1" t="str">
        <f>'[1]Bearbeitete Datenbank'!$D612</f>
        <v>USA</v>
      </c>
      <c r="S610" s="1" t="str">
        <f>'[1]Bearbeitete Datenbank'!$E612</f>
        <v>USA</v>
      </c>
      <c r="T610" s="1" t="str">
        <f>'[1]Bearbeitete Datenbank'!$F612</f>
        <v>DoD/US Air Force</v>
      </c>
      <c r="U610" s="3">
        <f>'[1]Bearbeitete Datenbank'!$U612</f>
        <v>37976</v>
      </c>
      <c r="V610" s="1">
        <f>'[1]Bearbeitete Datenbank'!$AE612*PI()/180</f>
        <v>4.8776134829068196</v>
      </c>
      <c r="Y610" s="1">
        <f>'[1]Bearbeitete Datenbank'!$BK612</f>
        <v>1.9</v>
      </c>
      <c r="Z610" s="1">
        <f>'[1]Bearbeitete Datenbank'!$BL612</f>
        <v>1.5</v>
      </c>
      <c r="AA610" s="1">
        <f>'[1]Bearbeitete Datenbank'!$BM612</f>
        <v>19.3</v>
      </c>
      <c r="AB610" s="1">
        <f>'[1]Bearbeitete Datenbank'!BN612</f>
        <v>31.859421562149599</v>
      </c>
      <c r="AC610" s="1">
        <f>'[1]Bearbeitete Datenbank'!BO612</f>
        <v>2.85</v>
      </c>
      <c r="AD610" s="1">
        <f>'[1]Bearbeitete Datenbank'!$BP612</f>
        <v>13.5391333333333</v>
      </c>
      <c r="AH610" s="1">
        <f>'[1]Bearbeitete Datenbank'!$AL612</f>
        <v>1077</v>
      </c>
      <c r="AJ610" s="1">
        <f>'[1]Bearbeitete Datenbank'!$AN612</f>
        <v>910</v>
      </c>
      <c r="AK610" s="1">
        <f>'[1]Bearbeitete Datenbank'!$AW612</f>
        <v>167</v>
      </c>
      <c r="AU610" s="1" t="str">
        <f>'[1]Bearbeitete Datenbank'!$AU612</f>
        <v>MEO</v>
      </c>
      <c r="AV610" s="1" t="str">
        <f>'[1]Bearbeitete Datenbank'!$J612</f>
        <v>MEO</v>
      </c>
      <c r="AY610" s="1" t="str">
        <f>'[1]Bearbeitete Datenbank'!$G612</f>
        <v>Military/Commercial</v>
      </c>
      <c r="AZ610" s="1"/>
      <c r="BA610" s="1" t="str">
        <f>'[1]Bearbeitete Datenbank'!$H612</f>
        <v>Navigation/Global Positioning</v>
      </c>
      <c r="BB610" s="1"/>
      <c r="BC610" s="42">
        <f>'[1]Bearbeitete Datenbank'!$AX612</f>
        <v>53.566200000000002</v>
      </c>
      <c r="BD610" s="1">
        <f>Tabelle27[[#This Row],[inclination '[degree']]]*PI()/180</f>
        <v>0.93490655778178666</v>
      </c>
      <c r="BE610" s="1">
        <f>'[1]Bearbeitete Datenbank'!$AY612</f>
        <v>97.779600000000002</v>
      </c>
      <c r="BF610" s="1">
        <f>Tabelle27[[#This Row],[RAAN '[degree']]]*PI()/180</f>
        <v>1.7065759612830476</v>
      </c>
      <c r="BG610" s="1">
        <f>'[1]Bearbeitete Datenbank'!$BA612</f>
        <v>303.35969999999998</v>
      </c>
      <c r="BH610" s="1">
        <f>Tabelle27[[#This Row],[AoP '[degree']]]*PI()/180</f>
        <v>5.2946255828622419</v>
      </c>
      <c r="BI610" s="1">
        <f>'[1]Bearbeitete Datenbank'!$BB612</f>
        <v>55.9313</v>
      </c>
      <c r="BK610" s="1">
        <f>Tabelle27[[#This Row],[mean_anomaly '[degree']]]*PI()/180</f>
        <v>0.97618533992070444</v>
      </c>
      <c r="BL610" s="1">
        <f>'[1]Bearbeitete Datenbank'!$AZ612</f>
        <v>7.2075000000000004E-3</v>
      </c>
      <c r="BM610" s="1">
        <f>'[1]Bearbeitete Datenbank'!$BE612</f>
        <v>26558.967101162463</v>
      </c>
      <c r="BN610" s="1">
        <f>'[1]Bearbeitete Datenbank'!$BF612</f>
        <v>20379.390856544094</v>
      </c>
      <c r="BO610" s="1">
        <f>'[1]Bearbeitete Datenbank'!$BG612</f>
        <v>19996.543345780832</v>
      </c>
      <c r="BP610" s="1">
        <f>'[1]Bearbeitete Datenbank'!$BH612</f>
        <v>717.9199700127632</v>
      </c>
      <c r="BQ610" s="1">
        <f>'[1]Bearbeitete Datenbank'!$BC612</f>
        <v>2.0057946012762402</v>
      </c>
      <c r="BY610" s="1" t="s">
        <v>115</v>
      </c>
      <c r="BZ610" s="1" t="s">
        <v>115</v>
      </c>
      <c r="CA610" s="1" t="s">
        <v>115</v>
      </c>
      <c r="CB610" s="1" t="s">
        <v>115</v>
      </c>
      <c r="CD610" s="47" t="str">
        <f>'[1]Bearbeitete Datenbank'!$BT612</f>
        <v>None</v>
      </c>
      <c r="CE61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0" s="1" t="str">
        <f>'[1]Bearbeitete Datenbank'!$BU612</f>
        <v>None</v>
      </c>
      <c r="CG61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0" s="1" t="str">
        <f>'[1]Bearbeitete Datenbank'!$BV612</f>
        <v>None</v>
      </c>
      <c r="CI610" s="1" t="str">
        <f>'[1]Bearbeitete Datenbank'!$BW612</f>
        <v>None</v>
      </c>
      <c r="CJ610" s="1" t="str">
        <f>'[1]Bearbeitete Datenbank'!$BX612</f>
        <v>None</v>
      </c>
      <c r="CK610" s="1" t="str">
        <f>'[1]Bearbeitete Datenbank'!$BY612</f>
        <v>None</v>
      </c>
      <c r="CL610" s="1" t="str">
        <f>'[1]Bearbeitete Datenbank'!$CA612</f>
        <v>None</v>
      </c>
      <c r="CM61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0" s="1" t="str">
        <f>'[1]Bearbeitete Datenbank'!$CB612</f>
        <v>None</v>
      </c>
      <c r="CO610" s="1" t="str">
        <f>'[1]Bearbeitete Datenbank'!$CC612</f>
        <v>None</v>
      </c>
      <c r="CP610" s="1" t="str">
        <f>'[1]Bearbeitete Datenbank'!$CD612</f>
        <v>None</v>
      </c>
      <c r="CQ610" s="1" t="str">
        <f>'[1]Bearbeitete Datenbank'!$CE612</f>
        <v>None</v>
      </c>
      <c r="CR610" s="1" t="str">
        <f>'[1]Bearbeitete Datenbank'!$CF612</f>
        <v>None</v>
      </c>
      <c r="CS610" s="1" t="str">
        <f>IF(Tabelle27[[#This Row],[synchronised_starting_longitude '[deg_E']]]="None","None",Tabelle27[[#This Row],[synchronised_starting_longitude '[deg_E']]]*PI()/180)</f>
        <v>None</v>
      </c>
      <c r="CT610" s="1" t="str">
        <f>'[1]Bearbeitete Datenbank'!$CG612</f>
        <v>None</v>
      </c>
      <c r="CU610" s="1" t="str">
        <f>IF(Tabelle27[[#This Row],[synchronised_initial_longitude '[deg_E']]]="None","None",Tabelle27[[#This Row],[synchronised_initial_longitude '[deg_E']]]*PI()/180)</f>
        <v>None</v>
      </c>
      <c r="CV610" s="1" t="str">
        <f>'[1]Bearbeitete Datenbank'!$CH612</f>
        <v>None</v>
      </c>
      <c r="CW610" s="1" t="str">
        <f>IF(Tabelle27[[#This Row],[synchronised_tolerance_longitude '[deg_E']]]="None","None",Tabelle27[[#This Row],[synchronised_tolerance_longitude '[deg_E']]]*PI()/180)</f>
        <v>None</v>
      </c>
      <c r="CY610" s="1">
        <f>'[1]Bearbeitete Datenbank'!$CI612</f>
        <v>157.970095861</v>
      </c>
      <c r="CZ610" s="1">
        <f>IF(Tabelle27[[#This Row],[initial_GLAN '[deg']]]="None",Tabelle27[[#This Row],[initial_GLAN '[deg']]],Tabelle27[[#This Row],[initial_GLAN '[deg']]]*PI()/180)</f>
        <v>2.7570982924655167</v>
      </c>
      <c r="DA610" s="1">
        <f>'[1]Bearbeitete Datenbank'!$CJ612</f>
        <v>1.6794698289999985</v>
      </c>
      <c r="DB610" s="1">
        <f>IF(Tabelle27[[#This Row],[tolerance_GLAN '[deg']]]="None",Tabelle27[[#This Row],[tolerance_GLAN '[deg']]],Tabelle27[[#This Row],[tolerance_GLAN '[deg']]]*PI()/180)</f>
        <v>2.931227820395612E-2</v>
      </c>
      <c r="DC610" s="1" t="str">
        <f>'[1]Bearbeitete Datenbank'!$CK612</f>
        <v>GPS</v>
      </c>
      <c r="DD610" s="49" t="str">
        <f>'[1]Bearbeitete Datenbank'!$CL612</f>
        <v>Spare</v>
      </c>
      <c r="DE610" s="5" t="str">
        <f>'[1]Bearbeitete Datenbank'!$CM612</f>
        <v>None</v>
      </c>
      <c r="DF610" s="49" t="str">
        <f>'[1]Bearbeitete Datenbank'!$CN612</f>
        <v>None</v>
      </c>
      <c r="DG610" s="5" t="str">
        <f>'[1]Bearbeitete Datenbank'!$CO612</f>
        <v>None</v>
      </c>
      <c r="DH610" s="5" t="str">
        <f>'[1]Bearbeitete Datenbank'!$CP612</f>
        <v>None</v>
      </c>
    </row>
    <row r="611" spans="1:115" x14ac:dyDescent="0.25">
      <c r="A611" s="1" t="str">
        <f>'[1]Bearbeitete Datenbank'!$C613</f>
        <v>USA 176</v>
      </c>
      <c r="C611" s="1" t="str">
        <f>'[1]Bearbeitete Datenbank'!$C613</f>
        <v>USA 176</v>
      </c>
      <c r="D611" s="41">
        <f>'[1]Bearbeitete Datenbank'!$AB613</f>
        <v>28158</v>
      </c>
      <c r="G611" s="1" t="str">
        <f>'[1]Bearbeitete Datenbank'!$AV613</f>
        <v>Heavy Satellite</v>
      </c>
      <c r="H611" s="1">
        <f>'[1]Bearbeitete Datenbank'!$V613</f>
        <v>9</v>
      </c>
      <c r="J611" s="3"/>
      <c r="K611" s="1" t="str">
        <f>'[1]Bearbeitete Datenbank'!$BQ613</f>
        <v>none</v>
      </c>
      <c r="L611" s="1" t="str">
        <f>'[1]Bearbeitete Datenbank'!$BR613</f>
        <v>0</v>
      </c>
      <c r="M611" s="1"/>
      <c r="N611" s="1">
        <f>'[1]Bearbeitete Datenbank'!$BS613</f>
        <v>300</v>
      </c>
      <c r="P611" s="1" t="str">
        <f>'[1]Bearbeitete Datenbank'!$Y613</f>
        <v>Cape Canaveral</v>
      </c>
      <c r="Q611" s="1">
        <f>'[1]Bearbeitete Datenbank'!$AD613*PI()/180</f>
        <v>0.49683706040105241</v>
      </c>
      <c r="R611" s="1" t="str">
        <f>'[1]Bearbeitete Datenbank'!$D613</f>
        <v>USA</v>
      </c>
      <c r="S611" s="1" t="str">
        <f>'[1]Bearbeitete Datenbank'!$E613</f>
        <v>USA</v>
      </c>
      <c r="T611" s="1" t="str">
        <f>'[1]Bearbeitete Datenbank'!$F613</f>
        <v>US Air Force</v>
      </c>
      <c r="U611" s="3">
        <f>'[1]Bearbeitete Datenbank'!$U613</f>
        <v>38031</v>
      </c>
      <c r="V611" s="1">
        <f>'[1]Bearbeitete Datenbank'!$AE613*PI()/180</f>
        <v>4.8776134829068196</v>
      </c>
      <c r="Y611" s="1">
        <f>'[1]Bearbeitete Datenbank'!$BK613</f>
        <v>3.3</v>
      </c>
      <c r="Z611" s="1">
        <f>'[1]Bearbeitete Datenbank'!$BL613</f>
        <v>10</v>
      </c>
      <c r="AA611" s="1">
        <f>'[1]Bearbeitete Datenbank'!$BM613</f>
        <v>11.5</v>
      </c>
      <c r="AB611" s="1">
        <f>'[1]Bearbeitete Datenbank'!BN613</f>
        <v>55.738593252827599</v>
      </c>
      <c r="AC611" s="1">
        <f>'[1]Bearbeitete Datenbank'!BO613</f>
        <v>8.55298599939821</v>
      </c>
      <c r="AD611" s="1">
        <f>'[1]Bearbeitete Datenbank'!$BP613</f>
        <v>37.455565725148197</v>
      </c>
      <c r="AH611" s="1">
        <f>'[1]Bearbeitete Datenbank'!$AL613</f>
        <v>2360</v>
      </c>
      <c r="AJ611" s="1">
        <f>'[1]Bearbeitete Datenbank'!$AN613</f>
        <v>2200</v>
      </c>
      <c r="AK611" s="1">
        <f>'[1]Bearbeitete Datenbank'!$AW613</f>
        <v>160</v>
      </c>
      <c r="AU611" s="1" t="str">
        <f>'[1]Bearbeitete Datenbank'!$AU613</f>
        <v>GEO/D</v>
      </c>
      <c r="AV611" s="1" t="str">
        <f>'[1]Bearbeitete Datenbank'!$J613</f>
        <v>GEO</v>
      </c>
      <c r="AY611" s="1" t="str">
        <f>'[1]Bearbeitete Datenbank'!$G613</f>
        <v>Military</v>
      </c>
      <c r="AZ611" s="1"/>
      <c r="BA611" s="1" t="str">
        <f>'[1]Bearbeitete Datenbank'!$H613</f>
        <v>Earth Observation</v>
      </c>
      <c r="BB611" s="1"/>
      <c r="BC611" s="42">
        <f>'[1]Bearbeitete Datenbank'!$AX613</f>
        <v>9.5914999999999999</v>
      </c>
      <c r="BD611" s="1">
        <f>Tabelle27[[#This Row],[inclination '[degree']]]*PI()/180</f>
        <v>0.16740325520503613</v>
      </c>
      <c r="BE611" s="1">
        <f>'[1]Bearbeitete Datenbank'!$AY613</f>
        <v>37.4011</v>
      </c>
      <c r="BF611" s="1">
        <f>Tabelle27[[#This Row],[RAAN '[degree']]]*PI()/180</f>
        <v>0.65277233886765118</v>
      </c>
      <c r="BG611" s="1">
        <f>'[1]Bearbeitete Datenbank'!$BA613</f>
        <v>70.541200000000003</v>
      </c>
      <c r="BH611" s="1">
        <f>Tabelle27[[#This Row],[AoP '[degree']]]*PI()/180</f>
        <v>1.231176198307824</v>
      </c>
      <c r="BI611" s="1">
        <f>'[1]Bearbeitete Datenbank'!$BB613</f>
        <v>110.5527</v>
      </c>
      <c r="BK611" s="1">
        <f>Tabelle27[[#This Row],[mean_anomaly '[degree']]]*PI()/180</f>
        <v>1.9295086119695353</v>
      </c>
      <c r="BL611" s="1">
        <f>'[1]Bearbeitete Datenbank'!$AZ613</f>
        <v>1.169E-4</v>
      </c>
      <c r="BM611" s="1">
        <f>'[1]Bearbeitete Datenbank'!$BE613</f>
        <v>42165.342248055436</v>
      </c>
      <c r="BN611" s="1">
        <f>'[1]Bearbeitete Datenbank'!$BF613</f>
        <v>35799.27137656424</v>
      </c>
      <c r="BO611" s="1">
        <f>'[1]Bearbeitete Datenbank'!$BG613</f>
        <v>35789.41311954664</v>
      </c>
      <c r="BP611" s="1">
        <f>'[1]Bearbeitete Datenbank'!$BH613</f>
        <v>1436.1265369495998</v>
      </c>
      <c r="BQ611" s="1">
        <f>'[1]Bearbeitete Datenbank'!$BC613</f>
        <v>1.0026971600000001</v>
      </c>
      <c r="BY611" s="1" t="s">
        <v>115</v>
      </c>
      <c r="BZ611" s="1" t="s">
        <v>115</v>
      </c>
      <c r="CA611" s="1" t="s">
        <v>115</v>
      </c>
      <c r="CB611" s="1" t="s">
        <v>115</v>
      </c>
      <c r="CD611" s="47">
        <f>'[1]Bearbeitete Datenbank'!$BT613</f>
        <v>0.10819765950000004</v>
      </c>
      <c r="CE61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1.8884054012267223E-3</v>
      </c>
      <c r="CF611" s="1">
        <f>'[1]Bearbeitete Datenbank'!$BU613</f>
        <v>87.281172348500007</v>
      </c>
      <c r="CG61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1.5233438324819568</v>
      </c>
      <c r="CH611" s="1" t="str">
        <f>'[1]Bearbeitete Datenbank'!$BV613</f>
        <v>False</v>
      </c>
      <c r="CI611" s="1" t="str">
        <f>'[1]Bearbeitete Datenbank'!$BW613</f>
        <v>True</v>
      </c>
      <c r="CJ611" s="1">
        <f>'[1]Bearbeitete Datenbank'!$BX613</f>
        <v>9.8648499999999989E-5</v>
      </c>
      <c r="CK611" s="1">
        <f>'[1]Bearbeitete Datenbank'!$BY613</f>
        <v>7.6654499999999996E-5</v>
      </c>
      <c r="CL611" s="1" t="str">
        <f>'[1]Bearbeitete Datenbank'!$CA613</f>
        <v>None</v>
      </c>
      <c r="CM61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1" s="1">
        <f>'[1]Bearbeitete Datenbank'!$CB613</f>
        <v>0</v>
      </c>
      <c r="CO611" s="1">
        <f>'[1]Bearbeitete Datenbank'!$CC613</f>
        <v>0</v>
      </c>
      <c r="CP611" s="1" t="str">
        <f>'[1]Bearbeitete Datenbank'!$CD613</f>
        <v>None</v>
      </c>
      <c r="CQ611" s="1" t="str">
        <f>'[1]Bearbeitete Datenbank'!$CE613</f>
        <v>None</v>
      </c>
      <c r="CR611" s="1" t="str">
        <f>'[1]Bearbeitete Datenbank'!$CF613</f>
        <v>None</v>
      </c>
      <c r="CS611" s="1" t="str">
        <f>IF(Tabelle27[[#This Row],[synchronised_starting_longitude '[deg_E']]]="None","None",Tabelle27[[#This Row],[synchronised_starting_longitude '[deg_E']]]*PI()/180)</f>
        <v>None</v>
      </c>
      <c r="CT611" s="1" t="str">
        <f>'[1]Bearbeitete Datenbank'!$CG613</f>
        <v>None</v>
      </c>
      <c r="CU611" s="1" t="str">
        <f>IF(Tabelle27[[#This Row],[synchronised_initial_longitude '[deg_E']]]="None","None",Tabelle27[[#This Row],[synchronised_initial_longitude '[deg_E']]]*PI()/180)</f>
        <v>None</v>
      </c>
      <c r="CV611" s="1" t="str">
        <f>'[1]Bearbeitete Datenbank'!$CH613</f>
        <v>None</v>
      </c>
      <c r="CW611" s="1" t="str">
        <f>IF(Tabelle27[[#This Row],[synchronised_tolerance_longitude '[deg_E']]]="None","None",Tabelle27[[#This Row],[synchronised_tolerance_longitude '[deg_E']]]*PI()/180)</f>
        <v>None</v>
      </c>
      <c r="CY611" s="1" t="str">
        <f>'[1]Bearbeitete Datenbank'!$CI613</f>
        <v>None</v>
      </c>
      <c r="CZ611" s="1" t="str">
        <f>IF(Tabelle27[[#This Row],[initial_GLAN '[deg']]]="None",Tabelle27[[#This Row],[initial_GLAN '[deg']]],Tabelle27[[#This Row],[initial_GLAN '[deg']]]*PI()/180)</f>
        <v>None</v>
      </c>
      <c r="DA611" s="1" t="str">
        <f>'[1]Bearbeitete Datenbank'!$CJ613</f>
        <v>None</v>
      </c>
      <c r="DB611" s="1" t="str">
        <f>IF(Tabelle27[[#This Row],[tolerance_GLAN '[deg']]]="None",Tabelle27[[#This Row],[tolerance_GLAN '[deg']]],Tabelle27[[#This Row],[tolerance_GLAN '[deg']]]*PI()/180)</f>
        <v>None</v>
      </c>
      <c r="DC611" s="1" t="str">
        <f>'[1]Bearbeitete Datenbank'!$CK613</f>
        <v>None</v>
      </c>
      <c r="DD611" s="49" t="str">
        <f>'[1]Bearbeitete Datenbank'!$CL613</f>
        <v>None</v>
      </c>
      <c r="DE611" s="5" t="str">
        <f>'[1]Bearbeitete Datenbank'!$CM613</f>
        <v>None</v>
      </c>
      <c r="DF611" s="49" t="str">
        <f>'[1]Bearbeitete Datenbank'!$CN613</f>
        <v>None</v>
      </c>
      <c r="DG611" s="5" t="str">
        <f>'[1]Bearbeitete Datenbank'!$CO613</f>
        <v>None</v>
      </c>
      <c r="DH611" s="5" t="str">
        <f>'[1]Bearbeitete Datenbank'!$CP613</f>
        <v>None</v>
      </c>
    </row>
    <row r="612" spans="1:115" x14ac:dyDescent="0.25">
      <c r="A612" s="1" t="str">
        <f>'[1]Bearbeitete Datenbank'!$C614</f>
        <v>USA 177</v>
      </c>
      <c r="C612" s="1" t="str">
        <f>'[1]Bearbeitete Datenbank'!$C614</f>
        <v>USA 177</v>
      </c>
      <c r="D612" s="41">
        <f>'[1]Bearbeitete Datenbank'!$AB614</f>
        <v>28190</v>
      </c>
      <c r="G612" s="1" t="str">
        <f>'[1]Bearbeitete Datenbank'!$AV614</f>
        <v>Heavy Satellite</v>
      </c>
      <c r="H612" s="1">
        <f>'[1]Bearbeitete Datenbank'!$V614</f>
        <v>10</v>
      </c>
      <c r="J612" s="3"/>
      <c r="K612" s="1" t="str">
        <f>'[1]Bearbeitete Datenbank'!$BQ614</f>
        <v>mono/duo-propellant</v>
      </c>
      <c r="L612" s="1" t="str">
        <f>'[1]Bearbeitete Datenbank'!$BR614</f>
        <v>1</v>
      </c>
      <c r="M612" s="1"/>
      <c r="N612" s="1">
        <f>'[1]Bearbeitete Datenbank'!$BS614</f>
        <v>300</v>
      </c>
      <c r="P612" s="1" t="str">
        <f>'[1]Bearbeitete Datenbank'!$Y614</f>
        <v>Cape Canaveral</v>
      </c>
      <c r="Q612" s="1">
        <f>'[1]Bearbeitete Datenbank'!$AD614*PI()/180</f>
        <v>0.49683706040105241</v>
      </c>
      <c r="R612" s="1" t="str">
        <f>'[1]Bearbeitete Datenbank'!$D614</f>
        <v>USA</v>
      </c>
      <c r="S612" s="1" t="str">
        <f>'[1]Bearbeitete Datenbank'!$E614</f>
        <v>USA</v>
      </c>
      <c r="T612" s="1" t="str">
        <f>'[1]Bearbeitete Datenbank'!$F614</f>
        <v>DoD/US Air Force</v>
      </c>
      <c r="U612" s="3">
        <f>'[1]Bearbeitete Datenbank'!$U614</f>
        <v>38066</v>
      </c>
      <c r="V612" s="1">
        <f>'[1]Bearbeitete Datenbank'!$AE614*PI()/180</f>
        <v>4.8776134829068196</v>
      </c>
      <c r="Y612" s="1">
        <f>'[1]Bearbeitete Datenbank'!$BK614</f>
        <v>1.9</v>
      </c>
      <c r="Z612" s="1">
        <f>'[1]Bearbeitete Datenbank'!$BL614</f>
        <v>1.5</v>
      </c>
      <c r="AA612" s="1">
        <f>'[1]Bearbeitete Datenbank'!$BM614</f>
        <v>19.3</v>
      </c>
      <c r="AB612" s="1">
        <f>'[1]Bearbeitete Datenbank'!BN614</f>
        <v>31.859421562149599</v>
      </c>
      <c r="AC612" s="1">
        <f>'[1]Bearbeitete Datenbank'!BO614</f>
        <v>2.85</v>
      </c>
      <c r="AD612" s="1">
        <f>'[1]Bearbeitete Datenbank'!$BP614</f>
        <v>13.5391333333333</v>
      </c>
      <c r="AH612" s="1">
        <f>'[1]Bearbeitete Datenbank'!$AL614</f>
        <v>1077</v>
      </c>
      <c r="AJ612" s="1">
        <f>'[1]Bearbeitete Datenbank'!$AN614</f>
        <v>910</v>
      </c>
      <c r="AK612" s="1">
        <f>'[1]Bearbeitete Datenbank'!$AW614</f>
        <v>167</v>
      </c>
      <c r="AU612" s="1" t="str">
        <f>'[1]Bearbeitete Datenbank'!$AU614</f>
        <v>MEO</v>
      </c>
      <c r="AV612" s="1" t="str">
        <f>'[1]Bearbeitete Datenbank'!$J614</f>
        <v>MEO</v>
      </c>
      <c r="AY612" s="1" t="str">
        <f>'[1]Bearbeitete Datenbank'!$G614</f>
        <v>Military/Commercial</v>
      </c>
      <c r="AZ612" s="1"/>
      <c r="BA612" s="1" t="str">
        <f>'[1]Bearbeitete Datenbank'!$H614</f>
        <v>Navigation/Global Positioning</v>
      </c>
      <c r="BB612" s="1"/>
      <c r="BC612" s="42">
        <f>'[1]Bearbeitete Datenbank'!$AX614</f>
        <v>56.195099999999996</v>
      </c>
      <c r="BD612" s="1">
        <f>Tabelle27[[#This Row],[inclination '[degree']]]*PI()/180</f>
        <v>0.98078951848746543</v>
      </c>
      <c r="BE612" s="1">
        <f>'[1]Bearbeitete Datenbank'!$AY614</f>
        <v>349.47989999999999</v>
      </c>
      <c r="BF612" s="1">
        <f>Tabelle27[[#This Row],[RAAN '[degree']]]*PI()/180</f>
        <v>6.09957492454053</v>
      </c>
      <c r="BG612" s="1">
        <f>'[1]Bearbeitete Datenbank'!$BA614</f>
        <v>105.7638</v>
      </c>
      <c r="BH612" s="1">
        <f>Tabelle27[[#This Row],[AoP '[degree']]]*PI()/180</f>
        <v>1.8459265394207787</v>
      </c>
      <c r="BI612" s="1">
        <f>'[1]Bearbeitete Datenbank'!$BB614</f>
        <v>70.656999999999996</v>
      </c>
      <c r="BK612" s="1">
        <f>Tabelle27[[#This Row],[mean_anomaly '[degree']]]*PI()/180</f>
        <v>1.2331972895816334</v>
      </c>
      <c r="BL612" s="1">
        <f>'[1]Bearbeitete Datenbank'!$AZ614</f>
        <v>9.0521999999999998E-3</v>
      </c>
      <c r="BM612" s="1">
        <f>'[1]Bearbeitete Datenbank'!$BE614</f>
        <v>26559.918297696655</v>
      </c>
      <c r="BN612" s="1">
        <f>'[1]Bearbeitete Datenbank'!$BF614</f>
        <v>20429.343990111065</v>
      </c>
      <c r="BO612" s="1">
        <f>'[1]Bearbeitete Datenbank'!$BG614</f>
        <v>19948.492605282245</v>
      </c>
      <c r="BP612" s="1">
        <f>'[1]Bearbeitete Datenbank'!$BH614</f>
        <v>717.95853829173359</v>
      </c>
      <c r="BQ612" s="1">
        <f>'[1]Bearbeitete Datenbank'!$BC614</f>
        <v>2.0056868512578001</v>
      </c>
      <c r="BY612" s="1" t="s">
        <v>115</v>
      </c>
      <c r="BZ612" s="1" t="s">
        <v>115</v>
      </c>
      <c r="CA612" s="1" t="s">
        <v>115</v>
      </c>
      <c r="CB612" s="1" t="s">
        <v>115</v>
      </c>
      <c r="CD612" s="47" t="str">
        <f>'[1]Bearbeitete Datenbank'!$BT614</f>
        <v>None</v>
      </c>
      <c r="CE61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2" s="1" t="str">
        <f>'[1]Bearbeitete Datenbank'!$BU614</f>
        <v>None</v>
      </c>
      <c r="CG61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2" s="1" t="str">
        <f>'[1]Bearbeitete Datenbank'!$BV614</f>
        <v>None</v>
      </c>
      <c r="CI612" s="1" t="str">
        <f>'[1]Bearbeitete Datenbank'!$BW614</f>
        <v>None</v>
      </c>
      <c r="CJ612" s="1" t="str">
        <f>'[1]Bearbeitete Datenbank'!$BX614</f>
        <v>None</v>
      </c>
      <c r="CK612" s="1" t="str">
        <f>'[1]Bearbeitete Datenbank'!$BY614</f>
        <v>None</v>
      </c>
      <c r="CL612" s="1" t="str">
        <f>'[1]Bearbeitete Datenbank'!$CA614</f>
        <v>None</v>
      </c>
      <c r="CM61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2" s="1" t="str">
        <f>'[1]Bearbeitete Datenbank'!$CB614</f>
        <v>None</v>
      </c>
      <c r="CO612" s="1" t="str">
        <f>'[1]Bearbeitete Datenbank'!$CC614</f>
        <v>None</v>
      </c>
      <c r="CP612" s="1" t="str">
        <f>'[1]Bearbeitete Datenbank'!$CD614</f>
        <v>None</v>
      </c>
      <c r="CQ612" s="1" t="str">
        <f>'[1]Bearbeitete Datenbank'!$CE614</f>
        <v>None</v>
      </c>
      <c r="CR612" s="1" t="str">
        <f>'[1]Bearbeitete Datenbank'!$CF614</f>
        <v>None</v>
      </c>
      <c r="CS612" s="1" t="str">
        <f>IF(Tabelle27[[#This Row],[synchronised_starting_longitude '[deg_E']]]="None","None",Tabelle27[[#This Row],[synchronised_starting_longitude '[deg_E']]]*PI()/180)</f>
        <v>None</v>
      </c>
      <c r="CT612" s="1" t="str">
        <f>'[1]Bearbeitete Datenbank'!$CG614</f>
        <v>None</v>
      </c>
      <c r="CU612" s="1" t="str">
        <f>IF(Tabelle27[[#This Row],[synchronised_initial_longitude '[deg_E']]]="None","None",Tabelle27[[#This Row],[synchronised_initial_longitude '[deg_E']]]*PI()/180)</f>
        <v>None</v>
      </c>
      <c r="CV612" s="1" t="str">
        <f>'[1]Bearbeitete Datenbank'!$CH614</f>
        <v>None</v>
      </c>
      <c r="CW612" s="1" t="str">
        <f>IF(Tabelle27[[#This Row],[synchronised_tolerance_longitude '[deg_E']]]="None","None",Tabelle27[[#This Row],[synchronised_tolerance_longitude '[deg_E']]]*PI()/180)</f>
        <v>None</v>
      </c>
      <c r="CY612" s="1">
        <f>'[1]Bearbeitete Datenbank'!$CI614</f>
        <v>49.426523597500001</v>
      </c>
      <c r="CZ612" s="1">
        <f>IF(Tabelle27[[#This Row],[initial_GLAN '[deg']]]="None",Tabelle27[[#This Row],[initial_GLAN '[deg']]],Tabelle27[[#This Row],[initial_GLAN '[deg']]]*PI()/180)</f>
        <v>0.86265557459104747</v>
      </c>
      <c r="DA612" s="1">
        <f>'[1]Bearbeitete Datenbank'!$CJ614</f>
        <v>1.4470692135000007</v>
      </c>
      <c r="DB612" s="1">
        <f>IF(Tabelle27[[#This Row],[tolerance_GLAN '[deg']]]="None",Tabelle27[[#This Row],[tolerance_GLAN '[deg']]],Tabelle27[[#This Row],[tolerance_GLAN '[deg']]]*PI()/180)</f>
        <v>2.5256122279819791E-2</v>
      </c>
      <c r="DC612" s="1" t="str">
        <f>'[1]Bearbeitete Datenbank'!$CK614</f>
        <v>GPS</v>
      </c>
      <c r="DD612" s="49" t="str">
        <f>'[1]Bearbeitete Datenbank'!$CL614</f>
        <v>Spare</v>
      </c>
      <c r="DE612" s="5" t="str">
        <f>'[1]Bearbeitete Datenbank'!$CM614</f>
        <v>None</v>
      </c>
      <c r="DF612" s="49" t="str">
        <f>'[1]Bearbeitete Datenbank'!$CN614</f>
        <v>None</v>
      </c>
      <c r="DG612" s="5" t="str">
        <f>'[1]Bearbeitete Datenbank'!$CO614</f>
        <v>None</v>
      </c>
      <c r="DH612" s="5" t="str">
        <f>'[1]Bearbeitete Datenbank'!$CP614</f>
        <v>None</v>
      </c>
    </row>
    <row r="613" spans="1:115" x14ac:dyDescent="0.25">
      <c r="A613" s="1" t="str">
        <f>'[1]Bearbeitete Datenbank'!$C615</f>
        <v>USA 180</v>
      </c>
      <c r="C613" s="1" t="str">
        <f>'[1]Bearbeitete Datenbank'!$C615</f>
        <v>USA 180</v>
      </c>
      <c r="D613" s="41">
        <f>'[1]Bearbeitete Datenbank'!$AB615</f>
        <v>28474</v>
      </c>
      <c r="G613" s="1" t="str">
        <f>'[1]Bearbeitete Datenbank'!$AV615</f>
        <v>Heavy Satellite</v>
      </c>
      <c r="H613" s="1">
        <f>'[1]Bearbeitete Datenbank'!$V615</f>
        <v>10</v>
      </c>
      <c r="J613" s="3"/>
      <c r="K613" s="1" t="str">
        <f>'[1]Bearbeitete Datenbank'!$BQ615</f>
        <v>mono/duo-propellant</v>
      </c>
      <c r="L613" s="1" t="str">
        <f>'[1]Bearbeitete Datenbank'!$BR615</f>
        <v>1</v>
      </c>
      <c r="M613" s="1"/>
      <c r="N613" s="1">
        <f>'[1]Bearbeitete Datenbank'!$BS615</f>
        <v>300</v>
      </c>
      <c r="P613" s="1" t="str">
        <f>'[1]Bearbeitete Datenbank'!$Y615</f>
        <v>Cape Canaveral</v>
      </c>
      <c r="Q613" s="1">
        <f>'[1]Bearbeitete Datenbank'!$AD615*PI()/180</f>
        <v>0.49683706040105241</v>
      </c>
      <c r="R613" s="1" t="str">
        <f>'[1]Bearbeitete Datenbank'!$D615</f>
        <v>USA</v>
      </c>
      <c r="S613" s="1" t="str">
        <f>'[1]Bearbeitete Datenbank'!$E615</f>
        <v>USA</v>
      </c>
      <c r="T613" s="1" t="str">
        <f>'[1]Bearbeitete Datenbank'!$F615</f>
        <v>DoD/US Air Force</v>
      </c>
      <c r="U613" s="3">
        <f>'[1]Bearbeitete Datenbank'!$U615</f>
        <v>38297</v>
      </c>
      <c r="V613" s="1">
        <f>'[1]Bearbeitete Datenbank'!$AE615*PI()/180</f>
        <v>4.8776134829068196</v>
      </c>
      <c r="Y613" s="1">
        <f>'[1]Bearbeitete Datenbank'!$BK615</f>
        <v>1.9</v>
      </c>
      <c r="Z613" s="1">
        <f>'[1]Bearbeitete Datenbank'!$BL615</f>
        <v>1.5</v>
      </c>
      <c r="AA613" s="1">
        <f>'[1]Bearbeitete Datenbank'!$BM615</f>
        <v>19.3</v>
      </c>
      <c r="AB613" s="1">
        <f>'[1]Bearbeitete Datenbank'!BN615</f>
        <v>31.859421562149599</v>
      </c>
      <c r="AC613" s="1">
        <f>'[1]Bearbeitete Datenbank'!BO615</f>
        <v>2.85</v>
      </c>
      <c r="AD613" s="1">
        <f>'[1]Bearbeitete Datenbank'!$BP615</f>
        <v>13.5391333333333</v>
      </c>
      <c r="AH613" s="1">
        <f>'[1]Bearbeitete Datenbank'!$AL615</f>
        <v>1077</v>
      </c>
      <c r="AJ613" s="1">
        <f>'[1]Bearbeitete Datenbank'!$AN615</f>
        <v>910</v>
      </c>
      <c r="AK613" s="1">
        <f>'[1]Bearbeitete Datenbank'!$AW615</f>
        <v>167</v>
      </c>
      <c r="AU613" s="1" t="str">
        <f>'[1]Bearbeitete Datenbank'!$AU615</f>
        <v>MEO</v>
      </c>
      <c r="AV613" s="1" t="str">
        <f>'[1]Bearbeitete Datenbank'!$J615</f>
        <v>MEO</v>
      </c>
      <c r="AY613" s="1" t="str">
        <f>'[1]Bearbeitete Datenbank'!$G615</f>
        <v>Military/Commercial</v>
      </c>
      <c r="AZ613" s="1"/>
      <c r="BA613" s="1" t="str">
        <f>'[1]Bearbeitete Datenbank'!$H615</f>
        <v>Navigation/Global Positioning</v>
      </c>
      <c r="BB613" s="1"/>
      <c r="BC613" s="42">
        <f>'[1]Bearbeitete Datenbank'!$AX615</f>
        <v>55.176299999999998</v>
      </c>
      <c r="BD613" s="1">
        <f>Tabelle27[[#This Row],[inclination '[degree']]]*PI()/180</f>
        <v>0.96300810406814719</v>
      </c>
      <c r="BE613" s="1">
        <f>'[1]Bearbeitete Datenbank'!$AY615</f>
        <v>39.206200000000003</v>
      </c>
      <c r="BF613" s="1">
        <f>Tabelle27[[#This Row],[RAAN '[degree']]]*PI()/180</f>
        <v>0.68427727719540088</v>
      </c>
      <c r="BG613" s="1">
        <f>'[1]Bearbeitete Datenbank'!$BA615</f>
        <v>273.10899999999998</v>
      </c>
      <c r="BH613" s="1">
        <f>Tabelle27[[#This Row],[AoP '[degree']]]*PI()/180</f>
        <v>4.7666512668291929</v>
      </c>
      <c r="BI613" s="1">
        <f>'[1]Bearbeitete Datenbank'!$BB615</f>
        <v>264.49279999999999</v>
      </c>
      <c r="BK613" s="1">
        <f>Tabelle27[[#This Row],[mean_anomaly '[degree']]]*PI()/180</f>
        <v>4.6162702078188573</v>
      </c>
      <c r="BL613" s="1">
        <f>'[1]Bearbeitete Datenbank'!$AZ615</f>
        <v>2.0455999999999998E-2</v>
      </c>
      <c r="BM613" s="1">
        <f>'[1]Bearbeitete Datenbank'!$BE615</f>
        <v>26560.399004664145</v>
      </c>
      <c r="BN613" s="1">
        <f>'[1]Bearbeitete Datenbank'!$BF615</f>
        <v>20732.718526703557</v>
      </c>
      <c r="BO613" s="1">
        <f>'[1]Bearbeitete Datenbank'!$BG615</f>
        <v>19646.079482624733</v>
      </c>
      <c r="BP613" s="1">
        <f>'[1]Bearbeitete Datenbank'!$BH615</f>
        <v>717.97802983700853</v>
      </c>
      <c r="BQ613" s="1">
        <f>'[1]Bearbeitete Datenbank'!$BC615</f>
        <v>2.00563240121275</v>
      </c>
      <c r="BY613" s="1" t="s">
        <v>115</v>
      </c>
      <c r="BZ613" s="1" t="s">
        <v>115</v>
      </c>
      <c r="CA613" s="1" t="s">
        <v>115</v>
      </c>
      <c r="CB613" s="1" t="s">
        <v>115</v>
      </c>
      <c r="CD613" s="47" t="str">
        <f>'[1]Bearbeitete Datenbank'!$BT615</f>
        <v>None</v>
      </c>
      <c r="CE61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3" s="1" t="str">
        <f>'[1]Bearbeitete Datenbank'!$BU615</f>
        <v>None</v>
      </c>
      <c r="CG61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3" s="1" t="str">
        <f>'[1]Bearbeitete Datenbank'!$BV615</f>
        <v>None</v>
      </c>
      <c r="CI613" s="1" t="str">
        <f>'[1]Bearbeitete Datenbank'!$BW615</f>
        <v>None</v>
      </c>
      <c r="CJ613" s="1" t="str">
        <f>'[1]Bearbeitete Datenbank'!$BX615</f>
        <v>None</v>
      </c>
      <c r="CK613" s="1" t="str">
        <f>'[1]Bearbeitete Datenbank'!$BY615</f>
        <v>None</v>
      </c>
      <c r="CL613" s="1" t="str">
        <f>'[1]Bearbeitete Datenbank'!$CA615</f>
        <v>None</v>
      </c>
      <c r="CM61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3" s="1" t="str">
        <f>'[1]Bearbeitete Datenbank'!$CB615</f>
        <v>None</v>
      </c>
      <c r="CO613" s="1" t="str">
        <f>'[1]Bearbeitete Datenbank'!$CC615</f>
        <v>None</v>
      </c>
      <c r="CP613" s="1" t="str">
        <f>'[1]Bearbeitete Datenbank'!$CD615</f>
        <v>None</v>
      </c>
      <c r="CQ613" s="1" t="str">
        <f>'[1]Bearbeitete Datenbank'!$CE615</f>
        <v>None</v>
      </c>
      <c r="CR613" s="1" t="str">
        <f>'[1]Bearbeitete Datenbank'!$CF615</f>
        <v>None</v>
      </c>
      <c r="CS613" s="1" t="str">
        <f>IF(Tabelle27[[#This Row],[synchronised_starting_longitude '[deg_E']]]="None","None",Tabelle27[[#This Row],[synchronised_starting_longitude '[deg_E']]]*PI()/180)</f>
        <v>None</v>
      </c>
      <c r="CT613" s="1" t="str">
        <f>'[1]Bearbeitete Datenbank'!$CG615</f>
        <v>None</v>
      </c>
      <c r="CU613" s="1" t="str">
        <f>IF(Tabelle27[[#This Row],[synchronised_initial_longitude '[deg_E']]]="None","None",Tabelle27[[#This Row],[synchronised_initial_longitude '[deg_E']]]*PI()/180)</f>
        <v>None</v>
      </c>
      <c r="CV613" s="1" t="str">
        <f>'[1]Bearbeitete Datenbank'!$CH615</f>
        <v>None</v>
      </c>
      <c r="CW613" s="1" t="str">
        <f>IF(Tabelle27[[#This Row],[synchronised_tolerance_longitude '[deg_E']]]="None","None",Tabelle27[[#This Row],[synchronised_tolerance_longitude '[deg_E']]]*PI()/180)</f>
        <v>None</v>
      </c>
      <c r="CY613" s="1">
        <f>'[1]Bearbeitete Datenbank'!$CI615</f>
        <v>56.645823916499999</v>
      </c>
      <c r="CZ613" s="1">
        <f>IF(Tabelle27[[#This Row],[initial_GLAN '[deg']]]="None",Tabelle27[[#This Row],[initial_GLAN '[deg']]],Tabelle27[[#This Row],[initial_GLAN '[deg']]]*PI()/180)</f>
        <v>0.9886561348478744</v>
      </c>
      <c r="DA613" s="1">
        <f>'[1]Bearbeitete Datenbank'!$CJ615</f>
        <v>1.3434268044999982</v>
      </c>
      <c r="DB613" s="1">
        <f>IF(Tabelle27[[#This Row],[tolerance_GLAN '[deg']]]="None",Tabelle27[[#This Row],[tolerance_GLAN '[deg']]],Tabelle27[[#This Row],[tolerance_GLAN '[deg']]]*PI()/180)</f>
        <v>2.3447220998071141E-2</v>
      </c>
      <c r="DC613" s="1" t="str">
        <f>'[1]Bearbeitete Datenbank'!$CK615</f>
        <v>GPS</v>
      </c>
      <c r="DD613" s="49" t="str">
        <f>'[1]Bearbeitete Datenbank'!$CL615</f>
        <v>Spare</v>
      </c>
      <c r="DE613" s="5" t="str">
        <f>'[1]Bearbeitete Datenbank'!$CM615</f>
        <v>None</v>
      </c>
      <c r="DF613" s="49" t="str">
        <f>'[1]Bearbeitete Datenbank'!$CN615</f>
        <v>None</v>
      </c>
      <c r="DG613" s="5" t="str">
        <f>'[1]Bearbeitete Datenbank'!$CO615</f>
        <v>None</v>
      </c>
      <c r="DH613" s="5" t="str">
        <f>'[1]Bearbeitete Datenbank'!$CP615</f>
        <v>None</v>
      </c>
    </row>
    <row r="614" spans="1:115" x14ac:dyDescent="0.25">
      <c r="A614" s="1" t="str">
        <f>'[1]Bearbeitete Datenbank'!$C616</f>
        <v>USA 183</v>
      </c>
      <c r="C614" s="1" t="str">
        <f>'[1]Bearbeitete Datenbank'!$C616</f>
        <v>USA 183</v>
      </c>
      <c r="D614" s="41">
        <f>'[1]Bearbeitete Datenbank'!$AB616</f>
        <v>28874</v>
      </c>
      <c r="G614" s="1" t="str">
        <f>'[1]Bearbeitete Datenbank'!$AV616</f>
        <v>Heavy Satellite</v>
      </c>
      <c r="H614" s="1">
        <f>'[1]Bearbeitete Datenbank'!$V616</f>
        <v>10</v>
      </c>
      <c r="J614" s="3"/>
      <c r="K614" s="1" t="str">
        <f>'[1]Bearbeitete Datenbank'!$BQ616</f>
        <v>mono/duo-propellant</v>
      </c>
      <c r="L614" s="1" t="str">
        <f>'[1]Bearbeitete Datenbank'!$BR616</f>
        <v>1</v>
      </c>
      <c r="M614" s="1"/>
      <c r="N614" s="1">
        <f>'[1]Bearbeitete Datenbank'!$BS616</f>
        <v>300</v>
      </c>
      <c r="P614" s="1" t="str">
        <f>'[1]Bearbeitete Datenbank'!$Y616</f>
        <v>Cape Canaveral</v>
      </c>
      <c r="Q614" s="1">
        <f>'[1]Bearbeitete Datenbank'!$AD616*PI()/180</f>
        <v>0.49683706040105241</v>
      </c>
      <c r="R614" s="1" t="str">
        <f>'[1]Bearbeitete Datenbank'!$D616</f>
        <v>USA</v>
      </c>
      <c r="S614" s="1" t="str">
        <f>'[1]Bearbeitete Datenbank'!$E616</f>
        <v>USA</v>
      </c>
      <c r="T614" s="1" t="str">
        <f>'[1]Bearbeitete Datenbank'!$F616</f>
        <v>DoD/US Air Force</v>
      </c>
      <c r="U614" s="3">
        <f>'[1]Bearbeitete Datenbank'!$U616</f>
        <v>38621</v>
      </c>
      <c r="V614" s="1">
        <f>'[1]Bearbeitete Datenbank'!$AE616*PI()/180</f>
        <v>4.8776134829068196</v>
      </c>
      <c r="Y614" s="1">
        <f>'[1]Bearbeitete Datenbank'!$BK616</f>
        <v>1.9</v>
      </c>
      <c r="Z614" s="1">
        <f>'[1]Bearbeitete Datenbank'!$BL616</f>
        <v>1.5</v>
      </c>
      <c r="AA614" s="1">
        <f>'[1]Bearbeitete Datenbank'!$BM616</f>
        <v>19.3</v>
      </c>
      <c r="AB614" s="1">
        <f>'[1]Bearbeitete Datenbank'!BN616</f>
        <v>31.859421562149599</v>
      </c>
      <c r="AC614" s="1">
        <f>'[1]Bearbeitete Datenbank'!BO616</f>
        <v>2.85</v>
      </c>
      <c r="AD614" s="1">
        <f>'[1]Bearbeitete Datenbank'!$BP616</f>
        <v>13.5391333333333</v>
      </c>
      <c r="AH614" s="1">
        <f>'[1]Bearbeitete Datenbank'!$AL616</f>
        <v>1077</v>
      </c>
      <c r="AJ614" s="1">
        <f>'[1]Bearbeitete Datenbank'!$AN616</f>
        <v>910</v>
      </c>
      <c r="AK614" s="1">
        <f>'[1]Bearbeitete Datenbank'!$AW616</f>
        <v>167</v>
      </c>
      <c r="AU614" s="1" t="str">
        <f>'[1]Bearbeitete Datenbank'!$AU616</f>
        <v>MEO</v>
      </c>
      <c r="AV614" s="1" t="str">
        <f>'[1]Bearbeitete Datenbank'!$J616</f>
        <v>MEO</v>
      </c>
      <c r="AY614" s="1" t="str">
        <f>'[1]Bearbeitete Datenbank'!$G616</f>
        <v>Military/Commercial</v>
      </c>
      <c r="AZ614" s="1"/>
      <c r="BA614" s="1" t="str">
        <f>'[1]Bearbeitete Datenbank'!$H616</f>
        <v>Navigation/Global Positioning</v>
      </c>
      <c r="BB614" s="1"/>
      <c r="BC614" s="42">
        <f>'[1]Bearbeitete Datenbank'!$AX616</f>
        <v>56.277799999999999</v>
      </c>
      <c r="BD614" s="1">
        <f>Tabelle27[[#This Row],[inclination '[degree']]]*PI()/180</f>
        <v>0.98223290577886468</v>
      </c>
      <c r="BE614" s="1">
        <f>'[1]Bearbeitete Datenbank'!$AY616</f>
        <v>346.89330000000001</v>
      </c>
      <c r="BF614" s="1">
        <f>Tabelle27[[#This Row],[RAAN '[degree']]]*PI()/180</f>
        <v>6.0544302381084458</v>
      </c>
      <c r="BG614" s="1">
        <f>'[1]Bearbeitete Datenbank'!$BA616</f>
        <v>270.26940000000002</v>
      </c>
      <c r="BH614" s="1">
        <f>Tabelle27[[#This Row],[AoP '[degree']]]*PI()/180</f>
        <v>4.7170908973895624</v>
      </c>
      <c r="BI614" s="1">
        <f>'[1]Bearbeitete Datenbank'!$BB616</f>
        <v>269.92950000000002</v>
      </c>
      <c r="BK614" s="1">
        <f>Tabelle27[[#This Row],[mean_anomaly '[degree']]]*PI()/180</f>
        <v>4.7111585232620339</v>
      </c>
      <c r="BL614" s="1">
        <f>'[1]Bearbeitete Datenbank'!$AZ616</f>
        <v>1.35499E-2</v>
      </c>
      <c r="BM614" s="1">
        <f>'[1]Bearbeitete Datenbank'!$BE616</f>
        <v>26559.562792860248</v>
      </c>
      <c r="BN614" s="1">
        <f>'[1]Bearbeitete Datenbank'!$BF616</f>
        <v>20548.442212747221</v>
      </c>
      <c r="BO614" s="1">
        <f>'[1]Bearbeitete Datenbank'!$BG616</f>
        <v>19828.683372973272</v>
      </c>
      <c r="BP614" s="1">
        <f>'[1]Bearbeitete Datenbank'!$BH616</f>
        <v>717.94412351403639</v>
      </c>
      <c r="BQ614" s="1">
        <f>'[1]Bearbeitete Datenbank'!$BC616</f>
        <v>2.0057271211467</v>
      </c>
      <c r="BY614" s="1" t="s">
        <v>115</v>
      </c>
      <c r="BZ614" s="1" t="s">
        <v>115</v>
      </c>
      <c r="CA614" s="1" t="s">
        <v>115</v>
      </c>
      <c r="CB614" s="1" t="s">
        <v>115</v>
      </c>
      <c r="CD614" s="47" t="str">
        <f>'[1]Bearbeitete Datenbank'!$BT616</f>
        <v>None</v>
      </c>
      <c r="CE61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4" s="1" t="str">
        <f>'[1]Bearbeitete Datenbank'!$BU616</f>
        <v>None</v>
      </c>
      <c r="CG61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4" s="1" t="str">
        <f>'[1]Bearbeitete Datenbank'!$BV616</f>
        <v>None</v>
      </c>
      <c r="CI614" s="1" t="str">
        <f>'[1]Bearbeitete Datenbank'!$BW616</f>
        <v>None</v>
      </c>
      <c r="CJ614" s="1" t="str">
        <f>'[1]Bearbeitete Datenbank'!$BX616</f>
        <v>None</v>
      </c>
      <c r="CK614" s="1" t="str">
        <f>'[1]Bearbeitete Datenbank'!$BY616</f>
        <v>None</v>
      </c>
      <c r="CL614" s="1" t="str">
        <f>'[1]Bearbeitete Datenbank'!$CA616</f>
        <v>None</v>
      </c>
      <c r="CM61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4" s="1" t="str">
        <f>'[1]Bearbeitete Datenbank'!$CB616</f>
        <v>None</v>
      </c>
      <c r="CO614" s="1" t="str">
        <f>'[1]Bearbeitete Datenbank'!$CC616</f>
        <v>None</v>
      </c>
      <c r="CP614" s="1" t="str">
        <f>'[1]Bearbeitete Datenbank'!$CD616</f>
        <v>None</v>
      </c>
      <c r="CQ614" s="1" t="str">
        <f>'[1]Bearbeitete Datenbank'!$CE616</f>
        <v>None</v>
      </c>
      <c r="CR614" s="1" t="str">
        <f>'[1]Bearbeitete Datenbank'!$CF616</f>
        <v>None</v>
      </c>
      <c r="CS614" s="1" t="str">
        <f>IF(Tabelle27[[#This Row],[synchronised_starting_longitude '[deg_E']]]="None","None",Tabelle27[[#This Row],[synchronised_starting_longitude '[deg_E']]]*PI()/180)</f>
        <v>None</v>
      </c>
      <c r="CT614" s="1" t="str">
        <f>'[1]Bearbeitete Datenbank'!$CG616</f>
        <v>None</v>
      </c>
      <c r="CU614" s="1" t="str">
        <f>IF(Tabelle27[[#This Row],[synchronised_initial_longitude '[deg_E']]]="None","None",Tabelle27[[#This Row],[synchronised_initial_longitude '[deg_E']]]*PI()/180)</f>
        <v>None</v>
      </c>
      <c r="CV614" s="1" t="str">
        <f>'[1]Bearbeitete Datenbank'!$CH616</f>
        <v>None</v>
      </c>
      <c r="CW614" s="1" t="str">
        <f>IF(Tabelle27[[#This Row],[synchronised_tolerance_longitude '[deg_E']]]="None","None",Tabelle27[[#This Row],[synchronised_tolerance_longitude '[deg_E']]]*PI()/180)</f>
        <v>None</v>
      </c>
      <c r="CY614" s="1">
        <f>'[1]Bearbeitete Datenbank'!$CI616</f>
        <v>57.174453700000001</v>
      </c>
      <c r="CZ614" s="1">
        <f>IF(Tabelle27[[#This Row],[initial_GLAN '[deg']]]="None",Tabelle27[[#This Row],[initial_GLAN '[deg']]],Tabelle27[[#This Row],[initial_GLAN '[deg']]]*PI()/180)</f>
        <v>0.99788246509405432</v>
      </c>
      <c r="DA614" s="1">
        <f>'[1]Bearbeitete Datenbank'!$CJ616</f>
        <v>2.9680688600000025</v>
      </c>
      <c r="DB614" s="1">
        <f>IF(Tabelle27[[#This Row],[tolerance_GLAN '[deg']]]="None",Tabelle27[[#This Row],[tolerance_GLAN '[deg']]],Tabelle27[[#This Row],[tolerance_GLAN '[deg']]]*PI()/180)</f>
        <v>5.1802574032914668E-2</v>
      </c>
      <c r="DC614" s="1" t="str">
        <f>'[1]Bearbeitete Datenbank'!$CK616</f>
        <v>GPS</v>
      </c>
      <c r="DD614" s="49" t="str">
        <f>'[1]Bearbeitete Datenbank'!$CL616</f>
        <v>C4</v>
      </c>
      <c r="DE614" s="5" t="str">
        <f>'[1]Bearbeitete Datenbank'!$CM616</f>
        <v>None</v>
      </c>
      <c r="DF614" s="49" t="str">
        <f>'[1]Bearbeitete Datenbank'!$CN616</f>
        <v>None</v>
      </c>
      <c r="DG614" s="5" t="str">
        <f>'[1]Bearbeitete Datenbank'!$CO616</f>
        <v>None</v>
      </c>
      <c r="DH614" s="5" t="str">
        <f>'[1]Bearbeitete Datenbank'!$CP616</f>
        <v>None</v>
      </c>
    </row>
    <row r="615" spans="1:115" x14ac:dyDescent="0.25">
      <c r="A615" s="1" t="str">
        <f>'[1]Bearbeitete Datenbank'!$C617</f>
        <v>USA 190</v>
      </c>
      <c r="C615" s="1" t="str">
        <f>'[1]Bearbeitete Datenbank'!$C617</f>
        <v>USA 190</v>
      </c>
      <c r="D615" s="41">
        <f>'[1]Bearbeitete Datenbank'!$AB617</f>
        <v>29486</v>
      </c>
      <c r="G615" s="1" t="str">
        <f>'[1]Bearbeitete Datenbank'!$AV617</f>
        <v>Heavy Satellite</v>
      </c>
      <c r="H615" s="1">
        <f>'[1]Bearbeitete Datenbank'!$V617</f>
        <v>10</v>
      </c>
      <c r="J615" s="3"/>
      <c r="K615" s="1" t="str">
        <f>'[1]Bearbeitete Datenbank'!$BQ617</f>
        <v>mono/duo-propellant</v>
      </c>
      <c r="L615" s="1" t="str">
        <f>'[1]Bearbeitete Datenbank'!$BR617</f>
        <v>1</v>
      </c>
      <c r="M615" s="1"/>
      <c r="N615" s="1">
        <f>'[1]Bearbeitete Datenbank'!$BS617</f>
        <v>300</v>
      </c>
      <c r="P615" s="1" t="str">
        <f>'[1]Bearbeitete Datenbank'!$Y617</f>
        <v>Cape Canaveral</v>
      </c>
      <c r="Q615" s="1">
        <f>'[1]Bearbeitete Datenbank'!$AD617*PI()/180</f>
        <v>0.49683706040105241</v>
      </c>
      <c r="R615" s="1" t="str">
        <f>'[1]Bearbeitete Datenbank'!$D617</f>
        <v>USA</v>
      </c>
      <c r="S615" s="1" t="str">
        <f>'[1]Bearbeitete Datenbank'!$E617</f>
        <v>USA</v>
      </c>
      <c r="T615" s="1" t="str">
        <f>'[1]Bearbeitete Datenbank'!$F617</f>
        <v>DoD/US Air Force</v>
      </c>
      <c r="U615" s="3">
        <f>'[1]Bearbeitete Datenbank'!$U617</f>
        <v>38985</v>
      </c>
      <c r="V615" s="1">
        <f>'[1]Bearbeitete Datenbank'!$AE617*PI()/180</f>
        <v>4.8776134829068196</v>
      </c>
      <c r="Y615" s="1">
        <f>'[1]Bearbeitete Datenbank'!$BK617</f>
        <v>1.9</v>
      </c>
      <c r="Z615" s="1">
        <f>'[1]Bearbeitete Datenbank'!$BL617</f>
        <v>1.5</v>
      </c>
      <c r="AA615" s="1">
        <f>'[1]Bearbeitete Datenbank'!$BM617</f>
        <v>19.3</v>
      </c>
      <c r="AB615" s="1">
        <f>'[1]Bearbeitete Datenbank'!BN617</f>
        <v>31.859421562149599</v>
      </c>
      <c r="AC615" s="1">
        <f>'[1]Bearbeitete Datenbank'!BO617</f>
        <v>2.85</v>
      </c>
      <c r="AD615" s="1">
        <f>'[1]Bearbeitete Datenbank'!$BP617</f>
        <v>13.5391333333333</v>
      </c>
      <c r="AH615" s="1">
        <f>'[1]Bearbeitete Datenbank'!$AL617</f>
        <v>1077</v>
      </c>
      <c r="AJ615" s="1">
        <f>'[1]Bearbeitete Datenbank'!$AN617</f>
        <v>910</v>
      </c>
      <c r="AK615" s="1">
        <f>'[1]Bearbeitete Datenbank'!$AW617</f>
        <v>167</v>
      </c>
      <c r="AU615" s="1" t="str">
        <f>'[1]Bearbeitete Datenbank'!$AU617</f>
        <v>MEO</v>
      </c>
      <c r="AV615" s="1" t="str">
        <f>'[1]Bearbeitete Datenbank'!$J617</f>
        <v>MEO</v>
      </c>
      <c r="AY615" s="1" t="str">
        <f>'[1]Bearbeitete Datenbank'!$G617</f>
        <v>Military/Commercial</v>
      </c>
      <c r="AZ615" s="1"/>
      <c r="BA615" s="1" t="str">
        <f>'[1]Bearbeitete Datenbank'!$H617</f>
        <v>Navigation/Global Positioning</v>
      </c>
      <c r="BB615" s="1"/>
      <c r="BC615" s="42">
        <f>'[1]Bearbeitete Datenbank'!$AX617</f>
        <v>54.774799999999999</v>
      </c>
      <c r="BD615" s="1">
        <f>Tabelle27[[#This Row],[inclination '[degree']]]*PI()/180</f>
        <v>0.9560006071213899</v>
      </c>
      <c r="BE615" s="1">
        <f>'[1]Bearbeitete Datenbank'!$AY617</f>
        <v>224.92959999999999</v>
      </c>
      <c r="BF615" s="1">
        <f>Tabelle27[[#This Row],[RAAN '[degree']]]*PI()/180</f>
        <v>3.9257621051938374</v>
      </c>
      <c r="BG615" s="1">
        <f>'[1]Bearbeitete Datenbank'!$BA617</f>
        <v>13.7964</v>
      </c>
      <c r="BH615" s="1">
        <f>Tabelle27[[#This Row],[AoP '[degree']]]*PI()/180</f>
        <v>0.24079260492214566</v>
      </c>
      <c r="BI615" s="1">
        <f>'[1]Bearbeitete Datenbank'!$BB617</f>
        <v>346.5444</v>
      </c>
      <c r="BK615" s="1">
        <f>Tabelle27[[#This Row],[mean_anomaly '[degree']]]*PI()/180</f>
        <v>6.0483407843482366</v>
      </c>
      <c r="BL615" s="1">
        <f>'[1]Bearbeitete Datenbank'!$AZ617</f>
        <v>9.8674000000000001E-3</v>
      </c>
      <c r="BM615" s="1">
        <f>'[1]Bearbeitete Datenbank'!$BE617</f>
        <v>26561.574422870566</v>
      </c>
      <c r="BN615" s="1">
        <f>'[1]Bearbeitete Datenbank'!$BF617</f>
        <v>20452.668102330801</v>
      </c>
      <c r="BO615" s="1">
        <f>'[1]Bearbeitete Datenbank'!$BG617</f>
        <v>19928.480743410335</v>
      </c>
      <c r="BP615" s="1">
        <f>'[1]Bearbeitete Datenbank'!$BH617</f>
        <v>718.02569104409747</v>
      </c>
      <c r="BQ615" s="1">
        <f>'[1]Bearbeitete Datenbank'!$BC617</f>
        <v>2.00549927107213</v>
      </c>
      <c r="BY615" s="1" t="s">
        <v>115</v>
      </c>
      <c r="BZ615" s="1" t="s">
        <v>115</v>
      </c>
      <c r="CA615" s="1" t="s">
        <v>115</v>
      </c>
      <c r="CB615" s="1" t="s">
        <v>115</v>
      </c>
      <c r="CD615" s="47" t="str">
        <f>'[1]Bearbeitete Datenbank'!$BT617</f>
        <v>None</v>
      </c>
      <c r="CE61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5" s="1" t="str">
        <f>'[1]Bearbeitete Datenbank'!$BU617</f>
        <v>None</v>
      </c>
      <c r="CG61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5" s="1" t="str">
        <f>'[1]Bearbeitete Datenbank'!$BV617</f>
        <v>None</v>
      </c>
      <c r="CI615" s="1" t="str">
        <f>'[1]Bearbeitete Datenbank'!$BW617</f>
        <v>None</v>
      </c>
      <c r="CJ615" s="1" t="str">
        <f>'[1]Bearbeitete Datenbank'!$BX617</f>
        <v>None</v>
      </c>
      <c r="CK615" s="1" t="str">
        <f>'[1]Bearbeitete Datenbank'!$BY617</f>
        <v>None</v>
      </c>
      <c r="CL615" s="1" t="str">
        <f>'[1]Bearbeitete Datenbank'!$CA617</f>
        <v>None</v>
      </c>
      <c r="CM61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5" s="1" t="str">
        <f>'[1]Bearbeitete Datenbank'!$CB617</f>
        <v>None</v>
      </c>
      <c r="CO615" s="1" t="str">
        <f>'[1]Bearbeitete Datenbank'!$CC617</f>
        <v>None</v>
      </c>
      <c r="CP615" s="1" t="str">
        <f>'[1]Bearbeitete Datenbank'!$CD617</f>
        <v>None</v>
      </c>
      <c r="CQ615" s="1" t="str">
        <f>'[1]Bearbeitete Datenbank'!$CE617</f>
        <v>None</v>
      </c>
      <c r="CR615" s="1" t="str">
        <f>'[1]Bearbeitete Datenbank'!$CF617</f>
        <v>None</v>
      </c>
      <c r="CS615" s="1" t="str">
        <f>IF(Tabelle27[[#This Row],[synchronised_starting_longitude '[deg_E']]]="None","None",Tabelle27[[#This Row],[synchronised_starting_longitude '[deg_E']]]*PI()/180)</f>
        <v>None</v>
      </c>
      <c r="CT615" s="1" t="str">
        <f>'[1]Bearbeitete Datenbank'!$CG617</f>
        <v>None</v>
      </c>
      <c r="CU615" s="1" t="str">
        <f>IF(Tabelle27[[#This Row],[synchronised_initial_longitude '[deg_E']]]="None","None",Tabelle27[[#This Row],[synchronised_initial_longitude '[deg_E']]]*PI()/180)</f>
        <v>None</v>
      </c>
      <c r="CV615" s="1" t="str">
        <f>'[1]Bearbeitete Datenbank'!$CH617</f>
        <v>None</v>
      </c>
      <c r="CW615" s="1" t="str">
        <f>IF(Tabelle27[[#This Row],[synchronised_tolerance_longitude '[deg_E']]]="None","None",Tabelle27[[#This Row],[synchronised_tolerance_longitude '[deg_E']]]*PI()/180)</f>
        <v>None</v>
      </c>
      <c r="CY615" s="1">
        <f>'[1]Bearbeitete Datenbank'!$CI617</f>
        <v>74.765436327499998</v>
      </c>
      <c r="CZ615" s="1">
        <f>IF(Tabelle27[[#This Row],[initial_GLAN '[deg']]]="None",Tabelle27[[#This Row],[initial_GLAN '[deg']]],Tabelle27[[#This Row],[initial_GLAN '[deg']]]*PI()/180)</f>
        <v>1.3049030306050524</v>
      </c>
      <c r="DA615" s="1">
        <f>'[1]Bearbeitete Datenbank'!$CJ617</f>
        <v>1.5105092034999998</v>
      </c>
      <c r="DB615" s="1">
        <f>IF(Tabelle27[[#This Row],[tolerance_GLAN '[deg']]]="None",Tabelle27[[#This Row],[tolerance_GLAN '[deg']]],Tabelle27[[#This Row],[tolerance_GLAN '[deg']]]*PI()/180)</f>
        <v>2.636335898275205E-2</v>
      </c>
      <c r="DC615" s="1" t="str">
        <f>'[1]Bearbeitete Datenbank'!$CK617</f>
        <v>GPS</v>
      </c>
      <c r="DD615" s="49" t="str">
        <f>'[1]Bearbeitete Datenbank'!$CL617</f>
        <v>A2</v>
      </c>
      <c r="DE615" s="5" t="str">
        <f>'[1]Bearbeitete Datenbank'!$CM617</f>
        <v>None</v>
      </c>
      <c r="DF615" s="49" t="str">
        <f>'[1]Bearbeitete Datenbank'!$CN617</f>
        <v>None</v>
      </c>
      <c r="DG615" s="5" t="str">
        <f>'[1]Bearbeitete Datenbank'!$CO617</f>
        <v>None</v>
      </c>
      <c r="DH615" s="5" t="str">
        <f>'[1]Bearbeitete Datenbank'!$CP617</f>
        <v>None</v>
      </c>
    </row>
    <row r="616" spans="1:115" x14ac:dyDescent="0.25">
      <c r="A616" s="1" t="str">
        <f>'[1]Bearbeitete Datenbank'!$C618</f>
        <v>USA 192</v>
      </c>
      <c r="C616" s="1" t="str">
        <f>'[1]Bearbeitete Datenbank'!$C618</f>
        <v>USA 192</v>
      </c>
      <c r="D616" s="41">
        <f>'[1]Bearbeitete Datenbank'!$AB618</f>
        <v>29601</v>
      </c>
      <c r="G616" s="1" t="str">
        <f>'[1]Bearbeitete Datenbank'!$AV618</f>
        <v>Heavy Satellite</v>
      </c>
      <c r="H616" s="1">
        <f>'[1]Bearbeitete Datenbank'!$V618</f>
        <v>10</v>
      </c>
      <c r="J616" s="3"/>
      <c r="K616" s="1" t="str">
        <f>'[1]Bearbeitete Datenbank'!$BQ618</f>
        <v>mono/duo-propellant</v>
      </c>
      <c r="L616" s="1" t="str">
        <f>'[1]Bearbeitete Datenbank'!$BR618</f>
        <v>1</v>
      </c>
      <c r="M616" s="1"/>
      <c r="N616" s="1">
        <f>'[1]Bearbeitete Datenbank'!$BS618</f>
        <v>300</v>
      </c>
      <c r="P616" s="1" t="str">
        <f>'[1]Bearbeitete Datenbank'!$Y618</f>
        <v>Cape Canaveral</v>
      </c>
      <c r="Q616" s="1">
        <f>'[1]Bearbeitete Datenbank'!$AD618*PI()/180</f>
        <v>0.49683706040105241</v>
      </c>
      <c r="R616" s="1" t="str">
        <f>'[1]Bearbeitete Datenbank'!$D618</f>
        <v>USA</v>
      </c>
      <c r="S616" s="1" t="str">
        <f>'[1]Bearbeitete Datenbank'!$E618</f>
        <v>USA</v>
      </c>
      <c r="T616" s="1" t="str">
        <f>'[1]Bearbeitete Datenbank'!$F618</f>
        <v>DoD/US Air Force</v>
      </c>
      <c r="U616" s="3">
        <f>'[1]Bearbeitete Datenbank'!$U618</f>
        <v>39038</v>
      </c>
      <c r="V616" s="1">
        <f>'[1]Bearbeitete Datenbank'!$AE618*PI()/180</f>
        <v>4.8776134829068196</v>
      </c>
      <c r="Y616" s="1">
        <f>'[1]Bearbeitete Datenbank'!$BK618</f>
        <v>1.9</v>
      </c>
      <c r="Z616" s="1">
        <f>'[1]Bearbeitete Datenbank'!$BL618</f>
        <v>1.5</v>
      </c>
      <c r="AA616" s="1">
        <f>'[1]Bearbeitete Datenbank'!$BM618</f>
        <v>19.3</v>
      </c>
      <c r="AB616" s="1">
        <f>'[1]Bearbeitete Datenbank'!BN618</f>
        <v>31.859421562149599</v>
      </c>
      <c r="AC616" s="1">
        <f>'[1]Bearbeitete Datenbank'!BO618</f>
        <v>2.85</v>
      </c>
      <c r="AD616" s="1">
        <f>'[1]Bearbeitete Datenbank'!$BP618</f>
        <v>13.5391333333333</v>
      </c>
      <c r="AH616" s="1">
        <f>'[1]Bearbeitete Datenbank'!$AL618</f>
        <v>1077</v>
      </c>
      <c r="AJ616" s="1">
        <f>'[1]Bearbeitete Datenbank'!$AN618</f>
        <v>910</v>
      </c>
      <c r="AK616" s="1">
        <f>'[1]Bearbeitete Datenbank'!$AW618</f>
        <v>167</v>
      </c>
      <c r="AU616" s="1" t="str">
        <f>'[1]Bearbeitete Datenbank'!$AU618</f>
        <v>MEO</v>
      </c>
      <c r="AV616" s="1" t="str">
        <f>'[1]Bearbeitete Datenbank'!$J618</f>
        <v>MEO</v>
      </c>
      <c r="AY616" s="1" t="str">
        <f>'[1]Bearbeitete Datenbank'!$G618</f>
        <v>Military/Commercial</v>
      </c>
      <c r="AZ616" s="1"/>
      <c r="BA616" s="1" t="str">
        <f>'[1]Bearbeitete Datenbank'!$H618</f>
        <v>Navigation/Global Positioning</v>
      </c>
      <c r="BB616" s="1"/>
      <c r="BC616" s="42">
        <f>'[1]Bearbeitete Datenbank'!$AX618</f>
        <v>55.788899999999998</v>
      </c>
      <c r="BD616" s="1">
        <f>Tabelle27[[#This Row],[inclination '[degree']]]*PI()/180</f>
        <v>0.97369999106586436</v>
      </c>
      <c r="BE616" s="1">
        <f>'[1]Bearbeitete Datenbank'!$AY618</f>
        <v>287.54070000000002</v>
      </c>
      <c r="BF616" s="1">
        <f>Tabelle27[[#This Row],[RAAN '[degree']]]*PI()/180</f>
        <v>5.0185319484892599</v>
      </c>
      <c r="BG616" s="1">
        <f>'[1]Bearbeitete Datenbank'!$BA618</f>
        <v>68.972499999999997</v>
      </c>
      <c r="BH616" s="1">
        <f>Tabelle27[[#This Row],[AoP '[degree']]]*PI()/180</f>
        <v>1.2037972183317889</v>
      </c>
      <c r="BI616" s="1">
        <f>'[1]Bearbeitete Datenbank'!$BB618</f>
        <v>291.88940000000002</v>
      </c>
      <c r="BK616" s="1">
        <f>Tabelle27[[#This Row],[mean_anomaly '[degree']]]*PI()/180</f>
        <v>5.094431081670737</v>
      </c>
      <c r="BL616" s="1">
        <f>'[1]Bearbeitete Datenbank'!$AZ618</f>
        <v>8.2135999999999997E-3</v>
      </c>
      <c r="BM616" s="1">
        <f>'[1]Bearbeitete Datenbank'!$BE618</f>
        <v>26561.038569258028</v>
      </c>
      <c r="BN616" s="1">
        <f>'[1]Bearbeitete Datenbank'!$BF618</f>
        <v>20408.200315650483</v>
      </c>
      <c r="BO616" s="1">
        <f>'[1]Bearbeitete Datenbank'!$BG618</f>
        <v>19971.876822865568</v>
      </c>
      <c r="BP616" s="1">
        <f>'[1]Bearbeitete Datenbank'!$BH618</f>
        <v>718.00396296161705</v>
      </c>
      <c r="BQ616" s="1">
        <f>'[1]Bearbeitete Datenbank'!$BC618</f>
        <v>2.0055599610624699</v>
      </c>
      <c r="BY616" s="1" t="s">
        <v>115</v>
      </c>
      <c r="BZ616" s="1" t="s">
        <v>115</v>
      </c>
      <c r="CA616" s="1" t="s">
        <v>115</v>
      </c>
      <c r="CB616" s="1" t="s">
        <v>115</v>
      </c>
      <c r="CD616" s="47" t="str">
        <f>'[1]Bearbeitete Datenbank'!$BT618</f>
        <v>None</v>
      </c>
      <c r="CE61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6" s="1" t="str">
        <f>'[1]Bearbeitete Datenbank'!$BU618</f>
        <v>None</v>
      </c>
      <c r="CG61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6" s="1" t="str">
        <f>'[1]Bearbeitete Datenbank'!$BV618</f>
        <v>None</v>
      </c>
      <c r="CI616" s="1" t="str">
        <f>'[1]Bearbeitete Datenbank'!$BW618</f>
        <v>None</v>
      </c>
      <c r="CJ616" s="1" t="str">
        <f>'[1]Bearbeitete Datenbank'!$BX618</f>
        <v>None</v>
      </c>
      <c r="CK616" s="1" t="str">
        <f>'[1]Bearbeitete Datenbank'!$BY618</f>
        <v>None</v>
      </c>
      <c r="CL616" s="1" t="str">
        <f>'[1]Bearbeitete Datenbank'!$CA618</f>
        <v>None</v>
      </c>
      <c r="CM61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6" s="1" t="str">
        <f>'[1]Bearbeitete Datenbank'!$CB618</f>
        <v>None</v>
      </c>
      <c r="CO616" s="1" t="str">
        <f>'[1]Bearbeitete Datenbank'!$CC618</f>
        <v>None</v>
      </c>
      <c r="CP616" s="1" t="str">
        <f>'[1]Bearbeitete Datenbank'!$CD618</f>
        <v>None</v>
      </c>
      <c r="CQ616" s="1" t="str">
        <f>'[1]Bearbeitete Datenbank'!$CE618</f>
        <v>None</v>
      </c>
      <c r="CR616" s="1" t="str">
        <f>'[1]Bearbeitete Datenbank'!$CF618</f>
        <v>None</v>
      </c>
      <c r="CS616" s="1" t="str">
        <f>IF(Tabelle27[[#This Row],[synchronised_starting_longitude '[deg_E']]]="None","None",Tabelle27[[#This Row],[synchronised_starting_longitude '[deg_E']]]*PI()/180)</f>
        <v>None</v>
      </c>
      <c r="CT616" s="1" t="str">
        <f>'[1]Bearbeitete Datenbank'!$CG618</f>
        <v>None</v>
      </c>
      <c r="CU616" s="1" t="str">
        <f>IF(Tabelle27[[#This Row],[synchronised_initial_longitude '[deg_E']]]="None","None",Tabelle27[[#This Row],[synchronised_initial_longitude '[deg_E']]]*PI()/180)</f>
        <v>None</v>
      </c>
      <c r="CV616" s="1" t="str">
        <f>'[1]Bearbeitete Datenbank'!$CH618</f>
        <v>None</v>
      </c>
      <c r="CW616" s="1" t="str">
        <f>IF(Tabelle27[[#This Row],[synchronised_tolerance_longitude '[deg_E']]]="None","None",Tabelle27[[#This Row],[synchronised_tolerance_longitude '[deg_E']]]*PI()/180)</f>
        <v>None</v>
      </c>
      <c r="CY616" s="1">
        <f>'[1]Bearbeitete Datenbank'!$CI618</f>
        <v>158.26760284150001</v>
      </c>
      <c r="CZ616" s="1">
        <f>IF(Tabelle27[[#This Row],[initial_GLAN '[deg']]]="None",Tabelle27[[#This Row],[initial_GLAN '[deg']]],Tabelle27[[#This Row],[initial_GLAN '[deg']]]*PI()/180)</f>
        <v>2.7622907688229081</v>
      </c>
      <c r="DA616" s="1">
        <f>'[1]Bearbeitete Datenbank'!$CJ618</f>
        <v>1.3987518604999991</v>
      </c>
      <c r="DB616" s="1">
        <f>IF(Tabelle27[[#This Row],[tolerance_GLAN '[deg']]]="None",Tabelle27[[#This Row],[tolerance_GLAN '[deg']]],Tabelle27[[#This Row],[tolerance_GLAN '[deg']]]*PI()/180)</f>
        <v>2.4412825384121404E-2</v>
      </c>
      <c r="DC616" s="1" t="str">
        <f>'[1]Bearbeitete Datenbank'!$CK618</f>
        <v>GPS</v>
      </c>
      <c r="DD616" s="49" t="str">
        <f>'[1]Bearbeitete Datenbank'!$CL618</f>
        <v>B4</v>
      </c>
      <c r="DE616" s="5" t="str">
        <f>'[1]Bearbeitete Datenbank'!$CM618</f>
        <v>None</v>
      </c>
      <c r="DF616" s="49" t="str">
        <f>'[1]Bearbeitete Datenbank'!$CN618</f>
        <v>None</v>
      </c>
      <c r="DG616" s="5" t="str">
        <f>'[1]Bearbeitete Datenbank'!$CO618</f>
        <v>None</v>
      </c>
      <c r="DH616" s="5" t="str">
        <f>'[1]Bearbeitete Datenbank'!$CP618</f>
        <v>None</v>
      </c>
    </row>
    <row r="617" spans="1:115" x14ac:dyDescent="0.25">
      <c r="A617" s="1" t="str">
        <f>'[1]Bearbeitete Datenbank'!$C619</f>
        <v>USA 195</v>
      </c>
      <c r="C617" s="1" t="str">
        <f>'[1]Bearbeitete Datenbank'!$C619</f>
        <v>USA 195</v>
      </c>
      <c r="D617" s="41">
        <f>'[1]Bearbeitete Datenbank'!$AB619</f>
        <v>32258</v>
      </c>
      <c r="G617" s="1" t="str">
        <f>'[1]Bearbeitete Datenbank'!$AV619</f>
        <v>Heavy Satellite</v>
      </c>
      <c r="H617" s="1">
        <f>'[1]Bearbeitete Datenbank'!$V619</f>
        <v>14</v>
      </c>
      <c r="J617" s="3"/>
      <c r="K617" s="1" t="str">
        <f>'[1]Bearbeitete Datenbank'!$BQ619</f>
        <v>mono/duo-propellant</v>
      </c>
      <c r="L617" s="1" t="str">
        <f>'[1]Bearbeitete Datenbank'!$BR619</f>
        <v>1</v>
      </c>
      <c r="M617" s="1"/>
      <c r="N617" s="1">
        <f>'[1]Bearbeitete Datenbank'!$BS619</f>
        <v>300</v>
      </c>
      <c r="P617" s="1" t="str">
        <f>'[1]Bearbeitete Datenbank'!$Y619</f>
        <v>Cape Canaveral</v>
      </c>
      <c r="Q617" s="1">
        <f>'[1]Bearbeitete Datenbank'!$AD619*PI()/180</f>
        <v>0.49683706040105241</v>
      </c>
      <c r="R617" s="1" t="str">
        <f>'[1]Bearbeitete Datenbank'!$D619</f>
        <v>USA</v>
      </c>
      <c r="S617" s="1" t="str">
        <f>'[1]Bearbeitete Datenbank'!$E619</f>
        <v>USA</v>
      </c>
      <c r="T617" s="1" t="str">
        <f>'[1]Bearbeitete Datenbank'!$F619</f>
        <v>Military Satellite Communications - US Air Force</v>
      </c>
      <c r="U617" s="3">
        <f>'[1]Bearbeitete Datenbank'!$U619</f>
        <v>39366</v>
      </c>
      <c r="V617" s="1">
        <f>'[1]Bearbeitete Datenbank'!$AE619*PI()/180</f>
        <v>4.8776134829068196</v>
      </c>
      <c r="Y617" s="1">
        <f>'[1]Bearbeitete Datenbank'!$BK619</f>
        <v>3</v>
      </c>
      <c r="Z617" s="1">
        <f>'[1]Bearbeitete Datenbank'!$BL619</f>
        <v>6</v>
      </c>
      <c r="AA617" s="1">
        <f>'[1]Bearbeitete Datenbank'!$BM619</f>
        <v>46</v>
      </c>
      <c r="AB617" s="1">
        <f>'[1]Bearbeitete Datenbank'!BN619</f>
        <v>130.20090699213799</v>
      </c>
      <c r="AC617" s="1">
        <f>'[1]Bearbeitete Datenbank'!BO619</f>
        <v>9</v>
      </c>
      <c r="AD617" s="1">
        <f>'[1]Bearbeitete Datenbank'!$BP619</f>
        <v>57.059333333333299</v>
      </c>
      <c r="AH617" s="1">
        <f>'[1]Bearbeitete Datenbank'!$AL619</f>
        <v>5768</v>
      </c>
      <c r="AJ617" s="1">
        <f>'[1]Bearbeitete Datenbank'!$AN619</f>
        <v>2500</v>
      </c>
      <c r="AK617" s="1">
        <f>'[1]Bearbeitete Datenbank'!$AW619</f>
        <v>3268</v>
      </c>
      <c r="AU617" s="1" t="str">
        <f>'[1]Bearbeitete Datenbank'!$AU619</f>
        <v>GEO/S</v>
      </c>
      <c r="AV617" s="1" t="str">
        <f>'[1]Bearbeitete Datenbank'!$J619</f>
        <v>GEO</v>
      </c>
      <c r="AY617" s="1" t="str">
        <f>'[1]Bearbeitete Datenbank'!$G619</f>
        <v>Military</v>
      </c>
      <c r="AZ617" s="1"/>
      <c r="BA617" s="1" t="str">
        <f>'[1]Bearbeitete Datenbank'!$H619</f>
        <v>Communications</v>
      </c>
      <c r="BB617" s="1"/>
      <c r="BC617" s="42">
        <f>'[1]Bearbeitete Datenbank'!$AX619</f>
        <v>3.9100000000000003E-2</v>
      </c>
      <c r="BD617" s="1">
        <f>Tabelle27[[#This Row],[inclination '[degree']]]*PI()/180</f>
        <v>6.8242373752978294E-4</v>
      </c>
      <c r="BE617" s="1">
        <f>'[1]Bearbeitete Datenbank'!$AY619</f>
        <v>106.46380000000001</v>
      </c>
      <c r="BF617" s="1">
        <f>Tabelle27[[#This Row],[RAAN '[degree']]]*PI()/180</f>
        <v>1.8581438441847391</v>
      </c>
      <c r="BG617" s="1">
        <f>'[1]Bearbeitete Datenbank'!$BA619</f>
        <v>290.40269999999998</v>
      </c>
      <c r="BH617" s="1">
        <f>Tabelle27[[#This Row],[AoP '[degree']]]*PI()/180</f>
        <v>5.0684832716813366</v>
      </c>
      <c r="BI617" s="1">
        <f>'[1]Bearbeitete Datenbank'!$BB619</f>
        <v>129.21549999999999</v>
      </c>
      <c r="BK617" s="1">
        <f>Tabelle27[[#This Row],[mean_anomaly '[degree']]]*PI()/180</f>
        <v>2.2552359196107328</v>
      </c>
      <c r="BL617" s="1">
        <f>'[1]Bearbeitete Datenbank'!$AZ619</f>
        <v>5.2899999999999998E-5</v>
      </c>
      <c r="BM617" s="1">
        <f>'[1]Bearbeitete Datenbank'!$BE619</f>
        <v>42164.837352208699</v>
      </c>
      <c r="BN617" s="1">
        <f>'[1]Bearbeitete Datenbank'!$BF619</f>
        <v>35796.067872104628</v>
      </c>
      <c r="BO617" s="1">
        <f>'[1]Bearbeitete Datenbank'!$BG619</f>
        <v>35791.606832312769</v>
      </c>
      <c r="BP617" s="1">
        <f>'[1]Bearbeitete Datenbank'!$BH619</f>
        <v>1436.1007423473995</v>
      </c>
      <c r="BQ617" s="1">
        <f>'[1]Bearbeitete Datenbank'!$BC619</f>
        <v>1.0027151700000001</v>
      </c>
      <c r="BY617" s="1" t="s">
        <v>115</v>
      </c>
      <c r="BZ617" s="1" t="s">
        <v>115</v>
      </c>
      <c r="CA617" s="1" t="s">
        <v>115</v>
      </c>
      <c r="CB617" s="1" t="s">
        <v>115</v>
      </c>
      <c r="CD617" s="47">
        <f>'[1]Bearbeitete Datenbank'!$BT619</f>
        <v>4.1544908000000103E-2</v>
      </c>
      <c r="CE61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7.2509543203813415E-4</v>
      </c>
      <c r="CF617" s="1">
        <f>'[1]Bearbeitete Datenbank'!$BU619</f>
        <v>5.9899407599999996</v>
      </c>
      <c r="CG61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0.10454418826141144</v>
      </c>
      <c r="CH617" s="1" t="str">
        <f>'[1]Bearbeitete Datenbank'!$BV619</f>
        <v>True</v>
      </c>
      <c r="CI617" s="1" t="str">
        <f>'[1]Bearbeitete Datenbank'!$BW619</f>
        <v>True</v>
      </c>
      <c r="CJ617" s="1">
        <f>'[1]Bearbeitete Datenbank'!$BX619</f>
        <v>6.5310500000000004E-5</v>
      </c>
      <c r="CK617" s="1">
        <f>'[1]Bearbeitete Datenbank'!$BY619</f>
        <v>6.17855E-5</v>
      </c>
      <c r="CL617" s="1">
        <f>'[1]Bearbeitete Datenbank'!$CA619</f>
        <v>4.7548E-2</v>
      </c>
      <c r="CM61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8.2986915273826377E-4</v>
      </c>
      <c r="CN617" s="1">
        <f>'[1]Bearbeitete Datenbank'!$CB619</f>
        <v>1</v>
      </c>
      <c r="CO617" s="1">
        <f>'[1]Bearbeitete Datenbank'!$CC619</f>
        <v>7</v>
      </c>
      <c r="CP617" s="1" t="str">
        <f>'[1]Bearbeitete Datenbank'!$CD619</f>
        <v>None</v>
      </c>
      <c r="CQ617" s="1" t="str">
        <f>'[1]Bearbeitete Datenbank'!$CE619</f>
        <v>None</v>
      </c>
      <c r="CR617" s="1" t="str">
        <f>'[1]Bearbeitete Datenbank'!$CF619</f>
        <v>None</v>
      </c>
      <c r="CS617" s="1" t="str">
        <f>IF(Tabelle27[[#This Row],[synchronised_starting_longitude '[deg_E']]]="None","None",Tabelle27[[#This Row],[synchronised_starting_longitude '[deg_E']]]*PI()/180)</f>
        <v>None</v>
      </c>
      <c r="CT617" s="1" t="str">
        <f>'[1]Bearbeitete Datenbank'!$CG619</f>
        <v>None</v>
      </c>
      <c r="CU617" s="1" t="str">
        <f>IF(Tabelle27[[#This Row],[synchronised_initial_longitude '[deg_E']]]="None","None",Tabelle27[[#This Row],[synchronised_initial_longitude '[deg_E']]]*PI()/180)</f>
        <v>None</v>
      </c>
      <c r="CV617" s="1" t="str">
        <f>'[1]Bearbeitete Datenbank'!$CH619</f>
        <v>None</v>
      </c>
      <c r="CW617" s="1" t="str">
        <f>IF(Tabelle27[[#This Row],[synchronised_tolerance_longitude '[deg_E']]]="None","None",Tabelle27[[#This Row],[synchronised_tolerance_longitude '[deg_E']]]*PI()/180)</f>
        <v>None</v>
      </c>
      <c r="CY617" s="1" t="str">
        <f>'[1]Bearbeitete Datenbank'!$CI619</f>
        <v>None</v>
      </c>
      <c r="CZ617" s="1" t="str">
        <f>IF(Tabelle27[[#This Row],[initial_GLAN '[deg']]]="None",Tabelle27[[#This Row],[initial_GLAN '[deg']]],Tabelle27[[#This Row],[initial_GLAN '[deg']]]*PI()/180)</f>
        <v>None</v>
      </c>
      <c r="DA617" s="1" t="str">
        <f>'[1]Bearbeitete Datenbank'!$CJ619</f>
        <v>None</v>
      </c>
      <c r="DB617" s="1" t="str">
        <f>IF(Tabelle27[[#This Row],[tolerance_GLAN '[deg']]]="None",Tabelle27[[#This Row],[tolerance_GLAN '[deg']]],Tabelle27[[#This Row],[tolerance_GLAN '[deg']]]*PI()/180)</f>
        <v>None</v>
      </c>
      <c r="DC617" s="1" t="str">
        <f>'[1]Bearbeitete Datenbank'!$CK619</f>
        <v>None</v>
      </c>
      <c r="DD617" s="49" t="str">
        <f>'[1]Bearbeitete Datenbank'!$CL619</f>
        <v>None</v>
      </c>
      <c r="DE617" s="5" t="str">
        <f>'[1]Bearbeitete Datenbank'!$CM619</f>
        <v>None</v>
      </c>
      <c r="DF617" s="49" t="str">
        <f>'[1]Bearbeitete Datenbank'!$CN619</f>
        <v>None</v>
      </c>
      <c r="DG617" s="5" t="str">
        <f>'[1]Bearbeitete Datenbank'!$CO619</f>
        <v>None</v>
      </c>
      <c r="DH617" s="5" t="str">
        <f>'[1]Bearbeitete Datenbank'!$CP619</f>
        <v>None</v>
      </c>
    </row>
    <row r="618" spans="1:115" x14ac:dyDescent="0.25">
      <c r="A618" s="1" t="str">
        <f>'[1]Bearbeitete Datenbank'!$C620</f>
        <v>USA 196</v>
      </c>
      <c r="C618" s="1" t="str">
        <f>'[1]Bearbeitete Datenbank'!$C620</f>
        <v>USA 196</v>
      </c>
      <c r="D618" s="41">
        <f>'[1]Bearbeitete Datenbank'!$AB620</f>
        <v>32260</v>
      </c>
      <c r="G618" s="1" t="str">
        <f>'[1]Bearbeitete Datenbank'!$AV620</f>
        <v>Heavy Satellite</v>
      </c>
      <c r="H618" s="1">
        <f>'[1]Bearbeitete Datenbank'!$V620</f>
        <v>10</v>
      </c>
      <c r="J618" s="3"/>
      <c r="K618" s="1" t="str">
        <f>'[1]Bearbeitete Datenbank'!$BQ620</f>
        <v>mono/duo-propellant</v>
      </c>
      <c r="L618" s="1" t="str">
        <f>'[1]Bearbeitete Datenbank'!$BR620</f>
        <v>1</v>
      </c>
      <c r="M618" s="1"/>
      <c r="N618" s="1">
        <f>'[1]Bearbeitete Datenbank'!$BS620</f>
        <v>300</v>
      </c>
      <c r="P618" s="1" t="str">
        <f>'[1]Bearbeitete Datenbank'!$Y620</f>
        <v>Cape Canaveral</v>
      </c>
      <c r="Q618" s="1">
        <f>'[1]Bearbeitete Datenbank'!$AD620*PI()/180</f>
        <v>0.49683706040105241</v>
      </c>
      <c r="R618" s="1" t="str">
        <f>'[1]Bearbeitete Datenbank'!$D620</f>
        <v>USA</v>
      </c>
      <c r="S618" s="1" t="str">
        <f>'[1]Bearbeitete Datenbank'!$E620</f>
        <v>USA</v>
      </c>
      <c r="T618" s="1" t="str">
        <f>'[1]Bearbeitete Datenbank'!$F620</f>
        <v>DoD/US Air Force</v>
      </c>
      <c r="U618" s="3">
        <f>'[1]Bearbeitete Datenbank'!$U620</f>
        <v>39372</v>
      </c>
      <c r="V618" s="1">
        <f>'[1]Bearbeitete Datenbank'!$AE620*PI()/180</f>
        <v>4.8776134829068196</v>
      </c>
      <c r="Y618" s="1">
        <f>'[1]Bearbeitete Datenbank'!$BK620</f>
        <v>1.9</v>
      </c>
      <c r="Z618" s="1">
        <f>'[1]Bearbeitete Datenbank'!$BL620</f>
        <v>1.5</v>
      </c>
      <c r="AA618" s="1">
        <f>'[1]Bearbeitete Datenbank'!$BM620</f>
        <v>19.3</v>
      </c>
      <c r="AB618" s="1">
        <f>'[1]Bearbeitete Datenbank'!BN620</f>
        <v>31.859421562149599</v>
      </c>
      <c r="AC618" s="1">
        <f>'[1]Bearbeitete Datenbank'!BO620</f>
        <v>2.85</v>
      </c>
      <c r="AD618" s="1">
        <f>'[1]Bearbeitete Datenbank'!$BP620</f>
        <v>13.5391333333333</v>
      </c>
      <c r="AH618" s="1">
        <f>'[1]Bearbeitete Datenbank'!$AL620</f>
        <v>1077</v>
      </c>
      <c r="AJ618" s="1">
        <f>'[1]Bearbeitete Datenbank'!$AN620</f>
        <v>910</v>
      </c>
      <c r="AK618" s="1">
        <f>'[1]Bearbeitete Datenbank'!$AW620</f>
        <v>167</v>
      </c>
      <c r="AU618" s="1" t="str">
        <f>'[1]Bearbeitete Datenbank'!$AU620</f>
        <v>MEO</v>
      </c>
      <c r="AV618" s="1" t="str">
        <f>'[1]Bearbeitete Datenbank'!$J620</f>
        <v>MEO</v>
      </c>
      <c r="AY618" s="1" t="str">
        <f>'[1]Bearbeitete Datenbank'!$G620</f>
        <v>Military/Commercial</v>
      </c>
      <c r="AZ618" s="1"/>
      <c r="BA618" s="1" t="str">
        <f>'[1]Bearbeitete Datenbank'!$H620</f>
        <v>Navigation/Global Positioning</v>
      </c>
      <c r="BB618" s="1"/>
      <c r="BC618" s="42">
        <f>'[1]Bearbeitete Datenbank'!$AX620</f>
        <v>53.229399999999998</v>
      </c>
      <c r="BD618" s="1">
        <f>Tabelle27[[#This Row],[inclination '[degree']]]*PI()/180</f>
        <v>0.9290282888610697</v>
      </c>
      <c r="BE618" s="1">
        <f>'[1]Bearbeitete Datenbank'!$AY620</f>
        <v>156.8879</v>
      </c>
      <c r="BF618" s="1">
        <f>Tabelle27[[#This Row],[RAAN '[degree']]]*PI()/180</f>
        <v>2.7382104115396118</v>
      </c>
      <c r="BG618" s="1">
        <f>'[1]Bearbeitete Datenbank'!$BA620</f>
        <v>55.698599999999999</v>
      </c>
      <c r="BH618" s="1">
        <f>Tabelle27[[#This Row],[AoP '[degree']]]*PI()/180</f>
        <v>0.97212395875131363</v>
      </c>
      <c r="BI618" s="1">
        <f>'[1]Bearbeitete Datenbank'!$BB620</f>
        <v>305.56720000000001</v>
      </c>
      <c r="BK618" s="1">
        <f>Tabelle27[[#This Row],[mean_anomaly '[degree']]]*PI()/180</f>
        <v>5.3331537261000168</v>
      </c>
      <c r="BL618" s="1">
        <f>'[1]Bearbeitete Datenbank'!$AZ620</f>
        <v>1.2957E-2</v>
      </c>
      <c r="BM618" s="1">
        <f>'[1]Bearbeitete Datenbank'!$BE620</f>
        <v>26559.803895896013</v>
      </c>
      <c r="BN618" s="1">
        <f>'[1]Bearbeitete Datenbank'!$BF620</f>
        <v>20532.939274975142</v>
      </c>
      <c r="BO618" s="1">
        <f>'[1]Bearbeitete Datenbank'!$BG620</f>
        <v>19844.668516816888</v>
      </c>
      <c r="BP618" s="1">
        <f>'[1]Bearbeitete Datenbank'!$BH620</f>
        <v>717.95389959178351</v>
      </c>
      <c r="BQ618" s="1">
        <f>'[1]Bearbeitete Datenbank'!$BC620</f>
        <v>2.0056998099999999</v>
      </c>
      <c r="BY618" s="1" t="s">
        <v>115</v>
      </c>
      <c r="BZ618" s="1" t="s">
        <v>115</v>
      </c>
      <c r="CA618" s="1" t="s">
        <v>115</v>
      </c>
      <c r="CB618" s="1" t="s">
        <v>115</v>
      </c>
      <c r="CD618" s="47" t="str">
        <f>'[1]Bearbeitete Datenbank'!$BT620</f>
        <v>None</v>
      </c>
      <c r="CE61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8" s="1" t="str">
        <f>'[1]Bearbeitete Datenbank'!$BU620</f>
        <v>None</v>
      </c>
      <c r="CG61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8" s="1" t="str">
        <f>'[1]Bearbeitete Datenbank'!$BV620</f>
        <v>None</v>
      </c>
      <c r="CI618" s="1" t="str">
        <f>'[1]Bearbeitete Datenbank'!$BW620</f>
        <v>None</v>
      </c>
      <c r="CJ618" s="1" t="str">
        <f>'[1]Bearbeitete Datenbank'!$BX620</f>
        <v>None</v>
      </c>
      <c r="CK618" s="1" t="str">
        <f>'[1]Bearbeitete Datenbank'!$BY620</f>
        <v>None</v>
      </c>
      <c r="CL618" s="1" t="str">
        <f>'[1]Bearbeitete Datenbank'!$CA620</f>
        <v>None</v>
      </c>
      <c r="CM61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8" s="1" t="str">
        <f>'[1]Bearbeitete Datenbank'!$CB620</f>
        <v>None</v>
      </c>
      <c r="CO618" s="1" t="str">
        <f>'[1]Bearbeitete Datenbank'!$CC620</f>
        <v>None</v>
      </c>
      <c r="CP618" s="1" t="str">
        <f>'[1]Bearbeitete Datenbank'!$CD620</f>
        <v>None</v>
      </c>
      <c r="CQ618" s="1" t="str">
        <f>'[1]Bearbeitete Datenbank'!$CE620</f>
        <v>None</v>
      </c>
      <c r="CR618" s="1" t="str">
        <f>'[1]Bearbeitete Datenbank'!$CF620</f>
        <v>None</v>
      </c>
      <c r="CS618" s="1" t="str">
        <f>IF(Tabelle27[[#This Row],[synchronised_starting_longitude '[deg_E']]]="None","None",Tabelle27[[#This Row],[synchronised_starting_longitude '[deg_E']]]*PI()/180)</f>
        <v>None</v>
      </c>
      <c r="CT618" s="1" t="str">
        <f>'[1]Bearbeitete Datenbank'!$CG620</f>
        <v>None</v>
      </c>
      <c r="CU618" s="1" t="str">
        <f>IF(Tabelle27[[#This Row],[synchronised_initial_longitude '[deg_E']]]="None","None",Tabelle27[[#This Row],[synchronised_initial_longitude '[deg_E']]]*PI()/180)</f>
        <v>None</v>
      </c>
      <c r="CV618" s="1" t="str">
        <f>'[1]Bearbeitete Datenbank'!$CH620</f>
        <v>None</v>
      </c>
      <c r="CW618" s="1" t="str">
        <f>IF(Tabelle27[[#This Row],[synchronised_tolerance_longitude '[deg_E']]]="None","None",Tabelle27[[#This Row],[synchronised_tolerance_longitude '[deg_E']]]*PI()/180)</f>
        <v>None</v>
      </c>
      <c r="CY618" s="1">
        <f>'[1]Bearbeitete Datenbank'!$CI620</f>
        <v>95.843563948500005</v>
      </c>
      <c r="CZ618" s="1">
        <f>IF(Tabelle27[[#This Row],[initial_GLAN '[deg']]]="None",Tabelle27[[#This Row],[initial_GLAN '[deg']]],Tabelle27[[#This Row],[initial_GLAN '[deg']]]*PI()/180)</f>
        <v>1.672785757747062</v>
      </c>
      <c r="DA618" s="1">
        <f>'[1]Bearbeitete Datenbank'!$CJ620</f>
        <v>1.7864083675000018</v>
      </c>
      <c r="DB618" s="1">
        <f>IF(Tabelle27[[#This Row],[tolerance_GLAN '[deg']]]="None",Tabelle27[[#This Row],[tolerance_GLAN '[deg']]],Tabelle27[[#This Row],[tolerance_GLAN '[deg']]]*PI()/180)</f>
        <v>3.1178707798051895E-2</v>
      </c>
      <c r="DC618" s="1" t="str">
        <f>'[1]Bearbeitete Datenbank'!$CK620</f>
        <v>GPS</v>
      </c>
      <c r="DD618" s="49" t="str">
        <f>'[1]Bearbeitete Datenbank'!$CL620</f>
        <v>Spare</v>
      </c>
      <c r="DE618" s="5" t="str">
        <f>'[1]Bearbeitete Datenbank'!$CM620</f>
        <v>None</v>
      </c>
      <c r="DF618" s="49" t="str">
        <f>'[1]Bearbeitete Datenbank'!$CN620</f>
        <v>None</v>
      </c>
      <c r="DG618" s="5" t="str">
        <f>'[1]Bearbeitete Datenbank'!$CO620</f>
        <v>None</v>
      </c>
      <c r="DH618" s="5" t="str">
        <f>'[1]Bearbeitete Datenbank'!$CP620</f>
        <v>None</v>
      </c>
    </row>
    <row r="619" spans="1:115" x14ac:dyDescent="0.25">
      <c r="A619" s="1" t="str">
        <f>'[1]Bearbeitete Datenbank'!$C621</f>
        <v>USA 199</v>
      </c>
      <c r="C619" s="1" t="str">
        <f>'[1]Bearbeitete Datenbank'!$C621</f>
        <v>USA 199</v>
      </c>
      <c r="D619" s="41">
        <f>'[1]Bearbeitete Datenbank'!$AB621</f>
        <v>32384</v>
      </c>
      <c r="G619" s="1" t="str">
        <f>'[1]Bearbeitete Datenbank'!$AV621</f>
        <v>Heavy Satellite</v>
      </c>
      <c r="H619" s="1">
        <f>'[1]Bearbeitete Datenbank'!$V621</f>
        <v>10</v>
      </c>
      <c r="J619" s="3"/>
      <c r="K619" s="1" t="str">
        <f>'[1]Bearbeitete Datenbank'!$BQ621</f>
        <v>mono/duo-propellant</v>
      </c>
      <c r="L619" s="1" t="str">
        <f>'[1]Bearbeitete Datenbank'!$BR621</f>
        <v>1</v>
      </c>
      <c r="M619" s="1"/>
      <c r="N619" s="1">
        <f>'[1]Bearbeitete Datenbank'!$BS621</f>
        <v>300</v>
      </c>
      <c r="P619" s="1" t="str">
        <f>'[1]Bearbeitete Datenbank'!$Y621</f>
        <v>Cape Canaveral</v>
      </c>
      <c r="Q619" s="1">
        <f>'[1]Bearbeitete Datenbank'!$AD621*PI()/180</f>
        <v>0.49683706040105241</v>
      </c>
      <c r="R619" s="1" t="str">
        <f>'[1]Bearbeitete Datenbank'!$D621</f>
        <v>USA</v>
      </c>
      <c r="S619" s="1" t="str">
        <f>'[1]Bearbeitete Datenbank'!$E621</f>
        <v>USA</v>
      </c>
      <c r="T619" s="1" t="str">
        <f>'[1]Bearbeitete Datenbank'!$F621</f>
        <v>DoD/US Air Force</v>
      </c>
      <c r="U619" s="3">
        <f>'[1]Bearbeitete Datenbank'!$U621</f>
        <v>39436</v>
      </c>
      <c r="V619" s="1">
        <f>'[1]Bearbeitete Datenbank'!$AE621*PI()/180</f>
        <v>4.8776134829068196</v>
      </c>
      <c r="Y619" s="1">
        <f>'[1]Bearbeitete Datenbank'!$BK621</f>
        <v>1.9</v>
      </c>
      <c r="Z619" s="1">
        <f>'[1]Bearbeitete Datenbank'!$BL621</f>
        <v>1.5</v>
      </c>
      <c r="AA619" s="1">
        <f>'[1]Bearbeitete Datenbank'!$BM621</f>
        <v>19.3</v>
      </c>
      <c r="AB619" s="1">
        <f>'[1]Bearbeitete Datenbank'!BN621</f>
        <v>31.859421562149599</v>
      </c>
      <c r="AC619" s="1">
        <f>'[1]Bearbeitete Datenbank'!BO621</f>
        <v>2.85</v>
      </c>
      <c r="AD619" s="1">
        <f>'[1]Bearbeitete Datenbank'!$BP621</f>
        <v>13.5391333333333</v>
      </c>
      <c r="AH619" s="1">
        <f>'[1]Bearbeitete Datenbank'!$AL621</f>
        <v>1077</v>
      </c>
      <c r="AJ619" s="1">
        <f>'[1]Bearbeitete Datenbank'!$AN621</f>
        <v>910</v>
      </c>
      <c r="AK619" s="1">
        <f>'[1]Bearbeitete Datenbank'!$AW621</f>
        <v>167</v>
      </c>
      <c r="AU619" s="1" t="str">
        <f>'[1]Bearbeitete Datenbank'!$AU621</f>
        <v>MEO</v>
      </c>
      <c r="AV619" s="1" t="str">
        <f>'[1]Bearbeitete Datenbank'!$J621</f>
        <v>MEO</v>
      </c>
      <c r="AY619" s="1" t="str">
        <f>'[1]Bearbeitete Datenbank'!$G621</f>
        <v>Military/Commercial</v>
      </c>
      <c r="AZ619" s="1"/>
      <c r="BA619" s="1" t="str">
        <f>'[1]Bearbeitete Datenbank'!$H621</f>
        <v>Navigation/Global Positioning</v>
      </c>
      <c r="BB619" s="1"/>
      <c r="BC619" s="42">
        <f>'[1]Bearbeitete Datenbank'!$AX621</f>
        <v>56.385100000000001</v>
      </c>
      <c r="BD619" s="1">
        <f>Tabelle27[[#This Row],[inclination '[degree']]]*PI()/180</f>
        <v>0.98410564406625478</v>
      </c>
      <c r="BE619" s="1">
        <f>'[1]Bearbeitete Datenbank'!$AY621</f>
        <v>347.63780000000003</v>
      </c>
      <c r="BF619" s="1">
        <f>Tabelle27[[#This Row],[RAAN '[degree']]]*PI()/180</f>
        <v>6.0674242143895434</v>
      </c>
      <c r="BG619" s="1">
        <f>'[1]Bearbeitete Datenbank'!$BA621</f>
        <v>126.9713</v>
      </c>
      <c r="BH619" s="1">
        <f>Tabelle27[[#This Row],[AoP '[degree']]]*PI()/180</f>
        <v>2.2160672405374759</v>
      </c>
      <c r="BI619" s="1">
        <f>'[1]Bearbeitete Datenbank'!$BB621</f>
        <v>61.321899999999999</v>
      </c>
      <c r="BK619" s="1">
        <f>Tabelle27[[#This Row],[mean_anomaly '[degree']]]*PI()/180</f>
        <v>1.0702690585787107</v>
      </c>
      <c r="BL619" s="1">
        <f>'[1]Bearbeitete Datenbank'!$AZ621</f>
        <v>1.6645E-3</v>
      </c>
      <c r="BM619" s="1">
        <f>'[1]Bearbeitete Datenbank'!$BE621</f>
        <v>26559.948236453685</v>
      </c>
      <c r="BN619" s="1">
        <f>'[1]Bearbeitete Datenbank'!$BF621</f>
        <v>20233.157270293261</v>
      </c>
      <c r="BO619" s="1">
        <f>'[1]Bearbeitete Datenbank'!$BG621</f>
        <v>20144.73920261411</v>
      </c>
      <c r="BP619" s="1">
        <f>'[1]Bearbeitete Datenbank'!$BH621</f>
        <v>717.9597522332856</v>
      </c>
      <c r="BQ619" s="1">
        <f>'[1]Bearbeitete Datenbank'!$BC621</f>
        <v>2.0056834600000002</v>
      </c>
      <c r="BY619" s="1" t="s">
        <v>115</v>
      </c>
      <c r="BZ619" s="1" t="s">
        <v>115</v>
      </c>
      <c r="CA619" s="1" t="s">
        <v>115</v>
      </c>
      <c r="CB619" s="1" t="s">
        <v>115</v>
      </c>
      <c r="CD619" s="47" t="str">
        <f>'[1]Bearbeitete Datenbank'!$BT621</f>
        <v>None</v>
      </c>
      <c r="CE61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19" s="1" t="str">
        <f>'[1]Bearbeitete Datenbank'!$BU621</f>
        <v>None</v>
      </c>
      <c r="CG61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19" s="1" t="str">
        <f>'[1]Bearbeitete Datenbank'!$BV621</f>
        <v>None</v>
      </c>
      <c r="CI619" s="1" t="str">
        <f>'[1]Bearbeitete Datenbank'!$BW621</f>
        <v>None</v>
      </c>
      <c r="CJ619" s="1" t="str">
        <f>'[1]Bearbeitete Datenbank'!$BX621</f>
        <v>None</v>
      </c>
      <c r="CK619" s="1" t="str">
        <f>'[1]Bearbeitete Datenbank'!$BY621</f>
        <v>None</v>
      </c>
      <c r="CL619" s="1" t="str">
        <f>'[1]Bearbeitete Datenbank'!$CA621</f>
        <v>None</v>
      </c>
      <c r="CM61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19" s="1" t="str">
        <f>'[1]Bearbeitete Datenbank'!$CB621</f>
        <v>None</v>
      </c>
      <c r="CO619" s="1" t="str">
        <f>'[1]Bearbeitete Datenbank'!$CC621</f>
        <v>None</v>
      </c>
      <c r="CP619" s="1" t="str">
        <f>'[1]Bearbeitete Datenbank'!$CD621</f>
        <v>None</v>
      </c>
      <c r="CQ619" s="1" t="str">
        <f>'[1]Bearbeitete Datenbank'!$CE621</f>
        <v>None</v>
      </c>
      <c r="CR619" s="1" t="str">
        <f>'[1]Bearbeitete Datenbank'!$CF621</f>
        <v>None</v>
      </c>
      <c r="CS619" s="1" t="str">
        <f>IF(Tabelle27[[#This Row],[synchronised_starting_longitude '[deg_E']]]="None","None",Tabelle27[[#This Row],[synchronised_starting_longitude '[deg_E']]]*PI()/180)</f>
        <v>None</v>
      </c>
      <c r="CT619" s="1" t="str">
        <f>'[1]Bearbeitete Datenbank'!$CG621</f>
        <v>None</v>
      </c>
      <c r="CU619" s="1" t="str">
        <f>IF(Tabelle27[[#This Row],[synchronised_initial_longitude '[deg_E']]]="None","None",Tabelle27[[#This Row],[synchronised_initial_longitude '[deg_E']]]*PI()/180)</f>
        <v>None</v>
      </c>
      <c r="CV619" s="1" t="str">
        <f>'[1]Bearbeitete Datenbank'!$CH621</f>
        <v>None</v>
      </c>
      <c r="CW619" s="1" t="str">
        <f>IF(Tabelle27[[#This Row],[synchronised_tolerance_longitude '[deg_E']]]="None","None",Tabelle27[[#This Row],[synchronised_tolerance_longitude '[deg_E']]]*PI()/180)</f>
        <v>None</v>
      </c>
      <c r="CY619" s="1">
        <f>'[1]Bearbeitete Datenbank'!$CI621</f>
        <v>171.81049395050002</v>
      </c>
      <c r="CZ619" s="1">
        <f>IF(Tabelle27[[#This Row],[initial_GLAN '[deg']]]="None",Tabelle27[[#This Row],[initial_GLAN '[deg']]],Tabelle27[[#This Row],[initial_GLAN '[deg']]]*PI()/180)</f>
        <v>2.9986588089140249</v>
      </c>
      <c r="DA619" s="1">
        <f>'[1]Bearbeitete Datenbank'!$CJ621</f>
        <v>1.4460625724999971</v>
      </c>
      <c r="DB619" s="1">
        <f>IF(Tabelle27[[#This Row],[tolerance_GLAN '[deg']]]="None",Tabelle27[[#This Row],[tolerance_GLAN '[deg']]],Tabelle27[[#This Row],[tolerance_GLAN '[deg']]]*PI()/180)</f>
        <v>2.5238553079984159E-2</v>
      </c>
      <c r="DC619" s="1" t="str">
        <f>'[1]Bearbeitete Datenbank'!$CK621</f>
        <v>GPS</v>
      </c>
      <c r="DD619" s="49" t="str">
        <f>'[1]Bearbeitete Datenbank'!$CL621</f>
        <v>C1</v>
      </c>
      <c r="DE619" s="5" t="str">
        <f>'[1]Bearbeitete Datenbank'!$CM621</f>
        <v>None</v>
      </c>
      <c r="DF619" s="49" t="str">
        <f>'[1]Bearbeitete Datenbank'!$CN621</f>
        <v>None</v>
      </c>
      <c r="DG619" s="5" t="str">
        <f>'[1]Bearbeitete Datenbank'!$CO621</f>
        <v>None</v>
      </c>
      <c r="DH619" s="5" t="str">
        <f>'[1]Bearbeitete Datenbank'!$CP621</f>
        <v>None</v>
      </c>
    </row>
    <row r="620" spans="1:115" x14ac:dyDescent="0.25">
      <c r="A620" s="1" t="str">
        <f>'[1]Bearbeitete Datenbank'!$C622</f>
        <v>USA 201</v>
      </c>
      <c r="C620" s="1" t="str">
        <f>'[1]Bearbeitete Datenbank'!$C622</f>
        <v>USA 201</v>
      </c>
      <c r="D620" s="41">
        <f>'[1]Bearbeitete Datenbank'!$AB622</f>
        <v>32711</v>
      </c>
      <c r="G620" s="1" t="str">
        <f>'[1]Bearbeitete Datenbank'!$AV622</f>
        <v>Heavy Satellite</v>
      </c>
      <c r="H620" s="1">
        <f>'[1]Bearbeitete Datenbank'!$V622</f>
        <v>10</v>
      </c>
      <c r="J620" s="3"/>
      <c r="K620" s="1" t="str">
        <f>'[1]Bearbeitete Datenbank'!$BQ622</f>
        <v>mono/duo-propellant</v>
      </c>
      <c r="L620" s="1" t="str">
        <f>'[1]Bearbeitete Datenbank'!$BR622</f>
        <v>1</v>
      </c>
      <c r="M620" s="1"/>
      <c r="N620" s="1">
        <f>'[1]Bearbeitete Datenbank'!$BS622</f>
        <v>300</v>
      </c>
      <c r="P620" s="1" t="str">
        <f>'[1]Bearbeitete Datenbank'!$Y622</f>
        <v>Cape Canaveral</v>
      </c>
      <c r="Q620" s="1">
        <f>'[1]Bearbeitete Datenbank'!$AD622*PI()/180</f>
        <v>0.49683706040105241</v>
      </c>
      <c r="R620" s="1" t="str">
        <f>'[1]Bearbeitete Datenbank'!$D622</f>
        <v>USA</v>
      </c>
      <c r="S620" s="1" t="str">
        <f>'[1]Bearbeitete Datenbank'!$E622</f>
        <v>USA</v>
      </c>
      <c r="T620" s="1" t="str">
        <f>'[1]Bearbeitete Datenbank'!$F622</f>
        <v>DoD/US Air Force</v>
      </c>
      <c r="U620" s="3">
        <f>'[1]Bearbeitete Datenbank'!$U622</f>
        <v>39522</v>
      </c>
      <c r="V620" s="1">
        <f>'[1]Bearbeitete Datenbank'!$AE622*PI()/180</f>
        <v>4.8776134829068196</v>
      </c>
      <c r="Y620" s="1">
        <f>'[1]Bearbeitete Datenbank'!$BK622</f>
        <v>1.9</v>
      </c>
      <c r="Z620" s="1">
        <f>'[1]Bearbeitete Datenbank'!$BL622</f>
        <v>1.5</v>
      </c>
      <c r="AA620" s="1">
        <f>'[1]Bearbeitete Datenbank'!$BM622</f>
        <v>19.3</v>
      </c>
      <c r="AB620" s="1">
        <f>'[1]Bearbeitete Datenbank'!BN622</f>
        <v>31.859421562149599</v>
      </c>
      <c r="AC620" s="1">
        <f>'[1]Bearbeitete Datenbank'!BO622</f>
        <v>2.85</v>
      </c>
      <c r="AD620" s="1">
        <f>'[1]Bearbeitete Datenbank'!$BP622</f>
        <v>13.5391333333333</v>
      </c>
      <c r="AH620" s="1">
        <f>'[1]Bearbeitete Datenbank'!$AL622</f>
        <v>1077</v>
      </c>
      <c r="AJ620" s="1">
        <f>'[1]Bearbeitete Datenbank'!$AN622</f>
        <v>910</v>
      </c>
      <c r="AK620" s="1">
        <f>'[1]Bearbeitete Datenbank'!$AW622</f>
        <v>167</v>
      </c>
      <c r="AU620" s="1" t="str">
        <f>'[1]Bearbeitete Datenbank'!$AU622</f>
        <v>MEO</v>
      </c>
      <c r="AV620" s="1" t="str">
        <f>'[1]Bearbeitete Datenbank'!$J622</f>
        <v>MEO</v>
      </c>
      <c r="AY620" s="1" t="str">
        <f>'[1]Bearbeitete Datenbank'!$G622</f>
        <v>Military/Commercial</v>
      </c>
      <c r="AZ620" s="1"/>
      <c r="BA620" s="1" t="str">
        <f>'[1]Bearbeitete Datenbank'!$H622</f>
        <v>Navigation/Global Positioning</v>
      </c>
      <c r="BB620" s="1"/>
      <c r="BC620" s="42">
        <f>'[1]Bearbeitete Datenbank'!$AX622</f>
        <v>54.527200000000001</v>
      </c>
      <c r="BD620" s="1">
        <f>Tabelle27[[#This Row],[inclination '[degree']]]*PI()/180</f>
        <v>0.95167917189345208</v>
      </c>
      <c r="BE620" s="1">
        <f>'[1]Bearbeitete Datenbank'!$AY622</f>
        <v>223.90790000000001</v>
      </c>
      <c r="BF620" s="1">
        <f>Tabelle27[[#This Row],[RAAN '[degree']]]*PI()/180</f>
        <v>3.9079300762262115</v>
      </c>
      <c r="BG620" s="1">
        <f>'[1]Bearbeitete Datenbank'!$BA622</f>
        <v>226.92590000000001</v>
      </c>
      <c r="BH620" s="1">
        <f>Tabelle27[[#This Row],[AoP '[degree']]]*PI()/180</f>
        <v>3.9606041130514003</v>
      </c>
      <c r="BI620" s="1">
        <f>'[1]Bearbeitete Datenbank'!$BB622</f>
        <v>131.85470000000001</v>
      </c>
      <c r="BK620" s="1">
        <f>Tabelle27[[#This Row],[mean_anomaly '[degree']]]*PI()/180</f>
        <v>2.3012986492293672</v>
      </c>
      <c r="BL620" s="1">
        <f>'[1]Bearbeitete Datenbank'!$AZ622</f>
        <v>1.50837E-2</v>
      </c>
      <c r="BM620" s="1">
        <f>'[1]Bearbeitete Datenbank'!$BE622</f>
        <v>26561.272023525038</v>
      </c>
      <c r="BN620" s="1">
        <f>'[1]Bearbeitete Datenbank'!$BF622</f>
        <v>20590.914282346279</v>
      </c>
      <c r="BO620" s="1">
        <f>'[1]Bearbeitete Datenbank'!$BG622</f>
        <v>19789.629764703794</v>
      </c>
      <c r="BP620" s="1">
        <f>'[1]Bearbeitete Datenbank'!$BH622</f>
        <v>718.01342916472322</v>
      </c>
      <c r="BQ620" s="1">
        <f>'[1]Bearbeitete Datenbank'!$BC622</f>
        <v>2.0055335200000002</v>
      </c>
      <c r="BY620" s="1" t="s">
        <v>115</v>
      </c>
      <c r="BZ620" s="1" t="s">
        <v>115</v>
      </c>
      <c r="CA620" s="1" t="s">
        <v>115</v>
      </c>
      <c r="CB620" s="1" t="s">
        <v>115</v>
      </c>
      <c r="CD620" s="47" t="str">
        <f>'[1]Bearbeitete Datenbank'!$BT622</f>
        <v>None</v>
      </c>
      <c r="CE62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20" s="1" t="str">
        <f>'[1]Bearbeitete Datenbank'!$BU622</f>
        <v>None</v>
      </c>
      <c r="CG62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20" s="1" t="str">
        <f>'[1]Bearbeitete Datenbank'!$BV622</f>
        <v>None</v>
      </c>
      <c r="CI620" s="1" t="str">
        <f>'[1]Bearbeitete Datenbank'!$BW622</f>
        <v>None</v>
      </c>
      <c r="CJ620" s="1" t="str">
        <f>'[1]Bearbeitete Datenbank'!$BX622</f>
        <v>None</v>
      </c>
      <c r="CK620" s="1" t="str">
        <f>'[1]Bearbeitete Datenbank'!$BY622</f>
        <v>None</v>
      </c>
      <c r="CL620" s="1" t="str">
        <f>'[1]Bearbeitete Datenbank'!$CA622</f>
        <v>None</v>
      </c>
      <c r="CM62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0" s="1" t="str">
        <f>'[1]Bearbeitete Datenbank'!$CB622</f>
        <v>None</v>
      </c>
      <c r="CO620" s="1" t="str">
        <f>'[1]Bearbeitete Datenbank'!$CC622</f>
        <v>None</v>
      </c>
      <c r="CP620" s="1" t="str">
        <f>'[1]Bearbeitete Datenbank'!$CD622</f>
        <v>None</v>
      </c>
      <c r="CQ620" s="1" t="str">
        <f>'[1]Bearbeitete Datenbank'!$CE622</f>
        <v>None</v>
      </c>
      <c r="CR620" s="1" t="str">
        <f>'[1]Bearbeitete Datenbank'!$CF622</f>
        <v>None</v>
      </c>
      <c r="CS620" s="1" t="str">
        <f>IF(Tabelle27[[#This Row],[synchronised_starting_longitude '[deg_E']]]="None","None",Tabelle27[[#This Row],[synchronised_starting_longitude '[deg_E']]]*PI()/180)</f>
        <v>None</v>
      </c>
      <c r="CT620" s="1" t="str">
        <f>'[1]Bearbeitete Datenbank'!$CG622</f>
        <v>None</v>
      </c>
      <c r="CU620" s="1" t="str">
        <f>IF(Tabelle27[[#This Row],[synchronised_initial_longitude '[deg_E']]]="None","None",Tabelle27[[#This Row],[synchronised_initial_longitude '[deg_E']]]*PI()/180)</f>
        <v>None</v>
      </c>
      <c r="CV620" s="1" t="str">
        <f>'[1]Bearbeitete Datenbank'!$CH622</f>
        <v>None</v>
      </c>
      <c r="CW620" s="1" t="str">
        <f>IF(Tabelle27[[#This Row],[synchronised_tolerance_longitude '[deg_E']]]="None","None",Tabelle27[[#This Row],[synchronised_tolerance_longitude '[deg_E']]]*PI()/180)</f>
        <v>None</v>
      </c>
      <c r="CY620" s="1">
        <f>'[1]Bearbeitete Datenbank'!$CI622</f>
        <v>13.444708826499999</v>
      </c>
      <c r="CZ620" s="1">
        <f>IF(Tabelle27[[#This Row],[initial_GLAN '[deg']]]="None",Tabelle27[[#This Row],[initial_GLAN '[deg']]],Tabelle27[[#This Row],[initial_GLAN '[deg']]]*PI()/180)</f>
        <v>0.23465443599436805</v>
      </c>
      <c r="DA620" s="1">
        <f>'[1]Bearbeitete Datenbank'!$CJ622</f>
        <v>1.6897728184999998</v>
      </c>
      <c r="DB620" s="1">
        <f>IF(Tabelle27[[#This Row],[tolerance_GLAN '[deg']]]="None",Tabelle27[[#This Row],[tolerance_GLAN '[deg']]],Tabelle27[[#This Row],[tolerance_GLAN '[deg']]]*PI()/180)</f>
        <v>2.9492099293529545E-2</v>
      </c>
      <c r="DC620" s="1" t="str">
        <f>'[1]Bearbeitete Datenbank'!$CK622</f>
        <v>GPS</v>
      </c>
      <c r="DD620" s="49" t="str">
        <f>'[1]Bearbeitete Datenbank'!$CL622</f>
        <v>A4</v>
      </c>
      <c r="DE620" s="5" t="str">
        <f>'[1]Bearbeitete Datenbank'!$CM622</f>
        <v>None</v>
      </c>
      <c r="DF620" s="49" t="str">
        <f>'[1]Bearbeitete Datenbank'!$CN622</f>
        <v>None</v>
      </c>
      <c r="DG620" s="5" t="str">
        <f>'[1]Bearbeitete Datenbank'!$CO622</f>
        <v>None</v>
      </c>
      <c r="DH620" s="5" t="str">
        <f>'[1]Bearbeitete Datenbank'!$CP622</f>
        <v>None</v>
      </c>
      <c r="DK620" s="2"/>
    </row>
    <row r="621" spans="1:115" x14ac:dyDescent="0.25">
      <c r="A621" s="1" t="str">
        <f>'[1]Bearbeitete Datenbank'!$C623</f>
        <v>USA 204</v>
      </c>
      <c r="C621" s="1" t="str">
        <f>'[1]Bearbeitete Datenbank'!$C623</f>
        <v>USA 204</v>
      </c>
      <c r="D621" s="41">
        <f>'[1]Bearbeitete Datenbank'!$AB623</f>
        <v>34713</v>
      </c>
      <c r="G621" s="1" t="str">
        <f>'[1]Bearbeitete Datenbank'!$AV623</f>
        <v>Heavy Satellite</v>
      </c>
      <c r="H621" s="1">
        <f>'[1]Bearbeitete Datenbank'!$V623</f>
        <v>14</v>
      </c>
      <c r="J621" s="3"/>
      <c r="K621" s="1" t="str">
        <f>'[1]Bearbeitete Datenbank'!$BQ623</f>
        <v>mono/duo-propellant</v>
      </c>
      <c r="L621" s="1" t="str">
        <f>'[1]Bearbeitete Datenbank'!$BR623</f>
        <v>1</v>
      </c>
      <c r="M621" s="1"/>
      <c r="N621" s="1">
        <f>'[1]Bearbeitete Datenbank'!$BS623</f>
        <v>300</v>
      </c>
      <c r="P621" s="1" t="str">
        <f>'[1]Bearbeitete Datenbank'!$Y623</f>
        <v>Cape Canaveral</v>
      </c>
      <c r="Q621" s="1">
        <f>'[1]Bearbeitete Datenbank'!$AD623*PI()/180</f>
        <v>0.49683706040105241</v>
      </c>
      <c r="R621" s="1" t="str">
        <f>'[1]Bearbeitete Datenbank'!$D623</f>
        <v>USA</v>
      </c>
      <c r="S621" s="1" t="str">
        <f>'[1]Bearbeitete Datenbank'!$E623</f>
        <v>USA</v>
      </c>
      <c r="T621" s="1" t="str">
        <f>'[1]Bearbeitete Datenbank'!$F623</f>
        <v>Military Satellite Communications - US Air Force</v>
      </c>
      <c r="U621" s="3">
        <f>'[1]Bearbeitete Datenbank'!$U623</f>
        <v>39907</v>
      </c>
      <c r="V621" s="1">
        <f>'[1]Bearbeitete Datenbank'!$AE623*PI()/180</f>
        <v>4.8776134829068196</v>
      </c>
      <c r="Y621" s="1">
        <f>'[1]Bearbeitete Datenbank'!$BK623</f>
        <v>3</v>
      </c>
      <c r="Z621" s="1">
        <f>'[1]Bearbeitete Datenbank'!$BL623</f>
        <v>6</v>
      </c>
      <c r="AA621" s="1">
        <f>'[1]Bearbeitete Datenbank'!$BM623</f>
        <v>47.9</v>
      </c>
      <c r="AB621" s="1">
        <f>'[1]Bearbeitete Datenbank'!BN623</f>
        <v>134.760946102937</v>
      </c>
      <c r="AC621" s="1">
        <f>'[1]Bearbeitete Datenbank'!BO623</f>
        <v>9</v>
      </c>
      <c r="AD621" s="1">
        <f>'[1]Bearbeitete Datenbank'!$BP623</f>
        <v>58.585666666666697</v>
      </c>
      <c r="AH621" s="1">
        <f>'[1]Bearbeitete Datenbank'!$AL623</f>
        <v>5768</v>
      </c>
      <c r="AJ621" s="1">
        <f>'[1]Bearbeitete Datenbank'!$AN623</f>
        <v>2500</v>
      </c>
      <c r="AK621" s="1">
        <f>'[1]Bearbeitete Datenbank'!$AW623</f>
        <v>3268</v>
      </c>
      <c r="AU621" s="1" t="str">
        <f>'[1]Bearbeitete Datenbank'!$AU623</f>
        <v>GEO/S</v>
      </c>
      <c r="AV621" s="1" t="str">
        <f>'[1]Bearbeitete Datenbank'!$J623</f>
        <v>GEO</v>
      </c>
      <c r="AY621" s="1" t="str">
        <f>'[1]Bearbeitete Datenbank'!$G623</f>
        <v>Military</v>
      </c>
      <c r="AZ621" s="1"/>
      <c r="BA621" s="1" t="str">
        <f>'[1]Bearbeitete Datenbank'!$H623</f>
        <v>Communications</v>
      </c>
      <c r="BB621" s="1"/>
      <c r="BC621" s="42">
        <f>'[1]Bearbeitete Datenbank'!$AX623</f>
        <v>6.6000000000000003E-2</v>
      </c>
      <c r="BD621" s="1">
        <f>Tabelle27[[#This Row],[inclination '[degree']]]*PI()/180</f>
        <v>1.1519173063162574E-3</v>
      </c>
      <c r="BE621" s="1">
        <f>'[1]Bearbeitete Datenbank'!$AY623</f>
        <v>100.742</v>
      </c>
      <c r="BF621" s="1">
        <f>Tabelle27[[#This Row],[RAAN '[degree']]]*PI()/180</f>
        <v>1.7582795950441275</v>
      </c>
      <c r="BG621" s="1">
        <f>'[1]Bearbeitete Datenbank'!$BA623</f>
        <v>275.08330000000001</v>
      </c>
      <c r="BH621" s="1">
        <f>Tabelle27[[#This Row],[AoP '[degree']]]*PI()/180</f>
        <v>4.8011093022513176</v>
      </c>
      <c r="BI621" s="1">
        <f>'[1]Bearbeitete Datenbank'!$BB623</f>
        <v>178.68860000000001</v>
      </c>
      <c r="BK621" s="1">
        <f>Tabelle27[[#This Row],[mean_anomaly '[degree']]]*PI()/180</f>
        <v>3.1187044057791398</v>
      </c>
      <c r="BL621" s="1">
        <f>'[1]Bearbeitete Datenbank'!$AZ623</f>
        <v>4.6900000000000002E-5</v>
      </c>
      <c r="BM621" s="1">
        <f>'[1]Bearbeitete Datenbank'!$BE623</f>
        <v>42164.874917509129</v>
      </c>
      <c r="BN621" s="1">
        <f>'[1]Bearbeitete Datenbank'!$BF623</f>
        <v>35795.85245014276</v>
      </c>
      <c r="BO621" s="1">
        <f>'[1]Bearbeitete Datenbank'!$BG623</f>
        <v>35791.897384875498</v>
      </c>
      <c r="BP621" s="1">
        <f>'[1]Bearbeitete Datenbank'!$BH623</f>
        <v>1436.1026615140997</v>
      </c>
      <c r="BQ621" s="1">
        <f>'[1]Bearbeitete Datenbank'!$BC623</f>
        <v>1.00271383</v>
      </c>
      <c r="BY621" s="1" t="s">
        <v>115</v>
      </c>
      <c r="BZ621" s="1" t="s">
        <v>115</v>
      </c>
      <c r="CA621" s="1" t="s">
        <v>115</v>
      </c>
      <c r="CB621" s="1" t="s">
        <v>115</v>
      </c>
      <c r="CD621" s="47">
        <f>'[1]Bearbeitete Datenbank'!$BT623</f>
        <v>0.37119703549999983</v>
      </c>
      <c r="CE62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6.478610443117273E-3</v>
      </c>
      <c r="CF621" s="1">
        <f>'[1]Bearbeitete Datenbank'!$BU623</f>
        <v>57.148443993499995</v>
      </c>
      <c r="CG62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0.99742851007815181</v>
      </c>
      <c r="CH621" s="1" t="str">
        <f>'[1]Bearbeitete Datenbank'!$BV623</f>
        <v>True</v>
      </c>
      <c r="CI621" s="1" t="str">
        <f>'[1]Bearbeitete Datenbank'!$BW623</f>
        <v>True</v>
      </c>
      <c r="CJ621" s="1">
        <f>'[1]Bearbeitete Datenbank'!$BX623</f>
        <v>7.4626000000000014E-5</v>
      </c>
      <c r="CK621" s="1">
        <f>'[1]Bearbeitete Datenbank'!$BY623</f>
        <v>6.9574000000000008E-5</v>
      </c>
      <c r="CL621" s="1">
        <f>'[1]Bearbeitete Datenbank'!$CA623</f>
        <v>7.5761999999999996E-2</v>
      </c>
      <c r="CM62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1.3222963478959438E-3</v>
      </c>
      <c r="CN621" s="1">
        <f>'[1]Bearbeitete Datenbank'!$CB623</f>
        <v>1</v>
      </c>
      <c r="CO621" s="1">
        <f>'[1]Bearbeitete Datenbank'!$CC623</f>
        <v>6</v>
      </c>
      <c r="CP621" s="1" t="str">
        <f>'[1]Bearbeitete Datenbank'!$CD623</f>
        <v>None</v>
      </c>
      <c r="CQ621" s="1" t="str">
        <f>'[1]Bearbeitete Datenbank'!$CE623</f>
        <v>None</v>
      </c>
      <c r="CR621" s="1" t="str">
        <f>'[1]Bearbeitete Datenbank'!$CF623</f>
        <v>None</v>
      </c>
      <c r="CS621" s="1" t="str">
        <f>IF(Tabelle27[[#This Row],[synchronised_starting_longitude '[deg_E']]]="None","None",Tabelle27[[#This Row],[synchronised_starting_longitude '[deg_E']]]*PI()/180)</f>
        <v>None</v>
      </c>
      <c r="CT621" s="1" t="str">
        <f>'[1]Bearbeitete Datenbank'!$CG623</f>
        <v>None</v>
      </c>
      <c r="CU621" s="1" t="str">
        <f>IF(Tabelle27[[#This Row],[synchronised_initial_longitude '[deg_E']]]="None","None",Tabelle27[[#This Row],[synchronised_initial_longitude '[deg_E']]]*PI()/180)</f>
        <v>None</v>
      </c>
      <c r="CV621" s="1" t="str">
        <f>'[1]Bearbeitete Datenbank'!$CH623</f>
        <v>None</v>
      </c>
      <c r="CW621" s="1" t="str">
        <f>IF(Tabelle27[[#This Row],[synchronised_tolerance_longitude '[deg_E']]]="None","None",Tabelle27[[#This Row],[synchronised_tolerance_longitude '[deg_E']]]*PI()/180)</f>
        <v>None</v>
      </c>
      <c r="CY621" s="1" t="str">
        <f>'[1]Bearbeitete Datenbank'!$CI623</f>
        <v>None</v>
      </c>
      <c r="CZ621" s="1" t="str">
        <f>IF(Tabelle27[[#This Row],[initial_GLAN '[deg']]]="None",Tabelle27[[#This Row],[initial_GLAN '[deg']]],Tabelle27[[#This Row],[initial_GLAN '[deg']]]*PI()/180)</f>
        <v>None</v>
      </c>
      <c r="DA621" s="1" t="str">
        <f>'[1]Bearbeitete Datenbank'!$CJ623</f>
        <v>None</v>
      </c>
      <c r="DB621" s="1" t="str">
        <f>IF(Tabelle27[[#This Row],[tolerance_GLAN '[deg']]]="None",Tabelle27[[#This Row],[tolerance_GLAN '[deg']]],Tabelle27[[#This Row],[tolerance_GLAN '[deg']]]*PI()/180)</f>
        <v>None</v>
      </c>
      <c r="DC621" s="1" t="str">
        <f>'[1]Bearbeitete Datenbank'!$CK623</f>
        <v>None</v>
      </c>
      <c r="DD621" s="49" t="str">
        <f>'[1]Bearbeitete Datenbank'!$CL623</f>
        <v>None</v>
      </c>
      <c r="DE621" s="5" t="str">
        <f>'[1]Bearbeitete Datenbank'!$CM623</f>
        <v>None</v>
      </c>
      <c r="DF621" s="49" t="str">
        <f>'[1]Bearbeitete Datenbank'!$CN623</f>
        <v>None</v>
      </c>
      <c r="DG621" s="5" t="str">
        <f>'[1]Bearbeitete Datenbank'!$CO623</f>
        <v>None</v>
      </c>
      <c r="DH621" s="5" t="str">
        <f>'[1]Bearbeitete Datenbank'!$CP623</f>
        <v>None</v>
      </c>
    </row>
    <row r="622" spans="1:115" x14ac:dyDescent="0.25">
      <c r="A622" s="1" t="str">
        <f>'[1]Bearbeitete Datenbank'!$C624</f>
        <v>USA 206</v>
      </c>
      <c r="C622" s="1" t="str">
        <f>'[1]Bearbeitete Datenbank'!$C624</f>
        <v>USA 206</v>
      </c>
      <c r="D622" s="41">
        <f>'[1]Bearbeitete Datenbank'!$AB624</f>
        <v>35752</v>
      </c>
      <c r="G622" s="1" t="str">
        <f>'[1]Bearbeitete Datenbank'!$AV624</f>
        <v>Heavy Satellite</v>
      </c>
      <c r="H622" s="1">
        <f>'[1]Bearbeitete Datenbank'!$V624</f>
        <v>10</v>
      </c>
      <c r="J622" s="3"/>
      <c r="K622" s="1" t="str">
        <f>'[1]Bearbeitete Datenbank'!$BQ624</f>
        <v>mono/duo-propellant</v>
      </c>
      <c r="L622" s="1" t="str">
        <f>'[1]Bearbeitete Datenbank'!$BR624</f>
        <v>1</v>
      </c>
      <c r="M622" s="1"/>
      <c r="N622" s="1">
        <f>'[1]Bearbeitete Datenbank'!$BS624</f>
        <v>300</v>
      </c>
      <c r="P622" s="1" t="str">
        <f>'[1]Bearbeitete Datenbank'!$Y624</f>
        <v>Cape Canaveral</v>
      </c>
      <c r="Q622" s="1">
        <f>'[1]Bearbeitete Datenbank'!$AD624*PI()/180</f>
        <v>0.49683706040105241</v>
      </c>
      <c r="R622" s="1" t="str">
        <f>'[1]Bearbeitete Datenbank'!$D624</f>
        <v>USA</v>
      </c>
      <c r="S622" s="1" t="str">
        <f>'[1]Bearbeitete Datenbank'!$E624</f>
        <v>USA</v>
      </c>
      <c r="T622" s="1" t="str">
        <f>'[1]Bearbeitete Datenbank'!$F624</f>
        <v>DoD/US Air Force</v>
      </c>
      <c r="U622" s="3">
        <f>'[1]Bearbeitete Datenbank'!$U624</f>
        <v>40042</v>
      </c>
      <c r="V622" s="1">
        <f>'[1]Bearbeitete Datenbank'!$AE624*PI()/180</f>
        <v>4.8776134829068196</v>
      </c>
      <c r="Y622" s="1">
        <f>'[1]Bearbeitete Datenbank'!$BK624</f>
        <v>1.9</v>
      </c>
      <c r="Z622" s="1">
        <f>'[1]Bearbeitete Datenbank'!$BL624</f>
        <v>1.5</v>
      </c>
      <c r="AA622" s="1">
        <f>'[1]Bearbeitete Datenbank'!$BM624</f>
        <v>19.3</v>
      </c>
      <c r="AB622" s="1">
        <f>'[1]Bearbeitete Datenbank'!BN624</f>
        <v>31.859421562149599</v>
      </c>
      <c r="AC622" s="1">
        <f>'[1]Bearbeitete Datenbank'!BO624</f>
        <v>2.85</v>
      </c>
      <c r="AD622" s="1">
        <f>'[1]Bearbeitete Datenbank'!$BP624</f>
        <v>13.5391333333333</v>
      </c>
      <c r="AH622" s="1">
        <f>'[1]Bearbeitete Datenbank'!$AL624</f>
        <v>1077</v>
      </c>
      <c r="AJ622" s="1">
        <f>'[1]Bearbeitete Datenbank'!$AN624</f>
        <v>910</v>
      </c>
      <c r="AK622" s="1">
        <f>'[1]Bearbeitete Datenbank'!$AW624</f>
        <v>167</v>
      </c>
      <c r="AU622" s="1" t="str">
        <f>'[1]Bearbeitete Datenbank'!$AU624</f>
        <v>MEO</v>
      </c>
      <c r="AV622" s="1" t="str">
        <f>'[1]Bearbeitete Datenbank'!$J624</f>
        <v>MEO</v>
      </c>
      <c r="AY622" s="1" t="str">
        <f>'[1]Bearbeitete Datenbank'!$G624</f>
        <v>Military/Commercial</v>
      </c>
      <c r="AZ622" s="1"/>
      <c r="BA622" s="1" t="str">
        <f>'[1]Bearbeitete Datenbank'!$H624</f>
        <v>Navigation/Global Positioning</v>
      </c>
      <c r="BB622" s="1"/>
      <c r="BC622" s="42">
        <f>'[1]Bearbeitete Datenbank'!$AX624</f>
        <v>54.792400000000001</v>
      </c>
      <c r="BD622" s="1">
        <f>Tabelle27[[#This Row],[inclination '[degree']]]*PI()/180</f>
        <v>0.9563077850697409</v>
      </c>
      <c r="BE622" s="1">
        <f>'[1]Bearbeitete Datenbank'!$AY624</f>
        <v>101.4114</v>
      </c>
      <c r="BF622" s="1">
        <f>Tabelle27[[#This Row],[RAAN '[degree']]]*PI()/180</f>
        <v>1.7699628290569775</v>
      </c>
      <c r="BG622" s="1">
        <f>'[1]Bearbeitete Datenbank'!$BA624</f>
        <v>49.780500000000004</v>
      </c>
      <c r="BH622" s="1">
        <f>Tabelle27[[#This Row],[AoP '[degree']]]*PI()/180</f>
        <v>0.86883362828903721</v>
      </c>
      <c r="BI622" s="1">
        <f>'[1]Bearbeitete Datenbank'!$BB624</f>
        <v>309.79790000000003</v>
      </c>
      <c r="BK622" s="1">
        <f>Tabelle27[[#This Row],[mean_anomaly '[degree']]]*PI()/180</f>
        <v>5.4069933707641411</v>
      </c>
      <c r="BL622" s="1">
        <f>'[1]Bearbeitete Datenbank'!$AZ624</f>
        <v>5.9071999999999996E-3</v>
      </c>
      <c r="BM622" s="1">
        <f>'[1]Bearbeitete Datenbank'!$BE624</f>
        <v>26562.467581895646</v>
      </c>
      <c r="BN622" s="1">
        <f>'[1]Bearbeitete Datenbank'!$BF624</f>
        <v>20348.377390395421</v>
      </c>
      <c r="BO622" s="1">
        <f>'[1]Bearbeitete Datenbank'!$BG624</f>
        <v>20034.557773395871</v>
      </c>
      <c r="BP622" s="1">
        <f>'[1]Bearbeitete Datenbank'!$BH624</f>
        <v>718.06190782705994</v>
      </c>
      <c r="BQ622" s="1">
        <f>'[1]Bearbeitete Datenbank'!$BC624</f>
        <v>2.0053981200000002</v>
      </c>
      <c r="BY622" s="1" t="s">
        <v>115</v>
      </c>
      <c r="BZ622" s="1" t="s">
        <v>115</v>
      </c>
      <c r="CA622" s="1" t="s">
        <v>115</v>
      </c>
      <c r="CB622" s="1" t="s">
        <v>115</v>
      </c>
      <c r="CD622" s="47" t="str">
        <f>'[1]Bearbeitete Datenbank'!$BT624</f>
        <v>None</v>
      </c>
      <c r="CE62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22" s="1" t="str">
        <f>'[1]Bearbeitete Datenbank'!$BU624</f>
        <v>None</v>
      </c>
      <c r="CG62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22" s="1" t="str">
        <f>'[1]Bearbeitete Datenbank'!$BV624</f>
        <v>None</v>
      </c>
      <c r="CI622" s="1" t="str">
        <f>'[1]Bearbeitete Datenbank'!$BW624</f>
        <v>None</v>
      </c>
      <c r="CJ622" s="1" t="str">
        <f>'[1]Bearbeitete Datenbank'!$BX624</f>
        <v>None</v>
      </c>
      <c r="CK622" s="1" t="str">
        <f>'[1]Bearbeitete Datenbank'!$BY624</f>
        <v>None</v>
      </c>
      <c r="CL622" s="1" t="str">
        <f>'[1]Bearbeitete Datenbank'!$CA624</f>
        <v>None</v>
      </c>
      <c r="CM62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2" s="1" t="str">
        <f>'[1]Bearbeitete Datenbank'!$CB624</f>
        <v>None</v>
      </c>
      <c r="CO622" s="1" t="str">
        <f>'[1]Bearbeitete Datenbank'!$CC624</f>
        <v>None</v>
      </c>
      <c r="CP622" s="1" t="str">
        <f>'[1]Bearbeitete Datenbank'!$CD624</f>
        <v>None</v>
      </c>
      <c r="CQ622" s="1" t="str">
        <f>'[1]Bearbeitete Datenbank'!$CE624</f>
        <v>None</v>
      </c>
      <c r="CR622" s="1" t="str">
        <f>'[1]Bearbeitete Datenbank'!$CF624</f>
        <v>None</v>
      </c>
      <c r="CS622" s="1" t="str">
        <f>IF(Tabelle27[[#This Row],[synchronised_starting_longitude '[deg_E']]]="None","None",Tabelle27[[#This Row],[synchronised_starting_longitude '[deg_E']]]*PI()/180)</f>
        <v>None</v>
      </c>
      <c r="CT622" s="1" t="str">
        <f>'[1]Bearbeitete Datenbank'!$CG624</f>
        <v>None</v>
      </c>
      <c r="CU622" s="1" t="str">
        <f>IF(Tabelle27[[#This Row],[synchronised_initial_longitude '[deg_E']]]="None","None",Tabelle27[[#This Row],[synchronised_initial_longitude '[deg_E']]]*PI()/180)</f>
        <v>None</v>
      </c>
      <c r="CV622" s="1" t="str">
        <f>'[1]Bearbeitete Datenbank'!$CH624</f>
        <v>None</v>
      </c>
      <c r="CW622" s="1" t="str">
        <f>IF(Tabelle27[[#This Row],[synchronised_tolerance_longitude '[deg_E']]]="None","None",Tabelle27[[#This Row],[synchronised_tolerance_longitude '[deg_E']]]*PI()/180)</f>
        <v>None</v>
      </c>
      <c r="CY622" s="1">
        <f>'[1]Bearbeitete Datenbank'!$CI624</f>
        <v>81.435405060500003</v>
      </c>
      <c r="CZ622" s="1">
        <f>IF(Tabelle27[[#This Row],[initial_GLAN '[deg']]]="None",Tabelle27[[#This Row],[initial_GLAN '[deg']]],Tabelle27[[#This Row],[initial_GLAN '[deg']]]*PI()/180)</f>
        <v>1.421315946000977</v>
      </c>
      <c r="DA622" s="1">
        <f>'[1]Bearbeitete Datenbank'!$CJ624</f>
        <v>4.8720209625000024</v>
      </c>
      <c r="DB622" s="1">
        <f>IF(Tabelle27[[#This Row],[tolerance_GLAN '[deg']]]="None",Tabelle27[[#This Row],[tolerance_GLAN '[deg']]],Tabelle27[[#This Row],[tolerance_GLAN '[deg']]]*PI()/180)</f>
        <v>8.5032807021808224E-2</v>
      </c>
      <c r="DC622" s="1" t="str">
        <f>'[1]Bearbeitete Datenbank'!$CK624</f>
        <v>GPS</v>
      </c>
      <c r="DD622" s="49" t="str">
        <f>'[1]Bearbeitete Datenbank'!$CL624</f>
        <v>E3A</v>
      </c>
      <c r="DE622" s="5" t="str">
        <f>'[1]Bearbeitete Datenbank'!$CM624</f>
        <v>None</v>
      </c>
      <c r="DF622" s="49" t="str">
        <f>'[1]Bearbeitete Datenbank'!$CN624</f>
        <v>None</v>
      </c>
      <c r="DG622" s="5" t="str">
        <f>'[1]Bearbeitete Datenbank'!$CO624</f>
        <v>None</v>
      </c>
      <c r="DH622" s="5" t="str">
        <f>'[1]Bearbeitete Datenbank'!$CP624</f>
        <v>None</v>
      </c>
    </row>
    <row r="623" spans="1:115" x14ac:dyDescent="0.25">
      <c r="A623" s="1" t="str">
        <f>'[1]Bearbeitete Datenbank'!$C625</f>
        <v>USA 211</v>
      </c>
      <c r="C623" s="1" t="str">
        <f>'[1]Bearbeitete Datenbank'!$C625</f>
        <v>USA 211</v>
      </c>
      <c r="D623" s="41">
        <f>'[1]Bearbeitete Datenbank'!$AB625</f>
        <v>36108</v>
      </c>
      <c r="G623" s="1" t="str">
        <f>'[1]Bearbeitete Datenbank'!$AV625</f>
        <v>Heavy Satellite</v>
      </c>
      <c r="H623" s="1">
        <f>'[1]Bearbeitete Datenbank'!$V625</f>
        <v>14</v>
      </c>
      <c r="J623" s="3"/>
      <c r="K623" s="1" t="str">
        <f>'[1]Bearbeitete Datenbank'!$BQ625</f>
        <v>mono/duo-propellant</v>
      </c>
      <c r="L623" s="1" t="str">
        <f>'[1]Bearbeitete Datenbank'!$BR625</f>
        <v>1</v>
      </c>
      <c r="M623" s="1"/>
      <c r="N623" s="1">
        <f>'[1]Bearbeitete Datenbank'!$BS625</f>
        <v>300</v>
      </c>
      <c r="P623" s="1" t="str">
        <f>'[1]Bearbeitete Datenbank'!$Y625</f>
        <v>Cape Canaveral</v>
      </c>
      <c r="Q623" s="1">
        <f>'[1]Bearbeitete Datenbank'!$AD625*PI()/180</f>
        <v>0.49683706040105241</v>
      </c>
      <c r="R623" s="1" t="str">
        <f>'[1]Bearbeitete Datenbank'!$D625</f>
        <v>USA</v>
      </c>
      <c r="S623" s="1" t="str">
        <f>'[1]Bearbeitete Datenbank'!$E625</f>
        <v>USA</v>
      </c>
      <c r="T623" s="1" t="str">
        <f>'[1]Bearbeitete Datenbank'!$F625</f>
        <v>Military Satellite Communications - US Air Force</v>
      </c>
      <c r="U623" s="3">
        <f>'[1]Bearbeitete Datenbank'!$U625</f>
        <v>40153</v>
      </c>
      <c r="V623" s="1">
        <f>'[1]Bearbeitete Datenbank'!$AE625*PI()/180</f>
        <v>4.8776134829068196</v>
      </c>
      <c r="Y623" s="1">
        <f>'[1]Bearbeitete Datenbank'!$BK625</f>
        <v>3</v>
      </c>
      <c r="Z623" s="1">
        <f>'[1]Bearbeitete Datenbank'!$BL625</f>
        <v>6</v>
      </c>
      <c r="AA623" s="1">
        <f>'[1]Bearbeitete Datenbank'!$BM625</f>
        <v>40.9</v>
      </c>
      <c r="AB623" s="1">
        <f>'[1]Bearbeitete Datenbank'!BN625</f>
        <v>117.960802244703</v>
      </c>
      <c r="AC623" s="1">
        <f>'[1]Bearbeitete Datenbank'!BO625</f>
        <v>9</v>
      </c>
      <c r="AD623" s="1">
        <f>'[1]Bearbeitete Datenbank'!$BP625</f>
        <v>52.962333333333298</v>
      </c>
      <c r="AH623" s="1">
        <f>'[1]Bearbeitete Datenbank'!$AL625</f>
        <v>5768</v>
      </c>
      <c r="AJ623" s="1">
        <f>'[1]Bearbeitete Datenbank'!$AN625</f>
        <v>2500</v>
      </c>
      <c r="AK623" s="1">
        <f>'[1]Bearbeitete Datenbank'!$AW625</f>
        <v>3268</v>
      </c>
      <c r="AU623" s="1" t="str">
        <f>'[1]Bearbeitete Datenbank'!$AU625</f>
        <v>GEO/S</v>
      </c>
      <c r="AV623" s="1" t="str">
        <f>'[1]Bearbeitete Datenbank'!$J625</f>
        <v>GEO</v>
      </c>
      <c r="AY623" s="1" t="str">
        <f>'[1]Bearbeitete Datenbank'!$G625</f>
        <v>Military</v>
      </c>
      <c r="AZ623" s="1"/>
      <c r="BA623" s="1" t="str">
        <f>'[1]Bearbeitete Datenbank'!$H625</f>
        <v>Communications</v>
      </c>
      <c r="BB623" s="1"/>
      <c r="BC623" s="42">
        <f>'[1]Bearbeitete Datenbank'!$AX625</f>
        <v>6.3600000000000004E-2</v>
      </c>
      <c r="BD623" s="1">
        <f>Tabelle27[[#This Row],[inclination '[degree']]]*PI()/180</f>
        <v>1.1100294042683937E-3</v>
      </c>
      <c r="BE623" s="1">
        <f>'[1]Bearbeitete Datenbank'!$AY625</f>
        <v>99.182199999999995</v>
      </c>
      <c r="BF623" s="1">
        <f>Tabelle27[[#This Row],[RAAN '[degree']]]*PI()/180</f>
        <v>1.7310559493715196</v>
      </c>
      <c r="BG623" s="1">
        <f>'[1]Bearbeitete Datenbank'!$BA625</f>
        <v>59.053400000000003</v>
      </c>
      <c r="BH623" s="1">
        <f>Tabelle27[[#This Row],[AoP '[degree']]]*PI()/180</f>
        <v>1.0306762644972194</v>
      </c>
      <c r="BI623" s="1">
        <f>'[1]Bearbeitete Datenbank'!$BB625</f>
        <v>300.38150000000002</v>
      </c>
      <c r="BK623" s="1">
        <f>Tabelle27[[#This Row],[mean_anomaly '[degree']]]*PI()/180</f>
        <v>5.2426461870793473</v>
      </c>
      <c r="BL623" s="1">
        <f>'[1]Bearbeitete Datenbank'!$AZ625</f>
        <v>8.81E-5</v>
      </c>
      <c r="BM623" s="1">
        <f>'[1]Bearbeitete Datenbank'!$BE625</f>
        <v>42405.257562043313</v>
      </c>
      <c r="BN623" s="1">
        <f>'[1]Bearbeitete Datenbank'!$BF625</f>
        <v>36037.993465234526</v>
      </c>
      <c r="BO623" s="1">
        <f>'[1]Bearbeitete Datenbank'!$BG625</f>
        <v>36030.521658852093</v>
      </c>
      <c r="BP623" s="1">
        <f>'[1]Bearbeitete Datenbank'!$BH625</f>
        <v>1448.4010155705114</v>
      </c>
      <c r="BQ623" s="1">
        <f>'[1]Bearbeitete Datenbank'!$BC625</f>
        <v>0.99419979999999997</v>
      </c>
      <c r="BY623" s="1" t="s">
        <v>115</v>
      </c>
      <c r="BZ623" s="1" t="s">
        <v>115</v>
      </c>
      <c r="CA623" s="1" t="s">
        <v>115</v>
      </c>
      <c r="CB623" s="1" t="s">
        <v>115</v>
      </c>
      <c r="CD623" s="47">
        <f>'[1]Bearbeitete Datenbank'!$BT625</f>
        <v>3.0300183000000001E-2</v>
      </c>
      <c r="CE62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5.2883795730681302E-4</v>
      </c>
      <c r="CF623" s="1">
        <f>'[1]Bearbeitete Datenbank'!$BU625</f>
        <v>347.98240926599999</v>
      </c>
      <c r="CG62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6.0734387807141239</v>
      </c>
      <c r="CH623" s="1" t="str">
        <f>'[1]Bearbeitete Datenbank'!$BV625</f>
        <v>True</v>
      </c>
      <c r="CI623" s="1" t="str">
        <f>'[1]Bearbeitete Datenbank'!$BW625</f>
        <v>True</v>
      </c>
      <c r="CJ623" s="1">
        <f>'[1]Bearbeitete Datenbank'!$BX625</f>
        <v>1.9474499999999999E-4</v>
      </c>
      <c r="CK623" s="1">
        <f>'[1]Bearbeitete Datenbank'!$BY625</f>
        <v>1.89447E-4</v>
      </c>
      <c r="CL623" s="1">
        <f>'[1]Bearbeitete Datenbank'!$CA625</f>
        <v>2.6006000000000001E-2</v>
      </c>
      <c r="CM62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4.5389032527364535E-4</v>
      </c>
      <c r="CN623" s="1">
        <f>'[1]Bearbeitete Datenbank'!$CB625</f>
        <v>1</v>
      </c>
      <c r="CO623" s="1">
        <f>'[1]Bearbeitete Datenbank'!$CC625</f>
        <v>3</v>
      </c>
      <c r="CP623" s="1" t="str">
        <f>'[1]Bearbeitete Datenbank'!$CD625</f>
        <v>None</v>
      </c>
      <c r="CQ623" s="1" t="str">
        <f>'[1]Bearbeitete Datenbank'!$CE625</f>
        <v>None</v>
      </c>
      <c r="CR623" s="1" t="str">
        <f>'[1]Bearbeitete Datenbank'!$CF625</f>
        <v>None</v>
      </c>
      <c r="CS623" s="1" t="str">
        <f>IF(Tabelle27[[#This Row],[synchronised_starting_longitude '[deg_E']]]="None","None",Tabelle27[[#This Row],[synchronised_starting_longitude '[deg_E']]]*PI()/180)</f>
        <v>None</v>
      </c>
      <c r="CT623" s="1" t="str">
        <f>'[1]Bearbeitete Datenbank'!$CG625</f>
        <v>None</v>
      </c>
      <c r="CU623" s="1" t="str">
        <f>IF(Tabelle27[[#This Row],[synchronised_initial_longitude '[deg_E']]]="None","None",Tabelle27[[#This Row],[synchronised_initial_longitude '[deg_E']]]*PI()/180)</f>
        <v>None</v>
      </c>
      <c r="CV623" s="1" t="str">
        <f>'[1]Bearbeitete Datenbank'!$CH625</f>
        <v>None</v>
      </c>
      <c r="CW623" s="1" t="str">
        <f>IF(Tabelle27[[#This Row],[synchronised_tolerance_longitude '[deg_E']]]="None","None",Tabelle27[[#This Row],[synchronised_tolerance_longitude '[deg_E']]]*PI()/180)</f>
        <v>None</v>
      </c>
      <c r="CY623" s="1" t="str">
        <f>'[1]Bearbeitete Datenbank'!$CI625</f>
        <v>None</v>
      </c>
      <c r="CZ623" s="1" t="str">
        <f>IF(Tabelle27[[#This Row],[initial_GLAN '[deg']]]="None",Tabelle27[[#This Row],[initial_GLAN '[deg']]],Tabelle27[[#This Row],[initial_GLAN '[deg']]]*PI()/180)</f>
        <v>None</v>
      </c>
      <c r="DA623" s="1" t="str">
        <f>'[1]Bearbeitete Datenbank'!$CJ625</f>
        <v>None</v>
      </c>
      <c r="DB623" s="1" t="str">
        <f>IF(Tabelle27[[#This Row],[tolerance_GLAN '[deg']]]="None",Tabelle27[[#This Row],[tolerance_GLAN '[deg']]],Tabelle27[[#This Row],[tolerance_GLAN '[deg']]]*PI()/180)</f>
        <v>None</v>
      </c>
      <c r="DC623" s="1" t="str">
        <f>'[1]Bearbeitete Datenbank'!$CK625</f>
        <v>None</v>
      </c>
      <c r="DD623" s="49" t="str">
        <f>'[1]Bearbeitete Datenbank'!$CL625</f>
        <v>None</v>
      </c>
      <c r="DE623" s="5" t="str">
        <f>'[1]Bearbeitete Datenbank'!$CM625</f>
        <v>None</v>
      </c>
      <c r="DF623" s="49" t="str">
        <f>'[1]Bearbeitete Datenbank'!$CN625</f>
        <v>None</v>
      </c>
      <c r="DG623" s="5" t="str">
        <f>'[1]Bearbeitete Datenbank'!$CO625</f>
        <v>None</v>
      </c>
      <c r="DH623" s="5" t="str">
        <f>'[1]Bearbeitete Datenbank'!$CP625</f>
        <v>None</v>
      </c>
    </row>
    <row r="624" spans="1:115" x14ac:dyDescent="0.25">
      <c r="A624" s="1" t="str">
        <f>'[1]Bearbeitete Datenbank'!$C626</f>
        <v>USA 213</v>
      </c>
      <c r="C624" s="1" t="str">
        <f>'[1]Bearbeitete Datenbank'!$C626</f>
        <v>USA 213</v>
      </c>
      <c r="D624" s="41">
        <f>'[1]Bearbeitete Datenbank'!$AB626</f>
        <v>36585</v>
      </c>
      <c r="G624" s="1" t="str">
        <f>'[1]Bearbeitete Datenbank'!$AV626</f>
        <v>Heavy Satellite</v>
      </c>
      <c r="H624" s="1">
        <f>'[1]Bearbeitete Datenbank'!$V626</f>
        <v>12</v>
      </c>
      <c r="J624" s="3"/>
      <c r="K624" s="1" t="str">
        <f>'[1]Bearbeitete Datenbank'!$BQ626</f>
        <v>none</v>
      </c>
      <c r="L624" s="1" t="str">
        <f>'[1]Bearbeitete Datenbank'!$BR626</f>
        <v>0</v>
      </c>
      <c r="M624" s="1"/>
      <c r="N624" s="1">
        <f>'[1]Bearbeitete Datenbank'!$BS626</f>
        <v>300</v>
      </c>
      <c r="P624" s="5" t="str">
        <f>'[1]Bearbeitete Datenbank'!$Y626</f>
        <v>Cape Canaveral</v>
      </c>
      <c r="Q624" s="1">
        <f>'[1]Bearbeitete Datenbank'!$AD626*PI()/180</f>
        <v>0.49683706040105241</v>
      </c>
      <c r="R624" s="1" t="str">
        <f>'[1]Bearbeitete Datenbank'!$D626</f>
        <v>USA</v>
      </c>
      <c r="S624" s="1" t="str">
        <f>'[1]Bearbeitete Datenbank'!$E626</f>
        <v>USA</v>
      </c>
      <c r="T624" s="1" t="str">
        <f>'[1]Bearbeitete Datenbank'!$F626</f>
        <v>DoD/US Air Force</v>
      </c>
      <c r="U624" s="3">
        <f>'[1]Bearbeitete Datenbank'!$U626</f>
        <v>40326</v>
      </c>
      <c r="V624" s="34">
        <f>'[1]Bearbeitete Datenbank'!$AE626*PI()/180</f>
        <v>4.8776134829068196</v>
      </c>
      <c r="Y624" s="1">
        <f>'[1]Bearbeitete Datenbank'!$BK626</f>
        <v>1.8</v>
      </c>
      <c r="Z624" s="1">
        <f>'[1]Bearbeitete Datenbank'!$BL626</f>
        <v>2.5</v>
      </c>
      <c r="AA624" s="1">
        <f>'[1]Bearbeitete Datenbank'!$BM626</f>
        <v>18</v>
      </c>
      <c r="AB624" s="1">
        <f>'[1]Bearbeitete Datenbank'!BN626</f>
        <v>30.469840663516699</v>
      </c>
      <c r="AC624" s="33">
        <f>'[1]Bearbeitete Datenbank'!BO626</f>
        <v>3.24</v>
      </c>
      <c r="AD624" s="1">
        <f>'[1]Bearbeitete Datenbank'!$BP626</f>
        <v>13.9596</v>
      </c>
      <c r="AH624" s="1">
        <f>'[1]Bearbeitete Datenbank'!$AL626</f>
        <v>1630</v>
      </c>
      <c r="AJ624" s="1">
        <f>'[1]Bearbeitete Datenbank'!$AN626</f>
        <v>1500</v>
      </c>
      <c r="AK624" s="1">
        <f>'[1]Bearbeitete Datenbank'!$AW626</f>
        <v>130</v>
      </c>
      <c r="AU624" s="1" t="str">
        <f>'[1]Bearbeitete Datenbank'!$AU626</f>
        <v>MEO</v>
      </c>
      <c r="AV624" s="1" t="str">
        <f>'[1]Bearbeitete Datenbank'!$J626</f>
        <v>MEO</v>
      </c>
      <c r="AY624" s="1" t="str">
        <f>'[1]Bearbeitete Datenbank'!$G626</f>
        <v>Military/Commercial</v>
      </c>
      <c r="AZ624" s="1"/>
      <c r="BA624" s="1" t="str">
        <f>'[1]Bearbeitete Datenbank'!$H626</f>
        <v>Navigation/Global Positioning</v>
      </c>
      <c r="BB624" s="1"/>
      <c r="BC624" s="42">
        <f>'[1]Bearbeitete Datenbank'!$AX626</f>
        <v>55.066200000000002</v>
      </c>
      <c r="BD624" s="1">
        <f>Tabelle27[[#This Row],[inclination '[degree']]]*PI()/180</f>
        <v>0.96108649656170142</v>
      </c>
      <c r="BE624" s="1">
        <f>'[1]Bearbeitete Datenbank'!$AY626</f>
        <v>283.36360000000002</v>
      </c>
      <c r="BF624" s="1">
        <f>Tabelle27[[#This Row],[RAAN '[degree']]]*PI()/180</f>
        <v>4.9456278003042042</v>
      </c>
      <c r="BG624" s="1">
        <f>'[1]Bearbeitete Datenbank'!$BA626</f>
        <v>54.738999999999997</v>
      </c>
      <c r="BH624" s="1">
        <f>Tabelle27[[#This Row],[AoP '[degree']]]*PI()/180</f>
        <v>0.95537577924917594</v>
      </c>
      <c r="BI624" s="1">
        <f>'[1]Bearbeitete Datenbank'!$BB626</f>
        <v>123.49760000000001</v>
      </c>
      <c r="BK624" s="1">
        <f>Tabelle27[[#This Row],[mean_anomaly '[degree']]]*PI()/180</f>
        <v>2.1554397383109491</v>
      </c>
      <c r="BL624" s="1">
        <f>'[1]Bearbeitete Datenbank'!$AZ626</f>
        <v>9.7146999999999997E-3</v>
      </c>
      <c r="BM624" s="1">
        <f>'[1]Bearbeitete Datenbank'!$BE626</f>
        <v>26559.888557795726</v>
      </c>
      <c r="BN624" s="1">
        <f>'[1]Bearbeitete Datenbank'!$BF626</f>
        <v>20446.909907168145</v>
      </c>
      <c r="BO624" s="1">
        <f>'[1]Bearbeitete Datenbank'!$BG626</f>
        <v>19930.867208423308</v>
      </c>
      <c r="BP624" s="1">
        <f>'[1]Bearbeitete Datenbank'!$BH626</f>
        <v>717.95733241397534</v>
      </c>
      <c r="BQ624" s="1">
        <f>'[1]Bearbeitete Datenbank'!$BC626</f>
        <v>2.00569022</v>
      </c>
      <c r="BS624" s="5"/>
      <c r="BT624" s="5"/>
      <c r="BU624" s="5"/>
      <c r="BV624" s="5"/>
      <c r="BW624" s="5"/>
      <c r="BY624" s="1" t="s">
        <v>115</v>
      </c>
      <c r="BZ624" s="1" t="s">
        <v>115</v>
      </c>
      <c r="CA624" s="1" t="s">
        <v>115</v>
      </c>
      <c r="CB624" s="1" t="s">
        <v>115</v>
      </c>
      <c r="CD624" s="47" t="str">
        <f>'[1]Bearbeitete Datenbank'!$BT626</f>
        <v>None</v>
      </c>
      <c r="CE62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24" s="1" t="str">
        <f>'[1]Bearbeitete Datenbank'!$BU626</f>
        <v>None</v>
      </c>
      <c r="CG62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24" s="1" t="str">
        <f>'[1]Bearbeitete Datenbank'!$BV626</f>
        <v>None</v>
      </c>
      <c r="CI624" s="1" t="str">
        <f>'[1]Bearbeitete Datenbank'!$BW626</f>
        <v>None</v>
      </c>
      <c r="CJ624" s="1" t="str">
        <f>'[1]Bearbeitete Datenbank'!$BX626</f>
        <v>None</v>
      </c>
      <c r="CK624" s="1" t="str">
        <f>'[1]Bearbeitete Datenbank'!$BY626</f>
        <v>None</v>
      </c>
      <c r="CL624" s="1" t="str">
        <f>'[1]Bearbeitete Datenbank'!$CA626</f>
        <v>None</v>
      </c>
      <c r="CM62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4" s="1" t="str">
        <f>'[1]Bearbeitete Datenbank'!$CB626</f>
        <v>None</v>
      </c>
      <c r="CO624" s="1" t="str">
        <f>'[1]Bearbeitete Datenbank'!$CC626</f>
        <v>None</v>
      </c>
      <c r="CP624" s="1" t="str">
        <f>'[1]Bearbeitete Datenbank'!$CD626</f>
        <v>None</v>
      </c>
      <c r="CQ624" s="1" t="str">
        <f>'[1]Bearbeitete Datenbank'!$CE626</f>
        <v>None</v>
      </c>
      <c r="CR624" s="1" t="str">
        <f>'[1]Bearbeitete Datenbank'!$CF626</f>
        <v>None</v>
      </c>
      <c r="CS624" s="1" t="str">
        <f>IF(Tabelle27[[#This Row],[synchronised_starting_longitude '[deg_E']]]="None","None",Tabelle27[[#This Row],[synchronised_starting_longitude '[deg_E']]]*PI()/180)</f>
        <v>None</v>
      </c>
      <c r="CT624" s="1" t="str">
        <f>'[1]Bearbeitete Datenbank'!$CG626</f>
        <v>None</v>
      </c>
      <c r="CU624" s="1" t="str">
        <f>IF(Tabelle27[[#This Row],[synchronised_initial_longitude '[deg_E']]]="None","None",Tabelle27[[#This Row],[synchronised_initial_longitude '[deg_E']]]*PI()/180)</f>
        <v>None</v>
      </c>
      <c r="CV624" s="1" t="str">
        <f>'[1]Bearbeitete Datenbank'!$CH626</f>
        <v>None</v>
      </c>
      <c r="CW624" s="1" t="str">
        <f>IF(Tabelle27[[#This Row],[synchronised_tolerance_longitude '[deg_E']]]="None","None",Tabelle27[[#This Row],[synchronised_tolerance_longitude '[deg_E']]]*PI()/180)</f>
        <v>None</v>
      </c>
      <c r="CY624" s="1">
        <f>'[1]Bearbeitete Datenbank'!$CI626</f>
        <v>139.84750198899999</v>
      </c>
      <c r="CZ624" s="1">
        <f>IF(Tabelle27[[#This Row],[initial_GLAN '[deg']]]="None",Tabelle27[[#This Row],[initial_GLAN '[deg']]],Tabelle27[[#This Row],[initial_GLAN '[deg']]]*PI()/180)</f>
        <v>2.4407993603973686</v>
      </c>
      <c r="DA624" s="1">
        <f>'[1]Bearbeitete Datenbank'!$CJ626</f>
        <v>1.4006221040000071</v>
      </c>
      <c r="DB624" s="1">
        <f>IF(Tabelle27[[#This Row],[tolerance_GLAN '[deg']]]="None",Tabelle27[[#This Row],[tolerance_GLAN '[deg']]],Tabelle27[[#This Row],[tolerance_GLAN '[deg']]]*PI()/180)</f>
        <v>2.4445467291010565E-2</v>
      </c>
      <c r="DC624" s="1" t="str">
        <f>'[1]Bearbeitete Datenbank'!$CK626</f>
        <v>GPS</v>
      </c>
      <c r="DD624" s="49" t="str">
        <f>'[1]Bearbeitete Datenbank'!$CL626</f>
        <v>B2</v>
      </c>
      <c r="DE624" s="5" t="str">
        <f>'[1]Bearbeitete Datenbank'!$CM626</f>
        <v>None</v>
      </c>
      <c r="DF624" s="49" t="str">
        <f>'[1]Bearbeitete Datenbank'!$CN626</f>
        <v>None</v>
      </c>
      <c r="DG624" s="5" t="str">
        <f>'[1]Bearbeitete Datenbank'!$CO626</f>
        <v>None</v>
      </c>
      <c r="DH624" s="5" t="str">
        <f>'[1]Bearbeitete Datenbank'!$CP626</f>
        <v>None</v>
      </c>
    </row>
    <row r="625" spans="1:112" x14ac:dyDescent="0.25">
      <c r="A625" s="1" t="str">
        <f>'[1]Bearbeitete Datenbank'!$C627</f>
        <v>USA 230</v>
      </c>
      <c r="C625" s="1" t="str">
        <f>'[1]Bearbeitete Datenbank'!$C627</f>
        <v>USA 230</v>
      </c>
      <c r="D625" s="41">
        <f>'[1]Bearbeitete Datenbank'!$AB627</f>
        <v>37481</v>
      </c>
      <c r="G625" s="1" t="str">
        <f>'[1]Bearbeitete Datenbank'!$AV627</f>
        <v>Heavy Satellite</v>
      </c>
      <c r="H625" s="1">
        <f>'[1]Bearbeitete Datenbank'!$V627</f>
        <v>12</v>
      </c>
      <c r="J625" s="3"/>
      <c r="K625" s="1" t="str">
        <f>'[1]Bearbeitete Datenbank'!$BQ627</f>
        <v>mono/duo-propellant</v>
      </c>
      <c r="L625" s="1" t="str">
        <f>'[1]Bearbeitete Datenbank'!$BR627</f>
        <v>1</v>
      </c>
      <c r="M625" s="1"/>
      <c r="N625" s="1">
        <f>'[1]Bearbeitete Datenbank'!$BS627</f>
        <v>300</v>
      </c>
      <c r="P625" s="1" t="str">
        <f>'[1]Bearbeitete Datenbank'!$Y627</f>
        <v>Cape Canaveral</v>
      </c>
      <c r="Q625" s="1">
        <f>'[1]Bearbeitete Datenbank'!$AD627*PI()/180</f>
        <v>0.49683706040105241</v>
      </c>
      <c r="R625" s="1" t="str">
        <f>'[1]Bearbeitete Datenbank'!$D627</f>
        <v>USA</v>
      </c>
      <c r="S625" s="1" t="str">
        <f>'[1]Bearbeitete Datenbank'!$E627</f>
        <v>USA</v>
      </c>
      <c r="T625" s="1" t="str">
        <f>'[1]Bearbeitete Datenbank'!$F627</f>
        <v>US Air Force</v>
      </c>
      <c r="U625" s="3">
        <f>'[1]Bearbeitete Datenbank'!$U627</f>
        <v>40670</v>
      </c>
      <c r="V625" s="1">
        <f>'[1]Bearbeitete Datenbank'!$AE627*PI()/180</f>
        <v>4.8776134829068196</v>
      </c>
      <c r="Y625" s="1">
        <f>'[1]Bearbeitete Datenbank'!$BK627</f>
        <v>2.5</v>
      </c>
      <c r="Z625" s="1">
        <f>'[1]Bearbeitete Datenbank'!$BL627</f>
        <v>6</v>
      </c>
      <c r="AA625" s="1">
        <f>'[1]Bearbeitete Datenbank'!$BM627</f>
        <v>25</v>
      </c>
      <c r="AB625" s="1">
        <f>'[1]Bearbeitete Datenbank'!BN627</f>
        <v>67.115337790229106</v>
      </c>
      <c r="AC625" s="1">
        <f>'[1]Bearbeitete Datenbank'!BO627</f>
        <v>6.25</v>
      </c>
      <c r="AD625" s="1">
        <f>'[1]Bearbeitete Datenbank'!$BP627</f>
        <v>33.213333333333303</v>
      </c>
      <c r="AH625" s="1">
        <f>'[1]Bearbeitete Datenbank'!$AL627</f>
        <v>4500</v>
      </c>
      <c r="AJ625" s="1">
        <f>'[1]Bearbeitete Datenbank'!$AN627</f>
        <v>2500</v>
      </c>
      <c r="AK625" s="1">
        <f>'[1]Bearbeitete Datenbank'!$AW627</f>
        <v>2000</v>
      </c>
      <c r="AU625" s="1" t="str">
        <f>'[1]Bearbeitete Datenbank'!$AU627</f>
        <v>GEO/I</v>
      </c>
      <c r="AV625" s="1" t="str">
        <f>'[1]Bearbeitete Datenbank'!$J627</f>
        <v>GEO</v>
      </c>
      <c r="AY625" s="1" t="str">
        <f>'[1]Bearbeitete Datenbank'!$G627</f>
        <v>Military</v>
      </c>
      <c r="AZ625" s="1"/>
      <c r="BA625" s="1" t="str">
        <f>'[1]Bearbeitete Datenbank'!$H627</f>
        <v>Earth Observation</v>
      </c>
      <c r="BB625" s="1"/>
      <c r="BC625" s="42">
        <f>'[1]Bearbeitete Datenbank'!$AX627</f>
        <v>1.8238000000000001</v>
      </c>
      <c r="BD625" s="1">
        <f>Tabelle27[[#This Row],[inclination '[degree']]]*PI()/180</f>
        <v>3.1831314897872581E-2</v>
      </c>
      <c r="BE625" s="1">
        <f>'[1]Bearbeitete Datenbank'!$AY627</f>
        <v>0.77190000000000003</v>
      </c>
      <c r="BF625" s="1">
        <f>Tabelle27[[#This Row],[RAAN '[degree']]]*PI()/180</f>
        <v>1.347219649614423E-2</v>
      </c>
      <c r="BG625" s="1">
        <f>'[1]Bearbeitete Datenbank'!$BA627</f>
        <v>64.259399999999999</v>
      </c>
      <c r="BH625" s="1">
        <f>Tabelle27[[#This Row],[AoP '[degree']]]*PI()/180</f>
        <v>1.121538105356044</v>
      </c>
      <c r="BI625" s="1">
        <f>'[1]Bearbeitete Datenbank'!$BB627</f>
        <v>209.15790000000001</v>
      </c>
      <c r="BK625" s="1">
        <f>Tabelle27[[#This Row],[mean_anomaly '[degree']]]*PI()/180</f>
        <v>3.6504940115570479</v>
      </c>
      <c r="BL625" s="1">
        <f>'[1]Bearbeitete Datenbank'!$AZ627</f>
        <v>1.9780000000000001E-4</v>
      </c>
      <c r="BM625" s="1">
        <f>'[1]Bearbeitete Datenbank'!$BE627</f>
        <v>42164.685409832047</v>
      </c>
      <c r="BN625" s="1">
        <f>'[1]Bearbeitete Datenbank'!$BF627</f>
        <v>35802.025584606112</v>
      </c>
      <c r="BO625" s="1">
        <f>'[1]Bearbeitete Datenbank'!$BG627</f>
        <v>35785.345235057983</v>
      </c>
      <c r="BP625" s="1">
        <f>'[1]Bearbeitete Datenbank'!$BH627</f>
        <v>1436.0929798000841</v>
      </c>
      <c r="BQ625" s="1">
        <f>'[1]Bearbeitete Datenbank'!$BC627</f>
        <v>1.00272059</v>
      </c>
      <c r="BY625" s="1" t="s">
        <v>115</v>
      </c>
      <c r="BZ625" s="1" t="s">
        <v>115</v>
      </c>
      <c r="CA625" s="1" t="s">
        <v>115</v>
      </c>
      <c r="CB625" s="1" t="s">
        <v>115</v>
      </c>
      <c r="CD625" s="47">
        <f>'[1]Bearbeitete Datenbank'!$BT627</f>
        <v>1.8138200999999299E-2</v>
      </c>
      <c r="CE62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3.1657132783851575E-4</v>
      </c>
      <c r="CF625" s="1">
        <f>'[1]Bearbeitete Datenbank'!$BU627</f>
        <v>66.187963651000004</v>
      </c>
      <c r="CG62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1.1551978909002769</v>
      </c>
      <c r="CH625" s="1" t="str">
        <f>'[1]Bearbeitete Datenbank'!$BV627</f>
        <v>False</v>
      </c>
      <c r="CI625" s="1" t="str">
        <f>'[1]Bearbeitete Datenbank'!$BW627</f>
        <v>True</v>
      </c>
      <c r="CJ625" s="1">
        <f>'[1]Bearbeitete Datenbank'!$BX627</f>
        <v>1.8844350000000001E-4</v>
      </c>
      <c r="CK625" s="1">
        <f>'[1]Bearbeitete Datenbank'!$BY627</f>
        <v>2.4243499999999999E-5</v>
      </c>
      <c r="CL625" s="1" t="str">
        <f>'[1]Bearbeitete Datenbank'!$CA627</f>
        <v>None</v>
      </c>
      <c r="CM62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5" s="1">
        <f>'[1]Bearbeitete Datenbank'!$CB627</f>
        <v>0</v>
      </c>
      <c r="CO625" s="1">
        <f>'[1]Bearbeitete Datenbank'!$CC627</f>
        <v>0</v>
      </c>
      <c r="CP625" s="1" t="str">
        <f>'[1]Bearbeitete Datenbank'!$CD627</f>
        <v>None</v>
      </c>
      <c r="CQ625" s="1" t="str">
        <f>'[1]Bearbeitete Datenbank'!$CE627</f>
        <v>None</v>
      </c>
      <c r="CR625" s="1" t="str">
        <f>'[1]Bearbeitete Datenbank'!$CF627</f>
        <v>None</v>
      </c>
      <c r="CS625" s="1" t="str">
        <f>IF(Tabelle27[[#This Row],[synchronised_starting_longitude '[deg_E']]]="None","None",Tabelle27[[#This Row],[synchronised_starting_longitude '[deg_E']]]*PI()/180)</f>
        <v>None</v>
      </c>
      <c r="CT625" s="1" t="str">
        <f>'[1]Bearbeitete Datenbank'!$CG627</f>
        <v>None</v>
      </c>
      <c r="CU625" s="1" t="str">
        <f>IF(Tabelle27[[#This Row],[synchronised_initial_longitude '[deg_E']]]="None","None",Tabelle27[[#This Row],[synchronised_initial_longitude '[deg_E']]]*PI()/180)</f>
        <v>None</v>
      </c>
      <c r="CV625" s="1" t="str">
        <f>'[1]Bearbeitete Datenbank'!$CH627</f>
        <v>None</v>
      </c>
      <c r="CW625" s="1" t="str">
        <f>IF(Tabelle27[[#This Row],[synchronised_tolerance_longitude '[deg_E']]]="None","None",Tabelle27[[#This Row],[synchronised_tolerance_longitude '[deg_E']]]*PI()/180)</f>
        <v>None</v>
      </c>
      <c r="CY625" s="1" t="str">
        <f>'[1]Bearbeitete Datenbank'!$CI627</f>
        <v>None</v>
      </c>
      <c r="CZ625" s="1" t="str">
        <f>IF(Tabelle27[[#This Row],[initial_GLAN '[deg']]]="None",Tabelle27[[#This Row],[initial_GLAN '[deg']]],Tabelle27[[#This Row],[initial_GLAN '[deg']]]*PI()/180)</f>
        <v>None</v>
      </c>
      <c r="DA625" s="1" t="str">
        <f>'[1]Bearbeitete Datenbank'!$CJ627</f>
        <v>None</v>
      </c>
      <c r="DB625" s="1" t="str">
        <f>IF(Tabelle27[[#This Row],[tolerance_GLAN '[deg']]]="None",Tabelle27[[#This Row],[tolerance_GLAN '[deg']]],Tabelle27[[#This Row],[tolerance_GLAN '[deg']]]*PI()/180)</f>
        <v>None</v>
      </c>
      <c r="DC625" s="1" t="str">
        <f>'[1]Bearbeitete Datenbank'!$CK627</f>
        <v>None</v>
      </c>
      <c r="DD625" s="49" t="str">
        <f>'[1]Bearbeitete Datenbank'!$CL627</f>
        <v>None</v>
      </c>
      <c r="DE625" s="5" t="str">
        <f>'[1]Bearbeitete Datenbank'!$CM627</f>
        <v>None</v>
      </c>
      <c r="DF625" s="49" t="str">
        <f>'[1]Bearbeitete Datenbank'!$CN627</f>
        <v>None</v>
      </c>
      <c r="DG625" s="5" t="str">
        <f>'[1]Bearbeitete Datenbank'!$CO627</f>
        <v>None</v>
      </c>
      <c r="DH625" s="5" t="str">
        <f>'[1]Bearbeitete Datenbank'!$CP627</f>
        <v>None</v>
      </c>
    </row>
    <row r="626" spans="1:112" x14ac:dyDescent="0.25">
      <c r="A626" s="1" t="str">
        <f>'[1]Bearbeitete Datenbank'!$C628</f>
        <v>USA 232</v>
      </c>
      <c r="C626" s="1" t="str">
        <f>'[1]Bearbeitete Datenbank'!$C628</f>
        <v>USA 232</v>
      </c>
      <c r="D626" s="41">
        <f>'[1]Bearbeitete Datenbank'!$AB628</f>
        <v>37753</v>
      </c>
      <c r="G626" s="1" t="str">
        <f>'[1]Bearbeitete Datenbank'!$AV628</f>
        <v>Heavy Satellite</v>
      </c>
      <c r="H626" s="1">
        <f>'[1]Bearbeitete Datenbank'!$V628</f>
        <v>12</v>
      </c>
      <c r="J626" s="3"/>
      <c r="K626" s="1" t="str">
        <f>'[1]Bearbeitete Datenbank'!$BQ628</f>
        <v>none</v>
      </c>
      <c r="L626" s="1" t="str">
        <f>'[1]Bearbeitete Datenbank'!$BR628</f>
        <v>0</v>
      </c>
      <c r="M626" s="1"/>
      <c r="N626" s="1">
        <f>'[1]Bearbeitete Datenbank'!$BS628</f>
        <v>300</v>
      </c>
      <c r="P626" s="5" t="str">
        <f>'[1]Bearbeitete Datenbank'!$Y628</f>
        <v>Cape Canaveral</v>
      </c>
      <c r="Q626" s="1">
        <f>'[1]Bearbeitete Datenbank'!$AD628*PI()/180</f>
        <v>0.49683706040105241</v>
      </c>
      <c r="R626" s="1" t="str">
        <f>'[1]Bearbeitete Datenbank'!$D628</f>
        <v>USA</v>
      </c>
      <c r="S626" s="1" t="str">
        <f>'[1]Bearbeitete Datenbank'!$E628</f>
        <v>USA</v>
      </c>
      <c r="T626" s="1" t="str">
        <f>'[1]Bearbeitete Datenbank'!$F628</f>
        <v>DoD/US Air Force</v>
      </c>
      <c r="U626" s="3">
        <f>'[1]Bearbeitete Datenbank'!$U628</f>
        <v>40740</v>
      </c>
      <c r="V626" s="34">
        <f>'[1]Bearbeitete Datenbank'!$AE628*PI()/180</f>
        <v>4.8776134829068196</v>
      </c>
      <c r="Y626" s="1">
        <f>'[1]Bearbeitete Datenbank'!$BK628</f>
        <v>1.8</v>
      </c>
      <c r="Z626" s="1">
        <f>'[1]Bearbeitete Datenbank'!$BL628</f>
        <v>2.5</v>
      </c>
      <c r="AA626" s="1">
        <f>'[1]Bearbeitete Datenbank'!$BM628</f>
        <v>18</v>
      </c>
      <c r="AB626" s="1">
        <f>'[1]Bearbeitete Datenbank'!BN628</f>
        <v>30.469840663516699</v>
      </c>
      <c r="AC626" s="33">
        <f>'[1]Bearbeitete Datenbank'!BO628</f>
        <v>3.24</v>
      </c>
      <c r="AD626" s="1">
        <f>'[1]Bearbeitete Datenbank'!$BP628</f>
        <v>13.9596</v>
      </c>
      <c r="AH626" s="1">
        <f>'[1]Bearbeitete Datenbank'!$AL628</f>
        <v>1630</v>
      </c>
      <c r="AJ626" s="1">
        <f>'[1]Bearbeitete Datenbank'!$AN628</f>
        <v>1500</v>
      </c>
      <c r="AK626" s="1">
        <f>'[1]Bearbeitete Datenbank'!$AW628</f>
        <v>130</v>
      </c>
      <c r="AU626" s="1" t="str">
        <f>'[1]Bearbeitete Datenbank'!$AU628</f>
        <v>MEO</v>
      </c>
      <c r="AV626" s="1" t="str">
        <f>'[1]Bearbeitete Datenbank'!$J628</f>
        <v>MEO</v>
      </c>
      <c r="AY626" s="1" t="str">
        <f>'[1]Bearbeitete Datenbank'!$G628</f>
        <v>Military/Commercial</v>
      </c>
      <c r="AZ626" s="1"/>
      <c r="BA626" s="1" t="str">
        <f>'[1]Bearbeitete Datenbank'!$H628</f>
        <v>Navigation/Global Positioning</v>
      </c>
      <c r="BB626" s="1"/>
      <c r="BC626" s="42">
        <f>'[1]Bearbeitete Datenbank'!$AX628</f>
        <v>56.397100000000002</v>
      </c>
      <c r="BD626" s="1">
        <f>Tabelle27[[#This Row],[inclination '[degree']]]*PI()/180</f>
        <v>0.984315083576494</v>
      </c>
      <c r="BE626" s="1">
        <f>'[1]Bearbeitete Datenbank'!$AY628</f>
        <v>44.085799999999999</v>
      </c>
      <c r="BF626" s="1">
        <f>Tabelle27[[#This Row],[RAAN '[degree']]]*PI()/180</f>
        <v>0.76944236337571614</v>
      </c>
      <c r="BG626" s="1">
        <f>'[1]Bearbeitete Datenbank'!$BA628</f>
        <v>47.652500000000003</v>
      </c>
      <c r="BH626" s="1">
        <f>Tabelle27[[#This Row],[AoP '[degree']]]*PI()/180</f>
        <v>0.83169302180659788</v>
      </c>
      <c r="BI626" s="1">
        <f>'[1]Bearbeitete Datenbank'!$BB628</f>
        <v>130.45599999999999</v>
      </c>
      <c r="BK626" s="1">
        <f>Tabelle27[[#This Row],[mean_anomaly '[degree']]]*PI()/180</f>
        <v>2.2768867289817223</v>
      </c>
      <c r="BL626" s="1">
        <f>'[1]Bearbeitete Datenbank'!$AZ628</f>
        <v>1.07133E-2</v>
      </c>
      <c r="BM626" s="1">
        <f>'[1]Bearbeitete Datenbank'!$BE628</f>
        <v>26560.416937450689</v>
      </c>
      <c r="BN626" s="1">
        <f>'[1]Bearbeitete Datenbank'!$BF628</f>
        <v>20473.966652226678</v>
      </c>
      <c r="BO626" s="1">
        <f>'[1]Bearbeitete Datenbank'!$BG628</f>
        <v>19904.867222674697</v>
      </c>
      <c r="BP626" s="1">
        <f>'[1]Bearbeitete Datenbank'!$BH628</f>
        <v>717.97875697304994</v>
      </c>
      <c r="BQ626" s="1">
        <f>'[1]Bearbeitete Datenbank'!$BC628</f>
        <v>2.00563037</v>
      </c>
      <c r="BS626" s="5"/>
      <c r="BT626" s="5"/>
      <c r="BU626" s="5"/>
      <c r="BV626" s="5"/>
      <c r="BW626" s="5"/>
      <c r="BY626" s="1" t="s">
        <v>115</v>
      </c>
      <c r="BZ626" s="1" t="s">
        <v>115</v>
      </c>
      <c r="CA626" s="1" t="s">
        <v>115</v>
      </c>
      <c r="CB626" s="1" t="s">
        <v>115</v>
      </c>
      <c r="CD626" s="47" t="str">
        <f>'[1]Bearbeitete Datenbank'!$BT628</f>
        <v>None</v>
      </c>
      <c r="CE62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26" s="1" t="str">
        <f>'[1]Bearbeitete Datenbank'!$BU628</f>
        <v>None</v>
      </c>
      <c r="CG62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26" s="1" t="str">
        <f>'[1]Bearbeitete Datenbank'!$BV628</f>
        <v>None</v>
      </c>
      <c r="CI626" s="1" t="str">
        <f>'[1]Bearbeitete Datenbank'!$BW628</f>
        <v>None</v>
      </c>
      <c r="CJ626" s="1" t="str">
        <f>'[1]Bearbeitete Datenbank'!$BX628</f>
        <v>None</v>
      </c>
      <c r="CK626" s="1" t="str">
        <f>'[1]Bearbeitete Datenbank'!$BY628</f>
        <v>None</v>
      </c>
      <c r="CL626" s="1" t="str">
        <f>'[1]Bearbeitete Datenbank'!$CA628</f>
        <v>None</v>
      </c>
      <c r="CM62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6" s="1" t="str">
        <f>'[1]Bearbeitete Datenbank'!$CB628</f>
        <v>None</v>
      </c>
      <c r="CO626" s="1" t="str">
        <f>'[1]Bearbeitete Datenbank'!$CC628</f>
        <v>None</v>
      </c>
      <c r="CP626" s="1" t="str">
        <f>'[1]Bearbeitete Datenbank'!$CD628</f>
        <v>None</v>
      </c>
      <c r="CQ626" s="1" t="str">
        <f>'[1]Bearbeitete Datenbank'!$CE628</f>
        <v>None</v>
      </c>
      <c r="CR626" s="1" t="str">
        <f>'[1]Bearbeitete Datenbank'!$CF628</f>
        <v>None</v>
      </c>
      <c r="CS626" s="1" t="str">
        <f>IF(Tabelle27[[#This Row],[synchronised_starting_longitude '[deg_E']]]="None","None",Tabelle27[[#This Row],[synchronised_starting_longitude '[deg_E']]]*PI()/180)</f>
        <v>None</v>
      </c>
      <c r="CT626" s="1" t="str">
        <f>'[1]Bearbeitete Datenbank'!$CG628</f>
        <v>None</v>
      </c>
      <c r="CU626" s="1" t="str">
        <f>IF(Tabelle27[[#This Row],[synchronised_initial_longitude '[deg_E']]]="None","None",Tabelle27[[#This Row],[synchronised_initial_longitude '[deg_E']]]*PI()/180)</f>
        <v>None</v>
      </c>
      <c r="CV626" s="1" t="str">
        <f>'[1]Bearbeitete Datenbank'!$CH628</f>
        <v>None</v>
      </c>
      <c r="CW626" s="1" t="str">
        <f>IF(Tabelle27[[#This Row],[synchronised_tolerance_longitude '[deg_E']]]="None","None",Tabelle27[[#This Row],[synchronised_tolerance_longitude '[deg_E']]]*PI()/180)</f>
        <v>None</v>
      </c>
      <c r="CY626" s="1">
        <f>'[1]Bearbeitete Datenbank'!$CI628</f>
        <v>123.352846704</v>
      </c>
      <c r="CZ626" s="1">
        <f>IF(Tabelle27[[#This Row],[initial_GLAN '[deg']]]="None",Tabelle27[[#This Row],[initial_GLAN '[deg']]],Tabelle27[[#This Row],[initial_GLAN '[deg']]]*PI()/180)</f>
        <v>2.1529133166926351</v>
      </c>
      <c r="DA626" s="1">
        <f>'[1]Bearbeitete Datenbank'!$CJ628</f>
        <v>1.0046370949999996</v>
      </c>
      <c r="DB626" s="1">
        <f>IF(Tabelle27[[#This Row],[tolerance_GLAN '[deg']]]="None",Tabelle27[[#This Row],[tolerance_GLAN '[deg']]],Tabelle27[[#This Row],[tolerance_GLAN '[deg']]]*PI()/180)</f>
        <v>1.7534225095421057E-2</v>
      </c>
      <c r="DC626" s="1" t="str">
        <f>'[1]Bearbeitete Datenbank'!$CK628</f>
        <v>GPS</v>
      </c>
      <c r="DD626" s="49" t="str">
        <f>'[1]Bearbeitete Datenbank'!$CL628</f>
        <v>D2A</v>
      </c>
      <c r="DE626" s="5" t="str">
        <f>'[1]Bearbeitete Datenbank'!$CM628</f>
        <v>None</v>
      </c>
      <c r="DF626" s="49" t="str">
        <f>'[1]Bearbeitete Datenbank'!$CN628</f>
        <v>None</v>
      </c>
      <c r="DG626" s="5" t="str">
        <f>'[1]Bearbeitete Datenbank'!$CO628</f>
        <v>None</v>
      </c>
      <c r="DH626" s="5" t="str">
        <f>'[1]Bearbeitete Datenbank'!$CP628</f>
        <v>None</v>
      </c>
    </row>
    <row r="627" spans="1:112" x14ac:dyDescent="0.25">
      <c r="A627" s="1" t="str">
        <f>'[1]Bearbeitete Datenbank'!$C629</f>
        <v>USA 233</v>
      </c>
      <c r="C627" s="1" t="str">
        <f>'[1]Bearbeitete Datenbank'!$C629</f>
        <v>USA 233</v>
      </c>
      <c r="D627" s="41">
        <f>'[1]Bearbeitete Datenbank'!$AB629</f>
        <v>38070</v>
      </c>
      <c r="G627" s="1" t="str">
        <f>'[1]Bearbeitete Datenbank'!$AV629</f>
        <v>Heavy Satellite</v>
      </c>
      <c r="H627" s="1">
        <f>'[1]Bearbeitete Datenbank'!$V629</f>
        <v>14</v>
      </c>
      <c r="J627" s="3"/>
      <c r="K627" s="1" t="str">
        <f>'[1]Bearbeitete Datenbank'!$BQ629</f>
        <v>mono/duo-propellant</v>
      </c>
      <c r="L627" s="1" t="str">
        <f>'[1]Bearbeitete Datenbank'!$BR629</f>
        <v>1</v>
      </c>
      <c r="M627" s="1"/>
      <c r="N627" s="1">
        <f>'[1]Bearbeitete Datenbank'!$BS629</f>
        <v>300</v>
      </c>
      <c r="P627" s="1" t="str">
        <f>'[1]Bearbeitete Datenbank'!$Y629</f>
        <v>Cape Canaveral</v>
      </c>
      <c r="Q627" s="1">
        <f>'[1]Bearbeitete Datenbank'!$AD629*PI()/180</f>
        <v>0.49683706040105241</v>
      </c>
      <c r="R627" s="1" t="str">
        <f>'[1]Bearbeitete Datenbank'!$D629</f>
        <v>USA</v>
      </c>
      <c r="S627" s="1" t="str">
        <f>'[1]Bearbeitete Datenbank'!$E629</f>
        <v>USA</v>
      </c>
      <c r="T627" s="1" t="str">
        <f>'[1]Bearbeitete Datenbank'!$F629</f>
        <v>Military Satellite Communications - US Air Force</v>
      </c>
      <c r="U627" s="3">
        <f>'[1]Bearbeitete Datenbank'!$U629</f>
        <v>40928</v>
      </c>
      <c r="V627" s="1">
        <f>'[1]Bearbeitete Datenbank'!$AE629*PI()/180</f>
        <v>4.8776134829068196</v>
      </c>
      <c r="Y627" s="1">
        <f>'[1]Bearbeitete Datenbank'!$BK629</f>
        <v>3</v>
      </c>
      <c r="Z627" s="1">
        <f>'[1]Bearbeitete Datenbank'!$BL629</f>
        <v>6</v>
      </c>
      <c r="AA627" s="1">
        <f>'[1]Bearbeitete Datenbank'!$BM629</f>
        <v>40.9</v>
      </c>
      <c r="AB627" s="1">
        <f>'[1]Bearbeitete Datenbank'!BN629</f>
        <v>117.960802244703</v>
      </c>
      <c r="AC627" s="1">
        <f>'[1]Bearbeitete Datenbank'!BO629</f>
        <v>9</v>
      </c>
      <c r="AD627" s="1">
        <f>'[1]Bearbeitete Datenbank'!$BP629</f>
        <v>52.962333333333298</v>
      </c>
      <c r="AH627" s="1">
        <f>'[1]Bearbeitete Datenbank'!$AL629</f>
        <v>5768</v>
      </c>
      <c r="AJ627" s="1">
        <f>'[1]Bearbeitete Datenbank'!$AN629</f>
        <v>2500</v>
      </c>
      <c r="AK627" s="1">
        <f>'[1]Bearbeitete Datenbank'!$AW629</f>
        <v>3268</v>
      </c>
      <c r="AU627" s="1" t="str">
        <f>'[1]Bearbeitete Datenbank'!$AU629</f>
        <v>GEO/S</v>
      </c>
      <c r="AV627" s="1" t="str">
        <f>'[1]Bearbeitete Datenbank'!$J629</f>
        <v>GEO</v>
      </c>
      <c r="AY627" s="1" t="str">
        <f>'[1]Bearbeitete Datenbank'!$G629</f>
        <v>Military</v>
      </c>
      <c r="AZ627" s="1"/>
      <c r="BA627" s="1" t="str">
        <f>'[1]Bearbeitete Datenbank'!$H629</f>
        <v>Communications</v>
      </c>
      <c r="BB627" s="1"/>
      <c r="BC627" s="42">
        <f>'[1]Bearbeitete Datenbank'!$AX629</f>
        <v>2.35E-2</v>
      </c>
      <c r="BD627" s="1">
        <f>Tabelle27[[#This Row],[inclination '[degree']]]*PI()/180</f>
        <v>4.1015237421866745E-4</v>
      </c>
      <c r="BE627" s="1">
        <f>'[1]Bearbeitete Datenbank'!$AY629</f>
        <v>290.20060000000001</v>
      </c>
      <c r="BF627" s="1">
        <f>Tabelle27[[#This Row],[RAAN '[degree']]]*PI()/180</f>
        <v>5.0649559612630561</v>
      </c>
      <c r="BG627" s="1">
        <f>'[1]Bearbeitete Datenbank'!$BA629</f>
        <v>34.8934</v>
      </c>
      <c r="BH627" s="1">
        <f>Tabelle27[[#This Row],[AoP '[degree']]]*PI()/180</f>
        <v>0.60900471721538929</v>
      </c>
      <c r="BI627" s="1">
        <f>'[1]Bearbeitete Datenbank'!$BB629</f>
        <v>313.0317</v>
      </c>
      <c r="BK627" s="1">
        <f>Tabelle27[[#This Row],[mean_anomaly '[degree']]]*PI()/180</f>
        <v>5.4634338281151331</v>
      </c>
      <c r="BL627" s="1">
        <f>'[1]Bearbeitete Datenbank'!$AZ629</f>
        <v>2.0699999999999998E-5</v>
      </c>
      <c r="BM627" s="1">
        <f>'[1]Bearbeitete Datenbank'!$BE629</f>
        <v>42165.826412794006</v>
      </c>
      <c r="BN627" s="1">
        <f>'[1]Bearbeitete Datenbank'!$BF629</f>
        <v>35795.699245400756</v>
      </c>
      <c r="BO627" s="1">
        <f>'[1]Bearbeitete Datenbank'!$BG629</f>
        <v>35793.953580187263</v>
      </c>
      <c r="BP627" s="1">
        <f>'[1]Bearbeitete Datenbank'!$BH629</f>
        <v>1436.1512725661601</v>
      </c>
      <c r="BQ627" s="1">
        <f>'[1]Bearbeitete Datenbank'!$BC629</f>
        <v>1.00267989</v>
      </c>
      <c r="BY627" s="1" t="s">
        <v>115</v>
      </c>
      <c r="BZ627" s="1" t="s">
        <v>115</v>
      </c>
      <c r="CA627" s="1" t="s">
        <v>115</v>
      </c>
      <c r="CB627" s="1" t="s">
        <v>115</v>
      </c>
      <c r="CD627" s="47">
        <f>'[1]Bearbeitete Datenbank'!$BT629</f>
        <v>4.9742177500000651E-2</v>
      </c>
      <c r="CE62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8.6816477448645299E-4</v>
      </c>
      <c r="CF627" s="1">
        <f>'[1]Bearbeitete Datenbank'!$BU629</f>
        <v>88.385472605500013</v>
      </c>
      <c r="CG62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1.5426175078972262</v>
      </c>
      <c r="CH627" s="1" t="str">
        <f>'[1]Bearbeitete Datenbank'!$BV629</f>
        <v>True</v>
      </c>
      <c r="CI627" s="1" t="str">
        <f>'[1]Bearbeitete Datenbank'!$BW629</f>
        <v>True</v>
      </c>
      <c r="CJ627" s="1">
        <f>'[1]Bearbeitete Datenbank'!$BX629</f>
        <v>3.3407E-5</v>
      </c>
      <c r="CK627" s="1">
        <f>'[1]Bearbeitete Datenbank'!$BY629</f>
        <v>2.8265000000000001E-5</v>
      </c>
      <c r="CL627" s="1">
        <f>'[1]Bearbeitete Datenbank'!$CA629</f>
        <v>2.6485999999999999E-2</v>
      </c>
      <c r="CM62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4.6226790568321808E-4</v>
      </c>
      <c r="CN627" s="1">
        <f>'[1]Bearbeitete Datenbank'!$CB629</f>
        <v>1</v>
      </c>
      <c r="CO627" s="1">
        <f>'[1]Bearbeitete Datenbank'!$CC629</f>
        <v>3</v>
      </c>
      <c r="CP627" s="1" t="str">
        <f>'[1]Bearbeitete Datenbank'!$CD629</f>
        <v>None</v>
      </c>
      <c r="CQ627" s="1" t="str">
        <f>'[1]Bearbeitete Datenbank'!$CE629</f>
        <v>None</v>
      </c>
      <c r="CR627" s="1" t="str">
        <f>'[1]Bearbeitete Datenbank'!$CF629</f>
        <v>None</v>
      </c>
      <c r="CS627" s="1" t="str">
        <f>IF(Tabelle27[[#This Row],[synchronised_starting_longitude '[deg_E']]]="None","None",Tabelle27[[#This Row],[synchronised_starting_longitude '[deg_E']]]*PI()/180)</f>
        <v>None</v>
      </c>
      <c r="CT627" s="1" t="str">
        <f>'[1]Bearbeitete Datenbank'!$CG629</f>
        <v>None</v>
      </c>
      <c r="CU627" s="1" t="str">
        <f>IF(Tabelle27[[#This Row],[synchronised_initial_longitude '[deg_E']]]="None","None",Tabelle27[[#This Row],[synchronised_initial_longitude '[deg_E']]]*PI()/180)</f>
        <v>None</v>
      </c>
      <c r="CV627" s="1" t="str">
        <f>'[1]Bearbeitete Datenbank'!$CH629</f>
        <v>None</v>
      </c>
      <c r="CW627" s="1" t="str">
        <f>IF(Tabelle27[[#This Row],[synchronised_tolerance_longitude '[deg_E']]]="None","None",Tabelle27[[#This Row],[synchronised_tolerance_longitude '[deg_E']]]*PI()/180)</f>
        <v>None</v>
      </c>
      <c r="CY627" s="1" t="str">
        <f>'[1]Bearbeitete Datenbank'!$CI629</f>
        <v>None</v>
      </c>
      <c r="CZ627" s="1" t="str">
        <f>IF(Tabelle27[[#This Row],[initial_GLAN '[deg']]]="None",Tabelle27[[#This Row],[initial_GLAN '[deg']]],Tabelle27[[#This Row],[initial_GLAN '[deg']]]*PI()/180)</f>
        <v>None</v>
      </c>
      <c r="DA627" s="1" t="str">
        <f>'[1]Bearbeitete Datenbank'!$CJ629</f>
        <v>None</v>
      </c>
      <c r="DB627" s="1" t="str">
        <f>IF(Tabelle27[[#This Row],[tolerance_GLAN '[deg']]]="None",Tabelle27[[#This Row],[tolerance_GLAN '[deg']]],Tabelle27[[#This Row],[tolerance_GLAN '[deg']]]*PI()/180)</f>
        <v>None</v>
      </c>
      <c r="DC627" s="1" t="str">
        <f>'[1]Bearbeitete Datenbank'!$CK629</f>
        <v>None</v>
      </c>
      <c r="DD627" s="49" t="str">
        <f>'[1]Bearbeitete Datenbank'!$CL629</f>
        <v>None</v>
      </c>
      <c r="DE627" s="5" t="str">
        <f>'[1]Bearbeitete Datenbank'!$CM629</f>
        <v>None</v>
      </c>
      <c r="DF627" s="49" t="str">
        <f>'[1]Bearbeitete Datenbank'!$CN629</f>
        <v>None</v>
      </c>
      <c r="DG627" s="5" t="str">
        <f>'[1]Bearbeitete Datenbank'!$CO629</f>
        <v>None</v>
      </c>
      <c r="DH627" s="5" t="str">
        <f>'[1]Bearbeitete Datenbank'!$CP629</f>
        <v>None</v>
      </c>
    </row>
    <row r="628" spans="1:112" x14ac:dyDescent="0.25">
      <c r="A628" s="1" t="str">
        <f>'[1]Bearbeitete Datenbank'!$C630</f>
        <v>USA 235</v>
      </c>
      <c r="C628" s="1" t="str">
        <f>'[1]Bearbeitete Datenbank'!$C630</f>
        <v>USA 235</v>
      </c>
      <c r="D628" s="41">
        <f>'[1]Bearbeitete Datenbank'!$AB630</f>
        <v>38254</v>
      </c>
      <c r="G628" s="1" t="str">
        <f>'[1]Bearbeitete Datenbank'!$AV630</f>
        <v>Heavy Satellite</v>
      </c>
      <c r="H628" s="1">
        <f>'[1]Bearbeitete Datenbank'!$V630</f>
        <v>14</v>
      </c>
      <c r="J628" s="3"/>
      <c r="K628" s="1" t="str">
        <f>'[1]Bearbeitete Datenbank'!$BQ630</f>
        <v>mono/duo-propellant</v>
      </c>
      <c r="L628" s="1" t="str">
        <f>'[1]Bearbeitete Datenbank'!$BR630</f>
        <v>1</v>
      </c>
      <c r="M628" s="1"/>
      <c r="N628" s="1">
        <f>'[1]Bearbeitete Datenbank'!$BS630</f>
        <v>300</v>
      </c>
      <c r="P628" s="1" t="str">
        <f>'[1]Bearbeitete Datenbank'!$Y630</f>
        <v>Cape Canaveral</v>
      </c>
      <c r="Q628" s="1">
        <f>'[1]Bearbeitete Datenbank'!$AD630*PI()/180</f>
        <v>0.49683706040105241</v>
      </c>
      <c r="R628" s="1" t="str">
        <f>'[1]Bearbeitete Datenbank'!$D630</f>
        <v>USA</v>
      </c>
      <c r="S628" s="1" t="str">
        <f>'[1]Bearbeitete Datenbank'!$E630</f>
        <v>USA</v>
      </c>
      <c r="T628" s="1" t="str">
        <f>'[1]Bearbeitete Datenbank'!$F630</f>
        <v>US Air Force</v>
      </c>
      <c r="U628" s="3">
        <f>'[1]Bearbeitete Datenbank'!$U630</f>
        <v>41032</v>
      </c>
      <c r="V628" s="1">
        <f>'[1]Bearbeitete Datenbank'!$AE630*PI()/180</f>
        <v>4.8776134829068196</v>
      </c>
      <c r="Y628" s="1">
        <f>'[1]Bearbeitete Datenbank'!$BK630</f>
        <v>2</v>
      </c>
      <c r="Z628" s="1">
        <f>'[1]Bearbeitete Datenbank'!$BL630</f>
        <v>9.8000000000000007</v>
      </c>
      <c r="AA628" s="1">
        <f>'[1]Bearbeitete Datenbank'!$BM630</f>
        <v>27</v>
      </c>
      <c r="AB628" s="1">
        <f>'[1]Bearbeitete Datenbank'!BN630</f>
        <v>68.006507744861594</v>
      </c>
      <c r="AC628" s="1">
        <f>'[1]Bearbeitete Datenbank'!BO630</f>
        <v>4</v>
      </c>
      <c r="AD628" s="1">
        <f>'[1]Bearbeitete Datenbank'!$BP630</f>
        <v>35.027333333333303</v>
      </c>
      <c r="AH628" s="1">
        <f>'[1]Bearbeitete Datenbank'!$AL630</f>
        <v>6200</v>
      </c>
      <c r="AJ628" s="1">
        <f>'[1]Bearbeitete Datenbank'!$AN630</f>
        <v>4000</v>
      </c>
      <c r="AK628" s="1">
        <f>'[1]Bearbeitete Datenbank'!$AW630</f>
        <v>2200</v>
      </c>
      <c r="AU628" s="1" t="str">
        <f>'[1]Bearbeitete Datenbank'!$AU630</f>
        <v>GEO/S</v>
      </c>
      <c r="AV628" s="1" t="str">
        <f>'[1]Bearbeitete Datenbank'!$J630</f>
        <v>GEO</v>
      </c>
      <c r="AY628" s="1" t="str">
        <f>'[1]Bearbeitete Datenbank'!$G630</f>
        <v>Military</v>
      </c>
      <c r="AZ628" s="1"/>
      <c r="BA628" s="1" t="str">
        <f>'[1]Bearbeitete Datenbank'!$H630</f>
        <v>Communications</v>
      </c>
      <c r="BB628" s="1"/>
      <c r="BC628" s="42">
        <f>'[1]Bearbeitete Datenbank'!$AX630</f>
        <v>2.5783</v>
      </c>
      <c r="BD628" s="1">
        <f>Tabelle27[[#This Row],[inclination '[degree']]]*PI()/180</f>
        <v>4.4999824104169799E-2</v>
      </c>
      <c r="BE628" s="1">
        <f>'[1]Bearbeitete Datenbank'!$AY630</f>
        <v>55.944299999999998</v>
      </c>
      <c r="BF628" s="1">
        <f>Tabelle27[[#This Row],[RAAN '[degree']]]*PI()/180</f>
        <v>0.97641223272346367</v>
      </c>
      <c r="BG628" s="1">
        <f>'[1]Bearbeitete Datenbank'!$BA630</f>
        <v>27.897200000000002</v>
      </c>
      <c r="BH628" s="1">
        <f>Tabelle27[[#This Row],[AoP '[degree']]]*PI()/180</f>
        <v>0.48689799208736212</v>
      </c>
      <c r="BI628" s="1">
        <f>'[1]Bearbeitete Datenbank'!$BB630</f>
        <v>66.458699999999993</v>
      </c>
      <c r="BK628" s="1">
        <f>Tabelle27[[#This Row],[mean_anomaly '[degree']]]*PI()/180</f>
        <v>1.1599231315951553</v>
      </c>
      <c r="BL628" s="1">
        <f>'[1]Bearbeitete Datenbank'!$AZ630</f>
        <v>7.7680000000000002E-4</v>
      </c>
      <c r="BM628" s="1">
        <f>'[1]Bearbeitete Datenbank'!$BE630</f>
        <v>42166.048735132717</v>
      </c>
      <c r="BN628" s="1">
        <f>'[1]Bearbeitete Datenbank'!$BF630</f>
        <v>35827.803321790161</v>
      </c>
      <c r="BO628" s="1">
        <f>'[1]Bearbeitete Datenbank'!$BG630</f>
        <v>35762.294148475266</v>
      </c>
      <c r="BP628" s="1">
        <f>'[1]Bearbeitete Datenbank'!$BH630</f>
        <v>1436.1626308967454</v>
      </c>
      <c r="BQ628" s="1">
        <f>'[1]Bearbeitete Datenbank'!$BC630</f>
        <v>1.00267196</v>
      </c>
      <c r="BY628" s="1" t="s">
        <v>115</v>
      </c>
      <c r="BZ628" s="1" t="s">
        <v>115</v>
      </c>
      <c r="CA628" s="1" t="s">
        <v>115</v>
      </c>
      <c r="CB628" s="1" t="s">
        <v>115</v>
      </c>
      <c r="CD628" s="47">
        <f>'[1]Bearbeitete Datenbank'!$BT630</f>
        <v>0.10182706850000045</v>
      </c>
      <c r="CE62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1.7772176129788114E-3</v>
      </c>
      <c r="CF628" s="1">
        <f>'[1]Bearbeitete Datenbank'!$BU630</f>
        <v>292.38592851049998</v>
      </c>
      <c r="CG62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5.1030971390089839</v>
      </c>
      <c r="CH628" s="1" t="str">
        <f>'[1]Bearbeitete Datenbank'!$BV630</f>
        <v>False</v>
      </c>
      <c r="CI628" s="1" t="str">
        <f>'[1]Bearbeitete Datenbank'!$BW630</f>
        <v>True</v>
      </c>
      <c r="CJ628" s="1">
        <f>'[1]Bearbeitete Datenbank'!$BX630</f>
        <v>4.5609199999999996E-4</v>
      </c>
      <c r="CK628" s="1">
        <f>'[1]Bearbeitete Datenbank'!$BY630</f>
        <v>4.0372999999999999E-4</v>
      </c>
      <c r="CL628" s="1" t="str">
        <f>'[1]Bearbeitete Datenbank'!$CA630</f>
        <v>None</v>
      </c>
      <c r="CM62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8" s="1">
        <f>'[1]Bearbeitete Datenbank'!$CB630</f>
        <v>0</v>
      </c>
      <c r="CO628" s="1">
        <f>'[1]Bearbeitete Datenbank'!$CC630</f>
        <v>0</v>
      </c>
      <c r="CP628" s="1" t="str">
        <f>'[1]Bearbeitete Datenbank'!$CD630</f>
        <v>None</v>
      </c>
      <c r="CQ628" s="1" t="str">
        <f>'[1]Bearbeitete Datenbank'!$CE630</f>
        <v>None</v>
      </c>
      <c r="CR628" s="1" t="str">
        <f>'[1]Bearbeitete Datenbank'!$CF630</f>
        <v>None</v>
      </c>
      <c r="CS628" s="1" t="str">
        <f>IF(Tabelle27[[#This Row],[synchronised_starting_longitude '[deg_E']]]="None","None",Tabelle27[[#This Row],[synchronised_starting_longitude '[deg_E']]]*PI()/180)</f>
        <v>None</v>
      </c>
      <c r="CT628" s="1" t="str">
        <f>'[1]Bearbeitete Datenbank'!$CG630</f>
        <v>None</v>
      </c>
      <c r="CU628" s="1" t="str">
        <f>IF(Tabelle27[[#This Row],[synchronised_initial_longitude '[deg_E']]]="None","None",Tabelle27[[#This Row],[synchronised_initial_longitude '[deg_E']]]*PI()/180)</f>
        <v>None</v>
      </c>
      <c r="CV628" s="1" t="str">
        <f>'[1]Bearbeitete Datenbank'!$CH630</f>
        <v>None</v>
      </c>
      <c r="CW628" s="1" t="str">
        <f>IF(Tabelle27[[#This Row],[synchronised_tolerance_longitude '[deg_E']]]="None","None",Tabelle27[[#This Row],[synchronised_tolerance_longitude '[deg_E']]]*PI()/180)</f>
        <v>None</v>
      </c>
      <c r="CY628" s="1" t="str">
        <f>'[1]Bearbeitete Datenbank'!$CI630</f>
        <v>None</v>
      </c>
      <c r="CZ628" s="1" t="str">
        <f>IF(Tabelle27[[#This Row],[initial_GLAN '[deg']]]="None",Tabelle27[[#This Row],[initial_GLAN '[deg']]],Tabelle27[[#This Row],[initial_GLAN '[deg']]]*PI()/180)</f>
        <v>None</v>
      </c>
      <c r="DA628" s="1" t="str">
        <f>'[1]Bearbeitete Datenbank'!$CJ630</f>
        <v>None</v>
      </c>
      <c r="DB628" s="1" t="str">
        <f>IF(Tabelle27[[#This Row],[tolerance_GLAN '[deg']]]="None",Tabelle27[[#This Row],[tolerance_GLAN '[deg']]],Tabelle27[[#This Row],[tolerance_GLAN '[deg']]]*PI()/180)</f>
        <v>None</v>
      </c>
      <c r="DC628" s="1" t="str">
        <f>'[1]Bearbeitete Datenbank'!$CK630</f>
        <v>None</v>
      </c>
      <c r="DD628" s="49" t="str">
        <f>'[1]Bearbeitete Datenbank'!$CL630</f>
        <v>None</v>
      </c>
      <c r="DE628" s="5" t="str">
        <f>'[1]Bearbeitete Datenbank'!$CM630</f>
        <v>None</v>
      </c>
      <c r="DF628" s="49" t="str">
        <f>'[1]Bearbeitete Datenbank'!$CN630</f>
        <v>None</v>
      </c>
      <c r="DG628" s="5" t="str">
        <f>'[1]Bearbeitete Datenbank'!$CO630</f>
        <v>None</v>
      </c>
      <c r="DH628" s="5" t="str">
        <f>'[1]Bearbeitete Datenbank'!$CP630</f>
        <v>None</v>
      </c>
    </row>
    <row r="629" spans="1:112" x14ac:dyDescent="0.25">
      <c r="A629" s="1" t="str">
        <f>'[1]Bearbeitete Datenbank'!$C631</f>
        <v>USA 239</v>
      </c>
      <c r="C629" s="1" t="str">
        <f>'[1]Bearbeitete Datenbank'!$C631</f>
        <v>USA 239</v>
      </c>
      <c r="D629" s="41">
        <f>'[1]Bearbeitete Datenbank'!$AB631</f>
        <v>38833</v>
      </c>
      <c r="G629" s="1" t="str">
        <f>'[1]Bearbeitete Datenbank'!$AV631</f>
        <v>Heavy Satellite</v>
      </c>
      <c r="H629" s="1">
        <f>'[1]Bearbeitete Datenbank'!$V631</f>
        <v>10</v>
      </c>
      <c r="J629" s="3"/>
      <c r="K629" s="1" t="str">
        <f>'[1]Bearbeitete Datenbank'!$BQ631</f>
        <v>none</v>
      </c>
      <c r="L629" s="1" t="str">
        <f>'[1]Bearbeitete Datenbank'!$BR631</f>
        <v>0</v>
      </c>
      <c r="M629" s="1"/>
      <c r="N629" s="1">
        <f>'[1]Bearbeitete Datenbank'!$BS631</f>
        <v>300</v>
      </c>
      <c r="P629" s="1" t="str">
        <f>'[1]Bearbeitete Datenbank'!$Y631</f>
        <v>Cape Canaveral</v>
      </c>
      <c r="Q629" s="1">
        <f>'[1]Bearbeitete Datenbank'!$AD631*PI()/180</f>
        <v>0.49683706040105241</v>
      </c>
      <c r="R629" s="1" t="str">
        <f>'[1]Bearbeitete Datenbank'!$D631</f>
        <v>USA</v>
      </c>
      <c r="S629" s="1" t="str">
        <f>'[1]Bearbeitete Datenbank'!$E631</f>
        <v>USA</v>
      </c>
      <c r="T629" s="1" t="str">
        <f>'[1]Bearbeitete Datenbank'!$F631</f>
        <v>DoD/US Air Force</v>
      </c>
      <c r="U629" s="3">
        <f>'[1]Bearbeitete Datenbank'!$U631</f>
        <v>41186</v>
      </c>
      <c r="V629" s="1">
        <f>'[1]Bearbeitete Datenbank'!$AE631*PI()/180</f>
        <v>4.8776134829068196</v>
      </c>
      <c r="Y629" s="1">
        <f>'[1]Bearbeitete Datenbank'!$BK631</f>
        <v>1.8</v>
      </c>
      <c r="Z629" s="1">
        <f>'[1]Bearbeitete Datenbank'!$BL631</f>
        <v>2.5</v>
      </c>
      <c r="AA629" s="1">
        <f>'[1]Bearbeitete Datenbank'!$BM631</f>
        <v>18</v>
      </c>
      <c r="AB629" s="1">
        <f>'[1]Bearbeitete Datenbank'!BN631</f>
        <v>30.469840663516699</v>
      </c>
      <c r="AC629" s="1">
        <f>'[1]Bearbeitete Datenbank'!BO631</f>
        <v>3.24</v>
      </c>
      <c r="AD629" s="1">
        <f>'[1]Bearbeitete Datenbank'!$BP631</f>
        <v>13.9596</v>
      </c>
      <c r="AH629" s="1">
        <f>'[1]Bearbeitete Datenbank'!$AL631</f>
        <v>1630</v>
      </c>
      <c r="AJ629" s="1">
        <f>'[1]Bearbeitete Datenbank'!$AN631</f>
        <v>1500</v>
      </c>
      <c r="AK629" s="1">
        <f>'[1]Bearbeitete Datenbank'!$AW631</f>
        <v>130</v>
      </c>
      <c r="AU629" s="1" t="str">
        <f>'[1]Bearbeitete Datenbank'!$AU631</f>
        <v>MEO</v>
      </c>
      <c r="AV629" s="1" t="str">
        <f>'[1]Bearbeitete Datenbank'!$J631</f>
        <v>MEO</v>
      </c>
      <c r="AY629" s="1" t="str">
        <f>'[1]Bearbeitete Datenbank'!$G631</f>
        <v>Military/Commercial</v>
      </c>
      <c r="AZ629" s="1"/>
      <c r="BA629" s="1" t="str">
        <f>'[1]Bearbeitete Datenbank'!$H631</f>
        <v>Navigation/Global Positioning</v>
      </c>
      <c r="BB629" s="1"/>
      <c r="BC629" s="42">
        <f>'[1]Bearbeitete Datenbank'!$AX631</f>
        <v>53.575800000000001</v>
      </c>
      <c r="BD629" s="1">
        <f>Tabelle27[[#This Row],[inclination '[degree']]]*PI()/180</f>
        <v>0.93507410938997804</v>
      </c>
      <c r="BE629" s="1">
        <f>'[1]Bearbeitete Datenbank'!$AY631</f>
        <v>219.42080000000001</v>
      </c>
      <c r="BF629" s="1">
        <f>Tabelle27[[#This Row],[RAAN '[degree']]]*PI()/180</f>
        <v>3.8296154073599742</v>
      </c>
      <c r="BG629" s="1">
        <f>'[1]Bearbeitete Datenbank'!$BA631</f>
        <v>41.5383</v>
      </c>
      <c r="BH629" s="1">
        <f>Tabelle27[[#This Row],[AoP '[degree']]]*PI()/180</f>
        <v>0.72498010068116059</v>
      </c>
      <c r="BI629" s="1">
        <f>'[1]Bearbeitete Datenbank'!$BB631</f>
        <v>319.34559999999999</v>
      </c>
      <c r="BK629" s="1">
        <f>Tabelle27[[#This Row],[mean_anomaly '[degree']]]*PI()/180</f>
        <v>5.5736321717568034</v>
      </c>
      <c r="BL629" s="1">
        <f>'[1]Bearbeitete Datenbank'!$AZ631</f>
        <v>1.09301E-2</v>
      </c>
      <c r="BM629" s="1">
        <f>'[1]Bearbeitete Datenbank'!$BE631</f>
        <v>26561.019860889606</v>
      </c>
      <c r="BN629" s="1">
        <f>'[1]Bearbeitete Datenbank'!$BF631</f>
        <v>20480.334464071115</v>
      </c>
      <c r="BO629" s="1">
        <f>'[1]Bearbeitete Datenbank'!$BG631</f>
        <v>19899.705257708094</v>
      </c>
      <c r="BP629" s="1">
        <f>'[1]Bearbeitete Datenbank'!$BH631</f>
        <v>718.00320436852223</v>
      </c>
      <c r="BQ629" s="1">
        <f>'[1]Bearbeitete Datenbank'!$BC631</f>
        <v>2.0055620799999998</v>
      </c>
      <c r="BY629" s="1" t="s">
        <v>115</v>
      </c>
      <c r="BZ629" s="1" t="s">
        <v>115</v>
      </c>
      <c r="CA629" s="1" t="s">
        <v>115</v>
      </c>
      <c r="CB629" s="1" t="s">
        <v>115</v>
      </c>
      <c r="CD629" s="47" t="str">
        <f>'[1]Bearbeitete Datenbank'!$BT631</f>
        <v>None</v>
      </c>
      <c r="CE62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29" s="1" t="str">
        <f>'[1]Bearbeitete Datenbank'!$BU631</f>
        <v>None</v>
      </c>
      <c r="CG62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29" s="1" t="str">
        <f>'[1]Bearbeitete Datenbank'!$BV631</f>
        <v>None</v>
      </c>
      <c r="CI629" s="1" t="str">
        <f>'[1]Bearbeitete Datenbank'!$BW631</f>
        <v>None</v>
      </c>
      <c r="CJ629" s="1" t="str">
        <f>'[1]Bearbeitete Datenbank'!$BX631</f>
        <v>None</v>
      </c>
      <c r="CK629" s="1" t="str">
        <f>'[1]Bearbeitete Datenbank'!$BY631</f>
        <v>None</v>
      </c>
      <c r="CL629" s="1" t="str">
        <f>'[1]Bearbeitete Datenbank'!$CA631</f>
        <v>None</v>
      </c>
      <c r="CM62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29" s="1" t="str">
        <f>'[1]Bearbeitete Datenbank'!$CB631</f>
        <v>None</v>
      </c>
      <c r="CO629" s="1" t="str">
        <f>'[1]Bearbeitete Datenbank'!$CC631</f>
        <v>None</v>
      </c>
      <c r="CP629" s="1" t="str">
        <f>'[1]Bearbeitete Datenbank'!$CD631</f>
        <v>None</v>
      </c>
      <c r="CQ629" s="1" t="str">
        <f>'[1]Bearbeitete Datenbank'!$CE631</f>
        <v>None</v>
      </c>
      <c r="CR629" s="1" t="str">
        <f>'[1]Bearbeitete Datenbank'!$CF631</f>
        <v>None</v>
      </c>
      <c r="CS629" s="1" t="str">
        <f>IF(Tabelle27[[#This Row],[synchronised_starting_longitude '[deg_E']]]="None","None",Tabelle27[[#This Row],[synchronised_starting_longitude '[deg_E']]]*PI()/180)</f>
        <v>None</v>
      </c>
      <c r="CT629" s="1" t="str">
        <f>'[1]Bearbeitete Datenbank'!$CG631</f>
        <v>None</v>
      </c>
      <c r="CU629" s="1" t="str">
        <f>IF(Tabelle27[[#This Row],[synchronised_initial_longitude '[deg_E']]]="None","None",Tabelle27[[#This Row],[synchronised_initial_longitude '[deg_E']]]*PI()/180)</f>
        <v>None</v>
      </c>
      <c r="CV629" s="1" t="str">
        <f>'[1]Bearbeitete Datenbank'!$CH631</f>
        <v>None</v>
      </c>
      <c r="CW629" s="1" t="str">
        <f>IF(Tabelle27[[#This Row],[synchronised_tolerance_longitude '[deg_E']]]="None","None",Tabelle27[[#This Row],[synchronised_tolerance_longitude '[deg_E']]]*PI()/180)</f>
        <v>None</v>
      </c>
      <c r="CY629" s="1">
        <f>'[1]Bearbeitete Datenbank'!$CI631</f>
        <v>124.384096982</v>
      </c>
      <c r="CZ629" s="1">
        <f>IF(Tabelle27[[#This Row],[initial_GLAN '[deg']]]="None",Tabelle27[[#This Row],[initial_GLAN '[deg']]],Tabelle27[[#This Row],[initial_GLAN '[deg']]]*PI()/180)</f>
        <v>2.1709120294558417</v>
      </c>
      <c r="DA629" s="1">
        <f>'[1]Bearbeitete Datenbank'!$CJ631</f>
        <v>1.5872126350000002</v>
      </c>
      <c r="DB629" s="1">
        <f>IF(Tabelle27[[#This Row],[tolerance_GLAN '[deg']]]="None",Tabelle27[[#This Row],[tolerance_GLAN '[deg']]],Tabelle27[[#This Row],[tolerance_GLAN '[deg']]]*PI()/180)</f>
        <v>2.7702086410004989E-2</v>
      </c>
      <c r="DC629" s="1" t="str">
        <f>'[1]Bearbeitete Datenbank'!$CK631</f>
        <v>GPS</v>
      </c>
      <c r="DD629" s="49" t="str">
        <f>'[1]Bearbeitete Datenbank'!$CL631</f>
        <v>Spare</v>
      </c>
      <c r="DE629" s="5" t="str">
        <f>'[1]Bearbeitete Datenbank'!$CM631</f>
        <v>None</v>
      </c>
      <c r="DF629" s="49" t="str">
        <f>'[1]Bearbeitete Datenbank'!$CN631</f>
        <v>None</v>
      </c>
      <c r="DG629" s="5" t="str">
        <f>'[1]Bearbeitete Datenbank'!$CO631</f>
        <v>None</v>
      </c>
      <c r="DH629" s="5" t="str">
        <f>'[1]Bearbeitete Datenbank'!$CP631</f>
        <v>None</v>
      </c>
    </row>
    <row r="630" spans="1:112" x14ac:dyDescent="0.25">
      <c r="A630" s="1" t="str">
        <f>'[1]Bearbeitete Datenbank'!$C632</f>
        <v>USA 241</v>
      </c>
      <c r="C630" s="1" t="str">
        <f>'[1]Bearbeitete Datenbank'!$C632</f>
        <v>USA 241</v>
      </c>
      <c r="D630" s="41">
        <f>'[1]Bearbeitete Datenbank'!$AB632</f>
        <v>39120</v>
      </c>
      <c r="G630" s="1" t="str">
        <f>'[1]Bearbeitete Datenbank'!$AV632</f>
        <v>Heavy Satellite</v>
      </c>
      <c r="H630" s="1">
        <f>'[1]Bearbeitete Datenbank'!$V632</f>
        <v>12</v>
      </c>
      <c r="J630" s="3"/>
      <c r="K630" s="1" t="str">
        <f>'[1]Bearbeitete Datenbank'!$BQ632</f>
        <v>mono/duo-propellant</v>
      </c>
      <c r="L630" s="1" t="str">
        <f>'[1]Bearbeitete Datenbank'!$BR632</f>
        <v>1</v>
      </c>
      <c r="M630" s="1"/>
      <c r="N630" s="1">
        <f>'[1]Bearbeitete Datenbank'!$BS632</f>
        <v>300</v>
      </c>
      <c r="P630" s="1" t="str">
        <f>'[1]Bearbeitete Datenbank'!$Y632</f>
        <v>Cape Canaveral</v>
      </c>
      <c r="Q630" s="1">
        <f>'[1]Bearbeitete Datenbank'!$AD632*PI()/180</f>
        <v>0.49683706040105241</v>
      </c>
      <c r="R630" s="1" t="str">
        <f>'[1]Bearbeitete Datenbank'!$D632</f>
        <v>USA</v>
      </c>
      <c r="S630" s="1" t="str">
        <f>'[1]Bearbeitete Datenbank'!$E632</f>
        <v>USA</v>
      </c>
      <c r="T630" s="1" t="str">
        <f>'[1]Bearbeitete Datenbank'!$F632</f>
        <v>US Air Force</v>
      </c>
      <c r="U630" s="3">
        <f>'[1]Bearbeitete Datenbank'!$U632</f>
        <v>41352</v>
      </c>
      <c r="V630" s="1">
        <f>'[1]Bearbeitete Datenbank'!$AE632*PI()/180</f>
        <v>4.8776134829068196</v>
      </c>
      <c r="Y630" s="1">
        <f>'[1]Bearbeitete Datenbank'!$BK632</f>
        <v>2.5</v>
      </c>
      <c r="Z630" s="1">
        <f>'[1]Bearbeitete Datenbank'!$BL632</f>
        <v>6</v>
      </c>
      <c r="AA630" s="1">
        <f>'[1]Bearbeitete Datenbank'!$BM632</f>
        <v>25</v>
      </c>
      <c r="AB630" s="1">
        <f>'[1]Bearbeitete Datenbank'!BN632</f>
        <v>67.115337790229106</v>
      </c>
      <c r="AC630" s="1">
        <f>'[1]Bearbeitete Datenbank'!BO632</f>
        <v>6.25</v>
      </c>
      <c r="AD630" s="1">
        <f>'[1]Bearbeitete Datenbank'!$BP632</f>
        <v>33.213333333333303</v>
      </c>
      <c r="AH630" s="1">
        <f>'[1]Bearbeitete Datenbank'!$AL632</f>
        <v>4500</v>
      </c>
      <c r="AJ630" s="1">
        <f>'[1]Bearbeitete Datenbank'!$AN632</f>
        <v>2500</v>
      </c>
      <c r="AK630" s="1">
        <f>'[1]Bearbeitete Datenbank'!$AW632</f>
        <v>2000</v>
      </c>
      <c r="AU630" s="1" t="str">
        <f>'[1]Bearbeitete Datenbank'!$AU632</f>
        <v>GEO/S</v>
      </c>
      <c r="AV630" s="1" t="str">
        <f>'[1]Bearbeitete Datenbank'!$J632</f>
        <v>GEO</v>
      </c>
      <c r="AY630" s="1" t="str">
        <f>'[1]Bearbeitete Datenbank'!$G632</f>
        <v>Military</v>
      </c>
      <c r="AZ630" s="1"/>
      <c r="BA630" s="1" t="str">
        <f>'[1]Bearbeitete Datenbank'!$H632</f>
        <v>Earth Observation</v>
      </c>
      <c r="BB630" s="1"/>
      <c r="BC630" s="42">
        <f>'[1]Bearbeitete Datenbank'!$AX632</f>
        <v>1.8915999999999999</v>
      </c>
      <c r="BD630" s="1">
        <f>Tabelle27[[#This Row],[inclination '[degree']]]*PI()/180</f>
        <v>3.3014648130724737E-2</v>
      </c>
      <c r="BE630" s="1">
        <f>'[1]Bearbeitete Datenbank'!$AY632</f>
        <v>359.70370000000003</v>
      </c>
      <c r="BF630" s="1">
        <f>Tabelle27[[#This Row],[RAAN '[degree']]]*PI()/180</f>
        <v>6.2780138966059278</v>
      </c>
      <c r="BG630" s="1">
        <f>'[1]Bearbeitete Datenbank'!$BA632</f>
        <v>67.713999999999999</v>
      </c>
      <c r="BH630" s="1">
        <f>Tabelle27[[#This Row],[AoP '[degree']]]*PI()/180</f>
        <v>1.1818322496954403</v>
      </c>
      <c r="BI630" s="1">
        <f>'[1]Bearbeitete Datenbank'!$BB632</f>
        <v>143.2749</v>
      </c>
      <c r="BK630" s="1">
        <f>Tabelle27[[#This Row],[mean_anomaly '[degree']]]*PI()/180</f>
        <v>2.5006187404656237</v>
      </c>
      <c r="BL630" s="1">
        <f>'[1]Bearbeitete Datenbank'!$AZ632</f>
        <v>1.985E-4</v>
      </c>
      <c r="BM630" s="1">
        <f>'[1]Bearbeitete Datenbank'!$BE632</f>
        <v>42164.464507121003</v>
      </c>
      <c r="BN630" s="1">
        <f>'[1]Bearbeitete Datenbank'!$BF632</f>
        <v>35801.834153325668</v>
      </c>
      <c r="BO630" s="1">
        <f>'[1]Bearbeitete Datenbank'!$BG632</f>
        <v>35785.094860916339</v>
      </c>
      <c r="BP630" s="1">
        <f>'[1]Bearbeitete Datenbank'!$BH632</f>
        <v>1436.0816941798798</v>
      </c>
      <c r="BQ630" s="1">
        <f>'[1]Bearbeitete Datenbank'!$BC632</f>
        <v>1.0027284700000001</v>
      </c>
      <c r="BY630" s="1" t="s">
        <v>115</v>
      </c>
      <c r="BZ630" s="1" t="s">
        <v>115</v>
      </c>
      <c r="CA630" s="1" t="s">
        <v>115</v>
      </c>
      <c r="CB630" s="1" t="s">
        <v>115</v>
      </c>
      <c r="CD630" s="47">
        <f>'[1]Bearbeitete Datenbank'!$BT632</f>
        <v>2.537463250000016E-2</v>
      </c>
      <c r="CE63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4.4287088360856283E-4</v>
      </c>
      <c r="CF630" s="1">
        <f>'[1]Bearbeitete Datenbank'!$BU632</f>
        <v>20.5974540325</v>
      </c>
      <c r="CG63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0.35949339039530809</v>
      </c>
      <c r="CH630" s="1" t="str">
        <f>'[1]Bearbeitete Datenbank'!$BV632</f>
        <v>False</v>
      </c>
      <c r="CI630" s="1" t="str">
        <f>'[1]Bearbeitete Datenbank'!$BW632</f>
        <v>True</v>
      </c>
      <c r="CJ630" s="1">
        <f>'[1]Bearbeitete Datenbank'!$BX632</f>
        <v>1.9048949999999999E-4</v>
      </c>
      <c r="CK630" s="1">
        <f>'[1]Bearbeitete Datenbank'!$BY632</f>
        <v>2.9938500000000005E-5</v>
      </c>
      <c r="CL630" s="1" t="str">
        <f>'[1]Bearbeitete Datenbank'!$CA632</f>
        <v>None</v>
      </c>
      <c r="CM63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0" s="1">
        <f>'[1]Bearbeitete Datenbank'!$CB632</f>
        <v>0</v>
      </c>
      <c r="CO630" s="1">
        <f>'[1]Bearbeitete Datenbank'!$CC632</f>
        <v>0</v>
      </c>
      <c r="CP630" s="1" t="str">
        <f>'[1]Bearbeitete Datenbank'!$CD632</f>
        <v>None</v>
      </c>
      <c r="CQ630" s="1" t="str">
        <f>'[1]Bearbeitete Datenbank'!$CE632</f>
        <v>None</v>
      </c>
      <c r="CR630" s="1" t="str">
        <f>'[1]Bearbeitete Datenbank'!$CF632</f>
        <v>None</v>
      </c>
      <c r="CS630" s="1" t="str">
        <f>IF(Tabelle27[[#This Row],[synchronised_starting_longitude '[deg_E']]]="None","None",Tabelle27[[#This Row],[synchronised_starting_longitude '[deg_E']]]*PI()/180)</f>
        <v>None</v>
      </c>
      <c r="CT630" s="1" t="str">
        <f>'[1]Bearbeitete Datenbank'!$CG632</f>
        <v>None</v>
      </c>
      <c r="CU630" s="1" t="str">
        <f>IF(Tabelle27[[#This Row],[synchronised_initial_longitude '[deg_E']]]="None","None",Tabelle27[[#This Row],[synchronised_initial_longitude '[deg_E']]]*PI()/180)</f>
        <v>None</v>
      </c>
      <c r="CV630" s="1" t="str">
        <f>'[1]Bearbeitete Datenbank'!$CH632</f>
        <v>None</v>
      </c>
      <c r="CW630" s="1" t="str">
        <f>IF(Tabelle27[[#This Row],[synchronised_tolerance_longitude '[deg_E']]]="None","None",Tabelle27[[#This Row],[synchronised_tolerance_longitude '[deg_E']]]*PI()/180)</f>
        <v>None</v>
      </c>
      <c r="CY630" s="1" t="str">
        <f>'[1]Bearbeitete Datenbank'!$CI632</f>
        <v>None</v>
      </c>
      <c r="CZ630" s="1" t="str">
        <f>IF(Tabelle27[[#This Row],[initial_GLAN '[deg']]]="None",Tabelle27[[#This Row],[initial_GLAN '[deg']]],Tabelle27[[#This Row],[initial_GLAN '[deg']]]*PI()/180)</f>
        <v>None</v>
      </c>
      <c r="DA630" s="1" t="str">
        <f>'[1]Bearbeitete Datenbank'!$CJ632</f>
        <v>None</v>
      </c>
      <c r="DB630" s="1" t="str">
        <f>IF(Tabelle27[[#This Row],[tolerance_GLAN '[deg']]]="None",Tabelle27[[#This Row],[tolerance_GLAN '[deg']]],Tabelle27[[#This Row],[tolerance_GLAN '[deg']]]*PI()/180)</f>
        <v>None</v>
      </c>
      <c r="DC630" s="1" t="str">
        <f>'[1]Bearbeitete Datenbank'!$CK632</f>
        <v>None</v>
      </c>
      <c r="DD630" s="49" t="str">
        <f>'[1]Bearbeitete Datenbank'!$CL632</f>
        <v>None</v>
      </c>
      <c r="DE630" s="5" t="str">
        <f>'[1]Bearbeitete Datenbank'!$CM632</f>
        <v>None</v>
      </c>
      <c r="DF630" s="49" t="str">
        <f>'[1]Bearbeitete Datenbank'!$CN632</f>
        <v>None</v>
      </c>
      <c r="DG630" s="5" t="str">
        <f>'[1]Bearbeitete Datenbank'!$CO632</f>
        <v>None</v>
      </c>
      <c r="DH630" s="5" t="str">
        <f>'[1]Bearbeitete Datenbank'!$CP632</f>
        <v>None</v>
      </c>
    </row>
    <row r="631" spans="1:112" x14ac:dyDescent="0.25">
      <c r="A631" s="1" t="str">
        <f>'[1]Bearbeitete Datenbank'!$C633</f>
        <v>USA 242</v>
      </c>
      <c r="C631" s="1" t="str">
        <f>'[1]Bearbeitete Datenbank'!$C633</f>
        <v>USA 242</v>
      </c>
      <c r="D631" s="41">
        <f>'[1]Bearbeitete Datenbank'!$AB633</f>
        <v>39166</v>
      </c>
      <c r="G631" s="1" t="str">
        <f>'[1]Bearbeitete Datenbank'!$AV633</f>
        <v>Heavy Satellite</v>
      </c>
      <c r="H631" s="1">
        <f>'[1]Bearbeitete Datenbank'!$V633</f>
        <v>10</v>
      </c>
      <c r="J631" s="3"/>
      <c r="K631" s="1" t="str">
        <f>'[1]Bearbeitete Datenbank'!$BQ633</f>
        <v>none</v>
      </c>
      <c r="L631" s="1" t="str">
        <f>'[1]Bearbeitete Datenbank'!$BR633</f>
        <v>0</v>
      </c>
      <c r="M631" s="1"/>
      <c r="N631" s="1">
        <f>'[1]Bearbeitete Datenbank'!$BS633</f>
        <v>300</v>
      </c>
      <c r="P631" s="5" t="str">
        <f>'[1]Bearbeitete Datenbank'!$Y633</f>
        <v>Cape Canaveral</v>
      </c>
      <c r="Q631" s="1">
        <f>'[1]Bearbeitete Datenbank'!$AD633*PI()/180</f>
        <v>0.49683706040105241</v>
      </c>
      <c r="R631" s="1" t="str">
        <f>'[1]Bearbeitete Datenbank'!$D633</f>
        <v>USA</v>
      </c>
      <c r="S631" s="1" t="str">
        <f>'[1]Bearbeitete Datenbank'!$E633</f>
        <v>USA</v>
      </c>
      <c r="T631" s="1" t="str">
        <f>'[1]Bearbeitete Datenbank'!$F633</f>
        <v>DoD/US Air Force</v>
      </c>
      <c r="U631" s="3">
        <f>'[1]Bearbeitete Datenbank'!$U633</f>
        <v>41409</v>
      </c>
      <c r="V631" s="34">
        <f>'[1]Bearbeitete Datenbank'!$AE633*PI()/180</f>
        <v>4.8776134829068196</v>
      </c>
      <c r="Y631" s="1">
        <f>'[1]Bearbeitete Datenbank'!$BK633</f>
        <v>1.8</v>
      </c>
      <c r="Z631" s="1">
        <f>'[1]Bearbeitete Datenbank'!$BL633</f>
        <v>2.5</v>
      </c>
      <c r="AA631" s="1">
        <f>'[1]Bearbeitete Datenbank'!$BM633</f>
        <v>18</v>
      </c>
      <c r="AB631" s="1">
        <f>'[1]Bearbeitete Datenbank'!BN633</f>
        <v>30.469840663516699</v>
      </c>
      <c r="AC631" s="33">
        <f>'[1]Bearbeitete Datenbank'!BO633</f>
        <v>3.24</v>
      </c>
      <c r="AD631" s="1">
        <f>'[1]Bearbeitete Datenbank'!$BP633</f>
        <v>13.9596</v>
      </c>
      <c r="AH631" s="1">
        <f>'[1]Bearbeitete Datenbank'!$AL633</f>
        <v>1630</v>
      </c>
      <c r="AJ631" s="1">
        <f>'[1]Bearbeitete Datenbank'!$AN633</f>
        <v>1500</v>
      </c>
      <c r="AK631" s="1">
        <f>'[1]Bearbeitete Datenbank'!$AW633</f>
        <v>130</v>
      </c>
      <c r="AU631" s="1" t="str">
        <f>'[1]Bearbeitete Datenbank'!$AU633</f>
        <v>MEO</v>
      </c>
      <c r="AV631" s="1" t="str">
        <f>'[1]Bearbeitete Datenbank'!$J633</f>
        <v>MEO</v>
      </c>
      <c r="AY631" s="1" t="str">
        <f>'[1]Bearbeitete Datenbank'!$G633</f>
        <v>Military/Commercial</v>
      </c>
      <c r="AZ631" s="1"/>
      <c r="BA631" s="1" t="str">
        <f>'[1]Bearbeitete Datenbank'!$H633</f>
        <v>Navigation/Global Positioning</v>
      </c>
      <c r="BB631" s="1"/>
      <c r="BC631" s="42">
        <f>'[1]Bearbeitete Datenbank'!$AX633</f>
        <v>55.924599999999998</v>
      </c>
      <c r="BD631" s="1">
        <f>Tabelle27[[#This Row],[inclination '[degree']]]*PI()/180</f>
        <v>0.97606840286082075</v>
      </c>
      <c r="BE631" s="1">
        <f>'[1]Bearbeitete Datenbank'!$AY633</f>
        <v>343.49259999999998</v>
      </c>
      <c r="BF631" s="1">
        <f>Tabelle27[[#This Row],[RAAN '[degree']]]*PI()/180</f>
        <v>5.9950768262358745</v>
      </c>
      <c r="BG631" s="1">
        <f>'[1]Bearbeitete Datenbank'!$BA633</f>
        <v>34.459600000000002</v>
      </c>
      <c r="BH631" s="1">
        <f>Tabelle27[[#This Row],[AoP '[degree']]]*PI()/180</f>
        <v>0.60143347892023802</v>
      </c>
      <c r="BI631" s="1">
        <f>'[1]Bearbeitete Datenbank'!$BB633</f>
        <v>326.17570000000001</v>
      </c>
      <c r="BK631" s="1">
        <f>Tabelle27[[#This Row],[mean_anomaly '[degree']]]*PI()/180</f>
        <v>5.6928399049972676</v>
      </c>
      <c r="BL631" s="1">
        <f>'[1]Bearbeitete Datenbank'!$AZ633</f>
        <v>9.2969999999999997E-3</v>
      </c>
      <c r="BM631" s="1">
        <f>'[1]Bearbeitete Datenbank'!$BE633</f>
        <v>26560.427266938928</v>
      </c>
      <c r="BN631" s="1">
        <f>'[1]Bearbeitete Datenbank'!$BF633</f>
        <v>20436.359559239663</v>
      </c>
      <c r="BO631" s="1">
        <f>'[1]Bearbeitete Datenbank'!$BG633</f>
        <v>19942.494974638197</v>
      </c>
      <c r="BP631" s="1">
        <f>'[1]Bearbeitete Datenbank'!$BH633</f>
        <v>717.97917581176011</v>
      </c>
      <c r="BQ631" s="1">
        <f>'[1]Bearbeitete Datenbank'!$BC633</f>
        <v>2.0056292</v>
      </c>
      <c r="BS631" s="5"/>
      <c r="BT631" s="5"/>
      <c r="BU631" s="5"/>
      <c r="BV631" s="5"/>
      <c r="BW631" s="5"/>
      <c r="BY631" s="1" t="s">
        <v>115</v>
      </c>
      <c r="BZ631" s="1" t="s">
        <v>115</v>
      </c>
      <c r="CA631" s="1" t="s">
        <v>115</v>
      </c>
      <c r="CB631" s="1" t="s">
        <v>115</v>
      </c>
      <c r="CD631" s="47" t="str">
        <f>'[1]Bearbeitete Datenbank'!$BT633</f>
        <v>None</v>
      </c>
      <c r="CE63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31" s="1" t="str">
        <f>'[1]Bearbeitete Datenbank'!$BU633</f>
        <v>None</v>
      </c>
      <c r="CG63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31" s="1" t="str">
        <f>'[1]Bearbeitete Datenbank'!$BV633</f>
        <v>None</v>
      </c>
      <c r="CI631" s="1" t="str">
        <f>'[1]Bearbeitete Datenbank'!$BW633</f>
        <v>None</v>
      </c>
      <c r="CJ631" s="1" t="str">
        <f>'[1]Bearbeitete Datenbank'!$BX633</f>
        <v>None</v>
      </c>
      <c r="CK631" s="1" t="str">
        <f>'[1]Bearbeitete Datenbank'!$BY633</f>
        <v>None</v>
      </c>
      <c r="CL631" s="1" t="str">
        <f>'[1]Bearbeitete Datenbank'!$CA633</f>
        <v>None</v>
      </c>
      <c r="CM63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1" s="1" t="str">
        <f>'[1]Bearbeitete Datenbank'!$CB633</f>
        <v>None</v>
      </c>
      <c r="CO631" s="1" t="str">
        <f>'[1]Bearbeitete Datenbank'!$CC633</f>
        <v>None</v>
      </c>
      <c r="CP631" s="1" t="str">
        <f>'[1]Bearbeitete Datenbank'!$CD633</f>
        <v>None</v>
      </c>
      <c r="CQ631" s="1" t="str">
        <f>'[1]Bearbeitete Datenbank'!$CE633</f>
        <v>None</v>
      </c>
      <c r="CR631" s="1" t="str">
        <f>'[1]Bearbeitete Datenbank'!$CF633</f>
        <v>None</v>
      </c>
      <c r="CS631" s="1" t="str">
        <f>IF(Tabelle27[[#This Row],[synchronised_starting_longitude '[deg_E']]]="None","None",Tabelle27[[#This Row],[synchronised_starting_longitude '[deg_E']]]*PI()/180)</f>
        <v>None</v>
      </c>
      <c r="CT631" s="1" t="str">
        <f>'[1]Bearbeitete Datenbank'!$CG633</f>
        <v>None</v>
      </c>
      <c r="CU631" s="1" t="str">
        <f>IF(Tabelle27[[#This Row],[synchronised_initial_longitude '[deg_E']]]="None","None",Tabelle27[[#This Row],[synchronised_initial_longitude '[deg_E']]]*PI()/180)</f>
        <v>None</v>
      </c>
      <c r="CV631" s="1" t="str">
        <f>'[1]Bearbeitete Datenbank'!$CH633</f>
        <v>None</v>
      </c>
      <c r="CW631" s="1" t="str">
        <f>IF(Tabelle27[[#This Row],[synchronised_tolerance_longitude '[deg_E']]]="None","None",Tabelle27[[#This Row],[synchronised_tolerance_longitude '[deg_E']]]*PI()/180)</f>
        <v>None</v>
      </c>
      <c r="CY631" s="1">
        <f>'[1]Bearbeitete Datenbank'!$CI633</f>
        <v>117.774857231</v>
      </c>
      <c r="CZ631" s="1">
        <f>IF(Tabelle27[[#This Row],[initial_GLAN '[deg']]]="None",Tabelle27[[#This Row],[initial_GLAN '[deg']]],Tabelle27[[#This Row],[initial_GLAN '[deg']]]*PI()/180)</f>
        <v>2.0555590347472017</v>
      </c>
      <c r="DA631" s="1">
        <f>'[1]Bearbeitete Datenbank'!$CJ633</f>
        <v>0.33403190199999955</v>
      </c>
      <c r="DB631" s="1">
        <f>IF(Tabelle27[[#This Row],[tolerance_GLAN '[deg']]]="None",Tabelle27[[#This Row],[tolerance_GLAN '[deg']]],Tabelle27[[#This Row],[tolerance_GLAN '[deg']]]*PI()/180)</f>
        <v>5.8299564965990239E-3</v>
      </c>
      <c r="DC631" s="1" t="str">
        <f>'[1]Bearbeitete Datenbank'!$CK633</f>
        <v>GPS</v>
      </c>
      <c r="DD631" s="49" t="str">
        <f>'[1]Bearbeitete Datenbank'!$CL633</f>
        <v>C2</v>
      </c>
      <c r="DE631" s="5" t="str">
        <f>'[1]Bearbeitete Datenbank'!$CM633</f>
        <v>None</v>
      </c>
      <c r="DF631" s="49" t="str">
        <f>'[1]Bearbeitete Datenbank'!$CN633</f>
        <v>None</v>
      </c>
      <c r="DG631" s="5" t="str">
        <f>'[1]Bearbeitete Datenbank'!$CO633</f>
        <v>None</v>
      </c>
      <c r="DH631" s="5" t="str">
        <f>'[1]Bearbeitete Datenbank'!$CP633</f>
        <v>None</v>
      </c>
    </row>
    <row r="632" spans="1:112" x14ac:dyDescent="0.25">
      <c r="A632" s="1" t="str">
        <f>'[1]Bearbeitete Datenbank'!$C634</f>
        <v>USA 243</v>
      </c>
      <c r="C632" s="1" t="str">
        <f>'[1]Bearbeitete Datenbank'!$C634</f>
        <v>USA 243</v>
      </c>
      <c r="D632" s="41">
        <f>'[1]Bearbeitete Datenbank'!$AB634</f>
        <v>39168</v>
      </c>
      <c r="G632" s="1" t="str">
        <f>'[1]Bearbeitete Datenbank'!$AV634</f>
        <v>Heavy Satellite</v>
      </c>
      <c r="H632" s="1">
        <f>'[1]Bearbeitete Datenbank'!$V634</f>
        <v>14</v>
      </c>
      <c r="J632" s="3"/>
      <c r="K632" s="1" t="str">
        <f>'[1]Bearbeitete Datenbank'!$BQ634</f>
        <v>mono/duo-propellant</v>
      </c>
      <c r="L632" s="1" t="str">
        <f>'[1]Bearbeitete Datenbank'!$BR634</f>
        <v>1</v>
      </c>
      <c r="M632" s="1"/>
      <c r="N632" s="1">
        <f>'[1]Bearbeitete Datenbank'!$BS634</f>
        <v>300</v>
      </c>
      <c r="P632" s="1" t="str">
        <f>'[1]Bearbeitete Datenbank'!$Y634</f>
        <v>Cape Canaveral</v>
      </c>
      <c r="Q632" s="1">
        <f>'[1]Bearbeitete Datenbank'!$AD634*PI()/180</f>
        <v>0.49683706040105241</v>
      </c>
      <c r="R632" s="1" t="str">
        <f>'[1]Bearbeitete Datenbank'!$D634</f>
        <v>USA</v>
      </c>
      <c r="S632" s="1" t="str">
        <f>'[1]Bearbeitete Datenbank'!$E634</f>
        <v>USA</v>
      </c>
      <c r="T632" s="1" t="str">
        <f>'[1]Bearbeitete Datenbank'!$F634</f>
        <v>Military Satellite Communications - US Air Force</v>
      </c>
      <c r="U632" s="3">
        <f>'[1]Bearbeitete Datenbank'!$U634</f>
        <v>41419</v>
      </c>
      <c r="V632" s="1">
        <f>'[1]Bearbeitete Datenbank'!$AE634*PI()/180</f>
        <v>4.8776134829068196</v>
      </c>
      <c r="Y632" s="1">
        <f>'[1]Bearbeitete Datenbank'!$BK634</f>
        <v>3</v>
      </c>
      <c r="Z632" s="1">
        <f>'[1]Bearbeitete Datenbank'!$BL634</f>
        <v>6</v>
      </c>
      <c r="AA632" s="1">
        <f>'[1]Bearbeitete Datenbank'!$BM634</f>
        <v>40.9</v>
      </c>
      <c r="AB632" s="1">
        <f>'[1]Bearbeitete Datenbank'!BN634</f>
        <v>117.960802244703</v>
      </c>
      <c r="AC632" s="1">
        <f>'[1]Bearbeitete Datenbank'!BO634</f>
        <v>9</v>
      </c>
      <c r="AD632" s="1">
        <f>'[1]Bearbeitete Datenbank'!$BP634</f>
        <v>52.962333333333298</v>
      </c>
      <c r="AH632" s="1">
        <f>'[1]Bearbeitete Datenbank'!$AL634</f>
        <v>5768</v>
      </c>
      <c r="AJ632" s="1">
        <f>'[1]Bearbeitete Datenbank'!$AN634</f>
        <v>2500</v>
      </c>
      <c r="AK632" s="1">
        <f>'[1]Bearbeitete Datenbank'!$AW634</f>
        <v>3268</v>
      </c>
      <c r="AU632" s="1" t="str">
        <f>'[1]Bearbeitete Datenbank'!$AU634</f>
        <v>HEO</v>
      </c>
      <c r="AV632" s="1" t="str">
        <f>'[1]Bearbeitete Datenbank'!$J634</f>
        <v>GEO</v>
      </c>
      <c r="AY632" s="1" t="str">
        <f>'[1]Bearbeitete Datenbank'!$G634</f>
        <v>Military</v>
      </c>
      <c r="AZ632" s="1"/>
      <c r="BA632" s="1" t="str">
        <f>'[1]Bearbeitete Datenbank'!$H634</f>
        <v>Communications</v>
      </c>
      <c r="BB632" s="1"/>
      <c r="BC632" s="42">
        <f>'[1]Bearbeitete Datenbank'!$AX634</f>
        <v>1.1299999999999999E-2</v>
      </c>
      <c r="BD632" s="1">
        <f>Tabelle27[[#This Row],[inclination '[degree']]]*PI()/180</f>
        <v>1.9722220547535921E-4</v>
      </c>
      <c r="BE632" s="1">
        <f>'[1]Bearbeitete Datenbank'!$AY634</f>
        <v>301.82769999999999</v>
      </c>
      <c r="BF632" s="1">
        <f>Tabelle27[[#This Row],[RAAN '[degree']]]*PI()/180</f>
        <v>5.2678871387216883</v>
      </c>
      <c r="BG632" s="1">
        <f>'[1]Bearbeitete Datenbank'!$BA634</f>
        <v>110.91249999999999</v>
      </c>
      <c r="BH632" s="1">
        <f>Tabelle27[[#This Row],[AoP '[degree']]]*PI()/180</f>
        <v>1.9357883066182107</v>
      </c>
      <c r="BI632" s="1">
        <f>'[1]Bearbeitete Datenbank'!$BB634</f>
        <v>27.779900000000001</v>
      </c>
      <c r="BK632" s="1">
        <f>Tabelle27[[#This Row],[mean_anomaly '[degree']]]*PI()/180</f>
        <v>0.48485072087477277</v>
      </c>
      <c r="BL632" s="1">
        <f>'[1]Bearbeitete Datenbank'!$AZ634</f>
        <v>2.2099999999999998E-5</v>
      </c>
      <c r="BM632" s="1">
        <f>'[1]Bearbeitete Datenbank'!$BE634</f>
        <v>42165.684273818093</v>
      </c>
      <c r="BN632" s="1">
        <f>'[1]Bearbeitete Datenbank'!$BF634</f>
        <v>35795.616135440549</v>
      </c>
      <c r="BO632" s="1">
        <f>'[1]Bearbeitete Datenbank'!$BG634</f>
        <v>35793.752412195638</v>
      </c>
      <c r="BP632" s="1">
        <f>'[1]Bearbeitete Datenbank'!$BH634</f>
        <v>1436.1440107768224</v>
      </c>
      <c r="BQ632" s="1">
        <f>'[1]Bearbeitete Datenbank'!$BC634</f>
        <v>1.0026849600000001</v>
      </c>
      <c r="BY632" s="1" t="s">
        <v>115</v>
      </c>
      <c r="BZ632" s="1" t="s">
        <v>115</v>
      </c>
      <c r="CA632" s="1" t="s">
        <v>115</v>
      </c>
      <c r="CB632" s="1" t="s">
        <v>115</v>
      </c>
      <c r="CD632" s="47">
        <f>'[1]Bearbeitete Datenbank'!$BT634</f>
        <v>2.6507831499998247E-2</v>
      </c>
      <c r="CE63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4.6264893723883669E-4</v>
      </c>
      <c r="CF632" s="1">
        <f>'[1]Bearbeitete Datenbank'!$BU634</f>
        <v>307.49397433349998</v>
      </c>
      <c r="CG63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5.3667822821625109</v>
      </c>
      <c r="CH632" s="1" t="str">
        <f>'[1]Bearbeitete Datenbank'!$BV634</f>
        <v>True</v>
      </c>
      <c r="CI632" s="1" t="str">
        <f>'[1]Bearbeitete Datenbank'!$BW634</f>
        <v>True</v>
      </c>
      <c r="CJ632" s="1">
        <f>'[1]Bearbeitete Datenbank'!$BX634</f>
        <v>3.6142000000000001E-5</v>
      </c>
      <c r="CK632" s="1">
        <f>'[1]Bearbeitete Datenbank'!$BY634</f>
        <v>2.9389999999999998E-5</v>
      </c>
      <c r="CL632" s="1">
        <f>'[1]Bearbeitete Datenbank'!$CA634</f>
        <v>2.3699999999999999E-2</v>
      </c>
      <c r="CM63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4.1364303272265612E-4</v>
      </c>
      <c r="CN632" s="1">
        <f>'[1]Bearbeitete Datenbank'!$CB634</f>
        <v>1</v>
      </c>
      <c r="CO632" s="1">
        <f>'[1]Bearbeitete Datenbank'!$CC634</f>
        <v>3</v>
      </c>
      <c r="CP632" s="1" t="str">
        <f>'[1]Bearbeitete Datenbank'!$CD634</f>
        <v>None</v>
      </c>
      <c r="CQ632" s="1" t="str">
        <f>'[1]Bearbeitete Datenbank'!$CE634</f>
        <v>None</v>
      </c>
      <c r="CR632" s="1" t="str">
        <f>'[1]Bearbeitete Datenbank'!$CF634</f>
        <v>None</v>
      </c>
      <c r="CS632" s="1" t="str">
        <f>IF(Tabelle27[[#This Row],[synchronised_starting_longitude '[deg_E']]]="None","None",Tabelle27[[#This Row],[synchronised_starting_longitude '[deg_E']]]*PI()/180)</f>
        <v>None</v>
      </c>
      <c r="CT632" s="1" t="str">
        <f>'[1]Bearbeitete Datenbank'!$CG634</f>
        <v>None</v>
      </c>
      <c r="CU632" s="1" t="str">
        <f>IF(Tabelle27[[#This Row],[synchronised_initial_longitude '[deg_E']]]="None","None",Tabelle27[[#This Row],[synchronised_initial_longitude '[deg_E']]]*PI()/180)</f>
        <v>None</v>
      </c>
      <c r="CV632" s="1" t="str">
        <f>'[1]Bearbeitete Datenbank'!$CH634</f>
        <v>None</v>
      </c>
      <c r="CW632" s="1" t="str">
        <f>IF(Tabelle27[[#This Row],[synchronised_tolerance_longitude '[deg_E']]]="None","None",Tabelle27[[#This Row],[synchronised_tolerance_longitude '[deg_E']]]*PI()/180)</f>
        <v>None</v>
      </c>
      <c r="CY632" s="1" t="str">
        <f>'[1]Bearbeitete Datenbank'!$CI634</f>
        <v>None</v>
      </c>
      <c r="CZ632" s="1" t="str">
        <f>IF(Tabelle27[[#This Row],[initial_GLAN '[deg']]]="None",Tabelle27[[#This Row],[initial_GLAN '[deg']]],Tabelle27[[#This Row],[initial_GLAN '[deg']]]*PI()/180)</f>
        <v>None</v>
      </c>
      <c r="DA632" s="1" t="str">
        <f>'[1]Bearbeitete Datenbank'!$CJ634</f>
        <v>None</v>
      </c>
      <c r="DB632" s="1" t="str">
        <f>IF(Tabelle27[[#This Row],[tolerance_GLAN '[deg']]]="None",Tabelle27[[#This Row],[tolerance_GLAN '[deg']]],Tabelle27[[#This Row],[tolerance_GLAN '[deg']]]*PI()/180)</f>
        <v>None</v>
      </c>
      <c r="DC632" s="1" t="str">
        <f>'[1]Bearbeitete Datenbank'!$CK634</f>
        <v>None</v>
      </c>
      <c r="DD632" s="49" t="str">
        <f>'[1]Bearbeitete Datenbank'!$CL634</f>
        <v>None</v>
      </c>
      <c r="DE632" s="5" t="str">
        <f>'[1]Bearbeitete Datenbank'!$CM634</f>
        <v>None</v>
      </c>
      <c r="DF632" s="49" t="str">
        <f>'[1]Bearbeitete Datenbank'!$CN634</f>
        <v>None</v>
      </c>
      <c r="DG632" s="5" t="str">
        <f>'[1]Bearbeitete Datenbank'!$CO634</f>
        <v>None</v>
      </c>
      <c r="DH632" s="5" t="str">
        <f>'[1]Bearbeitete Datenbank'!$CP634</f>
        <v>None</v>
      </c>
    </row>
    <row r="633" spans="1:112" x14ac:dyDescent="0.25">
      <c r="A633" s="1" t="str">
        <f>'[1]Bearbeitete Datenbank'!$C635</f>
        <v>USA 244</v>
      </c>
      <c r="C633" s="1" t="str">
        <f>'[1]Bearbeitete Datenbank'!$C635</f>
        <v>USA 244</v>
      </c>
      <c r="D633" s="41">
        <f>'[1]Bearbeitete Datenbank'!$AB635</f>
        <v>39222</v>
      </c>
      <c r="G633" s="1" t="str">
        <f>'[1]Bearbeitete Datenbank'!$AV635</f>
        <v>Heavy Satellite</v>
      </c>
      <c r="H633" s="1">
        <f>'[1]Bearbeitete Datenbank'!$V635</f>
        <v>14</v>
      </c>
      <c r="J633" s="3"/>
      <c r="K633" s="1" t="str">
        <f>'[1]Bearbeitete Datenbank'!$BQ635</f>
        <v>mono/duo-propellant</v>
      </c>
      <c r="L633" s="1" t="str">
        <f>'[1]Bearbeitete Datenbank'!$BR635</f>
        <v>1</v>
      </c>
      <c r="M633" s="1"/>
      <c r="N633" s="1">
        <f>'[1]Bearbeitete Datenbank'!$BS635</f>
        <v>300</v>
      </c>
      <c r="P633" s="1" t="str">
        <f>'[1]Bearbeitete Datenbank'!$Y635</f>
        <v>Cape Canaveral</v>
      </c>
      <c r="Q633" s="1">
        <f>'[1]Bearbeitete Datenbank'!$AD635*PI()/180</f>
        <v>0.49683706040105241</v>
      </c>
      <c r="R633" s="1" t="str">
        <f>'[1]Bearbeitete Datenbank'!$D635</f>
        <v>USA</v>
      </c>
      <c r="S633" s="1" t="str">
        <f>'[1]Bearbeitete Datenbank'!$E635</f>
        <v>USA</v>
      </c>
      <c r="T633" s="1" t="str">
        <f>'[1]Bearbeitete Datenbank'!$F635</f>
        <v>Military Satellite Communications - US Air Force</v>
      </c>
      <c r="U633" s="3">
        <f>'[1]Bearbeitete Datenbank'!$U635</f>
        <v>41494</v>
      </c>
      <c r="V633" s="1">
        <f>'[1]Bearbeitete Datenbank'!$AE635*PI()/180</f>
        <v>4.8776134829068196</v>
      </c>
      <c r="Y633" s="1">
        <f>'[1]Bearbeitete Datenbank'!$BK635</f>
        <v>3</v>
      </c>
      <c r="Z633" s="1">
        <f>'[1]Bearbeitete Datenbank'!$BL635</f>
        <v>6</v>
      </c>
      <c r="AA633" s="1">
        <f>'[1]Bearbeitete Datenbank'!$BM635</f>
        <v>40.9</v>
      </c>
      <c r="AB633" s="1">
        <f>'[1]Bearbeitete Datenbank'!BN635</f>
        <v>117.960802244703</v>
      </c>
      <c r="AC633" s="1">
        <f>'[1]Bearbeitete Datenbank'!BO635</f>
        <v>9</v>
      </c>
      <c r="AD633" s="1">
        <f>'[1]Bearbeitete Datenbank'!$BP635</f>
        <v>52.962333333333298</v>
      </c>
      <c r="AH633" s="1">
        <f>'[1]Bearbeitete Datenbank'!$AL635</f>
        <v>5768</v>
      </c>
      <c r="AJ633" s="1">
        <f>'[1]Bearbeitete Datenbank'!$AN635</f>
        <v>2500</v>
      </c>
      <c r="AK633" s="1">
        <f>'[1]Bearbeitete Datenbank'!$AW635</f>
        <v>3268</v>
      </c>
      <c r="AU633" s="1" t="str">
        <f>'[1]Bearbeitete Datenbank'!$AU635</f>
        <v>GEO/D</v>
      </c>
      <c r="AV633" s="1" t="str">
        <f>'[1]Bearbeitete Datenbank'!$J635</f>
        <v>GEO</v>
      </c>
      <c r="AY633" s="1" t="str">
        <f>'[1]Bearbeitete Datenbank'!$G635</f>
        <v>Military</v>
      </c>
      <c r="AZ633" s="1"/>
      <c r="BA633" s="1" t="str">
        <f>'[1]Bearbeitete Datenbank'!$H635</f>
        <v>Communications</v>
      </c>
      <c r="BB633" s="1"/>
      <c r="BC633" s="42">
        <f>'[1]Bearbeitete Datenbank'!$AX635</f>
        <v>2.0199999999999999E-2</v>
      </c>
      <c r="BD633" s="1">
        <f>Tabelle27[[#This Row],[inclination '[degree']]]*PI()/180</f>
        <v>3.525565089028545E-4</v>
      </c>
      <c r="BE633" s="1">
        <f>'[1]Bearbeitete Datenbank'!$AY635</f>
        <v>297.5181</v>
      </c>
      <c r="BF633" s="1">
        <f>Tabelle27[[#This Row],[RAAN '[degree']]]*PI()/180</f>
        <v>5.192670429277741</v>
      </c>
      <c r="BG633" s="1">
        <f>'[1]Bearbeitete Datenbank'!$BA635</f>
        <v>120.1708</v>
      </c>
      <c r="BH633" s="1">
        <f>Tabelle27[[#This Row],[AoP '[degree']]]*PI()/180</f>
        <v>2.0973761247556015</v>
      </c>
      <c r="BI633" s="1">
        <f>'[1]Bearbeitete Datenbank'!$BB635</f>
        <v>242.3596</v>
      </c>
      <c r="BK633" s="1">
        <f>Tabelle27[[#This Row],[mean_anomaly '[degree']]]*PI()/180</f>
        <v>4.2299729938164488</v>
      </c>
      <c r="BL633" s="1">
        <f>'[1]Bearbeitete Datenbank'!$AZ635</f>
        <v>2.0000000000000002E-5</v>
      </c>
      <c r="BM633" s="1">
        <f>'[1]Bearbeitete Datenbank'!$BE635</f>
        <v>42165.255901664299</v>
      </c>
      <c r="BN633" s="1">
        <f>'[1]Bearbeitete Datenbank'!$BF635</f>
        <v>35795.099206782332</v>
      </c>
      <c r="BO633" s="1">
        <f>'[1]Bearbeitete Datenbank'!$BG635</f>
        <v>35793.412596546266</v>
      </c>
      <c r="BP633" s="1">
        <f>'[1]Bearbeitete Datenbank'!$BH635</f>
        <v>1436.1221255915891</v>
      </c>
      <c r="BQ633" s="1">
        <f>'[1]Bearbeitete Datenbank'!$BC635</f>
        <v>1.00270024</v>
      </c>
      <c r="BY633" s="1" t="s">
        <v>115</v>
      </c>
      <c r="BZ633" s="1" t="s">
        <v>115</v>
      </c>
      <c r="CA633" s="1" t="s">
        <v>115</v>
      </c>
      <c r="CB633" s="1" t="s">
        <v>115</v>
      </c>
      <c r="CD633" s="47">
        <f>'[1]Bearbeitete Datenbank'!$BT635</f>
        <v>3.4937696500008997E-2</v>
      </c>
      <c r="CE63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6.0977783698765609E-4</v>
      </c>
      <c r="CF633" s="1">
        <f>'[1]Bearbeitete Datenbank'!$BU635</f>
        <v>224.7958947585</v>
      </c>
      <c r="CG63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3.9234285085024885</v>
      </c>
      <c r="CH633" s="1" t="str">
        <f>'[1]Bearbeitete Datenbank'!$BV635</f>
        <v>True</v>
      </c>
      <c r="CI633" s="1" t="str">
        <f>'[1]Bearbeitete Datenbank'!$BW635</f>
        <v>True</v>
      </c>
      <c r="CJ633" s="1">
        <f>'[1]Bearbeitete Datenbank'!$BX635</f>
        <v>4.2660000000000002E-5</v>
      </c>
      <c r="CK633" s="1">
        <f>'[1]Bearbeitete Datenbank'!$BY635</f>
        <v>4.066E-5</v>
      </c>
      <c r="CL633" s="1">
        <f>'[1]Bearbeitete Datenbank'!$CA635</f>
        <v>2.682E-2</v>
      </c>
      <c r="CM63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4.6809730538487917E-4</v>
      </c>
      <c r="CN633" s="1">
        <f>'[1]Bearbeitete Datenbank'!$CB635</f>
        <v>1</v>
      </c>
      <c r="CO633" s="1">
        <f>'[1]Bearbeitete Datenbank'!$CC635</f>
        <v>3</v>
      </c>
      <c r="CP633" s="1" t="str">
        <f>'[1]Bearbeitete Datenbank'!$CD635</f>
        <v>None</v>
      </c>
      <c r="CQ633" s="1" t="str">
        <f>'[1]Bearbeitete Datenbank'!$CE635</f>
        <v>None</v>
      </c>
      <c r="CR633" s="1" t="str">
        <f>'[1]Bearbeitete Datenbank'!$CF635</f>
        <v>None</v>
      </c>
      <c r="CS633" s="1" t="str">
        <f>IF(Tabelle27[[#This Row],[synchronised_starting_longitude '[deg_E']]]="None","None",Tabelle27[[#This Row],[synchronised_starting_longitude '[deg_E']]]*PI()/180)</f>
        <v>None</v>
      </c>
      <c r="CT633" s="1" t="str">
        <f>'[1]Bearbeitete Datenbank'!$CG635</f>
        <v>None</v>
      </c>
      <c r="CU633" s="1" t="str">
        <f>IF(Tabelle27[[#This Row],[synchronised_initial_longitude '[deg_E']]]="None","None",Tabelle27[[#This Row],[synchronised_initial_longitude '[deg_E']]]*PI()/180)</f>
        <v>None</v>
      </c>
      <c r="CV633" s="1" t="str">
        <f>'[1]Bearbeitete Datenbank'!$CH635</f>
        <v>None</v>
      </c>
      <c r="CW633" s="1" t="str">
        <f>IF(Tabelle27[[#This Row],[synchronised_tolerance_longitude '[deg_E']]]="None","None",Tabelle27[[#This Row],[synchronised_tolerance_longitude '[deg_E']]]*PI()/180)</f>
        <v>None</v>
      </c>
      <c r="CY633" s="1" t="str">
        <f>'[1]Bearbeitete Datenbank'!$CI635</f>
        <v>None</v>
      </c>
      <c r="CZ633" s="1" t="str">
        <f>IF(Tabelle27[[#This Row],[initial_GLAN '[deg']]]="None",Tabelle27[[#This Row],[initial_GLAN '[deg']]],Tabelle27[[#This Row],[initial_GLAN '[deg']]]*PI()/180)</f>
        <v>None</v>
      </c>
      <c r="DA633" s="1" t="str">
        <f>'[1]Bearbeitete Datenbank'!$CJ635</f>
        <v>None</v>
      </c>
      <c r="DB633" s="1" t="str">
        <f>IF(Tabelle27[[#This Row],[tolerance_GLAN '[deg']]]="None",Tabelle27[[#This Row],[tolerance_GLAN '[deg']]],Tabelle27[[#This Row],[tolerance_GLAN '[deg']]]*PI()/180)</f>
        <v>None</v>
      </c>
      <c r="DC633" s="1" t="str">
        <f>'[1]Bearbeitete Datenbank'!$CK635</f>
        <v>None</v>
      </c>
      <c r="DD633" s="49" t="str">
        <f>'[1]Bearbeitete Datenbank'!$CL635</f>
        <v>None</v>
      </c>
      <c r="DE633" s="5" t="str">
        <f>'[1]Bearbeitete Datenbank'!$CM635</f>
        <v>None</v>
      </c>
      <c r="DF633" s="49" t="str">
        <f>'[1]Bearbeitete Datenbank'!$CN635</f>
        <v>None</v>
      </c>
      <c r="DG633" s="5" t="str">
        <f>'[1]Bearbeitete Datenbank'!$CO635</f>
        <v>None</v>
      </c>
      <c r="DH633" s="5" t="str">
        <f>'[1]Bearbeitete Datenbank'!$CP635</f>
        <v>None</v>
      </c>
    </row>
    <row r="634" spans="1:112" x14ac:dyDescent="0.25">
      <c r="A634" s="1" t="str">
        <f>'[1]Bearbeitete Datenbank'!$C636</f>
        <v>USA 246</v>
      </c>
      <c r="C634" s="1" t="str">
        <f>'[1]Bearbeitete Datenbank'!$C636</f>
        <v>USA 246</v>
      </c>
      <c r="D634" s="41">
        <f>'[1]Bearbeitete Datenbank'!$AB636</f>
        <v>39256</v>
      </c>
      <c r="G634" s="1" t="str">
        <f>'[1]Bearbeitete Datenbank'!$AV636</f>
        <v>Heavy Satellite</v>
      </c>
      <c r="H634" s="1">
        <f>'[1]Bearbeitete Datenbank'!$V636</f>
        <v>14</v>
      </c>
      <c r="J634" s="3"/>
      <c r="K634" s="1" t="str">
        <f>'[1]Bearbeitete Datenbank'!$BQ636</f>
        <v>mono/duo-propellant</v>
      </c>
      <c r="L634" s="1" t="str">
        <f>'[1]Bearbeitete Datenbank'!$BR636</f>
        <v>1</v>
      </c>
      <c r="M634" s="1"/>
      <c r="N634" s="1">
        <f>'[1]Bearbeitete Datenbank'!$BS636</f>
        <v>300</v>
      </c>
      <c r="P634" s="1" t="str">
        <f>'[1]Bearbeitete Datenbank'!$Y636</f>
        <v>Cape Canaveral</v>
      </c>
      <c r="Q634" s="1">
        <f>'[1]Bearbeitete Datenbank'!$AD636*PI()/180</f>
        <v>0.49683706040105241</v>
      </c>
      <c r="R634" s="1" t="str">
        <f>'[1]Bearbeitete Datenbank'!$D636</f>
        <v>NR</v>
      </c>
      <c r="S634" s="1" t="str">
        <f>'[1]Bearbeitete Datenbank'!$E636</f>
        <v>USA</v>
      </c>
      <c r="T634" s="1" t="str">
        <f>'[1]Bearbeitete Datenbank'!$F636</f>
        <v>US Air Force</v>
      </c>
      <c r="U634" s="3">
        <f>'[1]Bearbeitete Datenbank'!$U636</f>
        <v>41535</v>
      </c>
      <c r="V634" s="1">
        <f>'[1]Bearbeitete Datenbank'!$AE636*PI()/180</f>
        <v>4.8776134829068196</v>
      </c>
      <c r="Y634" s="1">
        <f>'[1]Bearbeitete Datenbank'!$BK636</f>
        <v>2</v>
      </c>
      <c r="Z634" s="1">
        <f>'[1]Bearbeitete Datenbank'!$BL636</f>
        <v>9.8000000000000007</v>
      </c>
      <c r="AA634" s="1">
        <f>'[1]Bearbeitete Datenbank'!$BM636</f>
        <v>27</v>
      </c>
      <c r="AB634" s="1">
        <f>'[1]Bearbeitete Datenbank'!BN636</f>
        <v>68.006507744861594</v>
      </c>
      <c r="AC634" s="1">
        <f>'[1]Bearbeitete Datenbank'!BO636</f>
        <v>4</v>
      </c>
      <c r="AD634" s="1">
        <f>'[1]Bearbeitete Datenbank'!$BP636</f>
        <v>35.027333333333303</v>
      </c>
      <c r="AH634" s="1">
        <f>'[1]Bearbeitete Datenbank'!$AL636</f>
        <v>6200</v>
      </c>
      <c r="AJ634" s="1">
        <f>'[1]Bearbeitete Datenbank'!$AN636</f>
        <v>4000</v>
      </c>
      <c r="AK634" s="1">
        <f>'[1]Bearbeitete Datenbank'!$AW636</f>
        <v>2200</v>
      </c>
      <c r="AU634" s="1" t="str">
        <f>'[1]Bearbeitete Datenbank'!$AU636</f>
        <v>HEO</v>
      </c>
      <c r="AV634" s="1" t="str">
        <f>'[1]Bearbeitete Datenbank'!$J636</f>
        <v>GEO</v>
      </c>
      <c r="AY634" s="1" t="str">
        <f>'[1]Bearbeitete Datenbank'!$G636</f>
        <v>Military</v>
      </c>
      <c r="AZ634" s="1"/>
      <c r="BA634" s="1" t="str">
        <f>'[1]Bearbeitete Datenbank'!$H636</f>
        <v>Communications</v>
      </c>
      <c r="BB634" s="1"/>
      <c r="BC634" s="42">
        <f>'[1]Bearbeitete Datenbank'!$AX636</f>
        <v>0.86819999999999997</v>
      </c>
      <c r="BD634" s="1">
        <f>Tabelle27[[#This Row],[inclination '[degree']]]*PI()/180</f>
        <v>1.5152948565814768E-2</v>
      </c>
      <c r="BE634" s="1">
        <f>'[1]Bearbeitete Datenbank'!$AY636</f>
        <v>54.261099999999999</v>
      </c>
      <c r="BF634" s="1">
        <f>Tabelle27[[#This Row],[RAAN '[degree']]]*PI()/180</f>
        <v>0.94703485075389515</v>
      </c>
      <c r="BG634" s="1">
        <f>'[1]Bearbeitete Datenbank'!$BA636</f>
        <v>353.88799999999998</v>
      </c>
      <c r="BH634" s="1">
        <f>Tabelle27[[#This Row],[AoP '[degree']]]*PI()/180</f>
        <v>6.176510783297692</v>
      </c>
      <c r="BI634" s="1">
        <f>'[1]Bearbeitete Datenbank'!$BB636</f>
        <v>267.23970000000003</v>
      </c>
      <c r="BK634" s="1">
        <f>Tabelle27[[#This Row],[mean_anomaly '[degree']]]*PI()/180</f>
        <v>4.6642126570418911</v>
      </c>
      <c r="BL634" s="1">
        <f>'[1]Bearbeitete Datenbank'!$AZ636</f>
        <v>5.5060000000000005E-4</v>
      </c>
      <c r="BM634" s="1">
        <f>'[1]Bearbeitete Datenbank'!$BE636</f>
        <v>42166.127796242043</v>
      </c>
      <c r="BN634" s="1">
        <f>'[1]Bearbeitete Datenbank'!$BF636</f>
        <v>35818.344466206654</v>
      </c>
      <c r="BO634" s="1">
        <f>'[1]Bearbeitete Datenbank'!$BG636</f>
        <v>35771.911126277431</v>
      </c>
      <c r="BP634" s="1">
        <f>'[1]Bearbeitete Datenbank'!$BH636</f>
        <v>1436.1666700941826</v>
      </c>
      <c r="BQ634" s="1">
        <f>'[1]Bearbeitete Datenbank'!$BC636</f>
        <v>1.0026691400000001</v>
      </c>
      <c r="BY634" s="1" t="s">
        <v>115</v>
      </c>
      <c r="BZ634" s="1" t="s">
        <v>115</v>
      </c>
      <c r="CA634" s="1" t="s">
        <v>115</v>
      </c>
      <c r="CB634" s="1" t="s">
        <v>115</v>
      </c>
      <c r="CD634" s="47">
        <f>'[1]Bearbeitete Datenbank'!$BT636</f>
        <v>0.10317834149999783</v>
      </c>
      <c r="CE63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1.8008017759220671E-3</v>
      </c>
      <c r="CF634" s="1">
        <f>'[1]Bearbeitete Datenbank'!$BU636</f>
        <v>111.0137147115</v>
      </c>
      <c r="CG63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1.9375548365853421</v>
      </c>
      <c r="CH634" s="1" t="str">
        <f>'[1]Bearbeitete Datenbank'!$BV636</f>
        <v>False</v>
      </c>
      <c r="CI634" s="1" t="str">
        <f>'[1]Bearbeitete Datenbank'!$BW636</f>
        <v>True</v>
      </c>
      <c r="CJ634" s="1">
        <f>'[1]Bearbeitete Datenbank'!$BX636</f>
        <v>5.6751799999999993E-4</v>
      </c>
      <c r="CK634" s="1">
        <f>'[1]Bearbeitete Datenbank'!$BY636</f>
        <v>4.6481999999999979E-5</v>
      </c>
      <c r="CL634" s="1" t="str">
        <f>'[1]Bearbeitete Datenbank'!$CA636</f>
        <v>None</v>
      </c>
      <c r="CM63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4" s="1">
        <f>'[1]Bearbeitete Datenbank'!$CB636</f>
        <v>0</v>
      </c>
      <c r="CO634" s="1">
        <f>'[1]Bearbeitete Datenbank'!$CC636</f>
        <v>0</v>
      </c>
      <c r="CP634" s="1" t="str">
        <f>'[1]Bearbeitete Datenbank'!$CD636</f>
        <v>None</v>
      </c>
      <c r="CQ634" s="1" t="str">
        <f>'[1]Bearbeitete Datenbank'!$CE636</f>
        <v>None</v>
      </c>
      <c r="CR634" s="1" t="str">
        <f>'[1]Bearbeitete Datenbank'!$CF636</f>
        <v>None</v>
      </c>
      <c r="CS634" s="1" t="str">
        <f>IF(Tabelle27[[#This Row],[synchronised_starting_longitude '[deg_E']]]="None","None",Tabelle27[[#This Row],[synchronised_starting_longitude '[deg_E']]]*PI()/180)</f>
        <v>None</v>
      </c>
      <c r="CT634" s="1" t="str">
        <f>'[1]Bearbeitete Datenbank'!$CG636</f>
        <v>None</v>
      </c>
      <c r="CU634" s="1" t="str">
        <f>IF(Tabelle27[[#This Row],[synchronised_initial_longitude '[deg_E']]]="None","None",Tabelle27[[#This Row],[synchronised_initial_longitude '[deg_E']]]*PI()/180)</f>
        <v>None</v>
      </c>
      <c r="CV634" s="1" t="str">
        <f>'[1]Bearbeitete Datenbank'!$CH636</f>
        <v>None</v>
      </c>
      <c r="CW634" s="1" t="str">
        <f>IF(Tabelle27[[#This Row],[synchronised_tolerance_longitude '[deg_E']]]="None","None",Tabelle27[[#This Row],[synchronised_tolerance_longitude '[deg_E']]]*PI()/180)</f>
        <v>None</v>
      </c>
      <c r="CY634" s="1" t="str">
        <f>'[1]Bearbeitete Datenbank'!$CI636</f>
        <v>None</v>
      </c>
      <c r="CZ634" s="1" t="str">
        <f>IF(Tabelle27[[#This Row],[initial_GLAN '[deg']]]="None",Tabelle27[[#This Row],[initial_GLAN '[deg']]],Tabelle27[[#This Row],[initial_GLAN '[deg']]]*PI()/180)</f>
        <v>None</v>
      </c>
      <c r="DA634" s="1" t="str">
        <f>'[1]Bearbeitete Datenbank'!$CJ636</f>
        <v>None</v>
      </c>
      <c r="DB634" s="1" t="str">
        <f>IF(Tabelle27[[#This Row],[tolerance_GLAN '[deg']]]="None",Tabelle27[[#This Row],[tolerance_GLAN '[deg']]],Tabelle27[[#This Row],[tolerance_GLAN '[deg']]]*PI()/180)</f>
        <v>None</v>
      </c>
      <c r="DC634" s="1" t="str">
        <f>'[1]Bearbeitete Datenbank'!$CK636</f>
        <v>None</v>
      </c>
      <c r="DD634" s="49" t="str">
        <f>'[1]Bearbeitete Datenbank'!$CL636</f>
        <v>None</v>
      </c>
      <c r="DE634" s="5" t="str">
        <f>'[1]Bearbeitete Datenbank'!$CM636</f>
        <v>None</v>
      </c>
      <c r="DF634" s="49" t="str">
        <f>'[1]Bearbeitete Datenbank'!$CN636</f>
        <v>None</v>
      </c>
      <c r="DG634" s="5" t="str">
        <f>'[1]Bearbeitete Datenbank'!$CO636</f>
        <v>None</v>
      </c>
      <c r="DH634" s="5" t="str">
        <f>'[1]Bearbeitete Datenbank'!$CP636</f>
        <v>None</v>
      </c>
    </row>
    <row r="635" spans="1:112" x14ac:dyDescent="0.25">
      <c r="A635" s="1" t="str">
        <f>'[1]Bearbeitete Datenbank'!$C637</f>
        <v>USA 248</v>
      </c>
      <c r="C635" s="1" t="str">
        <f>'[1]Bearbeitete Datenbank'!$C637</f>
        <v>USA 248</v>
      </c>
      <c r="D635" s="41">
        <f>'[1]Bearbeitete Datenbank'!$AB637</f>
        <v>39533</v>
      </c>
      <c r="G635" s="1" t="str">
        <f>'[1]Bearbeitete Datenbank'!$AV637</f>
        <v>Heavy Satellite</v>
      </c>
      <c r="H635" s="1">
        <f>'[1]Bearbeitete Datenbank'!$V637</f>
        <v>10</v>
      </c>
      <c r="J635" s="3"/>
      <c r="K635" s="1" t="str">
        <f>'[1]Bearbeitete Datenbank'!$BQ637</f>
        <v>none</v>
      </c>
      <c r="L635" s="1" t="str">
        <f>'[1]Bearbeitete Datenbank'!$BR637</f>
        <v>0</v>
      </c>
      <c r="M635" s="1"/>
      <c r="N635" s="1">
        <f>'[1]Bearbeitete Datenbank'!$BS637</f>
        <v>300</v>
      </c>
      <c r="P635" s="5" t="str">
        <f>'[1]Bearbeitete Datenbank'!$Y637</f>
        <v>Cape Canaveral</v>
      </c>
      <c r="Q635" s="1">
        <f>'[1]Bearbeitete Datenbank'!$AD637*PI()/180</f>
        <v>0.49683706040105241</v>
      </c>
      <c r="R635" s="1" t="str">
        <f>'[1]Bearbeitete Datenbank'!$D637</f>
        <v>USA</v>
      </c>
      <c r="S635" s="1" t="str">
        <f>'[1]Bearbeitete Datenbank'!$E637</f>
        <v>USA</v>
      </c>
      <c r="T635" s="1" t="str">
        <f>'[1]Bearbeitete Datenbank'!$F637</f>
        <v>DoD/US Air Force</v>
      </c>
      <c r="U635" s="3">
        <f>'[1]Bearbeitete Datenbank'!$U637</f>
        <v>41691</v>
      </c>
      <c r="V635" s="34">
        <f>'[1]Bearbeitete Datenbank'!$AE637*PI()/180</f>
        <v>4.8776134829068196</v>
      </c>
      <c r="Y635" s="1">
        <f>'[1]Bearbeitete Datenbank'!$BK637</f>
        <v>1.8</v>
      </c>
      <c r="Z635" s="1">
        <f>'[1]Bearbeitete Datenbank'!$BL637</f>
        <v>2.5</v>
      </c>
      <c r="AA635" s="1">
        <f>'[1]Bearbeitete Datenbank'!$BM637</f>
        <v>18</v>
      </c>
      <c r="AB635" s="1">
        <f>'[1]Bearbeitete Datenbank'!BN637</f>
        <v>30.469840663516699</v>
      </c>
      <c r="AC635" s="33">
        <f>'[1]Bearbeitete Datenbank'!BO637</f>
        <v>3.24</v>
      </c>
      <c r="AD635" s="1">
        <f>'[1]Bearbeitete Datenbank'!$BP637</f>
        <v>13.9596</v>
      </c>
      <c r="AH635" s="1">
        <f>'[1]Bearbeitete Datenbank'!$AL637</f>
        <v>1630</v>
      </c>
      <c r="AJ635" s="1">
        <f>'[1]Bearbeitete Datenbank'!$AN637</f>
        <v>1500</v>
      </c>
      <c r="AK635" s="1">
        <f>'[1]Bearbeitete Datenbank'!$AW637</f>
        <v>130</v>
      </c>
      <c r="AU635" s="1" t="str">
        <f>'[1]Bearbeitete Datenbank'!$AU637</f>
        <v>MEO</v>
      </c>
      <c r="AV635" s="1" t="str">
        <f>'[1]Bearbeitete Datenbank'!$J637</f>
        <v>MEO</v>
      </c>
      <c r="AY635" s="1" t="str">
        <f>'[1]Bearbeitete Datenbank'!$G637</f>
        <v>Military/Commercial</v>
      </c>
      <c r="AZ635" s="1"/>
      <c r="BA635" s="1" t="str">
        <f>'[1]Bearbeitete Datenbank'!$H637</f>
        <v>Navigation/Global Positioning</v>
      </c>
      <c r="BB635" s="1"/>
      <c r="BC635" s="42">
        <f>'[1]Bearbeitete Datenbank'!$AX637</f>
        <v>53.679900000000004</v>
      </c>
      <c r="BD635" s="1">
        <f>Tabelle27[[#This Row],[inclination '[degree']]]*PI()/180</f>
        <v>0.93689099714130419</v>
      </c>
      <c r="BE635" s="1">
        <f>'[1]Bearbeitete Datenbank'!$AY637</f>
        <v>224.91489999999999</v>
      </c>
      <c r="BF635" s="1">
        <f>Tabelle27[[#This Row],[RAAN '[degree']]]*PI()/180</f>
        <v>3.9255055417937941</v>
      </c>
      <c r="BG635" s="1">
        <f>'[1]Bearbeitete Datenbank'!$BA637</f>
        <v>203.0686</v>
      </c>
      <c r="BH635" s="1">
        <f>Tabelle27[[#This Row],[AoP '[degree']]]*PI()/180</f>
        <v>3.544215677415357</v>
      </c>
      <c r="BI635" s="1">
        <f>'[1]Bearbeitete Datenbank'!$BB637</f>
        <v>156.7432</v>
      </c>
      <c r="BK635" s="1">
        <f>Tabelle27[[#This Row],[mean_anomaly '[degree']]]*PI()/180</f>
        <v>2.7356849201119759</v>
      </c>
      <c r="BL635" s="1">
        <f>'[1]Bearbeitete Datenbank'!$AZ637</f>
        <v>5.3011000000000004E-3</v>
      </c>
      <c r="BM635" s="1">
        <f>'[1]Bearbeitete Datenbank'!$BE637</f>
        <v>26560.725767001062</v>
      </c>
      <c r="BN635" s="1">
        <f>'[1]Bearbeitete Datenbank'!$BF637</f>
        <v>20330.526830364513</v>
      </c>
      <c r="BO635" s="1">
        <f>'[1]Bearbeitete Datenbank'!$BG637</f>
        <v>20048.924703637615</v>
      </c>
      <c r="BP635" s="1">
        <f>'[1]Bearbeitete Datenbank'!$BH637</f>
        <v>717.99127938761308</v>
      </c>
      <c r="BQ635" s="1">
        <f>'[1]Bearbeitete Datenbank'!$BC637</f>
        <v>2.0055953899999999</v>
      </c>
      <c r="BS635" s="5"/>
      <c r="BT635" s="5"/>
      <c r="BU635" s="5"/>
      <c r="BV635" s="5"/>
      <c r="BW635" s="5"/>
      <c r="BY635" s="1" t="s">
        <v>115</v>
      </c>
      <c r="BZ635" s="1" t="s">
        <v>115</v>
      </c>
      <c r="CA635" s="1" t="s">
        <v>115</v>
      </c>
      <c r="CB635" s="1" t="s">
        <v>115</v>
      </c>
      <c r="CD635" s="47" t="str">
        <f>'[1]Bearbeitete Datenbank'!$BT637</f>
        <v>None</v>
      </c>
      <c r="CE63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35" s="1" t="str">
        <f>'[1]Bearbeitete Datenbank'!$BU637</f>
        <v>None</v>
      </c>
      <c r="CG63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35" s="1" t="str">
        <f>'[1]Bearbeitete Datenbank'!$BV637</f>
        <v>None</v>
      </c>
      <c r="CI635" s="1" t="str">
        <f>'[1]Bearbeitete Datenbank'!$BW637</f>
        <v>None</v>
      </c>
      <c r="CJ635" s="1" t="str">
        <f>'[1]Bearbeitete Datenbank'!$BX637</f>
        <v>None</v>
      </c>
      <c r="CK635" s="1" t="str">
        <f>'[1]Bearbeitete Datenbank'!$BY637</f>
        <v>None</v>
      </c>
      <c r="CL635" s="1" t="str">
        <f>'[1]Bearbeitete Datenbank'!$CA637</f>
        <v>None</v>
      </c>
      <c r="CM63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5" s="1" t="str">
        <f>'[1]Bearbeitete Datenbank'!$CB637</f>
        <v>None</v>
      </c>
      <c r="CO635" s="1" t="str">
        <f>'[1]Bearbeitete Datenbank'!$CC637</f>
        <v>None</v>
      </c>
      <c r="CP635" s="1" t="str">
        <f>'[1]Bearbeitete Datenbank'!$CD637</f>
        <v>None</v>
      </c>
      <c r="CQ635" s="1" t="str">
        <f>'[1]Bearbeitete Datenbank'!$CE637</f>
        <v>None</v>
      </c>
      <c r="CR635" s="1" t="str">
        <f>'[1]Bearbeitete Datenbank'!$CF637</f>
        <v>None</v>
      </c>
      <c r="CS635" s="1" t="str">
        <f>IF(Tabelle27[[#This Row],[synchronised_starting_longitude '[deg_E']]]="None","None",Tabelle27[[#This Row],[synchronised_starting_longitude '[deg_E']]]*PI()/180)</f>
        <v>None</v>
      </c>
      <c r="CT635" s="1" t="str">
        <f>'[1]Bearbeitete Datenbank'!$CG637</f>
        <v>None</v>
      </c>
      <c r="CU635" s="1" t="str">
        <f>IF(Tabelle27[[#This Row],[synchronised_initial_longitude '[deg_E']]]="None","None",Tabelle27[[#This Row],[synchronised_initial_longitude '[deg_E']]]*PI()/180)</f>
        <v>None</v>
      </c>
      <c r="CV635" s="1" t="str">
        <f>'[1]Bearbeitete Datenbank'!$CH637</f>
        <v>None</v>
      </c>
      <c r="CW635" s="1" t="str">
        <f>IF(Tabelle27[[#This Row],[synchronised_tolerance_longitude '[deg_E']]]="None","None",Tabelle27[[#This Row],[synchronised_tolerance_longitude '[deg_E']]]*PI()/180)</f>
        <v>None</v>
      </c>
      <c r="CY635" s="1">
        <f>'[1]Bearbeitete Datenbank'!$CI637</f>
        <v>179.58209704399999</v>
      </c>
      <c r="CZ635" s="1">
        <f>IF(Tabelle27[[#This Row],[initial_GLAN '[deg']]]="None",Tabelle27[[#This Row],[initial_GLAN '[deg']]],Tabelle27[[#This Row],[initial_GLAN '[deg']]]*PI()/180)</f>
        <v>3.1342988710537765</v>
      </c>
      <c r="DA635" s="1">
        <f>'[1]Bearbeitete Datenbank'!$CJ637</f>
        <v>1.3679537589999999</v>
      </c>
      <c r="DB635" s="1">
        <f>IF(Tabelle27[[#This Row],[tolerance_GLAN '[deg']]]="None",Tabelle27[[#This Row],[tolerance_GLAN '[deg']]],Tabelle27[[#This Row],[tolerance_GLAN '[deg']]]*PI()/180)</f>
        <v>2.3875297109583013E-2</v>
      </c>
      <c r="DC635" s="1" t="str">
        <f>'[1]Bearbeitete Datenbank'!$CK637</f>
        <v>GPS</v>
      </c>
      <c r="DD635" s="49" t="str">
        <f>'[1]Bearbeitete Datenbank'!$CL637</f>
        <v>A3</v>
      </c>
      <c r="DE635" s="5" t="str">
        <f>'[1]Bearbeitete Datenbank'!$CM637</f>
        <v>None</v>
      </c>
      <c r="DF635" s="49" t="str">
        <f>'[1]Bearbeitete Datenbank'!$CN637</f>
        <v>None</v>
      </c>
      <c r="DG635" s="5" t="str">
        <f>'[1]Bearbeitete Datenbank'!$CO637</f>
        <v>None</v>
      </c>
      <c r="DH635" s="5" t="str">
        <f>'[1]Bearbeitete Datenbank'!$CP637</f>
        <v>None</v>
      </c>
    </row>
    <row r="636" spans="1:112" x14ac:dyDescent="0.25">
      <c r="A636" s="1" t="str">
        <f>'[1]Bearbeitete Datenbank'!$C638</f>
        <v>USA 251</v>
      </c>
      <c r="C636" s="1" t="str">
        <f>'[1]Bearbeitete Datenbank'!$C638</f>
        <v>USA 251</v>
      </c>
      <c r="D636" s="41">
        <f>'[1]Bearbeitete Datenbank'!$AB638</f>
        <v>39741</v>
      </c>
      <c r="G636" s="1" t="str">
        <f>'[1]Bearbeitete Datenbank'!$AV638</f>
        <v>Heavy Satellite</v>
      </c>
      <c r="H636" s="1">
        <f>'[1]Bearbeitete Datenbank'!$V638</f>
        <v>10</v>
      </c>
      <c r="J636" s="3"/>
      <c r="K636" s="1" t="str">
        <f>'[1]Bearbeitete Datenbank'!$BQ638</f>
        <v>none</v>
      </c>
      <c r="L636" s="1" t="str">
        <f>'[1]Bearbeitete Datenbank'!$BR638</f>
        <v>0</v>
      </c>
      <c r="M636" s="1"/>
      <c r="N636" s="1">
        <f>'[1]Bearbeitete Datenbank'!$BS638</f>
        <v>300</v>
      </c>
      <c r="P636" s="1" t="str">
        <f>'[1]Bearbeitete Datenbank'!$Y638</f>
        <v>Cape Canaveral</v>
      </c>
      <c r="Q636" s="1">
        <f>'[1]Bearbeitete Datenbank'!$AD638*PI()/180</f>
        <v>0.49683706040105241</v>
      </c>
      <c r="R636" s="1" t="str">
        <f>'[1]Bearbeitete Datenbank'!$D638</f>
        <v>USA</v>
      </c>
      <c r="S636" s="1" t="str">
        <f>'[1]Bearbeitete Datenbank'!$E638</f>
        <v>USA</v>
      </c>
      <c r="T636" s="1" t="str">
        <f>'[1]Bearbeitete Datenbank'!$F638</f>
        <v>DoD/US Air Force</v>
      </c>
      <c r="U636" s="3">
        <f>'[1]Bearbeitete Datenbank'!$U638</f>
        <v>41776</v>
      </c>
      <c r="V636" s="1">
        <f>'[1]Bearbeitete Datenbank'!$AE638*PI()/180</f>
        <v>4.8776134829068196</v>
      </c>
      <c r="Y636" s="1">
        <f>'[1]Bearbeitete Datenbank'!$BK638</f>
        <v>1.8</v>
      </c>
      <c r="Z636" s="1">
        <f>'[1]Bearbeitete Datenbank'!$BL638</f>
        <v>2.5</v>
      </c>
      <c r="AA636" s="1">
        <f>'[1]Bearbeitete Datenbank'!$BM638</f>
        <v>18</v>
      </c>
      <c r="AB636" s="1">
        <f>'[1]Bearbeitete Datenbank'!BN638</f>
        <v>30.469840663516699</v>
      </c>
      <c r="AC636" s="1">
        <f>'[1]Bearbeitete Datenbank'!BO638</f>
        <v>3.24</v>
      </c>
      <c r="AD636" s="1">
        <f>'[1]Bearbeitete Datenbank'!$BP638</f>
        <v>13.9596</v>
      </c>
      <c r="AH636" s="1">
        <f>'[1]Bearbeitete Datenbank'!$AL638</f>
        <v>1630</v>
      </c>
      <c r="AJ636" s="1">
        <f>'[1]Bearbeitete Datenbank'!$AN638</f>
        <v>1500</v>
      </c>
      <c r="AK636" s="1">
        <f>'[1]Bearbeitete Datenbank'!$AW638</f>
        <v>130</v>
      </c>
      <c r="AU636" s="1" t="str">
        <f>'[1]Bearbeitete Datenbank'!$AU638</f>
        <v>MEO</v>
      </c>
      <c r="AV636" s="1" t="str">
        <f>'[1]Bearbeitete Datenbank'!$J638</f>
        <v>MEO</v>
      </c>
      <c r="AY636" s="1" t="str">
        <f>'[1]Bearbeitete Datenbank'!$G638</f>
        <v>Military/Commercial</v>
      </c>
      <c r="AZ636" s="1"/>
      <c r="BA636" s="1" t="str">
        <f>'[1]Bearbeitete Datenbank'!$H638</f>
        <v>Navigation/Global Positioning</v>
      </c>
      <c r="BB636" s="1"/>
      <c r="BC636" s="42">
        <f>'[1]Bearbeitete Datenbank'!$AX638</f>
        <v>56.366599999999998</v>
      </c>
      <c r="BD636" s="1">
        <f>Tabelle27[[#This Row],[inclination '[degree']]]*PI()/180</f>
        <v>0.98378275815463578</v>
      </c>
      <c r="BE636" s="1">
        <f>'[1]Bearbeitete Datenbank'!$AY638</f>
        <v>43.578800000000001</v>
      </c>
      <c r="BF636" s="1">
        <f>Tabelle27[[#This Row],[RAAN '[degree']]]*PI()/180</f>
        <v>0.76059354406810487</v>
      </c>
      <c r="BG636" s="1">
        <f>'[1]Bearbeitete Datenbank'!$BA638</f>
        <v>301.27620000000002</v>
      </c>
      <c r="BH636" s="1">
        <f>Tabelle27[[#This Row],[AoP '[degree']]]*PI()/180</f>
        <v>5.2582616478969406</v>
      </c>
      <c r="BI636" s="1">
        <f>'[1]Bearbeitete Datenbank'!$BB638</f>
        <v>58.513599999999997</v>
      </c>
      <c r="BK636" s="1">
        <f>Tabelle27[[#This Row],[mean_anomaly '[degree']]]*PI()/180</f>
        <v>1.021254977194954</v>
      </c>
      <c r="BL636" s="1">
        <f>'[1]Bearbeitete Datenbank'!$AZ638</f>
        <v>2.4156999999999998E-3</v>
      </c>
      <c r="BM636" s="1">
        <f>'[1]Bearbeitete Datenbank'!$BE638</f>
        <v>26561.270345952711</v>
      </c>
      <c r="BN636" s="1">
        <f>'[1]Bearbeitete Datenbank'!$BF638</f>
        <v>20254.434406727429</v>
      </c>
      <c r="BO636" s="1">
        <f>'[1]Bearbeitete Datenbank'!$BG638</f>
        <v>20126.106285177993</v>
      </c>
      <c r="BP636" s="1">
        <f>'[1]Bearbeitete Datenbank'!$BH638</f>
        <v>718.01336114165724</v>
      </c>
      <c r="BQ636" s="1">
        <f>'[1]Bearbeitete Datenbank'!$BC638</f>
        <v>2.0055337099999999</v>
      </c>
      <c r="BY636" s="1" t="s">
        <v>115</v>
      </c>
      <c r="BZ636" s="1" t="s">
        <v>115</v>
      </c>
      <c r="CA636" s="1" t="s">
        <v>115</v>
      </c>
      <c r="CB636" s="1" t="s">
        <v>115</v>
      </c>
      <c r="CD636" s="47" t="str">
        <f>'[1]Bearbeitete Datenbank'!$BT638</f>
        <v>None</v>
      </c>
      <c r="CE63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36" s="1" t="str">
        <f>'[1]Bearbeitete Datenbank'!$BU638</f>
        <v>None</v>
      </c>
      <c r="CG63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36" s="1" t="str">
        <f>'[1]Bearbeitete Datenbank'!$BV638</f>
        <v>None</v>
      </c>
      <c r="CI636" s="1" t="str">
        <f>'[1]Bearbeitete Datenbank'!$BW638</f>
        <v>None</v>
      </c>
      <c r="CJ636" s="1" t="str">
        <f>'[1]Bearbeitete Datenbank'!$BX638</f>
        <v>None</v>
      </c>
      <c r="CK636" s="1" t="str">
        <f>'[1]Bearbeitete Datenbank'!$BY638</f>
        <v>None</v>
      </c>
      <c r="CL636" s="1" t="str">
        <f>'[1]Bearbeitete Datenbank'!$CA638</f>
        <v>None</v>
      </c>
      <c r="CM63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6" s="1" t="str">
        <f>'[1]Bearbeitete Datenbank'!$CB638</f>
        <v>None</v>
      </c>
      <c r="CO636" s="1" t="str">
        <f>'[1]Bearbeitete Datenbank'!$CC638</f>
        <v>None</v>
      </c>
      <c r="CP636" s="1" t="str">
        <f>'[1]Bearbeitete Datenbank'!$CD638</f>
        <v>None</v>
      </c>
      <c r="CQ636" s="1" t="str">
        <f>'[1]Bearbeitete Datenbank'!$CE638</f>
        <v>None</v>
      </c>
      <c r="CR636" s="1" t="str">
        <f>'[1]Bearbeitete Datenbank'!$CF638</f>
        <v>None</v>
      </c>
      <c r="CS636" s="1" t="str">
        <f>IF(Tabelle27[[#This Row],[synchronised_starting_longitude '[deg_E']]]="None","None",Tabelle27[[#This Row],[synchronised_starting_longitude '[deg_E']]]*PI()/180)</f>
        <v>None</v>
      </c>
      <c r="CT636" s="1" t="str">
        <f>'[1]Bearbeitete Datenbank'!$CG638</f>
        <v>None</v>
      </c>
      <c r="CU636" s="1" t="str">
        <f>IF(Tabelle27[[#This Row],[synchronised_initial_longitude '[deg_E']]]="None","None",Tabelle27[[#This Row],[synchronised_initial_longitude '[deg_E']]]*PI()/180)</f>
        <v>None</v>
      </c>
      <c r="CV636" s="1" t="str">
        <f>'[1]Bearbeitete Datenbank'!$CH638</f>
        <v>None</v>
      </c>
      <c r="CW636" s="1" t="str">
        <f>IF(Tabelle27[[#This Row],[synchronised_tolerance_longitude '[deg_E']]]="None","None",Tabelle27[[#This Row],[synchronised_tolerance_longitude '[deg_E']]]*PI()/180)</f>
        <v>None</v>
      </c>
      <c r="CY636" s="1">
        <f>'[1]Bearbeitete Datenbank'!$CI638</f>
        <v>76.248699764500003</v>
      </c>
      <c r="CZ636" s="1">
        <f>IF(Tabelle27[[#This Row],[initial_GLAN '[deg']]]="None",Tabelle27[[#This Row],[initial_GLAN '[deg']]],Tabelle27[[#This Row],[initial_GLAN '[deg']]]*PI()/180)</f>
        <v>1.33079086125515</v>
      </c>
      <c r="DA636" s="1">
        <f>'[1]Bearbeitete Datenbank'!$CJ638</f>
        <v>1.7392366305000024</v>
      </c>
      <c r="DB636" s="1">
        <f>IF(Tabelle27[[#This Row],[tolerance_GLAN '[deg']]]="None",Tabelle27[[#This Row],[tolerance_GLAN '[deg']]],Tabelle27[[#This Row],[tolerance_GLAN '[deg']]]*PI()/180)</f>
        <v>3.0355405673517074E-2</v>
      </c>
      <c r="DC636" s="1" t="str">
        <f>'[1]Bearbeitete Datenbank'!$CK638</f>
        <v>GPS</v>
      </c>
      <c r="DD636" s="49" t="str">
        <f>'[1]Bearbeitete Datenbank'!$CL638</f>
        <v>D4</v>
      </c>
      <c r="DE636" s="5" t="str">
        <f>'[1]Bearbeitete Datenbank'!$CM638</f>
        <v>None</v>
      </c>
      <c r="DF636" s="49" t="str">
        <f>'[1]Bearbeitete Datenbank'!$CN638</f>
        <v>None</v>
      </c>
      <c r="DG636" s="5" t="str">
        <f>'[1]Bearbeitete Datenbank'!$CO638</f>
        <v>None</v>
      </c>
      <c r="DH636" s="5" t="str">
        <f>'[1]Bearbeitete Datenbank'!$CP638</f>
        <v>None</v>
      </c>
    </row>
    <row r="637" spans="1:112" x14ac:dyDescent="0.25">
      <c r="A637" s="1" t="str">
        <f>'[1]Bearbeitete Datenbank'!$C639</f>
        <v>USA 253</v>
      </c>
      <c r="C637" s="1" t="str">
        <f>'[1]Bearbeitete Datenbank'!$C639</f>
        <v>USA 253</v>
      </c>
      <c r="D637" s="41">
        <f>'[1]Bearbeitete Datenbank'!$AB639</f>
        <v>40099</v>
      </c>
      <c r="G637" s="1" t="str">
        <f>'[1]Bearbeitete Datenbank'!$AV639</f>
        <v>Medium Satellite</v>
      </c>
      <c r="H637" s="1">
        <f>'[1]Bearbeitete Datenbank'!$V639</f>
        <v>15</v>
      </c>
      <c r="J637" s="3"/>
      <c r="K637" s="1" t="str">
        <f>'[1]Bearbeitete Datenbank'!$BQ639</f>
        <v>none</v>
      </c>
      <c r="L637" s="1" t="str">
        <f>'[1]Bearbeitete Datenbank'!$BR639</f>
        <v>0</v>
      </c>
      <c r="M637" s="1"/>
      <c r="N637" s="1">
        <f>'[1]Bearbeitete Datenbank'!$BS639</f>
        <v>300</v>
      </c>
      <c r="P637" s="1" t="str">
        <f>'[1]Bearbeitete Datenbank'!$Y639</f>
        <v>Cape Canaveral</v>
      </c>
      <c r="Q637" s="1">
        <f>'[1]Bearbeitete Datenbank'!$AD639*PI()/180</f>
        <v>0.49683706040105241</v>
      </c>
      <c r="R637" s="1" t="str">
        <f>'[1]Bearbeitete Datenbank'!$D639</f>
        <v>USA</v>
      </c>
      <c r="S637" s="1" t="str">
        <f>'[1]Bearbeitete Datenbank'!$E639</f>
        <v>USA</v>
      </c>
      <c r="T637" s="1" t="str">
        <f>'[1]Bearbeitete Datenbank'!$F639</f>
        <v>Air Force Satellite Control Network</v>
      </c>
      <c r="U637" s="3">
        <f>'[1]Bearbeitete Datenbank'!$U639</f>
        <v>41848</v>
      </c>
      <c r="V637" s="1">
        <f>'[1]Bearbeitete Datenbank'!$AE639*PI()/180</f>
        <v>4.8776134829068196</v>
      </c>
      <c r="Y637" s="1">
        <f>'[1]Bearbeitete Datenbank'!$BK639</f>
        <v>2</v>
      </c>
      <c r="Z637" s="1">
        <f>'[1]Bearbeitete Datenbank'!$BL639</f>
        <v>2</v>
      </c>
      <c r="AA637" s="1">
        <f>'[1]Bearbeitete Datenbank'!$BM639</f>
        <v>5</v>
      </c>
      <c r="AB637" s="1" t="str">
        <f>'[1]Bearbeitete Datenbank'!BN639</f>
        <v xml:space="preserve"> None </v>
      </c>
      <c r="AC637" s="1" t="str">
        <f>'[1]Bearbeitete Datenbank'!BO639</f>
        <v xml:space="preserve"> None </v>
      </c>
      <c r="AD637" s="1">
        <f>'[1]Bearbeitete Datenbank'!$BP639</f>
        <v>4</v>
      </c>
      <c r="AH637" s="1">
        <f>'[1]Bearbeitete Datenbank'!$AL639</f>
        <v>500</v>
      </c>
      <c r="AJ637" s="1">
        <f>'[1]Bearbeitete Datenbank'!$AN639</f>
        <v>500</v>
      </c>
      <c r="AK637" s="1">
        <f>'[1]Bearbeitete Datenbank'!$AW639</f>
        <v>0</v>
      </c>
      <c r="AU637" s="1" t="str">
        <f>'[1]Bearbeitete Datenbank'!$AU639</f>
        <v>GEO/D</v>
      </c>
      <c r="AV637" s="1" t="str">
        <f>'[1]Bearbeitete Datenbank'!$J639</f>
        <v>GEO</v>
      </c>
      <c r="AY637" s="1" t="str">
        <f>'[1]Bearbeitete Datenbank'!$G639</f>
        <v>Military</v>
      </c>
      <c r="AZ637" s="1"/>
      <c r="BA637" s="1" t="str">
        <f>'[1]Bearbeitete Datenbank'!$H639</f>
        <v>Space Observation</v>
      </c>
      <c r="BB637" s="1"/>
      <c r="BC637" s="42">
        <f>'[1]Bearbeitete Datenbank'!$AX639</f>
        <v>0.60029999999999994</v>
      </c>
      <c r="BD637" s="1">
        <f>Tabelle27[[#This Row],[inclination '[degree']]]*PI()/180</f>
        <v>1.0477211499721958E-2</v>
      </c>
      <c r="BE637" s="1">
        <f>'[1]Bearbeitete Datenbank'!$AY639</f>
        <v>97.917400000000001</v>
      </c>
      <c r="BF637" s="1">
        <f>Tabelle27[[#This Row],[RAAN '[degree']]]*PI()/180</f>
        <v>1.7089810249922956</v>
      </c>
      <c r="BG637" s="1">
        <f>'[1]Bearbeitete Datenbank'!$BA639</f>
        <v>344.3698</v>
      </c>
      <c r="BH637" s="1">
        <f>Tabelle27[[#This Row],[AoP '[degree']]]*PI()/180</f>
        <v>6.010386854434369</v>
      </c>
      <c r="BI637" s="1">
        <f>'[1]Bearbeitete Datenbank'!$BB639</f>
        <v>230.77070000000001</v>
      </c>
      <c r="BK637" s="1">
        <f>Tabelle27[[#This Row],[mean_anomaly '[degree']]]*PI()/180</f>
        <v>4.0277085321320785</v>
      </c>
      <c r="BL637" s="1">
        <f>'[1]Bearbeitete Datenbank'!$AZ639</f>
        <v>5.9739999999999999E-4</v>
      </c>
      <c r="BM637" s="1">
        <f>'[1]Bearbeitete Datenbank'!$BE639</f>
        <v>43177.648726241394</v>
      </c>
      <c r="BN637" s="1">
        <f>'[1]Bearbeitete Datenbank'!$BF639</f>
        <v>36832.443053590447</v>
      </c>
      <c r="BO637" s="1">
        <f>'[1]Bearbeitete Datenbank'!$BG639</f>
        <v>36780.854398892341</v>
      </c>
      <c r="BP637" s="1">
        <f>'[1]Bearbeitete Datenbank'!$BH639</f>
        <v>1488.153553636273</v>
      </c>
      <c r="BQ637" s="1">
        <f>'[1]Bearbeitete Datenbank'!$BC639</f>
        <v>0.96764207999999996</v>
      </c>
      <c r="BY637" s="1" t="s">
        <v>115</v>
      </c>
      <c r="BZ637" s="1" t="s">
        <v>115</v>
      </c>
      <c r="CA637" s="1" t="s">
        <v>115</v>
      </c>
      <c r="CB637" s="1" t="s">
        <v>115</v>
      </c>
      <c r="CD637" s="47" t="str">
        <f>'[1]Bearbeitete Datenbank'!$BT639</f>
        <v>None</v>
      </c>
      <c r="CE63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37" s="1" t="str">
        <f>'[1]Bearbeitete Datenbank'!$BU639</f>
        <v>None</v>
      </c>
      <c r="CG63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37" s="1" t="str">
        <f>'[1]Bearbeitete Datenbank'!$BV639</f>
        <v>False</v>
      </c>
      <c r="CI637" s="1" t="str">
        <f>'[1]Bearbeitete Datenbank'!$BW639</f>
        <v>False</v>
      </c>
      <c r="CJ637" s="1" t="str">
        <f>'[1]Bearbeitete Datenbank'!$BX639</f>
        <v>None</v>
      </c>
      <c r="CK637" s="1" t="str">
        <f>'[1]Bearbeitete Datenbank'!$BY639</f>
        <v>None</v>
      </c>
      <c r="CL637" s="1" t="str">
        <f>'[1]Bearbeitete Datenbank'!$CA639</f>
        <v>None</v>
      </c>
      <c r="CM63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7" s="1">
        <f>'[1]Bearbeitete Datenbank'!$CB639</f>
        <v>0</v>
      </c>
      <c r="CO637" s="1">
        <f>'[1]Bearbeitete Datenbank'!$CC639</f>
        <v>0</v>
      </c>
      <c r="CP637" s="1" t="str">
        <f>'[1]Bearbeitete Datenbank'!$CD639</f>
        <v>None</v>
      </c>
      <c r="CQ637" s="1" t="str">
        <f>'[1]Bearbeitete Datenbank'!$CE639</f>
        <v>None</v>
      </c>
      <c r="CR637" s="1" t="str">
        <f>'[1]Bearbeitete Datenbank'!$CF639</f>
        <v>None</v>
      </c>
      <c r="CS637" s="1" t="str">
        <f>IF(Tabelle27[[#This Row],[synchronised_starting_longitude '[deg_E']]]="None","None",Tabelle27[[#This Row],[synchronised_starting_longitude '[deg_E']]]*PI()/180)</f>
        <v>None</v>
      </c>
      <c r="CT637" s="1" t="str">
        <f>'[1]Bearbeitete Datenbank'!$CG639</f>
        <v>None</v>
      </c>
      <c r="CU637" s="1" t="str">
        <f>IF(Tabelle27[[#This Row],[synchronised_initial_longitude '[deg_E']]]="None","None",Tabelle27[[#This Row],[synchronised_initial_longitude '[deg_E']]]*PI()/180)</f>
        <v>None</v>
      </c>
      <c r="CV637" s="1" t="str">
        <f>'[1]Bearbeitete Datenbank'!$CH639</f>
        <v>None</v>
      </c>
      <c r="CW637" s="1" t="str">
        <f>IF(Tabelle27[[#This Row],[synchronised_tolerance_longitude '[deg_E']]]="None","None",Tabelle27[[#This Row],[synchronised_tolerance_longitude '[deg_E']]]*PI()/180)</f>
        <v>None</v>
      </c>
      <c r="CY637" s="1" t="str">
        <f>'[1]Bearbeitete Datenbank'!$CI639</f>
        <v>None</v>
      </c>
      <c r="CZ637" s="1" t="str">
        <f>IF(Tabelle27[[#This Row],[initial_GLAN '[deg']]]="None",Tabelle27[[#This Row],[initial_GLAN '[deg']]],Tabelle27[[#This Row],[initial_GLAN '[deg']]]*PI()/180)</f>
        <v>None</v>
      </c>
      <c r="DA637" s="1" t="str">
        <f>'[1]Bearbeitete Datenbank'!$CJ639</f>
        <v>None</v>
      </c>
      <c r="DB637" s="1" t="str">
        <f>IF(Tabelle27[[#This Row],[tolerance_GLAN '[deg']]]="None",Tabelle27[[#This Row],[tolerance_GLAN '[deg']]],Tabelle27[[#This Row],[tolerance_GLAN '[deg']]]*PI()/180)</f>
        <v>None</v>
      </c>
      <c r="DC637" s="1" t="str">
        <f>'[1]Bearbeitete Datenbank'!$CK639</f>
        <v>None</v>
      </c>
      <c r="DD637" s="49" t="str">
        <f>'[1]Bearbeitete Datenbank'!$CL639</f>
        <v>None</v>
      </c>
      <c r="DE637" s="5" t="str">
        <f>'[1]Bearbeitete Datenbank'!$CM639</f>
        <v>None</v>
      </c>
      <c r="DF637" s="49" t="str">
        <f>'[1]Bearbeitete Datenbank'!$CN639</f>
        <v>None</v>
      </c>
      <c r="DG637" s="5" t="str">
        <f>'[1]Bearbeitete Datenbank'!$CO639</f>
        <v>None</v>
      </c>
      <c r="DH637" s="5" t="str">
        <f>'[1]Bearbeitete Datenbank'!$CP639</f>
        <v>None</v>
      </c>
    </row>
    <row r="638" spans="1:112" x14ac:dyDescent="0.25">
      <c r="A638" s="1" t="str">
        <f>'[1]Bearbeitete Datenbank'!$C640</f>
        <v>USA 254</v>
      </c>
      <c r="C638" s="1" t="str">
        <f>'[1]Bearbeitete Datenbank'!$C640</f>
        <v>USA 254</v>
      </c>
      <c r="D638" s="41">
        <f>'[1]Bearbeitete Datenbank'!$AB640</f>
        <v>40100</v>
      </c>
      <c r="G638" s="1" t="str">
        <f>'[1]Bearbeitete Datenbank'!$AV640</f>
        <v>Medium Satellite</v>
      </c>
      <c r="H638" s="1">
        <f>'[1]Bearbeitete Datenbank'!$V640</f>
        <v>15</v>
      </c>
      <c r="J638" s="3"/>
      <c r="K638" s="1" t="str">
        <f>'[1]Bearbeitete Datenbank'!$BQ640</f>
        <v>none</v>
      </c>
      <c r="L638" s="1" t="str">
        <f>'[1]Bearbeitete Datenbank'!$BR640</f>
        <v>0</v>
      </c>
      <c r="M638" s="1"/>
      <c r="N638" s="1">
        <f>'[1]Bearbeitete Datenbank'!$BS640</f>
        <v>300</v>
      </c>
      <c r="P638" s="1" t="str">
        <f>'[1]Bearbeitete Datenbank'!$Y640</f>
        <v>Cape Canaveral</v>
      </c>
      <c r="Q638" s="1">
        <f>'[1]Bearbeitete Datenbank'!$AD640*PI()/180</f>
        <v>0.49683706040105241</v>
      </c>
      <c r="R638" s="1" t="str">
        <f>'[1]Bearbeitete Datenbank'!$D640</f>
        <v>USA</v>
      </c>
      <c r="S638" s="1" t="str">
        <f>'[1]Bearbeitete Datenbank'!$E640</f>
        <v>USA</v>
      </c>
      <c r="T638" s="1" t="str">
        <f>'[1]Bearbeitete Datenbank'!$F640</f>
        <v>Air Force Satellite Control Network</v>
      </c>
      <c r="U638" s="3">
        <f>'[1]Bearbeitete Datenbank'!$U640</f>
        <v>41848</v>
      </c>
      <c r="V638" s="1">
        <f>'[1]Bearbeitete Datenbank'!$AE640*PI()/180</f>
        <v>4.8776134829068196</v>
      </c>
      <c r="Y638" s="1">
        <f>'[1]Bearbeitete Datenbank'!$BK640</f>
        <v>2</v>
      </c>
      <c r="Z638" s="1">
        <f>'[1]Bearbeitete Datenbank'!$BL640</f>
        <v>2</v>
      </c>
      <c r="AA638" s="1">
        <f>'[1]Bearbeitete Datenbank'!$BM640</f>
        <v>5</v>
      </c>
      <c r="AB638" s="1" t="str">
        <f>'[1]Bearbeitete Datenbank'!BN640</f>
        <v xml:space="preserve"> None </v>
      </c>
      <c r="AC638" s="1" t="str">
        <f>'[1]Bearbeitete Datenbank'!BO640</f>
        <v xml:space="preserve"> None </v>
      </c>
      <c r="AD638" s="1">
        <f>'[1]Bearbeitete Datenbank'!$BP640</f>
        <v>4</v>
      </c>
      <c r="AH638" s="1">
        <f>'[1]Bearbeitete Datenbank'!$AL640</f>
        <v>500</v>
      </c>
      <c r="AJ638" s="1">
        <f>'[1]Bearbeitete Datenbank'!$AN640</f>
        <v>500</v>
      </c>
      <c r="AK638" s="1">
        <f>'[1]Bearbeitete Datenbank'!$AW640</f>
        <v>0</v>
      </c>
      <c r="AU638" s="1" t="str">
        <f>'[1]Bearbeitete Datenbank'!$AU640</f>
        <v>GEO/D</v>
      </c>
      <c r="AV638" s="1" t="str">
        <f>'[1]Bearbeitete Datenbank'!$J640</f>
        <v>GEO</v>
      </c>
      <c r="AY638" s="1" t="str">
        <f>'[1]Bearbeitete Datenbank'!$G640</f>
        <v>Military</v>
      </c>
      <c r="AZ638" s="1"/>
      <c r="BA638" s="1" t="str">
        <f>'[1]Bearbeitete Datenbank'!$H640</f>
        <v>Space Observation</v>
      </c>
      <c r="BB638" s="1"/>
      <c r="BC638" s="42">
        <f>'[1]Bearbeitete Datenbank'!$AX640</f>
        <v>0.1341</v>
      </c>
      <c r="BD638" s="1">
        <f>Tabelle27[[#This Row],[inclination '[degree']]]*PI()/180</f>
        <v>2.3404865269243957E-3</v>
      </c>
      <c r="BE638" s="1">
        <f>'[1]Bearbeitete Datenbank'!$AY640</f>
        <v>80.441900000000004</v>
      </c>
      <c r="BF638" s="1">
        <f>Tabelle27[[#This Row],[RAAN '[degree']]]*PI()/180</f>
        <v>1.4039760115600266</v>
      </c>
      <c r="BG638" s="1">
        <f>'[1]Bearbeitete Datenbank'!$BA640</f>
        <v>348.53930000000003</v>
      </c>
      <c r="BH638" s="1">
        <f>Tabelle27[[#This Row],[AoP '[degree']]]*PI()/180</f>
        <v>6.0831583575962735</v>
      </c>
      <c r="BI638" s="1">
        <f>'[1]Bearbeitete Datenbank'!$BB640</f>
        <v>180.9074</v>
      </c>
      <c r="BK638" s="1">
        <f>Tabelle27[[#This Row],[mean_anomaly '[degree']]]*PI()/180</f>
        <v>3.1574297712223895</v>
      </c>
      <c r="BL638" s="1">
        <f>'[1]Bearbeitete Datenbank'!$AZ640</f>
        <v>1.013E-4</v>
      </c>
      <c r="BM638" s="1">
        <f>'[1]Bearbeitete Datenbank'!$BE640</f>
        <v>42136.117672936409</v>
      </c>
      <c r="BN638" s="1">
        <f>'[1]Bearbeitete Datenbank'!$BF640</f>
        <v>35769.386061656682</v>
      </c>
      <c r="BO638" s="1">
        <f>'[1]Bearbeitete Datenbank'!$BG640</f>
        <v>35760.849284216143</v>
      </c>
      <c r="BP638" s="1">
        <f>'[1]Bearbeitete Datenbank'!$BH640</f>
        <v>1434.6337381560893</v>
      </c>
      <c r="BQ638" s="1">
        <f>'[1]Bearbeitete Datenbank'!$BC640</f>
        <v>1.0037405100000001</v>
      </c>
      <c r="BY638" s="1" t="s">
        <v>115</v>
      </c>
      <c r="BZ638" s="1" t="s">
        <v>115</v>
      </c>
      <c r="CA638" s="1" t="s">
        <v>115</v>
      </c>
      <c r="CB638" s="1" t="s">
        <v>115</v>
      </c>
      <c r="CD638" s="47" t="str">
        <f>'[1]Bearbeitete Datenbank'!$BT640</f>
        <v>None</v>
      </c>
      <c r="CE63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38" s="1" t="str">
        <f>'[1]Bearbeitete Datenbank'!$BU640</f>
        <v>None</v>
      </c>
      <c r="CG63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38" s="1" t="str">
        <f>'[1]Bearbeitete Datenbank'!$BV640</f>
        <v>False</v>
      </c>
      <c r="CI638" s="1" t="str">
        <f>'[1]Bearbeitete Datenbank'!$BW640</f>
        <v>False</v>
      </c>
      <c r="CJ638" s="1" t="str">
        <f>'[1]Bearbeitete Datenbank'!$BX640</f>
        <v>None</v>
      </c>
      <c r="CK638" s="1" t="str">
        <f>'[1]Bearbeitete Datenbank'!$BY640</f>
        <v>None</v>
      </c>
      <c r="CL638" s="1" t="str">
        <f>'[1]Bearbeitete Datenbank'!$CA640</f>
        <v>None</v>
      </c>
      <c r="CM63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8" s="1">
        <f>'[1]Bearbeitete Datenbank'!$CB640</f>
        <v>0</v>
      </c>
      <c r="CO638" s="1">
        <f>'[1]Bearbeitete Datenbank'!$CC640</f>
        <v>0</v>
      </c>
      <c r="CP638" s="1" t="str">
        <f>'[1]Bearbeitete Datenbank'!$CD640</f>
        <v>None</v>
      </c>
      <c r="CQ638" s="1" t="str">
        <f>'[1]Bearbeitete Datenbank'!$CE640</f>
        <v>None</v>
      </c>
      <c r="CR638" s="1" t="str">
        <f>'[1]Bearbeitete Datenbank'!$CF640</f>
        <v>None</v>
      </c>
      <c r="CS638" s="1" t="str">
        <f>IF(Tabelle27[[#This Row],[synchronised_starting_longitude '[deg_E']]]="None","None",Tabelle27[[#This Row],[synchronised_starting_longitude '[deg_E']]]*PI()/180)</f>
        <v>None</v>
      </c>
      <c r="CT638" s="1" t="str">
        <f>'[1]Bearbeitete Datenbank'!$CG640</f>
        <v>None</v>
      </c>
      <c r="CU638" s="1" t="str">
        <f>IF(Tabelle27[[#This Row],[synchronised_initial_longitude '[deg_E']]]="None","None",Tabelle27[[#This Row],[synchronised_initial_longitude '[deg_E']]]*PI()/180)</f>
        <v>None</v>
      </c>
      <c r="CV638" s="1" t="str">
        <f>'[1]Bearbeitete Datenbank'!$CH640</f>
        <v>None</v>
      </c>
      <c r="CW638" s="1" t="str">
        <f>IF(Tabelle27[[#This Row],[synchronised_tolerance_longitude '[deg_E']]]="None","None",Tabelle27[[#This Row],[synchronised_tolerance_longitude '[deg_E']]]*PI()/180)</f>
        <v>None</v>
      </c>
      <c r="CY638" s="1" t="str">
        <f>'[1]Bearbeitete Datenbank'!$CI640</f>
        <v>None</v>
      </c>
      <c r="CZ638" s="1" t="str">
        <f>IF(Tabelle27[[#This Row],[initial_GLAN '[deg']]]="None",Tabelle27[[#This Row],[initial_GLAN '[deg']]],Tabelle27[[#This Row],[initial_GLAN '[deg']]]*PI()/180)</f>
        <v>None</v>
      </c>
      <c r="DA638" s="1" t="str">
        <f>'[1]Bearbeitete Datenbank'!$CJ640</f>
        <v>None</v>
      </c>
      <c r="DB638" s="1" t="str">
        <f>IF(Tabelle27[[#This Row],[tolerance_GLAN '[deg']]]="None",Tabelle27[[#This Row],[tolerance_GLAN '[deg']]],Tabelle27[[#This Row],[tolerance_GLAN '[deg']]]*PI()/180)</f>
        <v>None</v>
      </c>
      <c r="DC638" s="1" t="str">
        <f>'[1]Bearbeitete Datenbank'!$CK640</f>
        <v>None</v>
      </c>
      <c r="DD638" s="49" t="str">
        <f>'[1]Bearbeitete Datenbank'!$CL640</f>
        <v>None</v>
      </c>
      <c r="DE638" s="5" t="str">
        <f>'[1]Bearbeitete Datenbank'!$CM640</f>
        <v>None</v>
      </c>
      <c r="DF638" s="49" t="str">
        <f>'[1]Bearbeitete Datenbank'!$CN640</f>
        <v>None</v>
      </c>
      <c r="DG638" s="5" t="str">
        <f>'[1]Bearbeitete Datenbank'!$CO640</f>
        <v>None</v>
      </c>
      <c r="DH638" s="5" t="str">
        <f>'[1]Bearbeitete Datenbank'!$CP640</f>
        <v>None</v>
      </c>
    </row>
    <row r="639" spans="1:112" x14ac:dyDescent="0.25">
      <c r="A639" s="1" t="str">
        <f>'[1]Bearbeitete Datenbank'!$C641</f>
        <v>USA 256</v>
      </c>
      <c r="C639" s="1" t="str">
        <f>'[1]Bearbeitete Datenbank'!$C641</f>
        <v>USA 256</v>
      </c>
      <c r="D639" s="41">
        <f>'[1]Bearbeitete Datenbank'!$AB641</f>
        <v>40105</v>
      </c>
      <c r="G639" s="1" t="str">
        <f>'[1]Bearbeitete Datenbank'!$AV641</f>
        <v>Heavy Satellite</v>
      </c>
      <c r="H639" s="1">
        <f>'[1]Bearbeitete Datenbank'!$V641</f>
        <v>10</v>
      </c>
      <c r="J639" s="3"/>
      <c r="K639" s="1" t="str">
        <f>'[1]Bearbeitete Datenbank'!$BQ641</f>
        <v>none</v>
      </c>
      <c r="L639" s="1" t="str">
        <f>'[1]Bearbeitete Datenbank'!$BR641</f>
        <v>0</v>
      </c>
      <c r="M639" s="1"/>
      <c r="N639" s="1">
        <f>'[1]Bearbeitete Datenbank'!$BS641</f>
        <v>300</v>
      </c>
      <c r="P639" s="5" t="str">
        <f>'[1]Bearbeitete Datenbank'!$Y641</f>
        <v>Cape Canaveral</v>
      </c>
      <c r="Q639" s="1">
        <f>'[1]Bearbeitete Datenbank'!$AD641*PI()/180</f>
        <v>0.49683706040105241</v>
      </c>
      <c r="R639" s="1" t="str">
        <f>'[1]Bearbeitete Datenbank'!$D641</f>
        <v>USA</v>
      </c>
      <c r="S639" s="1" t="str">
        <f>'[1]Bearbeitete Datenbank'!$E641</f>
        <v>USA</v>
      </c>
      <c r="T639" s="1" t="str">
        <f>'[1]Bearbeitete Datenbank'!$F641</f>
        <v>DoD/US Air Force</v>
      </c>
      <c r="U639" s="3">
        <f>'[1]Bearbeitete Datenbank'!$U641</f>
        <v>41853</v>
      </c>
      <c r="V639" s="34">
        <f>'[1]Bearbeitete Datenbank'!$AE641*PI()/180</f>
        <v>4.8776134829068196</v>
      </c>
      <c r="Y639" s="1">
        <f>'[1]Bearbeitete Datenbank'!$BK641</f>
        <v>1.8</v>
      </c>
      <c r="Z639" s="1">
        <f>'[1]Bearbeitete Datenbank'!$BL641</f>
        <v>2.5</v>
      </c>
      <c r="AA639" s="1">
        <f>'[1]Bearbeitete Datenbank'!$BM641</f>
        <v>18</v>
      </c>
      <c r="AB639" s="1">
        <f>'[1]Bearbeitete Datenbank'!BN641</f>
        <v>30.469840663516699</v>
      </c>
      <c r="AC639" s="33">
        <f>'[1]Bearbeitete Datenbank'!BO641</f>
        <v>3.24</v>
      </c>
      <c r="AD639" s="1">
        <f>'[1]Bearbeitete Datenbank'!$BP641</f>
        <v>13.9596</v>
      </c>
      <c r="AH639" s="1">
        <f>'[1]Bearbeitete Datenbank'!$AL641</f>
        <v>1630</v>
      </c>
      <c r="AJ639" s="1">
        <f>'[1]Bearbeitete Datenbank'!$AN641</f>
        <v>1500</v>
      </c>
      <c r="AK639" s="1">
        <f>'[1]Bearbeitete Datenbank'!$AW641</f>
        <v>130</v>
      </c>
      <c r="AU639" s="1" t="str">
        <f>'[1]Bearbeitete Datenbank'!$AU641</f>
        <v>MEO</v>
      </c>
      <c r="AV639" s="1" t="str">
        <f>'[1]Bearbeitete Datenbank'!$J641</f>
        <v>MEO</v>
      </c>
      <c r="AY639" s="1" t="str">
        <f>'[1]Bearbeitete Datenbank'!$G641</f>
        <v>Military/Commercial</v>
      </c>
      <c r="AZ639" s="1"/>
      <c r="BA639" s="1" t="str">
        <f>'[1]Bearbeitete Datenbank'!$H641</f>
        <v>Navigation/Global Positioning</v>
      </c>
      <c r="BB639" s="1"/>
      <c r="BC639" s="42">
        <f>'[1]Bearbeitete Datenbank'!$AX641</f>
        <v>54.624000000000002</v>
      </c>
      <c r="BD639" s="1">
        <f>Tabelle27[[#This Row],[inclination '[degree']]]*PI()/180</f>
        <v>0.95336865060938258</v>
      </c>
      <c r="BE639" s="1">
        <f>'[1]Bearbeitete Datenbank'!$AY641</f>
        <v>162.45869999999999</v>
      </c>
      <c r="BF639" s="1">
        <f>Tabelle27[[#This Row],[RAAN '[degree']]]*PI()/180</f>
        <v>2.8354392135097117</v>
      </c>
      <c r="BG639" s="1">
        <f>'[1]Bearbeitete Datenbank'!$BA641</f>
        <v>107.35550000000001</v>
      </c>
      <c r="BH639" s="1">
        <f>Tabelle27[[#This Row],[AoP '[degree']]]*PI()/180</f>
        <v>1.8737069451247725</v>
      </c>
      <c r="BI639" s="1">
        <f>'[1]Bearbeitete Datenbank'!$BB641</f>
        <v>252.88200000000001</v>
      </c>
      <c r="BK639" s="1">
        <f>Tabelle27[[#This Row],[mean_anomaly '[degree']]]*PI()/180</f>
        <v>4.4136235190283006</v>
      </c>
      <c r="BL639" s="1">
        <f>'[1]Bearbeitete Datenbank'!$AZ641</f>
        <v>1.6352000000000001E-3</v>
      </c>
      <c r="BM639" s="1">
        <f>'[1]Bearbeitete Datenbank'!$BE641</f>
        <v>26561.513773295432</v>
      </c>
      <c r="BN639" s="1">
        <f>'[1]Bearbeitete Datenbank'!$BF641</f>
        <v>20233.947160617525</v>
      </c>
      <c r="BO639" s="1">
        <f>'[1]Bearbeitete Datenbank'!$BG641</f>
        <v>20147.080385973339</v>
      </c>
      <c r="BP639" s="1">
        <f>'[1]Bearbeitete Datenbank'!$BH641</f>
        <v>718.02323178127983</v>
      </c>
      <c r="BQ639" s="1">
        <f>'[1]Bearbeitete Datenbank'!$BC641</f>
        <v>2.00550614</v>
      </c>
      <c r="BS639" s="5"/>
      <c r="BT639" s="5"/>
      <c r="BU639" s="5"/>
      <c r="BV639" s="5"/>
      <c r="BW639" s="5"/>
      <c r="BY639" s="1" t="s">
        <v>115</v>
      </c>
      <c r="BZ639" s="1" t="s">
        <v>115</v>
      </c>
      <c r="CA639" s="1" t="s">
        <v>115</v>
      </c>
      <c r="CB639" s="1" t="s">
        <v>115</v>
      </c>
      <c r="CD639" s="47" t="str">
        <f>'[1]Bearbeitete Datenbank'!$BT641</f>
        <v>None</v>
      </c>
      <c r="CE639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39" s="1" t="str">
        <f>'[1]Bearbeitete Datenbank'!$BU641</f>
        <v>None</v>
      </c>
      <c r="CG639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39" s="1" t="str">
        <f>'[1]Bearbeitete Datenbank'!$BV641</f>
        <v>None</v>
      </c>
      <c r="CI639" s="1" t="str">
        <f>'[1]Bearbeitete Datenbank'!$BW641</f>
        <v>None</v>
      </c>
      <c r="CJ639" s="1" t="str">
        <f>'[1]Bearbeitete Datenbank'!$BX641</f>
        <v>None</v>
      </c>
      <c r="CK639" s="1" t="str">
        <f>'[1]Bearbeitete Datenbank'!$BY641</f>
        <v>None</v>
      </c>
      <c r="CL639" s="1" t="str">
        <f>'[1]Bearbeitete Datenbank'!$CA641</f>
        <v>None</v>
      </c>
      <c r="CM63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39" s="1" t="str">
        <f>'[1]Bearbeitete Datenbank'!$CB641</f>
        <v>None</v>
      </c>
      <c r="CO639" s="1" t="str">
        <f>'[1]Bearbeitete Datenbank'!$CC641</f>
        <v>None</v>
      </c>
      <c r="CP639" s="1" t="str">
        <f>'[1]Bearbeitete Datenbank'!$CD641</f>
        <v>None</v>
      </c>
      <c r="CQ639" s="1" t="str">
        <f>'[1]Bearbeitete Datenbank'!$CE641</f>
        <v>None</v>
      </c>
      <c r="CR639" s="1" t="str">
        <f>'[1]Bearbeitete Datenbank'!$CF641</f>
        <v>None</v>
      </c>
      <c r="CS639" s="1" t="str">
        <f>IF(Tabelle27[[#This Row],[synchronised_starting_longitude '[deg_E']]]="None","None",Tabelle27[[#This Row],[synchronised_starting_longitude '[deg_E']]]*PI()/180)</f>
        <v>None</v>
      </c>
      <c r="CT639" s="1" t="str">
        <f>'[1]Bearbeitete Datenbank'!$CG641</f>
        <v>None</v>
      </c>
      <c r="CU639" s="1" t="str">
        <f>IF(Tabelle27[[#This Row],[synchronised_initial_longitude '[deg_E']]]="None","None",Tabelle27[[#This Row],[synchronised_initial_longitude '[deg_E']]]*PI()/180)</f>
        <v>None</v>
      </c>
      <c r="CV639" s="1" t="str">
        <f>'[1]Bearbeitete Datenbank'!$CH641</f>
        <v>None</v>
      </c>
      <c r="CW639" s="1" t="str">
        <f>IF(Tabelle27[[#This Row],[synchronised_tolerance_longitude '[deg_E']]]="None","None",Tabelle27[[#This Row],[synchronised_tolerance_longitude '[deg_E']]]*PI()/180)</f>
        <v>None</v>
      </c>
      <c r="CY639" s="1">
        <f>'[1]Bearbeitete Datenbank'!$CI641</f>
        <v>164.68417281649999</v>
      </c>
      <c r="CZ639" s="1">
        <f>IF(Tabelle27[[#This Row],[initial_GLAN '[deg']]]="None",Tabelle27[[#This Row],[initial_GLAN '[deg']]],Tabelle27[[#This Row],[initial_GLAN '[deg']]]*PI()/180)</f>
        <v>2.8742810415712685</v>
      </c>
      <c r="DA639" s="1">
        <f>'[1]Bearbeitete Datenbank'!$CJ641</f>
        <v>1.6508105504999975</v>
      </c>
      <c r="DB639" s="1">
        <f>IF(Tabelle27[[#This Row],[tolerance_GLAN '[deg']]]="None",Tabelle27[[#This Row],[tolerance_GLAN '[deg']]],Tabelle27[[#This Row],[tolerance_GLAN '[deg']]]*PI()/180)</f>
        <v>2.8812079432885079E-2</v>
      </c>
      <c r="DC639" s="1" t="str">
        <f>'[1]Bearbeitete Datenbank'!$CK641</f>
        <v>GPS</v>
      </c>
      <c r="DD639" s="49" t="str">
        <f>'[1]Bearbeitete Datenbank'!$CL641</f>
        <v>F3</v>
      </c>
      <c r="DE639" s="5" t="str">
        <f>'[1]Bearbeitete Datenbank'!$CM641</f>
        <v>None</v>
      </c>
      <c r="DF639" s="49" t="str">
        <f>'[1]Bearbeitete Datenbank'!$CN641</f>
        <v>None</v>
      </c>
      <c r="DG639" s="5" t="str">
        <f>'[1]Bearbeitete Datenbank'!$CO641</f>
        <v>None</v>
      </c>
      <c r="DH639" s="5" t="str">
        <f>'[1]Bearbeitete Datenbank'!$CP641</f>
        <v>None</v>
      </c>
    </row>
    <row r="640" spans="1:112" x14ac:dyDescent="0.25">
      <c r="A640" s="1" t="str">
        <f>'[1]Bearbeitete Datenbank'!$C642</f>
        <v>USA 258</v>
      </c>
      <c r="C640" s="1" t="str">
        <f>'[1]Bearbeitete Datenbank'!$C642</f>
        <v>USA 258</v>
      </c>
      <c r="D640" s="41">
        <f>'[1]Bearbeitete Datenbank'!$AB642</f>
        <v>40294</v>
      </c>
      <c r="G640" s="1" t="str">
        <f>'[1]Bearbeitete Datenbank'!$AV642</f>
        <v>Heavy Satellite</v>
      </c>
      <c r="H640" s="1">
        <f>'[1]Bearbeitete Datenbank'!$V642</f>
        <v>10</v>
      </c>
      <c r="J640" s="3"/>
      <c r="K640" s="1" t="str">
        <f>'[1]Bearbeitete Datenbank'!$BQ642</f>
        <v>none</v>
      </c>
      <c r="L640" s="1" t="str">
        <f>'[1]Bearbeitete Datenbank'!$BR642</f>
        <v>0</v>
      </c>
      <c r="M640" s="1"/>
      <c r="N640" s="1">
        <f>'[1]Bearbeitete Datenbank'!$BS642</f>
        <v>300</v>
      </c>
      <c r="P640" s="5" t="str">
        <f>'[1]Bearbeitete Datenbank'!$Y642</f>
        <v>Cape Canaveral</v>
      </c>
      <c r="Q640" s="1">
        <f>'[1]Bearbeitete Datenbank'!$AD642*PI()/180</f>
        <v>0.49683706040105241</v>
      </c>
      <c r="R640" s="1" t="str">
        <f>'[1]Bearbeitete Datenbank'!$D642</f>
        <v>USA</v>
      </c>
      <c r="S640" s="1" t="str">
        <f>'[1]Bearbeitete Datenbank'!$E642</f>
        <v>USA</v>
      </c>
      <c r="T640" s="1" t="str">
        <f>'[1]Bearbeitete Datenbank'!$F642</f>
        <v>DoD/US Air Force</v>
      </c>
      <c r="U640" s="3">
        <f>'[1]Bearbeitete Datenbank'!$U642</f>
        <v>41941</v>
      </c>
      <c r="V640" s="34">
        <f>'[1]Bearbeitete Datenbank'!$AE642*PI()/180</f>
        <v>4.8776134829068196</v>
      </c>
      <c r="Y640" s="1">
        <f>'[1]Bearbeitete Datenbank'!$BK642</f>
        <v>1.8</v>
      </c>
      <c r="Z640" s="1">
        <f>'[1]Bearbeitete Datenbank'!$BL642</f>
        <v>2.5</v>
      </c>
      <c r="AA640" s="1">
        <f>'[1]Bearbeitete Datenbank'!$BM642</f>
        <v>18</v>
      </c>
      <c r="AB640" s="1">
        <f>'[1]Bearbeitete Datenbank'!BN642</f>
        <v>30.469840663516699</v>
      </c>
      <c r="AC640" s="33">
        <f>'[1]Bearbeitete Datenbank'!BO642</f>
        <v>3.24</v>
      </c>
      <c r="AD640" s="1">
        <f>'[1]Bearbeitete Datenbank'!$BP642</f>
        <v>13.9596</v>
      </c>
      <c r="AH640" s="1">
        <f>'[1]Bearbeitete Datenbank'!$AL642</f>
        <v>1630</v>
      </c>
      <c r="AJ640" s="1">
        <f>'[1]Bearbeitete Datenbank'!$AN642</f>
        <v>1500</v>
      </c>
      <c r="AK640" s="1">
        <f>'[1]Bearbeitete Datenbank'!$AW642</f>
        <v>130</v>
      </c>
      <c r="AU640" s="1" t="str">
        <f>'[1]Bearbeitete Datenbank'!$AU642</f>
        <v>MEO</v>
      </c>
      <c r="AV640" s="1" t="str">
        <f>'[1]Bearbeitete Datenbank'!$J642</f>
        <v>MEO</v>
      </c>
      <c r="AY640" s="1" t="str">
        <f>'[1]Bearbeitete Datenbank'!$G642</f>
        <v>Military/Commercial</v>
      </c>
      <c r="AZ640" s="1"/>
      <c r="BA640" s="1" t="str">
        <f>'[1]Bearbeitete Datenbank'!$H642</f>
        <v>Navigation/Global Positioning</v>
      </c>
      <c r="BB640" s="1"/>
      <c r="BC640" s="42">
        <f>'[1]Bearbeitete Datenbank'!$AX642</f>
        <v>55.539700000000003</v>
      </c>
      <c r="BD640" s="1">
        <f>Tabelle27[[#This Row],[inclination '[degree']]]*PI()/180</f>
        <v>0.96935063056989468</v>
      </c>
      <c r="BE640" s="1">
        <f>'[1]Bearbeitete Datenbank'!$AY642</f>
        <v>103.485</v>
      </c>
      <c r="BF640" s="1">
        <f>Tabelle27[[#This Row],[RAAN '[degree']]]*PI()/180</f>
        <v>1.8061539764263321</v>
      </c>
      <c r="BG640" s="1">
        <f>'[1]Bearbeitete Datenbank'!$BA642</f>
        <v>45.320799999999998</v>
      </c>
      <c r="BH640" s="1">
        <f>Tabelle27[[#This Row],[AoP '[degree']]]*PI()/180</f>
        <v>0.79099717963784599</v>
      </c>
      <c r="BI640" s="1">
        <f>'[1]Bearbeitete Datenbank'!$BB642</f>
        <v>314.93200000000002</v>
      </c>
      <c r="BK640" s="1">
        <f>Tabelle27[[#This Row],[mean_anomaly '[degree']]]*PI()/180</f>
        <v>5.4966003198907822</v>
      </c>
      <c r="BL640" s="1">
        <f>'[1]Bearbeitete Datenbank'!$AZ642</f>
        <v>3.3417E-3</v>
      </c>
      <c r="BM640" s="1">
        <f>'[1]Bearbeitete Datenbank'!$BE642</f>
        <v>26559.562979541366</v>
      </c>
      <c r="BN640" s="1">
        <f>'[1]Bearbeitete Datenbank'!$BF642</f>
        <v>20277.317071150101</v>
      </c>
      <c r="BO640" s="1">
        <f>'[1]Bearbeitete Datenbank'!$BG642</f>
        <v>20099.808887932631</v>
      </c>
      <c r="BP640" s="1">
        <f>'[1]Bearbeitete Datenbank'!$BH642</f>
        <v>717.94413108343508</v>
      </c>
      <c r="BQ640" s="1">
        <f>'[1]Bearbeitete Datenbank'!$BC642</f>
        <v>2.0057271000000001</v>
      </c>
      <c r="BS640" s="5"/>
      <c r="BT640" s="5"/>
      <c r="BU640" s="5"/>
      <c r="BV640" s="5"/>
      <c r="BW640" s="5"/>
      <c r="BY640" s="1" t="s">
        <v>115</v>
      </c>
      <c r="BZ640" s="1" t="s">
        <v>115</v>
      </c>
      <c r="CA640" s="1" t="s">
        <v>115</v>
      </c>
      <c r="CB640" s="1" t="s">
        <v>115</v>
      </c>
      <c r="CD640" s="47" t="str">
        <f>'[1]Bearbeitete Datenbank'!$BT642</f>
        <v>None</v>
      </c>
      <c r="CE64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0" s="1" t="str">
        <f>'[1]Bearbeitete Datenbank'!$BU642</f>
        <v>None</v>
      </c>
      <c r="CG64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0" s="1" t="str">
        <f>'[1]Bearbeitete Datenbank'!$BV642</f>
        <v>None</v>
      </c>
      <c r="CI640" s="1" t="str">
        <f>'[1]Bearbeitete Datenbank'!$BW642</f>
        <v>None</v>
      </c>
      <c r="CJ640" s="1" t="str">
        <f>'[1]Bearbeitete Datenbank'!$BX642</f>
        <v>None</v>
      </c>
      <c r="CK640" s="1" t="str">
        <f>'[1]Bearbeitete Datenbank'!$BY642</f>
        <v>None</v>
      </c>
      <c r="CL640" s="1" t="str">
        <f>'[1]Bearbeitete Datenbank'!$CA642</f>
        <v>None</v>
      </c>
      <c r="CM64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0" s="1" t="str">
        <f>'[1]Bearbeitete Datenbank'!$CB642</f>
        <v>None</v>
      </c>
      <c r="CO640" s="1" t="str">
        <f>'[1]Bearbeitete Datenbank'!$CC642</f>
        <v>None</v>
      </c>
      <c r="CP640" s="1" t="str">
        <f>'[1]Bearbeitete Datenbank'!$CD642</f>
        <v>None</v>
      </c>
      <c r="CQ640" s="1" t="str">
        <f>'[1]Bearbeitete Datenbank'!$CE642</f>
        <v>None</v>
      </c>
      <c r="CR640" s="1" t="str">
        <f>'[1]Bearbeitete Datenbank'!$CF642</f>
        <v>None</v>
      </c>
      <c r="CS640" s="1" t="str">
        <f>IF(Tabelle27[[#This Row],[synchronised_starting_longitude '[deg_E']]]="None","None",Tabelle27[[#This Row],[synchronised_starting_longitude '[deg_E']]]*PI()/180)</f>
        <v>None</v>
      </c>
      <c r="CT640" s="1" t="str">
        <f>'[1]Bearbeitete Datenbank'!$CG642</f>
        <v>None</v>
      </c>
      <c r="CU640" s="1" t="str">
        <f>IF(Tabelle27[[#This Row],[synchronised_initial_longitude '[deg_E']]]="None","None",Tabelle27[[#This Row],[synchronised_initial_longitude '[deg_E']]]*PI()/180)</f>
        <v>None</v>
      </c>
      <c r="CV640" s="1" t="str">
        <f>'[1]Bearbeitete Datenbank'!$CH642</f>
        <v>None</v>
      </c>
      <c r="CW640" s="1" t="str">
        <f>IF(Tabelle27[[#This Row],[synchronised_tolerance_longitude '[deg_E']]]="None","None",Tabelle27[[#This Row],[synchronised_tolerance_longitude '[deg_E']]]*PI()/180)</f>
        <v>None</v>
      </c>
      <c r="CY640" s="1">
        <f>'[1]Bearbeitete Datenbank'!$CI642</f>
        <v>151.43173334049999</v>
      </c>
      <c r="CZ640" s="1">
        <f>IF(Tabelle27[[#This Row],[initial_GLAN '[deg']]]="None",Tabelle27[[#This Row],[initial_GLAN '[deg']]],Tabelle27[[#This Row],[initial_GLAN '[deg']]]*PI()/180)</f>
        <v>2.6429823387937961</v>
      </c>
      <c r="DA640" s="1">
        <f>'[1]Bearbeitete Datenbank'!$CJ642</f>
        <v>1.5911906125000002</v>
      </c>
      <c r="DB640" s="1">
        <f>IF(Tabelle27[[#This Row],[tolerance_GLAN '[deg']]]="None",Tabelle27[[#This Row],[tolerance_GLAN '[deg']]],Tabelle27[[#This Row],[tolerance_GLAN '[deg']]]*PI()/180)</f>
        <v>2.7771515214950245E-2</v>
      </c>
      <c r="DC640" s="1" t="str">
        <f>'[1]Bearbeitete Datenbank'!$CK642</f>
        <v>GPS</v>
      </c>
      <c r="DD640" s="49" t="str">
        <f>'[1]Bearbeitete Datenbank'!$CL642</f>
        <v>E1</v>
      </c>
      <c r="DE640" s="5" t="str">
        <f>'[1]Bearbeitete Datenbank'!$CM642</f>
        <v>None</v>
      </c>
      <c r="DF640" s="49" t="str">
        <f>'[1]Bearbeitete Datenbank'!$CN642</f>
        <v>None</v>
      </c>
      <c r="DG640" s="5" t="str">
        <f>'[1]Bearbeitete Datenbank'!$CO642</f>
        <v>None</v>
      </c>
      <c r="DH640" s="5" t="str">
        <f>'[1]Bearbeitete Datenbank'!$CP642</f>
        <v>None</v>
      </c>
    </row>
    <row r="641" spans="1:112" x14ac:dyDescent="0.25">
      <c r="A641" s="1" t="str">
        <f>'[1]Bearbeitete Datenbank'!$C643</f>
        <v>USA 260</v>
      </c>
      <c r="C641" s="1" t="str">
        <f>'[1]Bearbeitete Datenbank'!$C643</f>
        <v>USA 260</v>
      </c>
      <c r="D641" s="41">
        <f>'[1]Bearbeitete Datenbank'!$AB643</f>
        <v>40534</v>
      </c>
      <c r="G641" s="1" t="str">
        <f>'[1]Bearbeitete Datenbank'!$AV643</f>
        <v>Heavy Satellite</v>
      </c>
      <c r="H641" s="1">
        <f>'[1]Bearbeitete Datenbank'!$V643</f>
        <v>12</v>
      </c>
      <c r="J641" s="3"/>
      <c r="K641" s="1" t="str">
        <f>'[1]Bearbeitete Datenbank'!$BQ643</f>
        <v>none</v>
      </c>
      <c r="L641" s="1" t="str">
        <f>'[1]Bearbeitete Datenbank'!$BR643</f>
        <v>0</v>
      </c>
      <c r="M641" s="1"/>
      <c r="N641" s="1">
        <f>'[1]Bearbeitete Datenbank'!$BS643</f>
        <v>300</v>
      </c>
      <c r="P641" s="5" t="str">
        <f>'[1]Bearbeitete Datenbank'!$Y643</f>
        <v>Cape Canaveral</v>
      </c>
      <c r="Q641" s="1">
        <f>'[1]Bearbeitete Datenbank'!$AD643*PI()/180</f>
        <v>0.49683706040105241</v>
      </c>
      <c r="R641" s="1" t="str">
        <f>'[1]Bearbeitete Datenbank'!$D643</f>
        <v>USA</v>
      </c>
      <c r="S641" s="1" t="str">
        <f>'[1]Bearbeitete Datenbank'!$E643</f>
        <v>USA</v>
      </c>
      <c r="T641" s="1" t="str">
        <f>'[1]Bearbeitete Datenbank'!$F643</f>
        <v>DoD/US Air Force</v>
      </c>
      <c r="U641" s="3">
        <f>'[1]Bearbeitete Datenbank'!$U643</f>
        <v>42088</v>
      </c>
      <c r="V641" s="34">
        <f>'[1]Bearbeitete Datenbank'!$AE643*PI()/180</f>
        <v>4.8776134829068196</v>
      </c>
      <c r="Y641" s="1">
        <f>'[1]Bearbeitete Datenbank'!$BK643</f>
        <v>1.8</v>
      </c>
      <c r="Z641" s="1">
        <f>'[1]Bearbeitete Datenbank'!$BL643</f>
        <v>2.5</v>
      </c>
      <c r="AA641" s="1">
        <f>'[1]Bearbeitete Datenbank'!$BM643</f>
        <v>18</v>
      </c>
      <c r="AB641" s="1">
        <f>'[1]Bearbeitete Datenbank'!BN643</f>
        <v>30.469840663516699</v>
      </c>
      <c r="AC641" s="33">
        <f>'[1]Bearbeitete Datenbank'!BO643</f>
        <v>3.24</v>
      </c>
      <c r="AD641" s="1">
        <f>'[1]Bearbeitete Datenbank'!$BP643</f>
        <v>13.9596</v>
      </c>
      <c r="AH641" s="1">
        <f>'[1]Bearbeitete Datenbank'!$AL643</f>
        <v>1630</v>
      </c>
      <c r="AJ641" s="1">
        <f>'[1]Bearbeitete Datenbank'!$AN643</f>
        <v>1500</v>
      </c>
      <c r="AK641" s="1">
        <f>'[1]Bearbeitete Datenbank'!$AW643</f>
        <v>130</v>
      </c>
      <c r="AU641" s="1" t="str">
        <f>'[1]Bearbeitete Datenbank'!$AU643</f>
        <v>MEO</v>
      </c>
      <c r="AV641" s="1" t="str">
        <f>'[1]Bearbeitete Datenbank'!$J643</f>
        <v>MEO</v>
      </c>
      <c r="AY641" s="1" t="str">
        <f>'[1]Bearbeitete Datenbank'!$G643</f>
        <v>Military/Commercial</v>
      </c>
      <c r="AZ641" s="1"/>
      <c r="BA641" s="1" t="str">
        <f>'[1]Bearbeitete Datenbank'!$H643</f>
        <v>Navigation/Global Positioning</v>
      </c>
      <c r="BB641" s="1"/>
      <c r="BC641" s="42">
        <f>'[1]Bearbeitete Datenbank'!$AX643</f>
        <v>53.972799999999999</v>
      </c>
      <c r="BD641" s="1">
        <f>Tabelle27[[#This Row],[inclination '[degree']]]*PI()/180</f>
        <v>0.94200306652039545</v>
      </c>
      <c r="BE641" s="1">
        <f>'[1]Bearbeitete Datenbank'!$AY643</f>
        <v>280.94630000000001</v>
      </c>
      <c r="BF641" s="1">
        <f>Tabelle27[[#This Row],[RAAN '[degree']]]*PI()/180</f>
        <v>4.9034379562957451</v>
      </c>
      <c r="BG641" s="1">
        <f>'[1]Bearbeitete Datenbank'!$BA643</f>
        <v>15.6625</v>
      </c>
      <c r="BH641" s="1">
        <f>Tabelle27[[#This Row],[AoP '[degree']]]*PI()/180</f>
        <v>0.27336219409361184</v>
      </c>
      <c r="BI641" s="1">
        <f>'[1]Bearbeitete Datenbank'!$BB643</f>
        <v>344.50279999999998</v>
      </c>
      <c r="BK641" s="1">
        <f>Tabelle27[[#This Row],[mean_anomaly '[degree']]]*PI()/180</f>
        <v>6.0127081423395214</v>
      </c>
      <c r="BL641" s="1">
        <f>'[1]Bearbeitete Datenbank'!$AZ643</f>
        <v>5.8246000000000001E-3</v>
      </c>
      <c r="BM641" s="1">
        <f>'[1]Bearbeitete Datenbank'!$BE643</f>
        <v>26559.24041266174</v>
      </c>
      <c r="BN641" s="1">
        <f>'[1]Bearbeitete Datenbank'!$BF643</f>
        <v>20342.937364369329</v>
      </c>
      <c r="BO641" s="1">
        <f>'[1]Bearbeitete Datenbank'!$BG643</f>
        <v>20033.543460954152</v>
      </c>
      <c r="BP641" s="1">
        <f>'[1]Bearbeitete Datenbank'!$BH643</f>
        <v>717.93105193590907</v>
      </c>
      <c r="BQ641" s="1">
        <f>'[1]Bearbeitete Datenbank'!$BC643</f>
        <v>2.0057636400000001</v>
      </c>
      <c r="BS641" s="5"/>
      <c r="BT641" s="5"/>
      <c r="BU641" s="5"/>
      <c r="BV641" s="5"/>
      <c r="BW641" s="5"/>
      <c r="BY641" s="1" t="s">
        <v>115</v>
      </c>
      <c r="BZ641" s="1" t="s">
        <v>115</v>
      </c>
      <c r="CA641" s="1" t="s">
        <v>115</v>
      </c>
      <c r="CB641" s="1" t="s">
        <v>115</v>
      </c>
      <c r="CD641" s="47" t="str">
        <f>'[1]Bearbeitete Datenbank'!$BT643</f>
        <v>None</v>
      </c>
      <c r="CE64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1" s="1" t="str">
        <f>'[1]Bearbeitete Datenbank'!$BU643</f>
        <v>None</v>
      </c>
      <c r="CG64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1" s="1" t="str">
        <f>'[1]Bearbeitete Datenbank'!$BV643</f>
        <v>None</v>
      </c>
      <c r="CI641" s="1" t="str">
        <f>'[1]Bearbeitete Datenbank'!$BW643</f>
        <v>None</v>
      </c>
      <c r="CJ641" s="1" t="str">
        <f>'[1]Bearbeitete Datenbank'!$BX643</f>
        <v>None</v>
      </c>
      <c r="CK641" s="1" t="str">
        <f>'[1]Bearbeitete Datenbank'!$BY643</f>
        <v>None</v>
      </c>
      <c r="CL641" s="1" t="str">
        <f>'[1]Bearbeitete Datenbank'!$CA643</f>
        <v>None</v>
      </c>
      <c r="CM64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1" s="1" t="str">
        <f>'[1]Bearbeitete Datenbank'!$CB643</f>
        <v>None</v>
      </c>
      <c r="CO641" s="1" t="str">
        <f>'[1]Bearbeitete Datenbank'!$CC643</f>
        <v>None</v>
      </c>
      <c r="CP641" s="1" t="str">
        <f>'[1]Bearbeitete Datenbank'!$CD643</f>
        <v>None</v>
      </c>
      <c r="CQ641" s="1" t="str">
        <f>'[1]Bearbeitete Datenbank'!$CE643</f>
        <v>None</v>
      </c>
      <c r="CR641" s="1" t="str">
        <f>'[1]Bearbeitete Datenbank'!$CF643</f>
        <v>None</v>
      </c>
      <c r="CS641" s="1" t="str">
        <f>IF(Tabelle27[[#This Row],[synchronised_starting_longitude '[deg_E']]]="None","None",Tabelle27[[#This Row],[synchronised_starting_longitude '[deg_E']]]*PI()/180)</f>
        <v>None</v>
      </c>
      <c r="CT641" s="1" t="str">
        <f>'[1]Bearbeitete Datenbank'!$CG643</f>
        <v>None</v>
      </c>
      <c r="CU641" s="1" t="str">
        <f>IF(Tabelle27[[#This Row],[synchronised_initial_longitude '[deg_E']]]="None","None",Tabelle27[[#This Row],[synchronised_initial_longitude '[deg_E']]]*PI()/180)</f>
        <v>None</v>
      </c>
      <c r="CV641" s="1" t="str">
        <f>'[1]Bearbeitete Datenbank'!$CH643</f>
        <v>None</v>
      </c>
      <c r="CW641" s="1" t="str">
        <f>IF(Tabelle27[[#This Row],[synchronised_tolerance_longitude '[deg_E']]]="None","None",Tabelle27[[#This Row],[synchronised_tolerance_longitude '[deg_E']]]*PI()/180)</f>
        <v>None</v>
      </c>
      <c r="CY641" s="1">
        <f>'[1]Bearbeitete Datenbank'!$CI643</f>
        <v>98.809776166000006</v>
      </c>
      <c r="CZ641" s="1">
        <f>IF(Tabelle27[[#This Row],[initial_GLAN '[deg']]]="None",Tabelle27[[#This Row],[initial_GLAN '[deg']]],Tabelle27[[#This Row],[initial_GLAN '[deg']]]*PI()/180)</f>
        <v>1.7245559272553193</v>
      </c>
      <c r="DA641" s="1">
        <f>'[1]Bearbeitete Datenbank'!$CJ643</f>
        <v>1.5534247410000006</v>
      </c>
      <c r="DB641" s="1">
        <f>IF(Tabelle27[[#This Row],[tolerance_GLAN '[deg']]]="None",Tabelle27[[#This Row],[tolerance_GLAN '[deg']]],Tabelle27[[#This Row],[tolerance_GLAN '[deg']]]*PI()/180)</f>
        <v>2.7112376412390161E-2</v>
      </c>
      <c r="DC641" s="1" t="str">
        <f>'[1]Bearbeitete Datenbank'!$CK643</f>
        <v>GPS</v>
      </c>
      <c r="DD641" s="49" t="str">
        <f>'[1]Bearbeitete Datenbank'!$CL643</f>
        <v>B1F</v>
      </c>
      <c r="DE641" s="5" t="str">
        <f>'[1]Bearbeitete Datenbank'!$CM643</f>
        <v>None</v>
      </c>
      <c r="DF641" s="49" t="str">
        <f>'[1]Bearbeitete Datenbank'!$CN643</f>
        <v>None</v>
      </c>
      <c r="DG641" s="5" t="str">
        <f>'[1]Bearbeitete Datenbank'!$CO643</f>
        <v>None</v>
      </c>
      <c r="DH641" s="5" t="str">
        <f>'[1]Bearbeitete Datenbank'!$CP643</f>
        <v>None</v>
      </c>
    </row>
    <row r="642" spans="1:112" x14ac:dyDescent="0.25">
      <c r="A642" s="1" t="str">
        <f>'[1]Bearbeitete Datenbank'!$C644</f>
        <v>USA 262</v>
      </c>
      <c r="C642" s="1" t="str">
        <f>'[1]Bearbeitete Datenbank'!$C644</f>
        <v>USA 262</v>
      </c>
      <c r="D642" s="41">
        <f>'[1]Bearbeitete Datenbank'!$AB644</f>
        <v>40730</v>
      </c>
      <c r="G642" s="1" t="str">
        <f>'[1]Bearbeitete Datenbank'!$AV644</f>
        <v>Heavy Satellite</v>
      </c>
      <c r="H642" s="1">
        <f>'[1]Bearbeitete Datenbank'!$V644</f>
        <v>12</v>
      </c>
      <c r="J642" s="3"/>
      <c r="K642" s="1" t="str">
        <f>'[1]Bearbeitete Datenbank'!$BQ644</f>
        <v>none</v>
      </c>
      <c r="L642" s="1" t="str">
        <f>'[1]Bearbeitete Datenbank'!$BR644</f>
        <v>0</v>
      </c>
      <c r="M642" s="1"/>
      <c r="N642" s="1">
        <f>'[1]Bearbeitete Datenbank'!$BS644</f>
        <v>300</v>
      </c>
      <c r="P642" s="5" t="str">
        <f>'[1]Bearbeitete Datenbank'!$Y644</f>
        <v>Cape Canaveral</v>
      </c>
      <c r="Q642" s="1">
        <f>'[1]Bearbeitete Datenbank'!$AD644*PI()/180</f>
        <v>0.49683706040105241</v>
      </c>
      <c r="R642" s="1" t="str">
        <f>'[1]Bearbeitete Datenbank'!$D644</f>
        <v>USA</v>
      </c>
      <c r="S642" s="1" t="str">
        <f>'[1]Bearbeitete Datenbank'!$E644</f>
        <v>USA</v>
      </c>
      <c r="T642" s="1" t="str">
        <f>'[1]Bearbeitete Datenbank'!$F644</f>
        <v>DoD/US Air Force</v>
      </c>
      <c r="U642" s="3">
        <f>'[1]Bearbeitete Datenbank'!$U644</f>
        <v>42200</v>
      </c>
      <c r="V642" s="34">
        <f>'[1]Bearbeitete Datenbank'!$AE644*PI()/180</f>
        <v>4.8776134829068196</v>
      </c>
      <c r="Y642" s="1">
        <f>'[1]Bearbeitete Datenbank'!$BK644</f>
        <v>1.8</v>
      </c>
      <c r="Z642" s="1">
        <f>'[1]Bearbeitete Datenbank'!$BL644</f>
        <v>2.5</v>
      </c>
      <c r="AA642" s="1">
        <f>'[1]Bearbeitete Datenbank'!$BM644</f>
        <v>18</v>
      </c>
      <c r="AB642" s="1">
        <f>'[1]Bearbeitete Datenbank'!BN644</f>
        <v>30.469840663516699</v>
      </c>
      <c r="AC642" s="33">
        <f>'[1]Bearbeitete Datenbank'!BO644</f>
        <v>3.24</v>
      </c>
      <c r="AD642" s="1">
        <f>'[1]Bearbeitete Datenbank'!$BP644</f>
        <v>13.9596</v>
      </c>
      <c r="AH642" s="1">
        <f>'[1]Bearbeitete Datenbank'!$AL644</f>
        <v>1630</v>
      </c>
      <c r="AJ642" s="1">
        <f>'[1]Bearbeitete Datenbank'!$AN644</f>
        <v>1500</v>
      </c>
      <c r="AK642" s="1">
        <f>'[1]Bearbeitete Datenbank'!$AW644</f>
        <v>130</v>
      </c>
      <c r="AU642" s="1" t="str">
        <f>'[1]Bearbeitete Datenbank'!$AU644</f>
        <v>MEO</v>
      </c>
      <c r="AV642" s="1" t="str">
        <f>'[1]Bearbeitete Datenbank'!$J644</f>
        <v>MEO</v>
      </c>
      <c r="AY642" s="1" t="str">
        <f>'[1]Bearbeitete Datenbank'!$G644</f>
        <v>Military/Commercial</v>
      </c>
      <c r="AZ642" s="1"/>
      <c r="BA642" s="1" t="str">
        <f>'[1]Bearbeitete Datenbank'!$H644</f>
        <v>Navigation/Global Positioning</v>
      </c>
      <c r="BB642" s="1"/>
      <c r="BC642" s="42">
        <f>'[1]Bearbeitete Datenbank'!$AX644</f>
        <v>55.4315</v>
      </c>
      <c r="BD642" s="1">
        <f>Tabelle27[[#This Row],[inclination '[degree']]]*PI()/180</f>
        <v>0.96746218431923681</v>
      </c>
      <c r="BE642" s="1">
        <f>'[1]Bearbeitete Datenbank'!$AY644</f>
        <v>342.44650000000001</v>
      </c>
      <c r="BF642" s="1">
        <f>Tabelle27[[#This Row],[RAAN '[degree']]]*PI()/180</f>
        <v>5.976818936930762</v>
      </c>
      <c r="BG642" s="1">
        <f>'[1]Bearbeitete Datenbank'!$BA644</f>
        <v>0.74539999999999995</v>
      </c>
      <c r="BH642" s="1">
        <f>Tabelle27[[#This Row],[AoP '[degree']]]*PI()/180</f>
        <v>1.3009684244365731E-2</v>
      </c>
      <c r="BI642" s="1">
        <f>'[1]Bearbeitete Datenbank'!$BB644</f>
        <v>359.29939999999999</v>
      </c>
      <c r="BK642" s="1">
        <f>Tabelle27[[#This Row],[mean_anomaly '[degree']]]*PI()/180</f>
        <v>6.2709575304401142</v>
      </c>
      <c r="BL642" s="1">
        <f>'[1]Bearbeitete Datenbank'!$AZ644</f>
        <v>6.3517000000000001E-3</v>
      </c>
      <c r="BM642" s="1">
        <f>'[1]Bearbeitete Datenbank'!$BE644</f>
        <v>26559.588580506872</v>
      </c>
      <c r="BN642" s="1">
        <f>'[1]Bearbeitete Datenbank'!$BF644</f>
        <v>20357.287119293676</v>
      </c>
      <c r="BO642" s="1">
        <f>'[1]Bearbeitete Datenbank'!$BG644</f>
        <v>20019.890041720068</v>
      </c>
      <c r="BP642" s="1">
        <f>'[1]Bearbeitete Datenbank'!$BH644</f>
        <v>717.94516913142797</v>
      </c>
      <c r="BQ642" s="1">
        <f>'[1]Bearbeitete Datenbank'!$BC644</f>
        <v>2.0057242</v>
      </c>
      <c r="BS642" s="5"/>
      <c r="BT642" s="5"/>
      <c r="BU642" s="5"/>
      <c r="BV642" s="5"/>
      <c r="BW642" s="5"/>
      <c r="BY642" s="1" t="s">
        <v>115</v>
      </c>
      <c r="BZ642" s="1" t="s">
        <v>115</v>
      </c>
      <c r="CA642" s="1" t="s">
        <v>115</v>
      </c>
      <c r="CB642" s="1" t="s">
        <v>115</v>
      </c>
      <c r="CD642" s="47" t="str">
        <f>'[1]Bearbeitete Datenbank'!$BT644</f>
        <v>None</v>
      </c>
      <c r="CE642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2" s="1" t="str">
        <f>'[1]Bearbeitete Datenbank'!$BU644</f>
        <v>None</v>
      </c>
      <c r="CG642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2" s="1" t="str">
        <f>'[1]Bearbeitete Datenbank'!$BV644</f>
        <v>None</v>
      </c>
      <c r="CI642" s="1" t="str">
        <f>'[1]Bearbeitete Datenbank'!$BW644</f>
        <v>None</v>
      </c>
      <c r="CJ642" s="1" t="str">
        <f>'[1]Bearbeitete Datenbank'!$BX644</f>
        <v>None</v>
      </c>
      <c r="CK642" s="1" t="str">
        <f>'[1]Bearbeitete Datenbank'!$BY644</f>
        <v>None</v>
      </c>
      <c r="CL642" s="1" t="str">
        <f>'[1]Bearbeitete Datenbank'!$CA644</f>
        <v>None</v>
      </c>
      <c r="CM64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2" s="1" t="str">
        <f>'[1]Bearbeitete Datenbank'!$CB644</f>
        <v>None</v>
      </c>
      <c r="CO642" s="1" t="str">
        <f>'[1]Bearbeitete Datenbank'!$CC644</f>
        <v>None</v>
      </c>
      <c r="CP642" s="1" t="str">
        <f>'[1]Bearbeitete Datenbank'!$CD644</f>
        <v>None</v>
      </c>
      <c r="CQ642" s="1" t="str">
        <f>'[1]Bearbeitete Datenbank'!$CE644</f>
        <v>None</v>
      </c>
      <c r="CR642" s="1" t="str">
        <f>'[1]Bearbeitete Datenbank'!$CF644</f>
        <v>None</v>
      </c>
      <c r="CS642" s="1" t="str">
        <f>IF(Tabelle27[[#This Row],[synchronised_starting_longitude '[deg_E']]]="None","None",Tabelle27[[#This Row],[synchronised_starting_longitude '[deg_E']]]*PI()/180)</f>
        <v>None</v>
      </c>
      <c r="CT642" s="1" t="str">
        <f>'[1]Bearbeitete Datenbank'!$CG644</f>
        <v>None</v>
      </c>
      <c r="CU642" s="1" t="str">
        <f>IF(Tabelle27[[#This Row],[synchronised_initial_longitude '[deg_E']]]="None","None",Tabelle27[[#This Row],[synchronised_initial_longitude '[deg_E']]]*PI()/180)</f>
        <v>None</v>
      </c>
      <c r="CV642" s="1" t="str">
        <f>'[1]Bearbeitete Datenbank'!$CH644</f>
        <v>None</v>
      </c>
      <c r="CW642" s="1" t="str">
        <f>IF(Tabelle27[[#This Row],[synchronised_tolerance_longitude '[deg_E']]]="None","None",Tabelle27[[#This Row],[synchronised_tolerance_longitude '[deg_E']]]*PI()/180)</f>
        <v>None</v>
      </c>
      <c r="CY642" s="1">
        <f>'[1]Bearbeitete Datenbank'!$CI644</f>
        <v>101.9487369595</v>
      </c>
      <c r="CZ642" s="1">
        <f>IF(Tabelle27[[#This Row],[initial_GLAN '[deg']]]="None",Tabelle27[[#This Row],[initial_GLAN '[deg']]],Tabelle27[[#This Row],[initial_GLAN '[deg']]]*PI()/180)</f>
        <v>1.7793411281929079</v>
      </c>
      <c r="DA642" s="1">
        <f>'[1]Bearbeitete Datenbank'!$CJ644</f>
        <v>1.5697474804999985</v>
      </c>
      <c r="DB642" s="1">
        <f>IF(Tabelle27[[#This Row],[tolerance_GLAN '[deg']]]="None",Tabelle27[[#This Row],[tolerance_GLAN '[deg']]],Tabelle27[[#This Row],[tolerance_GLAN '[deg']]]*PI()/180)</f>
        <v>2.7397261959610456E-2</v>
      </c>
      <c r="DC642" s="1" t="str">
        <f>'[1]Bearbeitete Datenbank'!$CK644</f>
        <v>GPS</v>
      </c>
      <c r="DD642" s="49" t="str">
        <f>'[1]Bearbeitete Datenbank'!$CL644</f>
        <v>C3</v>
      </c>
      <c r="DE642" s="5" t="str">
        <f>'[1]Bearbeitete Datenbank'!$CM644</f>
        <v>None</v>
      </c>
      <c r="DF642" s="49" t="str">
        <f>'[1]Bearbeitete Datenbank'!$CN644</f>
        <v>None</v>
      </c>
      <c r="DG642" s="5" t="str">
        <f>'[1]Bearbeitete Datenbank'!$CO644</f>
        <v>None</v>
      </c>
      <c r="DH642" s="5" t="str">
        <f>'[1]Bearbeitete Datenbank'!$CP644</f>
        <v>None</v>
      </c>
    </row>
    <row r="643" spans="1:112" x14ac:dyDescent="0.25">
      <c r="A643" s="1" t="str">
        <f>'[1]Bearbeitete Datenbank'!$C645</f>
        <v>USA 263</v>
      </c>
      <c r="C643" s="1" t="str">
        <f>'[1]Bearbeitete Datenbank'!$C645</f>
        <v>USA 263</v>
      </c>
      <c r="D643" s="41">
        <f>'[1]Bearbeitete Datenbank'!$AB645</f>
        <v>40746</v>
      </c>
      <c r="G643" s="1" t="str">
        <f>'[1]Bearbeitete Datenbank'!$AV645</f>
        <v>Heavy Satellite</v>
      </c>
      <c r="H643" s="1">
        <f>'[1]Bearbeitete Datenbank'!$V645</f>
        <v>14</v>
      </c>
      <c r="J643" s="3"/>
      <c r="K643" s="1" t="str">
        <f>'[1]Bearbeitete Datenbank'!$BQ645</f>
        <v>mono/duo-propellant</v>
      </c>
      <c r="L643" s="1" t="str">
        <f>'[1]Bearbeitete Datenbank'!$BR645</f>
        <v>1</v>
      </c>
      <c r="M643" s="1"/>
      <c r="N643" s="1">
        <f>'[1]Bearbeitete Datenbank'!$BS645</f>
        <v>3000</v>
      </c>
      <c r="P643" s="1" t="str">
        <f>'[1]Bearbeitete Datenbank'!$Y645</f>
        <v>Cape Canaveral</v>
      </c>
      <c r="Q643" s="1">
        <f>'[1]Bearbeitete Datenbank'!$AD645*PI()/180</f>
        <v>0.49683706040105241</v>
      </c>
      <c r="R643" s="1" t="str">
        <f>'[1]Bearbeitete Datenbank'!$D645</f>
        <v>USA</v>
      </c>
      <c r="S643" s="1" t="str">
        <f>'[1]Bearbeitete Datenbank'!$E645</f>
        <v>USA</v>
      </c>
      <c r="T643" s="1" t="str">
        <f>'[1]Bearbeitete Datenbank'!$F645</f>
        <v>Military Satellite Communications - US Air Force</v>
      </c>
      <c r="U643" s="3">
        <f>'[1]Bearbeitete Datenbank'!$U645</f>
        <v>42209</v>
      </c>
      <c r="V643" s="1">
        <f>'[1]Bearbeitete Datenbank'!$AE645*PI()/180</f>
        <v>4.8776134829068196</v>
      </c>
      <c r="Y643" s="1">
        <f>'[1]Bearbeitete Datenbank'!$BK645</f>
        <v>3</v>
      </c>
      <c r="Z643" s="1">
        <f>'[1]Bearbeitete Datenbank'!$BL645</f>
        <v>6</v>
      </c>
      <c r="AA643" s="1">
        <f>'[1]Bearbeitete Datenbank'!$BM645</f>
        <v>40.9</v>
      </c>
      <c r="AB643" s="1">
        <f>'[1]Bearbeitete Datenbank'!BN645</f>
        <v>117.960802244703</v>
      </c>
      <c r="AC643" s="1">
        <f>'[1]Bearbeitete Datenbank'!BO645</f>
        <v>9</v>
      </c>
      <c r="AD643" s="1">
        <f>'[1]Bearbeitete Datenbank'!$BP645</f>
        <v>52.962333333333298</v>
      </c>
      <c r="AH643" s="1">
        <f>'[1]Bearbeitete Datenbank'!$AL645</f>
        <v>5900</v>
      </c>
      <c r="AJ643" s="1">
        <f>'[1]Bearbeitete Datenbank'!$AN645</f>
        <v>3300</v>
      </c>
      <c r="AK643" s="1">
        <f>'[1]Bearbeitete Datenbank'!$AW645</f>
        <v>2600</v>
      </c>
      <c r="AU643" s="1" t="str">
        <f>'[1]Bearbeitete Datenbank'!$AU645</f>
        <v>VHEO</v>
      </c>
      <c r="AV643" s="1" t="str">
        <f>'[1]Bearbeitete Datenbank'!$J645</f>
        <v>GEO</v>
      </c>
      <c r="AY643" s="1" t="str">
        <f>'[1]Bearbeitete Datenbank'!$G645</f>
        <v>Military</v>
      </c>
      <c r="AZ643" s="1"/>
      <c r="BA643" s="1" t="str">
        <f>'[1]Bearbeitete Datenbank'!$H645</f>
        <v>Communications</v>
      </c>
      <c r="BB643" s="1"/>
      <c r="BC643" s="42">
        <f>'[1]Bearbeitete Datenbank'!$AX645</f>
        <v>1.0999999999999999E-2</v>
      </c>
      <c r="BD643" s="1">
        <f>Tabelle27[[#This Row],[inclination '[degree']]]*PI()/180</f>
        <v>1.9198621771937622E-4</v>
      </c>
      <c r="BE643" s="1">
        <f>'[1]Bearbeitete Datenbank'!$AY645</f>
        <v>304.83330000000001</v>
      </c>
      <c r="BF643" s="1">
        <f>Tabelle27[[#This Row],[RAAN '[degree']]]*PI()/180</f>
        <v>5.3203447547196312</v>
      </c>
      <c r="BG643" s="1">
        <f>'[1]Bearbeitete Datenbank'!$BA645</f>
        <v>208.19739999999999</v>
      </c>
      <c r="BH643" s="1">
        <f>Tabelle27[[#This Row],[AoP '[degree']]]*PI()/180</f>
        <v>3.6337301240916418</v>
      </c>
      <c r="BI643" s="1">
        <f>'[1]Bearbeitete Datenbank'!$BB645</f>
        <v>197.2276</v>
      </c>
      <c r="BK643" s="1">
        <f>Tabelle27[[#This Row],[mean_anomaly '[degree']]]*PI()/180</f>
        <v>3.4422709958063682</v>
      </c>
      <c r="BL643" s="1">
        <f>'[1]Bearbeitete Datenbank'!$AZ645</f>
        <v>1.8199999999999999E-5</v>
      </c>
      <c r="BM643" s="1">
        <f>'[1]Bearbeitete Datenbank'!$BE645</f>
        <v>42164.791937554153</v>
      </c>
      <c r="BN643" s="1">
        <f>'[1]Bearbeitete Datenbank'!$BF645</f>
        <v>35794.559336767416</v>
      </c>
      <c r="BO643" s="1">
        <f>'[1]Bearbeitete Datenbank'!$BG645</f>
        <v>35793.024538340891</v>
      </c>
      <c r="BP643" s="1">
        <f>'[1]Bearbeitete Datenbank'!$BH645</f>
        <v>1436.098422167637</v>
      </c>
      <c r="BQ643" s="1">
        <f>'[1]Bearbeitete Datenbank'!$BC645</f>
        <v>1.00271679</v>
      </c>
      <c r="BY643" s="1" t="s">
        <v>115</v>
      </c>
      <c r="BZ643" s="1" t="s">
        <v>115</v>
      </c>
      <c r="CA643" s="1" t="s">
        <v>115</v>
      </c>
      <c r="CB643" s="1" t="s">
        <v>115</v>
      </c>
      <c r="CD643" s="47">
        <f>'[1]Bearbeitete Datenbank'!$BT645</f>
        <v>2.1372040999992237E-2</v>
      </c>
      <c r="CE64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3.7301248332108588E-4</v>
      </c>
      <c r="CF643" s="1">
        <f>'[1]Bearbeitete Datenbank'!$BU645</f>
        <v>174.99046569799998</v>
      </c>
      <c r="CG64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3.0541597860282965</v>
      </c>
      <c r="CH643" s="1" t="str">
        <f>'[1]Bearbeitete Datenbank'!$BV645</f>
        <v>True</v>
      </c>
      <c r="CI643" s="1" t="str">
        <f>'[1]Bearbeitete Datenbank'!$BW645</f>
        <v>True</v>
      </c>
      <c r="CJ643" s="1">
        <f>'[1]Bearbeitete Datenbank'!$BX645</f>
        <v>2.4621999999999999E-5</v>
      </c>
      <c r="CK643" s="1">
        <f>'[1]Bearbeitete Datenbank'!$BY645</f>
        <v>2.2578E-5</v>
      </c>
      <c r="CL643" s="1">
        <f>'[1]Bearbeitete Datenbank'!$CA645</f>
        <v>4.5078E-2</v>
      </c>
      <c r="CM64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7.8675952021400376E-4</v>
      </c>
      <c r="CN643" s="1">
        <f>'[1]Bearbeitete Datenbank'!$CB645</f>
        <v>1</v>
      </c>
      <c r="CO643" s="1">
        <f>'[1]Bearbeitete Datenbank'!$CC645</f>
        <v>3</v>
      </c>
      <c r="CP643" s="1" t="str">
        <f>'[1]Bearbeitete Datenbank'!$CD645</f>
        <v>None</v>
      </c>
      <c r="CQ643" s="1" t="str">
        <f>'[1]Bearbeitete Datenbank'!$CE645</f>
        <v>None</v>
      </c>
      <c r="CR643" s="1" t="str">
        <f>'[1]Bearbeitete Datenbank'!$CF645</f>
        <v>None</v>
      </c>
      <c r="CS643" s="1" t="str">
        <f>IF(Tabelle27[[#This Row],[synchronised_starting_longitude '[deg_E']]]="None","None",Tabelle27[[#This Row],[synchronised_starting_longitude '[deg_E']]]*PI()/180)</f>
        <v>None</v>
      </c>
      <c r="CT643" s="1" t="str">
        <f>'[1]Bearbeitete Datenbank'!$CG645</f>
        <v>None</v>
      </c>
      <c r="CU643" s="1" t="str">
        <f>IF(Tabelle27[[#This Row],[synchronised_initial_longitude '[deg_E']]]="None","None",Tabelle27[[#This Row],[synchronised_initial_longitude '[deg_E']]]*PI()/180)</f>
        <v>None</v>
      </c>
      <c r="CV643" s="1" t="str">
        <f>'[1]Bearbeitete Datenbank'!$CH645</f>
        <v>None</v>
      </c>
      <c r="CW643" s="1" t="str">
        <f>IF(Tabelle27[[#This Row],[synchronised_tolerance_longitude '[deg_E']]]="None","None",Tabelle27[[#This Row],[synchronised_tolerance_longitude '[deg_E']]]*PI()/180)</f>
        <v>None</v>
      </c>
      <c r="CY643" s="1" t="str">
        <f>'[1]Bearbeitete Datenbank'!$CI645</f>
        <v>None</v>
      </c>
      <c r="CZ643" s="1" t="str">
        <f>IF(Tabelle27[[#This Row],[initial_GLAN '[deg']]]="None",Tabelle27[[#This Row],[initial_GLAN '[deg']]],Tabelle27[[#This Row],[initial_GLAN '[deg']]]*PI()/180)</f>
        <v>None</v>
      </c>
      <c r="DA643" s="1" t="str">
        <f>'[1]Bearbeitete Datenbank'!$CJ645</f>
        <v>None</v>
      </c>
      <c r="DB643" s="1" t="str">
        <f>IF(Tabelle27[[#This Row],[tolerance_GLAN '[deg']]]="None",Tabelle27[[#This Row],[tolerance_GLAN '[deg']]],Tabelle27[[#This Row],[tolerance_GLAN '[deg']]]*PI()/180)</f>
        <v>None</v>
      </c>
      <c r="DC643" s="1" t="str">
        <f>'[1]Bearbeitete Datenbank'!$CK645</f>
        <v>None</v>
      </c>
      <c r="DD643" s="49" t="str">
        <f>'[1]Bearbeitete Datenbank'!$CL645</f>
        <v>None</v>
      </c>
      <c r="DE643" s="5" t="str">
        <f>'[1]Bearbeitete Datenbank'!$CM645</f>
        <v>None</v>
      </c>
      <c r="DF643" s="49" t="str">
        <f>'[1]Bearbeitete Datenbank'!$CN645</f>
        <v>None</v>
      </c>
      <c r="DG643" s="5" t="str">
        <f>'[1]Bearbeitete Datenbank'!$CO645</f>
        <v>None</v>
      </c>
      <c r="DH643" s="5" t="str">
        <f>'[1]Bearbeitete Datenbank'!$CP645</f>
        <v>None</v>
      </c>
    </row>
    <row r="644" spans="1:112" x14ac:dyDescent="0.25">
      <c r="A644" s="1" t="str">
        <f>'[1]Bearbeitete Datenbank'!$C646</f>
        <v>USA 265</v>
      </c>
      <c r="C644" s="1" t="str">
        <f>'[1]Bearbeitete Datenbank'!$C646</f>
        <v>USA 265</v>
      </c>
      <c r="D644" s="41">
        <f>'[1]Bearbeitete Datenbank'!$AB646</f>
        <v>41019</v>
      </c>
      <c r="G644" s="1" t="str">
        <f>'[1]Bearbeitete Datenbank'!$AV646</f>
        <v>Heavy Satellite</v>
      </c>
      <c r="H644" s="1">
        <f>'[1]Bearbeitete Datenbank'!$V646</f>
        <v>12</v>
      </c>
      <c r="J644" s="3"/>
      <c r="K644" s="1" t="str">
        <f>'[1]Bearbeitete Datenbank'!$BQ646</f>
        <v>none</v>
      </c>
      <c r="L644" s="1" t="str">
        <f>'[1]Bearbeitete Datenbank'!$BR646</f>
        <v>0</v>
      </c>
      <c r="M644" s="1"/>
      <c r="N644" s="1">
        <f>'[1]Bearbeitete Datenbank'!$BS646</f>
        <v>300</v>
      </c>
      <c r="P644" s="5" t="str">
        <f>'[1]Bearbeitete Datenbank'!$Y646</f>
        <v>Cape Canaveral</v>
      </c>
      <c r="Q644" s="1">
        <f>'[1]Bearbeitete Datenbank'!$AD646*PI()/180</f>
        <v>0.49683706040105241</v>
      </c>
      <c r="R644" s="1" t="str">
        <f>'[1]Bearbeitete Datenbank'!$D646</f>
        <v>USA</v>
      </c>
      <c r="S644" s="1" t="str">
        <f>'[1]Bearbeitete Datenbank'!$E646</f>
        <v>USA</v>
      </c>
      <c r="T644" s="1" t="str">
        <f>'[1]Bearbeitete Datenbank'!$F646</f>
        <v>DoD/US Air Force</v>
      </c>
      <c r="U644" s="3">
        <f>'[1]Bearbeitete Datenbank'!$U646</f>
        <v>42308</v>
      </c>
      <c r="V644" s="34">
        <f>'[1]Bearbeitete Datenbank'!$AE646*PI()/180</f>
        <v>4.8776134829068196</v>
      </c>
      <c r="Y644" s="1">
        <f>'[1]Bearbeitete Datenbank'!$BK646</f>
        <v>1.8</v>
      </c>
      <c r="Z644" s="1">
        <f>'[1]Bearbeitete Datenbank'!$BL646</f>
        <v>2.5</v>
      </c>
      <c r="AA644" s="1">
        <f>'[1]Bearbeitete Datenbank'!$BM646</f>
        <v>18</v>
      </c>
      <c r="AB644" s="1">
        <f>'[1]Bearbeitete Datenbank'!BN646</f>
        <v>30.469840663516699</v>
      </c>
      <c r="AC644" s="33">
        <f>'[1]Bearbeitete Datenbank'!BO646</f>
        <v>3.24</v>
      </c>
      <c r="AD644" s="1">
        <f>'[1]Bearbeitete Datenbank'!$BP646</f>
        <v>13.9596</v>
      </c>
      <c r="AH644" s="1">
        <f>'[1]Bearbeitete Datenbank'!$AL646</f>
        <v>1630</v>
      </c>
      <c r="AJ644" s="1">
        <f>'[1]Bearbeitete Datenbank'!$AN646</f>
        <v>1500</v>
      </c>
      <c r="AK644" s="1">
        <f>'[1]Bearbeitete Datenbank'!$AW646</f>
        <v>130</v>
      </c>
      <c r="AU644" s="1" t="str">
        <f>'[1]Bearbeitete Datenbank'!$AU646</f>
        <v>MEO</v>
      </c>
      <c r="AV644" s="1" t="str">
        <f>'[1]Bearbeitete Datenbank'!$J646</f>
        <v>MEO</v>
      </c>
      <c r="AY644" s="1" t="str">
        <f>'[1]Bearbeitete Datenbank'!$G646</f>
        <v>Military/Commercial</v>
      </c>
      <c r="AZ644" s="1"/>
      <c r="BA644" s="1" t="str">
        <f>'[1]Bearbeitete Datenbank'!$H646</f>
        <v>Navigation/Global Positioning</v>
      </c>
      <c r="BB644" s="1"/>
      <c r="BC644" s="42">
        <f>'[1]Bearbeitete Datenbank'!$AX646</f>
        <v>55.5334</v>
      </c>
      <c r="BD644" s="1">
        <f>Tabelle27[[#This Row],[inclination '[degree']]]*PI()/180</f>
        <v>0.96924067482701903</v>
      </c>
      <c r="BE644" s="1">
        <f>'[1]Bearbeitete Datenbank'!$AY646</f>
        <v>103.30589999999999</v>
      </c>
      <c r="BF644" s="1">
        <f>Tabelle27[[#This Row],[RAAN '[degree']]]*PI()/180</f>
        <v>1.80302809173601</v>
      </c>
      <c r="BG644" s="1">
        <f>'[1]Bearbeitete Datenbank'!$BA646</f>
        <v>214.9314</v>
      </c>
      <c r="BH644" s="1">
        <f>Tabelle27[[#This Row],[AoP '[degree']]]*PI()/180</f>
        <v>3.75126059592094</v>
      </c>
      <c r="BI644" s="1">
        <f>'[1]Bearbeitete Datenbank'!$BB646</f>
        <v>144.60550000000001</v>
      </c>
      <c r="BK644" s="1">
        <f>Tabelle27[[#This Row],[mean_anomaly '[degree']]]*PI()/180</f>
        <v>2.5238420914926603</v>
      </c>
      <c r="BL644" s="1">
        <f>'[1]Bearbeitete Datenbank'!$AZ646</f>
        <v>6.7590999999999997E-3</v>
      </c>
      <c r="BM644" s="1">
        <f>'[1]Bearbeitete Datenbank'!$BE646</f>
        <v>26560.366967589674</v>
      </c>
      <c r="BN644" s="1">
        <f>'[1]Bearbeitete Datenbank'!$BF646</f>
        <v>20368.891143960311</v>
      </c>
      <c r="BO644" s="1">
        <f>'[1]Bearbeitete Datenbank'!$BG646</f>
        <v>20009.842791219038</v>
      </c>
      <c r="BP644" s="1">
        <f>'[1]Bearbeitete Datenbank'!$BH646</f>
        <v>717.97673080294635</v>
      </c>
      <c r="BQ644" s="1">
        <f>'[1]Bearbeitete Datenbank'!$BC646</f>
        <v>2.0056360299999998</v>
      </c>
      <c r="BS644" s="5"/>
      <c r="BT644" s="5"/>
      <c r="BU644" s="5"/>
      <c r="BV644" s="5"/>
      <c r="BW644" s="5"/>
      <c r="BY644" s="1" t="s">
        <v>115</v>
      </c>
      <c r="BZ644" s="1" t="s">
        <v>115</v>
      </c>
      <c r="CA644" s="1" t="s">
        <v>115</v>
      </c>
      <c r="CB644" s="1" t="s">
        <v>115</v>
      </c>
      <c r="CD644" s="47" t="str">
        <f>'[1]Bearbeitete Datenbank'!$BT646</f>
        <v>None</v>
      </c>
      <c r="CE644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4" s="1" t="str">
        <f>'[1]Bearbeitete Datenbank'!$BU646</f>
        <v>None</v>
      </c>
      <c r="CG644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4" s="1" t="str">
        <f>'[1]Bearbeitete Datenbank'!$BV646</f>
        <v>None</v>
      </c>
      <c r="CI644" s="1" t="str">
        <f>'[1]Bearbeitete Datenbank'!$BW646</f>
        <v>None</v>
      </c>
      <c r="CJ644" s="1" t="str">
        <f>'[1]Bearbeitete Datenbank'!$BX646</f>
        <v>None</v>
      </c>
      <c r="CK644" s="1" t="str">
        <f>'[1]Bearbeitete Datenbank'!$BY646</f>
        <v>None</v>
      </c>
      <c r="CL644" s="1" t="str">
        <f>'[1]Bearbeitete Datenbank'!$CA646</f>
        <v>None</v>
      </c>
      <c r="CM64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4" s="1" t="str">
        <f>'[1]Bearbeitete Datenbank'!$CB646</f>
        <v>None</v>
      </c>
      <c r="CO644" s="1" t="str">
        <f>'[1]Bearbeitete Datenbank'!$CC646</f>
        <v>None</v>
      </c>
      <c r="CP644" s="1" t="str">
        <f>'[1]Bearbeitete Datenbank'!$CD646</f>
        <v>None</v>
      </c>
      <c r="CQ644" s="1" t="str">
        <f>'[1]Bearbeitete Datenbank'!$CE646</f>
        <v>None</v>
      </c>
      <c r="CR644" s="1" t="str">
        <f>'[1]Bearbeitete Datenbank'!$CF646</f>
        <v>None</v>
      </c>
      <c r="CS644" s="1" t="str">
        <f>IF(Tabelle27[[#This Row],[synchronised_starting_longitude '[deg_E']]]="None","None",Tabelle27[[#This Row],[synchronised_starting_longitude '[deg_E']]]*PI()/180)</f>
        <v>None</v>
      </c>
      <c r="CT644" s="1" t="str">
        <f>'[1]Bearbeitete Datenbank'!$CG646</f>
        <v>None</v>
      </c>
      <c r="CU644" s="1" t="str">
        <f>IF(Tabelle27[[#This Row],[synchronised_initial_longitude '[deg_E']]]="None","None",Tabelle27[[#This Row],[synchronised_initial_longitude '[deg_E']]]*PI()/180)</f>
        <v>None</v>
      </c>
      <c r="CV644" s="1" t="str">
        <f>'[1]Bearbeitete Datenbank'!$CH646</f>
        <v>None</v>
      </c>
      <c r="CW644" s="1" t="str">
        <f>IF(Tabelle27[[#This Row],[synchronised_tolerance_longitude '[deg_E']]]="None","None",Tabelle27[[#This Row],[synchronised_tolerance_longitude '[deg_E']]]*PI()/180)</f>
        <v>None</v>
      </c>
      <c r="CY644" s="1">
        <f>'[1]Bearbeitete Datenbank'!$CI646</f>
        <v>25.612237602</v>
      </c>
      <c r="CZ644" s="1">
        <f>IF(Tabelle27[[#This Row],[initial_GLAN '[deg']]]="None",Tabelle27[[#This Row],[initial_GLAN '[deg']]],Tabelle27[[#This Row],[initial_GLAN '[deg']]]*PI()/180)</f>
        <v>0.447017874957997</v>
      </c>
      <c r="DA644" s="1">
        <f>'[1]Bearbeitete Datenbank'!$CJ646</f>
        <v>0.32309871700000059</v>
      </c>
      <c r="DB644" s="1">
        <f>IF(Tabelle27[[#This Row],[tolerance_GLAN '[deg']]]="None",Tabelle27[[#This Row],[tolerance_GLAN '[deg']]],Tabelle27[[#This Row],[tolerance_GLAN '[deg']]]*PI()/180)</f>
        <v>5.639136420619386E-3</v>
      </c>
      <c r="DC644" s="1" t="str">
        <f>'[1]Bearbeitete Datenbank'!$CK646</f>
        <v>GPS</v>
      </c>
      <c r="DD644" s="49" t="str">
        <f>'[1]Bearbeitete Datenbank'!$CL646</f>
        <v>E2</v>
      </c>
      <c r="DE644" s="5" t="str">
        <f>'[1]Bearbeitete Datenbank'!$CM646</f>
        <v>None</v>
      </c>
      <c r="DF644" s="49" t="str">
        <f>'[1]Bearbeitete Datenbank'!$CN646</f>
        <v>None</v>
      </c>
      <c r="DG644" s="5" t="str">
        <f>'[1]Bearbeitete Datenbank'!$CO646</f>
        <v>None</v>
      </c>
      <c r="DH644" s="5" t="str">
        <f>'[1]Bearbeitete Datenbank'!$CP646</f>
        <v>None</v>
      </c>
    </row>
    <row r="645" spans="1:112" x14ac:dyDescent="0.25">
      <c r="A645" s="1" t="str">
        <f>'[1]Bearbeitete Datenbank'!$C647</f>
        <v>USA 266</v>
      </c>
      <c r="C645" s="1" t="str">
        <f>'[1]Bearbeitete Datenbank'!$C647</f>
        <v>USA 266</v>
      </c>
      <c r="D645" s="41">
        <f>'[1]Bearbeitete Datenbank'!$AB647</f>
        <v>41328</v>
      </c>
      <c r="G645" s="1" t="str">
        <f>'[1]Bearbeitete Datenbank'!$AV647</f>
        <v>Heavy Satellite</v>
      </c>
      <c r="H645" s="1">
        <f>'[1]Bearbeitete Datenbank'!$V647</f>
        <v>12</v>
      </c>
      <c r="J645" s="3"/>
      <c r="K645" s="1" t="str">
        <f>'[1]Bearbeitete Datenbank'!$BQ647</f>
        <v>none</v>
      </c>
      <c r="L645" s="1" t="str">
        <f>'[1]Bearbeitete Datenbank'!$BR647</f>
        <v>0</v>
      </c>
      <c r="M645" s="1"/>
      <c r="N645" s="1">
        <f>'[1]Bearbeitete Datenbank'!$BS647</f>
        <v>300</v>
      </c>
      <c r="P645" s="5" t="str">
        <f>'[1]Bearbeitete Datenbank'!$Y647</f>
        <v>Cape Canaveral</v>
      </c>
      <c r="Q645" s="1">
        <f>'[1]Bearbeitete Datenbank'!$AD647*PI()/180</f>
        <v>0.49683706040105241</v>
      </c>
      <c r="R645" s="1" t="str">
        <f>'[1]Bearbeitete Datenbank'!$D647</f>
        <v>USA</v>
      </c>
      <c r="S645" s="1" t="str">
        <f>'[1]Bearbeitete Datenbank'!$E647</f>
        <v>USA</v>
      </c>
      <c r="T645" s="1" t="str">
        <f>'[1]Bearbeitete Datenbank'!$F647</f>
        <v>DoD/US Air Force</v>
      </c>
      <c r="U645" s="3">
        <f>'[1]Bearbeitete Datenbank'!$U647</f>
        <v>42405</v>
      </c>
      <c r="V645" s="34">
        <f>'[1]Bearbeitete Datenbank'!$AE647*PI()/180</f>
        <v>4.8776134829068196</v>
      </c>
      <c r="Y645" s="1">
        <f>'[1]Bearbeitete Datenbank'!$BK647</f>
        <v>1.8</v>
      </c>
      <c r="Z645" s="1">
        <f>'[1]Bearbeitete Datenbank'!$BL647</f>
        <v>2.5</v>
      </c>
      <c r="AA645" s="1">
        <f>'[1]Bearbeitete Datenbank'!$BM647</f>
        <v>18</v>
      </c>
      <c r="AB645" s="1">
        <f>'[1]Bearbeitete Datenbank'!BN647</f>
        <v>30.469840663516699</v>
      </c>
      <c r="AC645" s="33">
        <f>'[1]Bearbeitete Datenbank'!BO647</f>
        <v>3.24</v>
      </c>
      <c r="AD645" s="1">
        <f>'[1]Bearbeitete Datenbank'!$BP647</f>
        <v>13.9596</v>
      </c>
      <c r="AH645" s="1">
        <f>'[1]Bearbeitete Datenbank'!$AL647</f>
        <v>1630</v>
      </c>
      <c r="AJ645" s="1">
        <f>'[1]Bearbeitete Datenbank'!$AN647</f>
        <v>1500</v>
      </c>
      <c r="AK645" s="1">
        <f>'[1]Bearbeitete Datenbank'!$AW647</f>
        <v>130</v>
      </c>
      <c r="AU645" s="1" t="str">
        <f>'[1]Bearbeitete Datenbank'!$AU647</f>
        <v>MEO</v>
      </c>
      <c r="AV645" s="1" t="str">
        <f>'[1]Bearbeitete Datenbank'!$J647</f>
        <v>MEO</v>
      </c>
      <c r="AY645" s="1" t="str">
        <f>'[1]Bearbeitete Datenbank'!$G647</f>
        <v>Military/Commercial</v>
      </c>
      <c r="AZ645" s="1"/>
      <c r="BA645" s="1" t="str">
        <f>'[1]Bearbeitete Datenbank'!$H647</f>
        <v>Navigation/Global Positioning</v>
      </c>
      <c r="BB645" s="1"/>
      <c r="BC645" s="42">
        <f>'[1]Bearbeitete Datenbank'!$AX647</f>
        <v>54.851500000000001</v>
      </c>
      <c r="BD645" s="1">
        <f>Tabelle27[[#This Row],[inclination '[degree']]]*PI()/180</f>
        <v>0.95733927465766966</v>
      </c>
      <c r="BE645" s="1">
        <f>'[1]Bearbeitete Datenbank'!$AY647</f>
        <v>163.0198</v>
      </c>
      <c r="BF645" s="1">
        <f>Tabelle27[[#This Row],[RAAN '[degree']]]*PI()/180</f>
        <v>2.8452322559426522</v>
      </c>
      <c r="BG645" s="1">
        <f>'[1]Bearbeitete Datenbank'!$BA647</f>
        <v>226.16239999999999</v>
      </c>
      <c r="BH645" s="1">
        <f>Tabelle27[[#This Row],[AoP '[degree']]]*PI()/180</f>
        <v>3.9472785242124235</v>
      </c>
      <c r="BI645" s="1">
        <f>'[1]Bearbeitete Datenbank'!$BB647</f>
        <v>133.47229999999999</v>
      </c>
      <c r="BK645" s="1">
        <f>Tabelle27[[#This Row],[mean_anomaly '[degree']]]*PI()/180</f>
        <v>2.3295310952096275</v>
      </c>
      <c r="BL645" s="1">
        <f>'[1]Bearbeitete Datenbank'!$AZ647</f>
        <v>5.1251999999999999E-3</v>
      </c>
      <c r="BM645" s="1">
        <f>'[1]Bearbeitete Datenbank'!$BE647</f>
        <v>26560.386037332242</v>
      </c>
      <c r="BN645" s="1">
        <f>'[1]Bearbeitete Datenbank'!$BF647</f>
        <v>20325.513327850775</v>
      </c>
      <c r="BO645" s="1">
        <f>'[1]Bearbeitete Datenbank'!$BG647</f>
        <v>20053.258746813706</v>
      </c>
      <c r="BP645" s="1">
        <f>'[1]Bearbeitete Datenbank'!$BH647</f>
        <v>717.97750403965847</v>
      </c>
      <c r="BQ645" s="1">
        <f>'[1]Bearbeitete Datenbank'!$BC647</f>
        <v>2.00563387</v>
      </c>
      <c r="BS645" s="5"/>
      <c r="BT645" s="5"/>
      <c r="BU645" s="5"/>
      <c r="BV645" s="5"/>
      <c r="BW645" s="5"/>
      <c r="BY645" s="1" t="s">
        <v>115</v>
      </c>
      <c r="BZ645" s="1" t="s">
        <v>115</v>
      </c>
      <c r="CA645" s="1" t="s">
        <v>115</v>
      </c>
      <c r="CB645" s="1" t="s">
        <v>115</v>
      </c>
      <c r="CD645" s="47" t="str">
        <f>'[1]Bearbeitete Datenbank'!$BT647</f>
        <v>None</v>
      </c>
      <c r="CE64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5" s="1" t="str">
        <f>'[1]Bearbeitete Datenbank'!$BU647</f>
        <v>None</v>
      </c>
      <c r="CG64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5" s="1" t="str">
        <f>'[1]Bearbeitete Datenbank'!$BV647</f>
        <v>None</v>
      </c>
      <c r="CI645" s="1" t="str">
        <f>'[1]Bearbeitete Datenbank'!$BW647</f>
        <v>None</v>
      </c>
      <c r="CJ645" s="1" t="str">
        <f>'[1]Bearbeitete Datenbank'!$BX647</f>
        <v>None</v>
      </c>
      <c r="CK645" s="1" t="str">
        <f>'[1]Bearbeitete Datenbank'!$BY647</f>
        <v>None</v>
      </c>
      <c r="CL645" s="1" t="str">
        <f>'[1]Bearbeitete Datenbank'!$CA647</f>
        <v>None</v>
      </c>
      <c r="CM64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5" s="1" t="str">
        <f>'[1]Bearbeitete Datenbank'!$CB647</f>
        <v>None</v>
      </c>
      <c r="CO645" s="1" t="str">
        <f>'[1]Bearbeitete Datenbank'!$CC647</f>
        <v>None</v>
      </c>
      <c r="CP645" s="1" t="str">
        <f>'[1]Bearbeitete Datenbank'!$CD647</f>
        <v>None</v>
      </c>
      <c r="CQ645" s="1" t="str">
        <f>'[1]Bearbeitete Datenbank'!$CE647</f>
        <v>None</v>
      </c>
      <c r="CR645" s="1" t="str">
        <f>'[1]Bearbeitete Datenbank'!$CF647</f>
        <v>None</v>
      </c>
      <c r="CS645" s="1" t="str">
        <f>IF(Tabelle27[[#This Row],[synchronised_starting_longitude '[deg_E']]]="None","None",Tabelle27[[#This Row],[synchronised_starting_longitude '[deg_E']]]*PI()/180)</f>
        <v>None</v>
      </c>
      <c r="CT645" s="1" t="str">
        <f>'[1]Bearbeitete Datenbank'!$CG647</f>
        <v>None</v>
      </c>
      <c r="CU645" s="1" t="str">
        <f>IF(Tabelle27[[#This Row],[synchronised_initial_longitude '[deg_E']]]="None","None",Tabelle27[[#This Row],[synchronised_initial_longitude '[deg_E']]]*PI()/180)</f>
        <v>None</v>
      </c>
      <c r="CV645" s="1" t="str">
        <f>'[1]Bearbeitete Datenbank'!$CH647</f>
        <v>None</v>
      </c>
      <c r="CW645" s="1" t="str">
        <f>IF(Tabelle27[[#This Row],[synchronised_tolerance_longitude '[deg_E']]]="None","None",Tabelle27[[#This Row],[synchronised_tolerance_longitude '[deg_E']]]*PI()/180)</f>
        <v>None</v>
      </c>
      <c r="CY645" s="1">
        <f>'[1]Bearbeitete Datenbank'!$CI647</f>
        <v>51.8139338135</v>
      </c>
      <c r="CZ645" s="1">
        <f>IF(Tabelle27[[#This Row],[initial_GLAN '[deg']]]="None",Tabelle27[[#This Row],[initial_GLAN '[deg']]],Tabelle27[[#This Row],[initial_GLAN '[deg']]]*PI()/180)</f>
        <v>0.90432374345599653</v>
      </c>
      <c r="DA645" s="1">
        <f>'[1]Bearbeitete Datenbank'!$CJ647</f>
        <v>1.1964154404999974</v>
      </c>
      <c r="DB645" s="1">
        <f>IF(Tabelle27[[#This Row],[tolerance_GLAN '[deg']]]="None",Tabelle27[[#This Row],[tolerance_GLAN '[deg']]],Tabelle27[[#This Row],[tolerance_GLAN '[deg']]]*PI()/180)</f>
        <v>2.0881388658423265E-2</v>
      </c>
      <c r="DC645" s="1" t="str">
        <f>'[1]Bearbeitete Datenbank'!$CK647</f>
        <v>GPS</v>
      </c>
      <c r="DD645" s="49" t="str">
        <f>'[1]Bearbeitete Datenbank'!$CL647</f>
        <v>F1</v>
      </c>
      <c r="DE645" s="5" t="str">
        <f>'[1]Bearbeitete Datenbank'!$CM647</f>
        <v>None</v>
      </c>
      <c r="DF645" s="49" t="str">
        <f>'[1]Bearbeitete Datenbank'!$CN647</f>
        <v>None</v>
      </c>
      <c r="DG645" s="5" t="str">
        <f>'[1]Bearbeitete Datenbank'!$CO647</f>
        <v>None</v>
      </c>
      <c r="DH645" s="5" t="str">
        <f>'[1]Bearbeitete Datenbank'!$CP647</f>
        <v>None</v>
      </c>
    </row>
    <row r="646" spans="1:112" x14ac:dyDescent="0.25">
      <c r="A646" s="1" t="str">
        <f>'[1]Bearbeitete Datenbank'!$C648</f>
        <v>USA 270</v>
      </c>
      <c r="C646" s="1" t="str">
        <f>'[1]Bearbeitete Datenbank'!$C648</f>
        <v>USA 270</v>
      </c>
      <c r="D646" s="41">
        <f>'[1]Bearbeitete Datenbank'!$AB648</f>
        <v>41744</v>
      </c>
      <c r="G646" s="1" t="str">
        <f>'[1]Bearbeitete Datenbank'!$AV648</f>
        <v>Medium Satellite</v>
      </c>
      <c r="H646" s="1">
        <f>'[1]Bearbeitete Datenbank'!$V648</f>
        <v>15</v>
      </c>
      <c r="J646" s="3"/>
      <c r="K646" s="1" t="str">
        <f>'[1]Bearbeitete Datenbank'!$BQ648</f>
        <v>none</v>
      </c>
      <c r="L646" s="1" t="str">
        <f>'[1]Bearbeitete Datenbank'!$BR648</f>
        <v>0</v>
      </c>
      <c r="M646" s="1"/>
      <c r="N646" s="1">
        <f>'[1]Bearbeitete Datenbank'!$BS648</f>
        <v>300</v>
      </c>
      <c r="P646" s="1" t="str">
        <f>'[1]Bearbeitete Datenbank'!$Y648</f>
        <v>Cape Canaveral</v>
      </c>
      <c r="Q646" s="1">
        <f>'[1]Bearbeitete Datenbank'!$AD648*PI()/180</f>
        <v>0.49683706040105241</v>
      </c>
      <c r="R646" s="1" t="str">
        <f>'[1]Bearbeitete Datenbank'!$D648</f>
        <v>USA</v>
      </c>
      <c r="S646" s="1" t="str">
        <f>'[1]Bearbeitete Datenbank'!$E648</f>
        <v>USA</v>
      </c>
      <c r="T646" s="1" t="str">
        <f>'[1]Bearbeitete Datenbank'!$F648</f>
        <v>Air Force Satellite Control Network</v>
      </c>
      <c r="U646" s="3">
        <f>'[1]Bearbeitete Datenbank'!$U648</f>
        <v>42601</v>
      </c>
      <c r="V646" s="1">
        <f>'[1]Bearbeitete Datenbank'!$AE648*PI()/180</f>
        <v>4.8776134829068196</v>
      </c>
      <c r="Y646" s="1">
        <f>'[1]Bearbeitete Datenbank'!$BK648</f>
        <v>2</v>
      </c>
      <c r="Z646" s="1">
        <f>'[1]Bearbeitete Datenbank'!$BL648</f>
        <v>2</v>
      </c>
      <c r="AA646" s="1">
        <f>'[1]Bearbeitete Datenbank'!$BM648</f>
        <v>5</v>
      </c>
      <c r="AB646" s="1" t="str">
        <f>'[1]Bearbeitete Datenbank'!BN648</f>
        <v xml:space="preserve"> None </v>
      </c>
      <c r="AC646" s="1" t="str">
        <f>'[1]Bearbeitete Datenbank'!BO648</f>
        <v xml:space="preserve"> None </v>
      </c>
      <c r="AD646" s="1">
        <f>'[1]Bearbeitete Datenbank'!$BP648</f>
        <v>4</v>
      </c>
      <c r="AH646" s="1">
        <f>'[1]Bearbeitete Datenbank'!$AL648</f>
        <v>500</v>
      </c>
      <c r="AJ646" s="1">
        <f>'[1]Bearbeitete Datenbank'!$AN648</f>
        <v>500</v>
      </c>
      <c r="AK646" s="1">
        <f>'[1]Bearbeitete Datenbank'!$AW648</f>
        <v>0</v>
      </c>
      <c r="AU646" s="1" t="str">
        <f>'[1]Bearbeitete Datenbank'!$AU648</f>
        <v>GEO/S</v>
      </c>
      <c r="AV646" s="1" t="str">
        <f>'[1]Bearbeitete Datenbank'!$J648</f>
        <v>GEO</v>
      </c>
      <c r="AY646" s="1" t="str">
        <f>'[1]Bearbeitete Datenbank'!$G648</f>
        <v>Military</v>
      </c>
      <c r="AZ646" s="1"/>
      <c r="BA646" s="1" t="str">
        <f>'[1]Bearbeitete Datenbank'!$H648</f>
        <v>Space Observation</v>
      </c>
      <c r="BB646" s="1"/>
      <c r="BC646" s="42">
        <f>'[1]Bearbeitete Datenbank'!$AX648</f>
        <v>0.1444</v>
      </c>
      <c r="BD646" s="1">
        <f>Tabelle27[[#This Row],[inclination '[degree']]]*PI()/180</f>
        <v>2.5202554398798117E-3</v>
      </c>
      <c r="BE646" s="1">
        <f>'[1]Bearbeitete Datenbank'!$AY648</f>
        <v>111.00660000000001</v>
      </c>
      <c r="BF646" s="1">
        <f>Tabelle27[[#This Row],[RAAN '[degree']]]*PI()/180</f>
        <v>1.9374306614443375</v>
      </c>
      <c r="BG646" s="1">
        <f>'[1]Bearbeitete Datenbank'!$BA648</f>
        <v>170.93809999999999</v>
      </c>
      <c r="BH646" s="1">
        <f>Tabelle27[[#This Row],[AoP '[degree']]]*PI()/180</f>
        <v>2.9834326621033185</v>
      </c>
      <c r="BI646" s="1">
        <f>'[1]Bearbeitete Datenbank'!$BB648</f>
        <v>191.3672</v>
      </c>
      <c r="BK646" s="1">
        <f>Tabelle27[[#This Row],[mean_anomaly '[degree']]]*PI()/180</f>
        <v>3.3399877203224926</v>
      </c>
      <c r="BL646" s="1">
        <f>'[1]Bearbeitete Datenbank'!$AZ648</f>
        <v>3.6999999999999998E-5</v>
      </c>
      <c r="BM646" s="1">
        <f>'[1]Bearbeitete Datenbank'!$BE648</f>
        <v>42186.155364642946</v>
      </c>
      <c r="BN646" s="1">
        <f>'[1]Bearbeitete Datenbank'!$BF648</f>
        <v>35816.716252391438</v>
      </c>
      <c r="BO646" s="1">
        <f>'[1]Bearbeitete Datenbank'!$BG648</f>
        <v>35813.594476894454</v>
      </c>
      <c r="BP646" s="1">
        <f>'[1]Bearbeitete Datenbank'!$BH648</f>
        <v>1437.1899917562173</v>
      </c>
      <c r="BQ646" s="1">
        <f>'[1]Bearbeitete Datenbank'!$BC648</f>
        <v>1.00195521</v>
      </c>
      <c r="BY646" s="1" t="s">
        <v>115</v>
      </c>
      <c r="BZ646" s="1" t="s">
        <v>115</v>
      </c>
      <c r="CA646" s="1" t="s">
        <v>115</v>
      </c>
      <c r="CB646" s="1" t="s">
        <v>115</v>
      </c>
      <c r="CD646" s="47" t="str">
        <f>'[1]Bearbeitete Datenbank'!$BT648</f>
        <v>None</v>
      </c>
      <c r="CE646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6" s="1" t="str">
        <f>'[1]Bearbeitete Datenbank'!$BU648</f>
        <v>None</v>
      </c>
      <c r="CG646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6" s="1" t="str">
        <f>'[1]Bearbeitete Datenbank'!$BV648</f>
        <v>False</v>
      </c>
      <c r="CI646" s="1" t="str">
        <f>'[1]Bearbeitete Datenbank'!$BW648</f>
        <v>False</v>
      </c>
      <c r="CJ646" s="1" t="str">
        <f>'[1]Bearbeitete Datenbank'!$BX648</f>
        <v>None</v>
      </c>
      <c r="CK646" s="1" t="str">
        <f>'[1]Bearbeitete Datenbank'!$BY648</f>
        <v>None</v>
      </c>
      <c r="CL646" s="1" t="str">
        <f>'[1]Bearbeitete Datenbank'!$CA648</f>
        <v>None</v>
      </c>
      <c r="CM646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6" s="1">
        <f>'[1]Bearbeitete Datenbank'!$CB648</f>
        <v>0</v>
      </c>
      <c r="CO646" s="1">
        <f>'[1]Bearbeitete Datenbank'!$CC648</f>
        <v>0</v>
      </c>
      <c r="CP646" s="1" t="str">
        <f>'[1]Bearbeitete Datenbank'!$CD648</f>
        <v>None</v>
      </c>
      <c r="CQ646" s="1" t="str">
        <f>'[1]Bearbeitete Datenbank'!$CE648</f>
        <v>None</v>
      </c>
      <c r="CR646" s="1" t="str">
        <f>'[1]Bearbeitete Datenbank'!$CF648</f>
        <v>None</v>
      </c>
      <c r="CS646" s="1" t="str">
        <f>IF(Tabelle27[[#This Row],[synchronised_starting_longitude '[deg_E']]]="None","None",Tabelle27[[#This Row],[synchronised_starting_longitude '[deg_E']]]*PI()/180)</f>
        <v>None</v>
      </c>
      <c r="CT646" s="1" t="str">
        <f>'[1]Bearbeitete Datenbank'!$CG648</f>
        <v>None</v>
      </c>
      <c r="CU646" s="1" t="str">
        <f>IF(Tabelle27[[#This Row],[synchronised_initial_longitude '[deg_E']]]="None","None",Tabelle27[[#This Row],[synchronised_initial_longitude '[deg_E']]]*PI()/180)</f>
        <v>None</v>
      </c>
      <c r="CV646" s="1" t="str">
        <f>'[1]Bearbeitete Datenbank'!$CH648</f>
        <v>None</v>
      </c>
      <c r="CW646" s="1" t="str">
        <f>IF(Tabelle27[[#This Row],[synchronised_tolerance_longitude '[deg_E']]]="None","None",Tabelle27[[#This Row],[synchronised_tolerance_longitude '[deg_E']]]*PI()/180)</f>
        <v>None</v>
      </c>
      <c r="CY646" s="1" t="str">
        <f>'[1]Bearbeitete Datenbank'!$CI648</f>
        <v>None</v>
      </c>
      <c r="CZ646" s="1" t="str">
        <f>IF(Tabelle27[[#This Row],[initial_GLAN '[deg']]]="None",Tabelle27[[#This Row],[initial_GLAN '[deg']]],Tabelle27[[#This Row],[initial_GLAN '[deg']]]*PI()/180)</f>
        <v>None</v>
      </c>
      <c r="DA646" s="1" t="str">
        <f>'[1]Bearbeitete Datenbank'!$CJ648</f>
        <v>None</v>
      </c>
      <c r="DB646" s="1" t="str">
        <f>IF(Tabelle27[[#This Row],[tolerance_GLAN '[deg']]]="None",Tabelle27[[#This Row],[tolerance_GLAN '[deg']]],Tabelle27[[#This Row],[tolerance_GLAN '[deg']]]*PI()/180)</f>
        <v>None</v>
      </c>
      <c r="DC646" s="1" t="str">
        <f>'[1]Bearbeitete Datenbank'!$CK648</f>
        <v>None</v>
      </c>
      <c r="DD646" s="49" t="str">
        <f>'[1]Bearbeitete Datenbank'!$CL648</f>
        <v>None</v>
      </c>
      <c r="DE646" s="5" t="str">
        <f>'[1]Bearbeitete Datenbank'!$CM648</f>
        <v>None</v>
      </c>
      <c r="DF646" s="49" t="str">
        <f>'[1]Bearbeitete Datenbank'!$CN648</f>
        <v>None</v>
      </c>
      <c r="DG646" s="5" t="str">
        <f>'[1]Bearbeitete Datenbank'!$CO648</f>
        <v>None</v>
      </c>
      <c r="DH646" s="5" t="str">
        <f>'[1]Bearbeitete Datenbank'!$CP648</f>
        <v>None</v>
      </c>
    </row>
    <row r="647" spans="1:112" x14ac:dyDescent="0.25">
      <c r="A647" s="1" t="str">
        <f>'[1]Bearbeitete Datenbank'!$C649</f>
        <v>USA 271</v>
      </c>
      <c r="C647" s="1" t="str">
        <f>'[1]Bearbeitete Datenbank'!$C649</f>
        <v>USA 271</v>
      </c>
      <c r="D647" s="41">
        <f>'[1]Bearbeitete Datenbank'!$AB649</f>
        <v>41745</v>
      </c>
      <c r="G647" s="1" t="str">
        <f>'[1]Bearbeitete Datenbank'!$AV649</f>
        <v>Medium Satellite</v>
      </c>
      <c r="H647" s="1">
        <f>'[1]Bearbeitete Datenbank'!$V649</f>
        <v>15</v>
      </c>
      <c r="J647" s="3"/>
      <c r="K647" s="1" t="str">
        <f>'[1]Bearbeitete Datenbank'!$BQ649</f>
        <v>none</v>
      </c>
      <c r="L647" s="1" t="str">
        <f>'[1]Bearbeitete Datenbank'!$BR649</f>
        <v>0</v>
      </c>
      <c r="M647" s="1"/>
      <c r="N647" s="1">
        <f>'[1]Bearbeitete Datenbank'!$BS649</f>
        <v>300</v>
      </c>
      <c r="P647" s="1" t="str">
        <f>'[1]Bearbeitete Datenbank'!$Y649</f>
        <v>Cape Canaveral</v>
      </c>
      <c r="Q647" s="1">
        <f>'[1]Bearbeitete Datenbank'!$AD649*PI()/180</f>
        <v>0.49683706040105241</v>
      </c>
      <c r="R647" s="1" t="str">
        <f>'[1]Bearbeitete Datenbank'!$D649</f>
        <v>USA</v>
      </c>
      <c r="S647" s="1" t="str">
        <f>'[1]Bearbeitete Datenbank'!$E649</f>
        <v>USA</v>
      </c>
      <c r="T647" s="1" t="str">
        <f>'[1]Bearbeitete Datenbank'!$F649</f>
        <v>Air Force Satellite Control Network</v>
      </c>
      <c r="U647" s="3">
        <f>'[1]Bearbeitete Datenbank'!$U649</f>
        <v>42601</v>
      </c>
      <c r="V647" s="1">
        <f>'[1]Bearbeitete Datenbank'!$AE649*PI()/180</f>
        <v>4.8776134829068196</v>
      </c>
      <c r="Y647" s="1">
        <f>'[1]Bearbeitete Datenbank'!$BK649</f>
        <v>2</v>
      </c>
      <c r="Z647" s="1">
        <f>'[1]Bearbeitete Datenbank'!$BL649</f>
        <v>2</v>
      </c>
      <c r="AA647" s="1">
        <f>'[1]Bearbeitete Datenbank'!$BM649</f>
        <v>5</v>
      </c>
      <c r="AB647" s="1" t="str">
        <f>'[1]Bearbeitete Datenbank'!BN649</f>
        <v xml:space="preserve"> None </v>
      </c>
      <c r="AC647" s="1" t="str">
        <f>'[1]Bearbeitete Datenbank'!BO649</f>
        <v xml:space="preserve"> None </v>
      </c>
      <c r="AD647" s="1">
        <f>'[1]Bearbeitete Datenbank'!$BP649</f>
        <v>4</v>
      </c>
      <c r="AH647" s="1">
        <f>'[1]Bearbeitete Datenbank'!$AL649</f>
        <v>500</v>
      </c>
      <c r="AJ647" s="1">
        <f>'[1]Bearbeitete Datenbank'!$AN649</f>
        <v>500</v>
      </c>
      <c r="AK647" s="1">
        <f>'[1]Bearbeitete Datenbank'!$AW649</f>
        <v>0</v>
      </c>
      <c r="AU647" s="1" t="str">
        <f>'[1]Bearbeitete Datenbank'!$AU649</f>
        <v>GEO/D</v>
      </c>
      <c r="AV647" s="1" t="str">
        <f>'[1]Bearbeitete Datenbank'!$J649</f>
        <v>GEO</v>
      </c>
      <c r="AY647" s="1" t="str">
        <f>'[1]Bearbeitete Datenbank'!$G649</f>
        <v>Military</v>
      </c>
      <c r="AZ647" s="1"/>
      <c r="BA647" s="1" t="str">
        <f>'[1]Bearbeitete Datenbank'!$H649</f>
        <v>Space Observation</v>
      </c>
      <c r="BB647" s="1"/>
      <c r="BC647" s="42">
        <f>'[1]Bearbeitete Datenbank'!$AX649</f>
        <v>0.86939999999999995</v>
      </c>
      <c r="BD647" s="1">
        <f>Tabelle27[[#This Row],[inclination '[degree']]]*PI()/180</f>
        <v>1.5173892516838698E-2</v>
      </c>
      <c r="BE647" s="1">
        <f>'[1]Bearbeitete Datenbank'!$AY649</f>
        <v>96.941900000000004</v>
      </c>
      <c r="BF647" s="1">
        <f>Tabelle27[[#This Row],[RAAN '[degree']]]*PI()/180</f>
        <v>1.691955338139091</v>
      </c>
      <c r="BG647" s="1">
        <f>'[1]Bearbeitete Datenbank'!$BA649</f>
        <v>275.43110000000001</v>
      </c>
      <c r="BH647" s="1">
        <f>Tabelle27[[#This Row],[AoP '[degree']]]*PI()/180</f>
        <v>4.8071795573897536</v>
      </c>
      <c r="BI647" s="1">
        <f>'[1]Bearbeitete Datenbank'!$BB649</f>
        <v>150.49189999999999</v>
      </c>
      <c r="BK647" s="1">
        <f>Tabelle27[[#This Row],[mean_anomaly '[degree']]]*PI()/180</f>
        <v>2.6265791525820541</v>
      </c>
      <c r="BL647" s="1">
        <f>'[1]Bearbeitete Datenbank'!$AZ649</f>
        <v>1.0633000000000001E-3</v>
      </c>
      <c r="BM647" s="1">
        <f>'[1]Bearbeitete Datenbank'!$BE649</f>
        <v>42164.526460508227</v>
      </c>
      <c r="BN647" s="1">
        <f>'[1]Bearbeitete Datenbank'!$BF649</f>
        <v>35838.360001493682</v>
      </c>
      <c r="BO647" s="1">
        <f>'[1]Bearbeitete Datenbank'!$BG649</f>
        <v>35748.692919522771</v>
      </c>
      <c r="BP647" s="1">
        <f>'[1]Bearbeitete Datenbank'!$BH649</f>
        <v>1436.084859291509</v>
      </c>
      <c r="BQ647" s="1">
        <f>'[1]Bearbeitete Datenbank'!$BC649</f>
        <v>1.00272626</v>
      </c>
      <c r="BY647" s="1" t="s">
        <v>115</v>
      </c>
      <c r="BZ647" s="1" t="s">
        <v>115</v>
      </c>
      <c r="CA647" s="1" t="s">
        <v>115</v>
      </c>
      <c r="CB647" s="1" t="s">
        <v>115</v>
      </c>
      <c r="CD647" s="47" t="str">
        <f>'[1]Bearbeitete Datenbank'!$BT649</f>
        <v>None</v>
      </c>
      <c r="CE647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47" s="1" t="str">
        <f>'[1]Bearbeitete Datenbank'!$BU649</f>
        <v>None</v>
      </c>
      <c r="CG647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47" s="1" t="str">
        <f>'[1]Bearbeitete Datenbank'!$BV649</f>
        <v>False</v>
      </c>
      <c r="CI647" s="1" t="str">
        <f>'[1]Bearbeitete Datenbank'!$BW649</f>
        <v>False</v>
      </c>
      <c r="CJ647" s="1" t="str">
        <f>'[1]Bearbeitete Datenbank'!$BX649</f>
        <v>None</v>
      </c>
      <c r="CK647" s="1" t="str">
        <f>'[1]Bearbeitete Datenbank'!$BY649</f>
        <v>None</v>
      </c>
      <c r="CL647" s="1" t="str">
        <f>'[1]Bearbeitete Datenbank'!$CA649</f>
        <v>None</v>
      </c>
      <c r="CM64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7" s="1">
        <f>'[1]Bearbeitete Datenbank'!$CB649</f>
        <v>0</v>
      </c>
      <c r="CO647" s="1">
        <f>'[1]Bearbeitete Datenbank'!$CC649</f>
        <v>0</v>
      </c>
      <c r="CP647" s="1" t="str">
        <f>'[1]Bearbeitete Datenbank'!$CD649</f>
        <v>None</v>
      </c>
      <c r="CQ647" s="1" t="str">
        <f>'[1]Bearbeitete Datenbank'!$CE649</f>
        <v>None</v>
      </c>
      <c r="CR647" s="1" t="str">
        <f>'[1]Bearbeitete Datenbank'!$CF649</f>
        <v>None</v>
      </c>
      <c r="CS647" s="1" t="str">
        <f>IF(Tabelle27[[#This Row],[synchronised_starting_longitude '[deg_E']]]="None","None",Tabelle27[[#This Row],[synchronised_starting_longitude '[deg_E']]]*PI()/180)</f>
        <v>None</v>
      </c>
      <c r="CT647" s="1" t="str">
        <f>'[1]Bearbeitete Datenbank'!$CG649</f>
        <v>None</v>
      </c>
      <c r="CU647" s="1" t="str">
        <f>IF(Tabelle27[[#This Row],[synchronised_initial_longitude '[deg_E']]]="None","None",Tabelle27[[#This Row],[synchronised_initial_longitude '[deg_E']]]*PI()/180)</f>
        <v>None</v>
      </c>
      <c r="CV647" s="1" t="str">
        <f>'[1]Bearbeitete Datenbank'!$CH649</f>
        <v>None</v>
      </c>
      <c r="CW647" s="1" t="str">
        <f>IF(Tabelle27[[#This Row],[synchronised_tolerance_longitude '[deg_E']]]="None","None",Tabelle27[[#This Row],[synchronised_tolerance_longitude '[deg_E']]]*PI()/180)</f>
        <v>None</v>
      </c>
      <c r="CY647" s="1" t="str">
        <f>'[1]Bearbeitete Datenbank'!$CI649</f>
        <v>None</v>
      </c>
      <c r="CZ647" s="1" t="str">
        <f>IF(Tabelle27[[#This Row],[initial_GLAN '[deg']]]="None",Tabelle27[[#This Row],[initial_GLAN '[deg']]],Tabelle27[[#This Row],[initial_GLAN '[deg']]]*PI()/180)</f>
        <v>None</v>
      </c>
      <c r="DA647" s="1" t="str">
        <f>'[1]Bearbeitete Datenbank'!$CJ649</f>
        <v>None</v>
      </c>
      <c r="DB647" s="1" t="str">
        <f>IF(Tabelle27[[#This Row],[tolerance_GLAN '[deg']]]="None",Tabelle27[[#This Row],[tolerance_GLAN '[deg']]],Tabelle27[[#This Row],[tolerance_GLAN '[deg']]]*PI()/180)</f>
        <v>None</v>
      </c>
      <c r="DC647" s="1" t="str">
        <f>'[1]Bearbeitete Datenbank'!$CK649</f>
        <v>None</v>
      </c>
      <c r="DD647" s="49" t="str">
        <f>'[1]Bearbeitete Datenbank'!$CL649</f>
        <v>None</v>
      </c>
      <c r="DE647" s="5" t="str">
        <f>'[1]Bearbeitete Datenbank'!$CM649</f>
        <v>None</v>
      </c>
      <c r="DF647" s="49" t="str">
        <f>'[1]Bearbeitete Datenbank'!$CN649</f>
        <v>None</v>
      </c>
      <c r="DG647" s="5" t="str">
        <f>'[1]Bearbeitete Datenbank'!$CO649</f>
        <v>None</v>
      </c>
      <c r="DH647" s="5" t="str">
        <f>'[1]Bearbeitete Datenbank'!$CP649</f>
        <v>None</v>
      </c>
    </row>
    <row r="648" spans="1:112" x14ac:dyDescent="0.25">
      <c r="A648" s="1" t="str">
        <f>'[1]Bearbeitete Datenbank'!$C650</f>
        <v>USA 272</v>
      </c>
      <c r="C648" s="1" t="str">
        <f>'[1]Bearbeitete Datenbank'!$C650</f>
        <v>USA 272</v>
      </c>
      <c r="D648" s="41">
        <f>'[1]Bearbeitete Datenbank'!$AB650</f>
        <v>41879</v>
      </c>
      <c r="G648" s="1" t="str">
        <f>'[1]Bearbeitete Datenbank'!$AV650</f>
        <v>Heavy Satellite</v>
      </c>
      <c r="H648" s="1">
        <f>'[1]Bearbeitete Datenbank'!$V650</f>
        <v>14</v>
      </c>
      <c r="J648" s="3"/>
      <c r="K648" s="1" t="str">
        <f>'[1]Bearbeitete Datenbank'!$BQ650</f>
        <v>mono/duo-propellant</v>
      </c>
      <c r="L648" s="1" t="str">
        <f>'[1]Bearbeitete Datenbank'!$BR650</f>
        <v>1</v>
      </c>
      <c r="M648" s="1"/>
      <c r="N648" s="1">
        <f>'[1]Bearbeitete Datenbank'!$BS650</f>
        <v>3000</v>
      </c>
      <c r="P648" s="1" t="str">
        <f>'[1]Bearbeitete Datenbank'!$Y650</f>
        <v>Cape Canaveral</v>
      </c>
      <c r="Q648" s="1">
        <f>'[1]Bearbeitete Datenbank'!$AD650*PI()/180</f>
        <v>0.49683706040105241</v>
      </c>
      <c r="R648" s="1" t="str">
        <f>'[1]Bearbeitete Datenbank'!$D650</f>
        <v>USA</v>
      </c>
      <c r="S648" s="1" t="str">
        <f>'[1]Bearbeitete Datenbank'!$E650</f>
        <v>USA</v>
      </c>
      <c r="T648" s="1" t="str">
        <f>'[1]Bearbeitete Datenbank'!$F650</f>
        <v>Military Satellite Communications - US Air Force</v>
      </c>
      <c r="U648" s="3">
        <f>'[1]Bearbeitete Datenbank'!$U650</f>
        <v>42711</v>
      </c>
      <c r="V648" s="1">
        <f>'[1]Bearbeitete Datenbank'!$AE650*PI()/180</f>
        <v>4.8776134829068196</v>
      </c>
      <c r="Y648" s="1">
        <f>'[1]Bearbeitete Datenbank'!$BK650</f>
        <v>3</v>
      </c>
      <c r="Z648" s="1">
        <f>'[1]Bearbeitete Datenbank'!$BL650</f>
        <v>6</v>
      </c>
      <c r="AA648" s="1">
        <f>'[1]Bearbeitete Datenbank'!$BM650</f>
        <v>40.9</v>
      </c>
      <c r="AB648" s="1">
        <f>'[1]Bearbeitete Datenbank'!BN650</f>
        <v>117.960802244703</v>
      </c>
      <c r="AC648" s="1">
        <f>'[1]Bearbeitete Datenbank'!BO650</f>
        <v>9</v>
      </c>
      <c r="AD648" s="1">
        <f>'[1]Bearbeitete Datenbank'!$BP650</f>
        <v>52.962333333333298</v>
      </c>
      <c r="AH648" s="1">
        <f>'[1]Bearbeitete Datenbank'!$AL650</f>
        <v>5987</v>
      </c>
      <c r="AJ648" s="1">
        <f>'[1]Bearbeitete Datenbank'!$AN650</f>
        <v>3400</v>
      </c>
      <c r="AK648" s="1">
        <f>'[1]Bearbeitete Datenbank'!$AW650</f>
        <v>2587</v>
      </c>
      <c r="AU648" s="1" t="str">
        <f>'[1]Bearbeitete Datenbank'!$AU650</f>
        <v>GEO/NS</v>
      </c>
      <c r="AV648" s="1" t="str">
        <f>'[1]Bearbeitete Datenbank'!$J650</f>
        <v>GEO</v>
      </c>
      <c r="AY648" s="1" t="str">
        <f>'[1]Bearbeitete Datenbank'!$G650</f>
        <v>Military</v>
      </c>
      <c r="AZ648" s="1"/>
      <c r="BA648" s="1" t="str">
        <f>'[1]Bearbeitete Datenbank'!$H650</f>
        <v>Communications</v>
      </c>
      <c r="BB648" s="1"/>
      <c r="BC648" s="42">
        <f>'[1]Bearbeitete Datenbank'!$AX650</f>
        <v>9.5999999999999992E-3</v>
      </c>
      <c r="BD648" s="1">
        <f>Tabelle27[[#This Row],[inclination '[degree']]]*PI()/180</f>
        <v>1.6755160819145561E-4</v>
      </c>
      <c r="BE648" s="1">
        <f>'[1]Bearbeitete Datenbank'!$AY650</f>
        <v>329.8784</v>
      </c>
      <c r="BF648" s="1">
        <f>Tabelle27[[#This Row],[RAAN '[degree']]]*PI()/180</f>
        <v>5.7574642112108627</v>
      </c>
      <c r="BG648" s="1">
        <f>'[1]Bearbeitete Datenbank'!$BA650</f>
        <v>84.2453</v>
      </c>
      <c r="BH648" s="1">
        <f>Tabelle27[[#This Row],[AoP '[degree']]]*PI()/180</f>
        <v>1.470357864330379</v>
      </c>
      <c r="BI648" s="1">
        <f>'[1]Bearbeitete Datenbank'!$BB650</f>
        <v>243.24449999999999</v>
      </c>
      <c r="BK648" s="1">
        <f>Tabelle27[[#This Row],[mean_anomaly '[degree']]]*PI()/180</f>
        <v>4.2454174123673463</v>
      </c>
      <c r="BL648" s="1">
        <f>'[1]Bearbeitete Datenbank'!$AZ650</f>
        <v>1.9199999999999999E-5</v>
      </c>
      <c r="BM648" s="1">
        <f>'[1]Bearbeitete Datenbank'!$BE650</f>
        <v>42164.880524277607</v>
      </c>
      <c r="BN648" s="1">
        <f>'[1]Bearbeitete Datenbank'!$BF650</f>
        <v>35794.690089983676</v>
      </c>
      <c r="BO648" s="1">
        <f>'[1]Bearbeitete Datenbank'!$BG650</f>
        <v>35793.070958571538</v>
      </c>
      <c r="BP648" s="1">
        <f>'[1]Bearbeitete Datenbank'!$BH650</f>
        <v>1436.1029479573333</v>
      </c>
      <c r="BQ648" s="1">
        <f>'[1]Bearbeitete Datenbank'!$BC650</f>
        <v>1.0027136299999999</v>
      </c>
      <c r="BY648" s="1" t="s">
        <v>115</v>
      </c>
      <c r="BZ648" s="1" t="s">
        <v>115</v>
      </c>
      <c r="CA648" s="1" t="s">
        <v>115</v>
      </c>
      <c r="CB648" s="1" t="s">
        <v>115</v>
      </c>
      <c r="CD648" s="47">
        <f>'[1]Bearbeitete Datenbank'!$BT650</f>
        <v>2.9984474999992017E-2</v>
      </c>
      <c r="CE64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5.2332781323178733E-4</v>
      </c>
      <c r="CF648" s="1">
        <f>'[1]Bearbeitete Datenbank'!$BU650</f>
        <v>149.806578664</v>
      </c>
      <c r="CG64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2.614618038834688</v>
      </c>
      <c r="CH648" s="1" t="str">
        <f>'[1]Bearbeitete Datenbank'!$BV650</f>
        <v>True</v>
      </c>
      <c r="CI648" s="1" t="str">
        <f>'[1]Bearbeitete Datenbank'!$BW650</f>
        <v>True</v>
      </c>
      <c r="CJ648" s="1">
        <f>'[1]Bearbeitete Datenbank'!$BX650</f>
        <v>3.7235499999999993E-5</v>
      </c>
      <c r="CK648" s="1">
        <f>'[1]Bearbeitete Datenbank'!$BY650</f>
        <v>3.4377499999999994E-5</v>
      </c>
      <c r="CL648" s="1">
        <f>'[1]Bearbeitete Datenbank'!$CA650</f>
        <v>4.07E-2</v>
      </c>
      <c r="CM64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7.1034900556169204E-4</v>
      </c>
      <c r="CN648" s="1">
        <f>'[1]Bearbeitete Datenbank'!$CB650</f>
        <v>1</v>
      </c>
      <c r="CO648" s="1">
        <f>'[1]Bearbeitete Datenbank'!$CC650</f>
        <v>3</v>
      </c>
      <c r="CP648" s="1" t="str">
        <f>'[1]Bearbeitete Datenbank'!$CD650</f>
        <v>None</v>
      </c>
      <c r="CQ648" s="1" t="str">
        <f>'[1]Bearbeitete Datenbank'!$CE650</f>
        <v>None</v>
      </c>
      <c r="CR648" s="1" t="str">
        <f>'[1]Bearbeitete Datenbank'!$CF650</f>
        <v>None</v>
      </c>
      <c r="CS648" s="1" t="str">
        <f>IF(Tabelle27[[#This Row],[synchronised_starting_longitude '[deg_E']]]="None","None",Tabelle27[[#This Row],[synchronised_starting_longitude '[deg_E']]]*PI()/180)</f>
        <v>None</v>
      </c>
      <c r="CT648" s="1" t="str">
        <f>'[1]Bearbeitete Datenbank'!$CG650</f>
        <v>None</v>
      </c>
      <c r="CU648" s="1" t="str">
        <f>IF(Tabelle27[[#This Row],[synchronised_initial_longitude '[deg_E']]]="None","None",Tabelle27[[#This Row],[synchronised_initial_longitude '[deg_E']]]*PI()/180)</f>
        <v>None</v>
      </c>
      <c r="CV648" s="1" t="str">
        <f>'[1]Bearbeitete Datenbank'!$CH650</f>
        <v>None</v>
      </c>
      <c r="CW648" s="1" t="str">
        <f>IF(Tabelle27[[#This Row],[synchronised_tolerance_longitude '[deg_E']]]="None","None",Tabelle27[[#This Row],[synchronised_tolerance_longitude '[deg_E']]]*PI()/180)</f>
        <v>None</v>
      </c>
      <c r="CY648" s="1" t="str">
        <f>'[1]Bearbeitete Datenbank'!$CI650</f>
        <v>None</v>
      </c>
      <c r="CZ648" s="1" t="str">
        <f>IF(Tabelle27[[#This Row],[initial_GLAN '[deg']]]="None",Tabelle27[[#This Row],[initial_GLAN '[deg']]],Tabelle27[[#This Row],[initial_GLAN '[deg']]]*PI()/180)</f>
        <v>None</v>
      </c>
      <c r="DA648" s="1" t="str">
        <f>'[1]Bearbeitete Datenbank'!$CJ650</f>
        <v>None</v>
      </c>
      <c r="DB648" s="1" t="str">
        <f>IF(Tabelle27[[#This Row],[tolerance_GLAN '[deg']]]="None",Tabelle27[[#This Row],[tolerance_GLAN '[deg']]],Tabelle27[[#This Row],[tolerance_GLAN '[deg']]]*PI()/180)</f>
        <v>None</v>
      </c>
      <c r="DC648" s="1" t="str">
        <f>'[1]Bearbeitete Datenbank'!$CK650</f>
        <v>None</v>
      </c>
      <c r="DD648" s="49" t="str">
        <f>'[1]Bearbeitete Datenbank'!$CL650</f>
        <v>None</v>
      </c>
      <c r="DE648" s="5" t="str">
        <f>'[1]Bearbeitete Datenbank'!$CM650</f>
        <v>None</v>
      </c>
      <c r="DF648" s="49" t="str">
        <f>'[1]Bearbeitete Datenbank'!$CN650</f>
        <v>None</v>
      </c>
      <c r="DG648" s="5" t="str">
        <f>'[1]Bearbeitete Datenbank'!$CO650</f>
        <v>None</v>
      </c>
      <c r="DH648" s="5" t="str">
        <f>'[1]Bearbeitete Datenbank'!$CP650</f>
        <v>None</v>
      </c>
    </row>
    <row r="649" spans="1:112" x14ac:dyDescent="0.25">
      <c r="A649" s="1" t="str">
        <f>'[1]Bearbeitete Datenbank'!$C651</f>
        <v>USA 273</v>
      </c>
      <c r="C649" s="1" t="str">
        <f>'[1]Bearbeitete Datenbank'!$C651</f>
        <v>USA 273</v>
      </c>
      <c r="D649" s="41">
        <f>'[1]Bearbeitete Datenbank'!$AB651</f>
        <v>41937</v>
      </c>
      <c r="G649" s="1" t="str">
        <f>'[1]Bearbeitete Datenbank'!$AV651</f>
        <v>Heavy Satellite</v>
      </c>
      <c r="H649" s="1">
        <f>'[1]Bearbeitete Datenbank'!$V651</f>
        <v>12</v>
      </c>
      <c r="J649" s="3"/>
      <c r="K649" s="1" t="str">
        <f>'[1]Bearbeitete Datenbank'!$BQ651</f>
        <v>mono/duo-propellant</v>
      </c>
      <c r="L649" s="1" t="str">
        <f>'[1]Bearbeitete Datenbank'!$BR651</f>
        <v>1</v>
      </c>
      <c r="M649" s="1"/>
      <c r="N649" s="1">
        <f>'[1]Bearbeitete Datenbank'!$BS651</f>
        <v>300</v>
      </c>
      <c r="P649" s="1" t="str">
        <f>'[1]Bearbeitete Datenbank'!$Y651</f>
        <v>Cape Canaveral</v>
      </c>
      <c r="Q649" s="1">
        <f>'[1]Bearbeitete Datenbank'!$AD651*PI()/180</f>
        <v>0.49683706040105241</v>
      </c>
      <c r="R649" s="1" t="str">
        <f>'[1]Bearbeitete Datenbank'!$D651</f>
        <v>USA</v>
      </c>
      <c r="S649" s="1" t="str">
        <f>'[1]Bearbeitete Datenbank'!$E651</f>
        <v>USA</v>
      </c>
      <c r="T649" s="1" t="str">
        <f>'[1]Bearbeitete Datenbank'!$F651</f>
        <v>US Air Force</v>
      </c>
      <c r="U649" s="3">
        <f>'[1]Bearbeitete Datenbank'!$U651</f>
        <v>42755</v>
      </c>
      <c r="V649" s="1">
        <f>'[1]Bearbeitete Datenbank'!$AE651*PI()/180</f>
        <v>4.8776134829068196</v>
      </c>
      <c r="Y649" s="1">
        <f>'[1]Bearbeitete Datenbank'!$BK651</f>
        <v>2.5</v>
      </c>
      <c r="Z649" s="1">
        <f>'[1]Bearbeitete Datenbank'!$BL651</f>
        <v>6</v>
      </c>
      <c r="AA649" s="1">
        <f>'[1]Bearbeitete Datenbank'!$BM651</f>
        <v>25</v>
      </c>
      <c r="AB649" s="1">
        <f>'[1]Bearbeitete Datenbank'!BN651</f>
        <v>67.115337790229106</v>
      </c>
      <c r="AC649" s="1">
        <f>'[1]Bearbeitete Datenbank'!BO651</f>
        <v>6.25</v>
      </c>
      <c r="AD649" s="1">
        <f>'[1]Bearbeitete Datenbank'!$BP651</f>
        <v>33.213333333333303</v>
      </c>
      <c r="AH649" s="1">
        <f>'[1]Bearbeitete Datenbank'!$AL651</f>
        <v>4500</v>
      </c>
      <c r="AJ649" s="1">
        <f>'[1]Bearbeitete Datenbank'!$AN651</f>
        <v>2500</v>
      </c>
      <c r="AK649" s="1">
        <f>'[1]Bearbeitete Datenbank'!$AW651</f>
        <v>2000</v>
      </c>
      <c r="AU649" s="1" t="str">
        <f>'[1]Bearbeitete Datenbank'!$AU651</f>
        <v>GEO/S</v>
      </c>
      <c r="AV649" s="1" t="str">
        <f>'[1]Bearbeitete Datenbank'!$J651</f>
        <v>GEO</v>
      </c>
      <c r="AY649" s="1" t="str">
        <f>'[1]Bearbeitete Datenbank'!$G651</f>
        <v>Military</v>
      </c>
      <c r="AZ649" s="1"/>
      <c r="BA649" s="1" t="str">
        <f>'[1]Bearbeitete Datenbank'!$H651</f>
        <v>Earth Observation</v>
      </c>
      <c r="BB649" s="1"/>
      <c r="BC649" s="42">
        <f>'[1]Bearbeitete Datenbank'!$AX651</f>
        <v>3.1120000000000001</v>
      </c>
      <c r="BD649" s="1">
        <f>Tabelle27[[#This Row],[inclination '[degree']]]*PI()/180</f>
        <v>5.431464632206353E-2</v>
      </c>
      <c r="BE649" s="1">
        <f>'[1]Bearbeitete Datenbank'!$AY651</f>
        <v>313.40519999999998</v>
      </c>
      <c r="BF649" s="1">
        <f>Tabelle27[[#This Row],[RAAN '[degree']]]*PI()/180</f>
        <v>5.4699526328713315</v>
      </c>
      <c r="BG649" s="1">
        <f>'[1]Bearbeitete Datenbank'!$BA651</f>
        <v>111.48309999999999</v>
      </c>
      <c r="BH649" s="1">
        <f>Tabelle27[[#This Row],[AoP '[degree']]]*PI()/180</f>
        <v>1.9457471553300902</v>
      </c>
      <c r="BI649" s="1">
        <f>'[1]Bearbeitete Datenbank'!$BB651</f>
        <v>312.85489999999999</v>
      </c>
      <c r="BK649" s="1">
        <f>Tabelle27[[#This Row],[mean_anomaly '[degree']]]*PI()/180</f>
        <v>5.460348085997607</v>
      </c>
      <c r="BL649" s="1">
        <f>'[1]Bearbeitete Datenbank'!$AZ651</f>
        <v>1.9890000000000001E-4</v>
      </c>
      <c r="BM649" s="1">
        <f>'[1]Bearbeitete Datenbank'!$BE651</f>
        <v>42164.724656809325</v>
      </c>
      <c r="BN649" s="1">
        <f>'[1]Bearbeitete Datenbank'!$BF651</f>
        <v>35802.111220543564</v>
      </c>
      <c r="BO649" s="1">
        <f>'[1]Bearbeitete Datenbank'!$BG651</f>
        <v>35785.338093075086</v>
      </c>
      <c r="BP649" s="1">
        <f>'[1]Bearbeitete Datenbank'!$BH651</f>
        <v>1436.0949848780701</v>
      </c>
      <c r="BQ649" s="1">
        <f>'[1]Bearbeitete Datenbank'!$BC651</f>
        <v>1.0027191900000001</v>
      </c>
      <c r="BY649" s="1" t="s">
        <v>115</v>
      </c>
      <c r="BZ649" s="1" t="s">
        <v>115</v>
      </c>
      <c r="CA649" s="1" t="s">
        <v>115</v>
      </c>
      <c r="CB649" s="1" t="s">
        <v>115</v>
      </c>
      <c r="CD649" s="47">
        <f>'[1]Bearbeitete Datenbank'!$BT651</f>
        <v>4.2216676500004269E-2</v>
      </c>
      <c r="CE64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7.3682000417439034E-4</v>
      </c>
      <c r="CF649" s="1">
        <f>'[1]Bearbeitete Datenbank'!$BU651</f>
        <v>200.60305192850001</v>
      </c>
      <c r="CG64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3.5011837457014856</v>
      </c>
      <c r="CH649" s="1" t="str">
        <f>'[1]Bearbeitete Datenbank'!$BV651</f>
        <v>False</v>
      </c>
      <c r="CI649" s="1" t="str">
        <f>'[1]Bearbeitete Datenbank'!$BW651</f>
        <v>True</v>
      </c>
      <c r="CJ649" s="1">
        <f>'[1]Bearbeitete Datenbank'!$BX651</f>
        <v>1.7869350000000001E-4</v>
      </c>
      <c r="CK649" s="1">
        <f>'[1]Bearbeitete Datenbank'!$BY651</f>
        <v>4.7419500000000009E-5</v>
      </c>
      <c r="CL649" s="1" t="str">
        <f>'[1]Bearbeitete Datenbank'!$CA651</f>
        <v>None</v>
      </c>
      <c r="CM64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49" s="1">
        <f>'[1]Bearbeitete Datenbank'!$CB651</f>
        <v>0</v>
      </c>
      <c r="CO649" s="1">
        <f>'[1]Bearbeitete Datenbank'!$CC651</f>
        <v>0</v>
      </c>
      <c r="CP649" s="1" t="str">
        <f>'[1]Bearbeitete Datenbank'!$CD651</f>
        <v>None</v>
      </c>
      <c r="CQ649" s="1" t="str">
        <f>'[1]Bearbeitete Datenbank'!$CE651</f>
        <v>None</v>
      </c>
      <c r="CR649" s="1" t="str">
        <f>'[1]Bearbeitete Datenbank'!$CF651</f>
        <v>None</v>
      </c>
      <c r="CS649" s="1" t="str">
        <f>IF(Tabelle27[[#This Row],[synchronised_starting_longitude '[deg_E']]]="None","None",Tabelle27[[#This Row],[synchronised_starting_longitude '[deg_E']]]*PI()/180)</f>
        <v>None</v>
      </c>
      <c r="CT649" s="1" t="str">
        <f>'[1]Bearbeitete Datenbank'!$CG651</f>
        <v>None</v>
      </c>
      <c r="CU649" s="1" t="str">
        <f>IF(Tabelle27[[#This Row],[synchronised_initial_longitude '[deg_E']]]="None","None",Tabelle27[[#This Row],[synchronised_initial_longitude '[deg_E']]]*PI()/180)</f>
        <v>None</v>
      </c>
      <c r="CV649" s="1" t="str">
        <f>'[1]Bearbeitete Datenbank'!$CH651</f>
        <v>None</v>
      </c>
      <c r="CW649" s="1" t="str">
        <f>IF(Tabelle27[[#This Row],[synchronised_tolerance_longitude '[deg_E']]]="None","None",Tabelle27[[#This Row],[synchronised_tolerance_longitude '[deg_E']]]*PI()/180)</f>
        <v>None</v>
      </c>
      <c r="CY649" s="1" t="str">
        <f>'[1]Bearbeitete Datenbank'!$CI651</f>
        <v>None</v>
      </c>
      <c r="CZ649" s="1" t="str">
        <f>IF(Tabelle27[[#This Row],[initial_GLAN '[deg']]]="None",Tabelle27[[#This Row],[initial_GLAN '[deg']]],Tabelle27[[#This Row],[initial_GLAN '[deg']]]*PI()/180)</f>
        <v>None</v>
      </c>
      <c r="DA649" s="1" t="str">
        <f>'[1]Bearbeitete Datenbank'!$CJ651</f>
        <v>None</v>
      </c>
      <c r="DB649" s="1" t="str">
        <f>IF(Tabelle27[[#This Row],[tolerance_GLAN '[deg']]]="None",Tabelle27[[#This Row],[tolerance_GLAN '[deg']]],Tabelle27[[#This Row],[tolerance_GLAN '[deg']]]*PI()/180)</f>
        <v>None</v>
      </c>
      <c r="DC649" s="1" t="str">
        <f>'[1]Bearbeitete Datenbank'!$CK651</f>
        <v>None</v>
      </c>
      <c r="DD649" s="49" t="str">
        <f>'[1]Bearbeitete Datenbank'!$CL651</f>
        <v>None</v>
      </c>
      <c r="DE649" s="5" t="str">
        <f>'[1]Bearbeitete Datenbank'!$CM651</f>
        <v>None</v>
      </c>
      <c r="DF649" s="49" t="str">
        <f>'[1]Bearbeitete Datenbank'!$CN651</f>
        <v>None</v>
      </c>
      <c r="DG649" s="5" t="str">
        <f>'[1]Bearbeitete Datenbank'!$CO651</f>
        <v>None</v>
      </c>
      <c r="DH649" s="5" t="str">
        <f>'[1]Bearbeitete Datenbank'!$CP651</f>
        <v>None</v>
      </c>
    </row>
    <row r="650" spans="1:112" x14ac:dyDescent="0.25">
      <c r="A650" s="1" t="str">
        <f>'[1]Bearbeitete Datenbank'!$C652</f>
        <v>USA 275</v>
      </c>
      <c r="C650" s="1" t="str">
        <f>'[1]Bearbeitete Datenbank'!$C652</f>
        <v>USA 275</v>
      </c>
      <c r="D650" s="41">
        <f>'[1]Bearbeitete Datenbank'!$AB652</f>
        <v>42075</v>
      </c>
      <c r="G650" s="1" t="str">
        <f>'[1]Bearbeitete Datenbank'!$AV652</f>
        <v>Heavy Satellite</v>
      </c>
      <c r="H650" s="1">
        <f>'[1]Bearbeitete Datenbank'!$V652</f>
        <v>14</v>
      </c>
      <c r="J650" s="3"/>
      <c r="K650" s="1" t="str">
        <f>'[1]Bearbeitete Datenbank'!$BQ652</f>
        <v>mono/duo-propellant</v>
      </c>
      <c r="L650" s="1" t="str">
        <f>'[1]Bearbeitete Datenbank'!$BR652</f>
        <v>1</v>
      </c>
      <c r="M650" s="1"/>
      <c r="N650" s="1">
        <f>'[1]Bearbeitete Datenbank'!$BS652</f>
        <v>3000</v>
      </c>
      <c r="P650" s="5" t="str">
        <f>'[1]Bearbeitete Datenbank'!$Y652</f>
        <v>Cape Canaveral</v>
      </c>
      <c r="Q650" s="1">
        <f>'[1]Bearbeitete Datenbank'!$AD652*PI()/180</f>
        <v>0.49683706040105241</v>
      </c>
      <c r="R650" s="1" t="str">
        <f>'[1]Bearbeitete Datenbank'!$D652</f>
        <v>USA</v>
      </c>
      <c r="S650" s="1" t="str">
        <f>'[1]Bearbeitete Datenbank'!$E652</f>
        <v>USA</v>
      </c>
      <c r="T650" s="1" t="str">
        <f>'[1]Bearbeitete Datenbank'!$F652</f>
        <v>Military Satellite Communications - US Air Force</v>
      </c>
      <c r="U650" s="3">
        <f>'[1]Bearbeitete Datenbank'!$U652</f>
        <v>42811</v>
      </c>
      <c r="V650" s="34">
        <f>'[1]Bearbeitete Datenbank'!$AE652*PI()/180</f>
        <v>4.8776134829068196</v>
      </c>
      <c r="Y650" s="1">
        <f>'[1]Bearbeitete Datenbank'!$BK652</f>
        <v>3</v>
      </c>
      <c r="Z650" s="1">
        <f>'[1]Bearbeitete Datenbank'!$BL652</f>
        <v>6</v>
      </c>
      <c r="AA650" s="1">
        <f>'[1]Bearbeitete Datenbank'!$BM652</f>
        <v>40.9</v>
      </c>
      <c r="AB650" s="1">
        <f>'[1]Bearbeitete Datenbank'!BN652</f>
        <v>117.960802244703</v>
      </c>
      <c r="AC650" s="33">
        <f>'[1]Bearbeitete Datenbank'!BO652</f>
        <v>9</v>
      </c>
      <c r="AD650" s="1">
        <f>'[1]Bearbeitete Datenbank'!$BP652</f>
        <v>52.962333333333298</v>
      </c>
      <c r="AH650" s="1">
        <f>'[1]Bearbeitete Datenbank'!$AL652</f>
        <v>6000</v>
      </c>
      <c r="AJ650" s="1">
        <f>'[1]Bearbeitete Datenbank'!$AN652</f>
        <v>3400</v>
      </c>
      <c r="AK650" s="1">
        <f>'[1]Bearbeitete Datenbank'!$AW652</f>
        <v>2600</v>
      </c>
      <c r="AU650" s="1" t="str">
        <f>'[1]Bearbeitete Datenbank'!$AU652</f>
        <v>HEO</v>
      </c>
      <c r="AV650" s="1" t="str">
        <f>'[1]Bearbeitete Datenbank'!$J652</f>
        <v>GEO</v>
      </c>
      <c r="AY650" s="1" t="str">
        <f>'[1]Bearbeitete Datenbank'!$G652</f>
        <v>Military</v>
      </c>
      <c r="AZ650" s="1"/>
      <c r="BA650" s="1" t="str">
        <f>'[1]Bearbeitete Datenbank'!$H652</f>
        <v>Communications</v>
      </c>
      <c r="BB650" s="1"/>
      <c r="BC650" s="42">
        <f>'[1]Bearbeitete Datenbank'!$AX652</f>
        <v>6.0699999999999997E-2</v>
      </c>
      <c r="BD650" s="1">
        <f>Tabelle27[[#This Row],[inclination '[degree']]]*PI()/180</f>
        <v>1.0594148559605579E-3</v>
      </c>
      <c r="BE650" s="1">
        <f>'[1]Bearbeitete Datenbank'!$AY652</f>
        <v>100.31529999999999</v>
      </c>
      <c r="BF650" s="1">
        <f>Tabelle27[[#This Row],[RAAN '[degree']]]*PI()/180</f>
        <v>1.7508322751258674</v>
      </c>
      <c r="BG650" s="1">
        <f>'[1]Bearbeitete Datenbank'!$BA652</f>
        <v>274.50540000000001</v>
      </c>
      <c r="BH650" s="1">
        <f>Tabelle27[[#This Row],[AoP '[degree']]]*PI()/180</f>
        <v>4.7910230445040423</v>
      </c>
      <c r="BI650" s="1">
        <f>'[1]Bearbeitete Datenbank'!$BB652</f>
        <v>109.3002</v>
      </c>
      <c r="BK650" s="1">
        <f>Tabelle27[[#This Row],[mean_anomaly '[degree']]]*PI()/180</f>
        <v>1.9076483630883063</v>
      </c>
      <c r="BL650" s="1">
        <f>'[1]Bearbeitete Datenbank'!$AZ652</f>
        <v>1.98E-5</v>
      </c>
      <c r="BM650" s="1">
        <f>'[1]Bearbeitete Datenbank'!$BE652</f>
        <v>42165.507372742104</v>
      </c>
      <c r="BN650" s="1">
        <f>'[1]Bearbeitete Datenbank'!$BF652</f>
        <v>35795.342249788082</v>
      </c>
      <c r="BO650" s="1">
        <f>'[1]Bearbeitete Datenbank'!$BG652</f>
        <v>35793.672495696126</v>
      </c>
      <c r="BP650" s="1">
        <f>'[1]Bearbeitete Datenbank'!$BH652</f>
        <v>1436.1349730311288</v>
      </c>
      <c r="BQ650" s="1">
        <f>'[1]Bearbeitete Datenbank'!$BC652</f>
        <v>1.0026912699999999</v>
      </c>
      <c r="BS650" s="5"/>
      <c r="BT650" s="5"/>
      <c r="BU650" s="5"/>
      <c r="BV650" s="5"/>
      <c r="BW650" s="5"/>
      <c r="BY650" s="1" t="s">
        <v>115</v>
      </c>
      <c r="BZ650" s="1" t="s">
        <v>115</v>
      </c>
      <c r="CA650" s="1" t="s">
        <v>115</v>
      </c>
      <c r="CB650" s="1" t="s">
        <v>115</v>
      </c>
      <c r="CD650" s="47">
        <f>'[1]Bearbeitete Datenbank'!$BT652</f>
        <v>0.122111039</v>
      </c>
      <c r="CE65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2.1312396835812043E-3</v>
      </c>
      <c r="CF650" s="1">
        <f>'[1]Bearbeitete Datenbank'!$BU652</f>
        <v>348.112849498</v>
      </c>
      <c r="CG65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6.0757153922395899</v>
      </c>
      <c r="CH650" s="1" t="str">
        <f>'[1]Bearbeitete Datenbank'!$BV652</f>
        <v>True</v>
      </c>
      <c r="CI650" s="1" t="str">
        <f>'[1]Bearbeitete Datenbank'!$BW652</f>
        <v>True</v>
      </c>
      <c r="CJ650" s="1">
        <f>'[1]Bearbeitete Datenbank'!$BX652</f>
        <v>3.6780000000000004E-5</v>
      </c>
      <c r="CK650" s="1">
        <f>'[1]Bearbeitete Datenbank'!$BY652</f>
        <v>3.0676000000000002E-5</v>
      </c>
      <c r="CL650" s="1">
        <f>'[1]Bearbeitete Datenbank'!$CA652</f>
        <v>9.6170000000000005E-2</v>
      </c>
      <c r="CM65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1.6784831416429469E-3</v>
      </c>
      <c r="CN650" s="1">
        <f>'[1]Bearbeitete Datenbank'!$CB652</f>
        <v>1</v>
      </c>
      <c r="CO650" s="1">
        <f>'[1]Bearbeitete Datenbank'!$CC652</f>
        <v>8</v>
      </c>
      <c r="CP650" s="1" t="str">
        <f>'[1]Bearbeitete Datenbank'!$CD652</f>
        <v>None</v>
      </c>
      <c r="CQ650" s="1" t="str">
        <f>'[1]Bearbeitete Datenbank'!$CE652</f>
        <v>None</v>
      </c>
      <c r="CR650" s="1" t="str">
        <f>'[1]Bearbeitete Datenbank'!$CF652</f>
        <v>None</v>
      </c>
      <c r="CS650" s="1" t="str">
        <f>IF(Tabelle27[[#This Row],[synchronised_starting_longitude '[deg_E']]]="None","None",Tabelle27[[#This Row],[synchronised_starting_longitude '[deg_E']]]*PI()/180)</f>
        <v>None</v>
      </c>
      <c r="CT650" s="1" t="str">
        <f>'[1]Bearbeitete Datenbank'!$CG652</f>
        <v>None</v>
      </c>
      <c r="CU650" s="1" t="str">
        <f>IF(Tabelle27[[#This Row],[synchronised_initial_longitude '[deg_E']]]="None","None",Tabelle27[[#This Row],[synchronised_initial_longitude '[deg_E']]]*PI()/180)</f>
        <v>None</v>
      </c>
      <c r="CV650" s="1" t="str">
        <f>'[1]Bearbeitete Datenbank'!$CH652</f>
        <v>None</v>
      </c>
      <c r="CW650" s="1" t="str">
        <f>IF(Tabelle27[[#This Row],[synchronised_tolerance_longitude '[deg_E']]]="None","None",Tabelle27[[#This Row],[synchronised_tolerance_longitude '[deg_E']]]*PI()/180)</f>
        <v>None</v>
      </c>
      <c r="CY650" s="1" t="str">
        <f>'[1]Bearbeitete Datenbank'!$CI652</f>
        <v>None</v>
      </c>
      <c r="CZ650" s="1" t="str">
        <f>IF(Tabelle27[[#This Row],[initial_GLAN '[deg']]]="None",Tabelle27[[#This Row],[initial_GLAN '[deg']]],Tabelle27[[#This Row],[initial_GLAN '[deg']]]*PI()/180)</f>
        <v>None</v>
      </c>
      <c r="DA650" s="1" t="str">
        <f>'[1]Bearbeitete Datenbank'!$CJ652</f>
        <v>None</v>
      </c>
      <c r="DB650" s="1" t="str">
        <f>IF(Tabelle27[[#This Row],[tolerance_GLAN '[deg']]]="None",Tabelle27[[#This Row],[tolerance_GLAN '[deg']]],Tabelle27[[#This Row],[tolerance_GLAN '[deg']]]*PI()/180)</f>
        <v>None</v>
      </c>
      <c r="DC650" s="1" t="str">
        <f>'[1]Bearbeitete Datenbank'!$CK652</f>
        <v>None</v>
      </c>
      <c r="DD650" s="49" t="str">
        <f>'[1]Bearbeitete Datenbank'!$CL652</f>
        <v>None</v>
      </c>
      <c r="DE650" s="5" t="str">
        <f>'[1]Bearbeitete Datenbank'!$CM652</f>
        <v>None</v>
      </c>
      <c r="DF650" s="49" t="str">
        <f>'[1]Bearbeitete Datenbank'!$CN652</f>
        <v>None</v>
      </c>
      <c r="DG650" s="5" t="str">
        <f>'[1]Bearbeitete Datenbank'!$CO652</f>
        <v>None</v>
      </c>
      <c r="DH650" s="5" t="str">
        <f>'[1]Bearbeitete Datenbank'!$CP652</f>
        <v>None</v>
      </c>
    </row>
    <row r="651" spans="1:112" x14ac:dyDescent="0.25">
      <c r="A651" s="1" t="str">
        <f>'[1]Bearbeitete Datenbank'!$C653</f>
        <v>USA 282</v>
      </c>
      <c r="C651" s="1" t="str">
        <f>'[1]Bearbeitete Datenbank'!$C653</f>
        <v>USA 282</v>
      </c>
      <c r="D651" s="41">
        <f>'[1]Bearbeitete Datenbank'!$AB653</f>
        <v>43162</v>
      </c>
      <c r="G651" s="1" t="str">
        <f>'[1]Bearbeitete Datenbank'!$AV653</f>
        <v>Heavy Satellite</v>
      </c>
      <c r="H651" s="1">
        <f>'[1]Bearbeitete Datenbank'!$V653</f>
        <v>12</v>
      </c>
      <c r="J651" s="3"/>
      <c r="K651" s="1" t="str">
        <f>'[1]Bearbeitete Datenbank'!$BQ653</f>
        <v>mono/duo-propellant</v>
      </c>
      <c r="L651" s="1" t="str">
        <f>'[1]Bearbeitete Datenbank'!$BR653</f>
        <v>1</v>
      </c>
      <c r="M651" s="1"/>
      <c r="N651" s="1">
        <f>'[1]Bearbeitete Datenbank'!$BS653</f>
        <v>300</v>
      </c>
      <c r="P651" s="1" t="str">
        <f>'[1]Bearbeitete Datenbank'!$Y653</f>
        <v>Cape Canaveral</v>
      </c>
      <c r="Q651" s="1">
        <f>'[1]Bearbeitete Datenbank'!$AD653*PI()/180</f>
        <v>0.49683706040105241</v>
      </c>
      <c r="R651" s="1" t="str">
        <f>'[1]Bearbeitete Datenbank'!$D653</f>
        <v>USA</v>
      </c>
      <c r="S651" s="1" t="str">
        <f>'[1]Bearbeitete Datenbank'!$E653</f>
        <v>USA</v>
      </c>
      <c r="T651" s="1" t="str">
        <f>'[1]Bearbeitete Datenbank'!$F653</f>
        <v>US Air Force</v>
      </c>
      <c r="U651" s="3">
        <f>'[1]Bearbeitete Datenbank'!$U653</f>
        <v>43119</v>
      </c>
      <c r="V651" s="1">
        <f>'[1]Bearbeitete Datenbank'!$AE653*PI()/180</f>
        <v>4.8776134829068196</v>
      </c>
      <c r="Y651" s="1">
        <f>'[1]Bearbeitete Datenbank'!$BK653</f>
        <v>2.5</v>
      </c>
      <c r="Z651" s="1">
        <f>'[1]Bearbeitete Datenbank'!$BL653</f>
        <v>6</v>
      </c>
      <c r="AA651" s="1">
        <f>'[1]Bearbeitete Datenbank'!$BM653</f>
        <v>25</v>
      </c>
      <c r="AB651" s="1">
        <f>'[1]Bearbeitete Datenbank'!BN653</f>
        <v>67.115337790229106</v>
      </c>
      <c r="AC651" s="1">
        <f>'[1]Bearbeitete Datenbank'!BO653</f>
        <v>6.25</v>
      </c>
      <c r="AD651" s="1">
        <f>'[1]Bearbeitete Datenbank'!$BP653</f>
        <v>33.213333333333303</v>
      </c>
      <c r="AH651" s="1">
        <f>'[1]Bearbeitete Datenbank'!$AL653</f>
        <v>4500</v>
      </c>
      <c r="AJ651" s="1">
        <f>'[1]Bearbeitete Datenbank'!$AN653</f>
        <v>2500</v>
      </c>
      <c r="AK651" s="1">
        <f>'[1]Bearbeitete Datenbank'!$AW653</f>
        <v>2000</v>
      </c>
      <c r="AU651" s="1" t="str">
        <f>'[1]Bearbeitete Datenbank'!$AU653</f>
        <v>GEO/I</v>
      </c>
      <c r="AV651" s="1" t="str">
        <f>'[1]Bearbeitete Datenbank'!$J653</f>
        <v>GEO</v>
      </c>
      <c r="AY651" s="1" t="str">
        <f>'[1]Bearbeitete Datenbank'!$G653</f>
        <v>Military</v>
      </c>
      <c r="AZ651" s="1"/>
      <c r="BA651" s="1" t="str">
        <f>'[1]Bearbeitete Datenbank'!$H653</f>
        <v>Earth Observation</v>
      </c>
      <c r="BB651" s="1"/>
      <c r="BC651" s="42">
        <f>'[1]Bearbeitete Datenbank'!$AX653</f>
        <v>4.3017000000000003</v>
      </c>
      <c r="BD651" s="1">
        <f>Tabelle27[[#This Row],[inclination '[degree']]]*PI()/180</f>
        <v>7.5078828433040076E-2</v>
      </c>
      <c r="BE651" s="1">
        <f>'[1]Bearbeitete Datenbank'!$AY653</f>
        <v>317.22750000000002</v>
      </c>
      <c r="BF651" s="1">
        <f>Tabelle27[[#This Row],[RAAN '[degree']]]*PI()/180</f>
        <v>5.5366643528703117</v>
      </c>
      <c r="BG651" s="1">
        <f>'[1]Bearbeitete Datenbank'!$BA653</f>
        <v>106.0159</v>
      </c>
      <c r="BH651" s="1">
        <f>Tabelle27[[#This Row],[AoP '[degree']]]*PI()/180</f>
        <v>1.8503265144650565</v>
      </c>
      <c r="BI651" s="1">
        <f>'[1]Bearbeitete Datenbank'!$BB653</f>
        <v>274.35770000000002</v>
      </c>
      <c r="BK651" s="1">
        <f>Tabelle27[[#This Row],[mean_anomaly '[degree']]]*PI()/180</f>
        <v>4.7884451931988474</v>
      </c>
      <c r="BL651" s="1">
        <f>'[1]Bearbeitete Datenbank'!$AZ653</f>
        <v>1.9680000000000001E-4</v>
      </c>
      <c r="BM651" s="1">
        <f>'[1]Bearbeitete Datenbank'!$BE653</f>
        <v>42164.925658831475</v>
      </c>
      <c r="BN651" s="1">
        <f>'[1]Bearbeitete Datenbank'!$BF653</f>
        <v>35802.223716201137</v>
      </c>
      <c r="BO651" s="1">
        <f>'[1]Bearbeitete Datenbank'!$BG653</f>
        <v>35785.62760146182</v>
      </c>
      <c r="BP651" s="1">
        <f>'[1]Bearbeitete Datenbank'!$BH653</f>
        <v>1436.1052538295091</v>
      </c>
      <c r="BQ651" s="1">
        <f>'[1]Bearbeitete Datenbank'!$BC653</f>
        <v>1.0027120199999999</v>
      </c>
      <c r="BY651" s="1" t="s">
        <v>115</v>
      </c>
      <c r="BZ651" s="1" t="s">
        <v>115</v>
      </c>
      <c r="CA651" s="1" t="s">
        <v>115</v>
      </c>
      <c r="CB651" s="1" t="s">
        <v>115</v>
      </c>
      <c r="CD651" s="47">
        <f>'[1]Bearbeitete Datenbank'!$BT653</f>
        <v>3.0711655499999324E-2</v>
      </c>
      <c r="CE65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5.3601950721321359E-4</v>
      </c>
      <c r="CF651" s="1">
        <f>'[1]Bearbeitete Datenbank'!$BU653</f>
        <v>138.9879215325</v>
      </c>
      <c r="CG65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2.4257968512456478</v>
      </c>
      <c r="CH651" s="1" t="str">
        <f>'[1]Bearbeitete Datenbank'!$BV653</f>
        <v>False</v>
      </c>
      <c r="CI651" s="1" t="str">
        <f>'[1]Bearbeitete Datenbank'!$BW653</f>
        <v>True</v>
      </c>
      <c r="CJ651" s="1">
        <f>'[1]Bearbeitete Datenbank'!$BX653</f>
        <v>1.8446549999999998E-4</v>
      </c>
      <c r="CK651" s="1">
        <f>'[1]Bearbeitete Datenbank'!$BY653</f>
        <v>4.2344500000000008E-5</v>
      </c>
      <c r="CL651" s="1" t="str">
        <f>'[1]Bearbeitete Datenbank'!$CA653</f>
        <v>None</v>
      </c>
      <c r="CM65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1" s="1">
        <f>'[1]Bearbeitete Datenbank'!$CB653</f>
        <v>0</v>
      </c>
      <c r="CO651" s="1">
        <f>'[1]Bearbeitete Datenbank'!$CC653</f>
        <v>0</v>
      </c>
      <c r="CP651" s="1" t="str">
        <f>'[1]Bearbeitete Datenbank'!$CD653</f>
        <v>None</v>
      </c>
      <c r="CQ651" s="1" t="str">
        <f>'[1]Bearbeitete Datenbank'!$CE653</f>
        <v>None</v>
      </c>
      <c r="CR651" s="1" t="str">
        <f>'[1]Bearbeitete Datenbank'!$CF653</f>
        <v>None</v>
      </c>
      <c r="CS651" s="1" t="str">
        <f>IF(Tabelle27[[#This Row],[synchronised_starting_longitude '[deg_E']]]="None","None",Tabelle27[[#This Row],[synchronised_starting_longitude '[deg_E']]]*PI()/180)</f>
        <v>None</v>
      </c>
      <c r="CT651" s="1" t="str">
        <f>'[1]Bearbeitete Datenbank'!$CG653</f>
        <v>None</v>
      </c>
      <c r="CU651" s="1" t="str">
        <f>IF(Tabelle27[[#This Row],[synchronised_initial_longitude '[deg_E']]]="None","None",Tabelle27[[#This Row],[synchronised_initial_longitude '[deg_E']]]*PI()/180)</f>
        <v>None</v>
      </c>
      <c r="CV651" s="1" t="str">
        <f>'[1]Bearbeitete Datenbank'!$CH653</f>
        <v>None</v>
      </c>
      <c r="CW651" s="1" t="str">
        <f>IF(Tabelle27[[#This Row],[synchronised_tolerance_longitude '[deg_E']]]="None","None",Tabelle27[[#This Row],[synchronised_tolerance_longitude '[deg_E']]]*PI()/180)</f>
        <v>None</v>
      </c>
      <c r="CY651" s="1" t="str">
        <f>'[1]Bearbeitete Datenbank'!$CI653</f>
        <v>None</v>
      </c>
      <c r="CZ651" s="1" t="str">
        <f>IF(Tabelle27[[#This Row],[initial_GLAN '[deg']]]="None",Tabelle27[[#This Row],[initial_GLAN '[deg']]],Tabelle27[[#This Row],[initial_GLAN '[deg']]]*PI()/180)</f>
        <v>None</v>
      </c>
      <c r="DA651" s="1" t="str">
        <f>'[1]Bearbeitete Datenbank'!$CJ653</f>
        <v>None</v>
      </c>
      <c r="DB651" s="1" t="str">
        <f>IF(Tabelle27[[#This Row],[tolerance_GLAN '[deg']]]="None",Tabelle27[[#This Row],[tolerance_GLAN '[deg']]],Tabelle27[[#This Row],[tolerance_GLAN '[deg']]]*PI()/180)</f>
        <v>None</v>
      </c>
      <c r="DC651" s="1" t="str">
        <f>'[1]Bearbeitete Datenbank'!$CK653</f>
        <v>None</v>
      </c>
      <c r="DD651" s="49" t="str">
        <f>'[1]Bearbeitete Datenbank'!$CL653</f>
        <v>None</v>
      </c>
      <c r="DE651" s="5" t="str">
        <f>'[1]Bearbeitete Datenbank'!$CM653</f>
        <v>None</v>
      </c>
      <c r="DF651" s="49" t="str">
        <f>'[1]Bearbeitete Datenbank'!$CN653</f>
        <v>None</v>
      </c>
      <c r="DG651" s="5" t="str">
        <f>'[1]Bearbeitete Datenbank'!$CO653</f>
        <v>None</v>
      </c>
      <c r="DH651" s="5" t="str">
        <f>'[1]Bearbeitete Datenbank'!$CP653</f>
        <v>None</v>
      </c>
    </row>
    <row r="652" spans="1:112" x14ac:dyDescent="0.25">
      <c r="A652" s="1" t="str">
        <f>'[1]Bearbeitete Datenbank'!$C654</f>
        <v>USA 283</v>
      </c>
      <c r="C652" s="1" t="str">
        <f>'[1]Bearbeitete Datenbank'!$C654</f>
        <v>USA 283</v>
      </c>
      <c r="D652" s="41">
        <f>'[1]Bearbeitete Datenbank'!$AB654</f>
        <v>43339</v>
      </c>
      <c r="G652" s="1" t="str">
        <f>'[1]Bearbeitete Datenbank'!$AV654</f>
        <v>Heavy Satellite</v>
      </c>
      <c r="H652" s="1">
        <f>'[1]Bearbeitete Datenbank'!$V654</f>
        <v>15</v>
      </c>
      <c r="J652" s="3"/>
      <c r="K652" s="1" t="str">
        <f>'[1]Bearbeitete Datenbank'!$BQ654</f>
        <v>none</v>
      </c>
      <c r="L652" s="1" t="str">
        <f>'[1]Bearbeitete Datenbank'!$BR654</f>
        <v>0</v>
      </c>
      <c r="M652" s="1"/>
      <c r="N652" s="1">
        <f>'[1]Bearbeitete Datenbank'!$BS654</f>
        <v>3000</v>
      </c>
      <c r="P652" s="1" t="str">
        <f>'[1]Bearbeitete Datenbank'!$Y654</f>
        <v>Cape Canaveral</v>
      </c>
      <c r="Q652" s="1">
        <f>'[1]Bearbeitete Datenbank'!$AD654*PI()/180</f>
        <v>0.49683706040105241</v>
      </c>
      <c r="R652" s="1" t="str">
        <f>'[1]Bearbeitete Datenbank'!$D654</f>
        <v>USA</v>
      </c>
      <c r="S652" s="1" t="str">
        <f>'[1]Bearbeitete Datenbank'!$E654</f>
        <v>USA</v>
      </c>
      <c r="T652" s="1" t="str">
        <f>'[1]Bearbeitete Datenbank'!$F654</f>
        <v>US Air Force</v>
      </c>
      <c r="U652" s="3">
        <f>'[1]Bearbeitete Datenbank'!$U654</f>
        <v>43204</v>
      </c>
      <c r="V652" s="1">
        <f>'[1]Bearbeitete Datenbank'!$AE654*PI()/180</f>
        <v>4.8776134829068196</v>
      </c>
      <c r="Y652" s="1">
        <f>'[1]Bearbeitete Datenbank'!$BK654</f>
        <v>2.5</v>
      </c>
      <c r="Z652" s="1">
        <f>'[1]Bearbeitete Datenbank'!$BL654</f>
        <v>7</v>
      </c>
      <c r="AA652" s="1">
        <f>'[1]Bearbeitete Datenbank'!$BM654</f>
        <v>35</v>
      </c>
      <c r="AB652" s="1" t="str">
        <f>'[1]Bearbeitete Datenbank'!BN654</f>
        <v xml:space="preserve"> None </v>
      </c>
      <c r="AC652" s="1" t="str">
        <f>'[1]Bearbeitete Datenbank'!BO654</f>
        <v xml:space="preserve"> None </v>
      </c>
      <c r="AD652" s="1">
        <f>'[1]Bearbeitete Datenbank'!$BP654</f>
        <v>17.5</v>
      </c>
      <c r="AH652" s="1">
        <f>'[1]Bearbeitete Datenbank'!$AL654</f>
        <v>3200</v>
      </c>
      <c r="AJ652" s="1">
        <f>'[1]Bearbeitete Datenbank'!$AN654</f>
        <v>2800</v>
      </c>
      <c r="AK652" s="1">
        <f>'[1]Bearbeitete Datenbank'!$AW654</f>
        <v>400</v>
      </c>
      <c r="AU652" s="1" t="str">
        <f>'[1]Bearbeitete Datenbank'!$AU654</f>
        <v>GEO/S</v>
      </c>
      <c r="AV652" s="1" t="str">
        <f>'[1]Bearbeitete Datenbank'!$J654</f>
        <v>GEO</v>
      </c>
      <c r="AY652" s="1" t="str">
        <f>'[1]Bearbeitete Datenbank'!$G654</f>
        <v>Military</v>
      </c>
      <c r="AZ652" s="1"/>
      <c r="BA652" s="1" t="str">
        <f>'[1]Bearbeitete Datenbank'!$H654</f>
        <v>Communications</v>
      </c>
      <c r="BB652" s="1"/>
      <c r="BC652" s="42">
        <f>'[1]Bearbeitete Datenbank'!$AX654</f>
        <v>1.11E-2</v>
      </c>
      <c r="BD652" s="1">
        <f>Tabelle27[[#This Row],[inclination '[degree']]]*PI()/180</f>
        <v>1.9373154697137059E-4</v>
      </c>
      <c r="BE652" s="1">
        <f>'[1]Bearbeitete Datenbank'!$AY654</f>
        <v>338.08100000000002</v>
      </c>
      <c r="BF652" s="1">
        <f>Tabelle27[[#This Row],[RAAN '[degree']]]*PI()/180</f>
        <v>5.9006265884349496</v>
      </c>
      <c r="BG652" s="1">
        <f>'[1]Bearbeitete Datenbank'!$BA654</f>
        <v>333.20260000000002</v>
      </c>
      <c r="BH652" s="1">
        <f>Tabelle27[[#This Row],[AoP '[degree']]]*PI()/180</f>
        <v>5.8154824462056585</v>
      </c>
      <c r="BI652" s="1">
        <f>'[1]Bearbeitete Datenbank'!$BB654</f>
        <v>228.82910000000001</v>
      </c>
      <c r="BK652" s="1">
        <f>Tabelle27[[#This Row],[mean_anomaly '[degree']]]*PI()/180</f>
        <v>3.9938212193753562</v>
      </c>
      <c r="BL652" s="1">
        <f>'[1]Bearbeitete Datenbank'!$AZ654</f>
        <v>6.9599999999999998E-5</v>
      </c>
      <c r="BM652" s="1">
        <f>'[1]Bearbeitete Datenbank'!$BE654</f>
        <v>42163.715197523066</v>
      </c>
      <c r="BN652" s="1">
        <f>'[1]Bearbeitete Datenbank'!$BF654</f>
        <v>35795.649792100812</v>
      </c>
      <c r="BO652" s="1">
        <f>'[1]Bearbeitete Datenbank'!$BG654</f>
        <v>35789.78060294532</v>
      </c>
      <c r="BP652" s="1">
        <f>'[1]Bearbeitete Datenbank'!$BH654</f>
        <v>1436.043413187982</v>
      </c>
      <c r="BQ652" s="1">
        <f>'[1]Bearbeitete Datenbank'!$BC654</f>
        <v>1.0027552</v>
      </c>
      <c r="BY652" s="1" t="s">
        <v>115</v>
      </c>
      <c r="BZ652" s="1" t="s">
        <v>115</v>
      </c>
      <c r="CA652" s="1" t="s">
        <v>115</v>
      </c>
      <c r="CB652" s="1" t="s">
        <v>115</v>
      </c>
      <c r="CD652" s="47">
        <f>'[1]Bearbeitete Datenbank'!$BT654</f>
        <v>3.774542649999546E-2</v>
      </c>
      <c r="CE65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6.5878196999444023E-4</v>
      </c>
      <c r="CF652" s="1">
        <f>'[1]Bearbeitete Datenbank'!$BU654</f>
        <v>134.08759888150001</v>
      </c>
      <c r="CG65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2.3402700865756412</v>
      </c>
      <c r="CH652" s="1" t="str">
        <f>'[1]Bearbeitete Datenbank'!$BV654</f>
        <v>True</v>
      </c>
      <c r="CI652" s="1" t="str">
        <f>'[1]Bearbeitete Datenbank'!$BW654</f>
        <v>True</v>
      </c>
      <c r="CJ652" s="1">
        <f>'[1]Bearbeitete Datenbank'!$BX654</f>
        <v>1.0175000000000001E-4</v>
      </c>
      <c r="CK652" s="1">
        <f>'[1]Bearbeitete Datenbank'!$BY654</f>
        <v>9.5950000000000001E-5</v>
      </c>
      <c r="CL652" s="1">
        <f>'[1]Bearbeitete Datenbank'!$CA654</f>
        <v>4.02E-2</v>
      </c>
      <c r="CM65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7.0162235930172048E-4</v>
      </c>
      <c r="CN652" s="1">
        <f>'[1]Bearbeitete Datenbank'!$CB654</f>
        <v>1</v>
      </c>
      <c r="CO652" s="1">
        <f>'[1]Bearbeitete Datenbank'!$CC654</f>
        <v>1</v>
      </c>
      <c r="CP652" s="1" t="str">
        <f>'[1]Bearbeitete Datenbank'!$CD654</f>
        <v>None</v>
      </c>
      <c r="CQ652" s="1" t="str">
        <f>'[1]Bearbeitete Datenbank'!$CE654</f>
        <v>None</v>
      </c>
      <c r="CR652" s="1" t="str">
        <f>'[1]Bearbeitete Datenbank'!$CF654</f>
        <v>None</v>
      </c>
      <c r="CS652" s="1" t="str">
        <f>IF(Tabelle27[[#This Row],[synchronised_starting_longitude '[deg_E']]]="None","None",Tabelle27[[#This Row],[synchronised_starting_longitude '[deg_E']]]*PI()/180)</f>
        <v>None</v>
      </c>
      <c r="CT652" s="1" t="str">
        <f>'[1]Bearbeitete Datenbank'!$CG654</f>
        <v>None</v>
      </c>
      <c r="CU652" s="1" t="str">
        <f>IF(Tabelle27[[#This Row],[synchronised_initial_longitude '[deg_E']]]="None","None",Tabelle27[[#This Row],[synchronised_initial_longitude '[deg_E']]]*PI()/180)</f>
        <v>None</v>
      </c>
      <c r="CV652" s="1" t="str">
        <f>'[1]Bearbeitete Datenbank'!$CH654</f>
        <v>None</v>
      </c>
      <c r="CW652" s="1" t="str">
        <f>IF(Tabelle27[[#This Row],[synchronised_tolerance_longitude '[deg_E']]]="None","None",Tabelle27[[#This Row],[synchronised_tolerance_longitude '[deg_E']]]*PI()/180)</f>
        <v>None</v>
      </c>
      <c r="CY652" s="1" t="str">
        <f>'[1]Bearbeitete Datenbank'!$CI654</f>
        <v>None</v>
      </c>
      <c r="CZ652" s="1" t="str">
        <f>IF(Tabelle27[[#This Row],[initial_GLAN '[deg']]]="None",Tabelle27[[#This Row],[initial_GLAN '[deg']]],Tabelle27[[#This Row],[initial_GLAN '[deg']]]*PI()/180)</f>
        <v>None</v>
      </c>
      <c r="DA652" s="1" t="str">
        <f>'[1]Bearbeitete Datenbank'!$CJ654</f>
        <v>None</v>
      </c>
      <c r="DB652" s="1" t="str">
        <f>IF(Tabelle27[[#This Row],[tolerance_GLAN '[deg']]]="None",Tabelle27[[#This Row],[tolerance_GLAN '[deg']]],Tabelle27[[#This Row],[tolerance_GLAN '[deg']]]*PI()/180)</f>
        <v>None</v>
      </c>
      <c r="DC652" s="1" t="str">
        <f>'[1]Bearbeitete Datenbank'!$CK654</f>
        <v>None</v>
      </c>
      <c r="DD652" s="49" t="str">
        <f>'[1]Bearbeitete Datenbank'!$CL654</f>
        <v>None</v>
      </c>
      <c r="DE652" s="5" t="str">
        <f>'[1]Bearbeitete Datenbank'!$CM654</f>
        <v>None</v>
      </c>
      <c r="DF652" s="49" t="str">
        <f>'[1]Bearbeitete Datenbank'!$CN654</f>
        <v>None</v>
      </c>
      <c r="DG652" s="5" t="str">
        <f>'[1]Bearbeitete Datenbank'!$CO654</f>
        <v>None</v>
      </c>
      <c r="DH652" s="5" t="str">
        <f>'[1]Bearbeitete Datenbank'!$CP654</f>
        <v>None</v>
      </c>
    </row>
    <row r="653" spans="1:112" x14ac:dyDescent="0.25">
      <c r="A653" s="1" t="str">
        <f>'[1]Bearbeitete Datenbank'!$C655</f>
        <v>USA 286</v>
      </c>
      <c r="C653" s="1" t="str">
        <f>'[1]Bearbeitete Datenbank'!$C655</f>
        <v>USA 286</v>
      </c>
      <c r="D653" s="41">
        <f>'[1]Bearbeitete Datenbank'!$AB655</f>
        <v>43446</v>
      </c>
      <c r="G653" s="1" t="str">
        <f>'[1]Bearbeitete Datenbank'!$AV655</f>
        <v>Medium Satellite</v>
      </c>
      <c r="H653" s="1">
        <f>'[1]Bearbeitete Datenbank'!$V655</f>
        <v>15</v>
      </c>
      <c r="J653" s="3"/>
      <c r="K653" s="1" t="str">
        <f>'[1]Bearbeitete Datenbank'!$BQ655</f>
        <v>none</v>
      </c>
      <c r="L653" s="1" t="str">
        <f>'[1]Bearbeitete Datenbank'!$BR655</f>
        <v>0</v>
      </c>
      <c r="M653" s="1"/>
      <c r="N653" s="1">
        <f>'[1]Bearbeitete Datenbank'!$BS655</f>
        <v>300</v>
      </c>
      <c r="P653" s="1" t="str">
        <f>'[1]Bearbeitete Datenbank'!$Y655</f>
        <v>Cape Canaveral</v>
      </c>
      <c r="Q653" s="1">
        <f>'[1]Bearbeitete Datenbank'!$AD655*PI()/180</f>
        <v>0.49683706040105241</v>
      </c>
      <c r="R653" s="1" t="str">
        <f>'[1]Bearbeitete Datenbank'!$D655</f>
        <v>USA</v>
      </c>
      <c r="S653" s="1" t="str">
        <f>'[1]Bearbeitete Datenbank'!$E655</f>
        <v>USA</v>
      </c>
      <c r="T653" s="1" t="str">
        <f>'[1]Bearbeitete Datenbank'!$F655</f>
        <v>Air Force Research Laboratory</v>
      </c>
      <c r="U653" s="3">
        <f>'[1]Bearbeitete Datenbank'!$U655</f>
        <v>43212</v>
      </c>
      <c r="V653" s="1">
        <f>'[1]Bearbeitete Datenbank'!$AE655*PI()/180</f>
        <v>4.8776134829068196</v>
      </c>
      <c r="Y653" s="1">
        <f>'[1]Bearbeitete Datenbank'!$BK655</f>
        <v>0.6</v>
      </c>
      <c r="Z653" s="1">
        <f>'[1]Bearbeitete Datenbank'!$BL655</f>
        <v>0.7</v>
      </c>
      <c r="AA653" s="1">
        <f>'[1]Bearbeitete Datenbank'!$BM655</f>
        <v>0.6</v>
      </c>
      <c r="AB653" s="1" t="str">
        <f>'[1]Bearbeitete Datenbank'!BN655</f>
        <v xml:space="preserve"> None </v>
      </c>
      <c r="AC653" s="1" t="str">
        <f>'[1]Bearbeitete Datenbank'!BO655</f>
        <v xml:space="preserve"> None </v>
      </c>
      <c r="AD653" s="1">
        <f>'[1]Bearbeitete Datenbank'!$BP655</f>
        <v>0.42</v>
      </c>
      <c r="AH653" s="1">
        <f>'[1]Bearbeitete Datenbank'!$AL655</f>
        <v>100</v>
      </c>
      <c r="AJ653" s="1">
        <f>'[1]Bearbeitete Datenbank'!$AN655</f>
        <v>80</v>
      </c>
      <c r="AK653" s="1">
        <f>'[1]Bearbeitete Datenbank'!$AW655</f>
        <v>20</v>
      </c>
      <c r="AU653" s="1" t="str">
        <f>'[1]Bearbeitete Datenbank'!$AU655</f>
        <v>GEO/D</v>
      </c>
      <c r="AV653" s="1" t="str">
        <f>'[1]Bearbeitete Datenbank'!$J655</f>
        <v>GEO</v>
      </c>
      <c r="AY653" s="1" t="str">
        <f>'[1]Bearbeitete Datenbank'!$G655</f>
        <v>Military</v>
      </c>
      <c r="AZ653" s="1"/>
      <c r="BA653" s="1" t="str">
        <f>'[1]Bearbeitete Datenbank'!$H655</f>
        <v>Technology Development</v>
      </c>
      <c r="BB653" s="1"/>
      <c r="BC653" s="42">
        <f>'[1]Bearbeitete Datenbank'!$AX655</f>
        <v>2.5888</v>
      </c>
      <c r="BD653" s="1">
        <f>Tabelle27[[#This Row],[inclination '[degree']]]*PI()/180</f>
        <v>4.5183083675629197E-2</v>
      </c>
      <c r="BE653" s="1">
        <f>'[1]Bearbeitete Datenbank'!$AY655</f>
        <v>87.140799999999999</v>
      </c>
      <c r="BF653" s="1">
        <f>Tabelle27[[#This Row],[RAAN '[degree']]]*PI()/180</f>
        <v>1.5208938728218748</v>
      </c>
      <c r="BG653" s="1">
        <f>'[1]Bearbeitete Datenbank'!$BA655</f>
        <v>91.365099999999998</v>
      </c>
      <c r="BH653" s="1">
        <f>Tabelle27[[#This Row],[AoP '[degree']]]*PI()/180</f>
        <v>1.594621816413871</v>
      </c>
      <c r="BI653" s="1">
        <f>'[1]Bearbeitete Datenbank'!$BB655</f>
        <v>79.355699999999999</v>
      </c>
      <c r="BK653" s="1">
        <f>Tabelle27[[#This Row],[mean_anomaly '[degree']]]*PI()/180</f>
        <v>1.3850182452248641</v>
      </c>
      <c r="BL653" s="1">
        <f>'[1]Bearbeitete Datenbank'!$AZ655</f>
        <v>7.1900000000000002E-4</v>
      </c>
      <c r="BM653" s="1">
        <f>'[1]Bearbeitete Datenbank'!$BE655</f>
        <v>41653.707225738035</v>
      </c>
      <c r="BN653" s="1">
        <f>'[1]Bearbeitete Datenbank'!$BF655</f>
        <v>35312.656241233337</v>
      </c>
      <c r="BO653" s="1">
        <f>'[1]Bearbeitete Datenbank'!$BG655</f>
        <v>35252.758210242726</v>
      </c>
      <c r="BP653" s="1">
        <f>'[1]Bearbeitete Datenbank'!$BH655</f>
        <v>1410.0670128472568</v>
      </c>
      <c r="BQ653" s="1">
        <f>'[1]Bearbeitete Datenbank'!$BC655</f>
        <v>1.0212280600000001</v>
      </c>
      <c r="BY653" s="1" t="s">
        <v>115</v>
      </c>
      <c r="BZ653" s="1" t="s">
        <v>115</v>
      </c>
      <c r="CA653" s="1" t="s">
        <v>115</v>
      </c>
      <c r="CB653" s="1" t="s">
        <v>115</v>
      </c>
      <c r="CD653" s="47" t="str">
        <f>'[1]Bearbeitete Datenbank'!$BT655</f>
        <v>None</v>
      </c>
      <c r="CE653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53" s="1" t="str">
        <f>'[1]Bearbeitete Datenbank'!$BU655</f>
        <v>None</v>
      </c>
      <c r="CG653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53" s="1" t="str">
        <f>'[1]Bearbeitete Datenbank'!$BV655</f>
        <v>False</v>
      </c>
      <c r="CI653" s="1" t="str">
        <f>'[1]Bearbeitete Datenbank'!$BW655</f>
        <v>False</v>
      </c>
      <c r="CJ653" s="1" t="str">
        <f>'[1]Bearbeitete Datenbank'!$BX655</f>
        <v>None</v>
      </c>
      <c r="CK653" s="1" t="str">
        <f>'[1]Bearbeitete Datenbank'!$BY655</f>
        <v>None</v>
      </c>
      <c r="CL653" s="1" t="str">
        <f>'[1]Bearbeitete Datenbank'!$CA655</f>
        <v>None</v>
      </c>
      <c r="CM65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3" s="1">
        <f>'[1]Bearbeitete Datenbank'!$CB655</f>
        <v>0</v>
      </c>
      <c r="CO653" s="1">
        <f>'[1]Bearbeitete Datenbank'!$CC655</f>
        <v>0</v>
      </c>
      <c r="CP653" s="1" t="str">
        <f>'[1]Bearbeitete Datenbank'!$CD655</f>
        <v>None</v>
      </c>
      <c r="CQ653" s="1" t="str">
        <f>'[1]Bearbeitete Datenbank'!$CE655</f>
        <v>None</v>
      </c>
      <c r="CR653" s="1" t="str">
        <f>'[1]Bearbeitete Datenbank'!$CF655</f>
        <v>None</v>
      </c>
      <c r="CS653" s="1" t="str">
        <f>IF(Tabelle27[[#This Row],[synchronised_starting_longitude '[deg_E']]]="None","None",Tabelle27[[#This Row],[synchronised_starting_longitude '[deg_E']]]*PI()/180)</f>
        <v>None</v>
      </c>
      <c r="CT653" s="1" t="str">
        <f>'[1]Bearbeitete Datenbank'!$CG655</f>
        <v>None</v>
      </c>
      <c r="CU653" s="1" t="str">
        <f>IF(Tabelle27[[#This Row],[synchronised_initial_longitude '[deg_E']]]="None","None",Tabelle27[[#This Row],[synchronised_initial_longitude '[deg_E']]]*PI()/180)</f>
        <v>None</v>
      </c>
      <c r="CV653" s="1" t="str">
        <f>'[1]Bearbeitete Datenbank'!$CH655</f>
        <v>None</v>
      </c>
      <c r="CW653" s="1" t="str">
        <f>IF(Tabelle27[[#This Row],[synchronised_tolerance_longitude '[deg_E']]]="None","None",Tabelle27[[#This Row],[synchronised_tolerance_longitude '[deg_E']]]*PI()/180)</f>
        <v>None</v>
      </c>
      <c r="CY653" s="1" t="str">
        <f>'[1]Bearbeitete Datenbank'!$CI655</f>
        <v>None</v>
      </c>
      <c r="CZ653" s="1" t="str">
        <f>IF(Tabelle27[[#This Row],[initial_GLAN '[deg']]]="None",Tabelle27[[#This Row],[initial_GLAN '[deg']]],Tabelle27[[#This Row],[initial_GLAN '[deg']]]*PI()/180)</f>
        <v>None</v>
      </c>
      <c r="DA653" s="1" t="str">
        <f>'[1]Bearbeitete Datenbank'!$CJ655</f>
        <v>None</v>
      </c>
      <c r="DB653" s="1" t="str">
        <f>IF(Tabelle27[[#This Row],[tolerance_GLAN '[deg']]]="None",Tabelle27[[#This Row],[tolerance_GLAN '[deg']]],Tabelle27[[#This Row],[tolerance_GLAN '[deg']]]*PI()/180)</f>
        <v>None</v>
      </c>
      <c r="DC653" s="1" t="str">
        <f>'[1]Bearbeitete Datenbank'!$CK655</f>
        <v>None</v>
      </c>
      <c r="DD653" s="49" t="str">
        <f>'[1]Bearbeitete Datenbank'!$CL655</f>
        <v>None</v>
      </c>
      <c r="DE653" s="5" t="str">
        <f>'[1]Bearbeitete Datenbank'!$CM655</f>
        <v>None</v>
      </c>
      <c r="DF653" s="49" t="str">
        <f>'[1]Bearbeitete Datenbank'!$CN655</f>
        <v>None</v>
      </c>
      <c r="DG653" s="5" t="str">
        <f>'[1]Bearbeitete Datenbank'!$CO655</f>
        <v>None</v>
      </c>
      <c r="DH653" s="5" t="str">
        <f>'[1]Bearbeitete Datenbank'!$CP655</f>
        <v>None</v>
      </c>
    </row>
    <row r="654" spans="1:112" x14ac:dyDescent="0.25">
      <c r="A654" s="1" t="str">
        <f>'[1]Bearbeitete Datenbank'!$C656</f>
        <v>USA 288</v>
      </c>
      <c r="C654" s="1" t="str">
        <f>'[1]Bearbeitete Datenbank'!$C656</f>
        <v>USA 288</v>
      </c>
      <c r="D654" s="41">
        <f>'[1]Bearbeitete Datenbank'!$AB656</f>
        <v>43651</v>
      </c>
      <c r="G654" s="1" t="str">
        <f>'[1]Bearbeitete Datenbank'!$AV656</f>
        <v>Heavy Satellite</v>
      </c>
      <c r="H654" s="1">
        <f>'[1]Bearbeitete Datenbank'!$V656</f>
        <v>15</v>
      </c>
      <c r="J654" s="3"/>
      <c r="K654" s="1" t="str">
        <f>'[1]Bearbeitete Datenbank'!$BQ656</f>
        <v>mono/duo-propellant</v>
      </c>
      <c r="L654" s="1" t="str">
        <f>'[1]Bearbeitete Datenbank'!$BR656</f>
        <v>1</v>
      </c>
      <c r="M654" s="1"/>
      <c r="N654" s="1">
        <f>'[1]Bearbeitete Datenbank'!$BS656</f>
        <v>300</v>
      </c>
      <c r="P654" s="1" t="str">
        <f>'[1]Bearbeitete Datenbank'!$Y656</f>
        <v>Cape Canaveral</v>
      </c>
      <c r="Q654" s="1">
        <f>'[1]Bearbeitete Datenbank'!$AD656*PI()/180</f>
        <v>0.49683706040105241</v>
      </c>
      <c r="R654" s="1" t="str">
        <f>'[1]Bearbeitete Datenbank'!$D656</f>
        <v>USA</v>
      </c>
      <c r="S654" s="1" t="str">
        <f>'[1]Bearbeitete Datenbank'!$E656</f>
        <v>USA</v>
      </c>
      <c r="T654" s="1" t="str">
        <f>'[1]Bearbeitete Datenbank'!$F656</f>
        <v>US Air Force</v>
      </c>
      <c r="U654" s="3">
        <f>'[1]Bearbeitete Datenbank'!$U656</f>
        <v>43390</v>
      </c>
      <c r="V654" s="1">
        <f>'[1]Bearbeitete Datenbank'!$AE656*PI()/180</f>
        <v>4.8776134829068196</v>
      </c>
      <c r="Y654" s="1">
        <f>'[1]Bearbeitete Datenbank'!$BK656</f>
        <v>2</v>
      </c>
      <c r="Z654" s="1">
        <f>'[1]Bearbeitete Datenbank'!$BL656</f>
        <v>9.8000000000000007</v>
      </c>
      <c r="AA654" s="1">
        <f>'[1]Bearbeitete Datenbank'!$BM656</f>
        <v>27</v>
      </c>
      <c r="AB654" s="1">
        <f>'[1]Bearbeitete Datenbank'!BN656</f>
        <v>68.006507744861594</v>
      </c>
      <c r="AC654" s="1">
        <f>'[1]Bearbeitete Datenbank'!BO656</f>
        <v>4</v>
      </c>
      <c r="AD654" s="1">
        <f>'[1]Bearbeitete Datenbank'!$BP656</f>
        <v>35.027333333333303</v>
      </c>
      <c r="AH654" s="1">
        <f>'[1]Bearbeitete Datenbank'!$AL656</f>
        <v>6200</v>
      </c>
      <c r="AJ654" s="1">
        <f>'[1]Bearbeitete Datenbank'!$AN656</f>
        <v>4000</v>
      </c>
      <c r="AK654" s="1">
        <f>'[1]Bearbeitete Datenbank'!$AW656</f>
        <v>2200</v>
      </c>
      <c r="AU654" s="1" t="str">
        <f>'[1]Bearbeitete Datenbank'!$AU656</f>
        <v>MEO</v>
      </c>
      <c r="AV654" s="1" t="str">
        <f>'[1]Bearbeitete Datenbank'!$J656</f>
        <v>GEO</v>
      </c>
      <c r="AY654" s="1" t="str">
        <f>'[1]Bearbeitete Datenbank'!$G656</f>
        <v>Military</v>
      </c>
      <c r="AZ654" s="1"/>
      <c r="BA654" s="1" t="str">
        <f>'[1]Bearbeitete Datenbank'!$H656</f>
        <v>Communications</v>
      </c>
      <c r="BB654" s="1"/>
      <c r="BC654" s="42">
        <f>'[1]Bearbeitete Datenbank'!$AX656</f>
        <v>3.1932</v>
      </c>
      <c r="BD654" s="1">
        <f>Tabelle27[[#This Row],[inclination '[degree']]]*PI()/180</f>
        <v>5.5731853674682932E-2</v>
      </c>
      <c r="BE654" s="1">
        <f>'[1]Bearbeitete Datenbank'!$AY656</f>
        <v>312.38810000000001</v>
      </c>
      <c r="BF654" s="1">
        <f>Tabelle27[[#This Row],[RAAN '[degree']]]*PI()/180</f>
        <v>5.4522008890492977</v>
      </c>
      <c r="BG654" s="1">
        <f>'[1]Bearbeitete Datenbank'!$BA656</f>
        <v>135.36369999999999</v>
      </c>
      <c r="BH654" s="1">
        <f>Tabelle27[[#This Row],[AoP '[degree']]]*PI()/180</f>
        <v>2.3625422526818483</v>
      </c>
      <c r="BI654" s="1">
        <f>'[1]Bearbeitete Datenbank'!$BB656</f>
        <v>274.06040000000002</v>
      </c>
      <c r="BK654" s="1">
        <f>Tabelle27[[#This Row],[mean_anomaly '[degree']]]*PI()/180</f>
        <v>4.7832563293326675</v>
      </c>
      <c r="BL654" s="1">
        <f>'[1]Bearbeitete Datenbank'!$AZ656</f>
        <v>5.4770000000000003E-4</v>
      </c>
      <c r="BM654" s="1">
        <f>'[1]Bearbeitete Datenbank'!$BE656</f>
        <v>42165.418222031367</v>
      </c>
      <c r="BN654" s="1">
        <f>'[1]Bearbeitete Datenbank'!$BF656</f>
        <v>35817.512221591576</v>
      </c>
      <c r="BO654" s="1">
        <f>'[1]Bearbeitete Datenbank'!$BG656</f>
        <v>35771.324222471158</v>
      </c>
      <c r="BP654" s="1">
        <f>'[1]Bearbeitete Datenbank'!$BH656</f>
        <v>1436.1304183941563</v>
      </c>
      <c r="BQ654" s="1">
        <f>'[1]Bearbeitete Datenbank'!$BC656</f>
        <v>1.0026944499999999</v>
      </c>
      <c r="BY654" s="1" t="s">
        <v>115</v>
      </c>
      <c r="BZ654" s="1" t="s">
        <v>115</v>
      </c>
      <c r="CA654" s="1" t="s">
        <v>115</v>
      </c>
      <c r="CB654" s="1" t="s">
        <v>115</v>
      </c>
      <c r="CD654" s="47">
        <f>'[1]Bearbeitete Datenbank'!$BT656</f>
        <v>9.2926042499996697E-2</v>
      </c>
      <c r="CE65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1.621865402473125E-3</v>
      </c>
      <c r="CF654" s="1">
        <f>'[1]Bearbeitete Datenbank'!$BU656</f>
        <v>209.98082474350002</v>
      </c>
      <c r="CG65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3.6648567578272528</v>
      </c>
      <c r="CH654" s="1" t="str">
        <f>'[1]Bearbeitete Datenbank'!$BV656</f>
        <v>False</v>
      </c>
      <c r="CI654" s="1" t="str">
        <f>'[1]Bearbeitete Datenbank'!$BW656</f>
        <v>True</v>
      </c>
      <c r="CJ654" s="1">
        <f>'[1]Bearbeitete Datenbank'!$BX656</f>
        <v>4.0196200000000001E-4</v>
      </c>
      <c r="CK654" s="1">
        <f>'[1]Bearbeitete Datenbank'!$BY656</f>
        <v>2.4098400000000002E-4</v>
      </c>
      <c r="CL654" s="1" t="str">
        <f>'[1]Bearbeitete Datenbank'!$CA656</f>
        <v>None</v>
      </c>
      <c r="CM65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4" s="1">
        <f>'[1]Bearbeitete Datenbank'!$CB656</f>
        <v>0</v>
      </c>
      <c r="CO654" s="1">
        <f>'[1]Bearbeitete Datenbank'!$CC656</f>
        <v>0</v>
      </c>
      <c r="CP654" s="1" t="str">
        <f>'[1]Bearbeitete Datenbank'!$CD656</f>
        <v>None</v>
      </c>
      <c r="CQ654" s="1" t="str">
        <f>'[1]Bearbeitete Datenbank'!$CE656</f>
        <v>None</v>
      </c>
      <c r="CR654" s="1" t="str">
        <f>'[1]Bearbeitete Datenbank'!$CF656</f>
        <v>None</v>
      </c>
      <c r="CS654" s="1" t="str">
        <f>IF(Tabelle27[[#This Row],[synchronised_starting_longitude '[deg_E']]]="None","None",Tabelle27[[#This Row],[synchronised_starting_longitude '[deg_E']]]*PI()/180)</f>
        <v>None</v>
      </c>
      <c r="CT654" s="1" t="str">
        <f>'[1]Bearbeitete Datenbank'!$CG656</f>
        <v>None</v>
      </c>
      <c r="CU654" s="1" t="str">
        <f>IF(Tabelle27[[#This Row],[synchronised_initial_longitude '[deg_E']]]="None","None",Tabelle27[[#This Row],[synchronised_initial_longitude '[deg_E']]]*PI()/180)</f>
        <v>None</v>
      </c>
      <c r="CV654" s="1" t="str">
        <f>'[1]Bearbeitete Datenbank'!$CH656</f>
        <v>None</v>
      </c>
      <c r="CW654" s="1" t="str">
        <f>IF(Tabelle27[[#This Row],[synchronised_tolerance_longitude '[deg_E']]]="None","None",Tabelle27[[#This Row],[synchronised_tolerance_longitude '[deg_E']]]*PI()/180)</f>
        <v>None</v>
      </c>
      <c r="CY654" s="1" t="str">
        <f>'[1]Bearbeitete Datenbank'!$CI656</f>
        <v>None</v>
      </c>
      <c r="CZ654" s="1" t="str">
        <f>IF(Tabelle27[[#This Row],[initial_GLAN '[deg']]]="None",Tabelle27[[#This Row],[initial_GLAN '[deg']]],Tabelle27[[#This Row],[initial_GLAN '[deg']]]*PI()/180)</f>
        <v>None</v>
      </c>
      <c r="DA654" s="1" t="str">
        <f>'[1]Bearbeitete Datenbank'!$CJ656</f>
        <v>None</v>
      </c>
      <c r="DB654" s="1" t="str">
        <f>IF(Tabelle27[[#This Row],[tolerance_GLAN '[deg']]]="None",Tabelle27[[#This Row],[tolerance_GLAN '[deg']]],Tabelle27[[#This Row],[tolerance_GLAN '[deg']]]*PI()/180)</f>
        <v>None</v>
      </c>
      <c r="DC654" s="1" t="str">
        <f>'[1]Bearbeitete Datenbank'!$CK656</f>
        <v>None</v>
      </c>
      <c r="DD654" s="49" t="str">
        <f>'[1]Bearbeitete Datenbank'!$CL656</f>
        <v>None</v>
      </c>
      <c r="DE654" s="5" t="str">
        <f>'[1]Bearbeitete Datenbank'!$CM656</f>
        <v>None</v>
      </c>
      <c r="DF654" s="49" t="str">
        <f>'[1]Bearbeitete Datenbank'!$CN656</f>
        <v>None</v>
      </c>
      <c r="DG654" s="5" t="str">
        <f>'[1]Bearbeitete Datenbank'!$CO656</f>
        <v>None</v>
      </c>
      <c r="DH654" s="5" t="str">
        <f>'[1]Bearbeitete Datenbank'!$CP656</f>
        <v>None</v>
      </c>
    </row>
    <row r="655" spans="1:112" x14ac:dyDescent="0.25">
      <c r="A655" s="1" t="str">
        <f>'[1]Bearbeitete Datenbank'!$C657</f>
        <v>USA 289</v>
      </c>
      <c r="C655" s="1" t="str">
        <f>'[1]Bearbeitete Datenbank'!$C657</f>
        <v>USA 289</v>
      </c>
      <c r="D655" s="41">
        <f>'[1]Bearbeitete Datenbank'!$AB657</f>
        <v>43873</v>
      </c>
      <c r="G655" s="1" t="str">
        <f>'[1]Bearbeitete Datenbank'!$AV657</f>
        <v>Heavy Satellite</v>
      </c>
      <c r="H655" s="1">
        <f>'[1]Bearbeitete Datenbank'!$V657</f>
        <v>15</v>
      </c>
      <c r="J655" s="3"/>
      <c r="K655" s="1" t="str">
        <f>'[1]Bearbeitete Datenbank'!$BQ657</f>
        <v>none</v>
      </c>
      <c r="L655" s="1" t="str">
        <f>'[1]Bearbeitete Datenbank'!$BR657</f>
        <v>0</v>
      </c>
      <c r="M655" s="1"/>
      <c r="N655" s="1">
        <f>'[1]Bearbeitete Datenbank'!$BS657</f>
        <v>300</v>
      </c>
      <c r="P655" s="1" t="str">
        <f>'[1]Bearbeitete Datenbank'!$Y657</f>
        <v>Cape Canaveral</v>
      </c>
      <c r="Q655" s="1">
        <f>'[1]Bearbeitete Datenbank'!$AD657*PI()/180</f>
        <v>0.49683706040105241</v>
      </c>
      <c r="R655" s="1" t="str">
        <f>'[1]Bearbeitete Datenbank'!$D657</f>
        <v>USA</v>
      </c>
      <c r="S655" s="1" t="str">
        <f>'[1]Bearbeitete Datenbank'!$E657</f>
        <v>USA</v>
      </c>
      <c r="T655" s="1" t="str">
        <f>'[1]Bearbeitete Datenbank'!$F657</f>
        <v>DoD/US Air Force</v>
      </c>
      <c r="U655" s="3">
        <f>'[1]Bearbeitete Datenbank'!$U657</f>
        <v>43457</v>
      </c>
      <c r="V655" s="1">
        <f>'[1]Bearbeitete Datenbank'!$AE657*PI()/180</f>
        <v>4.8776134829068196</v>
      </c>
      <c r="Y655" s="1">
        <f>'[1]Bearbeitete Datenbank'!$BK657</f>
        <v>1.8</v>
      </c>
      <c r="Z655" s="1">
        <f>'[1]Bearbeitete Datenbank'!$BL657</f>
        <v>3.4</v>
      </c>
      <c r="AA655" s="1">
        <f>'[1]Bearbeitete Datenbank'!$BM657</f>
        <v>14</v>
      </c>
      <c r="AB655" s="1">
        <f>'[1]Bearbeitete Datenbank'!BN657</f>
        <v>26.8100055221316</v>
      </c>
      <c r="AC655" s="1">
        <f>'[1]Bearbeitete Datenbank'!BO657</f>
        <v>3.24</v>
      </c>
      <c r="AD655" s="1">
        <f>'[1]Bearbeitete Datenbank'!$BP657</f>
        <v>13.646266666666699</v>
      </c>
      <c r="AH655" s="1">
        <f>'[1]Bearbeitete Datenbank'!$AL657</f>
        <v>4400</v>
      </c>
      <c r="AJ655" s="1">
        <f>'[1]Bearbeitete Datenbank'!$AN657</f>
        <v>2160</v>
      </c>
      <c r="AK655" s="1">
        <f>'[1]Bearbeitete Datenbank'!$AW657</f>
        <v>2240</v>
      </c>
      <c r="AU655" s="1" t="str">
        <f>'[1]Bearbeitete Datenbank'!$AU657</f>
        <v>MEO</v>
      </c>
      <c r="AV655" s="1" t="str">
        <f>'[1]Bearbeitete Datenbank'!$J657</f>
        <v>MEO</v>
      </c>
      <c r="AY655" s="1" t="str">
        <f>'[1]Bearbeitete Datenbank'!$G657</f>
        <v>Military/Commercial</v>
      </c>
      <c r="AZ655" s="1"/>
      <c r="BA655" s="1" t="str">
        <f>'[1]Bearbeitete Datenbank'!$H657</f>
        <v>Navigation/Global Positioning</v>
      </c>
      <c r="BB655" s="1"/>
      <c r="BC655" s="42">
        <f>'[1]Bearbeitete Datenbank'!$AX657</f>
        <v>55.032499999999999</v>
      </c>
      <c r="BD655" s="1">
        <f>Tabelle27[[#This Row],[inclination '[degree']]]*PI()/180</f>
        <v>0.96049832060377927</v>
      </c>
      <c r="BE655" s="1">
        <f>'[1]Bearbeitete Datenbank'!$AY657</f>
        <v>165.35470000000001</v>
      </c>
      <c r="BF655" s="1">
        <f>Tabelle27[[#This Row],[RAAN '[degree']]]*PI()/180</f>
        <v>2.8859839486474681</v>
      </c>
      <c r="BG655" s="1">
        <f>'[1]Bearbeitete Datenbank'!$BA657</f>
        <v>202.57429999999999</v>
      </c>
      <c r="BH655" s="1">
        <f>Tabelle27[[#This Row],[AoP '[degree']]]*PI()/180</f>
        <v>3.5355885149227491</v>
      </c>
      <c r="BI655" s="1">
        <f>'[1]Bearbeitete Datenbank'!$BB657</f>
        <v>82.329400000000007</v>
      </c>
      <c r="BK655" s="1">
        <f>Tabelle27[[#This Row],[mean_anomaly '[degree']]]*PI()/180</f>
        <v>1.4369191011914195</v>
      </c>
      <c r="BL655" s="1">
        <f>'[1]Bearbeitete Datenbank'!$AZ657</f>
        <v>1.2957000000000001E-3</v>
      </c>
      <c r="BM655" s="1">
        <f>'[1]Bearbeitete Datenbank'!$BE657</f>
        <v>26561.125192803247</v>
      </c>
      <c r="BN655" s="1">
        <f>'[1]Bearbeitete Datenbank'!$BF657</f>
        <v>20224.540442715563</v>
      </c>
      <c r="BO655" s="1">
        <f>'[1]Bearbeitete Datenbank'!$BG657</f>
        <v>20155.709942890931</v>
      </c>
      <c r="BP655" s="1">
        <f>'[1]Bearbeitete Datenbank'!$BH657</f>
        <v>718.00747540518933</v>
      </c>
      <c r="BQ655" s="1">
        <f>'[1]Bearbeitete Datenbank'!$BC657</f>
        <v>2.0055501499999999</v>
      </c>
      <c r="BY655" s="1" t="s">
        <v>115</v>
      </c>
      <c r="BZ655" s="1" t="s">
        <v>115</v>
      </c>
      <c r="CA655" s="1" t="s">
        <v>115</v>
      </c>
      <c r="CB655" s="1" t="s">
        <v>115</v>
      </c>
      <c r="CD655" s="47" t="str">
        <f>'[1]Bearbeitete Datenbank'!$BT657</f>
        <v>None</v>
      </c>
      <c r="CE655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55" s="1" t="str">
        <f>'[1]Bearbeitete Datenbank'!$BU657</f>
        <v>None</v>
      </c>
      <c r="CG655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55" s="1" t="str">
        <f>'[1]Bearbeitete Datenbank'!$BV657</f>
        <v>None</v>
      </c>
      <c r="CI655" s="1" t="str">
        <f>'[1]Bearbeitete Datenbank'!$BW657</f>
        <v>None</v>
      </c>
      <c r="CJ655" s="1" t="str">
        <f>'[1]Bearbeitete Datenbank'!$BX657</f>
        <v>None</v>
      </c>
      <c r="CK655" s="1" t="str">
        <f>'[1]Bearbeitete Datenbank'!$BY657</f>
        <v>None</v>
      </c>
      <c r="CL655" s="1" t="str">
        <f>'[1]Bearbeitete Datenbank'!$CA657</f>
        <v>None</v>
      </c>
      <c r="CM655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5" s="1" t="str">
        <f>'[1]Bearbeitete Datenbank'!$CB657</f>
        <v>None</v>
      </c>
      <c r="CO655" s="1" t="str">
        <f>'[1]Bearbeitete Datenbank'!$CC657</f>
        <v>None</v>
      </c>
      <c r="CP655" s="1" t="str">
        <f>'[1]Bearbeitete Datenbank'!$CD657</f>
        <v>None</v>
      </c>
      <c r="CQ655" s="1" t="str">
        <f>'[1]Bearbeitete Datenbank'!$CE657</f>
        <v>None</v>
      </c>
      <c r="CR655" s="1" t="str">
        <f>'[1]Bearbeitete Datenbank'!$CF657</f>
        <v>None</v>
      </c>
      <c r="CS655" s="1" t="str">
        <f>IF(Tabelle27[[#This Row],[synchronised_starting_longitude '[deg_E']]]="None","None",Tabelle27[[#This Row],[synchronised_starting_longitude '[deg_E']]]*PI()/180)</f>
        <v>None</v>
      </c>
      <c r="CT655" s="1" t="str">
        <f>'[1]Bearbeitete Datenbank'!$CG657</f>
        <v>None</v>
      </c>
      <c r="CU655" s="1" t="str">
        <f>IF(Tabelle27[[#This Row],[synchronised_initial_longitude '[deg_E']]]="None","None",Tabelle27[[#This Row],[synchronised_initial_longitude '[deg_E']]]*PI()/180)</f>
        <v>None</v>
      </c>
      <c r="CV655" s="1" t="str">
        <f>'[1]Bearbeitete Datenbank'!$CH657</f>
        <v>None</v>
      </c>
      <c r="CW655" s="1" t="str">
        <f>IF(Tabelle27[[#This Row],[synchronised_tolerance_longitude '[deg_E']]]="None","None",Tabelle27[[#This Row],[synchronised_tolerance_longitude '[deg_E']]]*PI()/180)</f>
        <v>None</v>
      </c>
      <c r="CY655" s="1">
        <f>'[1]Bearbeitete Datenbank'!$CI657</f>
        <v>2.1784008569999997</v>
      </c>
      <c r="CZ655" s="1">
        <f>IF(Tabelle27[[#This Row],[initial_GLAN '[deg']]]="None",Tabelle27[[#This Row],[initial_GLAN '[deg']]],Tabelle27[[#This Row],[initial_GLAN '[deg']]]*PI()/180)</f>
        <v>3.8020267382916161E-2</v>
      </c>
      <c r="DA655" s="1">
        <f>'[1]Bearbeitete Datenbank'!$CJ657</f>
        <v>1.478598901</v>
      </c>
      <c r="DB655" s="1">
        <f>IF(Tabelle27[[#This Row],[tolerance_GLAN '[deg']]]="None",Tabelle27[[#This Row],[tolerance_GLAN '[deg']]],Tabelle27[[#This Row],[tolerance_GLAN '[deg']]]*PI()/180)</f>
        <v>2.5806419138819679E-2</v>
      </c>
      <c r="DC655" s="1" t="str">
        <f>'[1]Bearbeitete Datenbank'!$CK657</f>
        <v>GPS</v>
      </c>
      <c r="DD655" s="49" t="str">
        <f>'[1]Bearbeitete Datenbank'!$CL657</f>
        <v>F4</v>
      </c>
      <c r="DE655" s="5" t="str">
        <f>'[1]Bearbeitete Datenbank'!$CM657</f>
        <v>None</v>
      </c>
      <c r="DF655" s="49" t="str">
        <f>'[1]Bearbeitete Datenbank'!$CN657</f>
        <v>None</v>
      </c>
      <c r="DG655" s="5" t="str">
        <f>'[1]Bearbeitete Datenbank'!$CO657</f>
        <v>None</v>
      </c>
      <c r="DH655" s="5" t="str">
        <f>'[1]Bearbeitete Datenbank'!$CP657</f>
        <v>None</v>
      </c>
    </row>
    <row r="656" spans="1:112" x14ac:dyDescent="0.25">
      <c r="A656" s="1" t="str">
        <f>'[1]Bearbeitete Datenbank'!$C658</f>
        <v>USA 291</v>
      </c>
      <c r="C656" s="1" t="str">
        <f>'[1]Bearbeitete Datenbank'!$C658</f>
        <v>USA 291</v>
      </c>
      <c r="D656" s="41">
        <f>'[1]Bearbeitete Datenbank'!$AB658</f>
        <v>44071</v>
      </c>
      <c r="G656" s="1" t="str">
        <f>'[1]Bearbeitete Datenbank'!$AV658</f>
        <v>Heavy Satellite</v>
      </c>
      <c r="H656" s="1">
        <f>'[1]Bearbeitete Datenbank'!$V658</f>
        <v>14</v>
      </c>
      <c r="J656" s="3"/>
      <c r="K656" s="1" t="str">
        <f>'[1]Bearbeitete Datenbank'!$BQ658</f>
        <v>mono/duo-propellant</v>
      </c>
      <c r="L656" s="1" t="str">
        <f>'[1]Bearbeitete Datenbank'!$BR658</f>
        <v>1</v>
      </c>
      <c r="M656" s="1"/>
      <c r="N656" s="1">
        <f>'[1]Bearbeitete Datenbank'!$BS658</f>
        <v>3000</v>
      </c>
      <c r="P656" s="1" t="str">
        <f>'[1]Bearbeitete Datenbank'!$Y658</f>
        <v>Cape Canaveral</v>
      </c>
      <c r="Q656" s="1">
        <f>'[1]Bearbeitete Datenbank'!$AD658*PI()/180</f>
        <v>0.49683706040105241</v>
      </c>
      <c r="R656" s="1" t="str">
        <f>'[1]Bearbeitete Datenbank'!$D658</f>
        <v>USA</v>
      </c>
      <c r="S656" s="1" t="str">
        <f>'[1]Bearbeitete Datenbank'!$E658</f>
        <v>USA</v>
      </c>
      <c r="T656" s="1" t="str">
        <f>'[1]Bearbeitete Datenbank'!$F658</f>
        <v>Military Satellite Communications - US Air Force</v>
      </c>
      <c r="U656" s="3">
        <f>'[1]Bearbeitete Datenbank'!$U658</f>
        <v>43540</v>
      </c>
      <c r="V656" s="1">
        <f>'[1]Bearbeitete Datenbank'!$AE658*PI()/180</f>
        <v>4.8776134829068196</v>
      </c>
      <c r="Y656" s="1">
        <f>'[1]Bearbeitete Datenbank'!$BK658</f>
        <v>3</v>
      </c>
      <c r="Z656" s="1">
        <f>'[1]Bearbeitete Datenbank'!$BL658</f>
        <v>6</v>
      </c>
      <c r="AA656" s="1">
        <f>'[1]Bearbeitete Datenbank'!$BM658</f>
        <v>40.9</v>
      </c>
      <c r="AB656" s="1">
        <f>'[1]Bearbeitete Datenbank'!BN658</f>
        <v>117.960802244703</v>
      </c>
      <c r="AC656" s="1">
        <f>'[1]Bearbeitete Datenbank'!BO658</f>
        <v>9</v>
      </c>
      <c r="AD656" s="1">
        <f>'[1]Bearbeitete Datenbank'!$BP658</f>
        <v>52.962333333333298</v>
      </c>
      <c r="AH656" s="1">
        <f>'[1]Bearbeitete Datenbank'!$AL658</f>
        <v>6000</v>
      </c>
      <c r="AJ656" s="1">
        <f>'[1]Bearbeitete Datenbank'!$AN658</f>
        <v>3400</v>
      </c>
      <c r="AK656" s="1">
        <f>'[1]Bearbeitete Datenbank'!$AW658</f>
        <v>2600</v>
      </c>
      <c r="AU656" s="1" t="str">
        <f>'[1]Bearbeitete Datenbank'!$AU658</f>
        <v>MEO</v>
      </c>
      <c r="AV656" s="1" t="str">
        <f>'[1]Bearbeitete Datenbank'!$J658</f>
        <v>GEO</v>
      </c>
      <c r="AY656" s="1" t="str">
        <f>'[1]Bearbeitete Datenbank'!$G658</f>
        <v>Military</v>
      </c>
      <c r="AZ656" s="1"/>
      <c r="BA656" s="1" t="str">
        <f>'[1]Bearbeitete Datenbank'!$H658</f>
        <v>Communications</v>
      </c>
      <c r="BB656" s="1"/>
      <c r="BC656" s="42">
        <f>'[1]Bearbeitete Datenbank'!$AX658</f>
        <v>1.0999999999999999E-2</v>
      </c>
      <c r="BD656" s="1">
        <f>Tabelle27[[#This Row],[inclination '[degree']]]*PI()/180</f>
        <v>1.9198621771937622E-4</v>
      </c>
      <c r="BE656" s="1">
        <f>'[1]Bearbeitete Datenbank'!$AY658</f>
        <v>306.45940000000002</v>
      </c>
      <c r="BF656" s="1">
        <f>Tabelle27[[#This Row],[RAAN '[degree']]]*PI()/180</f>
        <v>5.348725553686311</v>
      </c>
      <c r="BG656" s="1">
        <f>'[1]Bearbeitete Datenbank'!$BA658</f>
        <v>94.608199999999997</v>
      </c>
      <c r="BH656" s="1">
        <f>Tabelle27[[#This Row],[AoP '[degree']]]*PI()/180</f>
        <v>1.6512245893852993</v>
      </c>
      <c r="BI656" s="1">
        <f>'[1]Bearbeitete Datenbank'!$BB658</f>
        <v>156.22110000000001</v>
      </c>
      <c r="BK656" s="1">
        <f>Tabelle27[[#This Row],[mean_anomaly '[degree']]]*PI()/180</f>
        <v>2.7265725560873135</v>
      </c>
      <c r="BL656" s="1">
        <f>'[1]Bearbeitete Datenbank'!$AZ658</f>
        <v>4.4299999999999999E-5</v>
      </c>
      <c r="BM656" s="1">
        <f>'[1]Bearbeitete Datenbank'!$BE658</f>
        <v>42165.280852361837</v>
      </c>
      <c r="BN656" s="1">
        <f>'[1]Bearbeitete Datenbank'!$BF658</f>
        <v>35796.148774303598</v>
      </c>
      <c r="BO656" s="1">
        <f>'[1]Bearbeitete Datenbank'!$BG658</f>
        <v>35792.412930420076</v>
      </c>
      <c r="BP656" s="1">
        <f>'[1]Bearbeitete Datenbank'!$BH658</f>
        <v>1436.123400299402</v>
      </c>
      <c r="BQ656" s="1">
        <f>'[1]Bearbeitete Datenbank'!$BC658</f>
        <v>1.0026993500000001</v>
      </c>
      <c r="BY656" s="1" t="s">
        <v>115</v>
      </c>
      <c r="BZ656" s="1" t="s">
        <v>115</v>
      </c>
      <c r="CA656" s="1" t="s">
        <v>115</v>
      </c>
      <c r="CB656" s="1" t="s">
        <v>115</v>
      </c>
      <c r="CD656" s="47">
        <f>'[1]Bearbeitete Datenbank'!$BT658</f>
        <v>2.8715484500001054E-2</v>
      </c>
      <c r="CE65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5.01179750830416E-4</v>
      </c>
      <c r="CF656" s="1">
        <f>'[1]Bearbeitete Datenbank'!$BU658</f>
        <v>60.297543505500002</v>
      </c>
      <c r="CG65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1.0523906650354986</v>
      </c>
      <c r="CH656" s="1" t="str">
        <f>'[1]Bearbeitete Datenbank'!$BV658</f>
        <v>True</v>
      </c>
      <c r="CI656" s="1" t="str">
        <f>'[1]Bearbeitete Datenbank'!$BW658</f>
        <v>True</v>
      </c>
      <c r="CJ656" s="1">
        <f>'[1]Bearbeitete Datenbank'!$BX658</f>
        <v>8.3461500000000014E-5</v>
      </c>
      <c r="CK656" s="1">
        <f>'[1]Bearbeitete Datenbank'!$BY658</f>
        <v>7.4632500000000008E-5</v>
      </c>
      <c r="CL656" s="1">
        <f>'[1]Bearbeitete Datenbank'!$CA658</f>
        <v>2.29E-2</v>
      </c>
      <c r="CM65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3.9968039870670147E-4</v>
      </c>
      <c r="CN656" s="1">
        <f>'[1]Bearbeitete Datenbank'!$CB658</f>
        <v>1</v>
      </c>
      <c r="CO656" s="1">
        <f>'[1]Bearbeitete Datenbank'!$CC658</f>
        <v>3</v>
      </c>
      <c r="CP656" s="1" t="str">
        <f>'[1]Bearbeitete Datenbank'!$CD658</f>
        <v>None</v>
      </c>
      <c r="CQ656" s="1" t="str">
        <f>'[1]Bearbeitete Datenbank'!$CE658</f>
        <v>None</v>
      </c>
      <c r="CR656" s="1" t="str">
        <f>'[1]Bearbeitete Datenbank'!$CF658</f>
        <v>None</v>
      </c>
      <c r="CS656" s="1" t="str">
        <f>IF(Tabelle27[[#This Row],[synchronised_starting_longitude '[deg_E']]]="None","None",Tabelle27[[#This Row],[synchronised_starting_longitude '[deg_E']]]*PI()/180)</f>
        <v>None</v>
      </c>
      <c r="CT656" s="1" t="str">
        <f>'[1]Bearbeitete Datenbank'!$CG658</f>
        <v>None</v>
      </c>
      <c r="CU656" s="1" t="str">
        <f>IF(Tabelle27[[#This Row],[synchronised_initial_longitude '[deg_E']]]="None","None",Tabelle27[[#This Row],[synchronised_initial_longitude '[deg_E']]]*PI()/180)</f>
        <v>None</v>
      </c>
      <c r="CV656" s="1" t="str">
        <f>'[1]Bearbeitete Datenbank'!$CH658</f>
        <v>None</v>
      </c>
      <c r="CW656" s="1" t="str">
        <f>IF(Tabelle27[[#This Row],[synchronised_tolerance_longitude '[deg_E']]]="None","None",Tabelle27[[#This Row],[synchronised_tolerance_longitude '[deg_E']]]*PI()/180)</f>
        <v>None</v>
      </c>
      <c r="CY656" s="1" t="str">
        <f>'[1]Bearbeitete Datenbank'!$CI658</f>
        <v>None</v>
      </c>
      <c r="CZ656" s="1" t="str">
        <f>IF(Tabelle27[[#This Row],[initial_GLAN '[deg']]]="None",Tabelle27[[#This Row],[initial_GLAN '[deg']]],Tabelle27[[#This Row],[initial_GLAN '[deg']]]*PI()/180)</f>
        <v>None</v>
      </c>
      <c r="DA656" s="1" t="str">
        <f>'[1]Bearbeitete Datenbank'!$CJ658</f>
        <v>None</v>
      </c>
      <c r="DB656" s="1" t="str">
        <f>IF(Tabelle27[[#This Row],[tolerance_GLAN '[deg']]]="None",Tabelle27[[#This Row],[tolerance_GLAN '[deg']]],Tabelle27[[#This Row],[tolerance_GLAN '[deg']]]*PI()/180)</f>
        <v>None</v>
      </c>
      <c r="DC656" s="1" t="str">
        <f>'[1]Bearbeitete Datenbank'!$CK658</f>
        <v>None</v>
      </c>
      <c r="DD656" s="49" t="str">
        <f>'[1]Bearbeitete Datenbank'!$CL658</f>
        <v>None</v>
      </c>
      <c r="DE656" s="5" t="str">
        <f>'[1]Bearbeitete Datenbank'!$CM658</f>
        <v>None</v>
      </c>
      <c r="DF656" s="49" t="str">
        <f>'[1]Bearbeitete Datenbank'!$CN658</f>
        <v>None</v>
      </c>
      <c r="DG656" s="5" t="str">
        <f>'[1]Bearbeitete Datenbank'!$CO658</f>
        <v>None</v>
      </c>
      <c r="DH656" s="5" t="str">
        <f>'[1]Bearbeitete Datenbank'!$CP658</f>
        <v>None</v>
      </c>
    </row>
    <row r="657" spans="1:112" x14ac:dyDescent="0.25">
      <c r="A657" s="1" t="str">
        <f>'[1]Bearbeitete Datenbank'!$C659</f>
        <v>USA 292</v>
      </c>
      <c r="C657" s="1" t="str">
        <f>'[1]Bearbeitete Datenbank'!$C659</f>
        <v>USA 292</v>
      </c>
      <c r="D657" s="41">
        <f>'[1]Bearbeitete Datenbank'!$AB659</f>
        <v>44481</v>
      </c>
      <c r="G657" s="1" t="str">
        <f>'[1]Bearbeitete Datenbank'!$AV659</f>
        <v>Heavy Satellite</v>
      </c>
      <c r="H657" s="1">
        <f>'[1]Bearbeitete Datenbank'!$V659</f>
        <v>15</v>
      </c>
      <c r="J657" s="3"/>
      <c r="K657" s="1" t="str">
        <f>'[1]Bearbeitete Datenbank'!$BQ659</f>
        <v>mono/duo-propellant</v>
      </c>
      <c r="L657" s="1" t="str">
        <f>'[1]Bearbeitete Datenbank'!$BR659</f>
        <v>1</v>
      </c>
      <c r="M657" s="1"/>
      <c r="N657" s="1">
        <f>'[1]Bearbeitete Datenbank'!$BS659</f>
        <v>300</v>
      </c>
      <c r="P657" s="1" t="str">
        <f>'[1]Bearbeitete Datenbank'!$Y659</f>
        <v>Cape Canaveral</v>
      </c>
      <c r="Q657" s="1">
        <f>'[1]Bearbeitete Datenbank'!$AD659*PI()/180</f>
        <v>0.49683706040105241</v>
      </c>
      <c r="R657" s="1" t="str">
        <f>'[1]Bearbeitete Datenbank'!$D659</f>
        <v>USA</v>
      </c>
      <c r="S657" s="1" t="str">
        <f>'[1]Bearbeitete Datenbank'!$E659</f>
        <v>USA</v>
      </c>
      <c r="T657" s="1" t="str">
        <f>'[1]Bearbeitete Datenbank'!$F659</f>
        <v>US Air Force</v>
      </c>
      <c r="U657" s="3">
        <f>'[1]Bearbeitete Datenbank'!$U659</f>
        <v>43685</v>
      </c>
      <c r="V657" s="1">
        <f>'[1]Bearbeitete Datenbank'!$AE659*PI()/180</f>
        <v>4.8776134829068196</v>
      </c>
      <c r="Y657" s="1">
        <f>'[1]Bearbeitete Datenbank'!$BK659</f>
        <v>2</v>
      </c>
      <c r="Z657" s="1">
        <f>'[1]Bearbeitete Datenbank'!$BL659</f>
        <v>9.8000000000000007</v>
      </c>
      <c r="AA657" s="1">
        <f>'[1]Bearbeitete Datenbank'!$BM659</f>
        <v>27</v>
      </c>
      <c r="AB657" s="1">
        <f>'[1]Bearbeitete Datenbank'!BN659</f>
        <v>68.006507744861594</v>
      </c>
      <c r="AC657" s="1">
        <f>'[1]Bearbeitete Datenbank'!BO659</f>
        <v>4</v>
      </c>
      <c r="AD657" s="1">
        <f>'[1]Bearbeitete Datenbank'!$BP659</f>
        <v>35.027333333333303</v>
      </c>
      <c r="AH657" s="1">
        <f>'[1]Bearbeitete Datenbank'!$AL659</f>
        <v>6200</v>
      </c>
      <c r="AJ657" s="1">
        <f>'[1]Bearbeitete Datenbank'!$AN659</f>
        <v>4000</v>
      </c>
      <c r="AK657" s="1">
        <f>'[1]Bearbeitete Datenbank'!$AW659</f>
        <v>2200</v>
      </c>
      <c r="AU657" s="1" t="str">
        <f>'[1]Bearbeitete Datenbank'!$AU659</f>
        <v>MEO</v>
      </c>
      <c r="AV657" s="1" t="str">
        <f>'[1]Bearbeitete Datenbank'!$J659</f>
        <v>GEO</v>
      </c>
      <c r="AY657" s="1" t="str">
        <f>'[1]Bearbeitete Datenbank'!$G659</f>
        <v>Military</v>
      </c>
      <c r="AZ657" s="1"/>
      <c r="BA657" s="1" t="str">
        <f>'[1]Bearbeitete Datenbank'!$H659</f>
        <v>Communications</v>
      </c>
      <c r="BB657" s="1"/>
      <c r="BC657" s="42">
        <f>'[1]Bearbeitete Datenbank'!$AX659</f>
        <v>5.2535999999999996</v>
      </c>
      <c r="BD657" s="1">
        <f>Tabelle27[[#This Row],[inclination '[degree']]]*PI()/180</f>
        <v>9.1692617582774083E-2</v>
      </c>
      <c r="BE657" s="1">
        <f>'[1]Bearbeitete Datenbank'!$AY659</f>
        <v>306.15460000000002</v>
      </c>
      <c r="BF657" s="1">
        <f>Tabelle27[[#This Row],[RAAN '[degree']]]*PI()/180</f>
        <v>5.3434057901262317</v>
      </c>
      <c r="BG657" s="1">
        <f>'[1]Bearbeitete Datenbank'!$BA659</f>
        <v>117.5628</v>
      </c>
      <c r="BH657" s="1">
        <f>Tabelle27[[#This Row],[AoP '[degree']]]*PI()/180</f>
        <v>2.0518579378635895</v>
      </c>
      <c r="BI657" s="1">
        <f>'[1]Bearbeitete Datenbank'!$BB659</f>
        <v>127.8048</v>
      </c>
      <c r="BK657" s="1">
        <f>Tabelle27[[#This Row],[mean_anomaly '[degree']]]*PI()/180</f>
        <v>2.2306145598528491</v>
      </c>
      <c r="BL657" s="1">
        <f>'[1]Bearbeitete Datenbank'!$AZ659</f>
        <v>4.2489999999999997E-4</v>
      </c>
      <c r="BM657" s="1">
        <f>'[1]Bearbeitete Datenbank'!$BE659</f>
        <v>42165.699412823662</v>
      </c>
      <c r="BN657" s="1">
        <f>'[1]Bearbeitete Datenbank'!$BF659</f>
        <v>35812.615618504176</v>
      </c>
      <c r="BO657" s="1">
        <f>'[1]Bearbeitete Datenbank'!$BG659</f>
        <v>35776.783207143155</v>
      </c>
      <c r="BP657" s="1">
        <f>'[1]Bearbeitete Datenbank'!$BH659</f>
        <v>1436.1447842183484</v>
      </c>
      <c r="BQ657" s="1">
        <f>'[1]Bearbeitete Datenbank'!$BC659</f>
        <v>1.00268442</v>
      </c>
      <c r="BY657" s="1" t="s">
        <v>115</v>
      </c>
      <c r="BZ657" s="1" t="s">
        <v>115</v>
      </c>
      <c r="CA657" s="1" t="s">
        <v>115</v>
      </c>
      <c r="CB657" s="1" t="s">
        <v>115</v>
      </c>
      <c r="CD657" s="47">
        <f>'[1]Bearbeitete Datenbank'!$BT659</f>
        <v>0.11429759900000036</v>
      </c>
      <c r="CE65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1.9948694296741845E-3</v>
      </c>
      <c r="CF657" s="1">
        <f>'[1]Bearbeitete Datenbank'!$BU659</f>
        <v>54.560535436999999</v>
      </c>
      <c r="CG65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0.95226098502669321</v>
      </c>
      <c r="CH657" s="1" t="str">
        <f>'[1]Bearbeitete Datenbank'!$BV659</f>
        <v>False</v>
      </c>
      <c r="CI657" s="1" t="str">
        <f>'[1]Bearbeitete Datenbank'!$BW659</f>
        <v>True</v>
      </c>
      <c r="CJ657" s="1">
        <f>'[1]Bearbeitete Datenbank'!$BX659</f>
        <v>4.07422E-4</v>
      </c>
      <c r="CK657" s="1">
        <f>'[1]Bearbeitete Datenbank'!$BY659</f>
        <v>4.5795000000000005E-5</v>
      </c>
      <c r="CL657" s="1" t="str">
        <f>'[1]Bearbeitete Datenbank'!$CA659</f>
        <v>None</v>
      </c>
      <c r="CM657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7" s="1">
        <f>'[1]Bearbeitete Datenbank'!$CB659</f>
        <v>0</v>
      </c>
      <c r="CO657" s="1">
        <f>'[1]Bearbeitete Datenbank'!$CC659</f>
        <v>0</v>
      </c>
      <c r="CP657" s="1" t="str">
        <f>'[1]Bearbeitete Datenbank'!$CD659</f>
        <v>None</v>
      </c>
      <c r="CQ657" s="1" t="str">
        <f>'[1]Bearbeitete Datenbank'!$CE659</f>
        <v>None</v>
      </c>
      <c r="CR657" s="1" t="str">
        <f>'[1]Bearbeitete Datenbank'!$CF659</f>
        <v>None</v>
      </c>
      <c r="CS657" s="1" t="str">
        <f>IF(Tabelle27[[#This Row],[synchronised_starting_longitude '[deg_E']]]="None","None",Tabelle27[[#This Row],[synchronised_starting_longitude '[deg_E']]]*PI()/180)</f>
        <v>None</v>
      </c>
      <c r="CT657" s="1" t="str">
        <f>'[1]Bearbeitete Datenbank'!$CG659</f>
        <v>None</v>
      </c>
      <c r="CU657" s="1" t="str">
        <f>IF(Tabelle27[[#This Row],[synchronised_initial_longitude '[deg_E']]]="None","None",Tabelle27[[#This Row],[synchronised_initial_longitude '[deg_E']]]*PI()/180)</f>
        <v>None</v>
      </c>
      <c r="CV657" s="1" t="str">
        <f>'[1]Bearbeitete Datenbank'!$CH659</f>
        <v>None</v>
      </c>
      <c r="CW657" s="1" t="str">
        <f>IF(Tabelle27[[#This Row],[synchronised_tolerance_longitude '[deg_E']]]="None","None",Tabelle27[[#This Row],[synchronised_tolerance_longitude '[deg_E']]]*PI()/180)</f>
        <v>None</v>
      </c>
      <c r="CY657" s="1" t="str">
        <f>'[1]Bearbeitete Datenbank'!$CI659</f>
        <v>None</v>
      </c>
      <c r="CZ657" s="1" t="str">
        <f>IF(Tabelle27[[#This Row],[initial_GLAN '[deg']]]="None",Tabelle27[[#This Row],[initial_GLAN '[deg']]],Tabelle27[[#This Row],[initial_GLAN '[deg']]]*PI()/180)</f>
        <v>None</v>
      </c>
      <c r="DA657" s="1" t="str">
        <f>'[1]Bearbeitete Datenbank'!$CJ659</f>
        <v>None</v>
      </c>
      <c r="DB657" s="1" t="str">
        <f>IF(Tabelle27[[#This Row],[tolerance_GLAN '[deg']]]="None",Tabelle27[[#This Row],[tolerance_GLAN '[deg']]],Tabelle27[[#This Row],[tolerance_GLAN '[deg']]]*PI()/180)</f>
        <v>None</v>
      </c>
      <c r="DC657" s="1" t="str">
        <f>'[1]Bearbeitete Datenbank'!$CK659</f>
        <v>None</v>
      </c>
      <c r="DD657" s="49" t="str">
        <f>'[1]Bearbeitete Datenbank'!$CL659</f>
        <v>None</v>
      </c>
      <c r="DE657" s="5" t="str">
        <f>'[1]Bearbeitete Datenbank'!$CM659</f>
        <v>None</v>
      </c>
      <c r="DF657" s="49" t="str">
        <f>'[1]Bearbeitete Datenbank'!$CN659</f>
        <v>None</v>
      </c>
      <c r="DG657" s="5" t="str">
        <f>'[1]Bearbeitete Datenbank'!$CO659</f>
        <v>None</v>
      </c>
      <c r="DH657" s="5" t="str">
        <f>'[1]Bearbeitete Datenbank'!$CP659</f>
        <v>None</v>
      </c>
    </row>
    <row r="658" spans="1:112" x14ac:dyDescent="0.25">
      <c r="A658" s="1" t="str">
        <f>'[1]Bearbeitete Datenbank'!$C660</f>
        <v>USA 293</v>
      </c>
      <c r="C658" s="1" t="str">
        <f>'[1]Bearbeitete Datenbank'!$C660</f>
        <v>USA 293</v>
      </c>
      <c r="D658" s="41">
        <f>'[1]Bearbeitete Datenbank'!$AB660</f>
        <v>44506</v>
      </c>
      <c r="G658" s="1" t="str">
        <f>'[1]Bearbeitete Datenbank'!$AV660</f>
        <v>Heavy Satellite</v>
      </c>
      <c r="H658" s="1">
        <f>'[1]Bearbeitete Datenbank'!$V660</f>
        <v>15</v>
      </c>
      <c r="J658" s="3"/>
      <c r="K658" s="1" t="str">
        <f>'[1]Bearbeitete Datenbank'!$BQ660</f>
        <v>none</v>
      </c>
      <c r="L658" s="1" t="str">
        <f>'[1]Bearbeitete Datenbank'!$BR660</f>
        <v>0</v>
      </c>
      <c r="M658" s="1"/>
      <c r="N658" s="1">
        <f>'[1]Bearbeitete Datenbank'!$BS660</f>
        <v>300</v>
      </c>
      <c r="P658" s="5" t="str">
        <f>'[1]Bearbeitete Datenbank'!$Y660</f>
        <v>Cape Canaveral</v>
      </c>
      <c r="Q658" s="1">
        <f>'[1]Bearbeitete Datenbank'!$AD660*PI()/180</f>
        <v>0.49683706040105241</v>
      </c>
      <c r="R658" s="1" t="str">
        <f>'[1]Bearbeitete Datenbank'!$D660</f>
        <v>USA</v>
      </c>
      <c r="S658" s="1" t="str">
        <f>'[1]Bearbeitete Datenbank'!$E660</f>
        <v>USA</v>
      </c>
      <c r="T658" s="1" t="str">
        <f>'[1]Bearbeitete Datenbank'!$F660</f>
        <v>DoD/US Air Force</v>
      </c>
      <c r="U658" s="3">
        <f>'[1]Bearbeitete Datenbank'!$U660</f>
        <v>43699</v>
      </c>
      <c r="V658" s="34">
        <f>'[1]Bearbeitete Datenbank'!$AE660*PI()/180</f>
        <v>4.8776134829068196</v>
      </c>
      <c r="Y658" s="1">
        <f>'[1]Bearbeitete Datenbank'!$BK660</f>
        <v>1.8</v>
      </c>
      <c r="Z658" s="1">
        <f>'[1]Bearbeitete Datenbank'!$BL660</f>
        <v>3.4</v>
      </c>
      <c r="AA658" s="1">
        <f>'[1]Bearbeitete Datenbank'!$BM660</f>
        <v>14</v>
      </c>
      <c r="AB658" s="1">
        <f>'[1]Bearbeitete Datenbank'!BN660</f>
        <v>26.8100055221316</v>
      </c>
      <c r="AC658" s="33">
        <f>'[1]Bearbeitete Datenbank'!BO660</f>
        <v>3.24</v>
      </c>
      <c r="AD658" s="1">
        <f>'[1]Bearbeitete Datenbank'!$BP660</f>
        <v>13.646266666666699</v>
      </c>
      <c r="AH658" s="1">
        <f>'[1]Bearbeitete Datenbank'!$AL660</f>
        <v>4400</v>
      </c>
      <c r="AJ658" s="1">
        <f>'[1]Bearbeitete Datenbank'!$AN660</f>
        <v>2160</v>
      </c>
      <c r="AK658" s="1">
        <f>'[1]Bearbeitete Datenbank'!$AW660</f>
        <v>2240</v>
      </c>
      <c r="AU658" s="1" t="str">
        <f>'[1]Bearbeitete Datenbank'!$AU660</f>
        <v>MEO</v>
      </c>
      <c r="AV658" s="1" t="str">
        <f>'[1]Bearbeitete Datenbank'!$J660</f>
        <v>MEO</v>
      </c>
      <c r="AY658" s="1" t="str">
        <f>'[1]Bearbeitete Datenbank'!$G660</f>
        <v>Military/Commercial</v>
      </c>
      <c r="AZ658" s="1"/>
      <c r="BA658" s="1" t="str">
        <f>'[1]Bearbeitete Datenbank'!$H660</f>
        <v>Navigation/Global Positioning</v>
      </c>
      <c r="BB658" s="1"/>
      <c r="BC658" s="42">
        <f>'[1]Bearbeitete Datenbank'!$AX660</f>
        <v>55.4649</v>
      </c>
      <c r="BD658" s="1">
        <f>Tabelle27[[#This Row],[inclination '[degree']]]*PI()/180</f>
        <v>0.96804512428940293</v>
      </c>
      <c r="BE658" s="1">
        <f>'[1]Bearbeitete Datenbank'!$AY660</f>
        <v>44.665199999999999</v>
      </c>
      <c r="BF658" s="1">
        <f>Tabelle27[[#This Row],[RAAN '[degree']]]*PI()/180</f>
        <v>0.77955480106177122</v>
      </c>
      <c r="BG658" s="1">
        <f>'[1]Bearbeitete Datenbank'!$BA660</f>
        <v>176.1814</v>
      </c>
      <c r="BH658" s="1">
        <f>Tabelle27[[#This Row],[AoP '[degree']]]*PI()/180</f>
        <v>3.0749455107731376</v>
      </c>
      <c r="BI658" s="1">
        <f>'[1]Bearbeitete Datenbank'!$BB660</f>
        <v>161.80789999999999</v>
      </c>
      <c r="BK658" s="1">
        <f>Tabelle27[[#This Row],[mean_anomaly '[degree']]]*PI()/180</f>
        <v>2.8240806107377323</v>
      </c>
      <c r="BL658" s="1">
        <f>'[1]Bearbeitete Datenbank'!$AZ660</f>
        <v>1.3725E-3</v>
      </c>
      <c r="BM658" s="1">
        <f>'[1]Bearbeitete Datenbank'!$BE660</f>
        <v>26560.250254448154</v>
      </c>
      <c r="BN658" s="1">
        <f>'[1]Bearbeitete Datenbank'!$BF660</f>
        <v>20225.704197922383</v>
      </c>
      <c r="BO658" s="1">
        <f>'[1]Bearbeitete Datenbank'!$BG660</f>
        <v>20152.796310973925</v>
      </c>
      <c r="BP658" s="1">
        <f>'[1]Bearbeitete Datenbank'!$BH660</f>
        <v>717.97199834417597</v>
      </c>
      <c r="BQ658" s="1">
        <f>'[1]Bearbeitete Datenbank'!$BC660</f>
        <v>2.0056492499999998</v>
      </c>
      <c r="BS658" s="5"/>
      <c r="BT658" s="5"/>
      <c r="BU658" s="5"/>
      <c r="BV658" s="5"/>
      <c r="BW658" s="5"/>
      <c r="BY658" s="1" t="s">
        <v>115</v>
      </c>
      <c r="BZ658" s="1" t="s">
        <v>115</v>
      </c>
      <c r="CA658" s="1" t="s">
        <v>115</v>
      </c>
      <c r="CB658" s="1" t="s">
        <v>115</v>
      </c>
      <c r="CD658" s="47" t="str">
        <f>'[1]Bearbeitete Datenbank'!$BT660</f>
        <v>None</v>
      </c>
      <c r="CE658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58" s="1" t="str">
        <f>'[1]Bearbeitete Datenbank'!$BU660</f>
        <v>None</v>
      </c>
      <c r="CG658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58" s="1" t="str">
        <f>'[1]Bearbeitete Datenbank'!$BV660</f>
        <v>None</v>
      </c>
      <c r="CI658" s="1" t="str">
        <f>'[1]Bearbeitete Datenbank'!$BW660</f>
        <v>None</v>
      </c>
      <c r="CJ658" s="1" t="str">
        <f>'[1]Bearbeitete Datenbank'!$BX660</f>
        <v>None</v>
      </c>
      <c r="CK658" s="1" t="str">
        <f>'[1]Bearbeitete Datenbank'!$BY660</f>
        <v>None</v>
      </c>
      <c r="CL658" s="1" t="str">
        <f>'[1]Bearbeitete Datenbank'!$CA660</f>
        <v>None</v>
      </c>
      <c r="CM658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8" s="1" t="str">
        <f>'[1]Bearbeitete Datenbank'!$CB660</f>
        <v>None</v>
      </c>
      <c r="CO658" s="1" t="str">
        <f>'[1]Bearbeitete Datenbank'!$CC660</f>
        <v>None</v>
      </c>
      <c r="CP658" s="1" t="str">
        <f>'[1]Bearbeitete Datenbank'!$CD660</f>
        <v>None</v>
      </c>
      <c r="CQ658" s="1" t="str">
        <f>'[1]Bearbeitete Datenbank'!$CE660</f>
        <v>None</v>
      </c>
      <c r="CR658" s="1" t="str">
        <f>'[1]Bearbeitete Datenbank'!$CF660</f>
        <v>None</v>
      </c>
      <c r="CS658" s="1" t="str">
        <f>IF(Tabelle27[[#This Row],[synchronised_starting_longitude '[deg_E']]]="None","None",Tabelle27[[#This Row],[synchronised_starting_longitude '[deg_E']]]*PI()/180)</f>
        <v>None</v>
      </c>
      <c r="CT658" s="1" t="str">
        <f>'[1]Bearbeitete Datenbank'!$CG660</f>
        <v>None</v>
      </c>
      <c r="CU658" s="1" t="str">
        <f>IF(Tabelle27[[#This Row],[synchronised_initial_longitude '[deg_E']]]="None","None",Tabelle27[[#This Row],[synchronised_initial_longitude '[deg_E']]]*PI()/180)</f>
        <v>None</v>
      </c>
      <c r="CV658" s="1" t="str">
        <f>'[1]Bearbeitete Datenbank'!$CH660</f>
        <v>None</v>
      </c>
      <c r="CW658" s="1" t="str">
        <f>IF(Tabelle27[[#This Row],[synchronised_tolerance_longitude '[deg_E']]]="None","None",Tabelle27[[#This Row],[synchronised_tolerance_longitude '[deg_E']]]*PI()/180)</f>
        <v>None</v>
      </c>
      <c r="CY658" s="1">
        <f>'[1]Bearbeitete Datenbank'!$CI660</f>
        <v>11.66908666</v>
      </c>
      <c r="CZ658" s="1">
        <f>IF(Tabelle27[[#This Row],[initial_GLAN '[deg']]]="None",Tabelle27[[#This Row],[initial_GLAN '[deg']]],Tabelle27[[#This Row],[initial_GLAN '[deg']]]*PI()/180)</f>
        <v>0.20366398291754809</v>
      </c>
      <c r="DA658" s="1">
        <f>'[1]Bearbeitete Datenbank'!$CJ660</f>
        <v>1.018908648</v>
      </c>
      <c r="DB658" s="1">
        <f>IF(Tabelle27[[#This Row],[tolerance_GLAN '[deg']]]="None",Tabelle27[[#This Row],[tolerance_GLAN '[deg']]],Tabelle27[[#This Row],[tolerance_GLAN '[deg']]]*PI()/180)</f>
        <v>1.7783310684643935E-2</v>
      </c>
      <c r="DC658" s="1" t="str">
        <f>'[1]Bearbeitete Datenbank'!$CK660</f>
        <v>GPS</v>
      </c>
      <c r="DD658" s="49" t="str">
        <f>'[1]Bearbeitete Datenbank'!$CL660</f>
        <v>D3</v>
      </c>
      <c r="DE658" s="5" t="str">
        <f>'[1]Bearbeitete Datenbank'!$CM660</f>
        <v>None</v>
      </c>
      <c r="DF658" s="49" t="str">
        <f>'[1]Bearbeitete Datenbank'!$CN660</f>
        <v>None</v>
      </c>
      <c r="DG658" s="5" t="str">
        <f>'[1]Bearbeitete Datenbank'!$CO660</f>
        <v>None</v>
      </c>
      <c r="DH658" s="5" t="str">
        <f>'[1]Bearbeitete Datenbank'!$CP660</f>
        <v>None</v>
      </c>
    </row>
    <row r="659" spans="1:112" x14ac:dyDescent="0.25">
      <c r="A659" s="1" t="str">
        <f>'[1]Bearbeitete Datenbank'!$C661</f>
        <v>USA 298</v>
      </c>
      <c r="C659" s="1" t="str">
        <f>'[1]Bearbeitete Datenbank'!$C661</f>
        <v>USA 298</v>
      </c>
      <c r="D659" s="41">
        <f>'[1]Bearbeitete Datenbank'!$AB661</f>
        <v>45465</v>
      </c>
      <c r="G659" s="1" t="str">
        <f>'[1]Bearbeitete Datenbank'!$AV661</f>
        <v>Heavy Satellite</v>
      </c>
      <c r="H659" s="1">
        <f>'[1]Bearbeitete Datenbank'!$V661</f>
        <v>15</v>
      </c>
      <c r="J659" s="3"/>
      <c r="K659" s="1" t="str">
        <f>'[1]Bearbeitete Datenbank'!$BQ661</f>
        <v>mono/duo-propellant</v>
      </c>
      <c r="L659" s="1" t="str">
        <f>'[1]Bearbeitete Datenbank'!$BR661</f>
        <v>1</v>
      </c>
      <c r="M659" s="1"/>
      <c r="N659" s="1">
        <f>'[1]Bearbeitete Datenbank'!$BS661</f>
        <v>300</v>
      </c>
      <c r="P659" s="1" t="str">
        <f>'[1]Bearbeitete Datenbank'!$Y661</f>
        <v>Cape Canaveral</v>
      </c>
      <c r="Q659" s="1">
        <f>'[1]Bearbeitete Datenbank'!$AD661*PI()/180</f>
        <v>0.49683706040105241</v>
      </c>
      <c r="R659" s="1" t="str">
        <f>'[1]Bearbeitete Datenbank'!$D661</f>
        <v>USA</v>
      </c>
      <c r="S659" s="1" t="str">
        <f>'[1]Bearbeitete Datenbank'!$E661</f>
        <v>USA</v>
      </c>
      <c r="T659" s="1" t="str">
        <f>'[1]Bearbeitete Datenbank'!$F661</f>
        <v xml:space="preserve">US Air Force </v>
      </c>
      <c r="U659" s="3">
        <f>'[1]Bearbeitete Datenbank'!$U661</f>
        <v>43916</v>
      </c>
      <c r="V659" s="34">
        <f>'[1]Bearbeitete Datenbank'!$AE661*PI()/180</f>
        <v>4.8776134829068196</v>
      </c>
      <c r="Y659" s="1">
        <f>'[1]Bearbeitete Datenbank'!$BK661</f>
        <v>2</v>
      </c>
      <c r="Z659" s="1">
        <f>'[1]Bearbeitete Datenbank'!$BL661</f>
        <v>9.8000000000000007</v>
      </c>
      <c r="AA659" s="1">
        <f>'[1]Bearbeitete Datenbank'!$BM661</f>
        <v>27</v>
      </c>
      <c r="AB659" s="1">
        <f>'[1]Bearbeitete Datenbank'!BN661</f>
        <v>68.006500000000003</v>
      </c>
      <c r="AC659" s="33">
        <f>'[1]Bearbeitete Datenbank'!BO661</f>
        <v>4</v>
      </c>
      <c r="AD659" s="1">
        <f>'[1]Bearbeitete Datenbank'!$BP661</f>
        <v>35.027299999999997</v>
      </c>
      <c r="AH659" s="1">
        <f>'[1]Bearbeitete Datenbank'!$AL661</f>
        <v>6200</v>
      </c>
      <c r="AJ659" s="1">
        <f>'[1]Bearbeitete Datenbank'!$AN661</f>
        <v>4000</v>
      </c>
      <c r="AK659" s="1">
        <f>'[1]Bearbeitete Datenbank'!$AW661</f>
        <v>2200</v>
      </c>
      <c r="AU659" s="1" t="str">
        <f>'[1]Bearbeitete Datenbank'!$AU661</f>
        <v>MEO</v>
      </c>
      <c r="AV659" s="1" t="str">
        <f>'[1]Bearbeitete Datenbank'!$J661</f>
        <v>GEO</v>
      </c>
      <c r="AY659" s="1" t="str">
        <f>'[1]Bearbeitete Datenbank'!$G661</f>
        <v>Military</v>
      </c>
      <c r="AZ659" s="1"/>
      <c r="BA659" s="1" t="str">
        <f>'[1]Bearbeitete Datenbank'!$H661</f>
        <v>Communications</v>
      </c>
      <c r="BB659" s="1"/>
      <c r="BC659" s="42">
        <f>'[1]Bearbeitete Datenbank'!$AX661</f>
        <v>6.8357999999999999</v>
      </c>
      <c r="BD659" s="1">
        <f>Tabelle27[[#This Row],[inclination '[degree']]]*PI()/180</f>
        <v>0.11930721700782837</v>
      </c>
      <c r="BE659" s="1">
        <f>'[1]Bearbeitete Datenbank'!$AY661</f>
        <v>306.24889999999999</v>
      </c>
      <c r="BF659" s="1">
        <f>Tabelle27[[#This Row],[RAAN '[degree']]]*PI()/180</f>
        <v>5.3450516356108624</v>
      </c>
      <c r="BG659" s="1">
        <f>'[1]Bearbeitete Datenbank'!$BA661</f>
        <v>147.73480000000001</v>
      </c>
      <c r="BH659" s="1">
        <f>Tabelle27[[#This Row],[AoP '[degree']]]*PI()/180</f>
        <v>2.5784586797753186</v>
      </c>
      <c r="BI659" s="1">
        <f>'[1]Bearbeitete Datenbank'!$BB661</f>
        <v>224.07140000000001</v>
      </c>
      <c r="BK659" s="1">
        <f>Tabelle27[[#This Row],[mean_anomaly '[degree']]]*PI()/180</f>
        <v>3.9107836895532224</v>
      </c>
      <c r="BL659" s="1">
        <f>'[1]Bearbeitete Datenbank'!$AZ661</f>
        <v>6.6980000000000002E-4</v>
      </c>
      <c r="BM659" s="1">
        <f>'[1]Bearbeitete Datenbank'!$BE661</f>
        <v>42165.679507837682</v>
      </c>
      <c r="BN659" s="1">
        <f>'[1]Bearbeitete Datenbank'!$BF661</f>
        <v>35822.922079972035</v>
      </c>
      <c r="BO659" s="1">
        <f>'[1]Bearbeitete Datenbank'!$BG661</f>
        <v>35766.436935703328</v>
      </c>
      <c r="BP659" s="1">
        <f>'[1]Bearbeitete Datenbank'!$BH661</f>
        <v>1436.1437672861446</v>
      </c>
      <c r="BQ659" s="1">
        <f>'[1]Bearbeitete Datenbank'!$BC661</f>
        <v>1.0026851299999999</v>
      </c>
      <c r="BS659" s="5"/>
      <c r="BT659" s="5"/>
      <c r="BU659" s="5"/>
      <c r="BV659" s="5"/>
      <c r="BW659" s="5"/>
      <c r="BY659" s="1" t="s">
        <v>115</v>
      </c>
      <c r="BZ659" s="1" t="s">
        <v>115</v>
      </c>
      <c r="CA659" s="1" t="s">
        <v>115</v>
      </c>
      <c r="CB659" s="1" t="s">
        <v>115</v>
      </c>
      <c r="CD659" s="47">
        <f>'[1]Bearbeitete Datenbank'!$BT661</f>
        <v>6.0442162000000001E-2</v>
      </c>
      <c r="CE65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1.054914733923801E-3</v>
      </c>
      <c r="CF659" s="1">
        <f>'[1]Bearbeitete Datenbank'!$BU661</f>
        <v>265.77496518100003</v>
      </c>
      <c r="CG65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4.6386482117817369</v>
      </c>
      <c r="CH659" s="1" t="str">
        <f>'[1]Bearbeitete Datenbank'!$BV661</f>
        <v>False</v>
      </c>
      <c r="CI659" s="1" t="str">
        <f>'[1]Bearbeitete Datenbank'!$BW661</f>
        <v>True</v>
      </c>
      <c r="CJ659" s="1">
        <f>'[1]Bearbeitete Datenbank'!$BX661</f>
        <v>3.8381199999999998E-4</v>
      </c>
      <c r="CK659" s="1">
        <f>'[1]Bearbeitete Datenbank'!$BY661</f>
        <v>4.0832000000000005E-5</v>
      </c>
      <c r="CL659" s="1" t="str">
        <f>'[1]Bearbeitete Datenbank'!$CA661</f>
        <v>None</v>
      </c>
      <c r="CM659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59" s="1">
        <f>'[1]Bearbeitete Datenbank'!$CB661</f>
        <v>0</v>
      </c>
      <c r="CO659" s="1">
        <f>'[1]Bearbeitete Datenbank'!$CC661</f>
        <v>0</v>
      </c>
      <c r="CP659" s="1" t="str">
        <f>'[1]Bearbeitete Datenbank'!$CD661</f>
        <v>None</v>
      </c>
      <c r="CQ659" s="1" t="str">
        <f>'[1]Bearbeitete Datenbank'!$CE661</f>
        <v>None</v>
      </c>
      <c r="CR659" s="1" t="str">
        <f>'[1]Bearbeitete Datenbank'!$CF661</f>
        <v>None</v>
      </c>
      <c r="CS659" s="1" t="str">
        <f>IF(Tabelle27[[#This Row],[synchronised_starting_longitude '[deg_E']]]="None","None",Tabelle27[[#This Row],[synchronised_starting_longitude '[deg_E']]]*PI()/180)</f>
        <v>None</v>
      </c>
      <c r="CT659" s="1" t="str">
        <f>'[1]Bearbeitete Datenbank'!$CG661</f>
        <v>None</v>
      </c>
      <c r="CU659" s="1" t="str">
        <f>IF(Tabelle27[[#This Row],[synchronised_initial_longitude '[deg_E']]]="None","None",Tabelle27[[#This Row],[synchronised_initial_longitude '[deg_E']]]*PI()/180)</f>
        <v>None</v>
      </c>
      <c r="CV659" s="1" t="str">
        <f>'[1]Bearbeitete Datenbank'!$CH661</f>
        <v>None</v>
      </c>
      <c r="CW659" s="1" t="str">
        <f>IF(Tabelle27[[#This Row],[synchronised_tolerance_longitude '[deg_E']]]="None","None",Tabelle27[[#This Row],[synchronised_tolerance_longitude '[deg_E']]]*PI()/180)</f>
        <v>None</v>
      </c>
      <c r="CY659" s="1" t="str">
        <f>'[1]Bearbeitete Datenbank'!$CI661</f>
        <v>None</v>
      </c>
      <c r="CZ659" s="1" t="str">
        <f>IF(Tabelle27[[#This Row],[initial_GLAN '[deg']]]="None",Tabelle27[[#This Row],[initial_GLAN '[deg']]],Tabelle27[[#This Row],[initial_GLAN '[deg']]]*PI()/180)</f>
        <v>None</v>
      </c>
      <c r="DA659" s="1" t="str">
        <f>'[1]Bearbeitete Datenbank'!$CJ661</f>
        <v>None</v>
      </c>
      <c r="DB659" s="1" t="str">
        <f>IF(Tabelle27[[#This Row],[tolerance_GLAN '[deg']]]="None",Tabelle27[[#This Row],[tolerance_GLAN '[deg']]],Tabelle27[[#This Row],[tolerance_GLAN '[deg']]]*PI()/180)</f>
        <v>None</v>
      </c>
      <c r="DC659" s="1" t="str">
        <f>'[1]Bearbeitete Datenbank'!$CK661</f>
        <v>None</v>
      </c>
      <c r="DD659" s="49" t="str">
        <f>'[1]Bearbeitete Datenbank'!$CL661</f>
        <v>None</v>
      </c>
      <c r="DE659" s="5" t="str">
        <f>'[1]Bearbeitete Datenbank'!$CM661</f>
        <v>None</v>
      </c>
      <c r="DF659" s="49" t="str">
        <f>'[1]Bearbeitete Datenbank'!$CN661</f>
        <v>None</v>
      </c>
      <c r="DG659" s="5" t="str">
        <f>'[1]Bearbeitete Datenbank'!$CO661</f>
        <v>None</v>
      </c>
      <c r="DH659" s="5" t="str">
        <f>'[1]Bearbeitete Datenbank'!$CP661</f>
        <v>None</v>
      </c>
    </row>
    <row r="660" spans="1:112" x14ac:dyDescent="0.25">
      <c r="A660" s="1" t="str">
        <f>'[1]Bearbeitete Datenbank'!$C662</f>
        <v>USA 304</v>
      </c>
      <c r="C660" s="1" t="str">
        <f>'[1]Bearbeitete Datenbank'!$C662</f>
        <v>USA 304</v>
      </c>
      <c r="D660" s="41">
        <f>'[1]Bearbeitete Datenbank'!$AB662</f>
        <v>45854</v>
      </c>
      <c r="G660" s="1" t="str">
        <f>'[1]Bearbeitete Datenbank'!$AV662</f>
        <v>Heavy Satellite</v>
      </c>
      <c r="H660" s="1">
        <f>'[1]Bearbeitete Datenbank'!$V662</f>
        <v>15</v>
      </c>
      <c r="J660" s="3"/>
      <c r="K660" s="1" t="str">
        <f>'[1]Bearbeitete Datenbank'!$BQ662</f>
        <v>none</v>
      </c>
      <c r="L660" s="1" t="str">
        <f>'[1]Bearbeitete Datenbank'!$BR662</f>
        <v>0</v>
      </c>
      <c r="M660" s="1"/>
      <c r="N660" s="1">
        <f>'[1]Bearbeitete Datenbank'!$BS662</f>
        <v>300</v>
      </c>
      <c r="P660" s="1" t="str">
        <f>'[1]Bearbeitete Datenbank'!$Y662</f>
        <v>Cape Canaveral</v>
      </c>
      <c r="Q660" s="1">
        <f>'[1]Bearbeitete Datenbank'!$AD662*PI()/180</f>
        <v>0.49683706040105241</v>
      </c>
      <c r="R660" s="1" t="str">
        <f>'[1]Bearbeitete Datenbank'!$D662</f>
        <v>USA</v>
      </c>
      <c r="S660" s="1" t="str">
        <f>'[1]Bearbeitete Datenbank'!$E662</f>
        <v>USA</v>
      </c>
      <c r="T660" s="1" t="str">
        <f>'[1]Bearbeitete Datenbank'!$F662</f>
        <v>DoD/US Air Force</v>
      </c>
      <c r="U660" s="3">
        <f>'[1]Bearbeitete Datenbank'!$U662</f>
        <v>44012</v>
      </c>
      <c r="V660" s="1">
        <f>'[1]Bearbeitete Datenbank'!$AE662*PI()/180</f>
        <v>4.8776134829068196</v>
      </c>
      <c r="Y660" s="1">
        <f>'[1]Bearbeitete Datenbank'!$BK662</f>
        <v>1.8</v>
      </c>
      <c r="Z660" s="1">
        <f>'[1]Bearbeitete Datenbank'!$BL662</f>
        <v>3.4</v>
      </c>
      <c r="AA660" s="1">
        <f>'[1]Bearbeitete Datenbank'!$BM662</f>
        <v>14</v>
      </c>
      <c r="AB660" s="1">
        <f>'[1]Bearbeitete Datenbank'!BN662</f>
        <v>9.2415583101552699</v>
      </c>
      <c r="AC660" s="1">
        <f>'[1]Bearbeitete Datenbank'!BO662</f>
        <v>3.24</v>
      </c>
      <c r="AD660" s="1">
        <f>'[1]Bearbeitete Datenbank'!$BP662</f>
        <v>7.74</v>
      </c>
      <c r="AH660" s="1">
        <f>'[1]Bearbeitete Datenbank'!$AL662</f>
        <v>4400</v>
      </c>
      <c r="AJ660" s="1">
        <f>'[1]Bearbeitete Datenbank'!$AN662</f>
        <v>2160</v>
      </c>
      <c r="AK660" s="1">
        <f>'[1]Bearbeitete Datenbank'!$AW662</f>
        <v>2240</v>
      </c>
      <c r="AU660" s="1" t="str">
        <f>'[1]Bearbeitete Datenbank'!$AU662</f>
        <v>MEO</v>
      </c>
      <c r="AV660" s="1" t="str">
        <f>'[1]Bearbeitete Datenbank'!$J662</f>
        <v>MEO</v>
      </c>
      <c r="AY660" s="1" t="str">
        <f>'[1]Bearbeitete Datenbank'!$G662</f>
        <v>Military/Commercial</v>
      </c>
      <c r="AZ660" s="1"/>
      <c r="BA660" s="1" t="str">
        <f>'[1]Bearbeitete Datenbank'!$H662</f>
        <v>Navigation/Global Positioning</v>
      </c>
      <c r="BB660" s="1"/>
      <c r="BC660" s="42">
        <f>'[1]Bearbeitete Datenbank'!$AX662</f>
        <v>55.245800000000003</v>
      </c>
      <c r="BD660" s="1">
        <f>Tabelle27[[#This Row],[inclination '[degree']]]*PI()/180</f>
        <v>0.9642211078982833</v>
      </c>
      <c r="BE660" s="1">
        <f>'[1]Bearbeitete Datenbank'!$AY662</f>
        <v>101.9425</v>
      </c>
      <c r="BF660" s="1">
        <f>Tabelle27[[#This Row],[RAAN '[degree']]]*PI()/180</f>
        <v>1.7792322727143193</v>
      </c>
      <c r="BG660" s="1">
        <f>'[1]Bearbeitete Datenbank'!$BA662</f>
        <v>159.15790000000001</v>
      </c>
      <c r="BH660" s="1">
        <f>Tabelle27[[#This Row],[AoP '[degree']]]*PI()/180</f>
        <v>2.7778293855598832</v>
      </c>
      <c r="BI660" s="1">
        <f>'[1]Bearbeitete Datenbank'!$BB662</f>
        <v>200.864</v>
      </c>
      <c r="BK660" s="1">
        <f>Tabelle27[[#This Row],[mean_anomaly '[degree']]]*PI()/180</f>
        <v>3.5057381487258903</v>
      </c>
      <c r="BL660" s="1">
        <f>'[1]Bearbeitete Datenbank'!$AZ662</f>
        <v>1.0426999999999999E-3</v>
      </c>
      <c r="BM660" s="1">
        <f>'[1]Bearbeitete Datenbank'!$BE662</f>
        <v>26560.141223284521</v>
      </c>
      <c r="BN660" s="1">
        <f>'[1]Bearbeitete Datenbank'!$BF662</f>
        <v>20216.835482538037</v>
      </c>
      <c r="BO660" s="1">
        <f>'[1]Bearbeitete Datenbank'!$BG662</f>
        <v>20161.446964031005</v>
      </c>
      <c r="BP660" s="1">
        <f>'[1]Bearbeitete Datenbank'!$BH662</f>
        <v>717.96757738194776</v>
      </c>
      <c r="BQ660" s="1">
        <f>'[1]Bearbeitete Datenbank'!$BC662</f>
        <v>2.0056615999999998</v>
      </c>
      <c r="BY660" s="1" t="s">
        <v>115</v>
      </c>
      <c r="BZ660" s="1" t="s">
        <v>115</v>
      </c>
      <c r="CA660" s="1" t="s">
        <v>115</v>
      </c>
      <c r="CB660" s="1" t="s">
        <v>115</v>
      </c>
      <c r="CD660" s="47" t="str">
        <f>'[1]Bearbeitete Datenbank'!$BT662</f>
        <v>None</v>
      </c>
      <c r="CE66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60" s="1" t="str">
        <f>'[1]Bearbeitete Datenbank'!$BU662</f>
        <v>None</v>
      </c>
      <c r="CG66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60" s="1" t="str">
        <f>'[1]Bearbeitete Datenbank'!$BV662</f>
        <v>None</v>
      </c>
      <c r="CI660" s="1" t="str">
        <f>'[1]Bearbeitete Datenbank'!$BW662</f>
        <v>None</v>
      </c>
      <c r="CJ660" s="1" t="str">
        <f>'[1]Bearbeitete Datenbank'!$BX662</f>
        <v>None</v>
      </c>
      <c r="CK660" s="1" t="str">
        <f>'[1]Bearbeitete Datenbank'!$BY662</f>
        <v>None</v>
      </c>
      <c r="CL660" s="1" t="str">
        <f>'[1]Bearbeitete Datenbank'!$CA662</f>
        <v>None</v>
      </c>
      <c r="CM66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60" s="1" t="str">
        <f>'[1]Bearbeitete Datenbank'!$CB662</f>
        <v>None</v>
      </c>
      <c r="CO660" s="1" t="str">
        <f>'[1]Bearbeitete Datenbank'!$CC662</f>
        <v>None</v>
      </c>
      <c r="CP660" s="1" t="str">
        <f>'[1]Bearbeitete Datenbank'!$CD662</f>
        <v>None</v>
      </c>
      <c r="CQ660" s="1" t="str">
        <f>'[1]Bearbeitete Datenbank'!$CE662</f>
        <v>None</v>
      </c>
      <c r="CR660" s="1" t="str">
        <f>'[1]Bearbeitete Datenbank'!$CF662</f>
        <v>None</v>
      </c>
      <c r="CS660" s="1" t="str">
        <f>IF(Tabelle27[[#This Row],[synchronised_starting_longitude '[deg_E']]]="None","None",Tabelle27[[#This Row],[synchronised_starting_longitude '[deg_E']]]*PI()/180)</f>
        <v>None</v>
      </c>
      <c r="CT660" s="1" t="str">
        <f>'[1]Bearbeitete Datenbank'!$CG662</f>
        <v>None</v>
      </c>
      <c r="CU660" s="1" t="str">
        <f>IF(Tabelle27[[#This Row],[synchronised_initial_longitude '[deg_E']]]="None","None",Tabelle27[[#This Row],[synchronised_initial_longitude '[deg_E']]]*PI()/180)</f>
        <v>None</v>
      </c>
      <c r="CV660" s="1" t="str">
        <f>'[1]Bearbeitete Datenbank'!$CH662</f>
        <v>None</v>
      </c>
      <c r="CW660" s="1" t="str">
        <f>IF(Tabelle27[[#This Row],[synchronised_tolerance_longitude '[deg_E']]]="None","None",Tabelle27[[#This Row],[synchronised_tolerance_longitude '[deg_E']]]*PI()/180)</f>
        <v>None</v>
      </c>
      <c r="CY660" s="1">
        <f>'[1]Bearbeitete Datenbank'!$CI662</f>
        <v>38.442380720999999</v>
      </c>
      <c r="CZ660" s="1">
        <f>IF(Tabelle27[[#This Row],[initial_GLAN '[deg']]]="None",Tabelle27[[#This Row],[initial_GLAN '[deg']]],Tabelle27[[#This Row],[initial_GLAN '[deg']]]*PI()/180)</f>
        <v>0.67094611588664166</v>
      </c>
      <c r="DA660" s="1">
        <f>'[1]Bearbeitete Datenbank'!$CJ662</f>
        <v>0.99292126000000003</v>
      </c>
      <c r="DB660" s="1">
        <f>IF(Tabelle27[[#This Row],[tolerance_GLAN '[deg']]]="None",Tabelle27[[#This Row],[tolerance_GLAN '[deg']]],Tabelle27[[#This Row],[tolerance_GLAN '[deg']]]*PI()/180)</f>
        <v>1.7329745200050671E-2</v>
      </c>
      <c r="DC660" s="1" t="str">
        <f>'[1]Bearbeitete Datenbank'!$CK662</f>
        <v>GPS</v>
      </c>
      <c r="DD660" s="49" t="str">
        <f>'[1]Bearbeitete Datenbank'!$CL662</f>
        <v>E4</v>
      </c>
      <c r="DE660" s="5" t="str">
        <f>'[1]Bearbeitete Datenbank'!$CM662</f>
        <v>None</v>
      </c>
      <c r="DF660" s="49" t="str">
        <f>'[1]Bearbeitete Datenbank'!$CN662</f>
        <v>None</v>
      </c>
      <c r="DG660" s="5" t="str">
        <f>'[1]Bearbeitete Datenbank'!$CO662</f>
        <v>None</v>
      </c>
      <c r="DH660" s="5" t="str">
        <f>'[1]Bearbeitete Datenbank'!$CP662</f>
        <v>None</v>
      </c>
    </row>
    <row r="661" spans="1:112" x14ac:dyDescent="0.25">
      <c r="A661" s="1" t="str">
        <f>'[1]Bearbeitete Datenbank'!$C663</f>
        <v>USA 309</v>
      </c>
      <c r="C661" s="1" t="str">
        <f>'[1]Bearbeitete Datenbank'!$C663</f>
        <v>USA 309</v>
      </c>
      <c r="D661" s="41">
        <f>'[1]Bearbeitete Datenbank'!$AB663</f>
        <v>46826</v>
      </c>
      <c r="G661" s="1" t="str">
        <f>'[1]Bearbeitete Datenbank'!$AV663</f>
        <v>Heavy Satellite</v>
      </c>
      <c r="H661" s="1">
        <f>'[1]Bearbeitete Datenbank'!$V663</f>
        <v>15</v>
      </c>
      <c r="J661" s="3"/>
      <c r="K661" s="1" t="str">
        <f>'[1]Bearbeitete Datenbank'!$BQ663</f>
        <v>none</v>
      </c>
      <c r="L661" s="1" t="str">
        <f>'[1]Bearbeitete Datenbank'!$BR663</f>
        <v>0</v>
      </c>
      <c r="M661" s="1"/>
      <c r="N661" s="1">
        <f>'[1]Bearbeitete Datenbank'!$BS663</f>
        <v>300</v>
      </c>
      <c r="P661" s="1" t="str">
        <f>'[1]Bearbeitete Datenbank'!$Y663</f>
        <v>Cape Canaveral</v>
      </c>
      <c r="Q661" s="1">
        <f>'[1]Bearbeitete Datenbank'!$AD663*PI()/180</f>
        <v>0.49683706040105241</v>
      </c>
      <c r="R661" s="1" t="str">
        <f>'[1]Bearbeitete Datenbank'!$D663</f>
        <v>NR (12/20)</v>
      </c>
      <c r="S661" s="1" t="str">
        <f>'[1]Bearbeitete Datenbank'!$E663</f>
        <v>USA</v>
      </c>
      <c r="T661" s="1" t="str">
        <f>'[1]Bearbeitete Datenbank'!$F663</f>
        <v>DoD/US Air Force</v>
      </c>
      <c r="U661" s="3">
        <f>'[1]Bearbeitete Datenbank'!$U663</f>
        <v>44140</v>
      </c>
      <c r="V661" s="1">
        <f>'[1]Bearbeitete Datenbank'!$AE663*PI()/180</f>
        <v>4.8776134829068196</v>
      </c>
      <c r="Y661" s="1">
        <f>'[1]Bearbeitete Datenbank'!$BK663</f>
        <v>1.8</v>
      </c>
      <c r="Z661" s="1">
        <f>'[1]Bearbeitete Datenbank'!$BL663</f>
        <v>3.4</v>
      </c>
      <c r="AA661" s="1">
        <f>'[1]Bearbeitete Datenbank'!$BM663</f>
        <v>14</v>
      </c>
      <c r="AB661" s="1">
        <f>'[1]Bearbeitete Datenbank'!BN663</f>
        <v>9.2415583101552699</v>
      </c>
      <c r="AC661" s="1">
        <f>'[1]Bearbeitete Datenbank'!BO663</f>
        <v>3.24</v>
      </c>
      <c r="AD661" s="1">
        <f>'[1]Bearbeitete Datenbank'!$BP663</f>
        <v>7.74</v>
      </c>
      <c r="AH661" s="1">
        <f>'[1]Bearbeitete Datenbank'!$AL663</f>
        <v>4400</v>
      </c>
      <c r="AJ661" s="1">
        <f>'[1]Bearbeitete Datenbank'!$AN663</f>
        <v>2160</v>
      </c>
      <c r="AK661" s="1">
        <f>'[1]Bearbeitete Datenbank'!$AW663</f>
        <v>2240</v>
      </c>
      <c r="AU661" s="1" t="str">
        <f>'[1]Bearbeitete Datenbank'!$AU663</f>
        <v>MEO</v>
      </c>
      <c r="AV661" s="1" t="str">
        <f>'[1]Bearbeitete Datenbank'!$J663</f>
        <v>MEO</v>
      </c>
      <c r="AY661" s="1" t="str">
        <f>'[1]Bearbeitete Datenbank'!$G663</f>
        <v>Military/Commercial</v>
      </c>
      <c r="AZ661" s="1"/>
      <c r="BA661" s="1" t="str">
        <f>'[1]Bearbeitete Datenbank'!$H663</f>
        <v>Navigation/Global Positioning</v>
      </c>
      <c r="BB661" s="1"/>
      <c r="BC661" s="42">
        <f>'[1]Bearbeitete Datenbank'!$AX663</f>
        <v>54.845700000000001</v>
      </c>
      <c r="BD661" s="1">
        <f>Tabelle27[[#This Row],[inclination '[degree']]]*PI()/180</f>
        <v>0.95723804556105407</v>
      </c>
      <c r="BE661" s="1">
        <f>'[1]Bearbeitete Datenbank'!$AY663</f>
        <v>285.97629999999998</v>
      </c>
      <c r="BF661" s="1">
        <f>Tabelle27[[#This Row],[RAAN '[degree']]]*PI()/180</f>
        <v>4.9912280176710588</v>
      </c>
      <c r="BG661" s="1">
        <f>'[1]Bearbeitete Datenbank'!$BA663</f>
        <v>171.49639999999999</v>
      </c>
      <c r="BH661" s="1">
        <f>Tabelle27[[#This Row],[AoP '[degree']]]*PI()/180</f>
        <v>2.9931768353172035</v>
      </c>
      <c r="BI661" s="1">
        <f>'[1]Bearbeitete Datenbank'!$BB663</f>
        <v>188.4983</v>
      </c>
      <c r="BK661" s="1">
        <f>Tabelle27[[#This Row],[mean_anomaly '[degree']]]*PI()/180</f>
        <v>3.2899159694120272</v>
      </c>
      <c r="BL661" s="1">
        <f>'[1]Bearbeitete Datenbank'!$AZ663</f>
        <v>6.1600000000000001E-4</v>
      </c>
      <c r="BM661" s="1">
        <f>'[1]Bearbeitete Datenbank'!$BE663</f>
        <v>26561.16121602758</v>
      </c>
      <c r="BN661" s="1">
        <f>'[1]Bearbeitete Datenbank'!$BF663</f>
        <v>20206.522891336652</v>
      </c>
      <c r="BO661" s="1">
        <f>'[1]Bearbeitete Datenbank'!$BG663</f>
        <v>20173.799540718508</v>
      </c>
      <c r="BP661" s="1">
        <f>'[1]Bearbeitete Datenbank'!$BH663</f>
        <v>718.00893608990862</v>
      </c>
      <c r="BQ661" s="1">
        <f>'[1]Bearbeitete Datenbank'!$BC663</f>
        <v>2.0055460699999998</v>
      </c>
      <c r="BY661" s="1" t="s">
        <v>115</v>
      </c>
      <c r="BZ661" s="1" t="s">
        <v>115</v>
      </c>
      <c r="CA661" s="1" t="s">
        <v>115</v>
      </c>
      <c r="CB661" s="1" t="s">
        <v>115</v>
      </c>
      <c r="CD661" s="47" t="str">
        <f>'[1]Bearbeitete Datenbank'!$BT663</f>
        <v>None</v>
      </c>
      <c r="CE661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61" s="1" t="str">
        <f>'[1]Bearbeitete Datenbank'!$BU663</f>
        <v>None</v>
      </c>
      <c r="CG661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61" s="1" t="str">
        <f>'[1]Bearbeitete Datenbank'!$BV663</f>
        <v>None</v>
      </c>
      <c r="CI661" s="1" t="str">
        <f>'[1]Bearbeitete Datenbank'!$BW663</f>
        <v>None</v>
      </c>
      <c r="CJ661" s="1" t="str">
        <f>'[1]Bearbeitete Datenbank'!$BX663</f>
        <v>None</v>
      </c>
      <c r="CK661" s="1" t="str">
        <f>'[1]Bearbeitete Datenbank'!$BY663</f>
        <v>None</v>
      </c>
      <c r="CL661" s="1" t="str">
        <f>'[1]Bearbeitete Datenbank'!$CA663</f>
        <v>None</v>
      </c>
      <c r="CM661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61" s="1" t="str">
        <f>'[1]Bearbeitete Datenbank'!$CB663</f>
        <v>None</v>
      </c>
      <c r="CO661" s="1" t="str">
        <f>'[1]Bearbeitete Datenbank'!$CC663</f>
        <v>None</v>
      </c>
      <c r="CP661" s="1" t="str">
        <f>'[1]Bearbeitete Datenbank'!$CD663</f>
        <v>None</v>
      </c>
      <c r="CQ661" s="1" t="str">
        <f>'[1]Bearbeitete Datenbank'!$CE663</f>
        <v>None</v>
      </c>
      <c r="CR661" s="1" t="str">
        <f>'[1]Bearbeitete Datenbank'!$CF663</f>
        <v>None</v>
      </c>
      <c r="CS661" s="1" t="str">
        <f>IF(Tabelle27[[#This Row],[synchronised_starting_longitude '[deg_E']]]="None","None",Tabelle27[[#This Row],[synchronised_starting_longitude '[deg_E']]]*PI()/180)</f>
        <v>None</v>
      </c>
      <c r="CT661" s="1" t="str">
        <f>'[1]Bearbeitete Datenbank'!$CG663</f>
        <v>None</v>
      </c>
      <c r="CU661" s="1" t="str">
        <f>IF(Tabelle27[[#This Row],[synchronised_initial_longitude '[deg_E']]]="None","None",Tabelle27[[#This Row],[synchronised_initial_longitude '[deg_E']]]*PI()/180)</f>
        <v>None</v>
      </c>
      <c r="CV661" s="1" t="str">
        <f>'[1]Bearbeitete Datenbank'!$CH663</f>
        <v>None</v>
      </c>
      <c r="CW661" s="1" t="str">
        <f>IF(Tabelle27[[#This Row],[synchronised_tolerance_longitude '[deg_E']]]="None","None",Tabelle27[[#This Row],[synchronised_tolerance_longitude '[deg_E']]]*PI()/180)</f>
        <v>None</v>
      </c>
      <c r="CY661" s="1">
        <f>'[1]Bearbeitete Datenbank'!$CI663</f>
        <v>29.640318310000001</v>
      </c>
      <c r="CZ661" s="1">
        <f>IF(Tabelle27[[#This Row],[initial_GLAN '[deg']]]="None",Tabelle27[[#This Row],[initial_GLAN '[deg']]],Tabelle27[[#This Row],[initial_GLAN '[deg']]]*PI()/180)</f>
        <v>0.51732114584866129</v>
      </c>
      <c r="DA661" s="1">
        <f>'[1]Bearbeitete Datenbank'!$CJ663</f>
        <v>1.8633150759999999</v>
      </c>
      <c r="DB661" s="1">
        <f>IF(Tabelle27[[#This Row],[tolerance_GLAN '[deg']]]="None",Tabelle27[[#This Row],[tolerance_GLAN '[deg']]],Tabelle27[[#This Row],[tolerance_GLAN '[deg']]]*PI()/180)</f>
        <v>3.2520983078248369E-2</v>
      </c>
      <c r="DC661" s="1" t="str">
        <f>'[1]Bearbeitete Datenbank'!$CK663</f>
        <v>GPS</v>
      </c>
      <c r="DD661" s="49" t="str">
        <f>'[1]Bearbeitete Datenbank'!$CL663</f>
        <v>B3</v>
      </c>
      <c r="DE661" s="5" t="str">
        <f>'[1]Bearbeitete Datenbank'!$CM663</f>
        <v>None</v>
      </c>
      <c r="DF661" s="49" t="str">
        <f>'[1]Bearbeitete Datenbank'!$CN663</f>
        <v>None</v>
      </c>
      <c r="DG661" s="5" t="str">
        <f>'[1]Bearbeitete Datenbank'!$CO663</f>
        <v>None</v>
      </c>
      <c r="DH661" s="5" t="str">
        <f>'[1]Bearbeitete Datenbank'!$CP663</f>
        <v>None</v>
      </c>
    </row>
    <row r="662" spans="1:112" x14ac:dyDescent="0.25">
      <c r="A662" s="1" t="str">
        <f>'[1]Bearbeitete Datenbank'!$C664</f>
        <v>USA 46</v>
      </c>
      <c r="C662" s="1" t="str">
        <f>'[1]Bearbeitete Datenbank'!$C664</f>
        <v>USA 46</v>
      </c>
      <c r="D662" s="41">
        <f>'[1]Bearbeitete Datenbank'!$AB664</f>
        <v>20253</v>
      </c>
      <c r="G662" s="1" t="str">
        <f>'[1]Bearbeitete Datenbank'!$AV664</f>
        <v>Medium Satellite</v>
      </c>
      <c r="H662" s="1">
        <f>'[1]Bearbeitete Datenbank'!$V664</f>
        <v>5</v>
      </c>
      <c r="J662" s="3"/>
      <c r="K662" s="1" t="str">
        <f>'[1]Bearbeitete Datenbank'!$BQ664</f>
        <v>mono/duo-propellant</v>
      </c>
      <c r="L662" s="1" t="str">
        <f>'[1]Bearbeitete Datenbank'!$BR664</f>
        <v>1</v>
      </c>
      <c r="M662" s="1"/>
      <c r="N662" s="1">
        <f>'[1]Bearbeitete Datenbank'!$BS664</f>
        <v>300</v>
      </c>
      <c r="P662" s="1" t="str">
        <f>'[1]Bearbeitete Datenbank'!$Y664</f>
        <v>Cape Canaveral</v>
      </c>
      <c r="Q662" s="1">
        <f>'[1]Bearbeitete Datenbank'!$AD664*PI()/180</f>
        <v>0.49683706040105241</v>
      </c>
      <c r="R662" s="1" t="str">
        <f>'[1]Bearbeitete Datenbank'!$D664</f>
        <v>USA</v>
      </c>
      <c r="S662" s="1" t="str">
        <f>'[1]Bearbeitete Datenbank'!$E664</f>
        <v>USA</v>
      </c>
      <c r="T662" s="1" t="str">
        <f>'[1]Bearbeitete Datenbank'!$F664</f>
        <v>US Navy</v>
      </c>
      <c r="U662" s="3">
        <f>'[1]Bearbeitete Datenbank'!$U664</f>
        <v>32776</v>
      </c>
      <c r="V662" s="1">
        <f>'[1]Bearbeitete Datenbank'!$AE664*PI()/180</f>
        <v>4.8776134829068196</v>
      </c>
      <c r="Y662" s="1">
        <f>'[1]Bearbeitete Datenbank'!$BK664</f>
        <v>2.4</v>
      </c>
      <c r="Z662" s="1">
        <f>'[1]Bearbeitete Datenbank'!$BL664</f>
        <v>1.3</v>
      </c>
      <c r="AA662" s="1">
        <f>'[1]Bearbeitete Datenbank'!$BM664</f>
        <v>13.2</v>
      </c>
      <c r="AB662" s="1">
        <f>'[1]Bearbeitete Datenbank'!BN664</f>
        <v>25.6077847543798</v>
      </c>
      <c r="AC662" s="1">
        <f>'[1]Bearbeitete Datenbank'!BO664</f>
        <v>2.70199925980745</v>
      </c>
      <c r="AD662" s="1">
        <f>'[1]Bearbeitete Datenbank'!$BP664</f>
        <v>11.171414872174401</v>
      </c>
      <c r="AH662" s="1">
        <f>'[1]Bearbeitete Datenbank'!$AL664</f>
        <v>957</v>
      </c>
      <c r="AJ662" s="1">
        <f>'[1]Bearbeitete Datenbank'!$AN664</f>
        <v>822</v>
      </c>
      <c r="AK662" s="1">
        <f>'[1]Bearbeitete Datenbank'!$AW664</f>
        <v>135</v>
      </c>
      <c r="AU662" s="1" t="str">
        <f>'[1]Bearbeitete Datenbank'!$AU664</f>
        <v>GEO/I</v>
      </c>
      <c r="AV662" s="1" t="str">
        <f>'[1]Bearbeitete Datenbank'!$J664</f>
        <v>GEO</v>
      </c>
      <c r="AY662" s="1" t="str">
        <f>'[1]Bearbeitete Datenbank'!$G664</f>
        <v>Military</v>
      </c>
      <c r="AZ662" s="1"/>
      <c r="BA662" s="1" t="str">
        <f>'[1]Bearbeitete Datenbank'!$H664</f>
        <v>Communications</v>
      </c>
      <c r="BB662" s="1"/>
      <c r="BC662" s="42">
        <f>'[1]Bearbeitete Datenbank'!$AX664</f>
        <v>12.964399999999999</v>
      </c>
      <c r="BD662" s="1">
        <f>Tabelle27[[#This Row],[inclination '[degree']]]*PI()/180</f>
        <v>0.22627146554555286</v>
      </c>
      <c r="BE662" s="1">
        <f>'[1]Bearbeitete Datenbank'!$AY664</f>
        <v>2.9702999999999999</v>
      </c>
      <c r="BF662" s="1">
        <f>Tabelle27[[#This Row],[RAAN '[degree']]]*PI()/180</f>
        <v>5.1841514771987569E-2</v>
      </c>
      <c r="BG662" s="1">
        <f>'[1]Bearbeitete Datenbank'!$BA664</f>
        <v>74.032799999999995</v>
      </c>
      <c r="BH662" s="1">
        <f>Tabelle27[[#This Row],[AoP '[degree']]]*PI()/180</f>
        <v>1.2921161144704578</v>
      </c>
      <c r="BI662" s="1">
        <f>'[1]Bearbeitete Datenbank'!$BB664</f>
        <v>191.9162</v>
      </c>
      <c r="BK662" s="1">
        <f>Tabelle27[[#This Row],[mean_anomaly '[degree']]]*PI()/180</f>
        <v>3.3495695779159416</v>
      </c>
      <c r="BL662" s="1">
        <f>'[1]Bearbeitete Datenbank'!$AZ664</f>
        <v>6.7009999999999997E-4</v>
      </c>
      <c r="BM662" s="1">
        <f>'[1]Bearbeitete Datenbank'!$BE664</f>
        <v>42164.341654497272</v>
      </c>
      <c r="BN662" s="1">
        <f>'[1]Bearbeitete Datenbank'!$BF664</f>
        <v>35821.595979839949</v>
      </c>
      <c r="BO662" s="1">
        <f>'[1]Bearbeitete Datenbank'!$BG664</f>
        <v>35765.087329154594</v>
      </c>
      <c r="BP662" s="1">
        <f>'[1]Bearbeitete Datenbank'!$BH664</f>
        <v>1436.07541781858</v>
      </c>
      <c r="BQ662" s="1">
        <f>'[1]Bearbeitete Datenbank'!$BC664</f>
        <v>1.00273285242037</v>
      </c>
      <c r="BY662" s="1" t="s">
        <v>115</v>
      </c>
      <c r="BZ662" s="1" t="s">
        <v>115</v>
      </c>
      <c r="CA662" s="1" t="s">
        <v>115</v>
      </c>
      <c r="CB662" s="1" t="s">
        <v>115</v>
      </c>
      <c r="CD662" s="47">
        <f>'[1]Bearbeitete Datenbank'!$BT664</f>
        <v>5.8072740000000067E-2</v>
      </c>
      <c r="CE66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1.0135605186546129E-3</v>
      </c>
      <c r="CF662" s="1">
        <f>'[1]Bearbeitete Datenbank'!$BU664</f>
        <v>71.880743897000002</v>
      </c>
      <c r="CG66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1.2545556497854697</v>
      </c>
      <c r="CH662" s="1" t="str">
        <f>'[1]Bearbeitete Datenbank'!$BV664</f>
        <v>False</v>
      </c>
      <c r="CI662" s="1" t="str">
        <f>'[1]Bearbeitete Datenbank'!$BW664</f>
        <v>True</v>
      </c>
      <c r="CJ662" s="1">
        <f>'[1]Bearbeitete Datenbank'!$BX664</f>
        <v>4.1886050000000002E-4</v>
      </c>
      <c r="CK662" s="1">
        <f>'[1]Bearbeitete Datenbank'!$BY664</f>
        <v>2.880855E-4</v>
      </c>
      <c r="CL662" s="1" t="str">
        <f>'[1]Bearbeitete Datenbank'!$CA664</f>
        <v>None</v>
      </c>
      <c r="CM662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62" s="1">
        <f>'[1]Bearbeitete Datenbank'!$CB664</f>
        <v>0</v>
      </c>
      <c r="CO662" s="1">
        <f>'[1]Bearbeitete Datenbank'!$CC664</f>
        <v>0</v>
      </c>
      <c r="CP662" s="1" t="str">
        <f>'[1]Bearbeitete Datenbank'!$CD664</f>
        <v>None</v>
      </c>
      <c r="CQ662" s="1" t="str">
        <f>'[1]Bearbeitete Datenbank'!$CE664</f>
        <v>None</v>
      </c>
      <c r="CR662" s="1" t="str">
        <f>'[1]Bearbeitete Datenbank'!$CF664</f>
        <v>None</v>
      </c>
      <c r="CS662" s="1" t="str">
        <f>IF(Tabelle27[[#This Row],[synchronised_starting_longitude '[deg_E']]]="None","None",Tabelle27[[#This Row],[synchronised_starting_longitude '[deg_E']]]*PI()/180)</f>
        <v>None</v>
      </c>
      <c r="CT662" s="1" t="str">
        <f>'[1]Bearbeitete Datenbank'!$CG664</f>
        <v>None</v>
      </c>
      <c r="CU662" s="1" t="str">
        <f>IF(Tabelle27[[#This Row],[synchronised_initial_longitude '[deg_E']]]="None","None",Tabelle27[[#This Row],[synchronised_initial_longitude '[deg_E']]]*PI()/180)</f>
        <v>None</v>
      </c>
      <c r="CV662" s="1" t="str">
        <f>'[1]Bearbeitete Datenbank'!$CH664</f>
        <v>None</v>
      </c>
      <c r="CW662" s="1" t="str">
        <f>IF(Tabelle27[[#This Row],[synchronised_tolerance_longitude '[deg_E']]]="None","None",Tabelle27[[#This Row],[synchronised_tolerance_longitude '[deg_E']]]*PI()/180)</f>
        <v>None</v>
      </c>
      <c r="CY662" s="1" t="str">
        <f>'[1]Bearbeitete Datenbank'!$CI664</f>
        <v>None</v>
      </c>
      <c r="CZ662" s="1" t="str">
        <f>IF(Tabelle27[[#This Row],[initial_GLAN '[deg']]]="None",Tabelle27[[#This Row],[initial_GLAN '[deg']]],Tabelle27[[#This Row],[initial_GLAN '[deg']]]*PI()/180)</f>
        <v>None</v>
      </c>
      <c r="DA662" s="1" t="str">
        <f>'[1]Bearbeitete Datenbank'!$CJ664</f>
        <v>None</v>
      </c>
      <c r="DB662" s="1" t="str">
        <f>IF(Tabelle27[[#This Row],[tolerance_GLAN '[deg']]]="None",Tabelle27[[#This Row],[tolerance_GLAN '[deg']]],Tabelle27[[#This Row],[tolerance_GLAN '[deg']]]*PI()/180)</f>
        <v>None</v>
      </c>
      <c r="DC662" s="1" t="str">
        <f>'[1]Bearbeitete Datenbank'!$CK664</f>
        <v>None</v>
      </c>
      <c r="DD662" s="49" t="str">
        <f>'[1]Bearbeitete Datenbank'!$CL664</f>
        <v>None</v>
      </c>
      <c r="DE662" s="5" t="str">
        <f>'[1]Bearbeitete Datenbank'!$CM664</f>
        <v>None</v>
      </c>
      <c r="DF662" s="49" t="str">
        <f>'[1]Bearbeitete Datenbank'!$CN664</f>
        <v>None</v>
      </c>
      <c r="DG662" s="5" t="str">
        <f>'[1]Bearbeitete Datenbank'!$CO664</f>
        <v>None</v>
      </c>
      <c r="DH662" s="5" t="str">
        <f>'[1]Bearbeitete Datenbank'!$CP664</f>
        <v>None</v>
      </c>
    </row>
    <row r="663" spans="1:112" x14ac:dyDescent="0.25">
      <c r="A663" s="1" t="str">
        <f>'[1]Bearbeitete Datenbank'!$C665</f>
        <v>USA 95</v>
      </c>
      <c r="C663" s="1" t="str">
        <f>'[1]Bearbeitete Datenbank'!$C665</f>
        <v>USA 95</v>
      </c>
      <c r="D663" s="41">
        <f>'[1]Bearbeitete Datenbank'!$AB665</f>
        <v>22787</v>
      </c>
      <c r="G663" s="1" t="str">
        <f>'[1]Bearbeitete Datenbank'!$AV665</f>
        <v>Heavy Satellite</v>
      </c>
      <c r="H663" s="1">
        <f>'[1]Bearbeitete Datenbank'!$V665</f>
        <v>15</v>
      </c>
      <c r="J663" s="3"/>
      <c r="K663" s="1" t="str">
        <f>'[1]Bearbeitete Datenbank'!$BQ665</f>
        <v>mono/duo-propellant</v>
      </c>
      <c r="L663" s="1" t="str">
        <f>'[1]Bearbeitete Datenbank'!$BR665</f>
        <v>1</v>
      </c>
      <c r="M663" s="1"/>
      <c r="N663" s="1">
        <f>'[1]Bearbeitete Datenbank'!$BS665</f>
        <v>300</v>
      </c>
      <c r="P663" s="1" t="str">
        <f>'[1]Bearbeitete Datenbank'!$Y665</f>
        <v>Cape Canaveral</v>
      </c>
      <c r="Q663" s="1">
        <f>'[1]Bearbeitete Datenbank'!$AD665*PI()/180</f>
        <v>0.49683706040105241</v>
      </c>
      <c r="R663" s="1" t="str">
        <f>'[1]Bearbeitete Datenbank'!$D665</f>
        <v>USA</v>
      </c>
      <c r="S663" s="1" t="str">
        <f>'[1]Bearbeitete Datenbank'!$E665</f>
        <v>USA</v>
      </c>
      <c r="T663" s="1" t="str">
        <f>'[1]Bearbeitete Datenbank'!$F665</f>
        <v>US Navy</v>
      </c>
      <c r="U663" s="3">
        <f>'[1]Bearbeitete Datenbank'!$U665</f>
        <v>34215</v>
      </c>
      <c r="V663" s="1">
        <f>'[1]Bearbeitete Datenbank'!$AE665*PI()/180</f>
        <v>4.8776134829068196</v>
      </c>
      <c r="Y663" s="1">
        <f>'[1]Bearbeitete Datenbank'!$BK665</f>
        <v>7.04</v>
      </c>
      <c r="Z663" s="1">
        <f>'[1]Bearbeitete Datenbank'!$BL665</f>
        <v>3.39</v>
      </c>
      <c r="AA663" s="1">
        <f>'[1]Bearbeitete Datenbank'!$BM665</f>
        <v>18.309999999999999</v>
      </c>
      <c r="AB663" s="1">
        <f>'[1]Bearbeitete Datenbank'!BN665</f>
        <v>123.435210877456</v>
      </c>
      <c r="AC663" s="1">
        <f>'[1]Bearbeitete Datenbank'!BO665</f>
        <v>18.743998408378101</v>
      </c>
      <c r="AD663" s="1">
        <f>'[1]Bearbeitete Datenbank'!$BP665</f>
        <v>58.810431930546002</v>
      </c>
      <c r="AH663" s="1">
        <f>'[1]Bearbeitete Datenbank'!$AL665</f>
        <v>2840</v>
      </c>
      <c r="AJ663" s="1">
        <f>'[1]Bearbeitete Datenbank'!$AN665</f>
        <v>1000</v>
      </c>
      <c r="AK663" s="1">
        <f>'[1]Bearbeitete Datenbank'!$AW665</f>
        <v>1840</v>
      </c>
      <c r="AU663" s="1" t="str">
        <f>'[1]Bearbeitete Datenbank'!$AU665</f>
        <v>GEO/I</v>
      </c>
      <c r="AV663" s="1" t="str">
        <f>'[1]Bearbeitete Datenbank'!$J665</f>
        <v>GEO</v>
      </c>
      <c r="AY663" s="1" t="str">
        <f>'[1]Bearbeitete Datenbank'!$G665</f>
        <v>Military</v>
      </c>
      <c r="AZ663" s="1"/>
      <c r="BA663" s="1" t="str">
        <f>'[1]Bearbeitete Datenbank'!$H665</f>
        <v>Communications</v>
      </c>
      <c r="BB663" s="1"/>
      <c r="BC663" s="42">
        <f>'[1]Bearbeitete Datenbank'!$AX665</f>
        <v>11.373699999999999</v>
      </c>
      <c r="BD663" s="1">
        <f>Tabelle27[[#This Row],[inclination '[degree']]]*PI()/180</f>
        <v>0.19850851313407908</v>
      </c>
      <c r="BE663" s="1">
        <f>'[1]Bearbeitete Datenbank'!$AY665</f>
        <v>13.336</v>
      </c>
      <c r="BF663" s="1">
        <f>Tabelle27[[#This Row],[RAAN '[degree']]]*PI()/180</f>
        <v>0.23275710904596381</v>
      </c>
      <c r="BG663" s="1">
        <f>'[1]Bearbeitete Datenbank'!$BA665</f>
        <v>62.128399999999999</v>
      </c>
      <c r="BH663" s="1">
        <f>Tabelle27[[#This Row],[AoP '[degree']]]*PI()/180</f>
        <v>1.084345138996045</v>
      </c>
      <c r="BI663" s="1">
        <f>'[1]Bearbeitete Datenbank'!$BB665</f>
        <v>117.9436</v>
      </c>
      <c r="BK663" s="1">
        <f>Tabelle27[[#This Row],[mean_anomaly '[degree']]]*PI()/180</f>
        <v>2.0585041516551841</v>
      </c>
      <c r="BL663" s="1">
        <f>'[1]Bearbeitete Datenbank'!$AZ665</f>
        <v>8.81E-5</v>
      </c>
      <c r="BM663" s="1">
        <f>'[1]Bearbeitete Datenbank'!$BE665</f>
        <v>42164.27220077144</v>
      </c>
      <c r="BN663" s="1">
        <f>'[1]Bearbeitete Datenbank'!$BF665</f>
        <v>35796.986873152324</v>
      </c>
      <c r="BO663" s="1">
        <f>'[1]Bearbeitete Datenbank'!$BG665</f>
        <v>35789.557528390549</v>
      </c>
      <c r="BP663" s="1">
        <f>'[1]Bearbeitete Datenbank'!$BH665</f>
        <v>1436.0718695331084</v>
      </c>
      <c r="BQ663" s="1">
        <f>'[1]Bearbeitete Datenbank'!$BC665</f>
        <v>1.0027353299999999</v>
      </c>
      <c r="BY663" s="1" t="s">
        <v>115</v>
      </c>
      <c r="BZ663" s="1" t="s">
        <v>115</v>
      </c>
      <c r="CA663" s="1" t="s">
        <v>115</v>
      </c>
      <c r="CB663" s="1" t="s">
        <v>115</v>
      </c>
      <c r="CD663" s="47">
        <f>'[1]Bearbeitete Datenbank'!$BT665</f>
        <v>8.3483791999999113E-2</v>
      </c>
      <c r="CE66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1.4570670424500865E-3</v>
      </c>
      <c r="CF663" s="1">
        <f>'[1]Bearbeitete Datenbank'!$BU665</f>
        <v>28.738173911000001</v>
      </c>
      <c r="CG66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0.50157575575768587</v>
      </c>
      <c r="CH663" s="1" t="str">
        <f>'[1]Bearbeitete Datenbank'!$BV665</f>
        <v>False</v>
      </c>
      <c r="CI663" s="1" t="str">
        <f>'[1]Bearbeitete Datenbank'!$BW665</f>
        <v>True</v>
      </c>
      <c r="CJ663" s="1">
        <f>'[1]Bearbeitete Datenbank'!$BX665</f>
        <v>4.4755400000000002E-4</v>
      </c>
      <c r="CK663" s="1">
        <f>'[1]Bearbeitete Datenbank'!$BY665</f>
        <v>3.7194600000000001E-4</v>
      </c>
      <c r="CL663" s="1" t="str">
        <f>'[1]Bearbeitete Datenbank'!$CA665</f>
        <v>None</v>
      </c>
      <c r="CM66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63" s="1">
        <f>'[1]Bearbeitete Datenbank'!$CB665</f>
        <v>0</v>
      </c>
      <c r="CO663" s="1">
        <f>'[1]Bearbeitete Datenbank'!$CC665</f>
        <v>0</v>
      </c>
      <c r="CP663" s="1" t="str">
        <f>'[1]Bearbeitete Datenbank'!$CD665</f>
        <v>None</v>
      </c>
      <c r="CQ663" s="1" t="str">
        <f>'[1]Bearbeitete Datenbank'!$CE665</f>
        <v>None</v>
      </c>
      <c r="CR663" s="1" t="str">
        <f>'[1]Bearbeitete Datenbank'!$CF665</f>
        <v>None</v>
      </c>
      <c r="CS663" s="1" t="str">
        <f>IF(Tabelle27[[#This Row],[synchronised_starting_longitude '[deg_E']]]="None","None",Tabelle27[[#This Row],[synchronised_starting_longitude '[deg_E']]]*PI()/180)</f>
        <v>None</v>
      </c>
      <c r="CT663" s="1" t="str">
        <f>'[1]Bearbeitete Datenbank'!$CG665</f>
        <v>None</v>
      </c>
      <c r="CU663" s="1" t="str">
        <f>IF(Tabelle27[[#This Row],[synchronised_initial_longitude '[deg_E']]]="None","None",Tabelle27[[#This Row],[synchronised_initial_longitude '[deg_E']]]*PI()/180)</f>
        <v>None</v>
      </c>
      <c r="CV663" s="1" t="str">
        <f>'[1]Bearbeitete Datenbank'!$CH665</f>
        <v>None</v>
      </c>
      <c r="CW663" s="1" t="str">
        <f>IF(Tabelle27[[#This Row],[synchronised_tolerance_longitude '[deg_E']]]="None","None",Tabelle27[[#This Row],[synchronised_tolerance_longitude '[deg_E']]]*PI()/180)</f>
        <v>None</v>
      </c>
      <c r="CY663" s="1" t="str">
        <f>'[1]Bearbeitete Datenbank'!$CI665</f>
        <v>None</v>
      </c>
      <c r="CZ663" s="1" t="str">
        <f>IF(Tabelle27[[#This Row],[initial_GLAN '[deg']]]="None",Tabelle27[[#This Row],[initial_GLAN '[deg']]],Tabelle27[[#This Row],[initial_GLAN '[deg']]]*PI()/180)</f>
        <v>None</v>
      </c>
      <c r="DA663" s="1" t="str">
        <f>'[1]Bearbeitete Datenbank'!$CJ665</f>
        <v>None</v>
      </c>
      <c r="DB663" s="1" t="str">
        <f>IF(Tabelle27[[#This Row],[tolerance_GLAN '[deg']]]="None",Tabelle27[[#This Row],[tolerance_GLAN '[deg']]],Tabelle27[[#This Row],[tolerance_GLAN '[deg']]]*PI()/180)</f>
        <v>None</v>
      </c>
      <c r="DC663" s="1" t="str">
        <f>'[1]Bearbeitete Datenbank'!$CK665</f>
        <v>None</v>
      </c>
      <c r="DD663" s="49" t="str">
        <f>'[1]Bearbeitete Datenbank'!$CL665</f>
        <v>None</v>
      </c>
      <c r="DE663" s="5" t="str">
        <f>'[1]Bearbeitete Datenbank'!$CM665</f>
        <v>None</v>
      </c>
      <c r="DF663" s="49" t="str">
        <f>'[1]Bearbeitete Datenbank'!$CN665</f>
        <v>None</v>
      </c>
      <c r="DG663" s="5" t="str">
        <f>'[1]Bearbeitete Datenbank'!$CO665</f>
        <v>None</v>
      </c>
      <c r="DH663" s="5" t="str">
        <f>'[1]Bearbeitete Datenbank'!$CP665</f>
        <v>None</v>
      </c>
    </row>
    <row r="664" spans="1:112" x14ac:dyDescent="0.25">
      <c r="A664" s="1" t="str">
        <f>'[1]Bearbeitete Datenbank'!$C666</f>
        <v>USA 99</v>
      </c>
      <c r="C664" s="1" t="str">
        <f>'[1]Bearbeitete Datenbank'!$C666</f>
        <v>USA 99</v>
      </c>
      <c r="D664" s="41">
        <f>'[1]Bearbeitete Datenbank'!$AB666</f>
        <v>22988</v>
      </c>
      <c r="G664" s="1" t="str">
        <f>'[1]Bearbeitete Datenbank'!$AV666</f>
        <v>Heavy Satellite</v>
      </c>
      <c r="H664" s="1">
        <f>'[1]Bearbeitete Datenbank'!$V666</f>
        <v>10</v>
      </c>
      <c r="J664" s="3"/>
      <c r="K664" s="1" t="str">
        <f>'[1]Bearbeitete Datenbank'!$BQ666</f>
        <v>none</v>
      </c>
      <c r="L664" s="1" t="str">
        <f>'[1]Bearbeitete Datenbank'!$BR666</f>
        <v>0</v>
      </c>
      <c r="M664" s="1"/>
      <c r="N664" s="1">
        <f>'[1]Bearbeitete Datenbank'!$BS666</f>
        <v>300</v>
      </c>
      <c r="P664" s="1" t="str">
        <f>'[1]Bearbeitete Datenbank'!$Y666</f>
        <v>Cape Canaveral</v>
      </c>
      <c r="Q664" s="1">
        <f>'[1]Bearbeitete Datenbank'!$AD666*PI()/180</f>
        <v>0.49683706040105241</v>
      </c>
      <c r="R664" s="1" t="str">
        <f>'[1]Bearbeitete Datenbank'!$D666</f>
        <v>USA</v>
      </c>
      <c r="S664" s="1" t="str">
        <f>'[1]Bearbeitete Datenbank'!$E666</f>
        <v>USA</v>
      </c>
      <c r="T664" s="1" t="str">
        <f>'[1]Bearbeitete Datenbank'!$F666</f>
        <v>US Air Force</v>
      </c>
      <c r="U664" s="3">
        <f>'[1]Bearbeitete Datenbank'!$U666</f>
        <v>34372</v>
      </c>
      <c r="V664" s="1">
        <f>'[1]Bearbeitete Datenbank'!$AE666*PI()/180</f>
        <v>4.8776134829068196</v>
      </c>
      <c r="Y664" s="1">
        <f>'[1]Bearbeitete Datenbank'!$BK666</f>
        <v>4</v>
      </c>
      <c r="Z664" s="1">
        <f>'[1]Bearbeitete Datenbank'!$BL666</f>
        <v>15.5</v>
      </c>
      <c r="AA664" s="1">
        <f>'[1]Bearbeitete Datenbank'!$BM666</f>
        <v>35</v>
      </c>
      <c r="AB664" s="1">
        <f>'[1]Bearbeitete Datenbank'!BN666</f>
        <v>188.32962483950499</v>
      </c>
      <c r="AC664" s="1">
        <f>'[1]Bearbeitete Datenbank'!BO666</f>
        <v>16</v>
      </c>
      <c r="AD664" s="1">
        <f>'[1]Bearbeitete Datenbank'!$BP666</f>
        <v>103.19133333333301</v>
      </c>
      <c r="AH664" s="1">
        <f>'[1]Bearbeitete Datenbank'!$AL666</f>
        <v>4500</v>
      </c>
      <c r="AJ664" s="1">
        <f>'[1]Bearbeitete Datenbank'!$AN666</f>
        <v>4100</v>
      </c>
      <c r="AK664" s="1">
        <f>'[1]Bearbeitete Datenbank'!$AW666</f>
        <v>400</v>
      </c>
      <c r="AU664" s="1" t="str">
        <f>'[1]Bearbeitete Datenbank'!$AU666</f>
        <v>GEO/S</v>
      </c>
      <c r="AV664" s="1" t="str">
        <f>'[1]Bearbeitete Datenbank'!$J666</f>
        <v>GEO</v>
      </c>
      <c r="AY664" s="1" t="str">
        <f>'[1]Bearbeitete Datenbank'!$G666</f>
        <v>Military</v>
      </c>
      <c r="AZ664" s="1"/>
      <c r="BA664" s="1" t="str">
        <f>'[1]Bearbeitete Datenbank'!$H666</f>
        <v>Communications</v>
      </c>
      <c r="BB664" s="1"/>
      <c r="BC664" s="42">
        <f>'[1]Bearbeitete Datenbank'!$AX666</f>
        <v>14.7102</v>
      </c>
      <c r="BD664" s="1">
        <f>Tabelle27[[#This Row],[inclination '[degree']]]*PI()/180</f>
        <v>0.25674142362686986</v>
      </c>
      <c r="BE664" s="1">
        <f>'[1]Bearbeitete Datenbank'!$AY666</f>
        <v>47.322400000000002</v>
      </c>
      <c r="BF664" s="1">
        <f>Tabelle27[[#This Row],[RAAN '[degree']]]*PI()/180</f>
        <v>0.8259316899457646</v>
      </c>
      <c r="BG664" s="1">
        <f>'[1]Bearbeitete Datenbank'!$BA666</f>
        <v>22.790900000000001</v>
      </c>
      <c r="BH664" s="1">
        <f>Tabelle27[[#This Row],[AoP '[degree']]]*PI()/180</f>
        <v>0.39777624449277571</v>
      </c>
      <c r="BI664" s="1">
        <f>'[1]Bearbeitete Datenbank'!$BB666</f>
        <v>201.8236</v>
      </c>
      <c r="BK664" s="1">
        <f>Tabelle27[[#This Row],[mean_anomaly '[degree']]]*PI()/180</f>
        <v>3.5224863282280277</v>
      </c>
      <c r="BL664" s="1">
        <f>'[1]Bearbeitete Datenbank'!$AZ666</f>
        <v>3.4259999999999998E-4</v>
      </c>
      <c r="BM664" s="1">
        <f>'[1]Bearbeitete Datenbank'!$BE666</f>
        <v>42163.995238628377</v>
      </c>
      <c r="BN664" s="1">
        <f>'[1]Bearbeitete Datenbank'!$BF666</f>
        <v>35807.440623397131</v>
      </c>
      <c r="BO664" s="1">
        <f>'[1]Bearbeitete Datenbank'!$BG666</f>
        <v>35778.549853859622</v>
      </c>
      <c r="BP664" s="1">
        <f>'[1]Bearbeitete Datenbank'!$BH666</f>
        <v>1436.0577199865136</v>
      </c>
      <c r="BQ664" s="1">
        <f>'[1]Bearbeitete Datenbank'!$BC666</f>
        <v>1.0027452100000001</v>
      </c>
      <c r="BY664" s="1" t="s">
        <v>115</v>
      </c>
      <c r="BZ664" s="1" t="s">
        <v>115</v>
      </c>
      <c r="CA664" s="1" t="s">
        <v>115</v>
      </c>
      <c r="CB664" s="1" t="s">
        <v>115</v>
      </c>
      <c r="CD664" s="47">
        <f>'[1]Bearbeitete Datenbank'!$BT666</f>
        <v>2.6309628999996448E-2</v>
      </c>
      <c r="CE66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4.5918965102812121E-4</v>
      </c>
      <c r="CF664" s="1">
        <f>'[1]Bearbeitete Datenbank'!$BU666</f>
        <v>269.98509243499996</v>
      </c>
      <c r="CG66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4.7121287942919841</v>
      </c>
      <c r="CH664" s="1" t="str">
        <f>'[1]Bearbeitete Datenbank'!$BV666</f>
        <v>False</v>
      </c>
      <c r="CI664" s="1" t="str">
        <f>'[1]Bearbeitete Datenbank'!$BW666</f>
        <v>True</v>
      </c>
      <c r="CJ664" s="1">
        <f>'[1]Bearbeitete Datenbank'!$BX666</f>
        <v>2.5545E-4</v>
      </c>
      <c r="CK664" s="1">
        <f>'[1]Bearbeitete Datenbank'!$BY666</f>
        <v>1.2007799999999998E-4</v>
      </c>
      <c r="CL664" s="1" t="str">
        <f>'[1]Bearbeitete Datenbank'!$CA666</f>
        <v>None</v>
      </c>
      <c r="CM66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64" s="1">
        <f>'[1]Bearbeitete Datenbank'!$CB666</f>
        <v>0</v>
      </c>
      <c r="CO664" s="1">
        <f>'[1]Bearbeitete Datenbank'!$CC666</f>
        <v>0</v>
      </c>
      <c r="CP664" s="1" t="str">
        <f>'[1]Bearbeitete Datenbank'!$CD666</f>
        <v>None</v>
      </c>
      <c r="CQ664" s="1" t="str">
        <f>'[1]Bearbeitete Datenbank'!$CE666</f>
        <v>None</v>
      </c>
      <c r="CR664" s="1" t="str">
        <f>'[1]Bearbeitete Datenbank'!$CF666</f>
        <v>None</v>
      </c>
      <c r="CS664" s="1" t="str">
        <f>IF(Tabelle27[[#This Row],[synchronised_starting_longitude '[deg_E']]]="None","None",Tabelle27[[#This Row],[synchronised_starting_longitude '[deg_E']]]*PI()/180)</f>
        <v>None</v>
      </c>
      <c r="CT664" s="1" t="str">
        <f>'[1]Bearbeitete Datenbank'!$CG666</f>
        <v>None</v>
      </c>
      <c r="CU664" s="1" t="str">
        <f>IF(Tabelle27[[#This Row],[synchronised_initial_longitude '[deg_E']]]="None","None",Tabelle27[[#This Row],[synchronised_initial_longitude '[deg_E']]]*PI()/180)</f>
        <v>None</v>
      </c>
      <c r="CV664" s="1" t="str">
        <f>'[1]Bearbeitete Datenbank'!$CH666</f>
        <v>None</v>
      </c>
      <c r="CW664" s="1" t="str">
        <f>IF(Tabelle27[[#This Row],[synchronised_tolerance_longitude '[deg_E']]]="None","None",Tabelle27[[#This Row],[synchronised_tolerance_longitude '[deg_E']]]*PI()/180)</f>
        <v>None</v>
      </c>
      <c r="CY664" s="1" t="str">
        <f>'[1]Bearbeitete Datenbank'!$CI666</f>
        <v>None</v>
      </c>
      <c r="CZ664" s="1" t="str">
        <f>IF(Tabelle27[[#This Row],[initial_GLAN '[deg']]]="None",Tabelle27[[#This Row],[initial_GLAN '[deg']]],Tabelle27[[#This Row],[initial_GLAN '[deg']]]*PI()/180)</f>
        <v>None</v>
      </c>
      <c r="DA664" s="1" t="str">
        <f>'[1]Bearbeitete Datenbank'!$CJ666</f>
        <v>None</v>
      </c>
      <c r="DB664" s="1" t="str">
        <f>IF(Tabelle27[[#This Row],[tolerance_GLAN '[deg']]]="None",Tabelle27[[#This Row],[tolerance_GLAN '[deg']]],Tabelle27[[#This Row],[tolerance_GLAN '[deg']]]*PI()/180)</f>
        <v>None</v>
      </c>
      <c r="DC664" s="1" t="str">
        <f>'[1]Bearbeitete Datenbank'!$CK666</f>
        <v>None</v>
      </c>
      <c r="DD664" s="49" t="str">
        <f>'[1]Bearbeitete Datenbank'!$CL666</f>
        <v>None</v>
      </c>
      <c r="DE664" s="5" t="str">
        <f>'[1]Bearbeitete Datenbank'!$CM666</f>
        <v>None</v>
      </c>
      <c r="DF664" s="49" t="str">
        <f>'[1]Bearbeitete Datenbank'!$CN666</f>
        <v>None</v>
      </c>
      <c r="DG664" s="5" t="str">
        <f>'[1]Bearbeitete Datenbank'!$CO666</f>
        <v>None</v>
      </c>
      <c r="DH664" s="5" t="str">
        <f>'[1]Bearbeitete Datenbank'!$CP666</f>
        <v>None</v>
      </c>
    </row>
    <row r="665" spans="1:112" x14ac:dyDescent="0.25">
      <c r="A665" s="1" t="str">
        <f>'[1]Bearbeitete Datenbank'!$C667</f>
        <v>ViaSat-1</v>
      </c>
      <c r="C665" s="1" t="str">
        <f>'[1]Bearbeitete Datenbank'!$C667</f>
        <v>ViaSat-1</v>
      </c>
      <c r="D665" s="41">
        <f>'[1]Bearbeitete Datenbank'!$AB667</f>
        <v>37843</v>
      </c>
      <c r="G665" s="1" t="str">
        <f>'[1]Bearbeitete Datenbank'!$AV667</f>
        <v>Heavy Satellite</v>
      </c>
      <c r="H665" s="1">
        <f>'[1]Bearbeitete Datenbank'!$V667</f>
        <v>15</v>
      </c>
      <c r="J665" s="3"/>
      <c r="K665" s="1" t="str">
        <f>'[1]Bearbeitete Datenbank'!$BQ667</f>
        <v>mono/duo-propellant</v>
      </c>
      <c r="L665" s="1" t="str">
        <f>'[1]Bearbeitete Datenbank'!$BR667</f>
        <v>1</v>
      </c>
      <c r="M665" s="1"/>
      <c r="N665" s="1">
        <f>'[1]Bearbeitete Datenbank'!$BS667</f>
        <v>3000</v>
      </c>
      <c r="P665" s="1" t="str">
        <f>'[1]Bearbeitete Datenbank'!$Y667</f>
        <v>Baikonur Cosmodrome</v>
      </c>
      <c r="Q665" s="1">
        <f>'[1]Bearbeitete Datenbank'!$AD667*PI()/180</f>
        <v>0.80224059067919362</v>
      </c>
      <c r="R665" s="1" t="str">
        <f>'[1]Bearbeitete Datenbank'!$D667</f>
        <v>USA</v>
      </c>
      <c r="S665" s="1" t="str">
        <f>'[1]Bearbeitete Datenbank'!$E667</f>
        <v>USA</v>
      </c>
      <c r="T665" s="1" t="str">
        <f>'[1]Bearbeitete Datenbank'!$F667</f>
        <v>ViaSat, Inc.</v>
      </c>
      <c r="U665" s="3">
        <f>'[1]Bearbeitete Datenbank'!$U667</f>
        <v>40835</v>
      </c>
      <c r="V665" s="1">
        <f>'[1]Bearbeitete Datenbank'!$AE667*PI()/180</f>
        <v>1.1048806829750102</v>
      </c>
      <c r="Y665" s="1">
        <f>'[1]Bearbeitete Datenbank'!$BK667</f>
        <v>3.1</v>
      </c>
      <c r="Z665" s="1">
        <f>'[1]Bearbeitete Datenbank'!$BL667</f>
        <v>8.6999999999999993</v>
      </c>
      <c r="AA665" s="1">
        <f>'[1]Bearbeitete Datenbank'!$BM667</f>
        <v>26.1</v>
      </c>
      <c r="AB665" s="1">
        <f>'[1]Bearbeitete Datenbank'!BN667</f>
        <v>96.373854058125303</v>
      </c>
      <c r="AC665" s="1">
        <f>'[1]Bearbeitete Datenbank'!BO667</f>
        <v>9.61</v>
      </c>
      <c r="AD665" s="1">
        <f>'[1]Bearbeitete Datenbank'!$BP667</f>
        <v>50.881533333333302</v>
      </c>
      <c r="AH665" s="1">
        <f>'[1]Bearbeitete Datenbank'!$AL667</f>
        <v>6740</v>
      </c>
      <c r="AJ665" s="1">
        <f>'[1]Bearbeitete Datenbank'!$AN667</f>
        <v>3650</v>
      </c>
      <c r="AK665" s="1">
        <f>'[1]Bearbeitete Datenbank'!$AW667</f>
        <v>3090</v>
      </c>
      <c r="AU665" s="1" t="str">
        <f>'[1]Bearbeitete Datenbank'!$AU667</f>
        <v>GEO/S</v>
      </c>
      <c r="AV665" s="1" t="str">
        <f>'[1]Bearbeitete Datenbank'!$J667</f>
        <v>GEO</v>
      </c>
      <c r="AY665" s="1" t="str">
        <f>'[1]Bearbeitete Datenbank'!$G667</f>
        <v>Commercial</v>
      </c>
      <c r="AZ665" s="1"/>
      <c r="BA665" s="1" t="str">
        <f>'[1]Bearbeitete Datenbank'!$H667</f>
        <v>Communications</v>
      </c>
      <c r="BB665" s="1"/>
      <c r="BC665" s="42">
        <f>'[1]Bearbeitete Datenbank'!$AX667</f>
        <v>1.61E-2</v>
      </c>
      <c r="BD665" s="1">
        <f>Tabelle27[[#This Row],[inclination '[degree']]]*PI()/180</f>
        <v>2.8099800957108706E-4</v>
      </c>
      <c r="BE665" s="1">
        <f>'[1]Bearbeitete Datenbank'!$AY667</f>
        <v>287.75689999999997</v>
      </c>
      <c r="BF665" s="1">
        <f>Tabelle27[[#This Row],[RAAN '[degree']]]*PI()/180</f>
        <v>5.0223053503320703</v>
      </c>
      <c r="BG665" s="1">
        <f>'[1]Bearbeitete Datenbank'!$BA667</f>
        <v>136.81559999999999</v>
      </c>
      <c r="BH665" s="1">
        <f>Tabelle27[[#This Row],[AoP '[degree']]]*PI()/180</f>
        <v>2.3878826880915538</v>
      </c>
      <c r="BI665" s="1">
        <f>'[1]Bearbeitete Datenbank'!$BB667</f>
        <v>271.7559</v>
      </c>
      <c r="BK665" s="1">
        <f>Tabelle27[[#This Row],[mean_anomaly '[degree']]]*PI()/180</f>
        <v>4.7430352167204575</v>
      </c>
      <c r="BL665" s="1">
        <f>'[1]Bearbeitete Datenbank'!$AZ667</f>
        <v>2.4659999999999998E-4</v>
      </c>
      <c r="BM665" s="1">
        <f>'[1]Bearbeitete Datenbank'!$BE667</f>
        <v>42164.47011375297</v>
      </c>
      <c r="BN665" s="1">
        <f>'[1]Bearbeitete Datenbank'!$BF667</f>
        <v>35803.867872083028</v>
      </c>
      <c r="BO665" s="1">
        <f>'[1]Bearbeitete Datenbank'!$BG667</f>
        <v>35783.072355422919</v>
      </c>
      <c r="BP665" s="1">
        <f>'[1]Bearbeitete Datenbank'!$BH667</f>
        <v>1436.0819806147449</v>
      </c>
      <c r="BQ665" s="1">
        <f>'[1]Bearbeitete Datenbank'!$BC667</f>
        <v>1.00272827</v>
      </c>
      <c r="BY665" s="1" t="s">
        <v>115</v>
      </c>
      <c r="BZ665" s="1" t="s">
        <v>115</v>
      </c>
      <c r="CA665" s="1" t="s">
        <v>115</v>
      </c>
      <c r="CB665" s="1" t="s">
        <v>115</v>
      </c>
      <c r="CD665" s="47">
        <f>'[1]Bearbeitete Datenbank'!$BT667</f>
        <v>3.2718415499999765E-2</v>
      </c>
      <c r="CE66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5.7104407651054263E-4</v>
      </c>
      <c r="CF665" s="1">
        <f>'[1]Bearbeitete Datenbank'!$BU667</f>
        <v>244.87383148750001</v>
      </c>
      <c r="CG66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4.2738546114306395</v>
      </c>
      <c r="CH665" s="1" t="str">
        <f>'[1]Bearbeitete Datenbank'!$BV667</f>
        <v>True</v>
      </c>
      <c r="CI665" s="1" t="str">
        <f>'[1]Bearbeitete Datenbank'!$BW667</f>
        <v>True</v>
      </c>
      <c r="CJ665" s="1">
        <f>'[1]Bearbeitete Datenbank'!$BX667</f>
        <v>2.5052750000000002E-4</v>
      </c>
      <c r="CK665" s="1">
        <f>'[1]Bearbeitete Datenbank'!$BY667</f>
        <v>3.9583500000000012E-5</v>
      </c>
      <c r="CL665" s="1">
        <f>'[1]Bearbeitete Datenbank'!$CA667</f>
        <v>2.8400000000000002E-2</v>
      </c>
      <c r="CM66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4.956735075663896E-4</v>
      </c>
      <c r="CN665" s="1">
        <f>'[1]Bearbeitete Datenbank'!$CB667</f>
        <v>1</v>
      </c>
      <c r="CO665" s="1">
        <f>'[1]Bearbeitete Datenbank'!$CC667</f>
        <v>3</v>
      </c>
      <c r="CP665" s="1" t="str">
        <f>'[1]Bearbeitete Datenbank'!$CD667</f>
        <v>None</v>
      </c>
      <c r="CQ665" s="1" t="str">
        <f>'[1]Bearbeitete Datenbank'!$CE667</f>
        <v>None</v>
      </c>
      <c r="CR665" s="1" t="str">
        <f>'[1]Bearbeitete Datenbank'!$CF667</f>
        <v>None</v>
      </c>
      <c r="CS665" s="1" t="str">
        <f>IF(Tabelle27[[#This Row],[synchronised_starting_longitude '[deg_E']]]="None","None",Tabelle27[[#This Row],[synchronised_starting_longitude '[deg_E']]]*PI()/180)</f>
        <v>None</v>
      </c>
      <c r="CT665" s="1" t="str">
        <f>'[1]Bearbeitete Datenbank'!$CG667</f>
        <v>None</v>
      </c>
      <c r="CU665" s="1" t="str">
        <f>IF(Tabelle27[[#This Row],[synchronised_initial_longitude '[deg_E']]]="None","None",Tabelle27[[#This Row],[synchronised_initial_longitude '[deg_E']]]*PI()/180)</f>
        <v>None</v>
      </c>
      <c r="CV665" s="1" t="str">
        <f>'[1]Bearbeitete Datenbank'!$CH667</f>
        <v>None</v>
      </c>
      <c r="CW665" s="1" t="str">
        <f>IF(Tabelle27[[#This Row],[synchronised_tolerance_longitude '[deg_E']]]="None","None",Tabelle27[[#This Row],[synchronised_tolerance_longitude '[deg_E']]]*PI()/180)</f>
        <v>None</v>
      </c>
      <c r="CY665" s="1" t="str">
        <f>'[1]Bearbeitete Datenbank'!$CI667</f>
        <v>None</v>
      </c>
      <c r="CZ665" s="1" t="str">
        <f>IF(Tabelle27[[#This Row],[initial_GLAN '[deg']]]="None",Tabelle27[[#This Row],[initial_GLAN '[deg']]],Tabelle27[[#This Row],[initial_GLAN '[deg']]]*PI()/180)</f>
        <v>None</v>
      </c>
      <c r="DA665" s="1" t="str">
        <f>'[1]Bearbeitete Datenbank'!$CJ667</f>
        <v>None</v>
      </c>
      <c r="DB665" s="1" t="str">
        <f>IF(Tabelle27[[#This Row],[tolerance_GLAN '[deg']]]="None",Tabelle27[[#This Row],[tolerance_GLAN '[deg']]],Tabelle27[[#This Row],[tolerance_GLAN '[deg']]]*PI()/180)</f>
        <v>None</v>
      </c>
      <c r="DC665" s="1" t="str">
        <f>'[1]Bearbeitete Datenbank'!$CK667</f>
        <v>None</v>
      </c>
      <c r="DD665" s="49" t="str">
        <f>'[1]Bearbeitete Datenbank'!$CL667</f>
        <v>None</v>
      </c>
      <c r="DE665" s="5" t="str">
        <f>'[1]Bearbeitete Datenbank'!$CM667</f>
        <v>None</v>
      </c>
      <c r="DF665" s="49" t="str">
        <f>'[1]Bearbeitete Datenbank'!$CN667</f>
        <v>None</v>
      </c>
      <c r="DG665" s="5" t="str">
        <f>'[1]Bearbeitete Datenbank'!$CO667</f>
        <v>None</v>
      </c>
      <c r="DH665" s="5" t="str">
        <f>'[1]Bearbeitete Datenbank'!$CP667</f>
        <v>None</v>
      </c>
    </row>
    <row r="666" spans="1:112" x14ac:dyDescent="0.25">
      <c r="A666" s="1" t="str">
        <f>'[1]Bearbeitete Datenbank'!$C668</f>
        <v>ViaSat-2</v>
      </c>
      <c r="C666" s="1" t="str">
        <f>'[1]Bearbeitete Datenbank'!$C668</f>
        <v>ViaSat-2</v>
      </c>
      <c r="D666" s="41">
        <f>'[1]Bearbeitete Datenbank'!$AB668</f>
        <v>42740</v>
      </c>
      <c r="G666" s="1" t="str">
        <f>'[1]Bearbeitete Datenbank'!$AV668</f>
        <v>Heavy Satellite</v>
      </c>
      <c r="H666" s="1">
        <f>'[1]Bearbeitete Datenbank'!$V668</f>
        <v>14</v>
      </c>
      <c r="J666" s="3"/>
      <c r="K666" s="1" t="str">
        <f>'[1]Bearbeitete Datenbank'!$BQ668</f>
        <v>mono/duo-propellant</v>
      </c>
      <c r="L666" s="1" t="str">
        <f>'[1]Bearbeitete Datenbank'!$BR668</f>
        <v>1</v>
      </c>
      <c r="M666" s="1"/>
      <c r="N666" s="1">
        <f>'[1]Bearbeitete Datenbank'!$BS668</f>
        <v>3000</v>
      </c>
      <c r="P666" s="1" t="str">
        <f>'[1]Bearbeitete Datenbank'!$Y668</f>
        <v>Guiana Space Center</v>
      </c>
      <c r="Q666" s="1">
        <f>'[1]Bearbeitete Datenbank'!$AD668*PI()/180</f>
        <v>9.1437799511982928E-2</v>
      </c>
      <c r="R666" s="1" t="str">
        <f>'[1]Bearbeitete Datenbank'!$D668</f>
        <v>United Kingdom</v>
      </c>
      <c r="S666" s="1" t="str">
        <f>'[1]Bearbeitete Datenbank'!$E668</f>
        <v>USA</v>
      </c>
      <c r="T666" s="1" t="str">
        <f>'[1]Bearbeitete Datenbank'!$F668</f>
        <v>ViaSat, Inc.</v>
      </c>
      <c r="U666" s="3">
        <f>'[1]Bearbeitete Datenbank'!$U668</f>
        <v>42887</v>
      </c>
      <c r="V666" s="1">
        <f>'[1]Bearbeitete Datenbank'!$AE668*PI()/180</f>
        <v>5.3622099674872183</v>
      </c>
      <c r="Y666" s="1">
        <f>'[1]Bearbeitete Datenbank'!$BK668</f>
        <v>2</v>
      </c>
      <c r="Z666" s="1">
        <f>'[1]Bearbeitete Datenbank'!$BL668</f>
        <v>6</v>
      </c>
      <c r="AA666" s="1">
        <f>'[1]Bearbeitete Datenbank'!$BM668</f>
        <v>34</v>
      </c>
      <c r="AB666" s="1">
        <f>'[1]Bearbeitete Datenbank'!BN668</f>
        <v>68.636605764200993</v>
      </c>
      <c r="AC666" s="1">
        <f>'[1]Bearbeitete Datenbank'!BO668</f>
        <v>4</v>
      </c>
      <c r="AD666" s="1">
        <f>'[1]Bearbeitete Datenbank'!$BP668</f>
        <v>31.184000000000001</v>
      </c>
      <c r="AH666" s="1">
        <f>'[1]Bearbeitete Datenbank'!$AL668</f>
        <v>6418</v>
      </c>
      <c r="AJ666" s="1">
        <f>'[1]Bearbeitete Datenbank'!$AN668</f>
        <v>3500</v>
      </c>
      <c r="AK666" s="1">
        <f>'[1]Bearbeitete Datenbank'!$AW668</f>
        <v>2918</v>
      </c>
      <c r="AU666" s="1" t="str">
        <f>'[1]Bearbeitete Datenbank'!$AU668</f>
        <v>HEO</v>
      </c>
      <c r="AV666" s="1" t="str">
        <f>'[1]Bearbeitete Datenbank'!$J668</f>
        <v>GEO</v>
      </c>
      <c r="AY666" s="1" t="str">
        <f>'[1]Bearbeitete Datenbank'!$G668</f>
        <v>Commercial</v>
      </c>
      <c r="AZ666" s="1"/>
      <c r="BA666" s="1" t="str">
        <f>'[1]Bearbeitete Datenbank'!$H668</f>
        <v>Communications</v>
      </c>
      <c r="BB666" s="1"/>
      <c r="BC666" s="42">
        <f>'[1]Bearbeitete Datenbank'!$AX668</f>
        <v>1.7000000000000001E-2</v>
      </c>
      <c r="BD666" s="1">
        <f>Tabelle27[[#This Row],[inclination '[degree']]]*PI()/180</f>
        <v>2.9670597283903603E-4</v>
      </c>
      <c r="BE666" s="1">
        <f>'[1]Bearbeitete Datenbank'!$AY668</f>
        <v>281.2371</v>
      </c>
      <c r="BF666" s="1">
        <f>Tabelle27[[#This Row],[RAAN '[degree']]]*PI()/180</f>
        <v>4.9085133737605444</v>
      </c>
      <c r="BG666" s="1">
        <f>'[1]Bearbeitete Datenbank'!$BA668</f>
        <v>104.0949</v>
      </c>
      <c r="BH666" s="1">
        <f>Tabelle27[[#This Row],[AoP '[degree']]]*PI()/180</f>
        <v>1.8167987395342453</v>
      </c>
      <c r="BI666" s="1">
        <f>'[1]Bearbeitete Datenbank'!$BB668</f>
        <v>318.78129999999999</v>
      </c>
      <c r="BK666" s="1">
        <f>Tabelle27[[#This Row],[mean_anomaly '[degree']]]*PI()/180</f>
        <v>5.5637832787877999</v>
      </c>
      <c r="BL666" s="1">
        <f>'[1]Bearbeitete Datenbank'!$AZ668</f>
        <v>1.08E-5</v>
      </c>
      <c r="BM666" s="1">
        <f>'[1]Bearbeitete Datenbank'!$BE668</f>
        <v>42165.025459888639</v>
      </c>
      <c r="BN666" s="1">
        <f>'[1]Bearbeitete Datenbank'!$BF668</f>
        <v>35794.480842163612</v>
      </c>
      <c r="BO666" s="1">
        <f>'[1]Bearbeitete Datenbank'!$BG668</f>
        <v>35793.570077613673</v>
      </c>
      <c r="BP666" s="1">
        <f>'[1]Bearbeitete Datenbank'!$BH668</f>
        <v>1436.1103525545195</v>
      </c>
      <c r="BQ666" s="1">
        <f>'[1]Bearbeitete Datenbank'!$BC668</f>
        <v>1.00270846</v>
      </c>
      <c r="BY666" s="1" t="s">
        <v>115</v>
      </c>
      <c r="BZ666" s="1" t="s">
        <v>115</v>
      </c>
      <c r="CA666" s="1" t="s">
        <v>115</v>
      </c>
      <c r="CB666" s="1" t="s">
        <v>115</v>
      </c>
      <c r="CD666" s="47">
        <f>'[1]Bearbeitete Datenbank'!$BT668</f>
        <v>3.0044605000000502E-2</v>
      </c>
      <c r="CE66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5.2437727971115964E-4</v>
      </c>
      <c r="CF666" s="1">
        <f>'[1]Bearbeitete Datenbank'!$BU668</f>
        <v>290.084590768</v>
      </c>
      <c r="CG66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5.0629312182019461</v>
      </c>
      <c r="CH666" s="1" t="str">
        <f>'[1]Bearbeitete Datenbank'!$BV668</f>
        <v>True</v>
      </c>
      <c r="CI666" s="1" t="str">
        <f>'[1]Bearbeitete Datenbank'!$BW668</f>
        <v>True</v>
      </c>
      <c r="CJ666" s="1">
        <f>'[1]Bearbeitete Datenbank'!$BX668</f>
        <v>2.7797499999999999E-5</v>
      </c>
      <c r="CK666" s="1">
        <f>'[1]Bearbeitete Datenbank'!$BY668</f>
        <v>2.14965E-5</v>
      </c>
      <c r="CL666" s="1">
        <f>'[1]Bearbeitete Datenbank'!$CA668</f>
        <v>3.9295999999999998E-2</v>
      </c>
      <c r="CM66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6.8584458286369168E-4</v>
      </c>
      <c r="CN666" s="1">
        <f>'[1]Bearbeitete Datenbank'!$CB668</f>
        <v>1</v>
      </c>
      <c r="CO666" s="1">
        <f>'[1]Bearbeitete Datenbank'!$CC668</f>
        <v>9</v>
      </c>
      <c r="CP666" s="1" t="str">
        <f>'[1]Bearbeitete Datenbank'!$CD668</f>
        <v>None</v>
      </c>
      <c r="CQ666" s="1" t="str">
        <f>'[1]Bearbeitete Datenbank'!$CE668</f>
        <v>None</v>
      </c>
      <c r="CR666" s="1" t="str">
        <f>'[1]Bearbeitete Datenbank'!$CF668</f>
        <v>None</v>
      </c>
      <c r="CS666" s="1" t="str">
        <f>IF(Tabelle27[[#This Row],[synchronised_starting_longitude '[deg_E']]]="None","None",Tabelle27[[#This Row],[synchronised_starting_longitude '[deg_E']]]*PI()/180)</f>
        <v>None</v>
      </c>
      <c r="CT666" s="1" t="str">
        <f>'[1]Bearbeitete Datenbank'!$CG668</f>
        <v>None</v>
      </c>
      <c r="CU666" s="1" t="str">
        <f>IF(Tabelle27[[#This Row],[synchronised_initial_longitude '[deg_E']]]="None","None",Tabelle27[[#This Row],[synchronised_initial_longitude '[deg_E']]]*PI()/180)</f>
        <v>None</v>
      </c>
      <c r="CV666" s="1" t="str">
        <f>'[1]Bearbeitete Datenbank'!$CH668</f>
        <v>None</v>
      </c>
      <c r="CW666" s="1" t="str">
        <f>IF(Tabelle27[[#This Row],[synchronised_tolerance_longitude '[deg_E']]]="None","None",Tabelle27[[#This Row],[synchronised_tolerance_longitude '[deg_E']]]*PI()/180)</f>
        <v>None</v>
      </c>
      <c r="CY666" s="1" t="str">
        <f>'[1]Bearbeitete Datenbank'!$CI668</f>
        <v>None</v>
      </c>
      <c r="CZ666" s="1" t="str">
        <f>IF(Tabelle27[[#This Row],[initial_GLAN '[deg']]]="None",Tabelle27[[#This Row],[initial_GLAN '[deg']]],Tabelle27[[#This Row],[initial_GLAN '[deg']]]*PI()/180)</f>
        <v>None</v>
      </c>
      <c r="DA666" s="1" t="str">
        <f>'[1]Bearbeitete Datenbank'!$CJ668</f>
        <v>None</v>
      </c>
      <c r="DB666" s="1" t="str">
        <f>IF(Tabelle27[[#This Row],[tolerance_GLAN '[deg']]]="None",Tabelle27[[#This Row],[tolerance_GLAN '[deg']]],Tabelle27[[#This Row],[tolerance_GLAN '[deg']]]*PI()/180)</f>
        <v>None</v>
      </c>
      <c r="DC666" s="1" t="str">
        <f>'[1]Bearbeitete Datenbank'!$CK668</f>
        <v>None</v>
      </c>
      <c r="DD666" s="49" t="str">
        <f>'[1]Bearbeitete Datenbank'!$CL668</f>
        <v>None</v>
      </c>
      <c r="DE666" s="5" t="str">
        <f>'[1]Bearbeitete Datenbank'!$CM668</f>
        <v>None</v>
      </c>
      <c r="DF666" s="49" t="str">
        <f>'[1]Bearbeitete Datenbank'!$CN668</f>
        <v>None</v>
      </c>
      <c r="DG666" s="5" t="str">
        <f>'[1]Bearbeitete Datenbank'!$CO668</f>
        <v>None</v>
      </c>
      <c r="DH666" s="5" t="str">
        <f>'[1]Bearbeitete Datenbank'!$CP668</f>
        <v>None</v>
      </c>
    </row>
    <row r="667" spans="1:112" x14ac:dyDescent="0.25">
      <c r="A667" s="1" t="str">
        <f>'[1]Bearbeitete Datenbank'!$C669</f>
        <v>Vinasat 1</v>
      </c>
      <c r="C667" s="1" t="str">
        <f>'[1]Bearbeitete Datenbank'!$C669</f>
        <v>Vinasat 1</v>
      </c>
      <c r="D667" s="41">
        <f>'[1]Bearbeitete Datenbank'!$AB669</f>
        <v>32767</v>
      </c>
      <c r="G667" s="1" t="str">
        <f>'[1]Bearbeitete Datenbank'!$AV669</f>
        <v>Heavy Satellite</v>
      </c>
      <c r="H667" s="1">
        <f>'[1]Bearbeitete Datenbank'!$V669</f>
        <v>15</v>
      </c>
      <c r="J667" s="3"/>
      <c r="K667" s="1" t="str">
        <f>'[1]Bearbeitete Datenbank'!$BQ669</f>
        <v>mono/duo-propellant</v>
      </c>
      <c r="L667" s="1" t="str">
        <f>'[1]Bearbeitete Datenbank'!$BR669</f>
        <v>1</v>
      </c>
      <c r="M667" s="1"/>
      <c r="N667" s="1">
        <f>'[1]Bearbeitete Datenbank'!$BS669</f>
        <v>300</v>
      </c>
      <c r="P667" s="1" t="str">
        <f>'[1]Bearbeitete Datenbank'!$Y669</f>
        <v>Guiana Space Center</v>
      </c>
      <c r="Q667" s="1">
        <f>'[1]Bearbeitete Datenbank'!$AD669*PI()/180</f>
        <v>9.1437799511982928E-2</v>
      </c>
      <c r="R667" s="1" t="str">
        <f>'[1]Bearbeitete Datenbank'!$D669</f>
        <v>NR</v>
      </c>
      <c r="S667" s="1" t="str">
        <f>'[1]Bearbeitete Datenbank'!$E669</f>
        <v>Vietnam</v>
      </c>
      <c r="T667" s="1" t="str">
        <f>'[1]Bearbeitete Datenbank'!$F669</f>
        <v>Vietnamese Posts and Telecommunications Group (VNPT)</v>
      </c>
      <c r="U667" s="3">
        <f>'[1]Bearbeitete Datenbank'!$U669</f>
        <v>39556</v>
      </c>
      <c r="V667" s="1">
        <f>'[1]Bearbeitete Datenbank'!$AE669*PI()/180</f>
        <v>5.3622099674872183</v>
      </c>
      <c r="Y667" s="1">
        <f>'[1]Bearbeitete Datenbank'!$BK669</f>
        <v>2.2000000000000002</v>
      </c>
      <c r="Z667" s="1">
        <f>'[1]Bearbeitete Datenbank'!$BL669</f>
        <v>5</v>
      </c>
      <c r="AA667" s="1">
        <f>'[1]Bearbeitete Datenbank'!$BM669</f>
        <v>26</v>
      </c>
      <c r="AB667" s="1">
        <f>'[1]Bearbeitete Datenbank'!BN669</f>
        <v>58.1805784723662</v>
      </c>
      <c r="AC667" s="1">
        <f>'[1]Bearbeitete Datenbank'!BO669</f>
        <v>4.84</v>
      </c>
      <c r="AD667" s="1">
        <f>'[1]Bearbeitete Datenbank'!$BP669</f>
        <v>27.4737333333333</v>
      </c>
      <c r="AH667" s="1">
        <f>'[1]Bearbeitete Datenbank'!$AL669</f>
        <v>2600</v>
      </c>
      <c r="AJ667" s="1">
        <f>'[1]Bearbeitete Datenbank'!$AN669</f>
        <v>1200</v>
      </c>
      <c r="AK667" s="1">
        <f>'[1]Bearbeitete Datenbank'!$AW669</f>
        <v>1400</v>
      </c>
      <c r="AU667" s="1" t="str">
        <f>'[1]Bearbeitete Datenbank'!$AU669</f>
        <v>GEO/S</v>
      </c>
      <c r="AV667" s="1" t="str">
        <f>'[1]Bearbeitete Datenbank'!$J669</f>
        <v>GEO</v>
      </c>
      <c r="AY667" s="1" t="str">
        <f>'[1]Bearbeitete Datenbank'!$G669</f>
        <v>Government</v>
      </c>
      <c r="AZ667" s="1"/>
      <c r="BA667" s="1" t="str">
        <f>'[1]Bearbeitete Datenbank'!$H669</f>
        <v>Communications</v>
      </c>
      <c r="BB667" s="1"/>
      <c r="BC667" s="42">
        <f>'[1]Bearbeitete Datenbank'!$AX669</f>
        <v>3.0300000000000001E-2</v>
      </c>
      <c r="BD667" s="1">
        <f>Tabelle27[[#This Row],[inclination '[degree']]]*PI()/180</f>
        <v>5.2883476335428186E-4</v>
      </c>
      <c r="BE667" s="1">
        <f>'[1]Bearbeitete Datenbank'!$AY669</f>
        <v>63.153700000000001</v>
      </c>
      <c r="BF667" s="1">
        <f>Tabelle27[[#This Row],[RAAN '[degree']]]*PI()/180</f>
        <v>1.1022399998167427</v>
      </c>
      <c r="BG667" s="1">
        <f>'[1]Bearbeitete Datenbank'!$BA669</f>
        <v>14.64</v>
      </c>
      <c r="BH667" s="1">
        <f>Tabelle27[[#This Row],[AoP '[degree']]]*PI()/180</f>
        <v>0.25551620249196988</v>
      </c>
      <c r="BI667" s="1">
        <f>'[1]Bearbeitete Datenbank'!$BB669</f>
        <v>239.79159999999999</v>
      </c>
      <c r="BK667" s="1">
        <f>Tabelle27[[#This Row],[mean_anomaly '[degree']]]*PI()/180</f>
        <v>4.1851529386252349</v>
      </c>
      <c r="BL667" s="1">
        <f>'[1]Bearbeitete Datenbank'!$AZ669</f>
        <v>1.7369999999999999E-4</v>
      </c>
      <c r="BM667" s="1">
        <f>'[1]Bearbeitete Datenbank'!$BE669</f>
        <v>42164.394424378159</v>
      </c>
      <c r="BN667" s="1">
        <f>'[1]Bearbeitete Datenbank'!$BF669</f>
        <v>35800.718379689672</v>
      </c>
      <c r="BO667" s="1">
        <f>'[1]Bearbeitete Datenbank'!$BG669</f>
        <v>35786.070469066639</v>
      </c>
      <c r="BP667" s="1">
        <f>'[1]Bearbeitete Datenbank'!$BH669</f>
        <v>1436.0781137536808</v>
      </c>
      <c r="BQ667" s="1">
        <f>'[1]Bearbeitete Datenbank'!$BC669</f>
        <v>1.00273097</v>
      </c>
      <c r="BY667" s="1" t="s">
        <v>115</v>
      </c>
      <c r="BZ667" s="1" t="s">
        <v>115</v>
      </c>
      <c r="CA667" s="1" t="s">
        <v>115</v>
      </c>
      <c r="CB667" s="1" t="s">
        <v>115</v>
      </c>
      <c r="CD667" s="47">
        <f>'[1]Bearbeitete Datenbank'!$BT669</f>
        <v>3.2037113499995939E-2</v>
      </c>
      <c r="CE66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5.5915311341005343E-4</v>
      </c>
      <c r="CF667" s="1">
        <f>'[1]Bearbeitete Datenbank'!$BU669</f>
        <v>131.93439625650001</v>
      </c>
      <c r="CG66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2.3026896113068061</v>
      </c>
      <c r="CH667" s="1" t="str">
        <f>'[1]Bearbeitete Datenbank'!$BV669</f>
        <v>True</v>
      </c>
      <c r="CI667" s="1" t="str">
        <f>'[1]Bearbeitete Datenbank'!$BW669</f>
        <v>True</v>
      </c>
      <c r="CJ667" s="1">
        <f>'[1]Bearbeitete Datenbank'!$BX669</f>
        <v>1.78083E-4</v>
      </c>
      <c r="CK667" s="1">
        <f>'[1]Bearbeitete Datenbank'!$BY669</f>
        <v>6.5275000000000001E-5</v>
      </c>
      <c r="CL667" s="1">
        <f>'[1]Bearbeitete Datenbank'!$CA669</f>
        <v>5.5100000000000003E-2</v>
      </c>
      <c r="CM66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9.6167641784887558E-4</v>
      </c>
      <c r="CN667" s="1">
        <f>'[1]Bearbeitete Datenbank'!$CB669</f>
        <v>1</v>
      </c>
      <c r="CO667" s="1">
        <f>'[1]Bearbeitete Datenbank'!$CC669</f>
        <v>7</v>
      </c>
      <c r="CP667" s="1" t="str">
        <f>'[1]Bearbeitete Datenbank'!$CD669</f>
        <v>None</v>
      </c>
      <c r="CQ667" s="1" t="str">
        <f>'[1]Bearbeitete Datenbank'!$CE669</f>
        <v>None</v>
      </c>
      <c r="CR667" s="1" t="str">
        <f>'[1]Bearbeitete Datenbank'!$CF669</f>
        <v>None</v>
      </c>
      <c r="CS667" s="1" t="str">
        <f>IF(Tabelle27[[#This Row],[synchronised_starting_longitude '[deg_E']]]="None","None",Tabelle27[[#This Row],[synchronised_starting_longitude '[deg_E']]]*PI()/180)</f>
        <v>None</v>
      </c>
      <c r="CT667" s="1" t="str">
        <f>'[1]Bearbeitete Datenbank'!$CG669</f>
        <v>None</v>
      </c>
      <c r="CU667" s="1" t="str">
        <f>IF(Tabelle27[[#This Row],[synchronised_initial_longitude '[deg_E']]]="None","None",Tabelle27[[#This Row],[synchronised_initial_longitude '[deg_E']]]*PI()/180)</f>
        <v>None</v>
      </c>
      <c r="CV667" s="1" t="str">
        <f>'[1]Bearbeitete Datenbank'!$CH669</f>
        <v>None</v>
      </c>
      <c r="CW667" s="1" t="str">
        <f>IF(Tabelle27[[#This Row],[synchronised_tolerance_longitude '[deg_E']]]="None","None",Tabelle27[[#This Row],[synchronised_tolerance_longitude '[deg_E']]]*PI()/180)</f>
        <v>None</v>
      </c>
      <c r="CY667" s="1" t="str">
        <f>'[1]Bearbeitete Datenbank'!$CI669</f>
        <v>None</v>
      </c>
      <c r="CZ667" s="1" t="str">
        <f>IF(Tabelle27[[#This Row],[initial_GLAN '[deg']]]="None",Tabelle27[[#This Row],[initial_GLAN '[deg']]],Tabelle27[[#This Row],[initial_GLAN '[deg']]]*PI()/180)</f>
        <v>None</v>
      </c>
      <c r="DA667" s="1" t="str">
        <f>'[1]Bearbeitete Datenbank'!$CJ669</f>
        <v>None</v>
      </c>
      <c r="DB667" s="1" t="str">
        <f>IF(Tabelle27[[#This Row],[tolerance_GLAN '[deg']]]="None",Tabelle27[[#This Row],[tolerance_GLAN '[deg']]],Tabelle27[[#This Row],[tolerance_GLAN '[deg']]]*PI()/180)</f>
        <v>None</v>
      </c>
      <c r="DC667" s="1" t="str">
        <f>'[1]Bearbeitete Datenbank'!$CK669</f>
        <v>None</v>
      </c>
      <c r="DD667" s="49" t="str">
        <f>'[1]Bearbeitete Datenbank'!$CL669</f>
        <v>None</v>
      </c>
      <c r="DE667" s="5" t="str">
        <f>'[1]Bearbeitete Datenbank'!$CM669</f>
        <v>None</v>
      </c>
      <c r="DF667" s="49" t="str">
        <f>'[1]Bearbeitete Datenbank'!$CN669</f>
        <v>None</v>
      </c>
      <c r="DG667" s="5" t="str">
        <f>'[1]Bearbeitete Datenbank'!$CO669</f>
        <v>None</v>
      </c>
      <c r="DH667" s="5" t="str">
        <f>'[1]Bearbeitete Datenbank'!$CP669</f>
        <v>None</v>
      </c>
    </row>
    <row r="668" spans="1:112" x14ac:dyDescent="0.25">
      <c r="A668" s="1" t="str">
        <f>'[1]Bearbeitete Datenbank'!$C670</f>
        <v>Vinasat 2</v>
      </c>
      <c r="C668" s="1" t="str">
        <f>'[1]Bearbeitete Datenbank'!$C670</f>
        <v>Vinasat 2</v>
      </c>
      <c r="D668" s="41">
        <f>'[1]Bearbeitete Datenbank'!$AB670</f>
        <v>38332</v>
      </c>
      <c r="G668" s="1" t="str">
        <f>'[1]Bearbeitete Datenbank'!$AV670</f>
        <v>Heavy Satellite</v>
      </c>
      <c r="H668" s="1">
        <f>'[1]Bearbeitete Datenbank'!$V670</f>
        <v>15</v>
      </c>
      <c r="J668" s="3"/>
      <c r="K668" s="1" t="str">
        <f>'[1]Bearbeitete Datenbank'!$BQ670</f>
        <v>mono/duo-propellant</v>
      </c>
      <c r="L668" s="1" t="str">
        <f>'[1]Bearbeitete Datenbank'!$BR670</f>
        <v>1</v>
      </c>
      <c r="M668" s="1"/>
      <c r="N668" s="1">
        <f>'[1]Bearbeitete Datenbank'!$BS670</f>
        <v>300</v>
      </c>
      <c r="P668" s="1" t="str">
        <f>'[1]Bearbeitete Datenbank'!$Y670</f>
        <v>Guiana Space Center</v>
      </c>
      <c r="Q668" s="1">
        <f>'[1]Bearbeitete Datenbank'!$AD670*PI()/180</f>
        <v>9.1437799511982928E-2</v>
      </c>
      <c r="R668" s="1" t="str">
        <f>'[1]Bearbeitete Datenbank'!$D670</f>
        <v>NR</v>
      </c>
      <c r="S668" s="1" t="str">
        <f>'[1]Bearbeitete Datenbank'!$E670</f>
        <v>Vietnam</v>
      </c>
      <c r="T668" s="1" t="str">
        <f>'[1]Bearbeitete Datenbank'!$F670</f>
        <v>Vietnamese Posts and Telecommunications Group (VNPT)</v>
      </c>
      <c r="U668" s="3">
        <f>'[1]Bearbeitete Datenbank'!$U670</f>
        <v>41044</v>
      </c>
      <c r="V668" s="1">
        <f>'[1]Bearbeitete Datenbank'!$AE670*PI()/180</f>
        <v>5.3622099674872183</v>
      </c>
      <c r="Y668" s="1">
        <f>'[1]Bearbeitete Datenbank'!$BK670</f>
        <v>1.9</v>
      </c>
      <c r="Z668" s="1">
        <f>'[1]Bearbeitete Datenbank'!$BL670</f>
        <v>4.4000000000000004</v>
      </c>
      <c r="AA668" s="1">
        <f>'[1]Bearbeitete Datenbank'!$BM670</f>
        <v>18.899999999999999</v>
      </c>
      <c r="AB668" s="1">
        <f>'[1]Bearbeitete Datenbank'!BN670</f>
        <v>38.202263864541202</v>
      </c>
      <c r="AC668" s="1">
        <f>'[1]Bearbeitete Datenbank'!BO670</f>
        <v>3.61</v>
      </c>
      <c r="AD668" s="1">
        <f>'[1]Bearbeitete Datenbank'!$BP670</f>
        <v>18.845133333333301</v>
      </c>
      <c r="AH668" s="1">
        <f>'[1]Bearbeitete Datenbank'!$AL670</f>
        <v>2964</v>
      </c>
      <c r="AJ668" s="1">
        <f>'[1]Bearbeitete Datenbank'!$AN670</f>
        <v>1500</v>
      </c>
      <c r="AK668" s="1">
        <f>'[1]Bearbeitete Datenbank'!$AW670</f>
        <v>1464</v>
      </c>
      <c r="AU668" s="1" t="str">
        <f>'[1]Bearbeitete Datenbank'!$AU670</f>
        <v>GEO/D</v>
      </c>
      <c r="AV668" s="1" t="str">
        <f>'[1]Bearbeitete Datenbank'!$J670</f>
        <v>GEO</v>
      </c>
      <c r="AY668" s="1" t="str">
        <f>'[1]Bearbeitete Datenbank'!$G670</f>
        <v>Government</v>
      </c>
      <c r="AZ668" s="1"/>
      <c r="BA668" s="1" t="str">
        <f>'[1]Bearbeitete Datenbank'!$H670</f>
        <v>Communications</v>
      </c>
      <c r="BB668" s="1"/>
      <c r="BC668" s="42">
        <f>'[1]Bearbeitete Datenbank'!$AX670</f>
        <v>9.4000000000000004E-3</v>
      </c>
      <c r="BD668" s="1">
        <f>Tabelle27[[#This Row],[inclination '[degree']]]*PI()/180</f>
        <v>1.6406094968746698E-4</v>
      </c>
      <c r="BE668" s="1">
        <f>'[1]Bearbeitete Datenbank'!$AY670</f>
        <v>322.0274</v>
      </c>
      <c r="BF668" s="1">
        <f>Tabelle27[[#This Row],[RAAN '[degree']]]*PI()/180</f>
        <v>5.6204384116367878</v>
      </c>
      <c r="BG668" s="1">
        <f>'[1]Bearbeitete Datenbank'!$BA670</f>
        <v>114.97029999999999</v>
      </c>
      <c r="BH668" s="1">
        <f>Tabelle27[[#This Row],[AoP '[degree']]]*PI()/180</f>
        <v>2.0066102770056364</v>
      </c>
      <c r="BI668" s="1">
        <f>'[1]Bearbeitete Datenbank'!$BB670</f>
        <v>153.9922</v>
      </c>
      <c r="BK668" s="1">
        <f>Tabelle27[[#This Row],[mean_anomaly '[degree']]]*PI()/180</f>
        <v>2.6876709123896116</v>
      </c>
      <c r="BL668" s="1">
        <f>'[1]Bearbeitete Datenbank'!$AZ670</f>
        <v>2.7760000000000003E-4</v>
      </c>
      <c r="BM668" s="1">
        <f>'[1]Bearbeitete Datenbank'!$BE670</f>
        <v>42165.391308701852</v>
      </c>
      <c r="BN668" s="1">
        <f>'[1]Bearbeitete Datenbank'!$BF670</f>
        <v>35806.096421329145</v>
      </c>
      <c r="BO668" s="1">
        <f>'[1]Bearbeitete Datenbank'!$BG670</f>
        <v>35782.686196074559</v>
      </c>
      <c r="BP668" s="1">
        <f>'[1]Bearbeitete Datenbank'!$BH670</f>
        <v>1436.1290434150867</v>
      </c>
      <c r="BQ668" s="1">
        <f>'[1]Bearbeitete Datenbank'!$BC670</f>
        <v>1.0026954100000001</v>
      </c>
      <c r="BY668" s="1" t="s">
        <v>115</v>
      </c>
      <c r="BZ668" s="1" t="s">
        <v>115</v>
      </c>
      <c r="CA668" s="1" t="s">
        <v>115</v>
      </c>
      <c r="CB668" s="1" t="s">
        <v>115</v>
      </c>
      <c r="CD668" s="47">
        <f>'[1]Bearbeitete Datenbank'!$BT670</f>
        <v>3.1227013500000567E-2</v>
      </c>
      <c r="CE66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5.4501420113972816E-4</v>
      </c>
      <c r="CF668" s="1">
        <f>'[1]Bearbeitete Datenbank'!$BU670</f>
        <v>131.83385053750001</v>
      </c>
      <c r="CG66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2.3009347574614716</v>
      </c>
      <c r="CH668" s="1" t="str">
        <f>'[1]Bearbeitete Datenbank'!$BV670</f>
        <v>True</v>
      </c>
      <c r="CI668" s="1" t="str">
        <f>'[1]Bearbeitete Datenbank'!$BW670</f>
        <v>True</v>
      </c>
      <c r="CJ668" s="1">
        <f>'[1]Bearbeitete Datenbank'!$BX670</f>
        <v>2.38373E-4</v>
      </c>
      <c r="CK668" s="1">
        <f>'[1]Bearbeitete Datenbank'!$BY670</f>
        <v>6.0246000000000006E-5</v>
      </c>
      <c r="CL668" s="1">
        <f>'[1]Bearbeitete Datenbank'!$CA670</f>
        <v>6.1419000000000001E-2</v>
      </c>
      <c r="CM66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1.0719637732823973E-3</v>
      </c>
      <c r="CN668" s="1">
        <f>'[1]Bearbeitete Datenbank'!$CB670</f>
        <v>1</v>
      </c>
      <c r="CO668" s="1">
        <f>'[1]Bearbeitete Datenbank'!$CC670</f>
        <v>9</v>
      </c>
      <c r="CP668" s="1" t="str">
        <f>'[1]Bearbeitete Datenbank'!$CD670</f>
        <v>None</v>
      </c>
      <c r="CQ668" s="1" t="str">
        <f>'[1]Bearbeitete Datenbank'!$CE670</f>
        <v>None</v>
      </c>
      <c r="CR668" s="1" t="str">
        <f>'[1]Bearbeitete Datenbank'!$CF670</f>
        <v>None</v>
      </c>
      <c r="CS668" s="1" t="str">
        <f>IF(Tabelle27[[#This Row],[synchronised_starting_longitude '[deg_E']]]="None","None",Tabelle27[[#This Row],[synchronised_starting_longitude '[deg_E']]]*PI()/180)</f>
        <v>None</v>
      </c>
      <c r="CT668" s="1" t="str">
        <f>'[1]Bearbeitete Datenbank'!$CG670</f>
        <v>None</v>
      </c>
      <c r="CU668" s="1" t="str">
        <f>IF(Tabelle27[[#This Row],[synchronised_initial_longitude '[deg_E']]]="None","None",Tabelle27[[#This Row],[synchronised_initial_longitude '[deg_E']]]*PI()/180)</f>
        <v>None</v>
      </c>
      <c r="CV668" s="1" t="str">
        <f>'[1]Bearbeitete Datenbank'!$CH670</f>
        <v>None</v>
      </c>
      <c r="CW668" s="1" t="str">
        <f>IF(Tabelle27[[#This Row],[synchronised_tolerance_longitude '[deg_E']]]="None","None",Tabelle27[[#This Row],[synchronised_tolerance_longitude '[deg_E']]]*PI()/180)</f>
        <v>None</v>
      </c>
      <c r="CY668" s="1" t="str">
        <f>'[1]Bearbeitete Datenbank'!$CI670</f>
        <v>None</v>
      </c>
      <c r="CZ668" s="1" t="str">
        <f>IF(Tabelle27[[#This Row],[initial_GLAN '[deg']]]="None",Tabelle27[[#This Row],[initial_GLAN '[deg']]],Tabelle27[[#This Row],[initial_GLAN '[deg']]]*PI()/180)</f>
        <v>None</v>
      </c>
      <c r="DA668" s="1" t="str">
        <f>'[1]Bearbeitete Datenbank'!$CJ670</f>
        <v>None</v>
      </c>
      <c r="DB668" s="1" t="str">
        <f>IF(Tabelle27[[#This Row],[tolerance_GLAN '[deg']]]="None",Tabelle27[[#This Row],[tolerance_GLAN '[deg']]],Tabelle27[[#This Row],[tolerance_GLAN '[deg']]]*PI()/180)</f>
        <v>None</v>
      </c>
      <c r="DC668" s="1" t="str">
        <f>'[1]Bearbeitete Datenbank'!$CK670</f>
        <v>None</v>
      </c>
      <c r="DD668" s="49" t="str">
        <f>'[1]Bearbeitete Datenbank'!$CL670</f>
        <v>None</v>
      </c>
      <c r="DE668" s="5" t="str">
        <f>'[1]Bearbeitete Datenbank'!$CM670</f>
        <v>None</v>
      </c>
      <c r="DF668" s="49" t="str">
        <f>'[1]Bearbeitete Datenbank'!$CN670</f>
        <v>None</v>
      </c>
      <c r="DG668" s="5" t="str">
        <f>'[1]Bearbeitete Datenbank'!$CO670</f>
        <v>None</v>
      </c>
      <c r="DH668" s="5" t="str">
        <f>'[1]Bearbeitete Datenbank'!$CP670</f>
        <v>None</v>
      </c>
    </row>
    <row r="669" spans="1:112" x14ac:dyDescent="0.25">
      <c r="A669" s="1" t="str">
        <f>'[1]Bearbeitete Datenbank'!$C671</f>
        <v>WildBlue 1</v>
      </c>
      <c r="C669" s="1" t="str">
        <f>'[1]Bearbeitete Datenbank'!$C671</f>
        <v>WildBlue 1</v>
      </c>
      <c r="D669" s="41">
        <f>'[1]Bearbeitete Datenbank'!$AB671</f>
        <v>29643</v>
      </c>
      <c r="G669" s="1" t="str">
        <f>'[1]Bearbeitete Datenbank'!$AV671</f>
        <v>Heavy Satellite</v>
      </c>
      <c r="H669" s="1">
        <f>'[1]Bearbeitete Datenbank'!$V671</f>
        <v>12</v>
      </c>
      <c r="J669" s="3"/>
      <c r="K669" s="1" t="str">
        <f>'[1]Bearbeitete Datenbank'!$BQ671</f>
        <v>mono/duo-propellant</v>
      </c>
      <c r="L669" s="1" t="str">
        <f>'[1]Bearbeitete Datenbank'!$BR671</f>
        <v>1</v>
      </c>
      <c r="M669" s="1"/>
      <c r="N669" s="1">
        <f>'[1]Bearbeitete Datenbank'!$BS671</f>
        <v>300</v>
      </c>
      <c r="P669" s="1" t="str">
        <f>'[1]Bearbeitete Datenbank'!$Y671</f>
        <v>Guiana Space Center</v>
      </c>
      <c r="Q669" s="1">
        <f>'[1]Bearbeitete Datenbank'!$AD671*PI()/180</f>
        <v>9.1437799511982928E-2</v>
      </c>
      <c r="R669" s="1" t="str">
        <f>'[1]Bearbeitete Datenbank'!$D671</f>
        <v>USA</v>
      </c>
      <c r="S669" s="1" t="str">
        <f>'[1]Bearbeitete Datenbank'!$E671</f>
        <v>USA</v>
      </c>
      <c r="T669" s="1" t="str">
        <f>'[1]Bearbeitete Datenbank'!$F671</f>
        <v>WildBlue Communications</v>
      </c>
      <c r="U669" s="3">
        <f>'[1]Bearbeitete Datenbank'!$U671</f>
        <v>39059</v>
      </c>
      <c r="V669" s="1">
        <f>'[1]Bearbeitete Datenbank'!$AE671*PI()/180</f>
        <v>5.3622099674872183</v>
      </c>
      <c r="Y669" s="1">
        <f>'[1]Bearbeitete Datenbank'!$BK671</f>
        <v>2.4</v>
      </c>
      <c r="Z669" s="1">
        <f>'[1]Bearbeitete Datenbank'!$BL671</f>
        <v>5.5</v>
      </c>
      <c r="AA669" s="1">
        <f>'[1]Bearbeitete Datenbank'!$BM671</f>
        <v>31.1</v>
      </c>
      <c r="AB669" s="1">
        <f>'[1]Bearbeitete Datenbank'!BN671</f>
        <v>74.6408197383426</v>
      </c>
      <c r="AC669" s="1">
        <f>'[1]Bearbeitete Datenbank'!BO671</f>
        <v>5.76</v>
      </c>
      <c r="AD669" s="1">
        <f>'[1]Bearbeitete Datenbank'!$BP671</f>
        <v>34.556466666666701</v>
      </c>
      <c r="AH669" s="1">
        <f>'[1]Bearbeitete Datenbank'!$AL671</f>
        <v>4735</v>
      </c>
      <c r="AJ669" s="1">
        <f>'[1]Bearbeitete Datenbank'!$AN671</f>
        <v>1995</v>
      </c>
      <c r="AK669" s="1">
        <f>'[1]Bearbeitete Datenbank'!$AW671</f>
        <v>2740</v>
      </c>
      <c r="AU669" s="1" t="str">
        <f>'[1]Bearbeitete Datenbank'!$AU671</f>
        <v>GEO/S</v>
      </c>
      <c r="AV669" s="1" t="str">
        <f>'[1]Bearbeitete Datenbank'!$J671</f>
        <v>GEO</v>
      </c>
      <c r="AY669" s="1" t="str">
        <f>'[1]Bearbeitete Datenbank'!$G671</f>
        <v>Commercial</v>
      </c>
      <c r="AZ669" s="1"/>
      <c r="BA669" s="1" t="str">
        <f>'[1]Bearbeitete Datenbank'!$H671</f>
        <v>Communications</v>
      </c>
      <c r="BB669" s="1"/>
      <c r="BC669" s="42">
        <f>'[1]Bearbeitete Datenbank'!$AX671</f>
        <v>1.7899999999999999E-2</v>
      </c>
      <c r="BD669" s="1">
        <f>Tabelle27[[#This Row],[inclination '[degree']]]*PI()/180</f>
        <v>3.12413936106985E-4</v>
      </c>
      <c r="BE669" s="1">
        <f>'[1]Bearbeitete Datenbank'!$AY671</f>
        <v>291.70670000000001</v>
      </c>
      <c r="BF669" s="1">
        <f>Tabelle27[[#This Row],[RAAN '[degree']]]*PI()/180</f>
        <v>5.0912423651273429</v>
      </c>
      <c r="BG669" s="1">
        <f>'[1]Bearbeitete Datenbank'!$BA671</f>
        <v>104.87130000000001</v>
      </c>
      <c r="BH669" s="1">
        <f>Tabelle27[[#This Row],[AoP '[degree']]]*PI()/180</f>
        <v>1.8303494758467294</v>
      </c>
      <c r="BI669" s="1">
        <f>'[1]Bearbeitete Datenbank'!$BB671</f>
        <v>305.00060000000002</v>
      </c>
      <c r="BK669" s="1">
        <f>Tabelle27[[#This Row],[mean_anomaly '[degree']]]*PI()/180</f>
        <v>5.3232646905582168</v>
      </c>
      <c r="BL669" s="1">
        <f>'[1]Bearbeitete Datenbank'!$AZ671</f>
        <v>1.83E-4</v>
      </c>
      <c r="BM669" s="1">
        <f>'[1]Bearbeitete Datenbank'!$BE671</f>
        <v>42165.086293968787</v>
      </c>
      <c r="BN669" s="1">
        <f>'[1]Bearbeitete Datenbank'!$BF671</f>
        <v>35801.802504760584</v>
      </c>
      <c r="BO669" s="1">
        <f>'[1]Bearbeitete Datenbank'!$BG671</f>
        <v>35786.370083176989</v>
      </c>
      <c r="BP669" s="1">
        <f>'[1]Bearbeitete Datenbank'!$BH671</f>
        <v>1436.1134605029738</v>
      </c>
      <c r="BQ669" s="1">
        <f>'[1]Bearbeitete Datenbank'!$BC671</f>
        <v>1.0027062899999999</v>
      </c>
      <c r="BY669" s="1" t="s">
        <v>115</v>
      </c>
      <c r="BZ669" s="1" t="s">
        <v>115</v>
      </c>
      <c r="CA669" s="1" t="s">
        <v>115</v>
      </c>
      <c r="CB669" s="1" t="s">
        <v>115</v>
      </c>
      <c r="CD669" s="47">
        <f>'[1]Bearbeitete Datenbank'!$BT671</f>
        <v>2.5906022999990341E-2</v>
      </c>
      <c r="CE66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4.5214539744721044E-4</v>
      </c>
      <c r="CF669" s="1">
        <f>'[1]Bearbeitete Datenbank'!$BU671</f>
        <v>248.80600500100002</v>
      </c>
      <c r="CG66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4.3424839860009277</v>
      </c>
      <c r="CH669" s="1" t="str">
        <f>'[1]Bearbeitete Datenbank'!$BV671</f>
        <v>True</v>
      </c>
      <c r="CI669" s="1" t="str">
        <f>'[1]Bearbeitete Datenbank'!$BW671</f>
        <v>True</v>
      </c>
      <c r="CJ669" s="1">
        <f>'[1]Bearbeitete Datenbank'!$BX671</f>
        <v>1.6871449999999999E-4</v>
      </c>
      <c r="CK669" s="1">
        <f>'[1]Bearbeitete Datenbank'!$BY671</f>
        <v>3.6299499999999994E-5</v>
      </c>
      <c r="CL669" s="1">
        <f>'[1]Bearbeitete Datenbank'!$CA671</f>
        <v>4.1637E-2</v>
      </c>
      <c r="CM66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7.2670274065287906E-4</v>
      </c>
      <c r="CN669" s="1">
        <f>'[1]Bearbeitete Datenbank'!$CB671</f>
        <v>1</v>
      </c>
      <c r="CO669" s="1">
        <f>'[1]Bearbeitete Datenbank'!$CC671</f>
        <v>3</v>
      </c>
      <c r="CP669" s="1" t="str">
        <f>'[1]Bearbeitete Datenbank'!$CD671</f>
        <v>None</v>
      </c>
      <c r="CQ669" s="1" t="str">
        <f>'[1]Bearbeitete Datenbank'!$CE671</f>
        <v>None</v>
      </c>
      <c r="CR669" s="1" t="str">
        <f>'[1]Bearbeitete Datenbank'!$CF671</f>
        <v>None</v>
      </c>
      <c r="CS669" s="1" t="str">
        <f>IF(Tabelle27[[#This Row],[synchronised_starting_longitude '[deg_E']]]="None","None",Tabelle27[[#This Row],[synchronised_starting_longitude '[deg_E']]]*PI()/180)</f>
        <v>None</v>
      </c>
      <c r="CT669" s="1" t="str">
        <f>'[1]Bearbeitete Datenbank'!$CG671</f>
        <v>None</v>
      </c>
      <c r="CU669" s="1" t="str">
        <f>IF(Tabelle27[[#This Row],[synchronised_initial_longitude '[deg_E']]]="None","None",Tabelle27[[#This Row],[synchronised_initial_longitude '[deg_E']]]*PI()/180)</f>
        <v>None</v>
      </c>
      <c r="CV669" s="1" t="str">
        <f>'[1]Bearbeitete Datenbank'!$CH671</f>
        <v>None</v>
      </c>
      <c r="CW669" s="1" t="str">
        <f>IF(Tabelle27[[#This Row],[synchronised_tolerance_longitude '[deg_E']]]="None","None",Tabelle27[[#This Row],[synchronised_tolerance_longitude '[deg_E']]]*PI()/180)</f>
        <v>None</v>
      </c>
      <c r="CY669" s="1" t="str">
        <f>'[1]Bearbeitete Datenbank'!$CI671</f>
        <v>None</v>
      </c>
      <c r="CZ669" s="1" t="str">
        <f>IF(Tabelle27[[#This Row],[initial_GLAN '[deg']]]="None",Tabelle27[[#This Row],[initial_GLAN '[deg']]],Tabelle27[[#This Row],[initial_GLAN '[deg']]]*PI()/180)</f>
        <v>None</v>
      </c>
      <c r="DA669" s="1" t="str">
        <f>'[1]Bearbeitete Datenbank'!$CJ671</f>
        <v>None</v>
      </c>
      <c r="DB669" s="1" t="str">
        <f>IF(Tabelle27[[#This Row],[tolerance_GLAN '[deg']]]="None",Tabelle27[[#This Row],[tolerance_GLAN '[deg']]],Tabelle27[[#This Row],[tolerance_GLAN '[deg']]]*PI()/180)</f>
        <v>None</v>
      </c>
      <c r="DC669" s="1" t="str">
        <f>'[1]Bearbeitete Datenbank'!$CK671</f>
        <v>None</v>
      </c>
      <c r="DD669" s="49" t="str">
        <f>'[1]Bearbeitete Datenbank'!$CL671</f>
        <v>None</v>
      </c>
      <c r="DE669" s="5" t="str">
        <f>'[1]Bearbeitete Datenbank'!$CM671</f>
        <v>None</v>
      </c>
      <c r="DF669" s="49" t="str">
        <f>'[1]Bearbeitete Datenbank'!$CN671</f>
        <v>None</v>
      </c>
      <c r="DG669" s="5" t="str">
        <f>'[1]Bearbeitete Datenbank'!$CO671</f>
        <v>None</v>
      </c>
      <c r="DH669" s="5" t="str">
        <f>'[1]Bearbeitete Datenbank'!$CP671</f>
        <v>None</v>
      </c>
    </row>
    <row r="670" spans="1:112" x14ac:dyDescent="0.25">
      <c r="A670" s="1" t="str">
        <f>'[1]Bearbeitete Datenbank'!$C672</f>
        <v>XMM Newton</v>
      </c>
      <c r="C670" s="1" t="str">
        <f>'[1]Bearbeitete Datenbank'!$C672</f>
        <v>XMM Newton</v>
      </c>
      <c r="D670" s="41">
        <f>'[1]Bearbeitete Datenbank'!$AB672</f>
        <v>25989</v>
      </c>
      <c r="G670" s="1" t="str">
        <f>'[1]Bearbeitete Datenbank'!$AV672</f>
        <v>Heavy Satellite</v>
      </c>
      <c r="H670" s="1">
        <f>'[1]Bearbeitete Datenbank'!$V672</f>
        <v>10</v>
      </c>
      <c r="J670" s="3"/>
      <c r="K670" s="1" t="str">
        <f>'[1]Bearbeitete Datenbank'!$BQ672</f>
        <v>none</v>
      </c>
      <c r="L670" s="1" t="str">
        <f>'[1]Bearbeitete Datenbank'!$BR672</f>
        <v>0</v>
      </c>
      <c r="M670" s="1"/>
      <c r="N670" s="1">
        <f>'[1]Bearbeitete Datenbank'!$BS672</f>
        <v>300</v>
      </c>
      <c r="P670" s="1" t="str">
        <f>'[1]Bearbeitete Datenbank'!$Y672</f>
        <v>Guiana Space Center</v>
      </c>
      <c r="Q670" s="1">
        <f>'[1]Bearbeitete Datenbank'!$AD672*PI()/180</f>
        <v>9.1437799511982928E-2</v>
      </c>
      <c r="R670" s="1" t="str">
        <f>'[1]Bearbeitete Datenbank'!$D672</f>
        <v>ESA</v>
      </c>
      <c r="S670" s="1" t="str">
        <f>'[1]Bearbeitete Datenbank'!$E672</f>
        <v>ESA</v>
      </c>
      <c r="T670" s="1" t="str">
        <f>'[1]Bearbeitete Datenbank'!$F672</f>
        <v>European Space Operations Centre (ESOC)</v>
      </c>
      <c r="U670" s="3">
        <f>'[1]Bearbeitete Datenbank'!$U672</f>
        <v>36504</v>
      </c>
      <c r="V670" s="1">
        <f>'[1]Bearbeitete Datenbank'!$AE672*PI()/180</f>
        <v>5.3622099674872183</v>
      </c>
      <c r="Y670" s="1">
        <f>'[1]Bearbeitete Datenbank'!$BK672</f>
        <v>3</v>
      </c>
      <c r="Z670" s="1">
        <f>'[1]Bearbeitete Datenbank'!$BL672</f>
        <v>10</v>
      </c>
      <c r="AA670" s="1">
        <f>'[1]Bearbeitete Datenbank'!$BM672</f>
        <v>10</v>
      </c>
      <c r="AB670" s="1">
        <f>'[1]Bearbeitete Datenbank'!BN672</f>
        <v>30.821500162719399</v>
      </c>
      <c r="AC670" s="1">
        <f>'[1]Bearbeitete Datenbank'!BO672</f>
        <v>7.0685834705770301</v>
      </c>
      <c r="AD670" s="1">
        <f>'[1]Bearbeitete Datenbank'!$BP672</f>
        <v>27.096236637212002</v>
      </c>
      <c r="AH670" s="1">
        <f>'[1]Bearbeitete Datenbank'!$AL672</f>
        <v>3764</v>
      </c>
      <c r="AJ670" s="1">
        <f>'[1]Bearbeitete Datenbank'!$AN672</f>
        <v>3234</v>
      </c>
      <c r="AK670" s="1">
        <f>'[1]Bearbeitete Datenbank'!$AW672</f>
        <v>530</v>
      </c>
      <c r="AU670" s="1" t="str">
        <f>'[1]Bearbeitete Datenbank'!$AU672</f>
        <v>VHEO</v>
      </c>
      <c r="AV670" s="1" t="str">
        <f>'[1]Bearbeitete Datenbank'!$J672</f>
        <v>Elliptical</v>
      </c>
      <c r="AY670" s="1" t="str">
        <f>'[1]Bearbeitete Datenbank'!$G672</f>
        <v>Government</v>
      </c>
      <c r="AZ670" s="1"/>
      <c r="BA670" s="1" t="str">
        <f>'[1]Bearbeitete Datenbank'!$H672</f>
        <v>Space Science</v>
      </c>
      <c r="BB670" s="1"/>
      <c r="BC670" s="42">
        <f>'[1]Bearbeitete Datenbank'!$AX672</f>
        <v>70.840400000000002</v>
      </c>
      <c r="BD670" s="1">
        <f>Tabelle27[[#This Row],[inclination '[degree']]]*PI()/180</f>
        <v>1.236398223429791</v>
      </c>
      <c r="BE670" s="1">
        <f>'[1]Bearbeitete Datenbank'!$AY672</f>
        <v>312.6549</v>
      </c>
      <c r="BF670" s="1">
        <f>Tabelle27[[#This Row],[RAAN '[degree']]]*PI()/180</f>
        <v>5.4568574274936186</v>
      </c>
      <c r="BG670" s="1">
        <f>'[1]Bearbeitete Datenbank'!$BA672</f>
        <v>90.662999999999997</v>
      </c>
      <c r="BH670" s="1">
        <f>Tabelle27[[#This Row],[AoP '[degree']]]*PI()/180</f>
        <v>1.582367859735619</v>
      </c>
      <c r="BI670" s="1">
        <f>'[1]Bearbeitete Datenbank'!$BB672</f>
        <v>359.99079999999998</v>
      </c>
      <c r="BK670" s="1">
        <f>Tabelle27[[#This Row],[mean_anomaly '[degree']]]*PI()/180</f>
        <v>6.2830247368884029</v>
      </c>
      <c r="BL670" s="1">
        <f>'[1]Bearbeitete Datenbank'!$AZ672</f>
        <v>0.66181460000000003</v>
      </c>
      <c r="BM670" s="1">
        <f>'[1]Bearbeitete Datenbank'!$BE672</f>
        <v>66932.788860789005</v>
      </c>
      <c r="BN670" s="1">
        <f>'[1]Bearbeitete Datenbank'!$BF672</f>
        <v>104858.88574757654</v>
      </c>
      <c r="BO670" s="1">
        <f>'[1]Bearbeitete Datenbank'!$BG672</f>
        <v>16264.691974001471</v>
      </c>
      <c r="BP670" s="1">
        <f>'[1]Bearbeitete Datenbank'!$BH672</f>
        <v>2872.2196166137232</v>
      </c>
      <c r="BQ670" s="1">
        <f>'[1]Bearbeitete Datenbank'!$BC672</f>
        <v>0.50135441999999997</v>
      </c>
      <c r="BY670" s="1" t="s">
        <v>115</v>
      </c>
      <c r="BZ670" s="1" t="s">
        <v>115</v>
      </c>
      <c r="CA670" s="1" t="s">
        <v>115</v>
      </c>
      <c r="CB670" s="1" t="s">
        <v>115</v>
      </c>
      <c r="CD670" s="47" t="str">
        <f>'[1]Bearbeitete Datenbank'!$BT672</f>
        <v>None</v>
      </c>
      <c r="CE670" s="1" t="str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None</v>
      </c>
      <c r="CF670" s="1" t="str">
        <f>'[1]Bearbeitete Datenbank'!$BU672</f>
        <v>None</v>
      </c>
      <c r="CG670" s="1" t="str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None</v>
      </c>
      <c r="CH670" s="1" t="str">
        <f>'[1]Bearbeitete Datenbank'!$BV672</f>
        <v>None</v>
      </c>
      <c r="CI670" s="1" t="str">
        <f>'[1]Bearbeitete Datenbank'!$BW672</f>
        <v>None</v>
      </c>
      <c r="CJ670" s="1" t="str">
        <f>'[1]Bearbeitete Datenbank'!$BX672</f>
        <v>None</v>
      </c>
      <c r="CK670" s="1" t="str">
        <f>'[1]Bearbeitete Datenbank'!$BY672</f>
        <v>None</v>
      </c>
      <c r="CL670" s="1" t="str">
        <f>'[1]Bearbeitete Datenbank'!$CA672</f>
        <v>None</v>
      </c>
      <c r="CM670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70" s="1" t="str">
        <f>'[1]Bearbeitete Datenbank'!$CB672</f>
        <v>None</v>
      </c>
      <c r="CO670" s="1" t="str">
        <f>'[1]Bearbeitete Datenbank'!$CC672</f>
        <v>None</v>
      </c>
      <c r="CP670" s="1" t="str">
        <f>'[1]Bearbeitete Datenbank'!$CD672</f>
        <v>None</v>
      </c>
      <c r="CQ670" s="1" t="str">
        <f>'[1]Bearbeitete Datenbank'!$CE672</f>
        <v>None</v>
      </c>
      <c r="CR670" s="1" t="str">
        <f>'[1]Bearbeitete Datenbank'!$CF672</f>
        <v>None</v>
      </c>
      <c r="CS670" s="1" t="str">
        <f>IF(Tabelle27[[#This Row],[synchronised_starting_longitude '[deg_E']]]="None","None",Tabelle27[[#This Row],[synchronised_starting_longitude '[deg_E']]]*PI()/180)</f>
        <v>None</v>
      </c>
      <c r="CT670" s="1" t="str">
        <f>'[1]Bearbeitete Datenbank'!$CG672</f>
        <v>None</v>
      </c>
      <c r="CU670" s="1" t="str">
        <f>IF(Tabelle27[[#This Row],[synchronised_initial_longitude '[deg_E']]]="None","None",Tabelle27[[#This Row],[synchronised_initial_longitude '[deg_E']]]*PI()/180)</f>
        <v>None</v>
      </c>
      <c r="CV670" s="1" t="str">
        <f>'[1]Bearbeitete Datenbank'!$CH672</f>
        <v>None</v>
      </c>
      <c r="CW670" s="1" t="str">
        <f>IF(Tabelle27[[#This Row],[synchronised_tolerance_longitude '[deg_E']]]="None","None",Tabelle27[[#This Row],[synchronised_tolerance_longitude '[deg_E']]]*PI()/180)</f>
        <v>None</v>
      </c>
      <c r="CY670" s="1" t="str">
        <f>'[1]Bearbeitete Datenbank'!$CI672</f>
        <v>None</v>
      </c>
      <c r="CZ670" s="1" t="str">
        <f>IF(Tabelle27[[#This Row],[initial_GLAN '[deg']]]="None",Tabelle27[[#This Row],[initial_GLAN '[deg']]],Tabelle27[[#This Row],[initial_GLAN '[deg']]]*PI()/180)</f>
        <v>None</v>
      </c>
      <c r="DA670" s="1" t="str">
        <f>'[1]Bearbeitete Datenbank'!$CJ672</f>
        <v>None</v>
      </c>
      <c r="DB670" s="1" t="str">
        <f>IF(Tabelle27[[#This Row],[tolerance_GLAN '[deg']]]="None",Tabelle27[[#This Row],[tolerance_GLAN '[deg']]],Tabelle27[[#This Row],[tolerance_GLAN '[deg']]]*PI()/180)</f>
        <v>None</v>
      </c>
      <c r="DC670" s="1" t="str">
        <f>'[1]Bearbeitete Datenbank'!$CK672</f>
        <v>None</v>
      </c>
      <c r="DD670" s="49" t="str">
        <f>'[1]Bearbeitete Datenbank'!$CL672</f>
        <v>None</v>
      </c>
      <c r="DE670" s="5" t="str">
        <f>'[1]Bearbeitete Datenbank'!$CM672</f>
        <v>None</v>
      </c>
      <c r="DF670" s="49" t="str">
        <f>'[1]Bearbeitete Datenbank'!$CN672</f>
        <v>None</v>
      </c>
      <c r="DG670" s="5" t="str">
        <f>'[1]Bearbeitete Datenbank'!$CO672</f>
        <v>None</v>
      </c>
      <c r="DH670" s="5" t="str">
        <f>'[1]Bearbeitete Datenbank'!$CP672</f>
        <v>None</v>
      </c>
    </row>
    <row r="671" spans="1:112" x14ac:dyDescent="0.25">
      <c r="A671" s="1" t="str">
        <f>'[1]Bearbeitete Datenbank'!$C673</f>
        <v>XTAR-EUR</v>
      </c>
      <c r="C671" s="1" t="str">
        <f>'[1]Bearbeitete Datenbank'!$C673</f>
        <v>XTAR-EUR</v>
      </c>
      <c r="D671" s="41">
        <f>'[1]Bearbeitete Datenbank'!$AB673</f>
        <v>28542</v>
      </c>
      <c r="G671" s="1" t="str">
        <f>'[1]Bearbeitete Datenbank'!$AV673</f>
        <v>Heavy Satellite</v>
      </c>
      <c r="H671" s="1">
        <f>'[1]Bearbeitete Datenbank'!$V673</f>
        <v>15</v>
      </c>
      <c r="J671" s="3"/>
      <c r="K671" s="1" t="str">
        <f>'[1]Bearbeitete Datenbank'!$BQ673</f>
        <v>mono/duo-propellant</v>
      </c>
      <c r="L671" s="1" t="str">
        <f>'[1]Bearbeitete Datenbank'!$BR673</f>
        <v>1</v>
      </c>
      <c r="M671" s="1"/>
      <c r="N671" s="1">
        <f>'[1]Bearbeitete Datenbank'!$BS673</f>
        <v>300</v>
      </c>
      <c r="P671" s="1" t="str">
        <f>'[1]Bearbeitete Datenbank'!$Y673</f>
        <v>Guiana Space Center</v>
      </c>
      <c r="Q671" s="1">
        <f>'[1]Bearbeitete Datenbank'!$AD673*PI()/180</f>
        <v>9.1437799511982928E-2</v>
      </c>
      <c r="R671" s="1" t="str">
        <f>'[1]Bearbeitete Datenbank'!$D673</f>
        <v>USA</v>
      </c>
      <c r="S671" s="1" t="str">
        <f>'[1]Bearbeitete Datenbank'!$E673</f>
        <v>Spain</v>
      </c>
      <c r="T671" s="1" t="str">
        <f>'[1]Bearbeitete Datenbank'!$F673</f>
        <v>Ministry of Defense/XTAR</v>
      </c>
      <c r="U671" s="3">
        <f>'[1]Bearbeitete Datenbank'!$U673</f>
        <v>38395</v>
      </c>
      <c r="V671" s="1">
        <f>'[1]Bearbeitete Datenbank'!$AE673*PI()/180</f>
        <v>5.3622099674872183</v>
      </c>
      <c r="Y671" s="1">
        <f>'[1]Bearbeitete Datenbank'!$BK673</f>
        <v>2.8</v>
      </c>
      <c r="Z671" s="1">
        <f>'[1]Bearbeitete Datenbank'!$BL673</f>
        <v>5.4</v>
      </c>
      <c r="AA671" s="1">
        <f>'[1]Bearbeitete Datenbank'!$BM673</f>
        <v>31.4</v>
      </c>
      <c r="AB671" s="1">
        <f>'[1]Bearbeitete Datenbank'!BN673</f>
        <v>86.839517390436299</v>
      </c>
      <c r="AC671" s="1">
        <f>'[1]Bearbeitete Datenbank'!BO673</f>
        <v>7.84</v>
      </c>
      <c r="AD671" s="1">
        <f>'[1]Bearbeitete Datenbank'!$BP673</f>
        <v>40.504933333333298</v>
      </c>
      <c r="AH671" s="1">
        <f>'[1]Bearbeitete Datenbank'!$AL673</f>
        <v>3631</v>
      </c>
      <c r="AJ671" s="1">
        <f>'[1]Bearbeitete Datenbank'!$AN673</f>
        <v>1412</v>
      </c>
      <c r="AK671" s="1">
        <f>'[1]Bearbeitete Datenbank'!$AW673</f>
        <v>2219</v>
      </c>
      <c r="AU671" s="1" t="str">
        <f>'[1]Bearbeitete Datenbank'!$AU673</f>
        <v>GEO/S</v>
      </c>
      <c r="AV671" s="1" t="str">
        <f>'[1]Bearbeitete Datenbank'!$J673</f>
        <v>GEO</v>
      </c>
      <c r="AY671" s="1" t="str">
        <f>'[1]Bearbeitete Datenbank'!$G673</f>
        <v>Military/Government</v>
      </c>
      <c r="AZ671" s="1"/>
      <c r="BA671" s="1" t="str">
        <f>'[1]Bearbeitete Datenbank'!$H673</f>
        <v>Communications</v>
      </c>
      <c r="BB671" s="1"/>
      <c r="BC671" s="42">
        <f>'[1]Bearbeitete Datenbank'!$AX673</f>
        <v>1.5599999999999999E-2</v>
      </c>
      <c r="BD671" s="1">
        <f>Tabelle27[[#This Row],[inclination '[degree']]]*PI()/180</f>
        <v>2.7227136331111539E-4</v>
      </c>
      <c r="BE671" s="1">
        <f>'[1]Bearbeitete Datenbank'!$AY673</f>
        <v>57.6755</v>
      </c>
      <c r="BF671" s="1">
        <f>Tabelle27[[#This Row],[RAAN '[degree']]]*PI()/180</f>
        <v>1.0066273727339896</v>
      </c>
      <c r="BG671" s="1">
        <f>'[1]Bearbeitete Datenbank'!$BA673</f>
        <v>358.34249999999997</v>
      </c>
      <c r="BH671" s="1">
        <f>Tabelle27[[#This Row],[AoP '[degree']]]*PI()/180</f>
        <v>6.2542564748277796</v>
      </c>
      <c r="BI671" s="1">
        <f>'[1]Bearbeitete Datenbank'!$BB673</f>
        <v>304.00689999999997</v>
      </c>
      <c r="BK671" s="1">
        <f>Tabelle27[[#This Row],[mean_anomaly '[degree']]]*PI()/180</f>
        <v>5.3059213537811489</v>
      </c>
      <c r="BL671" s="1">
        <f>'[1]Bearbeitete Datenbank'!$AZ673</f>
        <v>2.6190000000000002E-4</v>
      </c>
      <c r="BM671" s="1">
        <f>'[1]Bearbeitete Datenbank'!$BE673</f>
        <v>42164.651208969175</v>
      </c>
      <c r="BN671" s="1">
        <f>'[1]Bearbeitete Datenbank'!$BF673</f>
        <v>35804.694131120799</v>
      </c>
      <c r="BO671" s="1">
        <f>'[1]Bearbeitete Datenbank'!$BG673</f>
        <v>35782.608286817544</v>
      </c>
      <c r="BP671" s="1">
        <f>'[1]Bearbeitete Datenbank'!$BH673</f>
        <v>1436.0912325224049</v>
      </c>
      <c r="BQ671" s="1">
        <f>'[1]Bearbeitete Datenbank'!$BC673</f>
        <v>1.0027218099999999</v>
      </c>
      <c r="BY671" s="1" t="s">
        <v>115</v>
      </c>
      <c r="BZ671" s="1" t="s">
        <v>115</v>
      </c>
      <c r="CA671" s="1" t="s">
        <v>115</v>
      </c>
      <c r="CB671" s="1" t="s">
        <v>115</v>
      </c>
      <c r="CD671" s="47">
        <f>'[1]Bearbeitete Datenbank'!$BT673</f>
        <v>3.6815405999998774E-2</v>
      </c>
      <c r="CE67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6.4255005015845408E-4</v>
      </c>
      <c r="CF671" s="1">
        <f>'[1]Bearbeitete Datenbank'!$BU673</f>
        <v>28.986056629</v>
      </c>
      <c r="CG67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0.50590212534557844</v>
      </c>
      <c r="CH671" s="1" t="str">
        <f>'[1]Bearbeitete Datenbank'!$BV673</f>
        <v>True</v>
      </c>
      <c r="CI671" s="1" t="str">
        <f>'[1]Bearbeitete Datenbank'!$BW673</f>
        <v>True</v>
      </c>
      <c r="CJ671" s="1">
        <f>'[1]Bearbeitete Datenbank'!$BX673</f>
        <v>2.4214499999999998E-4</v>
      </c>
      <c r="CK671" s="1">
        <f>'[1]Bearbeitete Datenbank'!$BY673</f>
        <v>4.9485999999999993E-5</v>
      </c>
      <c r="CL671" s="1">
        <f>'[1]Bearbeitete Datenbank'!$CA673</f>
        <v>5.2142000000000001E-2</v>
      </c>
      <c r="CM67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9.1004957857488333E-4</v>
      </c>
      <c r="CN671" s="1">
        <f>'[1]Bearbeitete Datenbank'!$CB673</f>
        <v>1</v>
      </c>
      <c r="CO671" s="1">
        <f>'[1]Bearbeitete Datenbank'!$CC673</f>
        <v>8</v>
      </c>
      <c r="CP671" s="1" t="str">
        <f>'[1]Bearbeitete Datenbank'!$CD673</f>
        <v>None</v>
      </c>
      <c r="CQ671" s="1" t="str">
        <f>'[1]Bearbeitete Datenbank'!$CE673</f>
        <v>None</v>
      </c>
      <c r="CR671" s="1" t="str">
        <f>'[1]Bearbeitete Datenbank'!$CF673</f>
        <v>None</v>
      </c>
      <c r="CS671" s="1" t="str">
        <f>IF(Tabelle27[[#This Row],[synchronised_starting_longitude '[deg_E']]]="None","None",Tabelle27[[#This Row],[synchronised_starting_longitude '[deg_E']]]*PI()/180)</f>
        <v>None</v>
      </c>
      <c r="CT671" s="1" t="str">
        <f>'[1]Bearbeitete Datenbank'!$CG673</f>
        <v>None</v>
      </c>
      <c r="CU671" s="1" t="str">
        <f>IF(Tabelle27[[#This Row],[synchronised_initial_longitude '[deg_E']]]="None","None",Tabelle27[[#This Row],[synchronised_initial_longitude '[deg_E']]]*PI()/180)</f>
        <v>None</v>
      </c>
      <c r="CV671" s="1" t="str">
        <f>'[1]Bearbeitete Datenbank'!$CH673</f>
        <v>None</v>
      </c>
      <c r="CW671" s="1" t="str">
        <f>IF(Tabelle27[[#This Row],[synchronised_tolerance_longitude '[deg_E']]]="None","None",Tabelle27[[#This Row],[synchronised_tolerance_longitude '[deg_E']]]*PI()/180)</f>
        <v>None</v>
      </c>
      <c r="CY671" s="1" t="str">
        <f>'[1]Bearbeitete Datenbank'!$CI673</f>
        <v>None</v>
      </c>
      <c r="CZ671" s="1" t="str">
        <f>IF(Tabelle27[[#This Row],[initial_GLAN '[deg']]]="None",Tabelle27[[#This Row],[initial_GLAN '[deg']]],Tabelle27[[#This Row],[initial_GLAN '[deg']]]*PI()/180)</f>
        <v>None</v>
      </c>
      <c r="DA671" s="1" t="str">
        <f>'[1]Bearbeitete Datenbank'!$CJ673</f>
        <v>None</v>
      </c>
      <c r="DB671" s="1" t="str">
        <f>IF(Tabelle27[[#This Row],[tolerance_GLAN '[deg']]]="None",Tabelle27[[#This Row],[tolerance_GLAN '[deg']]],Tabelle27[[#This Row],[tolerance_GLAN '[deg']]]*PI()/180)</f>
        <v>None</v>
      </c>
      <c r="DC671" s="1" t="str">
        <f>'[1]Bearbeitete Datenbank'!$CK673</f>
        <v>None</v>
      </c>
      <c r="DD671" s="49" t="str">
        <f>'[1]Bearbeitete Datenbank'!$CL673</f>
        <v>None</v>
      </c>
      <c r="DE671" s="5" t="str">
        <f>'[1]Bearbeitete Datenbank'!$CM673</f>
        <v>None</v>
      </c>
      <c r="DF671" s="49" t="str">
        <f>'[1]Bearbeitete Datenbank'!$CN673</f>
        <v>None</v>
      </c>
      <c r="DG671" s="5" t="str">
        <f>'[1]Bearbeitete Datenbank'!$CO673</f>
        <v>None</v>
      </c>
      <c r="DH671" s="5" t="str">
        <f>'[1]Bearbeitete Datenbank'!$CP673</f>
        <v>None</v>
      </c>
    </row>
    <row r="672" spans="1:112" x14ac:dyDescent="0.25">
      <c r="A672" s="1" t="str">
        <f>'[1]Bearbeitete Datenbank'!$C674</f>
        <v>Yahsat-1A</v>
      </c>
      <c r="C672" s="1" t="str">
        <f>'[1]Bearbeitete Datenbank'!$C674</f>
        <v>Yahsat-1A</v>
      </c>
      <c r="D672" s="41">
        <f>'[1]Bearbeitete Datenbank'!$AB674</f>
        <v>37393</v>
      </c>
      <c r="G672" s="1" t="str">
        <f>'[1]Bearbeitete Datenbank'!$AV674</f>
        <v>Heavy Satellite</v>
      </c>
      <c r="H672" s="1">
        <f>'[1]Bearbeitete Datenbank'!$V674</f>
        <v>15</v>
      </c>
      <c r="J672" s="3"/>
      <c r="K672" s="1" t="str">
        <f>'[1]Bearbeitete Datenbank'!$BQ674</f>
        <v>mono/duo-propellant</v>
      </c>
      <c r="L672" s="1" t="str">
        <f>'[1]Bearbeitete Datenbank'!$BR674</f>
        <v>1</v>
      </c>
      <c r="M672" s="1"/>
      <c r="N672" s="1">
        <f>'[1]Bearbeitete Datenbank'!$BS674</f>
        <v>300</v>
      </c>
      <c r="P672" s="5" t="str">
        <f>'[1]Bearbeitete Datenbank'!$Y674</f>
        <v>Guiana Space Center</v>
      </c>
      <c r="Q672" s="1">
        <f>'[1]Bearbeitete Datenbank'!$AD674*PI()/180</f>
        <v>9.1437799511982928E-2</v>
      </c>
      <c r="R672" s="1" t="str">
        <f>'[1]Bearbeitete Datenbank'!$D674</f>
        <v>United Arab Emirates</v>
      </c>
      <c r="S672" s="1" t="str">
        <f>'[1]Bearbeitete Datenbank'!$E674</f>
        <v>United Arab Emirates</v>
      </c>
      <c r="T672" s="1" t="str">
        <f>'[1]Bearbeitete Datenbank'!$F674</f>
        <v>Al Yah Satellite Communications Co. (YAHSAT)</v>
      </c>
      <c r="U672" s="3">
        <f>'[1]Bearbeitete Datenbank'!$U674</f>
        <v>40655</v>
      </c>
      <c r="V672" s="34">
        <f>'[1]Bearbeitete Datenbank'!$AE674*PI()/180</f>
        <v>5.3622099674872183</v>
      </c>
      <c r="Y672" s="1">
        <f>'[1]Bearbeitete Datenbank'!$BK674</f>
        <v>2.1</v>
      </c>
      <c r="Z672" s="1">
        <f>'[1]Bearbeitete Datenbank'!$BL674</f>
        <v>5.5</v>
      </c>
      <c r="AA672" s="1">
        <f>'[1]Bearbeitete Datenbank'!$BM674</f>
        <v>30.4</v>
      </c>
      <c r="AB672" s="1">
        <f>'[1]Bearbeitete Datenbank'!BN674</f>
        <v>64.463870055854002</v>
      </c>
      <c r="AC672" s="33">
        <f>'[1]Bearbeitete Datenbank'!BO674</f>
        <v>4.41</v>
      </c>
      <c r="AD672" s="1">
        <f>'[1]Bearbeitete Datenbank'!$BP674</f>
        <v>29.7085333333333</v>
      </c>
      <c r="AH672" s="1">
        <f>'[1]Bearbeitete Datenbank'!$AL674</f>
        <v>5935</v>
      </c>
      <c r="AJ672" s="1">
        <f>'[1]Bearbeitete Datenbank'!$AN674</f>
        <v>3000</v>
      </c>
      <c r="AK672" s="1">
        <f>'[1]Bearbeitete Datenbank'!$AW674</f>
        <v>2935</v>
      </c>
      <c r="AU672" s="1" t="str">
        <f>'[1]Bearbeitete Datenbank'!$AU674</f>
        <v>GEO/D</v>
      </c>
      <c r="AV672" s="1" t="str">
        <f>'[1]Bearbeitete Datenbank'!$J674</f>
        <v>GEO</v>
      </c>
      <c r="AY672" s="1" t="str">
        <f>'[1]Bearbeitete Datenbank'!$G674</f>
        <v>Military/Commercial</v>
      </c>
      <c r="AZ672" s="1"/>
      <c r="BA672" s="1" t="str">
        <f>'[1]Bearbeitete Datenbank'!$H674</f>
        <v>Communications</v>
      </c>
      <c r="BB672" s="1"/>
      <c r="BC672" s="42">
        <f>'[1]Bearbeitete Datenbank'!$AX674</f>
        <v>1.5699999999999999E-2</v>
      </c>
      <c r="BD672" s="1">
        <f>Tabelle27[[#This Row],[inclination '[degree']]]*PI()/180</f>
        <v>2.740166925631097E-4</v>
      </c>
      <c r="BE672" s="1">
        <f>'[1]Bearbeitete Datenbank'!$AY674</f>
        <v>294.75689999999997</v>
      </c>
      <c r="BF672" s="1">
        <f>Tabelle27[[#This Row],[RAAN '[degree']]]*PI()/180</f>
        <v>5.1444783979716737</v>
      </c>
      <c r="BG672" s="1">
        <f>'[1]Bearbeitete Datenbank'!$BA674</f>
        <v>136.49420000000001</v>
      </c>
      <c r="BH672" s="1">
        <f>Tabelle27[[#This Row],[AoP '[degree']]]*PI()/180</f>
        <v>2.3822731998756441</v>
      </c>
      <c r="BI672" s="1">
        <f>'[1]Bearbeitete Datenbank'!$BB674</f>
        <v>69.971800000000002</v>
      </c>
      <c r="BK672" s="1">
        <f>Tabelle27[[#This Row],[mean_anomaly '[degree']]]*PI()/180</f>
        <v>1.2212382935469683</v>
      </c>
      <c r="BL672" s="1">
        <f>'[1]Bearbeitete Datenbank'!$AZ674</f>
        <v>2.14E-4</v>
      </c>
      <c r="BM672" s="1">
        <f>'[1]Bearbeitete Datenbank'!$BE674</f>
        <v>42164.873235479019</v>
      </c>
      <c r="BN672" s="1">
        <f>'[1]Bearbeitete Datenbank'!$BF674</f>
        <v>35802.896518351408</v>
      </c>
      <c r="BO672" s="1">
        <f>'[1]Bearbeitete Datenbank'!$BG674</f>
        <v>35784.849952606623</v>
      </c>
      <c r="BP672" s="1">
        <f>'[1]Bearbeitete Datenbank'!$BH674</f>
        <v>1436.1025755811559</v>
      </c>
      <c r="BQ672" s="1">
        <f>'[1]Bearbeitete Datenbank'!$BC674</f>
        <v>1.0027138900000001</v>
      </c>
      <c r="BS672" s="5"/>
      <c r="BT672" s="5"/>
      <c r="BU672" s="5"/>
      <c r="BV672" s="5"/>
      <c r="BW672" s="5"/>
      <c r="BY672" s="1" t="s">
        <v>115</v>
      </c>
      <c r="BZ672" s="1" t="s">
        <v>115</v>
      </c>
      <c r="CA672" s="1" t="s">
        <v>115</v>
      </c>
      <c r="CB672" s="1" t="s">
        <v>115</v>
      </c>
      <c r="CD672" s="47">
        <f>'[1]Bearbeitete Datenbank'!$BT674</f>
        <v>2.9680185500001954E-2</v>
      </c>
      <c r="CE67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5.1801695957771356E-4</v>
      </c>
      <c r="CF672" s="1">
        <f>'[1]Bearbeitete Datenbank'!$BU674</f>
        <v>52.488835960499998</v>
      </c>
      <c r="CG67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0.91610300804992528</v>
      </c>
      <c r="CH672" s="1" t="str">
        <f>'[1]Bearbeitete Datenbank'!$BV674</f>
        <v>True</v>
      </c>
      <c r="CI672" s="1" t="str">
        <f>'[1]Bearbeitete Datenbank'!$BW674</f>
        <v>True</v>
      </c>
      <c r="CJ672" s="1">
        <f>'[1]Bearbeitete Datenbank'!$BX674</f>
        <v>1.86603E-4</v>
      </c>
      <c r="CK672" s="1">
        <f>'[1]Bearbeitete Datenbank'!$BY674</f>
        <v>1.6936100000000001E-4</v>
      </c>
      <c r="CL672" s="1">
        <f>'[1]Bearbeitete Datenbank'!$CA674</f>
        <v>2.7373999999999999E-2</v>
      </c>
      <c r="CM67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4.7776642944092772E-4</v>
      </c>
      <c r="CN672" s="1">
        <f>'[1]Bearbeitete Datenbank'!$CB674</f>
        <v>1</v>
      </c>
      <c r="CO672" s="1">
        <f>'[1]Bearbeitete Datenbank'!$CC674</f>
        <v>3</v>
      </c>
      <c r="CP672" s="1" t="str">
        <f>'[1]Bearbeitete Datenbank'!$CD674</f>
        <v>None</v>
      </c>
      <c r="CQ672" s="1" t="str">
        <f>'[1]Bearbeitete Datenbank'!$CE674</f>
        <v>None</v>
      </c>
      <c r="CR672" s="1" t="str">
        <f>'[1]Bearbeitete Datenbank'!$CF674</f>
        <v>None</v>
      </c>
      <c r="CS672" s="1" t="str">
        <f>IF(Tabelle27[[#This Row],[synchronised_starting_longitude '[deg_E']]]="None","None",Tabelle27[[#This Row],[synchronised_starting_longitude '[deg_E']]]*PI()/180)</f>
        <v>None</v>
      </c>
      <c r="CT672" s="1" t="str">
        <f>'[1]Bearbeitete Datenbank'!$CG674</f>
        <v>None</v>
      </c>
      <c r="CU672" s="1" t="str">
        <f>IF(Tabelle27[[#This Row],[synchronised_initial_longitude '[deg_E']]]="None","None",Tabelle27[[#This Row],[synchronised_initial_longitude '[deg_E']]]*PI()/180)</f>
        <v>None</v>
      </c>
      <c r="CV672" s="1" t="str">
        <f>'[1]Bearbeitete Datenbank'!$CH674</f>
        <v>None</v>
      </c>
      <c r="CW672" s="1" t="str">
        <f>IF(Tabelle27[[#This Row],[synchronised_tolerance_longitude '[deg_E']]]="None","None",Tabelle27[[#This Row],[synchronised_tolerance_longitude '[deg_E']]]*PI()/180)</f>
        <v>None</v>
      </c>
      <c r="CY672" s="1" t="str">
        <f>'[1]Bearbeitete Datenbank'!$CI674</f>
        <v>None</v>
      </c>
      <c r="CZ672" s="1" t="str">
        <f>IF(Tabelle27[[#This Row],[initial_GLAN '[deg']]]="None",Tabelle27[[#This Row],[initial_GLAN '[deg']]],Tabelle27[[#This Row],[initial_GLAN '[deg']]]*PI()/180)</f>
        <v>None</v>
      </c>
      <c r="DA672" s="1" t="str">
        <f>'[1]Bearbeitete Datenbank'!$CJ674</f>
        <v>None</v>
      </c>
      <c r="DB672" s="1" t="str">
        <f>IF(Tabelle27[[#This Row],[tolerance_GLAN '[deg']]]="None",Tabelle27[[#This Row],[tolerance_GLAN '[deg']]],Tabelle27[[#This Row],[tolerance_GLAN '[deg']]]*PI()/180)</f>
        <v>None</v>
      </c>
      <c r="DC672" s="1" t="str">
        <f>'[1]Bearbeitete Datenbank'!$CK674</f>
        <v>None</v>
      </c>
      <c r="DD672" s="49" t="str">
        <f>'[1]Bearbeitete Datenbank'!$CL674</f>
        <v>None</v>
      </c>
      <c r="DE672" s="5" t="str">
        <f>'[1]Bearbeitete Datenbank'!$CM674</f>
        <v>None</v>
      </c>
      <c r="DF672" s="49" t="str">
        <f>'[1]Bearbeitete Datenbank'!$CN674</f>
        <v>None</v>
      </c>
      <c r="DG672" s="5" t="str">
        <f>'[1]Bearbeitete Datenbank'!$CO674</f>
        <v>None</v>
      </c>
      <c r="DH672" s="5" t="str">
        <f>'[1]Bearbeitete Datenbank'!$CP674</f>
        <v>None</v>
      </c>
    </row>
    <row r="673" spans="1:112" x14ac:dyDescent="0.25">
      <c r="A673" s="1" t="str">
        <f>'[1]Bearbeitete Datenbank'!$C675</f>
        <v>Yahsat-1B</v>
      </c>
      <c r="C673" s="1" t="str">
        <f>'[1]Bearbeitete Datenbank'!$C675</f>
        <v>Yahsat-1B</v>
      </c>
      <c r="D673" s="41">
        <f>'[1]Bearbeitete Datenbank'!$AB675</f>
        <v>38245</v>
      </c>
      <c r="G673" s="1" t="str">
        <f>'[1]Bearbeitete Datenbank'!$AV675</f>
        <v>Heavy Satellite</v>
      </c>
      <c r="H673" s="1">
        <f>'[1]Bearbeitete Datenbank'!$V675</f>
        <v>15</v>
      </c>
      <c r="J673" s="3"/>
      <c r="K673" s="1" t="str">
        <f>'[1]Bearbeitete Datenbank'!$BQ675</f>
        <v>mono/duo-propellant</v>
      </c>
      <c r="L673" s="1" t="str">
        <f>'[1]Bearbeitete Datenbank'!$BR675</f>
        <v>1</v>
      </c>
      <c r="M673" s="1"/>
      <c r="N673" s="1">
        <f>'[1]Bearbeitete Datenbank'!$BS675</f>
        <v>300</v>
      </c>
      <c r="P673" s="1" t="str">
        <f>'[1]Bearbeitete Datenbank'!$Y675</f>
        <v>Baikonur Cosmodrome</v>
      </c>
      <c r="Q673" s="1">
        <f>'[1]Bearbeitete Datenbank'!$AD675*PI()/180</f>
        <v>0.80224059067919362</v>
      </c>
      <c r="R673" s="1" t="str">
        <f>'[1]Bearbeitete Datenbank'!$D675</f>
        <v>United Arab Emirates</v>
      </c>
      <c r="S673" s="1" t="str">
        <f>'[1]Bearbeitete Datenbank'!$E675</f>
        <v>United Arab Emirates</v>
      </c>
      <c r="T673" s="1" t="str">
        <f>'[1]Bearbeitete Datenbank'!$F675</f>
        <v>Al Yah Satellite Communications Co. (YAHSAT)</v>
      </c>
      <c r="U673" s="3">
        <f>'[1]Bearbeitete Datenbank'!$U675</f>
        <v>41022</v>
      </c>
      <c r="V673" s="1">
        <f>'[1]Bearbeitete Datenbank'!$AE675*PI()/180</f>
        <v>1.1048806829750102</v>
      </c>
      <c r="Y673" s="1">
        <f>'[1]Bearbeitete Datenbank'!$BK675</f>
        <v>2.1</v>
      </c>
      <c r="Z673" s="1">
        <f>'[1]Bearbeitete Datenbank'!$BL675</f>
        <v>5.5</v>
      </c>
      <c r="AA673" s="1">
        <f>'[1]Bearbeitete Datenbank'!$BM675</f>
        <v>30.4</v>
      </c>
      <c r="AB673" s="1">
        <f>'[1]Bearbeitete Datenbank'!BN675</f>
        <v>64.463870055854002</v>
      </c>
      <c r="AC673" s="1">
        <f>'[1]Bearbeitete Datenbank'!BO675</f>
        <v>4.41</v>
      </c>
      <c r="AD673" s="1">
        <f>'[1]Bearbeitete Datenbank'!$BP675</f>
        <v>29.7085333333333</v>
      </c>
      <c r="AH673" s="1">
        <f>'[1]Bearbeitete Datenbank'!$AL675</f>
        <v>6050</v>
      </c>
      <c r="AJ673" s="1">
        <f>'[1]Bearbeitete Datenbank'!$AN675</f>
        <v>3000</v>
      </c>
      <c r="AK673" s="1">
        <f>'[1]Bearbeitete Datenbank'!$AW675</f>
        <v>3050</v>
      </c>
      <c r="AU673" s="1" t="str">
        <f>'[1]Bearbeitete Datenbank'!$AU675</f>
        <v>GEO/D</v>
      </c>
      <c r="AV673" s="1" t="str">
        <f>'[1]Bearbeitete Datenbank'!$J675</f>
        <v>GEO</v>
      </c>
      <c r="AY673" s="1" t="str">
        <f>'[1]Bearbeitete Datenbank'!$G675</f>
        <v>Military/Commercial</v>
      </c>
      <c r="AZ673" s="1"/>
      <c r="BA673" s="1" t="str">
        <f>'[1]Bearbeitete Datenbank'!$H675</f>
        <v>Communications</v>
      </c>
      <c r="BB673" s="1"/>
      <c r="BC673" s="42">
        <f>'[1]Bearbeitete Datenbank'!$AX675</f>
        <v>1.5800000000000002E-2</v>
      </c>
      <c r="BD673" s="1">
        <f>Tabelle27[[#This Row],[inclination '[degree']]]*PI()/180</f>
        <v>2.7576202181510406E-4</v>
      </c>
      <c r="BE673" s="1">
        <f>'[1]Bearbeitete Datenbank'!$AY675</f>
        <v>298.45150000000001</v>
      </c>
      <c r="BF673" s="1">
        <f>Tabelle27[[#This Row],[RAAN '[degree']]]*PI()/180</f>
        <v>5.2089613325158561</v>
      </c>
      <c r="BG673" s="1">
        <f>'[1]Bearbeitete Datenbank'!$BA675</f>
        <v>124.44799999999999</v>
      </c>
      <c r="BH673" s="1">
        <f>Tabelle27[[#This Row],[AoP '[degree']]]*PI()/180</f>
        <v>2.1720273475219027</v>
      </c>
      <c r="BI673" s="1">
        <f>'[1]Bearbeitete Datenbank'!$BB675</f>
        <v>103.3759</v>
      </c>
      <c r="BK673" s="1">
        <f>Tabelle27[[#This Row],[mean_anomaly '[degree']]]*PI()/180</f>
        <v>1.8042498222124062</v>
      </c>
      <c r="BL673" s="1">
        <f>'[1]Bearbeitete Datenbank'!$AZ675</f>
        <v>2.4669999999999998E-4</v>
      </c>
      <c r="BM673" s="1">
        <f>'[1]Bearbeitete Datenbank'!$BE675</f>
        <v>42165.474852302432</v>
      </c>
      <c r="BN673" s="1">
        <f>'[1]Bearbeitete Datenbank'!$BF675</f>
        <v>35804.87707494849</v>
      </c>
      <c r="BO673" s="1">
        <f>'[1]Bearbeitete Datenbank'!$BG675</f>
        <v>35784.072629656366</v>
      </c>
      <c r="BP673" s="1">
        <f>'[1]Bearbeitete Datenbank'!$BH675</f>
        <v>1436.1333115878781</v>
      </c>
      <c r="BQ673" s="1">
        <f>'[1]Bearbeitete Datenbank'!$BC675</f>
        <v>1.00269243</v>
      </c>
      <c r="BY673" s="1" t="s">
        <v>115</v>
      </c>
      <c r="BZ673" s="1" t="s">
        <v>115</v>
      </c>
      <c r="CA673" s="1" t="s">
        <v>115</v>
      </c>
      <c r="CB673" s="1" t="s">
        <v>115</v>
      </c>
      <c r="CD673" s="47">
        <f>'[1]Bearbeitete Datenbank'!$BT675</f>
        <v>2.773490199999884E-2</v>
      </c>
      <c r="CE67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4.8406535761794008E-4</v>
      </c>
      <c r="CF673" s="1">
        <f>'[1]Bearbeitete Datenbank'!$BU675</f>
        <v>47.588849441000001</v>
      </c>
      <c r="CG67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0.83058210998131299</v>
      </c>
      <c r="CH673" s="1" t="str">
        <f>'[1]Bearbeitete Datenbank'!$BV675</f>
        <v>True</v>
      </c>
      <c r="CI673" s="1" t="str">
        <f>'[1]Bearbeitete Datenbank'!$BW675</f>
        <v>True</v>
      </c>
      <c r="CJ673" s="1">
        <f>'[1]Bearbeitete Datenbank'!$BX675</f>
        <v>2.1790350000000001E-4</v>
      </c>
      <c r="CK673" s="1">
        <f>'[1]Bearbeitete Datenbank'!$BY675</f>
        <v>7.9203500000000002E-5</v>
      </c>
      <c r="CL673" s="1">
        <f>'[1]Bearbeitete Datenbank'!$CA675</f>
        <v>2.64E-2</v>
      </c>
      <c r="CM673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4.6076692252650298E-4</v>
      </c>
      <c r="CN673" s="1">
        <f>'[1]Bearbeitete Datenbank'!$CB675</f>
        <v>1</v>
      </c>
      <c r="CO673" s="1">
        <f>'[1]Bearbeitete Datenbank'!$CC675</f>
        <v>3</v>
      </c>
      <c r="CP673" s="1" t="str">
        <f>'[1]Bearbeitete Datenbank'!$CD675</f>
        <v>None</v>
      </c>
      <c r="CQ673" s="1" t="str">
        <f>'[1]Bearbeitete Datenbank'!$CE675</f>
        <v>None</v>
      </c>
      <c r="CR673" s="1" t="str">
        <f>'[1]Bearbeitete Datenbank'!$CF675</f>
        <v>None</v>
      </c>
      <c r="CS673" s="1" t="str">
        <f>IF(Tabelle27[[#This Row],[synchronised_starting_longitude '[deg_E']]]="None","None",Tabelle27[[#This Row],[synchronised_starting_longitude '[deg_E']]]*PI()/180)</f>
        <v>None</v>
      </c>
      <c r="CT673" s="1" t="str">
        <f>'[1]Bearbeitete Datenbank'!$CG675</f>
        <v>None</v>
      </c>
      <c r="CU673" s="1" t="str">
        <f>IF(Tabelle27[[#This Row],[synchronised_initial_longitude '[deg_E']]]="None","None",Tabelle27[[#This Row],[synchronised_initial_longitude '[deg_E']]]*PI()/180)</f>
        <v>None</v>
      </c>
      <c r="CV673" s="1" t="str">
        <f>'[1]Bearbeitete Datenbank'!$CH675</f>
        <v>None</v>
      </c>
      <c r="CW673" s="1" t="str">
        <f>IF(Tabelle27[[#This Row],[synchronised_tolerance_longitude '[deg_E']]]="None","None",Tabelle27[[#This Row],[synchronised_tolerance_longitude '[deg_E']]]*PI()/180)</f>
        <v>None</v>
      </c>
      <c r="CY673" s="1" t="str">
        <f>'[1]Bearbeitete Datenbank'!$CI675</f>
        <v>None</v>
      </c>
      <c r="CZ673" s="1" t="str">
        <f>IF(Tabelle27[[#This Row],[initial_GLAN '[deg']]]="None",Tabelle27[[#This Row],[initial_GLAN '[deg']]],Tabelle27[[#This Row],[initial_GLAN '[deg']]]*PI()/180)</f>
        <v>None</v>
      </c>
      <c r="DA673" s="1" t="str">
        <f>'[1]Bearbeitete Datenbank'!$CJ675</f>
        <v>None</v>
      </c>
      <c r="DB673" s="1" t="str">
        <f>IF(Tabelle27[[#This Row],[tolerance_GLAN '[deg']]]="None",Tabelle27[[#This Row],[tolerance_GLAN '[deg']]],Tabelle27[[#This Row],[tolerance_GLAN '[deg']]]*PI()/180)</f>
        <v>None</v>
      </c>
      <c r="DC673" s="1" t="str">
        <f>'[1]Bearbeitete Datenbank'!$CK675</f>
        <v>None</v>
      </c>
      <c r="DD673" s="49" t="str">
        <f>'[1]Bearbeitete Datenbank'!$CL675</f>
        <v>None</v>
      </c>
      <c r="DE673" s="5" t="str">
        <f>'[1]Bearbeitete Datenbank'!$CM675</f>
        <v>None</v>
      </c>
      <c r="DF673" s="49" t="str">
        <f>'[1]Bearbeitete Datenbank'!$CN675</f>
        <v>None</v>
      </c>
      <c r="DG673" s="5" t="str">
        <f>'[1]Bearbeitete Datenbank'!$CO675</f>
        <v>None</v>
      </c>
      <c r="DH673" s="5" t="str">
        <f>'[1]Bearbeitete Datenbank'!$CP675</f>
        <v>None</v>
      </c>
    </row>
    <row r="674" spans="1:112" x14ac:dyDescent="0.25">
      <c r="A674" s="1" t="str">
        <f>'[1]Bearbeitete Datenbank'!$C676</f>
        <v>Yamal-202</v>
      </c>
      <c r="C674" s="1" t="str">
        <f>'[1]Bearbeitete Datenbank'!$C676</f>
        <v>Yamal-202</v>
      </c>
      <c r="D674" s="41">
        <f>'[1]Bearbeitete Datenbank'!$AB676</f>
        <v>28089</v>
      </c>
      <c r="G674" s="1" t="str">
        <f>'[1]Bearbeitete Datenbank'!$AV676</f>
        <v>Heavy Satellite</v>
      </c>
      <c r="H674" s="1">
        <f>'[1]Bearbeitete Datenbank'!$V676</f>
        <v>12</v>
      </c>
      <c r="J674" s="3"/>
      <c r="K674" s="1" t="str">
        <f>'[1]Bearbeitete Datenbank'!$BQ676</f>
        <v>none</v>
      </c>
      <c r="L674" s="1" t="str">
        <f>'[1]Bearbeitete Datenbank'!$BR676</f>
        <v>0</v>
      </c>
      <c r="M674" s="1"/>
      <c r="N674" s="1">
        <f>'[1]Bearbeitete Datenbank'!$BS676</f>
        <v>300</v>
      </c>
      <c r="P674" s="5" t="str">
        <f>'[1]Bearbeitete Datenbank'!$Y676</f>
        <v>Baikonur Cosmodrome</v>
      </c>
      <c r="Q674" s="1">
        <f>'[1]Bearbeitete Datenbank'!$AD676*PI()/180</f>
        <v>0.80224059067919362</v>
      </c>
      <c r="R674" s="1" t="str">
        <f>'[1]Bearbeitete Datenbank'!$D676</f>
        <v>Russia</v>
      </c>
      <c r="S674" s="1" t="str">
        <f>'[1]Bearbeitete Datenbank'!$E676</f>
        <v>Russia</v>
      </c>
      <c r="T674" s="1" t="str">
        <f>'[1]Bearbeitete Datenbank'!$F676</f>
        <v>Gazprom Space Systems</v>
      </c>
      <c r="U674" s="3">
        <f>'[1]Bearbeitete Datenbank'!$U676</f>
        <v>37949</v>
      </c>
      <c r="V674" s="34">
        <f>'[1]Bearbeitete Datenbank'!$AE676*PI()/180</f>
        <v>1.1048806829750102</v>
      </c>
      <c r="Y674" s="1">
        <f>'[1]Bearbeitete Datenbank'!$BK676</f>
        <v>2</v>
      </c>
      <c r="Z674" s="1">
        <f>'[1]Bearbeitete Datenbank'!$BL676</f>
        <v>2</v>
      </c>
      <c r="AA674" s="1">
        <f>'[1]Bearbeitete Datenbank'!$BM676</f>
        <v>12</v>
      </c>
      <c r="AB674" s="1">
        <f>'[1]Bearbeitete Datenbank'!BN676</f>
        <v>22.928523727065599</v>
      </c>
      <c r="AC674" s="33">
        <f>'[1]Bearbeitete Datenbank'!BO676</f>
        <v>4</v>
      </c>
      <c r="AD674" s="1">
        <f>'[1]Bearbeitete Datenbank'!$BP676</f>
        <v>11.372</v>
      </c>
      <c r="AH674" s="1">
        <f>'[1]Bearbeitete Datenbank'!$AL676</f>
        <v>1351</v>
      </c>
      <c r="AJ674" s="1">
        <f>'[1]Bearbeitete Datenbank'!$AN676</f>
        <v>1231</v>
      </c>
      <c r="AK674" s="1">
        <f>'[1]Bearbeitete Datenbank'!$AW676</f>
        <v>120</v>
      </c>
      <c r="AU674" s="1" t="str">
        <f>'[1]Bearbeitete Datenbank'!$AU676</f>
        <v>GEO/S</v>
      </c>
      <c r="AV674" s="1" t="str">
        <f>'[1]Bearbeitete Datenbank'!$J676</f>
        <v>GEO</v>
      </c>
      <c r="AY674" s="1" t="str">
        <f>'[1]Bearbeitete Datenbank'!$G676</f>
        <v>Commercial</v>
      </c>
      <c r="AZ674" s="1"/>
      <c r="BA674" s="1" t="str">
        <f>'[1]Bearbeitete Datenbank'!$H676</f>
        <v>Communications</v>
      </c>
      <c r="BB674" s="1"/>
      <c r="BC674" s="42">
        <f>'[1]Bearbeitete Datenbank'!$AX676</f>
        <v>1.6654</v>
      </c>
      <c r="BD674" s="1">
        <f>Tabelle27[[#This Row],[inclination '[degree']]]*PI()/180</f>
        <v>2.9066713362713565E-2</v>
      </c>
      <c r="BE674" s="1">
        <f>'[1]Bearbeitete Datenbank'!$AY676</f>
        <v>92.014600000000002</v>
      </c>
      <c r="BF674" s="1">
        <f>Tabelle27[[#This Row],[RAAN '[degree']]]*PI()/180</f>
        <v>1.6059577299055743</v>
      </c>
      <c r="BG674" s="1">
        <f>'[1]Bearbeitete Datenbank'!$BA676</f>
        <v>340.82299999999998</v>
      </c>
      <c r="BH674" s="1">
        <f>Tabelle27[[#This Row],[AoP '[degree']]]*PI()/180</f>
        <v>5.9484835165246333</v>
      </c>
      <c r="BI674" s="1">
        <f>'[1]Bearbeitete Datenbank'!$BB676</f>
        <v>132.7321</v>
      </c>
      <c r="BK674" s="1">
        <f>Tabelle27[[#This Row],[mean_anomaly '[degree']]]*PI()/180</f>
        <v>2.3166121680863654</v>
      </c>
      <c r="BL674" s="1">
        <f>'[1]Bearbeitete Datenbank'!$AZ676</f>
        <v>6.4709999999999995E-4</v>
      </c>
      <c r="BM674" s="1">
        <f>'[1]Bearbeitete Datenbank'!$BE676</f>
        <v>42164.491138639642</v>
      </c>
      <c r="BN674" s="1">
        <f>'[1]Bearbeitete Datenbank'!$BF676</f>
        <v>35820.775780855452</v>
      </c>
      <c r="BO674" s="1">
        <f>'[1]Bearbeitete Datenbank'!$BG676</f>
        <v>35766.206496423831</v>
      </c>
      <c r="BP674" s="1">
        <f>'[1]Bearbeitete Datenbank'!$BH676</f>
        <v>1436.0830547465166</v>
      </c>
      <c r="BQ674" s="1">
        <f>'[1]Bearbeitete Datenbank'!$BC676</f>
        <v>1.0027275200000001</v>
      </c>
      <c r="BS674" s="5"/>
      <c r="BT674" s="5"/>
      <c r="BU674" s="5"/>
      <c r="BV674" s="5"/>
      <c r="BW674" s="5"/>
      <c r="BY674" s="1" t="s">
        <v>115</v>
      </c>
      <c r="BZ674" s="1" t="s">
        <v>115</v>
      </c>
      <c r="CA674" s="1" t="s">
        <v>115</v>
      </c>
      <c r="CB674" s="1" t="s">
        <v>115</v>
      </c>
      <c r="CD674" s="47">
        <f>'[1]Bearbeitete Datenbank'!$BT676</f>
        <v>5.3152526000005196E-2</v>
      </c>
      <c r="CE67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9.2768658445198209E-4</v>
      </c>
      <c r="CF674" s="1">
        <f>'[1]Bearbeitete Datenbank'!$BU676</f>
        <v>163.49688026500002</v>
      </c>
      <c r="CG67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2.8535588773631893</v>
      </c>
      <c r="CH674" s="1" t="str">
        <f>'[1]Bearbeitete Datenbank'!$BV676</f>
        <v>False</v>
      </c>
      <c r="CI674" s="1" t="str">
        <f>'[1]Bearbeitete Datenbank'!$BW676</f>
        <v>True</v>
      </c>
      <c r="CJ674" s="1">
        <f>'[1]Bearbeitete Datenbank'!$BX676</f>
        <v>4.7832000000000001E-4</v>
      </c>
      <c r="CK674" s="1">
        <f>'[1]Bearbeitete Datenbank'!$BY676</f>
        <v>2.47903E-4</v>
      </c>
      <c r="CL674" s="1" t="str">
        <f>'[1]Bearbeitete Datenbank'!$CA676</f>
        <v>None</v>
      </c>
      <c r="CM67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74" s="1">
        <f>'[1]Bearbeitete Datenbank'!$CB676</f>
        <v>0</v>
      </c>
      <c r="CO674" s="1">
        <f>'[1]Bearbeitete Datenbank'!$CC676</f>
        <v>0</v>
      </c>
      <c r="CP674" s="1" t="str">
        <f>'[1]Bearbeitete Datenbank'!$CD676</f>
        <v>None</v>
      </c>
      <c r="CQ674" s="1" t="str">
        <f>'[1]Bearbeitete Datenbank'!$CE676</f>
        <v>None</v>
      </c>
      <c r="CR674" s="1" t="str">
        <f>'[1]Bearbeitete Datenbank'!$CF676</f>
        <v>None</v>
      </c>
      <c r="CS674" s="1" t="str">
        <f>IF(Tabelle27[[#This Row],[synchronised_starting_longitude '[deg_E']]]="None","None",Tabelle27[[#This Row],[synchronised_starting_longitude '[deg_E']]]*PI()/180)</f>
        <v>None</v>
      </c>
      <c r="CT674" s="1" t="str">
        <f>'[1]Bearbeitete Datenbank'!$CG676</f>
        <v>None</v>
      </c>
      <c r="CU674" s="1" t="str">
        <f>IF(Tabelle27[[#This Row],[synchronised_initial_longitude '[deg_E']]]="None","None",Tabelle27[[#This Row],[synchronised_initial_longitude '[deg_E']]]*PI()/180)</f>
        <v>None</v>
      </c>
      <c r="CV674" s="1" t="str">
        <f>'[1]Bearbeitete Datenbank'!$CH676</f>
        <v>None</v>
      </c>
      <c r="CW674" s="1" t="str">
        <f>IF(Tabelle27[[#This Row],[synchronised_tolerance_longitude '[deg_E']]]="None","None",Tabelle27[[#This Row],[synchronised_tolerance_longitude '[deg_E']]]*PI()/180)</f>
        <v>None</v>
      </c>
      <c r="CY674" s="1" t="str">
        <f>'[1]Bearbeitete Datenbank'!$CI676</f>
        <v>None</v>
      </c>
      <c r="CZ674" s="1" t="str">
        <f>IF(Tabelle27[[#This Row],[initial_GLAN '[deg']]]="None",Tabelle27[[#This Row],[initial_GLAN '[deg']]],Tabelle27[[#This Row],[initial_GLAN '[deg']]]*PI()/180)</f>
        <v>None</v>
      </c>
      <c r="DA674" s="1" t="str">
        <f>'[1]Bearbeitete Datenbank'!$CJ676</f>
        <v>None</v>
      </c>
      <c r="DB674" s="1" t="str">
        <f>IF(Tabelle27[[#This Row],[tolerance_GLAN '[deg']]]="None",Tabelle27[[#This Row],[tolerance_GLAN '[deg']]],Tabelle27[[#This Row],[tolerance_GLAN '[deg']]]*PI()/180)</f>
        <v>None</v>
      </c>
      <c r="DC674" s="1" t="str">
        <f>'[1]Bearbeitete Datenbank'!$CK676</f>
        <v>None</v>
      </c>
      <c r="DD674" s="49" t="str">
        <f>'[1]Bearbeitete Datenbank'!$CL676</f>
        <v>None</v>
      </c>
      <c r="DE674" s="5" t="str">
        <f>'[1]Bearbeitete Datenbank'!$CM676</f>
        <v>None</v>
      </c>
      <c r="DF674" s="49" t="str">
        <f>'[1]Bearbeitete Datenbank'!$CN676</f>
        <v>None</v>
      </c>
      <c r="DG674" s="5" t="str">
        <f>'[1]Bearbeitete Datenbank'!$CO676</f>
        <v>None</v>
      </c>
      <c r="DH674" s="5" t="str">
        <f>'[1]Bearbeitete Datenbank'!$CP676</f>
        <v>None</v>
      </c>
    </row>
    <row r="675" spans="1:112" x14ac:dyDescent="0.25">
      <c r="A675" s="1" t="str">
        <f>'[1]Bearbeitete Datenbank'!$C677</f>
        <v>Yamal-300K</v>
      </c>
      <c r="C675" s="1" t="str">
        <f>'[1]Bearbeitete Datenbank'!$C677</f>
        <v>Yamal-300K</v>
      </c>
      <c r="D675" s="41">
        <f>'[1]Bearbeitete Datenbank'!$AB677</f>
        <v>38978</v>
      </c>
      <c r="G675" s="1" t="str">
        <f>'[1]Bearbeitete Datenbank'!$AV677</f>
        <v>Heavy Satellite</v>
      </c>
      <c r="H675" s="1">
        <f>'[1]Bearbeitete Datenbank'!$V677</f>
        <v>15</v>
      </c>
      <c r="J675" s="3"/>
      <c r="K675" s="1" t="str">
        <f>'[1]Bearbeitete Datenbank'!$BQ677</f>
        <v>none</v>
      </c>
      <c r="L675" s="1" t="str">
        <f>'[1]Bearbeitete Datenbank'!$BR677</f>
        <v>0</v>
      </c>
      <c r="M675" s="1"/>
      <c r="N675" s="1">
        <f>'[1]Bearbeitete Datenbank'!$BS677</f>
        <v>3000</v>
      </c>
      <c r="P675" s="1" t="str">
        <f>'[1]Bearbeitete Datenbank'!$Y677</f>
        <v>Baikonur Cosmodrome</v>
      </c>
      <c r="Q675" s="1">
        <f>'[1]Bearbeitete Datenbank'!$AD677*PI()/180</f>
        <v>0.80224059067919362</v>
      </c>
      <c r="R675" s="1" t="str">
        <f>'[1]Bearbeitete Datenbank'!$D677</f>
        <v>Russia</v>
      </c>
      <c r="S675" s="1" t="str">
        <f>'[1]Bearbeitete Datenbank'!$E677</f>
        <v>Russia</v>
      </c>
      <c r="T675" s="1" t="str">
        <f>'[1]Bearbeitete Datenbank'!$F677</f>
        <v>Gazprom Space Systems</v>
      </c>
      <c r="U675" s="3">
        <f>'[1]Bearbeitete Datenbank'!$U677</f>
        <v>41215</v>
      </c>
      <c r="V675" s="1">
        <f>'[1]Bearbeitete Datenbank'!$AE677*PI()/180</f>
        <v>1.1048806829750102</v>
      </c>
      <c r="Y675" s="1">
        <f>'[1]Bearbeitete Datenbank'!$BK677</f>
        <v>2</v>
      </c>
      <c r="Z675" s="1">
        <f>'[1]Bearbeitete Datenbank'!$BL677</f>
        <v>4</v>
      </c>
      <c r="AA675" s="1">
        <f>'[1]Bearbeitete Datenbank'!$BM677</f>
        <v>10</v>
      </c>
      <c r="AB675" s="1">
        <f>'[1]Bearbeitete Datenbank'!BN677</f>
        <v>24.800289996714898</v>
      </c>
      <c r="AC675" s="1">
        <f>'[1]Bearbeitete Datenbank'!BO677</f>
        <v>4</v>
      </c>
      <c r="AD675" s="1">
        <f>'[1]Bearbeitete Datenbank'!$BP677</f>
        <v>14.304</v>
      </c>
      <c r="AH675" s="1">
        <f>'[1]Bearbeitete Datenbank'!$AL677</f>
        <v>1640</v>
      </c>
      <c r="AJ675" s="1">
        <f>'[1]Bearbeitete Datenbank'!$AN677</f>
        <v>1500</v>
      </c>
      <c r="AK675" s="1">
        <f>'[1]Bearbeitete Datenbank'!$AW677</f>
        <v>140</v>
      </c>
      <c r="AU675" s="1" t="str">
        <f>'[1]Bearbeitete Datenbank'!$AU677</f>
        <v>GEO/D</v>
      </c>
      <c r="AV675" s="1" t="str">
        <f>'[1]Bearbeitete Datenbank'!$J677</f>
        <v>GEO</v>
      </c>
      <c r="AY675" s="1" t="str">
        <f>'[1]Bearbeitete Datenbank'!$G677</f>
        <v>Commercial</v>
      </c>
      <c r="AZ675" s="1"/>
      <c r="BA675" s="1" t="str">
        <f>'[1]Bearbeitete Datenbank'!$H677</f>
        <v>Communications</v>
      </c>
      <c r="BB675" s="1"/>
      <c r="BC675" s="42">
        <f>'[1]Bearbeitete Datenbank'!$AX677</f>
        <v>1.1599999999999999E-2</v>
      </c>
      <c r="BD675" s="1">
        <f>Tabelle27[[#This Row],[inclination '[degree']]]*PI()/180</f>
        <v>2.024581932313422E-4</v>
      </c>
      <c r="BE675" s="1">
        <f>'[1]Bearbeitete Datenbank'!$AY677</f>
        <v>258.3288</v>
      </c>
      <c r="BF675" s="1">
        <f>Tabelle27[[#This Row],[RAAN '[degree']]]*PI()/180</f>
        <v>4.5086881127259275</v>
      </c>
      <c r="BG675" s="1">
        <f>'[1]Bearbeitete Datenbank'!$BA677</f>
        <v>354.84800000000001</v>
      </c>
      <c r="BH675" s="1">
        <f>Tabelle27[[#This Row],[AoP '[degree']]]*PI()/180</f>
        <v>6.1932659441168392</v>
      </c>
      <c r="BI675" s="1">
        <f>'[1]Bearbeitete Datenbank'!$BB677</f>
        <v>105.63639999999999</v>
      </c>
      <c r="BK675" s="1">
        <f>Tabelle27[[#This Row],[mean_anomaly '[degree']]]*PI()/180</f>
        <v>1.8437029899537378</v>
      </c>
      <c r="BL675" s="1">
        <f>'[1]Bearbeitete Datenbank'!$AZ677</f>
        <v>1.037E-4</v>
      </c>
      <c r="BM675" s="1">
        <f>'[1]Bearbeitete Datenbank'!$BE677</f>
        <v>42164.617849178059</v>
      </c>
      <c r="BN675" s="1">
        <f>'[1]Bearbeitete Datenbank'!$BF677</f>
        <v>35797.990320049015</v>
      </c>
      <c r="BO675" s="1">
        <f>'[1]Bearbeitete Datenbank'!$BG677</f>
        <v>35789.245378307096</v>
      </c>
      <c r="BP675" s="1">
        <f>'[1]Bearbeitete Datenbank'!$BH677</f>
        <v>1436.0895282146723</v>
      </c>
      <c r="BQ675" s="1">
        <f>'[1]Bearbeitete Datenbank'!$BC677</f>
        <v>1.002723</v>
      </c>
      <c r="BY675" s="1" t="s">
        <v>115</v>
      </c>
      <c r="BZ675" s="1" t="s">
        <v>115</v>
      </c>
      <c r="CA675" s="1" t="s">
        <v>115</v>
      </c>
      <c r="CB675" s="1" t="s">
        <v>115</v>
      </c>
      <c r="CD675" s="47">
        <f>'[1]Bearbeitete Datenbank'!$BT677</f>
        <v>2.1547338999994281E-2</v>
      </c>
      <c r="CE67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3.7607201059328263E-4</v>
      </c>
      <c r="CF675" s="1">
        <f>'[1]Bearbeitete Datenbank'!$BU677</f>
        <v>182.94254196</v>
      </c>
      <c r="CG67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3.1929496991698803</v>
      </c>
      <c r="CH675" s="1" t="str">
        <f>'[1]Bearbeitete Datenbank'!$BV677</f>
        <v>True</v>
      </c>
      <c r="CI675" s="1" t="str">
        <f>'[1]Bearbeitete Datenbank'!$BW677</f>
        <v>True</v>
      </c>
      <c r="CJ675" s="1">
        <f>'[1]Bearbeitete Datenbank'!$BX677</f>
        <v>7.0411499999999995E-5</v>
      </c>
      <c r="CK675" s="1">
        <f>'[1]Bearbeitete Datenbank'!$BY677</f>
        <v>6.0562500000000002E-5</v>
      </c>
      <c r="CL675" s="1">
        <f>'[1]Bearbeitete Datenbank'!$CA677</f>
        <v>2.5779E-2</v>
      </c>
      <c r="CM67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4.4992842787161823E-4</v>
      </c>
      <c r="CN675" s="1">
        <f>'[1]Bearbeitete Datenbank'!$CB677</f>
        <v>1</v>
      </c>
      <c r="CO675" s="1">
        <f>'[1]Bearbeitete Datenbank'!$CC677</f>
        <v>3</v>
      </c>
      <c r="CP675" s="1" t="str">
        <f>'[1]Bearbeitete Datenbank'!$CD677</f>
        <v>None</v>
      </c>
      <c r="CQ675" s="1" t="str">
        <f>'[1]Bearbeitete Datenbank'!$CE677</f>
        <v>None</v>
      </c>
      <c r="CR675" s="1" t="str">
        <f>'[1]Bearbeitete Datenbank'!$CF677</f>
        <v>None</v>
      </c>
      <c r="CS675" s="1" t="str">
        <f>IF(Tabelle27[[#This Row],[synchronised_starting_longitude '[deg_E']]]="None","None",Tabelle27[[#This Row],[synchronised_starting_longitude '[deg_E']]]*PI()/180)</f>
        <v>None</v>
      </c>
      <c r="CT675" s="1" t="str">
        <f>'[1]Bearbeitete Datenbank'!$CG677</f>
        <v>None</v>
      </c>
      <c r="CU675" s="1" t="str">
        <f>IF(Tabelle27[[#This Row],[synchronised_initial_longitude '[deg_E']]]="None","None",Tabelle27[[#This Row],[synchronised_initial_longitude '[deg_E']]]*PI()/180)</f>
        <v>None</v>
      </c>
      <c r="CV675" s="1" t="str">
        <f>'[1]Bearbeitete Datenbank'!$CH677</f>
        <v>None</v>
      </c>
      <c r="CW675" s="1" t="str">
        <f>IF(Tabelle27[[#This Row],[synchronised_tolerance_longitude '[deg_E']]]="None","None",Tabelle27[[#This Row],[synchronised_tolerance_longitude '[deg_E']]]*PI()/180)</f>
        <v>None</v>
      </c>
      <c r="CY675" s="1" t="str">
        <f>'[1]Bearbeitete Datenbank'!$CI677</f>
        <v>None</v>
      </c>
      <c r="CZ675" s="1" t="str">
        <f>IF(Tabelle27[[#This Row],[initial_GLAN '[deg']]]="None",Tabelle27[[#This Row],[initial_GLAN '[deg']]],Tabelle27[[#This Row],[initial_GLAN '[deg']]]*PI()/180)</f>
        <v>None</v>
      </c>
      <c r="DA675" s="1" t="str">
        <f>'[1]Bearbeitete Datenbank'!$CJ677</f>
        <v>None</v>
      </c>
      <c r="DB675" s="1" t="str">
        <f>IF(Tabelle27[[#This Row],[tolerance_GLAN '[deg']]]="None",Tabelle27[[#This Row],[tolerance_GLAN '[deg']]],Tabelle27[[#This Row],[tolerance_GLAN '[deg']]]*PI()/180)</f>
        <v>None</v>
      </c>
      <c r="DC675" s="1" t="str">
        <f>'[1]Bearbeitete Datenbank'!$CK677</f>
        <v>None</v>
      </c>
      <c r="DD675" s="49" t="str">
        <f>'[1]Bearbeitete Datenbank'!$CL677</f>
        <v>None</v>
      </c>
      <c r="DE675" s="5" t="str">
        <f>'[1]Bearbeitete Datenbank'!$CM677</f>
        <v>None</v>
      </c>
      <c r="DF675" s="49" t="str">
        <f>'[1]Bearbeitete Datenbank'!$CN677</f>
        <v>None</v>
      </c>
      <c r="DG675" s="5" t="str">
        <f>'[1]Bearbeitete Datenbank'!$CO677</f>
        <v>None</v>
      </c>
      <c r="DH675" s="5" t="str">
        <f>'[1]Bearbeitete Datenbank'!$CP677</f>
        <v>None</v>
      </c>
    </row>
    <row r="676" spans="1:112" x14ac:dyDescent="0.25">
      <c r="A676" s="1" t="str">
        <f>'[1]Bearbeitete Datenbank'!$C678</f>
        <v>Yamal-401</v>
      </c>
      <c r="C676" s="1" t="str">
        <f>'[1]Bearbeitete Datenbank'!$C678</f>
        <v>Yamal-401</v>
      </c>
      <c r="D676" s="41">
        <f>'[1]Bearbeitete Datenbank'!$AB678</f>
        <v>40345</v>
      </c>
      <c r="G676" s="1" t="str">
        <f>'[1]Bearbeitete Datenbank'!$AV678</f>
        <v>Heavy Satellite</v>
      </c>
      <c r="H676" s="1">
        <f>'[1]Bearbeitete Datenbank'!$V678</f>
        <v>15</v>
      </c>
      <c r="J676" s="3"/>
      <c r="K676" s="1" t="str">
        <f>'[1]Bearbeitete Datenbank'!$BQ678</f>
        <v>none</v>
      </c>
      <c r="L676" s="1" t="str">
        <f>'[1]Bearbeitete Datenbank'!$BR678</f>
        <v>0</v>
      </c>
      <c r="M676" s="1"/>
      <c r="N676" s="1">
        <f>'[1]Bearbeitete Datenbank'!$BS678</f>
        <v>3000</v>
      </c>
      <c r="P676" s="5" t="str">
        <f>'[1]Bearbeitete Datenbank'!$Y678</f>
        <v>Baikonur Cosmodrome</v>
      </c>
      <c r="Q676" s="1">
        <f>'[1]Bearbeitete Datenbank'!$AD678*PI()/180</f>
        <v>0.80224059067919362</v>
      </c>
      <c r="R676" s="1" t="str">
        <f>'[1]Bearbeitete Datenbank'!$D678</f>
        <v>Russia</v>
      </c>
      <c r="S676" s="1" t="str">
        <f>'[1]Bearbeitete Datenbank'!$E678</f>
        <v>Russia</v>
      </c>
      <c r="T676" s="1" t="str">
        <f>'[1]Bearbeitete Datenbank'!$F678</f>
        <v>Gazprom Space Systems</v>
      </c>
      <c r="U676" s="3">
        <f>'[1]Bearbeitete Datenbank'!$U678</f>
        <v>41988</v>
      </c>
      <c r="V676" s="34">
        <f>'[1]Bearbeitete Datenbank'!$AE678*PI()/180</f>
        <v>1.1048806829750102</v>
      </c>
      <c r="Y676" s="1">
        <f>'[1]Bearbeitete Datenbank'!$BK678</f>
        <v>2</v>
      </c>
      <c r="Z676" s="1">
        <f>'[1]Bearbeitete Datenbank'!$BL678</f>
        <v>5</v>
      </c>
      <c r="AA676" s="1">
        <f>'[1]Bearbeitete Datenbank'!$BM678</f>
        <v>35</v>
      </c>
      <c r="AB676" s="1">
        <f>'[1]Bearbeitete Datenbank'!BN678</f>
        <v>67.497979393407903</v>
      </c>
      <c r="AC676" s="33">
        <f>'[1]Bearbeitete Datenbank'!BO678</f>
        <v>4</v>
      </c>
      <c r="AD676" s="1">
        <f>'[1]Bearbeitete Datenbank'!$BP678</f>
        <v>29.720666666666698</v>
      </c>
      <c r="AH676" s="1">
        <f>'[1]Bearbeitete Datenbank'!$AL678</f>
        <v>2976</v>
      </c>
      <c r="AJ676" s="1">
        <f>'[1]Bearbeitete Datenbank'!$AN678</f>
        <v>2500</v>
      </c>
      <c r="AK676" s="1">
        <f>'[1]Bearbeitete Datenbank'!$AW678</f>
        <v>476</v>
      </c>
      <c r="AU676" s="1" t="str">
        <f>'[1]Bearbeitete Datenbank'!$AU678</f>
        <v>GEO/S</v>
      </c>
      <c r="AV676" s="1" t="str">
        <f>'[1]Bearbeitete Datenbank'!$J678</f>
        <v>GEO</v>
      </c>
      <c r="AY676" s="1" t="str">
        <f>'[1]Bearbeitete Datenbank'!$G678</f>
        <v>Commercial</v>
      </c>
      <c r="AZ676" s="1"/>
      <c r="BA676" s="1" t="str">
        <f>'[1]Bearbeitete Datenbank'!$H678</f>
        <v>Communications</v>
      </c>
      <c r="BB676" s="1"/>
      <c r="BC676" s="42">
        <f>'[1]Bearbeitete Datenbank'!$AX678</f>
        <v>2.0400000000000001E-2</v>
      </c>
      <c r="BD676" s="1">
        <f>Tabelle27[[#This Row],[inclination '[degree']]]*PI()/180</f>
        <v>3.5604716740684323E-4</v>
      </c>
      <c r="BE676" s="1">
        <f>'[1]Bearbeitete Datenbank'!$AY678</f>
        <v>272.05040000000002</v>
      </c>
      <c r="BF676" s="1">
        <f>Tabelle27[[#This Row],[RAAN '[degree']]]*PI()/180</f>
        <v>4.7481752113675819</v>
      </c>
      <c r="BG676" s="1">
        <f>'[1]Bearbeitete Datenbank'!$BA678</f>
        <v>217.31890000000001</v>
      </c>
      <c r="BH676" s="1">
        <f>Tabelle27[[#This Row],[AoP '[degree']]]*PI()/180</f>
        <v>3.7929303318123053</v>
      </c>
      <c r="BI676" s="1">
        <f>'[1]Bearbeitete Datenbank'!$BB678</f>
        <v>137.39750000000001</v>
      </c>
      <c r="BK676" s="1">
        <f>Tabelle27[[#This Row],[mean_anomaly '[degree']]]*PI()/180</f>
        <v>2.3980387590089092</v>
      </c>
      <c r="BL676" s="1">
        <f>'[1]Bearbeitete Datenbank'!$AZ678</f>
        <v>2.1100000000000001E-5</v>
      </c>
      <c r="BM676" s="1">
        <f>'[1]Bearbeitete Datenbank'!$BE678</f>
        <v>42163.911982678954</v>
      </c>
      <c r="BN676" s="1">
        <f>'[1]Bearbeitete Datenbank'!$BF678</f>
        <v>35793.801641221791</v>
      </c>
      <c r="BO676" s="1">
        <f>'[1]Bearbeitete Datenbank'!$BG678</f>
        <v>35792.022324136116</v>
      </c>
      <c r="BP676" s="1">
        <f>'[1]Bearbeitete Datenbank'!$BH678</f>
        <v>1436.0534665842017</v>
      </c>
      <c r="BQ676" s="1">
        <f>'[1]Bearbeitete Datenbank'!$BC678</f>
        <v>1.00274818</v>
      </c>
      <c r="BS676" s="5"/>
      <c r="BT676" s="5"/>
      <c r="BU676" s="5"/>
      <c r="BV676" s="5"/>
      <c r="BW676" s="5"/>
      <c r="BY676" s="1" t="s">
        <v>115</v>
      </c>
      <c r="BZ676" s="1" t="s">
        <v>115</v>
      </c>
      <c r="CA676" s="1" t="s">
        <v>115</v>
      </c>
      <c r="CB676" s="1" t="s">
        <v>115</v>
      </c>
      <c r="CD676" s="47">
        <f>'[1]Bearbeitete Datenbank'!$BT678</f>
        <v>4.43484655000006E-2</v>
      </c>
      <c r="CE67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7.7402674118212374E-4</v>
      </c>
      <c r="CF676" s="1">
        <f>'[1]Bearbeitete Datenbank'!$BU678</f>
        <v>89.935135287500003</v>
      </c>
      <c r="CG67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1.569664223993412</v>
      </c>
      <c r="CH676" s="1" t="str">
        <f>'[1]Bearbeitete Datenbank'!$BV678</f>
        <v>True</v>
      </c>
      <c r="CI676" s="1" t="str">
        <f>'[1]Bearbeitete Datenbank'!$BW678</f>
        <v>True</v>
      </c>
      <c r="CJ676" s="1">
        <f>'[1]Bearbeitete Datenbank'!$BX678</f>
        <v>1.1081E-4</v>
      </c>
      <c r="CK676" s="1">
        <f>'[1]Bearbeitete Datenbank'!$BY678</f>
        <v>9.6018000000000001E-5</v>
      </c>
      <c r="CL676" s="1">
        <f>'[1]Bearbeitete Datenbank'!$CA678</f>
        <v>2.7224000000000002E-2</v>
      </c>
      <c r="CM67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4.7514843556293625E-4</v>
      </c>
      <c r="CN676" s="1">
        <f>'[1]Bearbeitete Datenbank'!$CB678</f>
        <v>1</v>
      </c>
      <c r="CO676" s="1">
        <f>'[1]Bearbeitete Datenbank'!$CC678</f>
        <v>5</v>
      </c>
      <c r="CP676" s="1" t="str">
        <f>'[1]Bearbeitete Datenbank'!$CD678</f>
        <v>None</v>
      </c>
      <c r="CQ676" s="1" t="str">
        <f>'[1]Bearbeitete Datenbank'!$CE678</f>
        <v>None</v>
      </c>
      <c r="CR676" s="1" t="str">
        <f>'[1]Bearbeitete Datenbank'!$CF678</f>
        <v>None</v>
      </c>
      <c r="CS676" s="1" t="str">
        <f>IF(Tabelle27[[#This Row],[synchronised_starting_longitude '[deg_E']]]="None","None",Tabelle27[[#This Row],[synchronised_starting_longitude '[deg_E']]]*PI()/180)</f>
        <v>None</v>
      </c>
      <c r="CT676" s="1" t="str">
        <f>'[1]Bearbeitete Datenbank'!$CG678</f>
        <v>None</v>
      </c>
      <c r="CU676" s="1" t="str">
        <f>IF(Tabelle27[[#This Row],[synchronised_initial_longitude '[deg_E']]]="None","None",Tabelle27[[#This Row],[synchronised_initial_longitude '[deg_E']]]*PI()/180)</f>
        <v>None</v>
      </c>
      <c r="CV676" s="1" t="str">
        <f>'[1]Bearbeitete Datenbank'!$CH678</f>
        <v>None</v>
      </c>
      <c r="CW676" s="1" t="str">
        <f>IF(Tabelle27[[#This Row],[synchronised_tolerance_longitude '[deg_E']]]="None","None",Tabelle27[[#This Row],[synchronised_tolerance_longitude '[deg_E']]]*PI()/180)</f>
        <v>None</v>
      </c>
      <c r="CY676" s="1" t="str">
        <f>'[1]Bearbeitete Datenbank'!$CI678</f>
        <v>None</v>
      </c>
      <c r="CZ676" s="1" t="str">
        <f>IF(Tabelle27[[#This Row],[initial_GLAN '[deg']]]="None",Tabelle27[[#This Row],[initial_GLAN '[deg']]],Tabelle27[[#This Row],[initial_GLAN '[deg']]]*PI()/180)</f>
        <v>None</v>
      </c>
      <c r="DA676" s="1" t="str">
        <f>'[1]Bearbeitete Datenbank'!$CJ678</f>
        <v>None</v>
      </c>
      <c r="DB676" s="1" t="str">
        <f>IF(Tabelle27[[#This Row],[tolerance_GLAN '[deg']]]="None",Tabelle27[[#This Row],[tolerance_GLAN '[deg']]],Tabelle27[[#This Row],[tolerance_GLAN '[deg']]]*PI()/180)</f>
        <v>None</v>
      </c>
      <c r="DC676" s="1" t="str">
        <f>'[1]Bearbeitete Datenbank'!$CK678</f>
        <v>None</v>
      </c>
      <c r="DD676" s="49" t="str">
        <f>'[1]Bearbeitete Datenbank'!$CL678</f>
        <v>None</v>
      </c>
      <c r="DE676" s="5" t="str">
        <f>'[1]Bearbeitete Datenbank'!$CM678</f>
        <v>None</v>
      </c>
      <c r="DF676" s="49" t="str">
        <f>'[1]Bearbeitete Datenbank'!$CN678</f>
        <v>None</v>
      </c>
      <c r="DG676" s="5" t="str">
        <f>'[1]Bearbeitete Datenbank'!$CO678</f>
        <v>None</v>
      </c>
      <c r="DH676" s="5" t="str">
        <f>'[1]Bearbeitete Datenbank'!$CP678</f>
        <v>None</v>
      </c>
    </row>
    <row r="677" spans="1:112" x14ac:dyDescent="0.25">
      <c r="A677" s="1" t="str">
        <f>'[1]Bearbeitete Datenbank'!$C679</f>
        <v>Yamal-402</v>
      </c>
      <c r="C677" s="1" t="str">
        <f>'[1]Bearbeitete Datenbank'!$C679</f>
        <v>Yamal-402</v>
      </c>
      <c r="D677" s="41">
        <f>'[1]Bearbeitete Datenbank'!$AB679</f>
        <v>39022</v>
      </c>
      <c r="G677" s="1" t="str">
        <f>'[1]Bearbeitete Datenbank'!$AV679</f>
        <v>Heavy Satellite</v>
      </c>
      <c r="H677" s="1">
        <f>'[1]Bearbeitete Datenbank'!$V679</f>
        <v>11</v>
      </c>
      <c r="J677" s="3"/>
      <c r="K677" s="1" t="str">
        <f>'[1]Bearbeitete Datenbank'!$BQ679</f>
        <v>none</v>
      </c>
      <c r="L677" s="1" t="str">
        <f>'[1]Bearbeitete Datenbank'!$BR679</f>
        <v>0</v>
      </c>
      <c r="M677" s="1"/>
      <c r="N677" s="1">
        <f>'[1]Bearbeitete Datenbank'!$BS679</f>
        <v>300</v>
      </c>
      <c r="P677" s="5" t="str">
        <f>'[1]Bearbeitete Datenbank'!$Y679</f>
        <v>Baikonur Cosmodrome</v>
      </c>
      <c r="Q677" s="1">
        <f>'[1]Bearbeitete Datenbank'!$AD679*PI()/180</f>
        <v>0.80224059067919362</v>
      </c>
      <c r="R677" s="1" t="str">
        <f>'[1]Bearbeitete Datenbank'!$D679</f>
        <v>Russia</v>
      </c>
      <c r="S677" s="1" t="str">
        <f>'[1]Bearbeitete Datenbank'!$E679</f>
        <v>Russia</v>
      </c>
      <c r="T677" s="1" t="str">
        <f>'[1]Bearbeitete Datenbank'!$F679</f>
        <v>Gazprom Space Systems</v>
      </c>
      <c r="U677" s="3">
        <f>'[1]Bearbeitete Datenbank'!$U679</f>
        <v>41251</v>
      </c>
      <c r="V677" s="34">
        <f>'[1]Bearbeitete Datenbank'!$AE679*PI()/180</f>
        <v>1.1048806829750102</v>
      </c>
      <c r="Y677" s="1">
        <f>'[1]Bearbeitete Datenbank'!$BK679</f>
        <v>2.5</v>
      </c>
      <c r="Z677" s="1">
        <f>'[1]Bearbeitete Datenbank'!$BL679</f>
        <v>5.5</v>
      </c>
      <c r="AA677" s="1">
        <f>'[1]Bearbeitete Datenbank'!$BM679</f>
        <v>38</v>
      </c>
      <c r="AB677" s="1">
        <f>'[1]Bearbeitete Datenbank'!BN679</f>
        <v>91.426067059877298</v>
      </c>
      <c r="AC677" s="33">
        <f>'[1]Bearbeitete Datenbank'!BO679</f>
        <v>6.25</v>
      </c>
      <c r="AD677" s="1">
        <f>'[1]Bearbeitete Datenbank'!$BP679</f>
        <v>40.673333333333296</v>
      </c>
      <c r="AH677" s="1">
        <f>'[1]Bearbeitete Datenbank'!$AL679</f>
        <v>4463</v>
      </c>
      <c r="AJ677" s="1">
        <f>'[1]Bearbeitete Datenbank'!$AN679</f>
        <v>2000</v>
      </c>
      <c r="AK677" s="1">
        <f>'[1]Bearbeitete Datenbank'!$AW679</f>
        <v>2463</v>
      </c>
      <c r="AU677" s="1" t="str">
        <f>'[1]Bearbeitete Datenbank'!$AU679</f>
        <v>GEO/D</v>
      </c>
      <c r="AV677" s="1" t="str">
        <f>'[1]Bearbeitete Datenbank'!$J679</f>
        <v>GEO</v>
      </c>
      <c r="AY677" s="1" t="str">
        <f>'[1]Bearbeitete Datenbank'!$G679</f>
        <v>Commercial</v>
      </c>
      <c r="AZ677" s="1"/>
      <c r="BA677" s="1" t="str">
        <f>'[1]Bearbeitete Datenbank'!$H679</f>
        <v>Communications</v>
      </c>
      <c r="BB677" s="1"/>
      <c r="BC677" s="42">
        <f>'[1]Bearbeitete Datenbank'!$AX679</f>
        <v>2.63E-2</v>
      </c>
      <c r="BD677" s="1">
        <f>Tabelle27[[#This Row],[inclination '[degree']]]*PI()/180</f>
        <v>4.5902159327450867E-4</v>
      </c>
      <c r="BE677" s="1">
        <f>'[1]Bearbeitete Datenbank'!$AY679</f>
        <v>122.10250000000001</v>
      </c>
      <c r="BF677" s="1">
        <f>Tabelle27[[#This Row],[RAAN '[degree']]]*PI()/180</f>
        <v>2.1310906499163762</v>
      </c>
      <c r="BG677" s="1">
        <f>'[1]Bearbeitete Datenbank'!$BA679</f>
        <v>308.09730000000002</v>
      </c>
      <c r="BH677" s="1">
        <f>Tabelle27[[#This Row],[AoP '[degree']]]*PI()/180</f>
        <v>5.3773123015047259</v>
      </c>
      <c r="BI677" s="1">
        <f>'[1]Bearbeitete Datenbank'!$BB679</f>
        <v>177.2492</v>
      </c>
      <c r="BK677" s="1">
        <f>Tabelle27[[#This Row],[mean_anomaly '[degree']]]*PI()/180</f>
        <v>3.0935821365259333</v>
      </c>
      <c r="BL677" s="1">
        <f>'[1]Bearbeitete Datenbank'!$AZ679</f>
        <v>2.9119999999999998E-4</v>
      </c>
      <c r="BM677" s="1">
        <f>'[1]Bearbeitete Datenbank'!$BE679</f>
        <v>42165.801741643285</v>
      </c>
      <c r="BN677" s="1">
        <f>'[1]Bearbeitete Datenbank'!$BF679</f>
        <v>35807.080423110448</v>
      </c>
      <c r="BO677" s="1">
        <f>'[1]Bearbeitete Datenbank'!$BG679</f>
        <v>35782.523060176114</v>
      </c>
      <c r="BP677" s="1">
        <f>'[1]Bearbeitete Datenbank'!$BH679</f>
        <v>1436.1500121319768</v>
      </c>
      <c r="BQ677" s="1">
        <f>'[1]Bearbeitete Datenbank'!$BC679</f>
        <v>1.00268077</v>
      </c>
      <c r="BS677" s="5"/>
      <c r="BT677" s="5"/>
      <c r="BU677" s="5"/>
      <c r="BV677" s="5"/>
      <c r="BW677" s="5"/>
      <c r="BY677" s="1" t="s">
        <v>115</v>
      </c>
      <c r="BZ677" s="1" t="s">
        <v>115</v>
      </c>
      <c r="CA677" s="1" t="s">
        <v>115</v>
      </c>
      <c r="CB677" s="1" t="s">
        <v>115</v>
      </c>
      <c r="CD677" s="47">
        <f>'[1]Bearbeitete Datenbank'!$BT679</f>
        <v>2.2959011499999349E-2</v>
      </c>
      <c r="CE67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4.0071034367823076E-4</v>
      </c>
      <c r="CF677" s="1">
        <f>'[1]Bearbeitete Datenbank'!$BU679</f>
        <v>54.885139133499997</v>
      </c>
      <c r="CG67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0.95792638829476262</v>
      </c>
      <c r="CH677" s="1" t="str">
        <f>'[1]Bearbeitete Datenbank'!$BV679</f>
        <v>True</v>
      </c>
      <c r="CI677" s="1" t="str">
        <f>'[1]Bearbeitete Datenbank'!$BW679</f>
        <v>True</v>
      </c>
      <c r="CJ677" s="1">
        <f>'[1]Bearbeitete Datenbank'!$BX679</f>
        <v>2.9476950000000002E-4</v>
      </c>
      <c r="CK677" s="1">
        <f>'[1]Bearbeitete Datenbank'!$BY679</f>
        <v>3.1469499999999987E-5</v>
      </c>
      <c r="CL677" s="1">
        <f>'[1]Bearbeitete Datenbank'!$CA679</f>
        <v>4.8452000000000002E-2</v>
      </c>
      <c r="CM67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8.4564692917629258E-4</v>
      </c>
      <c r="CN677" s="1">
        <f>'[1]Bearbeitete Datenbank'!$CB679</f>
        <v>1</v>
      </c>
      <c r="CO677" s="1">
        <f>'[1]Bearbeitete Datenbank'!$CC679</f>
        <v>3</v>
      </c>
      <c r="CP677" s="1" t="str">
        <f>'[1]Bearbeitete Datenbank'!$CD679</f>
        <v>None</v>
      </c>
      <c r="CQ677" s="1" t="str">
        <f>'[1]Bearbeitete Datenbank'!$CE679</f>
        <v>None</v>
      </c>
      <c r="CR677" s="1" t="str">
        <f>'[1]Bearbeitete Datenbank'!$CF679</f>
        <v>None</v>
      </c>
      <c r="CS677" s="1" t="str">
        <f>IF(Tabelle27[[#This Row],[synchronised_starting_longitude '[deg_E']]]="None","None",Tabelle27[[#This Row],[synchronised_starting_longitude '[deg_E']]]*PI()/180)</f>
        <v>None</v>
      </c>
      <c r="CT677" s="1" t="str">
        <f>'[1]Bearbeitete Datenbank'!$CG679</f>
        <v>None</v>
      </c>
      <c r="CU677" s="1" t="str">
        <f>IF(Tabelle27[[#This Row],[synchronised_initial_longitude '[deg_E']]]="None","None",Tabelle27[[#This Row],[synchronised_initial_longitude '[deg_E']]]*PI()/180)</f>
        <v>None</v>
      </c>
      <c r="CV677" s="1" t="str">
        <f>'[1]Bearbeitete Datenbank'!$CH679</f>
        <v>None</v>
      </c>
      <c r="CW677" s="1" t="str">
        <f>IF(Tabelle27[[#This Row],[synchronised_tolerance_longitude '[deg_E']]]="None","None",Tabelle27[[#This Row],[synchronised_tolerance_longitude '[deg_E']]]*PI()/180)</f>
        <v>None</v>
      </c>
      <c r="CY677" s="1" t="str">
        <f>'[1]Bearbeitete Datenbank'!$CI679</f>
        <v>None</v>
      </c>
      <c r="CZ677" s="1" t="str">
        <f>IF(Tabelle27[[#This Row],[initial_GLAN '[deg']]]="None",Tabelle27[[#This Row],[initial_GLAN '[deg']]],Tabelle27[[#This Row],[initial_GLAN '[deg']]]*PI()/180)</f>
        <v>None</v>
      </c>
      <c r="DA677" s="1" t="str">
        <f>'[1]Bearbeitete Datenbank'!$CJ679</f>
        <v>None</v>
      </c>
      <c r="DB677" s="1" t="str">
        <f>IF(Tabelle27[[#This Row],[tolerance_GLAN '[deg']]]="None",Tabelle27[[#This Row],[tolerance_GLAN '[deg']]],Tabelle27[[#This Row],[tolerance_GLAN '[deg']]]*PI()/180)</f>
        <v>None</v>
      </c>
      <c r="DC677" s="1" t="str">
        <f>'[1]Bearbeitete Datenbank'!$CK679</f>
        <v>None</v>
      </c>
      <c r="DD677" s="49" t="str">
        <f>'[1]Bearbeitete Datenbank'!$CL679</f>
        <v>None</v>
      </c>
      <c r="DE677" s="5" t="str">
        <f>'[1]Bearbeitete Datenbank'!$CM679</f>
        <v>None</v>
      </c>
      <c r="DF677" s="49" t="str">
        <f>'[1]Bearbeitete Datenbank'!$CN679</f>
        <v>None</v>
      </c>
      <c r="DG677" s="5" t="str">
        <f>'[1]Bearbeitete Datenbank'!$CO679</f>
        <v>None</v>
      </c>
      <c r="DH677" s="5" t="str">
        <f>'[1]Bearbeitete Datenbank'!$CP679</f>
        <v>None</v>
      </c>
    </row>
    <row r="678" spans="1:112" x14ac:dyDescent="0.25">
      <c r="A678" s="1" t="str">
        <f>'[1]Bearbeitete Datenbank'!$C680</f>
        <v>Yamal-601</v>
      </c>
      <c r="C678" s="1" t="str">
        <f>'[1]Bearbeitete Datenbank'!$C680</f>
        <v>Yamal-601</v>
      </c>
      <c r="D678" s="41">
        <f>'[1]Bearbeitete Datenbank'!$AB680</f>
        <v>44307</v>
      </c>
      <c r="G678" s="1" t="str">
        <f>'[1]Bearbeitete Datenbank'!$AV680</f>
        <v>Heavy Satellite</v>
      </c>
      <c r="H678" s="1">
        <f>'[1]Bearbeitete Datenbank'!$V680</f>
        <v>15</v>
      </c>
      <c r="J678" s="3"/>
      <c r="K678" s="1" t="str">
        <f>'[1]Bearbeitete Datenbank'!$BQ680</f>
        <v>none</v>
      </c>
      <c r="L678" s="1" t="str">
        <f>'[1]Bearbeitete Datenbank'!$BR680</f>
        <v>0</v>
      </c>
      <c r="M678" s="1"/>
      <c r="N678" s="1">
        <f>'[1]Bearbeitete Datenbank'!$BS680</f>
        <v>3000</v>
      </c>
      <c r="P678" s="5" t="str">
        <f>'[1]Bearbeitete Datenbank'!$Y680</f>
        <v>Baikonur Cosmodrome</v>
      </c>
      <c r="Q678" s="1">
        <f>'[1]Bearbeitete Datenbank'!$AD680*PI()/180</f>
        <v>0.80224059067919362</v>
      </c>
      <c r="R678" s="1" t="str">
        <f>'[1]Bearbeitete Datenbank'!$D680</f>
        <v>Russia</v>
      </c>
      <c r="S678" s="1" t="str">
        <f>'[1]Bearbeitete Datenbank'!$E680</f>
        <v>Russia</v>
      </c>
      <c r="T678" s="1" t="str">
        <f>'[1]Bearbeitete Datenbank'!$F680</f>
        <v>Gazprom Space Systems</v>
      </c>
      <c r="U678" s="3">
        <f>'[1]Bearbeitete Datenbank'!$U680</f>
        <v>43615</v>
      </c>
      <c r="V678" s="34">
        <f>'[1]Bearbeitete Datenbank'!$AE680*PI()/180</f>
        <v>1.1048806829750102</v>
      </c>
      <c r="Y678" s="1">
        <f>'[1]Bearbeitete Datenbank'!$BK680</f>
        <v>2</v>
      </c>
      <c r="Z678" s="1">
        <f>'[1]Bearbeitete Datenbank'!$BL680</f>
        <v>6</v>
      </c>
      <c r="AA678" s="1">
        <f>'[1]Bearbeitete Datenbank'!$BM680</f>
        <v>27</v>
      </c>
      <c r="AB678" s="1">
        <f>'[1]Bearbeitete Datenbank'!BN680</f>
        <v>52.405212787109903</v>
      </c>
      <c r="AC678" s="33">
        <f>'[1]Bearbeitete Datenbank'!BO680</f>
        <v>3.14159265358979</v>
      </c>
      <c r="AD678" s="1">
        <f>'[1]Bearbeitete Datenbank'!$BP680</f>
        <v>24.4229076208976</v>
      </c>
      <c r="AH678" s="1">
        <f>'[1]Bearbeitete Datenbank'!$AL680</f>
        <v>3162</v>
      </c>
      <c r="AJ678" s="1">
        <f>'[1]Bearbeitete Datenbank'!$AN680</f>
        <v>2000</v>
      </c>
      <c r="AK678" s="1">
        <f>'[1]Bearbeitete Datenbank'!$AW680</f>
        <v>1162</v>
      </c>
      <c r="AU678" s="1" t="str">
        <f>'[1]Bearbeitete Datenbank'!$AU680</f>
        <v>GEO/S</v>
      </c>
      <c r="AV678" s="1" t="str">
        <f>'[1]Bearbeitete Datenbank'!$J680</f>
        <v>GEO</v>
      </c>
      <c r="AY678" s="1" t="str">
        <f>'[1]Bearbeitete Datenbank'!$G680</f>
        <v>Commercial</v>
      </c>
      <c r="AZ678" s="1"/>
      <c r="BA678" s="1" t="str">
        <f>'[1]Bearbeitete Datenbank'!$H680</f>
        <v>Communications</v>
      </c>
      <c r="BB678" s="1"/>
      <c r="BC678" s="42">
        <f>'[1]Bearbeitete Datenbank'!$AX680</f>
        <v>6.4999999999999997E-3</v>
      </c>
      <c r="BD678" s="1">
        <f>Tabelle27[[#This Row],[inclination '[degree']]]*PI()/180</f>
        <v>1.1344640137963142E-4</v>
      </c>
      <c r="BE678" s="1">
        <f>'[1]Bearbeitete Datenbank'!$AY680</f>
        <v>350.553</v>
      </c>
      <c r="BF678" s="1">
        <f>Tabelle27[[#This Row],[RAAN '[degree']]]*PI()/180</f>
        <v>6.1183040527436816</v>
      </c>
      <c r="BG678" s="1">
        <f>'[1]Bearbeitete Datenbank'!$BA680</f>
        <v>65.084299999999999</v>
      </c>
      <c r="BH678" s="1">
        <f>Tabelle27[[#This Row],[AoP '[degree']]]*PI()/180</f>
        <v>1.1359353263557455</v>
      </c>
      <c r="BI678" s="1">
        <f>'[1]Bearbeitete Datenbank'!$BB680</f>
        <v>211.4255</v>
      </c>
      <c r="BK678" s="1">
        <f>Tabelle27[[#This Row],[mean_anomaly '[degree']]]*PI()/180</f>
        <v>3.6900710976752711</v>
      </c>
      <c r="BL678" s="1">
        <f>'[1]Bearbeitete Datenbank'!$AZ680</f>
        <v>2.42E-4</v>
      </c>
      <c r="BM678" s="1">
        <f>'[1]Bearbeitete Datenbank'!$BE680</f>
        <v>42164.44656591105</v>
      </c>
      <c r="BN678" s="1">
        <f>'[1]Bearbeitete Datenbank'!$BF680</f>
        <v>35803.650361980006</v>
      </c>
      <c r="BO678" s="1">
        <f>'[1]Bearbeitete Datenbank'!$BG680</f>
        <v>35783.242769842102</v>
      </c>
      <c r="BP678" s="1">
        <f>'[1]Bearbeitete Datenbank'!$BH680</f>
        <v>1436.0807775890703</v>
      </c>
      <c r="BQ678" s="1">
        <f>'[1]Bearbeitete Datenbank'!$BC680</f>
        <v>1.00272911</v>
      </c>
      <c r="BS678" s="5"/>
      <c r="BT678" s="5"/>
      <c r="BU678" s="5"/>
      <c r="BV678" s="5"/>
      <c r="BW678" s="5"/>
      <c r="BY678" s="1" t="s">
        <v>115</v>
      </c>
      <c r="BZ678" s="1" t="s">
        <v>115</v>
      </c>
      <c r="CA678" s="1" t="s">
        <v>115</v>
      </c>
      <c r="CB678" s="1" t="s">
        <v>115</v>
      </c>
      <c r="CD678" s="47">
        <f>'[1]Bearbeitete Datenbank'!$BT680</f>
        <v>3.302801250000087E-2</v>
      </c>
      <c r="CE67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5.764475635148588E-4</v>
      </c>
      <c r="CF678" s="1">
        <f>'[1]Bearbeitete Datenbank'!$BU680</f>
        <v>48.992987736499998</v>
      </c>
      <c r="CG67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0.85508894639112898</v>
      </c>
      <c r="CH678" s="1" t="str">
        <f>'[1]Bearbeitete Datenbank'!$BV680</f>
        <v>True</v>
      </c>
      <c r="CI678" s="1" t="str">
        <f>'[1]Bearbeitete Datenbank'!$BW680</f>
        <v>True</v>
      </c>
      <c r="CJ678" s="1">
        <f>'[1]Bearbeitete Datenbank'!$BX680</f>
        <v>2.21454E-4</v>
      </c>
      <c r="CK678" s="1">
        <f>'[1]Bearbeitete Datenbank'!$BY680</f>
        <v>6.8045999999999992E-5</v>
      </c>
      <c r="CL678" s="1">
        <f>'[1]Bearbeitete Datenbank'!$CA680</f>
        <v>2.4095999999999999E-2</v>
      </c>
      <c r="CM67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4.205545365605536E-4</v>
      </c>
      <c r="CN678" s="1">
        <f>'[1]Bearbeitete Datenbank'!$CB680</f>
        <v>1</v>
      </c>
      <c r="CO678" s="1">
        <f>'[1]Bearbeitete Datenbank'!$CC680</f>
        <v>12</v>
      </c>
      <c r="CP678" s="1" t="str">
        <f>'[1]Bearbeitete Datenbank'!$CD680</f>
        <v>None</v>
      </c>
      <c r="CQ678" s="1" t="str">
        <f>'[1]Bearbeitete Datenbank'!$CE680</f>
        <v>None</v>
      </c>
      <c r="CR678" s="1" t="str">
        <f>'[1]Bearbeitete Datenbank'!$CF680</f>
        <v>None</v>
      </c>
      <c r="CS678" s="1" t="str">
        <f>IF(Tabelle27[[#This Row],[synchronised_starting_longitude '[deg_E']]]="None","None",Tabelle27[[#This Row],[synchronised_starting_longitude '[deg_E']]]*PI()/180)</f>
        <v>None</v>
      </c>
      <c r="CT678" s="1" t="str">
        <f>'[1]Bearbeitete Datenbank'!$CG680</f>
        <v>None</v>
      </c>
      <c r="CU678" s="1" t="str">
        <f>IF(Tabelle27[[#This Row],[synchronised_initial_longitude '[deg_E']]]="None","None",Tabelle27[[#This Row],[synchronised_initial_longitude '[deg_E']]]*PI()/180)</f>
        <v>None</v>
      </c>
      <c r="CV678" s="1" t="str">
        <f>'[1]Bearbeitete Datenbank'!$CH680</f>
        <v>None</v>
      </c>
      <c r="CW678" s="1" t="str">
        <f>IF(Tabelle27[[#This Row],[synchronised_tolerance_longitude '[deg_E']]]="None","None",Tabelle27[[#This Row],[synchronised_tolerance_longitude '[deg_E']]]*PI()/180)</f>
        <v>None</v>
      </c>
      <c r="CY678" s="1" t="str">
        <f>'[1]Bearbeitete Datenbank'!$CI680</f>
        <v>None</v>
      </c>
      <c r="CZ678" s="1" t="str">
        <f>IF(Tabelle27[[#This Row],[initial_GLAN '[deg']]]="None",Tabelle27[[#This Row],[initial_GLAN '[deg']]],Tabelle27[[#This Row],[initial_GLAN '[deg']]]*PI()/180)</f>
        <v>None</v>
      </c>
      <c r="DA678" s="1" t="str">
        <f>'[1]Bearbeitete Datenbank'!$CJ680</f>
        <v>None</v>
      </c>
      <c r="DB678" s="1" t="str">
        <f>IF(Tabelle27[[#This Row],[tolerance_GLAN '[deg']]]="None",Tabelle27[[#This Row],[tolerance_GLAN '[deg']]],Tabelle27[[#This Row],[tolerance_GLAN '[deg']]]*PI()/180)</f>
        <v>None</v>
      </c>
      <c r="DC678" s="1" t="str">
        <f>'[1]Bearbeitete Datenbank'!$CK680</f>
        <v>None</v>
      </c>
      <c r="DD678" s="49" t="str">
        <f>'[1]Bearbeitete Datenbank'!$CL680</f>
        <v>None</v>
      </c>
      <c r="DE678" s="5" t="str">
        <f>'[1]Bearbeitete Datenbank'!$CM680</f>
        <v>None</v>
      </c>
      <c r="DF678" s="49" t="str">
        <f>'[1]Bearbeitete Datenbank'!$CN680</f>
        <v>None</v>
      </c>
      <c r="DG678" s="5" t="str">
        <f>'[1]Bearbeitete Datenbank'!$CO680</f>
        <v>None</v>
      </c>
      <c r="DH678" s="5" t="str">
        <f>'[1]Bearbeitete Datenbank'!$CP680</f>
        <v>None</v>
      </c>
    </row>
    <row r="679" spans="1:112" x14ac:dyDescent="0.25">
      <c r="A679" s="1" t="str">
        <f>'[1]Bearbeitete Datenbank'!$C681</f>
        <v>Zhongxing 10</v>
      </c>
      <c r="C679" s="1" t="str">
        <f>'[1]Bearbeitete Datenbank'!$C681</f>
        <v>Zhongxing 10</v>
      </c>
      <c r="D679" s="41">
        <f>'[1]Bearbeitete Datenbank'!$AB681</f>
        <v>37677</v>
      </c>
      <c r="G679" s="1" t="str">
        <f>'[1]Bearbeitete Datenbank'!$AV681</f>
        <v>Heavy Satellite</v>
      </c>
      <c r="H679" s="1">
        <f>'[1]Bearbeitete Datenbank'!$V681</f>
        <v>15</v>
      </c>
      <c r="J679" s="3"/>
      <c r="K679" s="1" t="str">
        <f>'[1]Bearbeitete Datenbank'!$BQ681</f>
        <v>mono/duo-propellant</v>
      </c>
      <c r="L679" s="1" t="str">
        <f>'[1]Bearbeitete Datenbank'!$BR681</f>
        <v>1</v>
      </c>
      <c r="M679" s="1"/>
      <c r="N679" s="1">
        <f>'[1]Bearbeitete Datenbank'!$BS681</f>
        <v>300</v>
      </c>
      <c r="P679" s="5" t="str">
        <f>'[1]Bearbeitete Datenbank'!$Y681</f>
        <v>Xichang Satellite Launch Center</v>
      </c>
      <c r="Q679" s="1">
        <f>'[1]Bearbeitete Datenbank'!$AD681*PI()/180</f>
        <v>0.49298599140652699</v>
      </c>
      <c r="R679" s="1" t="str">
        <f>'[1]Bearbeitete Datenbank'!$D681</f>
        <v>China</v>
      </c>
      <c r="S679" s="1" t="str">
        <f>'[1]Bearbeitete Datenbank'!$E681</f>
        <v>China</v>
      </c>
      <c r="T679" s="1" t="str">
        <f>'[1]Bearbeitete Datenbank'!$F681</f>
        <v>China Satellite Communication Corp. (China Satcom)</v>
      </c>
      <c r="U679" s="3">
        <f>'[1]Bearbeitete Datenbank'!$U681</f>
        <v>40714</v>
      </c>
      <c r="V679" s="34">
        <f>'[1]Bearbeitete Datenbank'!$AE681*PI()/180</f>
        <v>1.7806993189133569</v>
      </c>
      <c r="Y679" s="1">
        <f>'[1]Bearbeitete Datenbank'!$BK681</f>
        <v>2.4</v>
      </c>
      <c r="Z679" s="1">
        <f>'[1]Bearbeitete Datenbank'!$BL681</f>
        <v>3.6</v>
      </c>
      <c r="AA679" s="1">
        <f>'[1]Bearbeitete Datenbank'!$BM681</f>
        <v>15.5</v>
      </c>
      <c r="AB679" s="1">
        <f>'[1]Bearbeitete Datenbank'!BN681</f>
        <v>38.660767844373702</v>
      </c>
      <c r="AC679" s="33">
        <f>'[1]Bearbeitete Datenbank'!BO681</f>
        <v>5.76</v>
      </c>
      <c r="AD679" s="1">
        <f>'[1]Bearbeitete Datenbank'!$BP681</f>
        <v>19.960466666666701</v>
      </c>
      <c r="AH679" s="1">
        <f>'[1]Bearbeitete Datenbank'!$AL681</f>
        <v>5100</v>
      </c>
      <c r="AJ679" s="1">
        <f>'[1]Bearbeitete Datenbank'!$AN681</f>
        <v>2500</v>
      </c>
      <c r="AK679" s="1">
        <f>'[1]Bearbeitete Datenbank'!$AW681</f>
        <v>2600</v>
      </c>
      <c r="AU679" s="1" t="str">
        <f>'[1]Bearbeitete Datenbank'!$AU681</f>
        <v>GEO/S</v>
      </c>
      <c r="AV679" s="1" t="str">
        <f>'[1]Bearbeitete Datenbank'!$J681</f>
        <v>GEO</v>
      </c>
      <c r="AY679" s="1" t="str">
        <f>'[1]Bearbeitete Datenbank'!$G681</f>
        <v>Government</v>
      </c>
      <c r="AZ679" s="1"/>
      <c r="BA679" s="1" t="str">
        <f>'[1]Bearbeitete Datenbank'!$H681</f>
        <v>Communications</v>
      </c>
      <c r="BB679" s="1"/>
      <c r="BC679" s="42">
        <f>'[1]Bearbeitete Datenbank'!$AX681</f>
        <v>8.1299999999999997E-2</v>
      </c>
      <c r="BD679" s="1">
        <f>Tabelle27[[#This Row],[inclination '[degree']]]*PI()/180</f>
        <v>1.4189526818713899E-3</v>
      </c>
      <c r="BE679" s="1">
        <f>'[1]Bearbeitete Datenbank'!$AY681</f>
        <v>264.65449999999998</v>
      </c>
      <c r="BF679" s="1">
        <f>Tabelle27[[#This Row],[RAAN '[degree']]]*PI()/180</f>
        <v>4.619092405219333</v>
      </c>
      <c r="BG679" s="1">
        <f>'[1]Bearbeitete Datenbank'!$BA681</f>
        <v>243.34280000000001</v>
      </c>
      <c r="BH679" s="1">
        <f>Tabelle27[[#This Row],[AoP '[degree']]]*PI()/180</f>
        <v>4.2471330710220574</v>
      </c>
      <c r="BI679" s="1">
        <f>'[1]Bearbeitete Datenbank'!$BB681</f>
        <v>166.8631</v>
      </c>
      <c r="BK679" s="1">
        <f>Tabelle27[[#This Row],[mean_anomaly '[degree']]]*PI()/180</f>
        <v>2.9123104950845504</v>
      </c>
      <c r="BL679" s="1">
        <f>'[1]Bearbeitete Datenbank'!$AZ681</f>
        <v>3.0140000000000001E-4</v>
      </c>
      <c r="BM679" s="1">
        <f>'[1]Bearbeitete Datenbank'!$BE681</f>
        <v>42165.760529687803</v>
      </c>
      <c r="BN679" s="1">
        <f>'[1]Bearbeitete Datenbank'!$BF681</f>
        <v>35807.469289911445</v>
      </c>
      <c r="BO679" s="1">
        <f>'[1]Bearbeitete Datenbank'!$BG681</f>
        <v>35782.051769464153</v>
      </c>
      <c r="BP679" s="1">
        <f>'[1]Bearbeitete Datenbank'!$BH681</f>
        <v>1436.1479066388949</v>
      </c>
      <c r="BQ679" s="1">
        <f>'[1]Bearbeitete Datenbank'!$BC681</f>
        <v>1.0026822399999999</v>
      </c>
      <c r="BS679" s="5"/>
      <c r="BT679" s="5"/>
      <c r="BU679" s="5"/>
      <c r="BV679" s="5"/>
      <c r="BW679" s="5"/>
      <c r="BY679" s="1" t="s">
        <v>115</v>
      </c>
      <c r="BZ679" s="1" t="s">
        <v>115</v>
      </c>
      <c r="CA679" s="1" t="s">
        <v>115</v>
      </c>
      <c r="CB679" s="1" t="s">
        <v>115</v>
      </c>
      <c r="CD679" s="47">
        <f>'[1]Bearbeitete Datenbank'!$BT681</f>
        <v>5.1528689000001293E-2</v>
      </c>
      <c r="CE67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8.9934528228620696E-4</v>
      </c>
      <c r="CF679" s="1">
        <f>'[1]Bearbeitete Datenbank'!$BU681</f>
        <v>110.49709950100001</v>
      </c>
      <c r="CG67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1.9285382001962335</v>
      </c>
      <c r="CH679" s="1" t="str">
        <f>'[1]Bearbeitete Datenbank'!$BV681</f>
        <v>True</v>
      </c>
      <c r="CI679" s="1" t="str">
        <f>'[1]Bearbeitete Datenbank'!$BW681</f>
        <v>True</v>
      </c>
      <c r="CJ679" s="1">
        <f>'[1]Bearbeitete Datenbank'!$BX681</f>
        <v>3.1866499999999999E-4</v>
      </c>
      <c r="CK679" s="1">
        <f>'[1]Bearbeitete Datenbank'!$BY681</f>
        <v>7.310699999999999E-5</v>
      </c>
      <c r="CL679" s="1">
        <f>'[1]Bearbeitete Datenbank'!$CA681</f>
        <v>9.1941999999999996E-2</v>
      </c>
      <c r="CM67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1.6046906208686262E-3</v>
      </c>
      <c r="CN679" s="1">
        <f>'[1]Bearbeitete Datenbank'!$CB681</f>
        <v>1</v>
      </c>
      <c r="CO679" s="1">
        <f>'[1]Bearbeitete Datenbank'!$CC681</f>
        <v>9</v>
      </c>
      <c r="CP679" s="1" t="str">
        <f>'[1]Bearbeitete Datenbank'!$CD681</f>
        <v>None</v>
      </c>
      <c r="CQ679" s="1" t="str">
        <f>'[1]Bearbeitete Datenbank'!$CE681</f>
        <v>None</v>
      </c>
      <c r="CR679" s="1" t="str">
        <f>'[1]Bearbeitete Datenbank'!$CF681</f>
        <v>None</v>
      </c>
      <c r="CS679" s="1" t="str">
        <f>IF(Tabelle27[[#This Row],[synchronised_starting_longitude '[deg_E']]]="None","None",Tabelle27[[#This Row],[synchronised_starting_longitude '[deg_E']]]*PI()/180)</f>
        <v>None</v>
      </c>
      <c r="CT679" s="1" t="str">
        <f>'[1]Bearbeitete Datenbank'!$CG681</f>
        <v>None</v>
      </c>
      <c r="CU679" s="1" t="str">
        <f>IF(Tabelle27[[#This Row],[synchronised_initial_longitude '[deg_E']]]="None","None",Tabelle27[[#This Row],[synchronised_initial_longitude '[deg_E']]]*PI()/180)</f>
        <v>None</v>
      </c>
      <c r="CV679" s="1" t="str">
        <f>'[1]Bearbeitete Datenbank'!$CH681</f>
        <v>None</v>
      </c>
      <c r="CW679" s="1" t="str">
        <f>IF(Tabelle27[[#This Row],[synchronised_tolerance_longitude '[deg_E']]]="None","None",Tabelle27[[#This Row],[synchronised_tolerance_longitude '[deg_E']]]*PI()/180)</f>
        <v>None</v>
      </c>
      <c r="CY679" s="1" t="str">
        <f>'[1]Bearbeitete Datenbank'!$CI681</f>
        <v>None</v>
      </c>
      <c r="CZ679" s="1" t="str">
        <f>IF(Tabelle27[[#This Row],[initial_GLAN '[deg']]]="None",Tabelle27[[#This Row],[initial_GLAN '[deg']]],Tabelle27[[#This Row],[initial_GLAN '[deg']]]*PI()/180)</f>
        <v>None</v>
      </c>
      <c r="DA679" s="1" t="str">
        <f>'[1]Bearbeitete Datenbank'!$CJ681</f>
        <v>None</v>
      </c>
      <c r="DB679" s="1" t="str">
        <f>IF(Tabelle27[[#This Row],[tolerance_GLAN '[deg']]]="None",Tabelle27[[#This Row],[tolerance_GLAN '[deg']]],Tabelle27[[#This Row],[tolerance_GLAN '[deg']]]*PI()/180)</f>
        <v>None</v>
      </c>
      <c r="DC679" s="1" t="str">
        <f>'[1]Bearbeitete Datenbank'!$CK681</f>
        <v>None</v>
      </c>
      <c r="DD679" s="49" t="str">
        <f>'[1]Bearbeitete Datenbank'!$CL681</f>
        <v>None</v>
      </c>
      <c r="DE679" s="5" t="str">
        <f>'[1]Bearbeitete Datenbank'!$CM681</f>
        <v>None</v>
      </c>
      <c r="DF679" s="49" t="str">
        <f>'[1]Bearbeitete Datenbank'!$CN681</f>
        <v>None</v>
      </c>
      <c r="DG679" s="5" t="str">
        <f>'[1]Bearbeitete Datenbank'!$CO681</f>
        <v>None</v>
      </c>
      <c r="DH679" s="5" t="str">
        <f>'[1]Bearbeitete Datenbank'!$CP681</f>
        <v>None</v>
      </c>
    </row>
    <row r="680" spans="1:112" x14ac:dyDescent="0.25">
      <c r="A680" s="1" t="str">
        <f>'[1]Bearbeitete Datenbank'!$C682</f>
        <v>Zhongxing 11</v>
      </c>
      <c r="C680" s="1" t="str">
        <f>'[1]Bearbeitete Datenbank'!$C682</f>
        <v>Zhongxing 11</v>
      </c>
      <c r="D680" s="41">
        <f>'[1]Bearbeitete Datenbank'!$AB682</f>
        <v>39157</v>
      </c>
      <c r="G680" s="1" t="str">
        <f>'[1]Bearbeitete Datenbank'!$AV682</f>
        <v>Heavy Satellite</v>
      </c>
      <c r="H680" s="1">
        <f>'[1]Bearbeitete Datenbank'!$V682</f>
        <v>15</v>
      </c>
      <c r="J680" s="3"/>
      <c r="K680" s="1" t="str">
        <f>'[1]Bearbeitete Datenbank'!$BQ682</f>
        <v>mono/duo-propellant</v>
      </c>
      <c r="L680" s="1" t="str">
        <f>'[1]Bearbeitete Datenbank'!$BR682</f>
        <v>1</v>
      </c>
      <c r="M680" s="1"/>
      <c r="N680" s="1">
        <f>'[1]Bearbeitete Datenbank'!$BS682</f>
        <v>300</v>
      </c>
      <c r="P680" s="5" t="str">
        <f>'[1]Bearbeitete Datenbank'!$Y682</f>
        <v>Xichang Satellite Launch Center</v>
      </c>
      <c r="Q680" s="1">
        <f>'[1]Bearbeitete Datenbank'!$AD682*PI()/180</f>
        <v>0.49298599140652699</v>
      </c>
      <c r="R680" s="1" t="str">
        <f>'[1]Bearbeitete Datenbank'!$D682</f>
        <v>China</v>
      </c>
      <c r="S680" s="1" t="str">
        <f>'[1]Bearbeitete Datenbank'!$E682</f>
        <v>China</v>
      </c>
      <c r="T680" s="1" t="str">
        <f>'[1]Bearbeitete Datenbank'!$F682</f>
        <v>China Satellite Communication Corp. (China Satcom)</v>
      </c>
      <c r="U680" s="3">
        <f>'[1]Bearbeitete Datenbank'!$U682</f>
        <v>41395</v>
      </c>
      <c r="V680" s="34">
        <f>'[1]Bearbeitete Datenbank'!$AE682*PI()/180</f>
        <v>1.7806993189133569</v>
      </c>
      <c r="Y680" s="1">
        <f>'[1]Bearbeitete Datenbank'!$BK682</f>
        <v>2.5</v>
      </c>
      <c r="Z680" s="1">
        <f>'[1]Bearbeitete Datenbank'!$BL682</f>
        <v>5</v>
      </c>
      <c r="AA680" s="1">
        <f>'[1]Bearbeitete Datenbank'!$BM682</f>
        <v>30</v>
      </c>
      <c r="AB680" s="1">
        <f>'[1]Bearbeitete Datenbank'!BN682</f>
        <v>73.750702040974005</v>
      </c>
      <c r="AC680" s="33">
        <f>'[1]Bearbeitete Datenbank'!BO682</f>
        <v>6.25</v>
      </c>
      <c r="AD680" s="1">
        <f>'[1]Bearbeitete Datenbank'!$BP682</f>
        <v>34.063333333333297</v>
      </c>
      <c r="AH680" s="1">
        <f>'[1]Bearbeitete Datenbank'!$AL682</f>
        <v>5234</v>
      </c>
      <c r="AJ680" s="1">
        <f>'[1]Bearbeitete Datenbank'!$AN682</f>
        <v>2500</v>
      </c>
      <c r="AK680" s="1">
        <f>'[1]Bearbeitete Datenbank'!$AW682</f>
        <v>2734</v>
      </c>
      <c r="AU680" s="1" t="str">
        <f>'[1]Bearbeitete Datenbank'!$AU682</f>
        <v>GEO/S</v>
      </c>
      <c r="AV680" s="1" t="str">
        <f>'[1]Bearbeitete Datenbank'!$J682</f>
        <v>GEO</v>
      </c>
      <c r="AY680" s="1" t="str">
        <f>'[1]Bearbeitete Datenbank'!$G682</f>
        <v>Commercial</v>
      </c>
      <c r="AZ680" s="1"/>
      <c r="BA680" s="1" t="str">
        <f>'[1]Bearbeitete Datenbank'!$H682</f>
        <v>Communications</v>
      </c>
      <c r="BB680" s="1"/>
      <c r="BC680" s="42">
        <f>'[1]Bearbeitete Datenbank'!$AX682</f>
        <v>6.4999999999999997E-3</v>
      </c>
      <c r="BD680" s="1">
        <f>Tabelle27[[#This Row],[inclination '[degree']]]*PI()/180</f>
        <v>1.1344640137963142E-4</v>
      </c>
      <c r="BE680" s="1">
        <f>'[1]Bearbeitete Datenbank'!$AY682</f>
        <v>276.25940000000003</v>
      </c>
      <c r="BF680" s="1">
        <f>Tabelle27[[#This Row],[RAAN '[degree']]]*PI()/180</f>
        <v>4.8216361195840234</v>
      </c>
      <c r="BG680" s="1">
        <f>'[1]Bearbeitete Datenbank'!$BA682</f>
        <v>112.4019</v>
      </c>
      <c r="BH680" s="1">
        <f>Tabelle27[[#This Row],[AoP '[degree']]]*PI()/180</f>
        <v>1.961783240497414</v>
      </c>
      <c r="BI680" s="1">
        <f>'[1]Bearbeitete Datenbank'!$BB682</f>
        <v>290.95240000000001</v>
      </c>
      <c r="BK680" s="1">
        <f>Tabelle27[[#This Row],[mean_anomaly '[degree']]]*PI()/180</f>
        <v>5.0780773465795495</v>
      </c>
      <c r="BL680" s="1">
        <f>'[1]Bearbeitete Datenbank'!$AZ682</f>
        <v>1.908E-4</v>
      </c>
      <c r="BM680" s="1">
        <f>'[1]Bearbeitete Datenbank'!$BE682</f>
        <v>42164.961542289595</v>
      </c>
      <c r="BN680" s="1">
        <f>'[1]Bearbeitete Datenbank'!$BF682</f>
        <v>35802.006616951861</v>
      </c>
      <c r="BO680" s="1">
        <f>'[1]Bearbeitete Datenbank'!$BG682</f>
        <v>35785.916467627321</v>
      </c>
      <c r="BP680" s="1">
        <f>'[1]Bearbeitete Datenbank'!$BH682</f>
        <v>1436.1070870747797</v>
      </c>
      <c r="BQ680" s="1">
        <f>'[1]Bearbeitete Datenbank'!$BC682</f>
        <v>1.0027107399999999</v>
      </c>
      <c r="BS680" s="5"/>
      <c r="BT680" s="5"/>
      <c r="BU680" s="5"/>
      <c r="BV680" s="5"/>
      <c r="BW680" s="5"/>
      <c r="BY680" s="1" t="s">
        <v>115</v>
      </c>
      <c r="BZ680" s="1" t="s">
        <v>115</v>
      </c>
      <c r="CA680" s="1" t="s">
        <v>115</v>
      </c>
      <c r="CB680" s="1" t="s">
        <v>115</v>
      </c>
      <c r="CD680" s="47">
        <f>'[1]Bearbeitete Datenbank'!$BT682</f>
        <v>4.9269880499998919E-2</v>
      </c>
      <c r="CE68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8.5992163678913123E-4</v>
      </c>
      <c r="CF680" s="1">
        <f>'[1]Bearbeitete Datenbank'!$BU682</f>
        <v>97.997249666500011</v>
      </c>
      <c r="CG68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1.7103746645793403</v>
      </c>
      <c r="CH680" s="1" t="str">
        <f>'[1]Bearbeitete Datenbank'!$BV682</f>
        <v>True</v>
      </c>
      <c r="CI680" s="1" t="str">
        <f>'[1]Bearbeitete Datenbank'!$BW682</f>
        <v>True</v>
      </c>
      <c r="CJ680" s="1">
        <f>'[1]Bearbeitete Datenbank'!$BX682</f>
        <v>2.4890000000000003E-4</v>
      </c>
      <c r="CK680" s="1">
        <f>'[1]Bearbeitete Datenbank'!$BY682</f>
        <v>6.3800000000000006E-5</v>
      </c>
      <c r="CL680" s="1">
        <f>'[1]Bearbeitete Datenbank'!$CA682</f>
        <v>6.4144000000000007E-2</v>
      </c>
      <c r="CM68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1.1195239953992429E-3</v>
      </c>
      <c r="CN680" s="1">
        <f>'[1]Bearbeitete Datenbank'!$CB682</f>
        <v>1</v>
      </c>
      <c r="CO680" s="1">
        <f>'[1]Bearbeitete Datenbank'!$CC682</f>
        <v>9</v>
      </c>
      <c r="CP680" s="1" t="str">
        <f>'[1]Bearbeitete Datenbank'!$CD682</f>
        <v>None</v>
      </c>
      <c r="CQ680" s="1" t="str">
        <f>'[1]Bearbeitete Datenbank'!$CE682</f>
        <v>None</v>
      </c>
      <c r="CR680" s="1" t="str">
        <f>'[1]Bearbeitete Datenbank'!$CF682</f>
        <v>None</v>
      </c>
      <c r="CS680" s="1" t="str">
        <f>IF(Tabelle27[[#This Row],[synchronised_starting_longitude '[deg_E']]]="None","None",Tabelle27[[#This Row],[synchronised_starting_longitude '[deg_E']]]*PI()/180)</f>
        <v>None</v>
      </c>
      <c r="CT680" s="1" t="str">
        <f>'[1]Bearbeitete Datenbank'!$CG682</f>
        <v>None</v>
      </c>
      <c r="CU680" s="1" t="str">
        <f>IF(Tabelle27[[#This Row],[synchronised_initial_longitude '[deg_E']]]="None","None",Tabelle27[[#This Row],[synchronised_initial_longitude '[deg_E']]]*PI()/180)</f>
        <v>None</v>
      </c>
      <c r="CV680" s="1" t="str">
        <f>'[1]Bearbeitete Datenbank'!$CH682</f>
        <v>None</v>
      </c>
      <c r="CW680" s="1" t="str">
        <f>IF(Tabelle27[[#This Row],[synchronised_tolerance_longitude '[deg_E']]]="None","None",Tabelle27[[#This Row],[synchronised_tolerance_longitude '[deg_E']]]*PI()/180)</f>
        <v>None</v>
      </c>
      <c r="CY680" s="1" t="str">
        <f>'[1]Bearbeitete Datenbank'!$CI682</f>
        <v>None</v>
      </c>
      <c r="CZ680" s="1" t="str">
        <f>IF(Tabelle27[[#This Row],[initial_GLAN '[deg']]]="None",Tabelle27[[#This Row],[initial_GLAN '[deg']]],Tabelle27[[#This Row],[initial_GLAN '[deg']]]*PI()/180)</f>
        <v>None</v>
      </c>
      <c r="DA680" s="1" t="str">
        <f>'[1]Bearbeitete Datenbank'!$CJ682</f>
        <v>None</v>
      </c>
      <c r="DB680" s="1" t="str">
        <f>IF(Tabelle27[[#This Row],[tolerance_GLAN '[deg']]]="None",Tabelle27[[#This Row],[tolerance_GLAN '[deg']]],Tabelle27[[#This Row],[tolerance_GLAN '[deg']]]*PI()/180)</f>
        <v>None</v>
      </c>
      <c r="DC680" s="1" t="str">
        <f>'[1]Bearbeitete Datenbank'!$CK682</f>
        <v>None</v>
      </c>
      <c r="DD680" s="49" t="str">
        <f>'[1]Bearbeitete Datenbank'!$CL682</f>
        <v>None</v>
      </c>
      <c r="DE680" s="5" t="str">
        <f>'[1]Bearbeitete Datenbank'!$CM682</f>
        <v>None</v>
      </c>
      <c r="DF680" s="49" t="str">
        <f>'[1]Bearbeitete Datenbank'!$CN682</f>
        <v>None</v>
      </c>
      <c r="DG680" s="5" t="str">
        <f>'[1]Bearbeitete Datenbank'!$CO682</f>
        <v>None</v>
      </c>
      <c r="DH680" s="5" t="str">
        <f>'[1]Bearbeitete Datenbank'!$CP682</f>
        <v>None</v>
      </c>
    </row>
    <row r="681" spans="1:112" x14ac:dyDescent="0.25">
      <c r="A681" s="1" t="str">
        <f>'[1]Bearbeitete Datenbank'!$C683</f>
        <v>Zhongxing 12</v>
      </c>
      <c r="C681" s="1" t="str">
        <f>'[1]Bearbeitete Datenbank'!$C683</f>
        <v>Zhongxing 12</v>
      </c>
      <c r="D681" s="41">
        <f>'[1]Bearbeitete Datenbank'!$AB683</f>
        <v>39017</v>
      </c>
      <c r="G681" s="1" t="str">
        <f>'[1]Bearbeitete Datenbank'!$AV683</f>
        <v>Heavy Satellite</v>
      </c>
      <c r="H681" s="1">
        <f>'[1]Bearbeitete Datenbank'!$V683</f>
        <v>15</v>
      </c>
      <c r="J681" s="3"/>
      <c r="K681" s="1" t="str">
        <f>'[1]Bearbeitete Datenbank'!$BQ683</f>
        <v>none</v>
      </c>
      <c r="L681" s="1" t="str">
        <f>'[1]Bearbeitete Datenbank'!$BR683</f>
        <v>0</v>
      </c>
      <c r="M681" s="1"/>
      <c r="N681" s="1">
        <f>'[1]Bearbeitete Datenbank'!$BS683</f>
        <v>300</v>
      </c>
      <c r="P681" s="5" t="str">
        <f>'[1]Bearbeitete Datenbank'!$Y683</f>
        <v>Xichang Satellite Launch Center</v>
      </c>
      <c r="Q681" s="1">
        <f>'[1]Bearbeitete Datenbank'!$AD683*PI()/180</f>
        <v>0.49298599140652699</v>
      </c>
      <c r="R681" s="1" t="str">
        <f>'[1]Bearbeitete Datenbank'!$D683</f>
        <v>China/Sri Lanka</v>
      </c>
      <c r="S681" s="1" t="str">
        <f>'[1]Bearbeitete Datenbank'!$E683</f>
        <v>China</v>
      </c>
      <c r="T681" s="1" t="str">
        <f>'[1]Bearbeitete Datenbank'!$F683</f>
        <v>China Satellite Communication Corp. (China Satcom)</v>
      </c>
      <c r="U681" s="3">
        <f>'[1]Bearbeitete Datenbank'!$U683</f>
        <v>41240</v>
      </c>
      <c r="V681" s="34">
        <f>'[1]Bearbeitete Datenbank'!$AE683*PI()/180</f>
        <v>1.7806993189133569</v>
      </c>
      <c r="Y681" s="1">
        <f>'[1]Bearbeitete Datenbank'!$BK683</f>
        <v>2.2000000000000002</v>
      </c>
      <c r="Z681" s="1">
        <f>'[1]Bearbeitete Datenbank'!$BL683</f>
        <v>5.0999999999999996</v>
      </c>
      <c r="AA681" s="1">
        <f>'[1]Bearbeitete Datenbank'!$BM683</f>
        <v>37</v>
      </c>
      <c r="AB681" s="1">
        <f>'[1]Bearbeitete Datenbank'!BN683</f>
        <v>77.838224162090896</v>
      </c>
      <c r="AC681" s="33">
        <f>'[1]Bearbeitete Datenbank'!BO683</f>
        <v>4.84</v>
      </c>
      <c r="AD681" s="1">
        <f>'[1]Bearbeitete Datenbank'!$BP683</f>
        <v>34.183733333333301</v>
      </c>
      <c r="AH681" s="1">
        <f>'[1]Bearbeitete Datenbank'!$AL683</f>
        <v>5054</v>
      </c>
      <c r="AJ681" s="1">
        <f>'[1]Bearbeitete Datenbank'!$AN683</f>
        <v>2000</v>
      </c>
      <c r="AK681" s="1">
        <f>'[1]Bearbeitete Datenbank'!$AW683</f>
        <v>3054</v>
      </c>
      <c r="AU681" s="1" t="str">
        <f>'[1]Bearbeitete Datenbank'!$AU683</f>
        <v>GEO/S</v>
      </c>
      <c r="AV681" s="1" t="str">
        <f>'[1]Bearbeitete Datenbank'!$J683</f>
        <v>GEO</v>
      </c>
      <c r="AY681" s="1" t="str">
        <f>'[1]Bearbeitete Datenbank'!$G683</f>
        <v>Government</v>
      </c>
      <c r="AZ681" s="1"/>
      <c r="BA681" s="1" t="str">
        <f>'[1]Bearbeitete Datenbank'!$H683</f>
        <v>Communications</v>
      </c>
      <c r="BB681" s="1"/>
      <c r="BC681" s="42">
        <f>'[1]Bearbeitete Datenbank'!$AX683</f>
        <v>1.55E-2</v>
      </c>
      <c r="BD681" s="1">
        <f>Tabelle27[[#This Row],[inclination '[degree']]]*PI()/180</f>
        <v>2.7052603405912107E-4</v>
      </c>
      <c r="BE681" s="1">
        <f>'[1]Bearbeitete Datenbank'!$AY683</f>
        <v>316.36149999999998</v>
      </c>
      <c r="BF681" s="1">
        <f>Tabelle27[[#This Row],[RAAN '[degree']]]*PI()/180</f>
        <v>5.5215498015480398</v>
      </c>
      <c r="BG681" s="1">
        <f>'[1]Bearbeitete Datenbank'!$BA683</f>
        <v>109.8262</v>
      </c>
      <c r="BH681" s="1">
        <f>Tabelle27[[#This Row],[AoP '[degree']]]*PI()/180</f>
        <v>1.9168287949537965</v>
      </c>
      <c r="BI681" s="1">
        <f>'[1]Bearbeitete Datenbank'!$BB683</f>
        <v>211.0112</v>
      </c>
      <c r="BK681" s="1">
        <f>Tabelle27[[#This Row],[mean_anomaly '[degree']]]*PI()/180</f>
        <v>3.6828401985842585</v>
      </c>
      <c r="BL681" s="1">
        <f>'[1]Bearbeitete Datenbank'!$AZ683</f>
        <v>3.2239999999999998E-4</v>
      </c>
      <c r="BM681" s="1">
        <f>'[1]Bearbeitete Datenbank'!$BE683</f>
        <v>42166.190316459688</v>
      </c>
      <c r="BN681" s="1">
        <f>'[1]Bearbeitete Datenbank'!$BF683</f>
        <v>35808.784696217714</v>
      </c>
      <c r="BO681" s="1">
        <f>'[1]Bearbeitete Datenbank'!$BG683</f>
        <v>35781.595936701662</v>
      </c>
      <c r="BP681" s="1">
        <f>'[1]Bearbeitete Datenbank'!$BH683</f>
        <v>1436.1698642273918</v>
      </c>
      <c r="BQ681" s="1">
        <f>'[1]Bearbeitete Datenbank'!$BC683</f>
        <v>1.0026669100000001</v>
      </c>
      <c r="BS681" s="5"/>
      <c r="BT681" s="5"/>
      <c r="BU681" s="5"/>
      <c r="BV681" s="5"/>
      <c r="BW681" s="5"/>
      <c r="BY681" s="1" t="s">
        <v>115</v>
      </c>
      <c r="BZ681" s="1" t="s">
        <v>115</v>
      </c>
      <c r="CA681" s="1" t="s">
        <v>115</v>
      </c>
      <c r="CB681" s="1" t="s">
        <v>115</v>
      </c>
      <c r="CD681" s="47">
        <f>'[1]Bearbeitete Datenbank'!$BT683</f>
        <v>2.4948213500003646E-2</v>
      </c>
      <c r="CE68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4.3542846806556197E-4</v>
      </c>
      <c r="CF681" s="1">
        <f>'[1]Bearbeitete Datenbank'!$BU683</f>
        <v>87.482485317499993</v>
      </c>
      <c r="CG68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1.5268574066179719</v>
      </c>
      <c r="CH681" s="1" t="str">
        <f>'[1]Bearbeitete Datenbank'!$BV683</f>
        <v>True</v>
      </c>
      <c r="CI681" s="1" t="str">
        <f>'[1]Bearbeitete Datenbank'!$BW683</f>
        <v>True</v>
      </c>
      <c r="CJ681" s="1">
        <f>'[1]Bearbeitete Datenbank'!$BX683</f>
        <v>2.9385000000000001E-4</v>
      </c>
      <c r="CK681" s="1">
        <f>'[1]Bearbeitete Datenbank'!$BY683</f>
        <v>3.2724999999999996E-5</v>
      </c>
      <c r="CL681" s="1">
        <f>'[1]Bearbeitete Datenbank'!$CA683</f>
        <v>3.8150000000000003E-2</v>
      </c>
      <c r="CM68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6.6584310963583671E-4</v>
      </c>
      <c r="CN681" s="1">
        <f>'[1]Bearbeitete Datenbank'!$CB683</f>
        <v>1</v>
      </c>
      <c r="CO681" s="1">
        <f>'[1]Bearbeitete Datenbank'!$CC683</f>
        <v>3</v>
      </c>
      <c r="CP681" s="1" t="str">
        <f>'[1]Bearbeitete Datenbank'!$CD683</f>
        <v>None</v>
      </c>
      <c r="CQ681" s="1" t="str">
        <f>'[1]Bearbeitete Datenbank'!$CE683</f>
        <v>None</v>
      </c>
      <c r="CR681" s="1" t="str">
        <f>'[1]Bearbeitete Datenbank'!$CF683</f>
        <v>None</v>
      </c>
      <c r="CS681" s="1" t="str">
        <f>IF(Tabelle27[[#This Row],[synchronised_starting_longitude '[deg_E']]]="None","None",Tabelle27[[#This Row],[synchronised_starting_longitude '[deg_E']]]*PI()/180)</f>
        <v>None</v>
      </c>
      <c r="CT681" s="1" t="str">
        <f>'[1]Bearbeitete Datenbank'!$CG683</f>
        <v>None</v>
      </c>
      <c r="CU681" s="1" t="str">
        <f>IF(Tabelle27[[#This Row],[synchronised_initial_longitude '[deg_E']]]="None","None",Tabelle27[[#This Row],[synchronised_initial_longitude '[deg_E']]]*PI()/180)</f>
        <v>None</v>
      </c>
      <c r="CV681" s="1" t="str">
        <f>'[1]Bearbeitete Datenbank'!$CH683</f>
        <v>None</v>
      </c>
      <c r="CW681" s="1" t="str">
        <f>IF(Tabelle27[[#This Row],[synchronised_tolerance_longitude '[deg_E']]]="None","None",Tabelle27[[#This Row],[synchronised_tolerance_longitude '[deg_E']]]*PI()/180)</f>
        <v>None</v>
      </c>
      <c r="CY681" s="1" t="str">
        <f>'[1]Bearbeitete Datenbank'!$CI683</f>
        <v>None</v>
      </c>
      <c r="CZ681" s="1" t="str">
        <f>IF(Tabelle27[[#This Row],[initial_GLAN '[deg']]]="None",Tabelle27[[#This Row],[initial_GLAN '[deg']]],Tabelle27[[#This Row],[initial_GLAN '[deg']]]*PI()/180)</f>
        <v>None</v>
      </c>
      <c r="DA681" s="1" t="str">
        <f>'[1]Bearbeitete Datenbank'!$CJ683</f>
        <v>None</v>
      </c>
      <c r="DB681" s="1" t="str">
        <f>IF(Tabelle27[[#This Row],[tolerance_GLAN '[deg']]]="None",Tabelle27[[#This Row],[tolerance_GLAN '[deg']]],Tabelle27[[#This Row],[tolerance_GLAN '[deg']]]*PI()/180)</f>
        <v>None</v>
      </c>
      <c r="DC681" s="1" t="str">
        <f>'[1]Bearbeitete Datenbank'!$CK683</f>
        <v>None</v>
      </c>
      <c r="DD681" s="49" t="str">
        <f>'[1]Bearbeitete Datenbank'!$CL683</f>
        <v>None</v>
      </c>
      <c r="DE681" s="5" t="str">
        <f>'[1]Bearbeitete Datenbank'!$CM683</f>
        <v>None</v>
      </c>
      <c r="DF681" s="49" t="str">
        <f>'[1]Bearbeitete Datenbank'!$CN683</f>
        <v>None</v>
      </c>
      <c r="DG681" s="5" t="str">
        <f>'[1]Bearbeitete Datenbank'!$CO683</f>
        <v>None</v>
      </c>
      <c r="DH681" s="5" t="str">
        <f>'[1]Bearbeitete Datenbank'!$CP683</f>
        <v>None</v>
      </c>
    </row>
    <row r="682" spans="1:112" x14ac:dyDescent="0.25">
      <c r="A682" s="1" t="str">
        <f>'[1]Bearbeitete Datenbank'!$C684</f>
        <v>Zhongxing 1A</v>
      </c>
      <c r="C682" s="1" t="str">
        <f>'[1]Bearbeitete Datenbank'!$C684</f>
        <v>Zhongxing 1A</v>
      </c>
      <c r="D682" s="41">
        <f>'[1]Bearbeitete Datenbank'!$AB684</f>
        <v>37804</v>
      </c>
      <c r="G682" s="1" t="str">
        <f>'[1]Bearbeitete Datenbank'!$AV684</f>
        <v>Heavy Satellite</v>
      </c>
      <c r="H682" s="1">
        <f>'[1]Bearbeitete Datenbank'!$V684</f>
        <v>15</v>
      </c>
      <c r="J682" s="3"/>
      <c r="K682" s="1" t="str">
        <f>'[1]Bearbeitete Datenbank'!$BQ684</f>
        <v>mono/duo-propellant</v>
      </c>
      <c r="L682" s="1" t="str">
        <f>'[1]Bearbeitete Datenbank'!$BR684</f>
        <v>1</v>
      </c>
      <c r="M682" s="1"/>
      <c r="N682" s="1">
        <f>'[1]Bearbeitete Datenbank'!$BS684</f>
        <v>300</v>
      </c>
      <c r="P682" s="5" t="str">
        <f>'[1]Bearbeitete Datenbank'!$Y684</f>
        <v>Xichang Satellite Launch Center</v>
      </c>
      <c r="Q682" s="1">
        <f>'[1]Bearbeitete Datenbank'!$AD684*PI()/180</f>
        <v>0.49298599140652699</v>
      </c>
      <c r="R682" s="1" t="str">
        <f>'[1]Bearbeitete Datenbank'!$D684</f>
        <v>China</v>
      </c>
      <c r="S682" s="1" t="str">
        <f>'[1]Bearbeitete Datenbank'!$E684</f>
        <v>China</v>
      </c>
      <c r="T682" s="1" t="str">
        <f>'[1]Bearbeitete Datenbank'!$F684</f>
        <v>People's Liberation Army (C41)</v>
      </c>
      <c r="U682" s="3">
        <f>'[1]Bearbeitete Datenbank'!$U684</f>
        <v>40804</v>
      </c>
      <c r="V682" s="1">
        <f>'[1]Bearbeitete Datenbank'!$AE684*PI()/180</f>
        <v>1.7806993189133569</v>
      </c>
      <c r="Y682" s="1">
        <f>'[1]Bearbeitete Datenbank'!$BK684</f>
        <v>2.4</v>
      </c>
      <c r="Z682" s="1">
        <f>'[1]Bearbeitete Datenbank'!$BL684</f>
        <v>3.6</v>
      </c>
      <c r="AA682" s="1">
        <f>'[1]Bearbeitete Datenbank'!$BM684</f>
        <v>15.5</v>
      </c>
      <c r="AB682" s="1">
        <f>'[1]Bearbeitete Datenbank'!BN684</f>
        <v>38.660767844373702</v>
      </c>
      <c r="AC682" s="33">
        <f>'[1]Bearbeitete Datenbank'!BO684</f>
        <v>5.76</v>
      </c>
      <c r="AD682" s="1">
        <f>'[1]Bearbeitete Datenbank'!$BP684</f>
        <v>19.960466666666701</v>
      </c>
      <c r="AH682" s="1">
        <f>'[1]Bearbeitete Datenbank'!$AL684</f>
        <v>5320</v>
      </c>
      <c r="AJ682" s="1">
        <f>'[1]Bearbeitete Datenbank'!$AN684</f>
        <v>2500</v>
      </c>
      <c r="AK682" s="1">
        <f>'[1]Bearbeitete Datenbank'!$AW684</f>
        <v>2820</v>
      </c>
      <c r="AU682" s="1" t="str">
        <f>'[1]Bearbeitete Datenbank'!$AU684</f>
        <v>GEO/S</v>
      </c>
      <c r="AV682" s="1" t="str">
        <f>'[1]Bearbeitete Datenbank'!$J684</f>
        <v>GEO</v>
      </c>
      <c r="AY682" s="1" t="str">
        <f>'[1]Bearbeitete Datenbank'!$G684</f>
        <v>Military</v>
      </c>
      <c r="AZ682" s="1"/>
      <c r="BA682" s="1" t="str">
        <f>'[1]Bearbeitete Datenbank'!$H684</f>
        <v>Communications</v>
      </c>
      <c r="BB682" s="1"/>
      <c r="BC682" s="42">
        <f>'[1]Bearbeitete Datenbank'!$AX684</f>
        <v>4.4699999999999997E-2</v>
      </c>
      <c r="BD682" s="1">
        <f>Tabelle27[[#This Row],[inclination '[degree']]]*PI()/180</f>
        <v>7.8016217564146528E-4</v>
      </c>
      <c r="BE682" s="1">
        <f>'[1]Bearbeitete Datenbank'!$AY684</f>
        <v>108.48609999999999</v>
      </c>
      <c r="BF682" s="1">
        <f>Tabelle27[[#This Row],[RAAN '[degree']]]*PI()/180</f>
        <v>1.8934396376478202</v>
      </c>
      <c r="BG682" s="1">
        <f>'[1]Bearbeitete Datenbank'!$BA684</f>
        <v>286.55029999999999</v>
      </c>
      <c r="BH682" s="1">
        <f>Tabelle27[[#This Row],[AoP '[degree']]]*PI()/180</f>
        <v>5.0012462075775073</v>
      </c>
      <c r="BI682" s="1">
        <f>'[1]Bearbeitete Datenbank'!$BB684</f>
        <v>299.87670000000003</v>
      </c>
      <c r="BK682" s="1">
        <f>Tabelle27[[#This Row],[mean_anomaly '[degree']]]*PI()/180</f>
        <v>5.2338357650152796</v>
      </c>
      <c r="BL682" s="1">
        <f>'[1]Bearbeitete Datenbank'!$AZ684</f>
        <v>1.529E-4</v>
      </c>
      <c r="BM682" s="1">
        <f>'[1]Bearbeitete Datenbank'!$BE684</f>
        <v>42165.265153042223</v>
      </c>
      <c r="BN682" s="1">
        <f>'[1]Bearbeitete Datenbank'!$BF684</f>
        <v>35800.712222084127</v>
      </c>
      <c r="BO682" s="1">
        <f>'[1]Bearbeitete Datenbank'!$BG684</f>
        <v>35787.818084000319</v>
      </c>
      <c r="BP682" s="1">
        <f>'[1]Bearbeitete Datenbank'!$BH684</f>
        <v>1436.1225982357948</v>
      </c>
      <c r="BQ682" s="1">
        <f>'[1]Bearbeitete Datenbank'!$BC684</f>
        <v>1.00269991</v>
      </c>
      <c r="BS682" s="5"/>
      <c r="BT682" s="5"/>
      <c r="BU682" s="5"/>
      <c r="BV682" s="5"/>
      <c r="BW682" s="5"/>
      <c r="BY682" s="1" t="s">
        <v>115</v>
      </c>
      <c r="BZ682" s="1" t="s">
        <v>115</v>
      </c>
      <c r="CA682" s="1" t="s">
        <v>115</v>
      </c>
      <c r="CB682" s="1" t="s">
        <v>115</v>
      </c>
      <c r="CD682" s="47">
        <f>'[1]Bearbeitete Datenbank'!$BT684</f>
        <v>6.0921388499991735E-2</v>
      </c>
      <c r="CE682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1.0632788142114654E-3</v>
      </c>
      <c r="CF682" s="1">
        <f>'[1]Bearbeitete Datenbank'!$BU684</f>
        <v>129.83098716550001</v>
      </c>
      <c r="CG682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2.2659781971524753</v>
      </c>
      <c r="CH682" s="1" t="str">
        <f>'[1]Bearbeitete Datenbank'!$BV684</f>
        <v>True</v>
      </c>
      <c r="CI682" s="1" t="str">
        <f>'[1]Bearbeitete Datenbank'!$BW684</f>
        <v>True</v>
      </c>
      <c r="CJ682" s="1">
        <f>'[1]Bearbeitete Datenbank'!$BX684</f>
        <v>2.2840000000000002E-4</v>
      </c>
      <c r="CK682" s="1">
        <f>'[1]Bearbeitete Datenbank'!$BY684</f>
        <v>1.1070000000000001E-4</v>
      </c>
      <c r="CL682" s="1">
        <f>'[1]Bearbeitete Datenbank'!$CA684</f>
        <v>6.5748000000000001E-2</v>
      </c>
      <c r="CM682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1.1475190766012317E-3</v>
      </c>
      <c r="CN682" s="1">
        <f>'[1]Bearbeitete Datenbank'!$CB684</f>
        <v>1</v>
      </c>
      <c r="CO682" s="1">
        <f>'[1]Bearbeitete Datenbank'!$CC684</f>
        <v>1</v>
      </c>
      <c r="CP682" s="1" t="str">
        <f>'[1]Bearbeitete Datenbank'!$CD684</f>
        <v>None</v>
      </c>
      <c r="CQ682" s="1" t="str">
        <f>'[1]Bearbeitete Datenbank'!$CE684</f>
        <v>None</v>
      </c>
      <c r="CR682" s="1" t="str">
        <f>'[1]Bearbeitete Datenbank'!$CF684</f>
        <v>None</v>
      </c>
      <c r="CS682" s="1" t="str">
        <f>IF(Tabelle27[[#This Row],[synchronised_starting_longitude '[deg_E']]]="None","None",Tabelle27[[#This Row],[synchronised_starting_longitude '[deg_E']]]*PI()/180)</f>
        <v>None</v>
      </c>
      <c r="CT682" s="1" t="str">
        <f>'[1]Bearbeitete Datenbank'!$CG684</f>
        <v>None</v>
      </c>
      <c r="CU682" s="1" t="str">
        <f>IF(Tabelle27[[#This Row],[synchronised_initial_longitude '[deg_E']]]="None","None",Tabelle27[[#This Row],[synchronised_initial_longitude '[deg_E']]]*PI()/180)</f>
        <v>None</v>
      </c>
      <c r="CV682" s="1" t="str">
        <f>'[1]Bearbeitete Datenbank'!$CH684</f>
        <v>None</v>
      </c>
      <c r="CW682" s="1" t="str">
        <f>IF(Tabelle27[[#This Row],[synchronised_tolerance_longitude '[deg_E']]]="None","None",Tabelle27[[#This Row],[synchronised_tolerance_longitude '[deg_E']]]*PI()/180)</f>
        <v>None</v>
      </c>
      <c r="CY682" s="1" t="str">
        <f>'[1]Bearbeitete Datenbank'!$CI684</f>
        <v>None</v>
      </c>
      <c r="CZ682" s="1" t="str">
        <f>IF(Tabelle27[[#This Row],[initial_GLAN '[deg']]]="None",Tabelle27[[#This Row],[initial_GLAN '[deg']]],Tabelle27[[#This Row],[initial_GLAN '[deg']]]*PI()/180)</f>
        <v>None</v>
      </c>
      <c r="DA682" s="1" t="str">
        <f>'[1]Bearbeitete Datenbank'!$CJ684</f>
        <v>None</v>
      </c>
      <c r="DB682" s="1" t="str">
        <f>IF(Tabelle27[[#This Row],[tolerance_GLAN '[deg']]]="None",Tabelle27[[#This Row],[tolerance_GLAN '[deg']]],Tabelle27[[#This Row],[tolerance_GLAN '[deg']]]*PI()/180)</f>
        <v>None</v>
      </c>
      <c r="DC682" s="1" t="str">
        <f>'[1]Bearbeitete Datenbank'!$CK684</f>
        <v>None</v>
      </c>
      <c r="DD682" s="49" t="str">
        <f>'[1]Bearbeitete Datenbank'!$CL684</f>
        <v>None</v>
      </c>
      <c r="DE682" s="5" t="str">
        <f>'[1]Bearbeitete Datenbank'!$CM684</f>
        <v>None</v>
      </c>
      <c r="DF682" s="49" t="str">
        <f>'[1]Bearbeitete Datenbank'!$CN684</f>
        <v>None</v>
      </c>
      <c r="DG682" s="5" t="str">
        <f>'[1]Bearbeitete Datenbank'!$CO684</f>
        <v>None</v>
      </c>
      <c r="DH682" s="5" t="str">
        <f>'[1]Bearbeitete Datenbank'!$CP684</f>
        <v>None</v>
      </c>
    </row>
    <row r="683" spans="1:112" x14ac:dyDescent="0.25">
      <c r="A683" s="1" t="str">
        <f>'[1]Bearbeitete Datenbank'!$C685</f>
        <v>Zhongxing 1C</v>
      </c>
      <c r="C683" s="1" t="str">
        <f>'[1]Bearbeitete Datenbank'!$C685</f>
        <v>Zhongxing 1C</v>
      </c>
      <c r="D683" s="41">
        <f>'[1]Bearbeitete Datenbank'!$AB685</f>
        <v>41103</v>
      </c>
      <c r="G683" s="1" t="str">
        <f>'[1]Bearbeitete Datenbank'!$AV685</f>
        <v>Heavy Satellite</v>
      </c>
      <c r="H683" s="1">
        <f>'[1]Bearbeitete Datenbank'!$V685</f>
        <v>15</v>
      </c>
      <c r="J683" s="3"/>
      <c r="K683" s="1" t="str">
        <f>'[1]Bearbeitete Datenbank'!$BQ685</f>
        <v>mono/duo-propellant</v>
      </c>
      <c r="L683" s="1" t="str">
        <f>'[1]Bearbeitete Datenbank'!$BR685</f>
        <v>1</v>
      </c>
      <c r="M683" s="1"/>
      <c r="N683" s="1">
        <f>'[1]Bearbeitete Datenbank'!$BS685</f>
        <v>300</v>
      </c>
      <c r="P683" s="5" t="str">
        <f>'[1]Bearbeitete Datenbank'!$Y685</f>
        <v>Xichang Satellite Launch Center</v>
      </c>
      <c r="Q683" s="1">
        <f>'[1]Bearbeitete Datenbank'!$AD685*PI()/180</f>
        <v>0.49298599140652699</v>
      </c>
      <c r="R683" s="1" t="str">
        <f>'[1]Bearbeitete Datenbank'!$D685</f>
        <v>China</v>
      </c>
      <c r="S683" s="1" t="str">
        <f>'[1]Bearbeitete Datenbank'!$E685</f>
        <v>China</v>
      </c>
      <c r="T683" s="1" t="str">
        <f>'[1]Bearbeitete Datenbank'!$F685</f>
        <v>China Satellite Communication Corp. (China Satcom)</v>
      </c>
      <c r="U683" s="3">
        <f>'[1]Bearbeitete Datenbank'!$U685</f>
        <v>42347</v>
      </c>
      <c r="V683" s="34">
        <f>'[1]Bearbeitete Datenbank'!$AE685*PI()/180</f>
        <v>1.7806993189133569</v>
      </c>
      <c r="Y683" s="1">
        <f>'[1]Bearbeitete Datenbank'!$BK685</f>
        <v>2.5</v>
      </c>
      <c r="Z683" s="1">
        <f>'[1]Bearbeitete Datenbank'!$BL685</f>
        <v>5</v>
      </c>
      <c r="AA683" s="1">
        <f>'[1]Bearbeitete Datenbank'!$BM685</f>
        <v>30</v>
      </c>
      <c r="AB683" s="1">
        <f>'[1]Bearbeitete Datenbank'!BN685</f>
        <v>73.750702040974005</v>
      </c>
      <c r="AC683" s="33">
        <f>'[1]Bearbeitete Datenbank'!BO685</f>
        <v>6.25</v>
      </c>
      <c r="AD683" s="1">
        <f>'[1]Bearbeitete Datenbank'!$BP685</f>
        <v>34.063333333333297</v>
      </c>
      <c r="AH683" s="1">
        <f>'[1]Bearbeitete Datenbank'!$AL685</f>
        <v>5000</v>
      </c>
      <c r="AJ683" s="1">
        <f>'[1]Bearbeitete Datenbank'!$AN685</f>
        <v>2500</v>
      </c>
      <c r="AK683" s="1">
        <f>'[1]Bearbeitete Datenbank'!$AW685</f>
        <v>2500</v>
      </c>
      <c r="AU683" s="1" t="str">
        <f>'[1]Bearbeitete Datenbank'!$AU685</f>
        <v>GEO/S</v>
      </c>
      <c r="AV683" s="1" t="str">
        <f>'[1]Bearbeitete Datenbank'!$J685</f>
        <v>GEO</v>
      </c>
      <c r="AY683" s="1" t="str">
        <f>'[1]Bearbeitete Datenbank'!$G685</f>
        <v>Commercial</v>
      </c>
      <c r="AZ683" s="1"/>
      <c r="BA683" s="1" t="str">
        <f>'[1]Bearbeitete Datenbank'!$H685</f>
        <v>Communications</v>
      </c>
      <c r="BB683" s="1"/>
      <c r="BC683" s="42">
        <f>'[1]Bearbeitete Datenbank'!$AX685</f>
        <v>2.4253</v>
      </c>
      <c r="BD683" s="1">
        <f>Tabelle27[[#This Row],[inclination '[degree']]]*PI()/180</f>
        <v>4.2329470348618475E-2</v>
      </c>
      <c r="BE683" s="1">
        <f>'[1]Bearbeitete Datenbank'!$AY685</f>
        <v>89.154399999999995</v>
      </c>
      <c r="BF683" s="1">
        <f>Tabelle27[[#This Row],[RAAN '[degree']]]*PI()/180</f>
        <v>1.5560378226400324</v>
      </c>
      <c r="BG683" s="1">
        <f>'[1]Bearbeitete Datenbank'!$BA685</f>
        <v>341.322</v>
      </c>
      <c r="BH683" s="1">
        <f>Tabelle27[[#This Row],[AoP '[degree']]]*PI()/180</f>
        <v>5.9571927094920856</v>
      </c>
      <c r="BI683" s="1">
        <f>'[1]Bearbeitete Datenbank'!$BB685</f>
        <v>15.014699999999999</v>
      </c>
      <c r="BK683" s="1">
        <f>Tabelle27[[#This Row],[mean_anomaly '[degree']]]*PI()/180</f>
        <v>0.26205595119919256</v>
      </c>
      <c r="BL683" s="1">
        <f>'[1]Bearbeitete Datenbank'!$AZ685</f>
        <v>2.2570000000000001E-4</v>
      </c>
      <c r="BM683" s="1">
        <f>'[1]Bearbeitete Datenbank'!$BE685</f>
        <v>42165.040037620587</v>
      </c>
      <c r="BN683" s="1">
        <f>'[1]Bearbeitete Datenbank'!$BF685</f>
        <v>35803.556687157085</v>
      </c>
      <c r="BO683" s="1">
        <f>'[1]Bearbeitete Datenbank'!$BG685</f>
        <v>35784.523388084097</v>
      </c>
      <c r="BP683" s="1">
        <f>'[1]Bearbeitete Datenbank'!$BH685</f>
        <v>1436.1110973151362</v>
      </c>
      <c r="BQ683" s="1">
        <f>'[1]Bearbeitete Datenbank'!$BC685</f>
        <v>1.0027079400000001</v>
      </c>
      <c r="BS683" s="5"/>
      <c r="BT683" s="5"/>
      <c r="BU683" s="5"/>
      <c r="BV683" s="5"/>
      <c r="BW683" s="5"/>
      <c r="BY683" s="1" t="s">
        <v>115</v>
      </c>
      <c r="BZ683" s="1" t="s">
        <v>115</v>
      </c>
      <c r="CA683" s="1" t="s">
        <v>115</v>
      </c>
      <c r="CB683" s="1" t="s">
        <v>115</v>
      </c>
      <c r="CD683" s="47">
        <f>'[1]Bearbeitete Datenbank'!$BT685</f>
        <v>0.17024284050000205</v>
      </c>
      <c r="CE683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2.9712980946725851E-3</v>
      </c>
      <c r="CF683" s="1">
        <f>'[1]Bearbeitete Datenbank'!$BU685</f>
        <v>81.496615444500009</v>
      </c>
      <c r="CG683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1.4223842687381871</v>
      </c>
      <c r="CH683" s="1" t="str">
        <f>'[1]Bearbeitete Datenbank'!$BV685</f>
        <v>False</v>
      </c>
      <c r="CI683" s="1" t="str">
        <f>'[1]Bearbeitete Datenbank'!$BW685</f>
        <v>True</v>
      </c>
      <c r="CJ683" s="1">
        <f>'[1]Bearbeitete Datenbank'!$BX685</f>
        <v>1.7791199999999999E-4</v>
      </c>
      <c r="CK683" s="1">
        <f>'[1]Bearbeitete Datenbank'!$BY685</f>
        <v>9.5611999999999992E-5</v>
      </c>
      <c r="CL683" s="1" t="str">
        <f>'[1]Bearbeitete Datenbank'!$CA685</f>
        <v>None</v>
      </c>
      <c r="CM683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83" s="1">
        <f>'[1]Bearbeitete Datenbank'!$CB685</f>
        <v>0</v>
      </c>
      <c r="CO683" s="1">
        <f>'[1]Bearbeitete Datenbank'!$CC685</f>
        <v>0</v>
      </c>
      <c r="CP683" s="1" t="str">
        <f>'[1]Bearbeitete Datenbank'!$CD685</f>
        <v>None</v>
      </c>
      <c r="CQ683" s="1" t="str">
        <f>'[1]Bearbeitete Datenbank'!$CE685</f>
        <v>None</v>
      </c>
      <c r="CR683" s="1" t="str">
        <f>'[1]Bearbeitete Datenbank'!$CF685</f>
        <v>None</v>
      </c>
      <c r="CS683" s="1" t="str">
        <f>IF(Tabelle27[[#This Row],[synchronised_starting_longitude '[deg_E']]]="None","None",Tabelle27[[#This Row],[synchronised_starting_longitude '[deg_E']]]*PI()/180)</f>
        <v>None</v>
      </c>
      <c r="CT683" s="1" t="str">
        <f>'[1]Bearbeitete Datenbank'!$CG685</f>
        <v>None</v>
      </c>
      <c r="CU683" s="1" t="str">
        <f>IF(Tabelle27[[#This Row],[synchronised_initial_longitude '[deg_E']]]="None","None",Tabelle27[[#This Row],[synchronised_initial_longitude '[deg_E']]]*PI()/180)</f>
        <v>None</v>
      </c>
      <c r="CV683" s="1" t="str">
        <f>'[1]Bearbeitete Datenbank'!$CH685</f>
        <v>None</v>
      </c>
      <c r="CW683" s="1" t="str">
        <f>IF(Tabelle27[[#This Row],[synchronised_tolerance_longitude '[deg_E']]]="None","None",Tabelle27[[#This Row],[synchronised_tolerance_longitude '[deg_E']]]*PI()/180)</f>
        <v>None</v>
      </c>
      <c r="CY683" s="1" t="str">
        <f>'[1]Bearbeitete Datenbank'!$CI685</f>
        <v>None</v>
      </c>
      <c r="CZ683" s="1" t="str">
        <f>IF(Tabelle27[[#This Row],[initial_GLAN '[deg']]]="None",Tabelle27[[#This Row],[initial_GLAN '[deg']]],Tabelle27[[#This Row],[initial_GLAN '[deg']]]*PI()/180)</f>
        <v>None</v>
      </c>
      <c r="DA683" s="1" t="str">
        <f>'[1]Bearbeitete Datenbank'!$CJ685</f>
        <v>None</v>
      </c>
      <c r="DB683" s="1" t="str">
        <f>IF(Tabelle27[[#This Row],[tolerance_GLAN '[deg']]]="None",Tabelle27[[#This Row],[tolerance_GLAN '[deg']]],Tabelle27[[#This Row],[tolerance_GLAN '[deg']]]*PI()/180)</f>
        <v>None</v>
      </c>
      <c r="DC683" s="1" t="str">
        <f>'[1]Bearbeitete Datenbank'!$CK685</f>
        <v>None</v>
      </c>
      <c r="DD683" s="49" t="str">
        <f>'[1]Bearbeitete Datenbank'!$CL685</f>
        <v>None</v>
      </c>
      <c r="DE683" s="5" t="str">
        <f>'[1]Bearbeitete Datenbank'!$CM685</f>
        <v>None</v>
      </c>
      <c r="DF683" s="49" t="str">
        <f>'[1]Bearbeitete Datenbank'!$CN685</f>
        <v>None</v>
      </c>
      <c r="DG683" s="5" t="str">
        <f>'[1]Bearbeitete Datenbank'!$CO685</f>
        <v>None</v>
      </c>
      <c r="DH683" s="5" t="str">
        <f>'[1]Bearbeitete Datenbank'!$CP685</f>
        <v>None</v>
      </c>
    </row>
    <row r="684" spans="1:112" x14ac:dyDescent="0.25">
      <c r="A684" s="1" t="str">
        <f>'[1]Bearbeitete Datenbank'!$C686</f>
        <v>Zhongxing 20A</v>
      </c>
      <c r="C684" s="1" t="str">
        <f>'[1]Bearbeitete Datenbank'!$C686</f>
        <v>Zhongxing 20A</v>
      </c>
      <c r="D684" s="41">
        <f>'[1]Bearbeitete Datenbank'!$AB686</f>
        <v>37234</v>
      </c>
      <c r="G684" s="1" t="str">
        <f>'[1]Bearbeitete Datenbank'!$AV686</f>
        <v>Heavy Satellite</v>
      </c>
      <c r="H684" s="1">
        <f>'[1]Bearbeitete Datenbank'!$V686</f>
        <v>15</v>
      </c>
      <c r="J684" s="3"/>
      <c r="K684" s="1" t="str">
        <f>'[1]Bearbeitete Datenbank'!$BQ686</f>
        <v>mono/duo-propellant</v>
      </c>
      <c r="L684" s="1" t="str">
        <f>'[1]Bearbeitete Datenbank'!$BR686</f>
        <v>1</v>
      </c>
      <c r="M684" s="1"/>
      <c r="N684" s="1">
        <f>'[1]Bearbeitete Datenbank'!$BS686</f>
        <v>300</v>
      </c>
      <c r="P684" s="5" t="str">
        <f>'[1]Bearbeitete Datenbank'!$Y686</f>
        <v>Xichang Satellite Launch Center</v>
      </c>
      <c r="Q684" s="1">
        <f>'[1]Bearbeitete Datenbank'!$AD686*PI()/180</f>
        <v>0.49298599140652699</v>
      </c>
      <c r="R684" s="1" t="str">
        <f>'[1]Bearbeitete Datenbank'!$D686</f>
        <v>China</v>
      </c>
      <c r="S684" s="1" t="str">
        <f>'[1]Bearbeitete Datenbank'!$E686</f>
        <v>China</v>
      </c>
      <c r="T684" s="1" t="str">
        <f>'[1]Bearbeitete Datenbank'!$F686</f>
        <v>People's Liberation Army (C41)</v>
      </c>
      <c r="U684" s="3">
        <f>'[1]Bearbeitete Datenbank'!$U686</f>
        <v>40506</v>
      </c>
      <c r="V684" s="34">
        <f>'[1]Bearbeitete Datenbank'!$AE686*PI()/180</f>
        <v>1.7806993189133569</v>
      </c>
      <c r="Y684" s="1">
        <f>'[1]Bearbeitete Datenbank'!$BK686</f>
        <v>1.7</v>
      </c>
      <c r="Z684" s="1">
        <f>'[1]Bearbeitete Datenbank'!$BL686</f>
        <v>5.7</v>
      </c>
      <c r="AA684" s="1">
        <f>'[1]Bearbeitete Datenbank'!$BM686</f>
        <v>18.100000000000001</v>
      </c>
      <c r="AB684" s="1">
        <f>'[1]Bearbeitete Datenbank'!BN686</f>
        <v>36.309772141169603</v>
      </c>
      <c r="AC684" s="33">
        <f>'[1]Bearbeitete Datenbank'!BO686</f>
        <v>2.89</v>
      </c>
      <c r="AD684" s="1">
        <f>'[1]Bearbeitete Datenbank'!$BP686</f>
        <v>18.633400000000002</v>
      </c>
      <c r="AH684" s="1">
        <f>'[1]Bearbeitete Datenbank'!$AL686</f>
        <v>2325</v>
      </c>
      <c r="AJ684" s="1">
        <f>'[1]Bearbeitete Datenbank'!$AN686</f>
        <v>1100</v>
      </c>
      <c r="AK684" s="1">
        <f>'[1]Bearbeitete Datenbank'!$AW686</f>
        <v>1225</v>
      </c>
      <c r="AU684" s="1" t="str">
        <f>'[1]Bearbeitete Datenbank'!$AU686</f>
        <v>GEO/S</v>
      </c>
      <c r="AV684" s="1" t="str">
        <f>'[1]Bearbeitete Datenbank'!$J686</f>
        <v>GEO</v>
      </c>
      <c r="AY684" s="1" t="str">
        <f>'[1]Bearbeitete Datenbank'!$G686</f>
        <v>Military</v>
      </c>
      <c r="AZ684" s="1"/>
      <c r="BA684" s="1" t="str">
        <f>'[1]Bearbeitete Datenbank'!$H686</f>
        <v>Communications</v>
      </c>
      <c r="BB684" s="1"/>
      <c r="BC684" s="42">
        <f>'[1]Bearbeitete Datenbank'!$AX686</f>
        <v>1.6800999999999999</v>
      </c>
      <c r="BD684" s="1">
        <f>Tabelle27[[#This Row],[inclination '[degree']]]*PI()/180</f>
        <v>2.9323276762756732E-2</v>
      </c>
      <c r="BE684" s="1">
        <f>'[1]Bearbeitete Datenbank'!$AY686</f>
        <v>92.938999999999993</v>
      </c>
      <c r="BF684" s="1">
        <f>Tabelle27[[#This Row],[RAAN '[degree']]]*PI()/180</f>
        <v>1.6220915535110099</v>
      </c>
      <c r="BG684" s="1">
        <f>'[1]Bearbeitete Datenbank'!$BA686</f>
        <v>352.36610000000002</v>
      </c>
      <c r="BH684" s="1">
        <f>Tabelle27[[#This Row],[AoP '[degree']]]*PI()/180</f>
        <v>6.1499486174115914</v>
      </c>
      <c r="BI684" s="1">
        <f>'[1]Bearbeitete Datenbank'!$BB686</f>
        <v>264.7029</v>
      </c>
      <c r="BK684" s="1">
        <f>Tabelle27[[#This Row],[mean_anomaly '[degree']]]*PI()/180</f>
        <v>4.6199371445772979</v>
      </c>
      <c r="BL684" s="1">
        <f>'[1]Bearbeitete Datenbank'!$AZ686</f>
        <v>3.1700000000000001E-4</v>
      </c>
      <c r="BM684" s="1">
        <f>'[1]Bearbeitete Datenbank'!$BE686</f>
        <v>42165.246369946974</v>
      </c>
      <c r="BN684" s="1">
        <f>'[1]Bearbeitete Datenbank'!$BF686</f>
        <v>35807.61275304624</v>
      </c>
      <c r="BO684" s="1">
        <f>'[1]Bearbeitete Datenbank'!$BG686</f>
        <v>35780.8799868477</v>
      </c>
      <c r="BP684" s="1">
        <f>'[1]Bearbeitete Datenbank'!$BH686</f>
        <v>1436.121638625161</v>
      </c>
      <c r="BQ684" s="1">
        <f>'[1]Bearbeitete Datenbank'!$BC686</f>
        <v>1.00270058</v>
      </c>
      <c r="BS684" s="5"/>
      <c r="BT684" s="5"/>
      <c r="BU684" s="5"/>
      <c r="BV684" s="5"/>
      <c r="BW684" s="5"/>
      <c r="BY684" s="1" t="s">
        <v>115</v>
      </c>
      <c r="BZ684" s="1" t="s">
        <v>115</v>
      </c>
      <c r="CA684" s="1" t="s">
        <v>115</v>
      </c>
      <c r="CB684" s="1" t="s">
        <v>115</v>
      </c>
      <c r="CD684" s="47">
        <f>'[1]Bearbeitete Datenbank'!$BT686</f>
        <v>7.8942386999997893E-2</v>
      </c>
      <c r="CE684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1.3778045725335321E-3</v>
      </c>
      <c r="CF684" s="1">
        <f>'[1]Bearbeitete Datenbank'!$BU686</f>
        <v>126.37441224</v>
      </c>
      <c r="CG684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2.2056495838606223</v>
      </c>
      <c r="CH684" s="1" t="str">
        <f>'[1]Bearbeitete Datenbank'!$BV686</f>
        <v>False</v>
      </c>
      <c r="CI684" s="1" t="str">
        <f>'[1]Bearbeitete Datenbank'!$BW686</f>
        <v>True</v>
      </c>
      <c r="CJ684" s="1">
        <f>'[1]Bearbeitete Datenbank'!$BX686</f>
        <v>2.7555899999999998E-4</v>
      </c>
      <c r="CK684" s="1">
        <f>'[1]Bearbeitete Datenbank'!$BY686</f>
        <v>1.19568E-4</v>
      </c>
      <c r="CL684" s="1" t="str">
        <f>'[1]Bearbeitete Datenbank'!$CA686</f>
        <v>None</v>
      </c>
      <c r="CM684" s="1" t="str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None</v>
      </c>
      <c r="CN684" s="1">
        <f>'[1]Bearbeitete Datenbank'!$CB686</f>
        <v>0</v>
      </c>
      <c r="CO684" s="1">
        <f>'[1]Bearbeitete Datenbank'!$CC686</f>
        <v>0</v>
      </c>
      <c r="CP684" s="1" t="str">
        <f>'[1]Bearbeitete Datenbank'!$CD686</f>
        <v>None</v>
      </c>
      <c r="CQ684" s="1" t="str">
        <f>'[1]Bearbeitete Datenbank'!$CE686</f>
        <v>None</v>
      </c>
      <c r="CR684" s="1" t="str">
        <f>'[1]Bearbeitete Datenbank'!$CF686</f>
        <v>None</v>
      </c>
      <c r="CS684" s="1" t="str">
        <f>IF(Tabelle27[[#This Row],[synchronised_starting_longitude '[deg_E']]]="None","None",Tabelle27[[#This Row],[synchronised_starting_longitude '[deg_E']]]*PI()/180)</f>
        <v>None</v>
      </c>
      <c r="CT684" s="1" t="str">
        <f>'[1]Bearbeitete Datenbank'!$CG686</f>
        <v>None</v>
      </c>
      <c r="CU684" s="1" t="str">
        <f>IF(Tabelle27[[#This Row],[synchronised_initial_longitude '[deg_E']]]="None","None",Tabelle27[[#This Row],[synchronised_initial_longitude '[deg_E']]]*PI()/180)</f>
        <v>None</v>
      </c>
      <c r="CV684" s="1" t="str">
        <f>'[1]Bearbeitete Datenbank'!$CH686</f>
        <v>None</v>
      </c>
      <c r="CW684" s="1" t="str">
        <f>IF(Tabelle27[[#This Row],[synchronised_tolerance_longitude '[deg_E']]]="None","None",Tabelle27[[#This Row],[synchronised_tolerance_longitude '[deg_E']]]*PI()/180)</f>
        <v>None</v>
      </c>
      <c r="CY684" s="1" t="str">
        <f>'[1]Bearbeitete Datenbank'!$CI686</f>
        <v>None</v>
      </c>
      <c r="CZ684" s="1" t="str">
        <f>IF(Tabelle27[[#This Row],[initial_GLAN '[deg']]]="None",Tabelle27[[#This Row],[initial_GLAN '[deg']]],Tabelle27[[#This Row],[initial_GLAN '[deg']]]*PI()/180)</f>
        <v>None</v>
      </c>
      <c r="DA684" s="1" t="str">
        <f>'[1]Bearbeitete Datenbank'!$CJ686</f>
        <v>None</v>
      </c>
      <c r="DB684" s="1" t="str">
        <f>IF(Tabelle27[[#This Row],[tolerance_GLAN '[deg']]]="None",Tabelle27[[#This Row],[tolerance_GLAN '[deg']]],Tabelle27[[#This Row],[tolerance_GLAN '[deg']]]*PI()/180)</f>
        <v>None</v>
      </c>
      <c r="DC684" s="1" t="str">
        <f>'[1]Bearbeitete Datenbank'!$CK686</f>
        <v>None</v>
      </c>
      <c r="DD684" s="49" t="str">
        <f>'[1]Bearbeitete Datenbank'!$CL686</f>
        <v>None</v>
      </c>
      <c r="DE684" s="5" t="str">
        <f>'[1]Bearbeitete Datenbank'!$CM686</f>
        <v>None</v>
      </c>
      <c r="DF684" s="49" t="str">
        <f>'[1]Bearbeitete Datenbank'!$CN686</f>
        <v>None</v>
      </c>
      <c r="DG684" s="5" t="str">
        <f>'[1]Bearbeitete Datenbank'!$CO686</f>
        <v>None</v>
      </c>
      <c r="DH684" s="5" t="str">
        <f>'[1]Bearbeitete Datenbank'!$CP686</f>
        <v>None</v>
      </c>
    </row>
    <row r="685" spans="1:112" x14ac:dyDescent="0.25">
      <c r="A685" s="1" t="str">
        <f>'[1]Bearbeitete Datenbank'!$C687</f>
        <v>Zhongxing 2A</v>
      </c>
      <c r="C685" s="1" t="str">
        <f>'[1]Bearbeitete Datenbank'!$C687</f>
        <v>Zhongxing 2A</v>
      </c>
      <c r="D685" s="41">
        <f>'[1]Bearbeitete Datenbank'!$AB687</f>
        <v>38352</v>
      </c>
      <c r="G685" s="1" t="str">
        <f>'[1]Bearbeitete Datenbank'!$AV687</f>
        <v>Heavy Satellite</v>
      </c>
      <c r="H685" s="1">
        <f>'[1]Bearbeitete Datenbank'!$V687</f>
        <v>15</v>
      </c>
      <c r="J685" s="3"/>
      <c r="K685" s="1" t="str">
        <f>'[1]Bearbeitete Datenbank'!$BQ687</f>
        <v>none</v>
      </c>
      <c r="L685" s="1" t="str">
        <f>'[1]Bearbeitete Datenbank'!$BR687</f>
        <v>0</v>
      </c>
      <c r="M685" s="1"/>
      <c r="N685" s="1">
        <f>'[1]Bearbeitete Datenbank'!$BS687</f>
        <v>300</v>
      </c>
      <c r="P685" s="1" t="str">
        <f>'[1]Bearbeitete Datenbank'!$Y687</f>
        <v>Xichang Satellite Launch Center</v>
      </c>
      <c r="Q685" s="1">
        <f>'[1]Bearbeitete Datenbank'!$AD687*PI()/180</f>
        <v>0.49298599140652699</v>
      </c>
      <c r="R685" s="1" t="str">
        <f>'[1]Bearbeitete Datenbank'!$D687</f>
        <v>China</v>
      </c>
      <c r="S685" s="1" t="str">
        <f>'[1]Bearbeitete Datenbank'!$E687</f>
        <v>China</v>
      </c>
      <c r="T685" s="1" t="str">
        <f>'[1]Bearbeitete Datenbank'!$F687</f>
        <v>People's Liberation Army (C41)</v>
      </c>
      <c r="U685" s="3">
        <f>'[1]Bearbeitete Datenbank'!$U687</f>
        <v>41055</v>
      </c>
      <c r="V685" s="1">
        <f>'[1]Bearbeitete Datenbank'!$AE687*PI()/180</f>
        <v>1.7806993189133569</v>
      </c>
      <c r="Y685" s="1">
        <f>'[1]Bearbeitete Datenbank'!$BK687</f>
        <v>2.5</v>
      </c>
      <c r="Z685" s="1">
        <f>'[1]Bearbeitete Datenbank'!$BL687</f>
        <v>5</v>
      </c>
      <c r="AA685" s="1">
        <f>'[1]Bearbeitete Datenbank'!$BM687</f>
        <v>30</v>
      </c>
      <c r="AB685" s="1">
        <f>'[1]Bearbeitete Datenbank'!BN687</f>
        <v>73.750702040974005</v>
      </c>
      <c r="AC685" s="1">
        <f>'[1]Bearbeitete Datenbank'!BO687</f>
        <v>6.25</v>
      </c>
      <c r="AD685" s="1">
        <f>'[1]Bearbeitete Datenbank'!$BP687</f>
        <v>34.063333333333297</v>
      </c>
      <c r="AH685" s="1">
        <f>'[1]Bearbeitete Datenbank'!$AL687</f>
        <v>5000</v>
      </c>
      <c r="AJ685" s="1">
        <f>'[1]Bearbeitete Datenbank'!$AN687</f>
        <v>2500</v>
      </c>
      <c r="AK685" s="1">
        <f>'[1]Bearbeitete Datenbank'!$AW687</f>
        <v>2500</v>
      </c>
      <c r="AU685" s="1" t="str">
        <f>'[1]Bearbeitete Datenbank'!$AU687</f>
        <v>GEO/S</v>
      </c>
      <c r="AV685" s="1" t="str">
        <f>'[1]Bearbeitete Datenbank'!$J687</f>
        <v>GEO</v>
      </c>
      <c r="AY685" s="1" t="str">
        <f>'[1]Bearbeitete Datenbank'!$G687</f>
        <v>Military/Government</v>
      </c>
      <c r="AZ685" s="1"/>
      <c r="BA685" s="1" t="str">
        <f>'[1]Bearbeitete Datenbank'!$H687</f>
        <v>Communications</v>
      </c>
      <c r="BB685" s="1"/>
      <c r="BC685" s="42">
        <f>'[1]Bearbeitete Datenbank'!$AX687</f>
        <v>3.2399999999999998E-2</v>
      </c>
      <c r="BD685" s="1">
        <f>Tabelle27[[#This Row],[inclination '[degree']]]*PI()/180</f>
        <v>5.6548667764616273E-4</v>
      </c>
      <c r="BE685" s="1">
        <f>'[1]Bearbeitete Datenbank'!$AY687</f>
        <v>103.6054</v>
      </c>
      <c r="BF685" s="1">
        <f>Tabelle27[[#This Row],[RAAN '[degree']]]*PI()/180</f>
        <v>1.808255352845733</v>
      </c>
      <c r="BG685" s="1">
        <f>'[1]Bearbeitete Datenbank'!$BA687</f>
        <v>320.07080000000002</v>
      </c>
      <c r="BH685" s="1">
        <f>Tabelle27[[#This Row],[AoP '[degree']]]*PI()/180</f>
        <v>5.5862892994922664</v>
      </c>
      <c r="BI685" s="1">
        <f>'[1]Bearbeitete Datenbank'!$BB687</f>
        <v>230.48589999999999</v>
      </c>
      <c r="BK685" s="1">
        <f>Tabelle27[[#This Row],[mean_anomaly '[degree']]]*PI()/180</f>
        <v>4.0227378344223981</v>
      </c>
      <c r="BL685" s="1">
        <f>'[1]Bearbeitete Datenbank'!$AZ687</f>
        <v>2.8939999999999999E-4</v>
      </c>
      <c r="BM685" s="1">
        <f>'[1]Bearbeitete Datenbank'!$BE687</f>
        <v>42164.473758064792</v>
      </c>
      <c r="BN685" s="1">
        <f>'[1]Bearbeitete Datenbank'!$BF687</f>
        <v>35805.67615677038</v>
      </c>
      <c r="BO685" s="1">
        <f>'[1]Bearbeitete Datenbank'!$BG687</f>
        <v>35781.271359359205</v>
      </c>
      <c r="BP685" s="1">
        <f>'[1]Bearbeitete Datenbank'!$BH687</f>
        <v>1436.0821667974708</v>
      </c>
      <c r="BQ685" s="1">
        <f>'[1]Bearbeitete Datenbank'!$BC687</f>
        <v>1.0027281400000001</v>
      </c>
      <c r="BY685" s="1" t="s">
        <v>115</v>
      </c>
      <c r="BZ685" s="1" t="s">
        <v>115</v>
      </c>
      <c r="CA685" s="1" t="s">
        <v>115</v>
      </c>
      <c r="CB685" s="1" t="s">
        <v>115</v>
      </c>
      <c r="CD685" s="47">
        <f>'[1]Bearbeitete Datenbank'!$BT687</f>
        <v>4.5136531499998966E-2</v>
      </c>
      <c r="CE685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7.8778108760511694E-4</v>
      </c>
      <c r="CF685" s="1">
        <f>'[1]Bearbeitete Datenbank'!$BU687</f>
        <v>98.223007923500006</v>
      </c>
      <c r="CG685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1.7143148894775537</v>
      </c>
      <c r="CH685" s="1" t="str">
        <f>'[1]Bearbeitete Datenbank'!$BV687</f>
        <v>True</v>
      </c>
      <c r="CI685" s="1" t="str">
        <f>'[1]Bearbeitete Datenbank'!$BW687</f>
        <v>True</v>
      </c>
      <c r="CJ685" s="1">
        <f>'[1]Bearbeitete Datenbank'!$BX687</f>
        <v>2.4034300000000001E-4</v>
      </c>
      <c r="CK685" s="1">
        <f>'[1]Bearbeitete Datenbank'!$BY687</f>
        <v>9.6041000000000011E-5</v>
      </c>
      <c r="CL685" s="1">
        <f>'[1]Bearbeitete Datenbank'!$CA687</f>
        <v>7.0996000000000004E-2</v>
      </c>
      <c r="CM685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1.2391139557458941E-3</v>
      </c>
      <c r="CN685" s="1">
        <f>'[1]Bearbeitete Datenbank'!$CB687</f>
        <v>1</v>
      </c>
      <c r="CO685" s="1">
        <f>'[1]Bearbeitete Datenbank'!$CC687</f>
        <v>1</v>
      </c>
      <c r="CP685" s="1" t="str">
        <f>'[1]Bearbeitete Datenbank'!$CD687</f>
        <v>None</v>
      </c>
      <c r="CQ685" s="1" t="str">
        <f>'[1]Bearbeitete Datenbank'!$CE687</f>
        <v>None</v>
      </c>
      <c r="CR685" s="1" t="str">
        <f>'[1]Bearbeitete Datenbank'!$CF687</f>
        <v>None</v>
      </c>
      <c r="CS685" s="1" t="str">
        <f>IF(Tabelle27[[#This Row],[synchronised_starting_longitude '[deg_E']]]="None","None",Tabelle27[[#This Row],[synchronised_starting_longitude '[deg_E']]]*PI()/180)</f>
        <v>None</v>
      </c>
      <c r="CT685" s="1" t="str">
        <f>'[1]Bearbeitete Datenbank'!$CG687</f>
        <v>None</v>
      </c>
      <c r="CU685" s="1" t="str">
        <f>IF(Tabelle27[[#This Row],[synchronised_initial_longitude '[deg_E']]]="None","None",Tabelle27[[#This Row],[synchronised_initial_longitude '[deg_E']]]*PI()/180)</f>
        <v>None</v>
      </c>
      <c r="CV685" s="1" t="str">
        <f>'[1]Bearbeitete Datenbank'!$CH687</f>
        <v>None</v>
      </c>
      <c r="CW685" s="1" t="str">
        <f>IF(Tabelle27[[#This Row],[synchronised_tolerance_longitude '[deg_E']]]="None","None",Tabelle27[[#This Row],[synchronised_tolerance_longitude '[deg_E']]]*PI()/180)</f>
        <v>None</v>
      </c>
      <c r="CY685" s="1" t="str">
        <f>'[1]Bearbeitete Datenbank'!$CI687</f>
        <v>None</v>
      </c>
      <c r="CZ685" s="1" t="str">
        <f>IF(Tabelle27[[#This Row],[initial_GLAN '[deg']]]="None",Tabelle27[[#This Row],[initial_GLAN '[deg']]],Tabelle27[[#This Row],[initial_GLAN '[deg']]]*PI()/180)</f>
        <v>None</v>
      </c>
      <c r="DA685" s="1" t="str">
        <f>'[1]Bearbeitete Datenbank'!$CJ687</f>
        <v>None</v>
      </c>
      <c r="DB685" s="1" t="str">
        <f>IF(Tabelle27[[#This Row],[tolerance_GLAN '[deg']]]="None",Tabelle27[[#This Row],[tolerance_GLAN '[deg']]],Tabelle27[[#This Row],[tolerance_GLAN '[deg']]]*PI()/180)</f>
        <v>None</v>
      </c>
      <c r="DC685" s="1" t="str">
        <f>'[1]Bearbeitete Datenbank'!$CK687</f>
        <v>None</v>
      </c>
      <c r="DD685" s="49" t="str">
        <f>'[1]Bearbeitete Datenbank'!$CL687</f>
        <v>None</v>
      </c>
      <c r="DE685" s="5" t="str">
        <f>'[1]Bearbeitete Datenbank'!$CM687</f>
        <v>None</v>
      </c>
      <c r="DF685" s="49" t="str">
        <f>'[1]Bearbeitete Datenbank'!$CN687</f>
        <v>None</v>
      </c>
      <c r="DG685" s="5" t="str">
        <f>'[1]Bearbeitete Datenbank'!$CO687</f>
        <v>None</v>
      </c>
      <c r="DH685" s="5" t="str">
        <f>'[1]Bearbeitete Datenbank'!$CP687</f>
        <v>None</v>
      </c>
    </row>
    <row r="686" spans="1:112" x14ac:dyDescent="0.25">
      <c r="A686" s="1" t="str">
        <f>'[1]Bearbeitete Datenbank'!$C688</f>
        <v>Zhongxing 2C</v>
      </c>
      <c r="C686" s="1" t="str">
        <f>'[1]Bearbeitete Datenbank'!$C688</f>
        <v>Zhongxing 2C</v>
      </c>
      <c r="D686" s="41">
        <f>'[1]Bearbeitete Datenbank'!$AB688</f>
        <v>41021</v>
      </c>
      <c r="G686" s="1" t="str">
        <f>'[1]Bearbeitete Datenbank'!$AV688</f>
        <v>Heavy Satellite</v>
      </c>
      <c r="H686" s="1">
        <f>'[1]Bearbeitete Datenbank'!$V688</f>
        <v>15</v>
      </c>
      <c r="J686" s="3"/>
      <c r="K686" s="1" t="str">
        <f>'[1]Bearbeitete Datenbank'!$BQ688</f>
        <v>mono/duo-propellant</v>
      </c>
      <c r="L686" s="1" t="str">
        <f>'[1]Bearbeitete Datenbank'!$BR688</f>
        <v>1</v>
      </c>
      <c r="M686" s="1"/>
      <c r="N686" s="1">
        <f>'[1]Bearbeitete Datenbank'!$BS688</f>
        <v>300</v>
      </c>
      <c r="P686" s="1" t="str">
        <f>'[1]Bearbeitete Datenbank'!$Y688</f>
        <v>Xichang Satellite Launch Center</v>
      </c>
      <c r="Q686" s="1">
        <f>'[1]Bearbeitete Datenbank'!$AD688*PI()/180</f>
        <v>0.49298599140652699</v>
      </c>
      <c r="R686" s="1" t="str">
        <f>'[1]Bearbeitete Datenbank'!$D688</f>
        <v>China</v>
      </c>
      <c r="S686" s="1" t="str">
        <f>'[1]Bearbeitete Datenbank'!$E688</f>
        <v>China</v>
      </c>
      <c r="T686" s="1" t="str">
        <f>'[1]Bearbeitete Datenbank'!$F688</f>
        <v>China Satellite Communication Corp. (China Satcom)</v>
      </c>
      <c r="U686" s="3">
        <f>'[1]Bearbeitete Datenbank'!$U688</f>
        <v>42311</v>
      </c>
      <c r="V686" s="1">
        <f>'[1]Bearbeitete Datenbank'!$AE688*PI()/180</f>
        <v>1.7806993189133569</v>
      </c>
      <c r="Y686" s="1">
        <f>'[1]Bearbeitete Datenbank'!$BK688</f>
        <v>2.5</v>
      </c>
      <c r="Z686" s="1">
        <f>'[1]Bearbeitete Datenbank'!$BL688</f>
        <v>5</v>
      </c>
      <c r="AA686" s="1">
        <f>'[1]Bearbeitete Datenbank'!$BM688</f>
        <v>30</v>
      </c>
      <c r="AB686" s="1">
        <f>'[1]Bearbeitete Datenbank'!BN688</f>
        <v>73.750702040974005</v>
      </c>
      <c r="AC686" s="1">
        <f>'[1]Bearbeitete Datenbank'!BO688</f>
        <v>6.25</v>
      </c>
      <c r="AD686" s="1">
        <f>'[1]Bearbeitete Datenbank'!$BP688</f>
        <v>34.063333333333297</v>
      </c>
      <c r="AH686" s="1">
        <f>'[1]Bearbeitete Datenbank'!$AL688</f>
        <v>5000</v>
      </c>
      <c r="AJ686" s="1">
        <f>'[1]Bearbeitete Datenbank'!$AN688</f>
        <v>2500</v>
      </c>
      <c r="AK686" s="1">
        <f>'[1]Bearbeitete Datenbank'!$AW688</f>
        <v>2500</v>
      </c>
      <c r="AU686" s="1" t="str">
        <f>'[1]Bearbeitete Datenbank'!$AU688</f>
        <v>GEO/S</v>
      </c>
      <c r="AV686" s="1" t="str">
        <f>'[1]Bearbeitete Datenbank'!$J688</f>
        <v>GEO</v>
      </c>
      <c r="AY686" s="1" t="str">
        <f>'[1]Bearbeitete Datenbank'!$G688</f>
        <v>Government/Commercial</v>
      </c>
      <c r="AZ686" s="1"/>
      <c r="BA686" s="1" t="str">
        <f>'[1]Bearbeitete Datenbank'!$H688</f>
        <v>Communications</v>
      </c>
      <c r="BB686" s="1"/>
      <c r="BC686" s="42">
        <f>'[1]Bearbeitete Datenbank'!$AX688</f>
        <v>5.9900000000000002E-2</v>
      </c>
      <c r="BD686" s="1">
        <f>Tabelle27[[#This Row],[inclination '[degree']]]*PI()/180</f>
        <v>1.0454522219446034E-3</v>
      </c>
      <c r="BE686" s="1">
        <f>'[1]Bearbeitete Datenbank'!$AY688</f>
        <v>102.6921</v>
      </c>
      <c r="BF686" s="1">
        <f>Tabelle27[[#This Row],[RAAN '[degree']]]*PI()/180</f>
        <v>1.7923152607872685</v>
      </c>
      <c r="BG686" s="1">
        <f>'[1]Bearbeitete Datenbank'!$BA688</f>
        <v>335.8032</v>
      </c>
      <c r="BH686" s="1">
        <f>Tabelle27[[#This Row],[AoP '[degree']]]*PI()/180</f>
        <v>5.8608714787330225</v>
      </c>
      <c r="BI686" s="1">
        <f>'[1]Bearbeitete Datenbank'!$BB688</f>
        <v>246.8553</v>
      </c>
      <c r="BK686" s="1">
        <f>Tabelle27[[#This Row],[mean_anomaly '[degree']]]*PI()/180</f>
        <v>4.3084377609983582</v>
      </c>
      <c r="BL686" s="1">
        <f>'[1]Bearbeitete Datenbank'!$AZ688</f>
        <v>2.677E-4</v>
      </c>
      <c r="BM686" s="1">
        <f>'[1]Bearbeitete Datenbank'!$BE688</f>
        <v>42165.528398921822</v>
      </c>
      <c r="BN686" s="1">
        <f>'[1]Bearbeitete Datenbank'!$BF688</f>
        <v>35805.816110874213</v>
      </c>
      <c r="BO686" s="1">
        <f>'[1]Bearbeitete Datenbank'!$BG688</f>
        <v>35783.240686969431</v>
      </c>
      <c r="BP686" s="1">
        <f>'[1]Bearbeitete Datenbank'!$BH688</f>
        <v>1436.1360472421729</v>
      </c>
      <c r="BQ686" s="1">
        <f>'[1]Bearbeitete Datenbank'!$BC688</f>
        <v>1.00269052</v>
      </c>
      <c r="BY686" s="1" t="s">
        <v>115</v>
      </c>
      <c r="BZ686" s="1" t="s">
        <v>115</v>
      </c>
      <c r="CA686" s="1" t="s">
        <v>115</v>
      </c>
      <c r="CB686" s="1" t="s">
        <v>115</v>
      </c>
      <c r="CD686" s="47">
        <f>'[1]Bearbeitete Datenbank'!$BT688</f>
        <v>5.9178398999996773E-2</v>
      </c>
      <c r="CE686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1.0328579086088634E-3</v>
      </c>
      <c r="CF686" s="1">
        <f>'[1]Bearbeitete Datenbank'!$BU688</f>
        <v>103.38248903100001</v>
      </c>
      <c r="CG686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1.8043648224978723</v>
      </c>
      <c r="CH686" s="1" t="str">
        <f>'[1]Bearbeitete Datenbank'!$BV688</f>
        <v>True</v>
      </c>
      <c r="CI686" s="1" t="str">
        <f>'[1]Bearbeitete Datenbank'!$BW688</f>
        <v>True</v>
      </c>
      <c r="CJ686" s="1">
        <f>'[1]Bearbeitete Datenbank'!$BX688</f>
        <v>3.1304050000000001E-4</v>
      </c>
      <c r="CK686" s="1">
        <f>'[1]Bearbeitete Datenbank'!$BY688</f>
        <v>1.2565150000000001E-4</v>
      </c>
      <c r="CL686" s="1">
        <f>'[1]Bearbeitete Datenbank'!$CA688</f>
        <v>6.9656999999999997E-2</v>
      </c>
      <c r="CM686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1.21574399706169E-3</v>
      </c>
      <c r="CN686" s="1">
        <f>'[1]Bearbeitete Datenbank'!$CB688</f>
        <v>1</v>
      </c>
      <c r="CO686" s="1">
        <f>'[1]Bearbeitete Datenbank'!$CC688</f>
        <v>7</v>
      </c>
      <c r="CP686" s="1" t="str">
        <f>'[1]Bearbeitete Datenbank'!$CD688</f>
        <v>None</v>
      </c>
      <c r="CQ686" s="1" t="str">
        <f>'[1]Bearbeitete Datenbank'!$CE688</f>
        <v>None</v>
      </c>
      <c r="CR686" s="1" t="str">
        <f>'[1]Bearbeitete Datenbank'!$CF688</f>
        <v>None</v>
      </c>
      <c r="CS686" s="1" t="str">
        <f>IF(Tabelle27[[#This Row],[synchronised_starting_longitude '[deg_E']]]="None","None",Tabelle27[[#This Row],[synchronised_starting_longitude '[deg_E']]]*PI()/180)</f>
        <v>None</v>
      </c>
      <c r="CT686" s="1" t="str">
        <f>'[1]Bearbeitete Datenbank'!$CG688</f>
        <v>None</v>
      </c>
      <c r="CU686" s="1" t="str">
        <f>IF(Tabelle27[[#This Row],[synchronised_initial_longitude '[deg_E']]]="None","None",Tabelle27[[#This Row],[synchronised_initial_longitude '[deg_E']]]*PI()/180)</f>
        <v>None</v>
      </c>
      <c r="CV686" s="1" t="str">
        <f>'[1]Bearbeitete Datenbank'!$CH688</f>
        <v>None</v>
      </c>
      <c r="CW686" s="1" t="str">
        <f>IF(Tabelle27[[#This Row],[synchronised_tolerance_longitude '[deg_E']]]="None","None",Tabelle27[[#This Row],[synchronised_tolerance_longitude '[deg_E']]]*PI()/180)</f>
        <v>None</v>
      </c>
      <c r="CY686" s="1" t="str">
        <f>'[1]Bearbeitete Datenbank'!$CI688</f>
        <v>None</v>
      </c>
      <c r="CZ686" s="1" t="str">
        <f>IF(Tabelle27[[#This Row],[initial_GLAN '[deg']]]="None",Tabelle27[[#This Row],[initial_GLAN '[deg']]],Tabelle27[[#This Row],[initial_GLAN '[deg']]]*PI()/180)</f>
        <v>None</v>
      </c>
      <c r="DA686" s="1" t="str">
        <f>'[1]Bearbeitete Datenbank'!$CJ688</f>
        <v>None</v>
      </c>
      <c r="DB686" s="1" t="str">
        <f>IF(Tabelle27[[#This Row],[tolerance_GLAN '[deg']]]="None",Tabelle27[[#This Row],[tolerance_GLAN '[deg']]],Tabelle27[[#This Row],[tolerance_GLAN '[deg']]]*PI()/180)</f>
        <v>None</v>
      </c>
      <c r="DC686" s="1" t="str">
        <f>'[1]Bearbeitete Datenbank'!$CK688</f>
        <v>None</v>
      </c>
      <c r="DD686" s="49" t="str">
        <f>'[1]Bearbeitete Datenbank'!$CL688</f>
        <v>None</v>
      </c>
      <c r="DE686" s="5" t="str">
        <f>'[1]Bearbeitete Datenbank'!$CM688</f>
        <v>None</v>
      </c>
      <c r="DF686" s="49" t="str">
        <f>'[1]Bearbeitete Datenbank'!$CN688</f>
        <v>None</v>
      </c>
      <c r="DG686" s="5" t="str">
        <f>'[1]Bearbeitete Datenbank'!$CO688</f>
        <v>None</v>
      </c>
      <c r="DH686" s="5" t="str">
        <f>'[1]Bearbeitete Datenbank'!$CP688</f>
        <v>None</v>
      </c>
    </row>
    <row r="687" spans="1:112" x14ac:dyDescent="0.25">
      <c r="A687" s="1" t="str">
        <f>'[1]Bearbeitete Datenbank'!$C689</f>
        <v>Zhongxing 2D</v>
      </c>
      <c r="C687" s="1" t="str">
        <f>'[1]Bearbeitete Datenbank'!$C689</f>
        <v>Zhongxing 2D</v>
      </c>
      <c r="D687" s="41">
        <f>'[1]Bearbeitete Datenbank'!$AB689</f>
        <v>43920</v>
      </c>
      <c r="G687" s="1" t="str">
        <f>'[1]Bearbeitete Datenbank'!$AV689</f>
        <v>Heavy Satellite</v>
      </c>
      <c r="H687" s="1">
        <f>'[1]Bearbeitete Datenbank'!$V689</f>
        <v>15</v>
      </c>
      <c r="J687" s="3"/>
      <c r="K687" s="1" t="str">
        <f>'[1]Bearbeitete Datenbank'!$BQ689</f>
        <v>mono/duo-propellant</v>
      </c>
      <c r="L687" s="1" t="str">
        <f>'[1]Bearbeitete Datenbank'!$BR689</f>
        <v>1</v>
      </c>
      <c r="M687" s="1"/>
      <c r="N687" s="1">
        <f>'[1]Bearbeitete Datenbank'!$BS689</f>
        <v>300</v>
      </c>
      <c r="P687" s="1" t="str">
        <f>'[1]Bearbeitete Datenbank'!$Y689</f>
        <v>Xichang Satellite Launch Center</v>
      </c>
      <c r="Q687" s="1">
        <f>'[1]Bearbeitete Datenbank'!$AD689*PI()/180</f>
        <v>0.49298599140652699</v>
      </c>
      <c r="R687" s="1" t="str">
        <f>'[1]Bearbeitete Datenbank'!$D689</f>
        <v>NR</v>
      </c>
      <c r="S687" s="1" t="str">
        <f>'[1]Bearbeitete Datenbank'!$E689</f>
        <v>China</v>
      </c>
      <c r="T687" s="1" t="str">
        <f>'[1]Bearbeitete Datenbank'!$F689</f>
        <v xml:space="preserve">China </v>
      </c>
      <c r="U687" s="3">
        <f>'[1]Bearbeitete Datenbank'!$U689</f>
        <v>43475</v>
      </c>
      <c r="V687" s="1">
        <f>'[1]Bearbeitete Datenbank'!$AE689*PI()/180</f>
        <v>1.7806993189133569</v>
      </c>
      <c r="Y687" s="1">
        <f>'[1]Bearbeitete Datenbank'!$BK689</f>
        <v>2.5</v>
      </c>
      <c r="Z687" s="1">
        <f>'[1]Bearbeitete Datenbank'!$BL689</f>
        <v>5</v>
      </c>
      <c r="AA687" s="1">
        <f>'[1]Bearbeitete Datenbank'!$BM689</f>
        <v>30</v>
      </c>
      <c r="AB687" s="1">
        <f>'[1]Bearbeitete Datenbank'!BN689</f>
        <v>73.750702040974005</v>
      </c>
      <c r="AC687" s="1">
        <f>'[1]Bearbeitete Datenbank'!BO689</f>
        <v>6.25</v>
      </c>
      <c r="AD687" s="1">
        <f>'[1]Bearbeitete Datenbank'!$BP689</f>
        <v>34.063333333333297</v>
      </c>
      <c r="AH687" s="1">
        <f>'[1]Bearbeitete Datenbank'!$AL689</f>
        <v>5000</v>
      </c>
      <c r="AJ687" s="1">
        <f>'[1]Bearbeitete Datenbank'!$AN689</f>
        <v>2500</v>
      </c>
      <c r="AK687" s="1">
        <f>'[1]Bearbeitete Datenbank'!$AW689</f>
        <v>2500</v>
      </c>
      <c r="AU687" s="1" t="str">
        <f>'[1]Bearbeitete Datenbank'!$AU689</f>
        <v>GEO/S</v>
      </c>
      <c r="AV687" s="1" t="str">
        <f>'[1]Bearbeitete Datenbank'!$J689</f>
        <v>GEO</v>
      </c>
      <c r="AY687" s="1" t="str">
        <f>'[1]Bearbeitete Datenbank'!$G689</f>
        <v>Government/Commercial</v>
      </c>
      <c r="AZ687" s="1"/>
      <c r="BA687" s="1" t="str">
        <f>'[1]Bearbeitete Datenbank'!$H689</f>
        <v>Communications</v>
      </c>
      <c r="BB687" s="1"/>
      <c r="BC687" s="42">
        <f>'[1]Bearbeitete Datenbank'!$AX689</f>
        <v>1.24E-2</v>
      </c>
      <c r="BD687" s="1">
        <f>Tabelle27[[#This Row],[inclination '[degree']]]*PI()/180</f>
        <v>2.1642082724729686E-4</v>
      </c>
      <c r="BE687" s="1">
        <f>'[1]Bearbeitete Datenbank'!$AY689</f>
        <v>226.45750000000001</v>
      </c>
      <c r="BF687" s="1">
        <f>Tabelle27[[#This Row],[RAAN '[degree']]]*PI()/180</f>
        <v>3.9524289908350587</v>
      </c>
      <c r="BG687" s="1">
        <f>'[1]Bearbeitete Datenbank'!$BA689</f>
        <v>188.614</v>
      </c>
      <c r="BH687" s="1">
        <f>Tabelle27[[#This Row],[AoP '[degree']]]*PI()/180</f>
        <v>3.2919353153565845</v>
      </c>
      <c r="BI687" s="1">
        <f>'[1]Bearbeitete Datenbank'!$BB689</f>
        <v>280.03219999999999</v>
      </c>
      <c r="BK687" s="1">
        <f>Tabelle27[[#This Row],[mean_anomaly '[degree']]]*PI()/180</f>
        <v>4.8874839016032645</v>
      </c>
      <c r="BL687" s="1">
        <f>'[1]Bearbeitete Datenbank'!$AZ689</f>
        <v>2.3379999999999999E-4</v>
      </c>
      <c r="BM687" s="1">
        <f>'[1]Bearbeitete Datenbank'!$BE689</f>
        <v>42164.991258336267</v>
      </c>
      <c r="BN687" s="1">
        <f>'[1]Bearbeitete Datenbank'!$BF689</f>
        <v>35803.849433292467</v>
      </c>
      <c r="BO687" s="1">
        <f>'[1]Bearbeitete Datenbank'!$BG689</f>
        <v>35784.133083380068</v>
      </c>
      <c r="BP687" s="1">
        <f>'[1]Bearbeitete Datenbank'!$BH689</f>
        <v>1436.1086052345688</v>
      </c>
      <c r="BQ687" s="1">
        <f>'[1]Bearbeitete Datenbank'!$BC689</f>
        <v>1.0027096799999999</v>
      </c>
      <c r="BY687" s="1" t="s">
        <v>115</v>
      </c>
      <c r="BZ687" s="1" t="s">
        <v>115</v>
      </c>
      <c r="CA687" s="1" t="s">
        <v>115</v>
      </c>
      <c r="CB687" s="1" t="s">
        <v>115</v>
      </c>
      <c r="CD687" s="47">
        <f>'[1]Bearbeitete Datenbank'!$BT689</f>
        <v>5.991490350000106E-2</v>
      </c>
      <c r="CE687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1.0457123370896928E-3</v>
      </c>
      <c r="CF687" s="1">
        <f>'[1]Bearbeitete Datenbank'!$BU689</f>
        <v>129.99126750250002</v>
      </c>
      <c r="CG687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2.2687756167593318</v>
      </c>
      <c r="CH687" s="1" t="str">
        <f>'[1]Bearbeitete Datenbank'!$BV689</f>
        <v>True</v>
      </c>
      <c r="CI687" s="1" t="str">
        <f>'[1]Bearbeitete Datenbank'!$BW689</f>
        <v>True</v>
      </c>
      <c r="CJ687" s="1">
        <f>'[1]Bearbeitete Datenbank'!$BX689</f>
        <v>2.0437999999999999E-4</v>
      </c>
      <c r="CK687" s="1">
        <f>'[1]Bearbeitete Datenbank'!$BY689</f>
        <v>1.2501E-4</v>
      </c>
      <c r="CL687" s="1">
        <f>'[1]Bearbeitete Datenbank'!$CA689</f>
        <v>6.2280000000000002E-2</v>
      </c>
      <c r="CM687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1.0869910581420685E-3</v>
      </c>
      <c r="CN687" s="1">
        <f>'[1]Bearbeitete Datenbank'!$CB689</f>
        <v>2</v>
      </c>
      <c r="CO687" s="1">
        <f>'[1]Bearbeitete Datenbank'!$CC689</f>
        <v>13</v>
      </c>
      <c r="CP687" s="1" t="str">
        <f>'[1]Bearbeitete Datenbank'!$CD689</f>
        <v>Zho_130</v>
      </c>
      <c r="CQ687" s="1">
        <f>'[1]Bearbeitete Datenbank'!$CE689</f>
        <v>1</v>
      </c>
      <c r="CR687" s="1">
        <f>'[1]Bearbeitete Datenbank'!$CF689</f>
        <v>129.94665499267504</v>
      </c>
      <c r="CS687" s="1">
        <f>IF(Tabelle27[[#This Row],[synchronised_starting_longitude '[deg_E']]]="None","None",Tabelle27[[#This Row],[synchronised_starting_longitude '[deg_E']]]*PI()/180)</f>
        <v>2.2679969815753074</v>
      </c>
      <c r="CT687" s="1">
        <f>'[1]Bearbeitete Datenbank'!$CG689</f>
        <v>129.99478929025003</v>
      </c>
      <c r="CU687" s="1">
        <f>IF(Tabelle27[[#This Row],[synchronised_initial_longitude '[deg_E']]]="None","None",Tabelle27[[#This Row],[synchronised_initial_longitude '[deg_E']]]*PI()/180)</f>
        <v>2.2688370835511256</v>
      </c>
      <c r="CV687" s="1">
        <f>'[1]Bearbeitete Datenbank'!$CH689</f>
        <v>6.8763282249996394E-2</v>
      </c>
      <c r="CW687" s="1">
        <f>IF(Tabelle27[[#This Row],[synchronised_tolerance_longitude '[deg_E']]]="None","None",Tabelle27[[#This Row],[synchronised_tolerance_longitude '[deg_E']]]*PI()/180)</f>
        <v>1.2001456797406116E-3</v>
      </c>
      <c r="CY687" s="1" t="str">
        <f>'[1]Bearbeitete Datenbank'!$CI689</f>
        <v>None</v>
      </c>
      <c r="CZ687" s="1" t="str">
        <f>IF(Tabelle27[[#This Row],[initial_GLAN '[deg']]]="None",Tabelle27[[#This Row],[initial_GLAN '[deg']]],Tabelle27[[#This Row],[initial_GLAN '[deg']]]*PI()/180)</f>
        <v>None</v>
      </c>
      <c r="DA687" s="1" t="str">
        <f>'[1]Bearbeitete Datenbank'!$CJ689</f>
        <v>None</v>
      </c>
      <c r="DB687" s="1" t="str">
        <f>IF(Tabelle27[[#This Row],[tolerance_GLAN '[deg']]]="None",Tabelle27[[#This Row],[tolerance_GLAN '[deg']]],Tabelle27[[#This Row],[tolerance_GLAN '[deg']]]*PI()/180)</f>
        <v>None</v>
      </c>
      <c r="DC687" s="1" t="str">
        <f>'[1]Bearbeitete Datenbank'!$CK689</f>
        <v>None</v>
      </c>
      <c r="DD687" s="49" t="str">
        <f>'[1]Bearbeitete Datenbank'!$CL689</f>
        <v>None</v>
      </c>
      <c r="DE687" s="5" t="str">
        <f>'[1]Bearbeitete Datenbank'!$CM689</f>
        <v>None</v>
      </c>
      <c r="DF687" s="49" t="str">
        <f>'[1]Bearbeitete Datenbank'!$CN689</f>
        <v>None</v>
      </c>
      <c r="DG687" s="5" t="str">
        <f>'[1]Bearbeitete Datenbank'!$CO689</f>
        <v>None</v>
      </c>
      <c r="DH687" s="5" t="str">
        <f>'[1]Bearbeitete Datenbank'!$CP689</f>
        <v>None</v>
      </c>
    </row>
    <row r="688" spans="1:112" x14ac:dyDescent="0.25">
      <c r="A688" s="1" t="str">
        <f>'[1]Bearbeitete Datenbank'!$C690</f>
        <v>Zhongxing 6B</v>
      </c>
      <c r="C688" s="1" t="str">
        <f>'[1]Bearbeitete Datenbank'!$C690</f>
        <v>Zhongxing 6B</v>
      </c>
      <c r="D688" s="41">
        <f>'[1]Bearbeitete Datenbank'!$AB690</f>
        <v>31800</v>
      </c>
      <c r="G688" s="1" t="str">
        <f>'[1]Bearbeitete Datenbank'!$AV690</f>
        <v>Heavy Satellite</v>
      </c>
      <c r="H688" s="1">
        <f>'[1]Bearbeitete Datenbank'!$V690</f>
        <v>15</v>
      </c>
      <c r="J688" s="3"/>
      <c r="K688" s="1" t="str">
        <f>'[1]Bearbeitete Datenbank'!$BQ690</f>
        <v>none</v>
      </c>
      <c r="L688" s="1" t="str">
        <f>'[1]Bearbeitete Datenbank'!$BR690</f>
        <v>0</v>
      </c>
      <c r="M688" s="1"/>
      <c r="N688" s="1">
        <f>'[1]Bearbeitete Datenbank'!$BS690</f>
        <v>300</v>
      </c>
      <c r="P688" s="1" t="str">
        <f>'[1]Bearbeitete Datenbank'!$Y690</f>
        <v>Xichang Satellite Launch Center</v>
      </c>
      <c r="Q688" s="1">
        <f>'[1]Bearbeitete Datenbank'!$AD690*PI()/180</f>
        <v>0.49298599140652699</v>
      </c>
      <c r="R688" s="1" t="str">
        <f>'[1]Bearbeitete Datenbank'!$D690</f>
        <v>China</v>
      </c>
      <c r="S688" s="1" t="str">
        <f>'[1]Bearbeitete Datenbank'!$E690</f>
        <v>China</v>
      </c>
      <c r="T688" s="1" t="str">
        <f>'[1]Bearbeitete Datenbank'!$F690</f>
        <v>China Satellite Communication Corp. (China Satcom)</v>
      </c>
      <c r="U688" s="3">
        <f>'[1]Bearbeitete Datenbank'!$U690</f>
        <v>39269</v>
      </c>
      <c r="V688" s="1">
        <f>'[1]Bearbeitete Datenbank'!$AE690*PI()/180</f>
        <v>1.7806993189133569</v>
      </c>
      <c r="Y688" s="1">
        <f>'[1]Bearbeitete Datenbank'!$BK690</f>
        <v>2.5</v>
      </c>
      <c r="Z688" s="1">
        <f>'[1]Bearbeitete Datenbank'!$BL690</f>
        <v>5</v>
      </c>
      <c r="AA688" s="1">
        <f>'[1]Bearbeitete Datenbank'!$BM690</f>
        <v>30</v>
      </c>
      <c r="AB688" s="1">
        <f>'[1]Bearbeitete Datenbank'!BN690</f>
        <v>73.750702040974005</v>
      </c>
      <c r="AC688" s="1">
        <f>'[1]Bearbeitete Datenbank'!BO690</f>
        <v>6.25</v>
      </c>
      <c r="AD688" s="1">
        <f>'[1]Bearbeitete Datenbank'!$BP690</f>
        <v>34.063333333333297</v>
      </c>
      <c r="AH688" s="1">
        <f>'[1]Bearbeitete Datenbank'!$AL690</f>
        <v>4516</v>
      </c>
      <c r="AJ688" s="1">
        <f>'[1]Bearbeitete Datenbank'!$AN690</f>
        <v>2000</v>
      </c>
      <c r="AK688" s="1">
        <f>'[1]Bearbeitete Datenbank'!$AW690</f>
        <v>2516</v>
      </c>
      <c r="AU688" s="1" t="str">
        <f>'[1]Bearbeitete Datenbank'!$AU690</f>
        <v>GEO/S</v>
      </c>
      <c r="AV688" s="1" t="str">
        <f>'[1]Bearbeitete Datenbank'!$J690</f>
        <v>GEO</v>
      </c>
      <c r="AY688" s="1" t="str">
        <f>'[1]Bearbeitete Datenbank'!$G690</f>
        <v>Government/Commercial</v>
      </c>
      <c r="AZ688" s="1"/>
      <c r="BA688" s="1" t="str">
        <f>'[1]Bearbeitete Datenbank'!$H690</f>
        <v>Communications</v>
      </c>
      <c r="BB688" s="1"/>
      <c r="BC688" s="42">
        <f>'[1]Bearbeitete Datenbank'!$AX690</f>
        <v>1.4E-2</v>
      </c>
      <c r="BD688" s="1">
        <f>Tabelle27[[#This Row],[inclination '[degree']]]*PI()/180</f>
        <v>2.4434609527920612E-4</v>
      </c>
      <c r="BE688" s="1">
        <f>'[1]Bearbeitete Datenbank'!$AY690</f>
        <v>285.65789999999998</v>
      </c>
      <c r="BF688" s="1">
        <f>Tabelle27[[#This Row],[RAAN '[degree']]]*PI()/180</f>
        <v>4.9856708893327095</v>
      </c>
      <c r="BG688" s="1">
        <f>'[1]Bearbeitete Datenbank'!$BA690</f>
        <v>121.27630000000001</v>
      </c>
      <c r="BH688" s="1">
        <f>Tabelle27[[#This Row],[AoP '[degree']]]*PI()/180</f>
        <v>2.1166707396363993</v>
      </c>
      <c r="BI688" s="1">
        <f>'[1]Bearbeitete Datenbank'!$BB690</f>
        <v>271.52850000000001</v>
      </c>
      <c r="BK688" s="1">
        <f>Tabelle27[[#This Row],[mean_anomaly '[degree']]]*PI()/180</f>
        <v>4.7390663380014235</v>
      </c>
      <c r="BL688" s="1">
        <f>'[1]Bearbeitete Datenbank'!$AZ690</f>
        <v>3.6069999999999999E-4</v>
      </c>
      <c r="BM688" s="1">
        <f>'[1]Bearbeitete Datenbank'!$BE690</f>
        <v>42164.029998809754</v>
      </c>
      <c r="BN688" s="1">
        <f>'[1]Bearbeitete Datenbank'!$BF690</f>
        <v>35808.238564430329</v>
      </c>
      <c r="BO688" s="1">
        <f>'[1]Bearbeitete Datenbank'!$BG690</f>
        <v>35777.821433189187</v>
      </c>
      <c r="BP688" s="1">
        <f>'[1]Bearbeitete Datenbank'!$BH690</f>
        <v>1436.0594958252411</v>
      </c>
      <c r="BQ688" s="1">
        <f>'[1]Bearbeitete Datenbank'!$BC690</f>
        <v>1.00274397</v>
      </c>
      <c r="BY688" s="1" t="s">
        <v>115</v>
      </c>
      <c r="BZ688" s="1" t="s">
        <v>115</v>
      </c>
      <c r="CA688" s="1" t="s">
        <v>115</v>
      </c>
      <c r="CB688" s="1" t="s">
        <v>115</v>
      </c>
      <c r="CD688" s="47">
        <f>'[1]Bearbeitete Datenbank'!$BT690</f>
        <v>5.6767071000003E-2</v>
      </c>
      <c r="CE688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9.907722956634423E-4</v>
      </c>
      <c r="CF688" s="1">
        <f>'[1]Bearbeitete Datenbank'!$BU690</f>
        <v>115.48771564800001</v>
      </c>
      <c r="CG688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2.0156408836645765</v>
      </c>
      <c r="CH688" s="1" t="str">
        <f>'[1]Bearbeitete Datenbank'!$BV690</f>
        <v>True</v>
      </c>
      <c r="CI688" s="1" t="str">
        <f>'[1]Bearbeitete Datenbank'!$BW690</f>
        <v>True</v>
      </c>
      <c r="CJ688" s="1">
        <f>'[1]Bearbeitete Datenbank'!$BX690</f>
        <v>3.9294950000000003E-4</v>
      </c>
      <c r="CK688" s="1">
        <f>'[1]Bearbeitete Datenbank'!$BY690</f>
        <v>4.8072500000000004E-5</v>
      </c>
      <c r="CL688" s="1">
        <f>'[1]Bearbeitete Datenbank'!$CA690</f>
        <v>3.8938E-2</v>
      </c>
      <c r="CM688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6.7959630414155209E-4</v>
      </c>
      <c r="CN688" s="1">
        <f>'[1]Bearbeitete Datenbank'!$CB690</f>
        <v>1</v>
      </c>
      <c r="CO688" s="1">
        <f>'[1]Bearbeitete Datenbank'!$CC690</f>
        <v>3</v>
      </c>
      <c r="CP688" s="1" t="str">
        <f>'[1]Bearbeitete Datenbank'!$CD690</f>
        <v>None</v>
      </c>
      <c r="CQ688" s="1" t="str">
        <f>'[1]Bearbeitete Datenbank'!$CE690</f>
        <v>None</v>
      </c>
      <c r="CR688" s="1" t="str">
        <f>'[1]Bearbeitete Datenbank'!$CF690</f>
        <v>None</v>
      </c>
      <c r="CS688" s="1" t="str">
        <f>IF(Tabelle27[[#This Row],[synchronised_starting_longitude '[deg_E']]]="None","None",Tabelle27[[#This Row],[synchronised_starting_longitude '[deg_E']]]*PI()/180)</f>
        <v>None</v>
      </c>
      <c r="CT688" s="1" t="str">
        <f>'[1]Bearbeitete Datenbank'!$CG690</f>
        <v>None</v>
      </c>
      <c r="CU688" s="1" t="str">
        <f>IF(Tabelle27[[#This Row],[synchronised_initial_longitude '[deg_E']]]="None","None",Tabelle27[[#This Row],[synchronised_initial_longitude '[deg_E']]]*PI()/180)</f>
        <v>None</v>
      </c>
      <c r="CV688" s="1" t="str">
        <f>'[1]Bearbeitete Datenbank'!$CH690</f>
        <v>None</v>
      </c>
      <c r="CW688" s="1" t="str">
        <f>IF(Tabelle27[[#This Row],[synchronised_tolerance_longitude '[deg_E']]]="None","None",Tabelle27[[#This Row],[synchronised_tolerance_longitude '[deg_E']]]*PI()/180)</f>
        <v>None</v>
      </c>
      <c r="CY688" s="1" t="str">
        <f>'[1]Bearbeitete Datenbank'!$CI690</f>
        <v>None</v>
      </c>
      <c r="CZ688" s="1" t="str">
        <f>IF(Tabelle27[[#This Row],[initial_GLAN '[deg']]]="None",Tabelle27[[#This Row],[initial_GLAN '[deg']]],Tabelle27[[#This Row],[initial_GLAN '[deg']]]*PI()/180)</f>
        <v>None</v>
      </c>
      <c r="DA688" s="1" t="str">
        <f>'[1]Bearbeitete Datenbank'!$CJ690</f>
        <v>None</v>
      </c>
      <c r="DB688" s="1" t="str">
        <f>IF(Tabelle27[[#This Row],[tolerance_GLAN '[deg']]]="None",Tabelle27[[#This Row],[tolerance_GLAN '[deg']]],Tabelle27[[#This Row],[tolerance_GLAN '[deg']]]*PI()/180)</f>
        <v>None</v>
      </c>
      <c r="DC688" s="1" t="str">
        <f>'[1]Bearbeitete Datenbank'!$CK690</f>
        <v>None</v>
      </c>
      <c r="DD688" s="49" t="str">
        <f>'[1]Bearbeitete Datenbank'!$CL690</f>
        <v>None</v>
      </c>
      <c r="DE688" s="5" t="str">
        <f>'[1]Bearbeitete Datenbank'!$CM690</f>
        <v>None</v>
      </c>
      <c r="DF688" s="49" t="str">
        <f>'[1]Bearbeitete Datenbank'!$CN690</f>
        <v>None</v>
      </c>
      <c r="DG688" s="5" t="str">
        <f>'[1]Bearbeitete Datenbank'!$CO690</f>
        <v>None</v>
      </c>
      <c r="DH688" s="5" t="str">
        <f>'[1]Bearbeitete Datenbank'!$CP690</f>
        <v>None</v>
      </c>
    </row>
    <row r="689" spans="1:112" x14ac:dyDescent="0.25">
      <c r="A689" s="1" t="str">
        <f>'[1]Bearbeitete Datenbank'!$C691</f>
        <v>Zhongxing 6C</v>
      </c>
      <c r="C689" s="1" t="str">
        <f>'[1]Bearbeitete Datenbank'!$C691</f>
        <v>Zhongxing 6C</v>
      </c>
      <c r="D689" s="41">
        <f>'[1]Bearbeitete Datenbank'!$AB691</f>
        <v>44067</v>
      </c>
      <c r="G689" s="1" t="str">
        <f>'[1]Bearbeitete Datenbank'!$AV691</f>
        <v>Heavy Satellite</v>
      </c>
      <c r="H689" s="1">
        <f>'[1]Bearbeitete Datenbank'!$V691</f>
        <v>15</v>
      </c>
      <c r="J689" s="3"/>
      <c r="K689" s="1" t="str">
        <f>'[1]Bearbeitete Datenbank'!$BQ691</f>
        <v>mono/duo-propellant</v>
      </c>
      <c r="L689" s="1" t="str">
        <f>'[1]Bearbeitete Datenbank'!$BR691</f>
        <v>1</v>
      </c>
      <c r="M689" s="1"/>
      <c r="N689" s="1">
        <f>'[1]Bearbeitete Datenbank'!$BS691</f>
        <v>300</v>
      </c>
      <c r="P689" s="1" t="str">
        <f>'[1]Bearbeitete Datenbank'!$Y691</f>
        <v>Xichang Satellite Launch Center</v>
      </c>
      <c r="Q689" s="1">
        <f>'[1]Bearbeitete Datenbank'!$AD691*PI()/180</f>
        <v>0.49298599140652699</v>
      </c>
      <c r="R689" s="1" t="str">
        <f>'[1]Bearbeitete Datenbank'!$D691</f>
        <v>NR</v>
      </c>
      <c r="S689" s="1" t="str">
        <f>'[1]Bearbeitete Datenbank'!$E691</f>
        <v>China</v>
      </c>
      <c r="T689" s="1" t="str">
        <f>'[1]Bearbeitete Datenbank'!$F691</f>
        <v>China Satellite Communication Corp. (China Satcom)</v>
      </c>
      <c r="U689" s="3">
        <f>'[1]Bearbeitete Datenbank'!$U691</f>
        <v>43535</v>
      </c>
      <c r="V689" s="1">
        <f>'[1]Bearbeitete Datenbank'!$AE691*PI()/180</f>
        <v>1.7806993189133569</v>
      </c>
      <c r="Y689" s="1">
        <f>'[1]Bearbeitete Datenbank'!$BK691</f>
        <v>2.5</v>
      </c>
      <c r="Z689" s="1">
        <f>'[1]Bearbeitete Datenbank'!$BL691</f>
        <v>5</v>
      </c>
      <c r="AA689" s="1">
        <f>'[1]Bearbeitete Datenbank'!$BM691</f>
        <v>30</v>
      </c>
      <c r="AB689" s="1">
        <f>'[1]Bearbeitete Datenbank'!BN691</f>
        <v>73.750702040974005</v>
      </c>
      <c r="AC689" s="1">
        <f>'[1]Bearbeitete Datenbank'!BO691</f>
        <v>6.25</v>
      </c>
      <c r="AD689" s="1">
        <f>'[1]Bearbeitete Datenbank'!$BP691</f>
        <v>34.063333333333297</v>
      </c>
      <c r="AH689" s="1">
        <f>'[1]Bearbeitete Datenbank'!$AL691</f>
        <v>5250</v>
      </c>
      <c r="AJ689" s="1">
        <f>'[1]Bearbeitete Datenbank'!$AN691</f>
        <v>2500</v>
      </c>
      <c r="AK689" s="1">
        <f>'[1]Bearbeitete Datenbank'!$AW691</f>
        <v>2750</v>
      </c>
      <c r="AU689" s="1" t="str">
        <f>'[1]Bearbeitete Datenbank'!$AU691</f>
        <v>GEO/S</v>
      </c>
      <c r="AV689" s="1" t="str">
        <f>'[1]Bearbeitete Datenbank'!$J691</f>
        <v>GEO</v>
      </c>
      <c r="AY689" s="1" t="str">
        <f>'[1]Bearbeitete Datenbank'!$G691</f>
        <v>Government/Commercial</v>
      </c>
      <c r="AZ689" s="1"/>
      <c r="BA689" s="1" t="str">
        <f>'[1]Bearbeitete Datenbank'!$H691</f>
        <v>Communications</v>
      </c>
      <c r="BB689" s="1"/>
      <c r="BC689" s="42">
        <f>'[1]Bearbeitete Datenbank'!$AX691</f>
        <v>4.7E-2</v>
      </c>
      <c r="BD689" s="1">
        <f>Tabelle27[[#This Row],[inclination '[degree']]]*PI()/180</f>
        <v>8.2030474843733489E-4</v>
      </c>
      <c r="BE689" s="1">
        <f>'[1]Bearbeitete Datenbank'!$AY691</f>
        <v>270.60820000000001</v>
      </c>
      <c r="BF689" s="1">
        <f>Tabelle27[[#This Row],[RAAN '[degree']]]*PI()/180</f>
        <v>4.7230040728953195</v>
      </c>
      <c r="BG689" s="1">
        <f>'[1]Bearbeitete Datenbank'!$BA691</f>
        <v>32.364800000000002</v>
      </c>
      <c r="BH689" s="1">
        <f>Tabelle27[[#This Row],[AoP '[degree']]]*PI()/180</f>
        <v>0.56487232174946078</v>
      </c>
      <c r="BI689" s="1">
        <f>'[1]Bearbeitete Datenbank'!$BB691</f>
        <v>50.933</v>
      </c>
      <c r="BK689" s="1">
        <f>Tabelle27[[#This Row],[mean_anomaly '[degree']]]*PI()/180</f>
        <v>0.88894854791827183</v>
      </c>
      <c r="BL689" s="1">
        <f>'[1]Bearbeitete Datenbank'!$AZ691</f>
        <v>3.1090000000000002E-4</v>
      </c>
      <c r="BM689" s="1">
        <f>'[1]Bearbeitete Datenbank'!$BE691</f>
        <v>42165.606336189849</v>
      </c>
      <c r="BN689" s="1">
        <f>'[1]Bearbeitete Datenbank'!$BF691</f>
        <v>35807.715623199765</v>
      </c>
      <c r="BO689" s="1">
        <f>'[1]Bearbeitete Datenbank'!$BG691</f>
        <v>35781.497049179925</v>
      </c>
      <c r="BP689" s="1">
        <f>'[1]Bearbeitete Datenbank'!$BH691</f>
        <v>1436.1400289984563</v>
      </c>
      <c r="BQ689" s="1">
        <f>'[1]Bearbeitete Datenbank'!$BC691</f>
        <v>1.00268774</v>
      </c>
      <c r="BY689" s="1" t="s">
        <v>115</v>
      </c>
      <c r="BZ689" s="1" t="s">
        <v>115</v>
      </c>
      <c r="CA689" s="1" t="s">
        <v>115</v>
      </c>
      <c r="CB689" s="1" t="s">
        <v>115</v>
      </c>
      <c r="CD689" s="47">
        <f>'[1]Bearbeitete Datenbank'!$BT691</f>
        <v>7.7611660999991727E-2</v>
      </c>
      <c r="CE689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1.3545790223915303E-3</v>
      </c>
      <c r="CF689" s="1">
        <f>'[1]Bearbeitete Datenbank'!$BU691</f>
        <v>129.998311078</v>
      </c>
      <c r="CG689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2.2688985503429189</v>
      </c>
      <c r="CH689" s="1" t="str">
        <f>'[1]Bearbeitete Datenbank'!$BV691</f>
        <v>True</v>
      </c>
      <c r="CI689" s="1" t="str">
        <f>'[1]Bearbeitete Datenbank'!$BW691</f>
        <v>True</v>
      </c>
      <c r="CJ689" s="1">
        <f>'[1]Bearbeitete Datenbank'!$BX691</f>
        <v>1.9766550000000001E-4</v>
      </c>
      <c r="CK689" s="1">
        <f>'[1]Bearbeitete Datenbank'!$BY691</f>
        <v>1.2206850000000001E-4</v>
      </c>
      <c r="CL689" s="1">
        <f>'[1]Bearbeitete Datenbank'!$CA691</f>
        <v>8.5547999999999999E-2</v>
      </c>
      <c r="CM689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1.493094268496109E-3</v>
      </c>
      <c r="CN689" s="1">
        <f>'[1]Bearbeitete Datenbank'!$CB691</f>
        <v>2</v>
      </c>
      <c r="CO689" s="1">
        <f>'[1]Bearbeitete Datenbank'!$CC691</f>
        <v>8</v>
      </c>
      <c r="CP689" s="1" t="str">
        <f>'[1]Bearbeitete Datenbank'!$CD691</f>
        <v>Zho_130</v>
      </c>
      <c r="CQ689" s="1">
        <f>'[1]Bearbeitete Datenbank'!$CE691</f>
        <v>2</v>
      </c>
      <c r="CR689" s="1">
        <f>'[1]Bearbeitete Datenbank'!$CF691</f>
        <v>130.04292358782502</v>
      </c>
      <c r="CS689" s="1">
        <f>IF(Tabelle27[[#This Row],[synchronised_starting_longitude '[deg_E']]]="None","None",Tabelle27[[#This Row],[synchronised_starting_longitude '[deg_E']]]*PI()/180)</f>
        <v>2.2696771855269438</v>
      </c>
      <c r="CT689" s="1">
        <f>'[1]Bearbeitete Datenbank'!$CG691</f>
        <v>129.99478929025003</v>
      </c>
      <c r="CU689" s="1">
        <f>IF(Tabelle27[[#This Row],[synchronised_initial_longitude '[deg_E']]]="None","None",Tabelle27[[#This Row],[synchronised_initial_longitude '[deg_E']]]*PI()/180)</f>
        <v>2.2688370835511256</v>
      </c>
      <c r="CV689" s="1">
        <f>'[1]Bearbeitete Datenbank'!$CH691</f>
        <v>6.8763282249996394E-2</v>
      </c>
      <c r="CW689" s="1">
        <f>IF(Tabelle27[[#This Row],[synchronised_tolerance_longitude '[deg_E']]]="None","None",Tabelle27[[#This Row],[synchronised_tolerance_longitude '[deg_E']]]*PI()/180)</f>
        <v>1.2001456797406116E-3</v>
      </c>
      <c r="CY689" s="1" t="str">
        <f>'[1]Bearbeitete Datenbank'!$CI691</f>
        <v>None</v>
      </c>
      <c r="CZ689" s="1" t="str">
        <f>IF(Tabelle27[[#This Row],[initial_GLAN '[deg']]]="None",Tabelle27[[#This Row],[initial_GLAN '[deg']]],Tabelle27[[#This Row],[initial_GLAN '[deg']]]*PI()/180)</f>
        <v>None</v>
      </c>
      <c r="DA689" s="1" t="str">
        <f>'[1]Bearbeitete Datenbank'!$CJ691</f>
        <v>None</v>
      </c>
      <c r="DB689" s="1" t="str">
        <f>IF(Tabelle27[[#This Row],[tolerance_GLAN '[deg']]]="None",Tabelle27[[#This Row],[tolerance_GLAN '[deg']]],Tabelle27[[#This Row],[tolerance_GLAN '[deg']]]*PI()/180)</f>
        <v>None</v>
      </c>
      <c r="DC689" s="1" t="str">
        <f>'[1]Bearbeitete Datenbank'!$CK691</f>
        <v>None</v>
      </c>
      <c r="DD689" s="49" t="str">
        <f>'[1]Bearbeitete Datenbank'!$CL691</f>
        <v>None</v>
      </c>
      <c r="DE689" s="5" t="str">
        <f>'[1]Bearbeitete Datenbank'!$CM691</f>
        <v>None</v>
      </c>
      <c r="DF689" s="49" t="str">
        <f>'[1]Bearbeitete Datenbank'!$CN691</f>
        <v>None</v>
      </c>
      <c r="DG689" s="5" t="str">
        <f>'[1]Bearbeitete Datenbank'!$CO691</f>
        <v>None</v>
      </c>
      <c r="DH689" s="5" t="str">
        <f>'[1]Bearbeitete Datenbank'!$CP691</f>
        <v>None</v>
      </c>
    </row>
    <row r="690" spans="1:112" x14ac:dyDescent="0.25">
      <c r="A690" s="1" t="str">
        <f>'[1]Bearbeitete Datenbank'!$C692</f>
        <v>Zhongxing 9</v>
      </c>
      <c r="C690" s="1" t="str">
        <f>'[1]Bearbeitete Datenbank'!$C692</f>
        <v>Zhongxing 9</v>
      </c>
      <c r="D690" s="41">
        <f>'[1]Bearbeitete Datenbank'!$AB692</f>
        <v>33051</v>
      </c>
      <c r="G690" s="1" t="str">
        <f>'[1]Bearbeitete Datenbank'!$AV692</f>
        <v>Heavy Satellite</v>
      </c>
      <c r="H690" s="1">
        <f>'[1]Bearbeitete Datenbank'!$V692</f>
        <v>15</v>
      </c>
      <c r="J690" s="3"/>
      <c r="K690" s="1" t="str">
        <f>'[1]Bearbeitete Datenbank'!$BQ692</f>
        <v>none</v>
      </c>
      <c r="L690" s="1" t="str">
        <f>'[1]Bearbeitete Datenbank'!$BR692</f>
        <v>0</v>
      </c>
      <c r="M690" s="1"/>
      <c r="N690" s="1">
        <f>'[1]Bearbeitete Datenbank'!$BS692</f>
        <v>300</v>
      </c>
      <c r="P690" s="1" t="str">
        <f>'[1]Bearbeitete Datenbank'!$Y692</f>
        <v>Xichang Satellite Launch Center</v>
      </c>
      <c r="Q690" s="1">
        <f>'[1]Bearbeitete Datenbank'!$AD692*PI()/180</f>
        <v>0.49298599140652699</v>
      </c>
      <c r="R690" s="1" t="str">
        <f>'[1]Bearbeitete Datenbank'!$D692</f>
        <v>China</v>
      </c>
      <c r="S690" s="1" t="str">
        <f>'[1]Bearbeitete Datenbank'!$E692</f>
        <v>China</v>
      </c>
      <c r="T690" s="1" t="str">
        <f>'[1]Bearbeitete Datenbank'!$F692</f>
        <v>China Satellite Communication Corp. (China Satcom)</v>
      </c>
      <c r="U690" s="3">
        <f>'[1]Bearbeitete Datenbank'!$U692</f>
        <v>39608</v>
      </c>
      <c r="V690" s="1">
        <f>'[1]Bearbeitete Datenbank'!$AE692*PI()/180</f>
        <v>1.7806993189133569</v>
      </c>
      <c r="Y690" s="1">
        <f>'[1]Bearbeitete Datenbank'!$BK692</f>
        <v>2.5</v>
      </c>
      <c r="Z690" s="1">
        <f>'[1]Bearbeitete Datenbank'!$BL692</f>
        <v>5</v>
      </c>
      <c r="AA690" s="1">
        <f>'[1]Bearbeitete Datenbank'!$BM692</f>
        <v>30</v>
      </c>
      <c r="AB690" s="1">
        <f>'[1]Bearbeitete Datenbank'!BN692</f>
        <v>73.750702040974005</v>
      </c>
      <c r="AC690" s="1">
        <f>'[1]Bearbeitete Datenbank'!BO692</f>
        <v>6.25</v>
      </c>
      <c r="AD690" s="1">
        <f>'[1]Bearbeitete Datenbank'!$BP692</f>
        <v>34.063333333333297</v>
      </c>
      <c r="AH690" s="1">
        <f>'[1]Bearbeitete Datenbank'!$AL692</f>
        <v>4466</v>
      </c>
      <c r="AJ690" s="1">
        <f>'[1]Bearbeitete Datenbank'!$AN692</f>
        <v>2000</v>
      </c>
      <c r="AK690" s="1">
        <f>'[1]Bearbeitete Datenbank'!$AW692</f>
        <v>2466</v>
      </c>
      <c r="AU690" s="1" t="str">
        <f>'[1]Bearbeitete Datenbank'!$AU692</f>
        <v>GEO/S</v>
      </c>
      <c r="AV690" s="1" t="str">
        <f>'[1]Bearbeitete Datenbank'!$J692</f>
        <v>GEO</v>
      </c>
      <c r="AY690" s="1" t="str">
        <f>'[1]Bearbeitete Datenbank'!$G692</f>
        <v>Government</v>
      </c>
      <c r="AZ690" s="1"/>
      <c r="BA690" s="1" t="str">
        <f>'[1]Bearbeitete Datenbank'!$H692</f>
        <v>Communications</v>
      </c>
      <c r="BB690" s="1"/>
      <c r="BC690" s="42">
        <f>'[1]Bearbeitete Datenbank'!$AX692</f>
        <v>8.3999999999999995E-3</v>
      </c>
      <c r="BD690" s="1">
        <f>Tabelle27[[#This Row],[inclination '[degree']]]*PI()/180</f>
        <v>1.4660765716752367E-4</v>
      </c>
      <c r="BE690" s="1">
        <f>'[1]Bearbeitete Datenbank'!$AY692</f>
        <v>319.9742</v>
      </c>
      <c r="BF690" s="1">
        <f>Tabelle27[[#This Row],[RAAN '[degree']]]*PI()/180</f>
        <v>5.5846033114348392</v>
      </c>
      <c r="BG690" s="1">
        <f>'[1]Bearbeitete Datenbank'!$BA692</f>
        <v>112.8536</v>
      </c>
      <c r="BH690" s="1">
        <f>Tabelle27[[#This Row],[AoP '[degree']]]*PI()/180</f>
        <v>1.9696668927286727</v>
      </c>
      <c r="BI690" s="1">
        <f>'[1]Bearbeitete Datenbank'!$BB692</f>
        <v>195.7269</v>
      </c>
      <c r="BK690" s="1">
        <f>Tabelle27[[#This Row],[mean_anomaly '[degree']]]*PI()/180</f>
        <v>3.4160788397216892</v>
      </c>
      <c r="BL690" s="1">
        <f>'[1]Bearbeitete Datenbank'!$AZ692</f>
        <v>4.663E-4</v>
      </c>
      <c r="BM690" s="1">
        <f>'[1]Bearbeitete Datenbank'!$BE692</f>
        <v>42164.820812289487</v>
      </c>
      <c r="BN690" s="1">
        <f>'[1]Bearbeitete Datenbank'!$BF692</f>
        <v>35813.482268234256</v>
      </c>
      <c r="BO690" s="1">
        <f>'[1]Bearbeitete Datenbank'!$BG692</f>
        <v>35774.159356344717</v>
      </c>
      <c r="BP690" s="1">
        <f>'[1]Bearbeitete Datenbank'!$BH692</f>
        <v>1436.0998973427907</v>
      </c>
      <c r="BQ690" s="1">
        <f>'[1]Bearbeitete Datenbank'!$BC692</f>
        <v>1.0027157600000001</v>
      </c>
      <c r="BY690" s="1" t="s">
        <v>115</v>
      </c>
      <c r="BZ690" s="1" t="s">
        <v>115</v>
      </c>
      <c r="CA690" s="1" t="s">
        <v>115</v>
      </c>
      <c r="CB690" s="1" t="s">
        <v>115</v>
      </c>
      <c r="CD690" s="47">
        <f>'[1]Bearbeitete Datenbank'!$BT692</f>
        <v>4.0042410499999903E-2</v>
      </c>
      <c r="CE690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6.9887190366014714E-4</v>
      </c>
      <c r="CF690" s="1">
        <f>'[1]Bearbeitete Datenbank'!$BU692</f>
        <v>92.185273811499997</v>
      </c>
      <c r="CG690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1.6089365498631774</v>
      </c>
      <c r="CH690" s="1" t="str">
        <f>'[1]Bearbeitete Datenbank'!$BV692</f>
        <v>True</v>
      </c>
      <c r="CI690" s="1" t="str">
        <f>'[1]Bearbeitete Datenbank'!$BW692</f>
        <v>True</v>
      </c>
      <c r="CJ690" s="1">
        <f>'[1]Bearbeitete Datenbank'!$BX692</f>
        <v>4.3729749999999996E-4</v>
      </c>
      <c r="CK690" s="1">
        <f>'[1]Bearbeitete Datenbank'!$BY692</f>
        <v>7.0338500000000011E-5</v>
      </c>
      <c r="CL690" s="1">
        <f>'[1]Bearbeitete Datenbank'!$CA692</f>
        <v>3.3519E-2</v>
      </c>
      <c r="CM690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5.8501691197597927E-4</v>
      </c>
      <c r="CN690" s="1">
        <f>'[1]Bearbeitete Datenbank'!$CB692</f>
        <v>1</v>
      </c>
      <c r="CO690" s="1">
        <f>'[1]Bearbeitete Datenbank'!$CC692</f>
        <v>3</v>
      </c>
      <c r="CP690" s="1" t="str">
        <f>'[1]Bearbeitete Datenbank'!$CD692</f>
        <v>None</v>
      </c>
      <c r="CQ690" s="1" t="str">
        <f>'[1]Bearbeitete Datenbank'!$CE692</f>
        <v>None</v>
      </c>
      <c r="CR690" s="1" t="str">
        <f>'[1]Bearbeitete Datenbank'!$CF692</f>
        <v>None</v>
      </c>
      <c r="CS690" s="1" t="str">
        <f>IF(Tabelle27[[#This Row],[synchronised_starting_longitude '[deg_E']]]="None","None",Tabelle27[[#This Row],[synchronised_starting_longitude '[deg_E']]]*PI()/180)</f>
        <v>None</v>
      </c>
      <c r="CT690" s="1" t="str">
        <f>'[1]Bearbeitete Datenbank'!$CG692</f>
        <v>None</v>
      </c>
      <c r="CU690" s="1" t="str">
        <f>IF(Tabelle27[[#This Row],[synchronised_initial_longitude '[deg_E']]]="None","None",Tabelle27[[#This Row],[synchronised_initial_longitude '[deg_E']]]*PI()/180)</f>
        <v>None</v>
      </c>
      <c r="CV690" s="1" t="str">
        <f>'[1]Bearbeitete Datenbank'!$CH692</f>
        <v>None</v>
      </c>
      <c r="CW690" s="1" t="str">
        <f>IF(Tabelle27[[#This Row],[synchronised_tolerance_longitude '[deg_E']]]="None","None",Tabelle27[[#This Row],[synchronised_tolerance_longitude '[deg_E']]]*PI()/180)</f>
        <v>None</v>
      </c>
      <c r="CY690" s="1" t="str">
        <f>'[1]Bearbeitete Datenbank'!$CI692</f>
        <v>None</v>
      </c>
      <c r="CZ690" s="1" t="str">
        <f>IF(Tabelle27[[#This Row],[initial_GLAN '[deg']]]="None",Tabelle27[[#This Row],[initial_GLAN '[deg']]],Tabelle27[[#This Row],[initial_GLAN '[deg']]]*PI()/180)</f>
        <v>None</v>
      </c>
      <c r="DA690" s="1" t="str">
        <f>'[1]Bearbeitete Datenbank'!$CJ692</f>
        <v>None</v>
      </c>
      <c r="DB690" s="1" t="str">
        <f>IF(Tabelle27[[#This Row],[tolerance_GLAN '[deg']]]="None",Tabelle27[[#This Row],[tolerance_GLAN '[deg']]],Tabelle27[[#This Row],[tolerance_GLAN '[deg']]]*PI()/180)</f>
        <v>None</v>
      </c>
      <c r="DC690" s="1" t="str">
        <f>'[1]Bearbeitete Datenbank'!$CK692</f>
        <v>None</v>
      </c>
      <c r="DD690" s="49" t="str">
        <f>'[1]Bearbeitete Datenbank'!$CL692</f>
        <v>None</v>
      </c>
      <c r="DE690" s="5" t="str">
        <f>'[1]Bearbeitete Datenbank'!$CM692</f>
        <v>None</v>
      </c>
      <c r="DF690" s="49" t="str">
        <f>'[1]Bearbeitete Datenbank'!$CN692</f>
        <v>None</v>
      </c>
      <c r="DG690" s="5" t="str">
        <f>'[1]Bearbeitete Datenbank'!$CO692</f>
        <v>None</v>
      </c>
      <c r="DH690" s="5" t="str">
        <f>'[1]Bearbeitete Datenbank'!$CP692</f>
        <v>None</v>
      </c>
    </row>
    <row r="691" spans="1:112" x14ac:dyDescent="0.25">
      <c r="A691" s="1" t="str">
        <f>'[1]Bearbeitete Datenbank'!$C693</f>
        <v>Zhongxing 9A</v>
      </c>
      <c r="C691" s="1" t="str">
        <f>'[1]Bearbeitete Datenbank'!$C693</f>
        <v>Zhongxing 9A</v>
      </c>
      <c r="D691" s="41">
        <f>'[1]Bearbeitete Datenbank'!$AB693</f>
        <v>42763</v>
      </c>
      <c r="G691" s="1" t="str">
        <f>'[1]Bearbeitete Datenbank'!$AV693</f>
        <v>Heavy Satellite</v>
      </c>
      <c r="H691" s="1">
        <f>'[1]Bearbeitete Datenbank'!$V693</f>
        <v>15</v>
      </c>
      <c r="J691" s="3"/>
      <c r="K691" s="1" t="str">
        <f>'[1]Bearbeitete Datenbank'!$BQ693</f>
        <v>mono/duo-propellant</v>
      </c>
      <c r="L691" s="1" t="str">
        <f>'[1]Bearbeitete Datenbank'!$BR693</f>
        <v>1</v>
      </c>
      <c r="M691" s="1"/>
      <c r="N691" s="1">
        <f>'[1]Bearbeitete Datenbank'!$BS693</f>
        <v>300</v>
      </c>
      <c r="P691" s="1" t="str">
        <f>'[1]Bearbeitete Datenbank'!$Y693</f>
        <v>Xichang Satellite Launch Center</v>
      </c>
      <c r="Q691" s="1">
        <f>'[1]Bearbeitete Datenbank'!$AD693*PI()/180</f>
        <v>0.49298599140652699</v>
      </c>
      <c r="R691" s="1" t="str">
        <f>'[1]Bearbeitete Datenbank'!$D693</f>
        <v>China</v>
      </c>
      <c r="S691" s="1" t="str">
        <f>'[1]Bearbeitete Datenbank'!$E693</f>
        <v>China</v>
      </c>
      <c r="T691" s="1" t="str">
        <f>'[1]Bearbeitete Datenbank'!$F693</f>
        <v>China Satellite Communication Corp. (China Satcom)</v>
      </c>
      <c r="U691" s="3">
        <f>'[1]Bearbeitete Datenbank'!$U693</f>
        <v>42904</v>
      </c>
      <c r="V691" s="1">
        <f>'[1]Bearbeitete Datenbank'!$AE693*PI()/180</f>
        <v>1.7806993189133569</v>
      </c>
      <c r="Y691" s="1">
        <f>'[1]Bearbeitete Datenbank'!$BK693</f>
        <v>2.5</v>
      </c>
      <c r="Z691" s="1">
        <f>'[1]Bearbeitete Datenbank'!$BL693</f>
        <v>5</v>
      </c>
      <c r="AA691" s="1">
        <f>'[1]Bearbeitete Datenbank'!$BM693</f>
        <v>30</v>
      </c>
      <c r="AB691" s="1">
        <f>'[1]Bearbeitete Datenbank'!BN693</f>
        <v>73.750702040974005</v>
      </c>
      <c r="AC691" s="1">
        <f>'[1]Bearbeitete Datenbank'!BO693</f>
        <v>6.25</v>
      </c>
      <c r="AD691" s="1">
        <f>'[1]Bearbeitete Datenbank'!$BP693</f>
        <v>34.063333333333297</v>
      </c>
      <c r="AH691" s="1">
        <f>'[1]Bearbeitete Datenbank'!$AL693</f>
        <v>5250</v>
      </c>
      <c r="AJ691" s="1">
        <f>'[1]Bearbeitete Datenbank'!$AN693</f>
        <v>2500</v>
      </c>
      <c r="AK691" s="1">
        <f>'[1]Bearbeitete Datenbank'!$AW693</f>
        <v>2750</v>
      </c>
      <c r="AU691" s="1" t="str">
        <f>'[1]Bearbeitete Datenbank'!$AU693</f>
        <v>HEO</v>
      </c>
      <c r="AV691" s="1" t="str">
        <f>'[1]Bearbeitete Datenbank'!$J693</f>
        <v>GEO</v>
      </c>
      <c r="AY691" s="1" t="str">
        <f>'[1]Bearbeitete Datenbank'!$G693</f>
        <v>Government/Commercial</v>
      </c>
      <c r="AZ691" s="1"/>
      <c r="BA691" s="1" t="str">
        <f>'[1]Bearbeitete Datenbank'!$H693</f>
        <v>Communications</v>
      </c>
      <c r="BB691" s="1"/>
      <c r="BC691" s="42">
        <f>'[1]Bearbeitete Datenbank'!$AX693</f>
        <v>0.24060000000000001</v>
      </c>
      <c r="BD691" s="1">
        <f>Tabelle27[[#This Row],[inclination '[degree']]]*PI()/180</f>
        <v>4.1992621802983566E-3</v>
      </c>
      <c r="BE691" s="1">
        <f>'[1]Bearbeitete Datenbank'!$AY693</f>
        <v>98.0762</v>
      </c>
      <c r="BF691" s="1">
        <f>Tabelle27[[#This Row],[RAAN '[degree']]]*PI()/180</f>
        <v>1.7117526078444627</v>
      </c>
      <c r="BG691" s="1">
        <f>'[1]Bearbeitete Datenbank'!$BA693</f>
        <v>299.96640000000002</v>
      </c>
      <c r="BH691" s="1">
        <f>Tabelle27[[#This Row],[AoP '[degree']]]*PI()/180</f>
        <v>5.235401325354319</v>
      </c>
      <c r="BI691" s="1">
        <f>'[1]Bearbeitete Datenbank'!$BB693</f>
        <v>73.418400000000005</v>
      </c>
      <c r="BK691" s="1">
        <f>Tabelle27[[#This Row],[mean_anomaly '[degree']]]*PI()/180</f>
        <v>1.281392811546205</v>
      </c>
      <c r="BL691" s="1">
        <f>'[1]Bearbeitete Datenbank'!$AZ693</f>
        <v>7.1869999999999996E-4</v>
      </c>
      <c r="BM691" s="1">
        <f>'[1]Bearbeitete Datenbank'!$BE693</f>
        <v>42302.24039973141</v>
      </c>
      <c r="BN691" s="1">
        <f>'[1]Bearbeitete Datenbank'!$BF693</f>
        <v>35961.643019906696</v>
      </c>
      <c r="BO691" s="1">
        <f>'[1]Bearbeitete Datenbank'!$BG693</f>
        <v>35900.837779556125</v>
      </c>
      <c r="BP691" s="1">
        <f>'[1]Bearbeitete Datenbank'!$BH693</f>
        <v>1443.1262154580188</v>
      </c>
      <c r="BQ691" s="1">
        <f>'[1]Bearbeitete Datenbank'!$BC693</f>
        <v>0.99783372000000004</v>
      </c>
      <c r="BY691" s="1" t="s">
        <v>115</v>
      </c>
      <c r="BZ691" s="1" t="s">
        <v>115</v>
      </c>
      <c r="CA691" s="1" t="s">
        <v>115</v>
      </c>
      <c r="CB691" s="1" t="s">
        <v>115</v>
      </c>
      <c r="CD691" s="47">
        <f>'[1]Bearbeitete Datenbank'!$BT693</f>
        <v>4.3511266999999999E-2</v>
      </c>
      <c r="CE691" s="1">
        <f>IF(Tabelle27[[#This Row],[tolerance_longitude '[deg_E']]]="None",Tabelle27[[#This Row],[tolerance_longitude '[deg_E']]],IF(Tabelle27[[#This Row],[tolerance_longitude '[deg_E']]]&lt;0,(Tabelle27[[#This Row],[tolerance_longitude '[deg_E']]]+360)*PI()/180,Tabelle27[[#This Row],[tolerance_longitude '[deg_E']]]*PI()/180))</f>
        <v>7.5941487086435559E-4</v>
      </c>
      <c r="CF691" s="1">
        <f>'[1]Bearbeitete Datenbank'!$BU693</f>
        <v>101.393007909</v>
      </c>
      <c r="CG691" s="1">
        <f>IF(Tabelle27[[#This Row],[initial_longitude '[deg_E']]]="None",Tabelle27[[#This Row],[initial_longitude '[deg_E']]],IF(Tabelle27[[#This Row],[initial_longitude '[deg_E']]]&lt;0,(Tabelle27[[#This Row],[initial_longitude '[deg_E']]]+360)*PI()/180,Tabelle27[[#This Row],[initial_longitude '[deg_E']]]*PI()/180))</f>
        <v>1.7696418265127012</v>
      </c>
      <c r="CH691" s="1" t="str">
        <f>'[1]Bearbeitete Datenbank'!$BV693</f>
        <v>True</v>
      </c>
      <c r="CI691" s="1" t="str">
        <f>'[1]Bearbeitete Datenbank'!$BW693</f>
        <v>True</v>
      </c>
      <c r="CJ691" s="1">
        <f>'[1]Bearbeitete Datenbank'!$BX693</f>
        <v>3.9308999999999997E-4</v>
      </c>
      <c r="CK691" s="1">
        <f>'[1]Bearbeitete Datenbank'!$BY693</f>
        <v>3.3378999999999999E-4</v>
      </c>
      <c r="CL691" s="1">
        <f>'[1]Bearbeitete Datenbank'!$CA693</f>
        <v>4.369E-2</v>
      </c>
      <c r="CM691" s="1">
        <f>IF(Tabelle27[[#This Row],[tolerance_inclination '[deg']]]="None",Tabelle27[[#This Row],[tolerance_inclination '[deg']]],IF(Tabelle27[[#This Row],[tolerance_inclination '[deg']]]&lt;0,(Tabelle27[[#This Row],[tolerance_inclination '[deg']]]+360)*PI()/180,Tabelle27[[#This Row],[tolerance_inclination '[deg']]]*PI()/180))</f>
        <v>7.6253435019632261E-4</v>
      </c>
      <c r="CN691" s="1">
        <f>'[1]Bearbeitete Datenbank'!$CB693</f>
        <v>1</v>
      </c>
      <c r="CO691" s="1">
        <f>'[1]Bearbeitete Datenbank'!$CC693</f>
        <v>7</v>
      </c>
      <c r="CP691" s="1" t="str">
        <f>'[1]Bearbeitete Datenbank'!$CD693</f>
        <v>None</v>
      </c>
      <c r="CQ691" s="1" t="str">
        <f>'[1]Bearbeitete Datenbank'!$CE693</f>
        <v>None</v>
      </c>
      <c r="CR691" s="1" t="str">
        <f>'[1]Bearbeitete Datenbank'!$CF693</f>
        <v>None</v>
      </c>
      <c r="CS691" s="1" t="str">
        <f>IF(Tabelle27[[#This Row],[synchronised_starting_longitude '[deg_E']]]="None","None",Tabelle27[[#This Row],[synchronised_starting_longitude '[deg_E']]]*PI()/180)</f>
        <v>None</v>
      </c>
      <c r="CT691" s="1" t="str">
        <f>'[1]Bearbeitete Datenbank'!$CG693</f>
        <v>None</v>
      </c>
      <c r="CU691" s="1" t="str">
        <f>IF(Tabelle27[[#This Row],[synchronised_initial_longitude '[deg_E']]]="None","None",Tabelle27[[#This Row],[synchronised_initial_longitude '[deg_E']]]*PI()/180)</f>
        <v>None</v>
      </c>
      <c r="CV691" s="1" t="str">
        <f>'[1]Bearbeitete Datenbank'!$CH693</f>
        <v>None</v>
      </c>
      <c r="CW691" s="1" t="str">
        <f>IF(Tabelle27[[#This Row],[synchronised_tolerance_longitude '[deg_E']]]="None","None",Tabelle27[[#This Row],[synchronised_tolerance_longitude '[deg_E']]]*PI()/180)</f>
        <v>None</v>
      </c>
      <c r="CY691" s="1" t="str">
        <f>'[1]Bearbeitete Datenbank'!$CI693</f>
        <v>None</v>
      </c>
      <c r="CZ691" s="1" t="str">
        <f>IF(Tabelle27[[#This Row],[initial_GLAN '[deg']]]="None",Tabelle27[[#This Row],[initial_GLAN '[deg']]],Tabelle27[[#This Row],[initial_GLAN '[deg']]]*PI()/180)</f>
        <v>None</v>
      </c>
      <c r="DA691" s="1" t="str">
        <f>'[1]Bearbeitete Datenbank'!$CJ693</f>
        <v>None</v>
      </c>
      <c r="DB691" s="1" t="str">
        <f>IF(Tabelle27[[#This Row],[tolerance_GLAN '[deg']]]="None",Tabelle27[[#This Row],[tolerance_GLAN '[deg']]],Tabelle27[[#This Row],[tolerance_GLAN '[deg']]]*PI()/180)</f>
        <v>None</v>
      </c>
      <c r="DC691" s="1" t="str">
        <f>'[1]Bearbeitete Datenbank'!$CK693</f>
        <v>None</v>
      </c>
      <c r="DD691" s="49" t="str">
        <f>'[1]Bearbeitete Datenbank'!$CL693</f>
        <v>None</v>
      </c>
      <c r="DE691" s="5" t="str">
        <f>'[1]Bearbeitete Datenbank'!$CM693</f>
        <v>None</v>
      </c>
      <c r="DF691" s="49" t="str">
        <f>'[1]Bearbeitete Datenbank'!$CN693</f>
        <v>None</v>
      </c>
      <c r="DG691" s="5" t="str">
        <f>'[1]Bearbeitete Datenbank'!$CO693</f>
        <v>None</v>
      </c>
      <c r="DH691" s="5" t="str">
        <f>'[1]Bearbeitete Datenbank'!$CP693</f>
        <v>None</v>
      </c>
    </row>
  </sheetData>
  <phoneticPr fontId="6" type="noConversion"/>
  <dataValidations count="87">
    <dataValidation allowBlank="1" showInputMessage="1" showErrorMessage="1" promptTitle="[2020-08-20] " prompt="Calculated_x000a_" sqref="BM1" xr:uid="{9FBE2D7D-F19F-4E84-8390-9404DB3E0482}"/>
    <dataValidation allowBlank="1" showInputMessage="1" showErrorMessage="1" promptTitle="[2020-08-20] " prompt="Calculated_x000a__x000a_" sqref="BM1" xr:uid="{1110F1D8-05F0-4399-8171-D0890179E301}"/>
    <dataValidation allowBlank="1" showInputMessage="1" showErrorMessage="1" promptTitle="[2020-08-20] " prompt="Amount by which the orbit deviates from a circle [-]._x000a_" sqref="BN1:BO1" xr:uid="{9CF7FB6A-A7E6-42A6-8A87-ACEB0BC0B1D6}"/>
    <dataValidation allowBlank="1" showInputMessage="1" showErrorMessage="1" promptTitle="[2020-08-20] " prompt="The angle, measured from perigee, of the satellite location in the orbit referenced to a circular orbit with radius equal to the semi-major axis [degrees]._x000a_" sqref="BN1:BO1" xr:uid="{C5BD4197-F19E-43B4-A566-19DF75F7CAAF}"/>
    <dataValidation allowBlank="1" showInputMessage="1" showErrorMessage="1" prompt="Calculated: Time to complete one full orbit [minutes]._x000a_" sqref="BP1" xr:uid="{5C2F4C76-6453-4666-8E00-36FA556B5F42}"/>
    <dataValidation allowBlank="1" showInputMessage="1" showErrorMessage="1" prompt="Calculated: Half of the major axis [km]._x000a_" sqref="BO1 BM1" xr:uid="{23E1D230-4362-4E8C-BA70-0A438C038C1E}"/>
    <dataValidation allowBlank="1" showInputMessage="1" showErrorMessage="1" prompt="Blank columns for ADP" sqref="CC1 DK1" xr:uid="{28403C6D-2E83-4580-9C25-8FAFF0954F9D}"/>
    <dataValidation allowBlank="1" showInputMessage="1" showErrorMessage="1" prompt="Blank columns for ADP_x000a_" sqref="CC1 DK1" xr:uid="{DA840B2A-FA1E-4FAC-84FE-55795686294F}"/>
    <dataValidation allowBlank="1" showInputMessage="1" showErrorMessage="1" prompt="No data_x000a_" sqref="N1" xr:uid="{9B58F494-D0E1-406E-9600-F37E040B09CF}"/>
    <dataValidation allowBlank="1" showInputMessage="1" showErrorMessage="1" prompt="Real=Original/Research data_x000a_Derived=Data is missing. Therefore Derived from Original/Research data_x000a_" sqref="I1 M1" xr:uid="{C72EAB9A-1D95-4430-B7C1-269DC976F3BA}"/>
    <dataValidation allowBlank="1" showInputMessage="1" showErrorMessage="1" promptTitle="[2021-01-24]" prompt="2: Groundtrack Keeping" sqref="CA1" xr:uid="{6DF82142-3D96-482D-8F97-2D939D346E79}"/>
    <dataValidation allowBlank="1" showInputMessage="1" showErrorMessage="1" prompt="1: Advanced Altitude Keeping_x000a_" sqref="BZ1" xr:uid="{5EE3997B-4D8D-4D31-A0D7-2D43262BBE14}"/>
    <dataValidation allowBlank="1" showInputMessage="1" showErrorMessage="1" promptTitle="[2021-01-24]" prompt="1: Advanced Altitude Keeping [km]" sqref="BZ1" xr:uid="{9A40AE19-C979-4D08-8831-470B52CB2FB7}"/>
    <dataValidation allowBlank="1" showInputMessage="1" showErrorMessage="1" promptTitle="[2021-01-24]" prompt="0: Semi-major Axis Keeping [km]" sqref="BY1" xr:uid="{4266921C-BB3F-4BBB-84F7-6C719A75A41C}"/>
    <dataValidation allowBlank="1" showInputMessage="1" showErrorMessage="1" prompt="_x000a_" sqref="CB1" xr:uid="{0F2B5ED6-5DA4-4842-AC23-0A4EC8CC0DFE}"/>
    <dataValidation allowBlank="1" showInputMessage="1" showErrorMessage="1" promptTitle="[2021-01-24] " prompt="2: Groundtrack Keeping [km]_x000a_" sqref="CA1" xr:uid="{874BBB1C-76A3-4900-A611-3B5172223AFE}"/>
    <dataValidation allowBlank="1" showInputMessage="1" showErrorMessage="1" promptTitle="[2021-01-24]" prompt="3: Local Time Keeping [min]" sqref="CB1" xr:uid="{4052E1D9-7658-477C-8BDC-4B03D1D92262}"/>
    <dataValidation allowBlank="1" showInputMessage="1" showErrorMessage="1" prompt="Four Station keeping parameters" sqref="BX1" xr:uid="{A8923DB3-DDAA-4071-BCAA-8CAE53770E29}"/>
    <dataValidation allowBlank="1" showInputMessage="1" showErrorMessage="1" promptTitle="[2021-01-24]" prompt="Four Station Keeping parameters._x000a_" sqref="BX1" xr:uid="{98A549EC-6F45-477F-B0A6-6A22DDFAF61D}"/>
    <dataValidation allowBlank="1" showInputMessage="1" showErrorMessage="1" promptTitle="[2020-08-28]" prompt="Detailed information about orbital parameters._x000a_" sqref="BB1" xr:uid="{0350F165-D4C5-49E3-A375-C9A1508E6D6B}"/>
    <dataValidation allowBlank="1" showInputMessage="1" showErrorMessage="1" prompt="Purpose classified to six groups." sqref="BA1" xr:uid="{96819DB0-9CCC-4EED-8C55-17BED371B815}"/>
    <dataValidation allowBlank="1" showInputMessage="1" showErrorMessage="1" prompt="Inclination, RAAN, eccentricity, period, apogee, perigee, argument of perigee and further data." sqref="BB1 AX1 AV1" xr:uid="{A5D658FB-0162-4697-8A98-D7731D72CDF5}"/>
    <dataValidation allowBlank="1" showInputMessage="1" showErrorMessage="1" prompt="Information about the production, including Manufacturer, Bus or Motor." sqref="AL1" xr:uid="{AC8B40AD-97CA-455A-AEDE-961CD8743243}"/>
    <dataValidation allowBlank="1" showInputMessage="1" showErrorMessage="1" prompt="Like Orbit Type, Constellation, User or Purpose._x000a_" sqref="AT1" xr:uid="{5205BE33-4F89-466D-803E-53DC28834DBF}"/>
    <dataValidation allowBlank="1" showInputMessage="1" showErrorMessage="1" prompt="Information about the name, identification numbers and lifetime." sqref="B1" xr:uid="{C72E014C-59A6-44EC-B60D-1E5696E9EA97}"/>
    <dataValidation allowBlank="1" showInputMessage="1" showErrorMessage="1" prompt="The mean number of orbits the object completes per day. _x000a_" sqref="BQ1" xr:uid="{61508338-629A-40A6-821D-1859F9ADC052}"/>
    <dataValidation allowBlank="1" showInputMessage="1" showErrorMessage="1" prompt="The angle, measured from perigee, of the satellite location in the orbit referenced to a circular orbit with radius equal to the semi-major axis [degrees]._x000a_" sqref="BI1:BK1" xr:uid="{2A64B746-78CF-4457-B3F1-7C495702ACF9}"/>
    <dataValidation allowBlank="1" showInputMessage="1" showErrorMessage="1" prompt="Amount by which the orbit deviates from a circle [-]._x000a_" sqref="BL1" xr:uid="{DB686AA6-BA73-4D98-B6A1-24D3C0B2249F}"/>
    <dataValidation allowBlank="1" showInputMessage="1" showErrorMessage="1" prompt="Right ascension of the ascending node. Angle between vernal equinox and the crossing point between orbital and the equatorial plane (going north) [degree]._x000a_" sqref="BE1:BF1" xr:uid="{0C4276CB-5A81-4502-ACF6-AFA2DACA387F}"/>
    <dataValidation allowBlank="1" showInputMessage="1" showErrorMessage="1" prompt="Name of the constellation." sqref="AV1:AX1" xr:uid="{EA313F13-1106-41B4-BE8F-92B577523364}"/>
    <dataValidation allowBlank="1" showInputMessage="1" showErrorMessage="1" prompt="See orbit abbreviation list." sqref="AU1" xr:uid="{E4ED6C11-2D0A-4E6C-BF70-3066542E95B2}"/>
    <dataValidation allowBlank="1" showInputMessage="1" showErrorMessage="1" prompt="Power supply of the satellite." sqref="AR1" xr:uid="{E889541C-8018-4155-BEFF-C1C702F8BB13}"/>
    <dataValidation allowBlank="1" showInputMessage="1" showErrorMessage="1" prompt="Name of main thruster. Not well documented._x000a_" sqref="AQ1" xr:uid="{359C119C-C480-4ABF-AAE3-50BC6D10A215}"/>
    <dataValidation allowBlank="1" showInputMessage="1" showErrorMessage="1" prompt="Mass of object at end of live in kilogramm. Not including attached objects. Sometimes the value is an estimate (“hopefully good to about 20 percent.”) (kilogramms)._x000a_" sqref="AJ1:AK1" xr:uid="{B40AD630-3287-42F8-9583-E22FC2623338}"/>
    <dataValidation allowBlank="1" showInputMessage="1" showErrorMessage="1" prompt="Total Mass of object at launch including attached objects. Sometimes the value is an estimate (“hopefully good to about 20 percent.”) (kilogramms)._x000a_" sqref="AI1" xr:uid="{5D85D314-04A7-40F4-8EB3-7FC5490189C6}"/>
    <dataValidation allowBlank="1" showInputMessage="1" showErrorMessage="1" prompt="Name of the launch vehicle._x000a_" sqref="V1" xr:uid="{601DD67D-5766-4A85-BF77-710C7531D9DB}"/>
    <dataValidation allowBlank="1" showInputMessage="1" showErrorMessage="1" prompt="Current operational controller. May differ from owner [e.g. leasing]._x000a_" sqref="T1:U1" xr:uid="{650FAAED-C9E1-4CF6-949D-437169CCEB77}"/>
    <dataValidation allowBlank="1" showInputMessage="1" showErrorMessage="1" prompt="Main thruster and classification." sqref="J1" xr:uid="{5AC5AC72-103D-4FE7-8389-C2F785CC7154}"/>
    <dataValidation allowBlank="1" showInputMessage="1" showErrorMessage="1" prompt="Launch Site, Country, Operator and Vehicle." sqref="O1" xr:uid="{B3A88E8B-C983-41E2-B118-CED4DE1C8D18}"/>
    <dataValidation allowBlank="1" showInputMessage="1" showErrorMessage="1" prompt="Abbreviation for launch site." sqref="P1" xr:uid="{FA2E9A8F-6FF9-4F88-A39D-EC3996BF01D7}"/>
    <dataValidation allowBlank="1" showInputMessage="1" showErrorMessage="1" promptTitle="[2020-09-01]" prompt="Identification Number given in the DISCOS Database._x000a_" sqref="H1" xr:uid="{D91DBCD6-55D4-436B-AC5A-05C64B6A7507}"/>
    <dataValidation allowBlank="1" showInputMessage="1" showErrorMessage="1" prompt="0=No_x000a_1=Monopropellant_x000a_2=Cold Gas_x000a_3=Electric" sqref="L1" xr:uid="{9CF6FED1-1727-4575-AC03-A9EF48215197}"/>
    <dataValidation allowBlank="1" showInputMessage="1" showErrorMessage="1" prompt="Detailed information about main thruster." sqref="K1" xr:uid="{7B90F480-9793-4CE7-B49F-9F241FA64448}"/>
    <dataValidation allowBlank="1" showInputMessage="1" showErrorMessage="1" prompt="The self-reported purpose by the operator._x000a_" sqref="AZ1 H1" xr:uid="{BFF7D791-173B-4F50-89AB-7140E834020E}"/>
    <dataValidation allowBlank="1" showInputMessage="1" showErrorMessage="1" prompt="Identification Number given in the DISCOS database._x000a_" sqref="F1:G1" xr:uid="{0CD4B20C-AE77-4E26-BB77-F70ED7BB5F67}"/>
    <dataValidation allowBlank="1" showInputMessage="1" showErrorMessage="1" prompt="Information about the name and identification numbers." sqref="A1" xr:uid="{73AF56F5-373B-44AB-B018-C891DB6C0B72}"/>
    <dataValidation allowBlank="1" showInputMessage="1" showErrorMessage="1" promptTitle="[2020-08-20] " prompt="See list of abbreviation for Launch Site._x000a_" sqref="Q1:R1" xr:uid="{E3AE99B3-B340-43C6-97B0-8FA02880B40B}"/>
    <dataValidation allowBlank="1" showInputMessage="1" showErrorMessage="1" promptTitle="[2020-09-01]" prompt="Differention between: True Equator or J2000._x000a_" sqref="Q1:R1" xr:uid="{B120BA4B-7D81-4BCB-850D-7D81C2B6E96A}"/>
    <dataValidation allowBlank="1" showInputMessage="1" showErrorMessage="1" promptTitle="[2020-08-30]" prompt="Name of main thruster. Not well documented._x000a_" sqref="H1" xr:uid="{8D2A025F-BAB4-45E5-828F-CB8603554D3C}"/>
    <dataValidation allowBlank="1" showInputMessage="1" showErrorMessage="1" prompt="Information about length, height, depth, diameter and cross sections." sqref="X1" xr:uid="{EA87633C-8938-4A35-9D4B-B03F0134A6BF}"/>
    <dataValidation allowBlank="1" showInputMessage="1" showErrorMessage="1" prompt="NORAD, COSPAR, DISCOS-ID" sqref="C1:D1" xr:uid="{E158E5F4-E116-4BE7-BAA4-BFA31F9DE5A7}"/>
    <dataValidation allowBlank="1" showInputMessage="1" showErrorMessage="1" promptTitle="[2020-08-28]" prompt="Detailed information about the instruments etc._x000a_" sqref="AX1:AY1 AV1" xr:uid="{5736172B-C053-4F1E-9BDC-1DC2FDB6C7C6}"/>
    <dataValidation allowBlank="1" showInputMessage="1" showErrorMessage="1" prompt="The self reported designed lifetime." sqref="H1" xr:uid="{B40757D4-E791-4AB9-801B-D7713095C286}"/>
    <dataValidation allowBlank="1" showInputMessage="1" showErrorMessage="1" promptTitle="[2020-04-01]" prompt="The self-reported purpose by the operator._x000a_" sqref="D1 AY1" xr:uid="{53A1AEAB-5C79-4C50-B2FE-977A507C5AEB}"/>
    <dataValidation allowBlank="1" showInputMessage="1" showErrorMessage="1" prompt="Primary users: civil, commercial, government and military._x000a_" sqref="AY1" xr:uid="{92BECBB4-34FD-4B5A-93AB-F217CA838432}"/>
    <dataValidation allowBlank="1" showInputMessage="1" showErrorMessage="1" prompt="Various TLE Data." sqref="BR1" xr:uid="{05D771F7-12F3-4069-9E37-4FD1716E6784}"/>
    <dataValidation allowBlank="1" showInputMessage="1" showErrorMessage="1" prompt="Information about shape, measurements and mass." sqref="W1" xr:uid="{AFFD8EFC-F67A-41CA-A521-A0021BF778FE}"/>
    <dataValidation allowBlank="1" showInputMessage="1" showErrorMessage="1" prompt="Further classification for orbit: Equatorial, Nonpolar, Polar, Sun-synchronus, Molniya or Ambiguous._x000a_" sqref="AX1 AV1" xr:uid="{2E43619A-F5AB-4717-9EF4-C820398DB3EC}"/>
    <dataValidation allowBlank="1" showInputMessage="1" showErrorMessage="1" prompt="Amount of elctric power [watts]._x000a_" sqref="AS1" xr:uid="{568DA4F6-2376-47A4-8B07-B8CA7F36005D}"/>
    <dataValidation allowBlank="1" showInputMessage="1" showErrorMessage="1" prompt="Home nation of contractor._x000a_" sqref="AO1" xr:uid="{8F713357-6177-4F07-B918-52F27369406A}"/>
    <dataValidation allowBlank="1" showInputMessage="1" showErrorMessage="1" prompt="Prime contractor for the construction._x000a_" sqref="AN1" xr:uid="{25761C9F-55D4-4108-8E62-45F3BB77FD1C}"/>
    <dataValidation allowBlank="1" showInputMessage="1" showErrorMessage="1" prompt="Country that is responsible for the satellite in the UN Register._x000a_" sqref="R1" xr:uid="{1E43B408-E5E8-4F3D-949A-4915997A1036}"/>
    <dataValidation allowBlank="1" showInputMessage="1" showErrorMessage="1" prompt="Another drag term in the SGP4 predictor, also called the radiation pressure coefficient. Do not confuse this parameter with &quot;B-Term“ [1/Earth Radii]._x000a_" sqref="BV1" xr:uid="{40AC005C-216B-4BFF-BA31-0A91FF77376D}"/>
    <dataValidation allowBlank="1" showInputMessage="1" showErrorMessage="1" prompt="Second order drag term to model terminal orbit decay. The second time derivative in daily mean motion is measured and divided by 6 [Revs/day^3]. _x000a_" sqref="BU1" xr:uid="{25A3745D-913C-4A1D-8139-B1C9EDD543A2}"/>
    <dataValidation allowBlank="1" showInputMessage="1" showErrorMessage="1" prompt="A drag term in the Simplified General Perturbartions (SGP4) USSPACECOM predictor. It is the daily rate of change in the number of revolutions the object completes each day. Then divided by 2 [Revs/day]._x000a_" sqref="BT1" xr:uid="{A836F124-D394-48B2-BB3F-32C319A988F2}"/>
    <dataValidation allowBlank="1" showInputMessage="1" showErrorMessage="1" prompt="The number of days that passed in the particular year._x000a_" sqref="BS1" xr:uid="{06F8831D-AC0C-4762-908B-CF9AD82441E1}"/>
    <dataValidation allowBlank="1" showInputMessage="1" showErrorMessage="1" prompt="Abbreviation for launch country._x000a_" sqref="Q1" xr:uid="{B59E3344-3FE7-4ED7-A906-A7960994BA21}"/>
    <dataValidation allowBlank="1" showInputMessage="1" showErrorMessage="1" prompt="Angle between orbital and equatorial plane [degree]._x000a_" sqref="BC1:BD1" xr:uid="{5325C492-F2D0-48D5-AC14-0B5CA1EB510D}"/>
    <dataValidation allowBlank="1" showInputMessage="1" showErrorMessage="1" prompt="Orbit number at Epoch Time._x000a_" sqref="BW1" xr:uid="{A290FECD-72B7-42CD-B75F-3E2304405950}"/>
    <dataValidation allowBlank="1" showInputMessage="1" showErrorMessage="1" prompt="International Designator or COSPAR ID. Catalogue number reported to the Committee on Space Research." sqref="E1" xr:uid="{D84B9138-68FC-4F21-972C-CD98025B21B9}"/>
    <dataValidation allowBlank="1" showInputMessage="1" showErrorMessage="1" prompt="Satellite Catalogue Number assigned by the North American Aerospace Defense Command." sqref="D1" xr:uid="{5D5AF143-F01D-4764-9374-4EA7CE82FDB4}"/>
    <dataValidation allowBlank="1" showInputMessage="1" showErrorMessage="1" prompt="Entity that built the object. _x000a_" sqref="AM1" xr:uid="{703F9BBA-C210-4521-90BE-EC116A01AC0D}"/>
    <dataValidation allowBlank="1" showInputMessage="1" showErrorMessage="1" prompt="Mass of object at launch in kilogramm. Not including attached objects. Sometimes the value is an estimate (“hopefully good to about 20 percent.”) (kilogramms)._x000a_" sqref="AH1" xr:uid="{2BC2AD22-D7CF-4A26-9A16-C0F3AC5726D8}"/>
    <dataValidation allowBlank="1" showInputMessage="1" showErrorMessage="1" prompt="Largest dimension of the entire object across all appendages (e.g. Solar arrays) [meter]._x000a_" sqref="AG1" xr:uid="{DBF980FB-60A8-4BD4-AD27-F28363327427}"/>
    <dataValidation allowBlank="1" showInputMessage="1" showErrorMessage="1" prompt="Second longest dimension of the main body [meter]._x000a_" sqref="AF1" xr:uid="{BD2082E5-E221-491D-9908-E9D3ECD302F2}"/>
    <dataValidation allowBlank="1" showInputMessage="1" showErrorMessage="1" prompt="Longest dimension of the main body [meter]._x000a_" sqref="AE1" xr:uid="{1973EEC0-8D75-4518-97F3-E2F862573824}"/>
    <dataValidation allowBlank="1" showInputMessage="1" showErrorMessage="1" prompt="Approximate shape of the object._x000a_" sqref="X1" xr:uid="{C0E9D72A-9791-4A27-94BC-A81B35AD5531}"/>
    <dataValidation allowBlank="1" showInputMessage="1" showErrorMessage="1" prompt="The spacecraft bus (chassis) type._x000a_" sqref="AP1" xr:uid="{969FA3D0-38B6-4A71-9AB9-FE38E4233ACF}"/>
    <dataValidation allowBlank="1" showInputMessage="1" showErrorMessage="1" prompt="In the direction of motion: The angle between ascending node and periapsis [degree]." sqref="BG1:BH1" xr:uid="{09962206-7F39-40F5-B227-893C7F23D958}"/>
    <dataValidation allowBlank="1" showInputMessage="1" showErrorMessage="1" prompt="The cross section of the body with the average area in a plane perpendicular to the direction of motion [meters^2]._x000a_" sqref="AD1" xr:uid="{EA7EFB4A-071F-44CB-ABB6-BC453E83369A}"/>
    <dataValidation allowBlank="1" showInputMessage="1" showErrorMessage="1" prompt="The cross section of the body with the smallest area in a plane perpendicular to the direction of motion [meters^2].  _x000a_" sqref="AC1" xr:uid="{AAB15B02-8B47-461A-9263-B1CBE46FCB9F}"/>
    <dataValidation allowBlank="1" showInputMessage="1" showErrorMessage="1" prompt="The cross section of the body with the largest area in a plane perpendicular to the direction of motion [meters^2]. _x000a_" sqref="AB1" xr:uid="{2C2BE5D6-5EFE-4745-9DC7-186033F52CAF}"/>
    <dataValidation allowBlank="1" showInputMessage="1" showErrorMessage="1" prompt="Depth of the satellite [meter]._x000a_" sqref="AA1" xr:uid="{E1FC71F7-0F52-49D5-9B7D-1F7057F01FEA}"/>
    <dataValidation allowBlank="1" showInputMessage="1" showErrorMessage="1" prompt="Height of the satellite [meter]._x000a_" sqref="Z1" xr:uid="{9157B151-C101-4F79-82E5-2EC1EEA8B37D}"/>
    <dataValidation allowBlank="1" showInputMessage="1" showErrorMessage="1" prompt="Length of the satellite [meter]._x000a_" sqref="Y1" xr:uid="{C2BA17E8-4CCE-4CDC-8A03-86EB69071885}"/>
    <dataValidation allowBlank="1" showInputMessage="1" showErrorMessage="1" prompt="Calculated: Apogee Altitude [kilometers]._x000a_" sqref="BN1" xr:uid="{D748D07B-B74D-4E59-89A4-3E3DDAE82E81}"/>
    <dataValidation allowBlank="1" showInputMessage="1" showErrorMessage="1" prompt="Name of the satellite." sqref="C1" xr:uid="{4B6C7458-8958-4552-BC8A-F02061FCE73F}"/>
  </dataValidations>
  <pageMargins left="0.7" right="0.7" top="0.78740157499999996" bottom="0.78740157499999996" header="0.3" footer="0.3"/>
  <pageSetup paperSize="9" orientation="portrait" horizontalDpi="4294967293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1B701-6C79-40E5-B3E6-64455FD7B909}">
  <dimension ref="B2:E541"/>
  <sheetViews>
    <sheetView topLeftCell="A504" workbookViewId="0">
      <selection activeCell="C3" sqref="C3:D541"/>
    </sheetView>
  </sheetViews>
  <sheetFormatPr baseColWidth="10" defaultRowHeight="15" x14ac:dyDescent="0.25"/>
  <sheetData>
    <row r="2" spans="2:5" x14ac:dyDescent="0.25">
      <c r="B2" t="s">
        <v>109</v>
      </c>
      <c r="C2" t="s">
        <v>2531</v>
      </c>
      <c r="D2" t="s">
        <v>2532</v>
      </c>
      <c r="E2" t="s">
        <v>1735</v>
      </c>
    </row>
    <row r="3" spans="2:5" x14ac:dyDescent="0.25">
      <c r="B3" t="s">
        <v>2026</v>
      </c>
      <c r="C3">
        <v>3.2031411000005505E-2</v>
      </c>
      <c r="D3">
        <v>5.5905358600962548E-4</v>
      </c>
      <c r="E3" t="s">
        <v>2530</v>
      </c>
    </row>
    <row r="4" spans="2:5" x14ac:dyDescent="0.25">
      <c r="B4" t="s">
        <v>2195</v>
      </c>
      <c r="C4">
        <v>4.019298499999735E-2</v>
      </c>
      <c r="D4">
        <v>7.014999244546468E-4</v>
      </c>
      <c r="E4" t="s">
        <v>2530</v>
      </c>
    </row>
    <row r="5" spans="2:5" x14ac:dyDescent="0.25">
      <c r="B5" t="s">
        <v>2253</v>
      </c>
      <c r="C5">
        <v>4.9979460999992398E-2</v>
      </c>
      <c r="D5">
        <v>8.7230615282196493E-4</v>
      </c>
      <c r="E5" t="s">
        <v>2530</v>
      </c>
    </row>
    <row r="6" spans="2:5" x14ac:dyDescent="0.25">
      <c r="B6" t="s">
        <v>1936</v>
      </c>
      <c r="C6">
        <v>4.5409540499999679E-2</v>
      </c>
      <c r="D6">
        <v>7.9254599354270652E-4</v>
      </c>
      <c r="E6" t="s">
        <v>2530</v>
      </c>
    </row>
    <row r="7" spans="2:5" x14ac:dyDescent="0.25">
      <c r="B7" t="s">
        <v>2060</v>
      </c>
      <c r="C7">
        <v>5.2729917499988233E-2</v>
      </c>
      <c r="D7">
        <v>9.2031067467977172E-4</v>
      </c>
      <c r="E7" t="s">
        <v>2530</v>
      </c>
    </row>
    <row r="8" spans="2:5" x14ac:dyDescent="0.25">
      <c r="B8" t="s">
        <v>2063</v>
      </c>
      <c r="C8">
        <v>8.3197279999999998E-2</v>
      </c>
      <c r="D8">
        <v>1.4520664647036277E-3</v>
      </c>
      <c r="E8" t="s">
        <v>2530</v>
      </c>
    </row>
    <row r="9" spans="2:5" x14ac:dyDescent="0.25">
      <c r="B9" t="s">
        <v>2319</v>
      </c>
      <c r="C9">
        <v>2.9472918000010395E-2</v>
      </c>
      <c r="D9">
        <v>5.1439945927048353E-4</v>
      </c>
      <c r="E9" t="s">
        <v>2530</v>
      </c>
    </row>
    <row r="10" spans="2:5" x14ac:dyDescent="0.25">
      <c r="B10" t="s">
        <v>2226</v>
      </c>
      <c r="C10">
        <v>2.8062629499999048E-2</v>
      </c>
      <c r="D10">
        <v>4.897852815422734E-4</v>
      </c>
      <c r="E10" t="s">
        <v>2530</v>
      </c>
    </row>
    <row r="11" spans="2:5" x14ac:dyDescent="0.25">
      <c r="B11" t="s">
        <v>1994</v>
      </c>
      <c r="C11">
        <v>3.696026699998356E-2</v>
      </c>
      <c r="D11">
        <v>6.4507835156592003E-4</v>
      </c>
      <c r="E11" t="s">
        <v>2530</v>
      </c>
    </row>
    <row r="12" spans="2:5" x14ac:dyDescent="0.25">
      <c r="B12" t="s">
        <v>2309</v>
      </c>
      <c r="C12">
        <v>3.3341231500003232E-2</v>
      </c>
      <c r="D12">
        <v>5.8191426634470421E-4</v>
      </c>
      <c r="E12" t="s">
        <v>2530</v>
      </c>
    </row>
    <row r="13" spans="2:5" x14ac:dyDescent="0.25">
      <c r="B13" t="s">
        <v>2072</v>
      </c>
      <c r="C13">
        <v>6.0165088499985586E-2</v>
      </c>
      <c r="D13">
        <v>1.0500788890785249E-3</v>
      </c>
      <c r="E13" t="s">
        <v>2530</v>
      </c>
    </row>
    <row r="14" spans="2:5" x14ac:dyDescent="0.25">
      <c r="B14" t="s">
        <v>2017</v>
      </c>
      <c r="C14">
        <v>4.0510358999995333E-2</v>
      </c>
      <c r="D14">
        <v>7.0703914571483605E-4</v>
      </c>
      <c r="E14" t="s">
        <v>2530</v>
      </c>
    </row>
    <row r="15" spans="2:5" x14ac:dyDescent="0.25">
      <c r="B15" t="s">
        <v>2065</v>
      </c>
      <c r="C15">
        <v>2.5050541500007739E-2</v>
      </c>
      <c r="D15">
        <v>4.3721442858261417E-4</v>
      </c>
      <c r="E15" t="s">
        <v>2530</v>
      </c>
    </row>
    <row r="16" spans="2:5" x14ac:dyDescent="0.25">
      <c r="B16" t="s">
        <v>2215</v>
      </c>
      <c r="C16">
        <v>2.8314327000003914E-2</v>
      </c>
      <c r="D16">
        <v>4.9417823163639676E-4</v>
      </c>
      <c r="E16" t="s">
        <v>2530</v>
      </c>
    </row>
    <row r="17" spans="2:5" x14ac:dyDescent="0.25">
      <c r="B17" t="s">
        <v>2090</v>
      </c>
      <c r="C17">
        <v>2.5564207499996883E-2</v>
      </c>
      <c r="D17">
        <v>4.4617959153797388E-4</v>
      </c>
      <c r="E17" t="s">
        <v>2530</v>
      </c>
    </row>
    <row r="18" spans="2:5" x14ac:dyDescent="0.25">
      <c r="B18" t="s">
        <v>2142</v>
      </c>
      <c r="C18">
        <v>2.5762924499986184E-2</v>
      </c>
      <c r="D18">
        <v>4.4964785746747274E-4</v>
      </c>
      <c r="E18" t="s">
        <v>2530</v>
      </c>
    </row>
    <row r="19" spans="2:5" x14ac:dyDescent="0.25">
      <c r="B19" t="s">
        <v>2295</v>
      </c>
      <c r="C19">
        <v>3.4168418999996675E-2</v>
      </c>
      <c r="D19">
        <v>5.9635141175093029E-4</v>
      </c>
      <c r="E19" t="s">
        <v>2530</v>
      </c>
    </row>
    <row r="20" spans="2:5" x14ac:dyDescent="0.25">
      <c r="B20" t="s">
        <v>2512</v>
      </c>
      <c r="C20" t="s">
        <v>115</v>
      </c>
      <c r="D20" t="s">
        <v>115</v>
      </c>
      <c r="E20" t="s">
        <v>2530</v>
      </c>
    </row>
    <row r="21" spans="2:5" x14ac:dyDescent="0.25">
      <c r="B21" t="s">
        <v>2190</v>
      </c>
      <c r="C21">
        <v>2.8991701499990086E-2</v>
      </c>
      <c r="D21">
        <v>5.0600064693020574E-4</v>
      </c>
      <c r="E21" t="s">
        <v>2530</v>
      </c>
    </row>
    <row r="22" spans="2:5" x14ac:dyDescent="0.25">
      <c r="B22" t="s">
        <v>2076</v>
      </c>
      <c r="C22">
        <v>2.7035877999992408E-2</v>
      </c>
      <c r="D22">
        <v>4.7186508726736697E-4</v>
      </c>
      <c r="E22" t="s">
        <v>2530</v>
      </c>
    </row>
    <row r="23" spans="2:5" x14ac:dyDescent="0.25">
      <c r="B23" t="s">
        <v>2128</v>
      </c>
      <c r="C23">
        <v>2.5593374499990773E-2</v>
      </c>
      <c r="D23">
        <v>4.4668865172079641E-4</v>
      </c>
      <c r="E23" t="s">
        <v>2530</v>
      </c>
    </row>
    <row r="24" spans="2:5" x14ac:dyDescent="0.25">
      <c r="B24" t="s">
        <v>2141</v>
      </c>
      <c r="C24">
        <v>2.4964173499995468E-2</v>
      </c>
      <c r="D24">
        <v>4.3570702261403756E-4</v>
      </c>
      <c r="E24" t="s">
        <v>2530</v>
      </c>
    </row>
    <row r="25" spans="2:5" x14ac:dyDescent="0.25">
      <c r="B25" t="s">
        <v>2359</v>
      </c>
      <c r="C25">
        <v>4.2565763500000742E-2</v>
      </c>
      <c r="D25">
        <v>7.4291272170023839E-4</v>
      </c>
      <c r="E25" t="s">
        <v>2530</v>
      </c>
    </row>
    <row r="26" spans="2:5" x14ac:dyDescent="0.25">
      <c r="B26" t="s">
        <v>2231</v>
      </c>
      <c r="C26">
        <v>2.9892372500000874E-2</v>
      </c>
      <c r="D26">
        <v>5.2172032135762393E-4</v>
      </c>
      <c r="E26" t="s">
        <v>2530</v>
      </c>
    </row>
    <row r="27" spans="2:5" x14ac:dyDescent="0.25">
      <c r="B27" t="s">
        <v>2259</v>
      </c>
      <c r="C27">
        <v>3.5993544000000099E-2</v>
      </c>
      <c r="D27">
        <v>6.2820585226145158E-4</v>
      </c>
      <c r="E27" t="s">
        <v>2530</v>
      </c>
    </row>
    <row r="28" spans="2:5" x14ac:dyDescent="0.25">
      <c r="B28" t="s">
        <v>2436</v>
      </c>
      <c r="C28">
        <v>3.9638482999997393E-2</v>
      </c>
      <c r="D28">
        <v>6.9182203884575401E-4</v>
      </c>
      <c r="E28" t="s">
        <v>2530</v>
      </c>
    </row>
    <row r="29" spans="2:5" x14ac:dyDescent="0.25">
      <c r="B29" t="s">
        <v>1861</v>
      </c>
      <c r="C29">
        <v>0.15991672000000001</v>
      </c>
      <c r="D29">
        <v>2.7910732929898666E-3</v>
      </c>
      <c r="E29" t="s">
        <v>2530</v>
      </c>
    </row>
    <row r="30" spans="2:5" x14ac:dyDescent="0.25">
      <c r="B30" t="s">
        <v>2101</v>
      </c>
      <c r="C30">
        <v>2.8525226500008216E-2</v>
      </c>
      <c r="D30">
        <v>4.9785912230228171E-4</v>
      </c>
      <c r="E30" t="s">
        <v>2530</v>
      </c>
    </row>
    <row r="31" spans="2:5" x14ac:dyDescent="0.25">
      <c r="B31" t="s">
        <v>2499</v>
      </c>
      <c r="C31">
        <v>2.7688265999998407E-2</v>
      </c>
      <c r="D31">
        <v>4.8325140586797245E-4</v>
      </c>
      <c r="E31" t="s">
        <v>2530</v>
      </c>
    </row>
    <row r="32" spans="2:5" x14ac:dyDescent="0.25">
      <c r="B32" t="s">
        <v>2256</v>
      </c>
      <c r="C32">
        <v>3.698480750000499E-2</v>
      </c>
      <c r="D32">
        <v>6.4550666409137977E-4</v>
      </c>
      <c r="E32" t="s">
        <v>2530</v>
      </c>
    </row>
    <row r="33" spans="2:5" x14ac:dyDescent="0.25">
      <c r="B33" t="s">
        <v>2370</v>
      </c>
      <c r="C33">
        <v>3.0835027500003775E-2</v>
      </c>
      <c r="D33">
        <v>5.3817275481806174E-4</v>
      </c>
      <c r="E33" t="s">
        <v>2530</v>
      </c>
    </row>
    <row r="34" spans="2:5" x14ac:dyDescent="0.25">
      <c r="B34" t="s">
        <v>2524</v>
      </c>
      <c r="C34" t="s">
        <v>115</v>
      </c>
      <c r="D34" t="s">
        <v>115</v>
      </c>
      <c r="E34" t="s">
        <v>2530</v>
      </c>
    </row>
    <row r="35" spans="2:5" x14ac:dyDescent="0.25">
      <c r="B35" t="s">
        <v>2496</v>
      </c>
      <c r="C35">
        <v>4.5696096499995065E-2</v>
      </c>
      <c r="D35">
        <v>7.975473392339709E-4</v>
      </c>
      <c r="E35" t="s">
        <v>2530</v>
      </c>
    </row>
    <row r="36" spans="2:5" x14ac:dyDescent="0.25">
      <c r="B36" t="s">
        <v>2053</v>
      </c>
      <c r="C36">
        <v>3.7930475999999658E-2</v>
      </c>
      <c r="D36">
        <v>6.6201169304868268E-4</v>
      </c>
      <c r="E36" t="s">
        <v>2530</v>
      </c>
    </row>
    <row r="37" spans="2:5" x14ac:dyDescent="0.25">
      <c r="B37" t="s">
        <v>2199</v>
      </c>
      <c r="C37">
        <v>3.9696347499997842E-2</v>
      </c>
      <c r="D37">
        <v>6.9283196489078205E-4</v>
      </c>
      <c r="E37" t="s">
        <v>2530</v>
      </c>
    </row>
    <row r="38" spans="2:5" x14ac:dyDescent="0.25">
      <c r="B38" t="s">
        <v>2344</v>
      </c>
      <c r="C38">
        <v>3.9679680999995526E-2</v>
      </c>
      <c r="D38">
        <v>6.9254107959095792E-4</v>
      </c>
      <c r="E38" t="s">
        <v>2530</v>
      </c>
    </row>
    <row r="39" spans="2:5" x14ac:dyDescent="0.25">
      <c r="B39" t="s">
        <v>2014</v>
      </c>
      <c r="C39">
        <v>3.2216230000001289E-2</v>
      </c>
      <c r="D39">
        <v>5.6227928607979533E-4</v>
      </c>
      <c r="E39" t="s">
        <v>2530</v>
      </c>
    </row>
    <row r="40" spans="2:5" x14ac:dyDescent="0.25">
      <c r="B40" t="s">
        <v>2352</v>
      </c>
      <c r="C40">
        <v>6.6606555499999942E-2</v>
      </c>
      <c r="D40">
        <v>1.162503696887337E-3</v>
      </c>
      <c r="E40" t="s">
        <v>2530</v>
      </c>
    </row>
    <row r="41" spans="2:5" x14ac:dyDescent="0.25">
      <c r="B41" t="s">
        <v>1891</v>
      </c>
      <c r="C41">
        <v>3.087029049999046E-2</v>
      </c>
      <c r="D41">
        <v>5.3878821027196001E-4</v>
      </c>
      <c r="E41" t="s">
        <v>2530</v>
      </c>
    </row>
    <row r="42" spans="2:5" x14ac:dyDescent="0.25">
      <c r="B42" t="s">
        <v>2371</v>
      </c>
      <c r="C42">
        <v>2.915782150000723E-2</v>
      </c>
      <c r="D42">
        <v>5.0889998788391795E-4</v>
      </c>
      <c r="E42" t="s">
        <v>2530</v>
      </c>
    </row>
    <row r="43" spans="2:5" x14ac:dyDescent="0.25">
      <c r="B43" t="s">
        <v>2353</v>
      </c>
      <c r="C43">
        <v>2.655419549998328E-2</v>
      </c>
      <c r="D43">
        <v>4.6345814169297011E-4</v>
      </c>
      <c r="E43" t="s">
        <v>2530</v>
      </c>
    </row>
    <row r="44" spans="2:5" x14ac:dyDescent="0.25">
      <c r="B44" t="s">
        <v>1967</v>
      </c>
      <c r="C44">
        <v>3.3432640499995614E-2</v>
      </c>
      <c r="D44">
        <v>5.8350965436052666E-4</v>
      </c>
      <c r="E44" t="s">
        <v>2530</v>
      </c>
    </row>
    <row r="45" spans="2:5" x14ac:dyDescent="0.25">
      <c r="B45" t="s">
        <v>2340</v>
      </c>
      <c r="C45">
        <v>5.3580137499999125E-2</v>
      </c>
      <c r="D45">
        <v>9.3514981304626803E-4</v>
      </c>
      <c r="E45" t="s">
        <v>2530</v>
      </c>
    </row>
    <row r="46" spans="2:5" x14ac:dyDescent="0.25">
      <c r="B46" t="s">
        <v>2459</v>
      </c>
      <c r="C46">
        <v>4.0040655500000355E-2</v>
      </c>
      <c r="D46">
        <v>6.9884127313178256E-4</v>
      </c>
      <c r="E46" t="s">
        <v>2530</v>
      </c>
    </row>
    <row r="47" spans="2:5" x14ac:dyDescent="0.25">
      <c r="B47" t="s">
        <v>2395</v>
      </c>
      <c r="C47">
        <v>4.522105200000226E-2</v>
      </c>
      <c r="D47">
        <v>7.892562486156063E-4</v>
      </c>
      <c r="E47" t="s">
        <v>2530</v>
      </c>
    </row>
    <row r="48" spans="2:5" x14ac:dyDescent="0.25">
      <c r="B48" t="s">
        <v>2273</v>
      </c>
      <c r="C48">
        <v>3.073404450000794E-2</v>
      </c>
      <c r="D48">
        <v>5.3641026897959302E-4</v>
      </c>
      <c r="E48" t="s">
        <v>2530</v>
      </c>
    </row>
    <row r="49" spans="2:5" x14ac:dyDescent="0.25">
      <c r="B49" t="s">
        <v>2327</v>
      </c>
      <c r="C49">
        <v>4.2986541999994188E-2</v>
      </c>
      <c r="D49">
        <v>7.5025669194672684E-4</v>
      </c>
      <c r="E49" t="s">
        <v>2530</v>
      </c>
    </row>
    <row r="50" spans="2:5" x14ac:dyDescent="0.25">
      <c r="B50" t="s">
        <v>1945</v>
      </c>
      <c r="C50">
        <v>4.186256200000571E-2</v>
      </c>
      <c r="D50">
        <v>7.3063954022036198E-4</v>
      </c>
      <c r="E50" t="s">
        <v>2530</v>
      </c>
    </row>
    <row r="51" spans="2:5" x14ac:dyDescent="0.25">
      <c r="B51" t="s">
        <v>2009</v>
      </c>
      <c r="C51">
        <v>4.0654780500005927E-2</v>
      </c>
      <c r="D51">
        <v>7.0955977640068996E-4</v>
      </c>
      <c r="E51" t="s">
        <v>2530</v>
      </c>
    </row>
    <row r="52" spans="2:5" x14ac:dyDescent="0.25">
      <c r="B52" t="s">
        <v>2516</v>
      </c>
      <c r="C52" t="s">
        <v>115</v>
      </c>
      <c r="D52" t="s">
        <v>115</v>
      </c>
      <c r="E52" t="s">
        <v>2530</v>
      </c>
    </row>
    <row r="53" spans="2:5" x14ac:dyDescent="0.25">
      <c r="B53" t="s">
        <v>2031</v>
      </c>
      <c r="C53">
        <v>8.2171327000000002E-2</v>
      </c>
      <c r="D53">
        <v>1.4341602068829145E-3</v>
      </c>
      <c r="E53" t="s">
        <v>2530</v>
      </c>
    </row>
    <row r="54" spans="2:5" x14ac:dyDescent="0.25">
      <c r="B54" t="s">
        <v>2465</v>
      </c>
      <c r="C54">
        <v>4.9683797000000141E-2</v>
      </c>
      <c r="D54">
        <v>8.6714584254248364E-4</v>
      </c>
      <c r="E54" t="s">
        <v>2530</v>
      </c>
    </row>
    <row r="55" spans="2:5" x14ac:dyDescent="0.25">
      <c r="B55" t="s">
        <v>2147</v>
      </c>
      <c r="C55">
        <v>3.4809826500000085E-2</v>
      </c>
      <c r="D55">
        <v>6.0754608447297542E-4</v>
      </c>
      <c r="E55" t="s">
        <v>2530</v>
      </c>
    </row>
    <row r="56" spans="2:5" x14ac:dyDescent="0.25">
      <c r="B56" t="s">
        <v>2015</v>
      </c>
      <c r="C56">
        <v>4.6606771500000477E-2</v>
      </c>
      <c r="D56">
        <v>8.1344161639966474E-4</v>
      </c>
      <c r="E56" t="s">
        <v>2530</v>
      </c>
    </row>
    <row r="57" spans="2:5" x14ac:dyDescent="0.25">
      <c r="B57" t="s">
        <v>1915</v>
      </c>
      <c r="C57">
        <v>3.6893361500000665E-2</v>
      </c>
      <c r="D57">
        <v>6.4391063030352555E-4</v>
      </c>
      <c r="E57" t="s">
        <v>2530</v>
      </c>
    </row>
    <row r="58" spans="2:5" x14ac:dyDescent="0.25">
      <c r="B58" t="s">
        <v>2171</v>
      </c>
      <c r="C58">
        <v>6.588073250000015E-2</v>
      </c>
      <c r="D58">
        <v>1.1498356957506378E-3</v>
      </c>
      <c r="E58" t="s">
        <v>2530</v>
      </c>
    </row>
    <row r="59" spans="2:5" x14ac:dyDescent="0.25">
      <c r="B59" t="s">
        <v>1942</v>
      </c>
      <c r="C59">
        <v>9.5427690999999995E-2</v>
      </c>
      <c r="D59">
        <v>1.6655274055257599E-3</v>
      </c>
      <c r="E59" t="s">
        <v>2530</v>
      </c>
    </row>
    <row r="60" spans="2:5" x14ac:dyDescent="0.25">
      <c r="B60" t="s">
        <v>2507</v>
      </c>
      <c r="C60">
        <v>7.8128284000000006E-2</v>
      </c>
      <c r="D60">
        <v>1.3635957947332055E-3</v>
      </c>
      <c r="E60" t="s">
        <v>2530</v>
      </c>
    </row>
    <row r="61" spans="2:5" x14ac:dyDescent="0.25">
      <c r="B61" t="s">
        <v>2350</v>
      </c>
      <c r="C61">
        <v>5.9715543999999454E-2</v>
      </c>
      <c r="D61">
        <v>1.0422328574195353E-3</v>
      </c>
      <c r="E61" t="s">
        <v>2530</v>
      </c>
    </row>
    <row r="62" spans="2:5" x14ac:dyDescent="0.25">
      <c r="B62" t="s">
        <v>2136</v>
      </c>
      <c r="C62">
        <v>3.7949660999998969E-2</v>
      </c>
      <c r="D62">
        <v>6.6234653446566581E-4</v>
      </c>
      <c r="E62" t="s">
        <v>2530</v>
      </c>
    </row>
    <row r="63" spans="2:5" x14ac:dyDescent="0.25">
      <c r="B63" t="s">
        <v>2501</v>
      </c>
      <c r="C63">
        <v>4.6593281499999861E-2</v>
      </c>
      <c r="D63">
        <v>8.132061714835599E-4</v>
      </c>
      <c r="E63" t="s">
        <v>2530</v>
      </c>
    </row>
    <row r="64" spans="2:5" x14ac:dyDescent="0.25">
      <c r="B64" t="s">
        <v>1960</v>
      </c>
      <c r="C64">
        <v>3.9659794500000345E-2</v>
      </c>
      <c r="D64">
        <v>6.9219399468934426E-4</v>
      </c>
      <c r="E64" t="s">
        <v>2530</v>
      </c>
    </row>
    <row r="65" spans="2:5" x14ac:dyDescent="0.25">
      <c r="B65" t="s">
        <v>2351</v>
      </c>
      <c r="C65">
        <v>6.6640623000012056E-2</v>
      </c>
      <c r="D65">
        <v>1.1630982869304716E-3</v>
      </c>
      <c r="E65" t="s">
        <v>2530</v>
      </c>
    </row>
    <row r="66" spans="2:5" x14ac:dyDescent="0.25">
      <c r="B66" t="s">
        <v>2051</v>
      </c>
      <c r="C66">
        <v>4.8776770999999997E-2</v>
      </c>
      <c r="D66">
        <v>8.5131525244128701E-4</v>
      </c>
      <c r="E66" t="s">
        <v>2530</v>
      </c>
    </row>
    <row r="67" spans="2:5" x14ac:dyDescent="0.25">
      <c r="B67" t="s">
        <v>2032</v>
      </c>
      <c r="C67">
        <v>5.0633916000000667E-2</v>
      </c>
      <c r="D67">
        <v>8.837285473782487E-4</v>
      </c>
      <c r="E67" t="s">
        <v>2530</v>
      </c>
    </row>
    <row r="68" spans="2:5" x14ac:dyDescent="0.25">
      <c r="B68" t="s">
        <v>2447</v>
      </c>
      <c r="C68">
        <v>3.1614005499989162E-2</v>
      </c>
      <c r="D68">
        <v>5.5176848571840702E-4</v>
      </c>
      <c r="E68" t="s">
        <v>2530</v>
      </c>
    </row>
    <row r="69" spans="2:5" x14ac:dyDescent="0.25">
      <c r="B69" t="s">
        <v>2360</v>
      </c>
      <c r="C69">
        <v>3.550179950000043E-2</v>
      </c>
      <c r="D69">
        <v>6.1962329165788407E-4</v>
      </c>
      <c r="E69" t="s">
        <v>2530</v>
      </c>
    </row>
    <row r="70" spans="2:5" x14ac:dyDescent="0.25">
      <c r="B70" t="s">
        <v>2260</v>
      </c>
      <c r="C70">
        <v>4.0349089000002891E-2</v>
      </c>
      <c r="D70">
        <v>7.0422445323027681E-4</v>
      </c>
      <c r="E70" t="s">
        <v>2530</v>
      </c>
    </row>
    <row r="71" spans="2:5" x14ac:dyDescent="0.25">
      <c r="B71" t="s">
        <v>2388</v>
      </c>
      <c r="C71">
        <v>3.2102361500001564E-2</v>
      </c>
      <c r="D71">
        <v>5.6029190584049287E-4</v>
      </c>
      <c r="E71" t="s">
        <v>2530</v>
      </c>
    </row>
    <row r="72" spans="2:5" x14ac:dyDescent="0.25">
      <c r="B72" t="s">
        <v>2043</v>
      </c>
      <c r="C72">
        <v>4.7398449000001008E-2</v>
      </c>
      <c r="D72">
        <v>8.2725899538863142E-4</v>
      </c>
      <c r="E72" t="s">
        <v>2530</v>
      </c>
    </row>
    <row r="73" spans="2:5" x14ac:dyDescent="0.25">
      <c r="B73" t="s">
        <v>2005</v>
      </c>
      <c r="C73">
        <v>4.2526311499999636E-2</v>
      </c>
      <c r="D73">
        <v>7.4222415440372222E-4</v>
      </c>
      <c r="E73" t="s">
        <v>2530</v>
      </c>
    </row>
    <row r="74" spans="2:5" x14ac:dyDescent="0.25">
      <c r="B74" t="s">
        <v>1998</v>
      </c>
      <c r="C74">
        <v>5.1047035499999893E-2</v>
      </c>
      <c r="D74">
        <v>8.9093884285742792E-4</v>
      </c>
      <c r="E74" t="s">
        <v>2530</v>
      </c>
    </row>
    <row r="75" spans="2:5" x14ac:dyDescent="0.25">
      <c r="B75" t="s">
        <v>1907</v>
      </c>
      <c r="C75">
        <v>4.0382973999999905E-2</v>
      </c>
      <c r="D75">
        <v>7.0481585804726282E-4</v>
      </c>
      <c r="E75" t="s">
        <v>2530</v>
      </c>
    </row>
    <row r="76" spans="2:5" x14ac:dyDescent="0.25">
      <c r="B76" t="s">
        <v>2223</v>
      </c>
      <c r="C76">
        <v>4.1416425499999576E-2</v>
      </c>
      <c r="D76">
        <v>7.2285298938193137E-4</v>
      </c>
      <c r="E76" t="s">
        <v>2530</v>
      </c>
    </row>
    <row r="77" spans="2:5" x14ac:dyDescent="0.25">
      <c r="B77" t="s">
        <v>2206</v>
      </c>
      <c r="C77">
        <v>2.5945216000003768E-2</v>
      </c>
      <c r="D77">
        <v>4.5282944434117884E-4</v>
      </c>
      <c r="E77" t="s">
        <v>2530</v>
      </c>
    </row>
    <row r="78" spans="2:5" x14ac:dyDescent="0.25">
      <c r="B78" t="s">
        <v>1869</v>
      </c>
      <c r="C78">
        <v>9.3815714999998079E-2</v>
      </c>
      <c r="D78">
        <v>1.6373931168625986E-3</v>
      </c>
      <c r="E78" t="s">
        <v>2530</v>
      </c>
    </row>
    <row r="79" spans="2:5" x14ac:dyDescent="0.25">
      <c r="B79" t="s">
        <v>1817</v>
      </c>
      <c r="C79">
        <v>2.7672730155178398</v>
      </c>
      <c r="D79">
        <v>4.8298025422378439E-2</v>
      </c>
      <c r="E79" t="s">
        <v>2530</v>
      </c>
    </row>
    <row r="80" spans="2:5" x14ac:dyDescent="0.25">
      <c r="B80" t="s">
        <v>1864</v>
      </c>
      <c r="C80">
        <v>9.848316949999969E-2</v>
      </c>
      <c r="D80">
        <v>1.7188555655746523E-3</v>
      </c>
      <c r="E80" t="s">
        <v>2530</v>
      </c>
    </row>
    <row r="81" spans="2:5" x14ac:dyDescent="0.25">
      <c r="B81" t="s">
        <v>1839</v>
      </c>
      <c r="C81">
        <v>2.226045666429223</v>
      </c>
      <c r="D81">
        <v>3.885182617894134E-2</v>
      </c>
      <c r="E81" t="s">
        <v>2530</v>
      </c>
    </row>
    <row r="82" spans="2:5" x14ac:dyDescent="0.25">
      <c r="B82" t="s">
        <v>1818</v>
      </c>
      <c r="C82">
        <v>3.2916570829011738</v>
      </c>
      <c r="D82">
        <v>5.7450253943217421E-2</v>
      </c>
      <c r="E82" t="s">
        <v>2530</v>
      </c>
    </row>
    <row r="83" spans="2:5" x14ac:dyDescent="0.25">
      <c r="B83" t="s">
        <v>1815</v>
      </c>
      <c r="C83">
        <v>2.6455252656585335</v>
      </c>
      <c r="D83">
        <v>4.6173126330439081E-2</v>
      </c>
      <c r="E83" t="s">
        <v>2530</v>
      </c>
    </row>
    <row r="84" spans="2:5" x14ac:dyDescent="0.25">
      <c r="B84" t="s">
        <v>1816</v>
      </c>
      <c r="C84">
        <v>2.738752484473562</v>
      </c>
      <c r="D84">
        <v>4.7800248251238533E-2</v>
      </c>
      <c r="E84" t="s">
        <v>2530</v>
      </c>
    </row>
    <row r="85" spans="2:5" x14ac:dyDescent="0.25">
      <c r="B85" t="s">
        <v>2172</v>
      </c>
      <c r="C85">
        <v>0.1039501485000045</v>
      </c>
      <c r="D85">
        <v>1.8142723492621234E-3</v>
      </c>
      <c r="E85" t="s">
        <v>2530</v>
      </c>
    </row>
    <row r="86" spans="2:5" x14ac:dyDescent="0.25">
      <c r="B86" t="s">
        <v>1852</v>
      </c>
      <c r="C86">
        <v>2.5663412552341009</v>
      </c>
      <c r="D86">
        <v>4.479110463359922E-2</v>
      </c>
      <c r="E86" t="s">
        <v>2530</v>
      </c>
    </row>
    <row r="87" spans="2:5" x14ac:dyDescent="0.25">
      <c r="B87" t="s">
        <v>1951</v>
      </c>
      <c r="C87">
        <v>0.11828625700000828</v>
      </c>
      <c r="D87">
        <v>2.0644846445103345E-3</v>
      </c>
      <c r="E87" t="s">
        <v>2530</v>
      </c>
    </row>
    <row r="88" spans="2:5" x14ac:dyDescent="0.25">
      <c r="B88" t="s">
        <v>1837</v>
      </c>
      <c r="C88">
        <v>1.9421395030273878</v>
      </c>
      <c r="D88">
        <v>3.3896728860874296E-2</v>
      </c>
      <c r="E88" t="s">
        <v>2530</v>
      </c>
    </row>
    <row r="89" spans="2:5" x14ac:dyDescent="0.25">
      <c r="B89" t="s">
        <v>1941</v>
      </c>
      <c r="C89">
        <v>0.115210912000002</v>
      </c>
      <c r="D89">
        <v>2.0108097486254799E-3</v>
      </c>
      <c r="E89" t="s">
        <v>2530</v>
      </c>
    </row>
    <row r="90" spans="2:5" x14ac:dyDescent="0.25">
      <c r="B90" t="s">
        <v>2039</v>
      </c>
      <c r="C90">
        <v>6.8551790000000778E-2</v>
      </c>
      <c r="D90">
        <v>1.1964544436357371E-3</v>
      </c>
      <c r="E90" t="s">
        <v>2530</v>
      </c>
    </row>
    <row r="91" spans="2:5" x14ac:dyDescent="0.25">
      <c r="B91" t="s">
        <v>2211</v>
      </c>
      <c r="C91">
        <v>0.13041795300000558</v>
      </c>
      <c r="D91">
        <v>2.2762226835613135E-3</v>
      </c>
      <c r="E91" t="s">
        <v>2530</v>
      </c>
    </row>
    <row r="92" spans="2:5" x14ac:dyDescent="0.25">
      <c r="B92" t="s">
        <v>1868</v>
      </c>
      <c r="C92">
        <v>0.11244216549999919</v>
      </c>
      <c r="D92">
        <v>1.9624860060473621E-3</v>
      </c>
      <c r="E92" t="s">
        <v>2530</v>
      </c>
    </row>
    <row r="93" spans="2:5" x14ac:dyDescent="0.25">
      <c r="B93" t="s">
        <v>1803</v>
      </c>
      <c r="C93">
        <v>3.5053678142060036</v>
      </c>
      <c r="D93">
        <v>6.1180209851331616E-2</v>
      </c>
      <c r="E93" t="s">
        <v>2530</v>
      </c>
    </row>
    <row r="94" spans="2:5" x14ac:dyDescent="0.25">
      <c r="B94" t="s">
        <v>1804</v>
      </c>
      <c r="C94">
        <v>3.5636315877530484</v>
      </c>
      <c r="D94">
        <v>6.2197104534363924E-2</v>
      </c>
      <c r="E94" t="s">
        <v>2530</v>
      </c>
    </row>
    <row r="95" spans="2:5" x14ac:dyDescent="0.25">
      <c r="B95" t="s">
        <v>1814</v>
      </c>
      <c r="C95">
        <v>2.4770409463913592</v>
      </c>
      <c r="D95">
        <v>4.3232520221245567E-2</v>
      </c>
      <c r="E95" t="s">
        <v>2530</v>
      </c>
    </row>
    <row r="96" spans="2:5" x14ac:dyDescent="0.25">
      <c r="B96" t="s">
        <v>1805</v>
      </c>
      <c r="C96">
        <v>3.1638881886277823</v>
      </c>
      <c r="D96">
        <v>5.5220266056514214E-2</v>
      </c>
      <c r="E96" t="s">
        <v>2530</v>
      </c>
    </row>
    <row r="97" spans="2:5" x14ac:dyDescent="0.25">
      <c r="B97" t="s">
        <v>1806</v>
      </c>
      <c r="C97">
        <v>2.3063632244671655</v>
      </c>
      <c r="D97">
        <v>4.0253632013865073E-2</v>
      </c>
      <c r="E97" t="s">
        <v>2530</v>
      </c>
    </row>
    <row r="98" spans="2:5" x14ac:dyDescent="0.25">
      <c r="B98" t="s">
        <v>2322</v>
      </c>
      <c r="C98">
        <v>4.1748148500001747E-2</v>
      </c>
      <c r="D98">
        <v>7.2864264793656242E-4</v>
      </c>
      <c r="E98" t="s">
        <v>2530</v>
      </c>
    </row>
    <row r="99" spans="2:5" x14ac:dyDescent="0.25">
      <c r="B99" t="s">
        <v>2193</v>
      </c>
      <c r="C99">
        <v>6.3147035000000004E-2</v>
      </c>
      <c r="D99">
        <v>1.1021236736220975E-3</v>
      </c>
      <c r="E99" t="s">
        <v>2530</v>
      </c>
    </row>
    <row r="100" spans="2:5" x14ac:dyDescent="0.25">
      <c r="B100" t="s">
        <v>2257</v>
      </c>
      <c r="C100">
        <v>2.3863958000006846E-2</v>
      </c>
      <c r="D100">
        <v>4.165046396577604E-4</v>
      </c>
      <c r="E100" t="s">
        <v>2530</v>
      </c>
    </row>
    <row r="101" spans="2:5" x14ac:dyDescent="0.25">
      <c r="B101" t="s">
        <v>2470</v>
      </c>
      <c r="C101">
        <v>3.1349200499995789E-2</v>
      </c>
      <c r="D101">
        <v>5.4714676659277915E-4</v>
      </c>
      <c r="E101" t="s">
        <v>2530</v>
      </c>
    </row>
    <row r="102" spans="2:5" x14ac:dyDescent="0.25">
      <c r="B102" t="s">
        <v>2131</v>
      </c>
      <c r="C102">
        <v>3.8853872499998943E-2</v>
      </c>
      <c r="D102">
        <v>6.7812800227506204E-4</v>
      </c>
      <c r="E102" t="s">
        <v>2530</v>
      </c>
    </row>
    <row r="103" spans="2:5" x14ac:dyDescent="0.25">
      <c r="B103" t="s">
        <v>2456</v>
      </c>
      <c r="C103">
        <v>3.5500378000001831E-2</v>
      </c>
      <c r="D103">
        <v>6.1959848180259149E-4</v>
      </c>
      <c r="E103" t="s">
        <v>2530</v>
      </c>
    </row>
    <row r="104" spans="2:5" x14ac:dyDescent="0.25">
      <c r="B104" t="s">
        <v>2007</v>
      </c>
      <c r="C104">
        <v>2.7165133000004005E-2</v>
      </c>
      <c r="D104">
        <v>4.7412101259223469E-4</v>
      </c>
      <c r="E104" t="s">
        <v>2530</v>
      </c>
    </row>
    <row r="105" spans="2:5" x14ac:dyDescent="0.25">
      <c r="B105" t="s">
        <v>2049</v>
      </c>
      <c r="C105">
        <v>3.2202347500003725E-2</v>
      </c>
      <c r="D105">
        <v>5.6203699074642969E-4</v>
      </c>
      <c r="E105" t="s">
        <v>2530</v>
      </c>
    </row>
    <row r="106" spans="2:5" x14ac:dyDescent="0.25">
      <c r="B106" t="s">
        <v>2185</v>
      </c>
      <c r="C106">
        <v>2.6739402500000065E-2</v>
      </c>
      <c r="D106">
        <v>4.6669061364100413E-4</v>
      </c>
      <c r="E106" t="s">
        <v>2530</v>
      </c>
    </row>
    <row r="107" spans="2:5" x14ac:dyDescent="0.25">
      <c r="B107" t="s">
        <v>2123</v>
      </c>
      <c r="C107">
        <v>2.5882992500001478E-2</v>
      </c>
      <c r="D107">
        <v>4.517434393940242E-4</v>
      </c>
      <c r="E107" t="s">
        <v>2530</v>
      </c>
    </row>
    <row r="108" spans="2:5" x14ac:dyDescent="0.25">
      <c r="B108" t="s">
        <v>2012</v>
      </c>
      <c r="C108">
        <v>0.112024764</v>
      </c>
      <c r="D108">
        <v>1.9552009755696128E-3</v>
      </c>
      <c r="E108" t="s">
        <v>2530</v>
      </c>
    </row>
    <row r="109" spans="2:5" x14ac:dyDescent="0.25">
      <c r="B109" t="s">
        <v>2416</v>
      </c>
      <c r="C109">
        <v>3.063291949999325E-2</v>
      </c>
      <c r="D109">
        <v>5.3464530477325724E-4</v>
      </c>
      <c r="E109" t="s">
        <v>2530</v>
      </c>
    </row>
    <row r="110" spans="2:5" x14ac:dyDescent="0.25">
      <c r="B110" t="s">
        <v>2027</v>
      </c>
      <c r="C110">
        <v>4.8199810999999926E-2</v>
      </c>
      <c r="D110">
        <v>8.4124540078897917E-4</v>
      </c>
      <c r="E110" t="s">
        <v>2530</v>
      </c>
    </row>
    <row r="111" spans="2:5" x14ac:dyDescent="0.25">
      <c r="B111" t="s">
        <v>2080</v>
      </c>
      <c r="C111">
        <v>7.3961160500000567E-2</v>
      </c>
      <c r="D111">
        <v>1.2908657693209854E-3</v>
      </c>
      <c r="E111" t="s">
        <v>2530</v>
      </c>
    </row>
    <row r="112" spans="2:5" x14ac:dyDescent="0.25">
      <c r="B112" t="s">
        <v>2365</v>
      </c>
      <c r="C112" t="s">
        <v>115</v>
      </c>
      <c r="D112" t="s">
        <v>115</v>
      </c>
      <c r="E112" t="s">
        <v>2530</v>
      </c>
    </row>
    <row r="113" spans="2:5" x14ac:dyDescent="0.25">
      <c r="B113" t="s">
        <v>2071</v>
      </c>
      <c r="C113">
        <v>3.1932114500001774E-2</v>
      </c>
      <c r="D113">
        <v>5.5732053514885387E-4</v>
      </c>
      <c r="E113" t="s">
        <v>2530</v>
      </c>
    </row>
    <row r="114" spans="2:5" x14ac:dyDescent="0.25">
      <c r="B114" t="s">
        <v>2483</v>
      </c>
      <c r="C114">
        <v>4.2116564499998788E-2</v>
      </c>
      <c r="D114">
        <v>7.3507272015353828E-4</v>
      </c>
      <c r="E114" t="s">
        <v>2530</v>
      </c>
    </row>
    <row r="115" spans="2:5" x14ac:dyDescent="0.25">
      <c r="B115" t="s">
        <v>2454</v>
      </c>
      <c r="C115">
        <v>4.3663990500000693E-2</v>
      </c>
      <c r="D115">
        <v>7.6208039878453723E-4</v>
      </c>
      <c r="E115" t="s">
        <v>2530</v>
      </c>
    </row>
    <row r="116" spans="2:5" x14ac:dyDescent="0.25">
      <c r="B116" t="s">
        <v>2503</v>
      </c>
      <c r="C116">
        <v>3.8120577999997352E-2</v>
      </c>
      <c r="D116">
        <v>6.6532959886326875E-4</v>
      </c>
      <c r="E116" t="s">
        <v>2530</v>
      </c>
    </row>
    <row r="117" spans="2:5" x14ac:dyDescent="0.25">
      <c r="B117" t="s">
        <v>2441</v>
      </c>
      <c r="C117">
        <v>3.7763323000000071E-2</v>
      </c>
      <c r="D117">
        <v>6.5909432284410382E-4</v>
      </c>
      <c r="E117" t="s">
        <v>2530</v>
      </c>
    </row>
    <row r="118" spans="2:5" x14ac:dyDescent="0.25">
      <c r="B118" t="s">
        <v>2450</v>
      </c>
      <c r="C118">
        <v>2.8323069999999007E-2</v>
      </c>
      <c r="D118">
        <v>4.9433082577281305E-4</v>
      </c>
      <c r="E118" t="s">
        <v>2530</v>
      </c>
    </row>
    <row r="119" spans="2:5" x14ac:dyDescent="0.25">
      <c r="B119" t="s">
        <v>2488</v>
      </c>
      <c r="C119">
        <v>2.3794578500002217E-2</v>
      </c>
      <c r="D119">
        <v>4.1529373894929223E-4</v>
      </c>
      <c r="E119" t="s">
        <v>2530</v>
      </c>
    </row>
    <row r="120" spans="2:5" x14ac:dyDescent="0.25">
      <c r="B120" t="s">
        <v>2482</v>
      </c>
      <c r="C120">
        <v>2.6225318000001607E-2</v>
      </c>
      <c r="D120">
        <v>4.5771814648256227E-4</v>
      </c>
      <c r="E120" t="s">
        <v>2530</v>
      </c>
    </row>
    <row r="121" spans="2:5" x14ac:dyDescent="0.25">
      <c r="B121" t="s">
        <v>2475</v>
      </c>
      <c r="C121">
        <v>3.8458117000004677E-2</v>
      </c>
      <c r="D121">
        <v>6.7122076576728567E-4</v>
      </c>
      <c r="E121" t="s">
        <v>2530</v>
      </c>
    </row>
    <row r="122" spans="2:5" x14ac:dyDescent="0.25">
      <c r="B122" t="s">
        <v>2443</v>
      </c>
      <c r="C122">
        <v>3.2343808000007357E-2</v>
      </c>
      <c r="D122">
        <v>5.6450594223301056E-4</v>
      </c>
      <c r="E122" t="s">
        <v>2530</v>
      </c>
    </row>
    <row r="123" spans="2:5" x14ac:dyDescent="0.25">
      <c r="B123" t="s">
        <v>2061</v>
      </c>
      <c r="C123">
        <v>2.3987591000008024E-2</v>
      </c>
      <c r="D123">
        <v>4.1866244257189914E-4</v>
      </c>
      <c r="E123" t="s">
        <v>2530</v>
      </c>
    </row>
    <row r="124" spans="2:5" x14ac:dyDescent="0.25">
      <c r="B124" t="s">
        <v>2522</v>
      </c>
      <c r="C124">
        <v>5.1881963000000003E-2</v>
      </c>
      <c r="D124">
        <v>9.0551107674787489E-4</v>
      </c>
      <c r="E124" t="s">
        <v>2530</v>
      </c>
    </row>
    <row r="125" spans="2:5" x14ac:dyDescent="0.25">
      <c r="B125" t="s">
        <v>2191</v>
      </c>
      <c r="C125">
        <v>3.3000617499993723E-2</v>
      </c>
      <c r="D125">
        <v>5.7596943056615029E-4</v>
      </c>
      <c r="E125" t="s">
        <v>2530</v>
      </c>
    </row>
    <row r="126" spans="2:5" x14ac:dyDescent="0.25">
      <c r="B126" t="s">
        <v>2099</v>
      </c>
      <c r="C126">
        <v>3.0034029000006512E-2</v>
      </c>
      <c r="D126">
        <v>5.241926936895736E-4</v>
      </c>
      <c r="E126" t="s">
        <v>2530</v>
      </c>
    </row>
    <row r="127" spans="2:5" x14ac:dyDescent="0.25">
      <c r="B127" t="s">
        <v>2082</v>
      </c>
      <c r="C127">
        <v>2.3737212000014551E-2</v>
      </c>
      <c r="D127">
        <v>4.1429250464416215E-4</v>
      </c>
      <c r="E127" t="s">
        <v>2530</v>
      </c>
    </row>
    <row r="128" spans="2:5" x14ac:dyDescent="0.25">
      <c r="B128" t="s">
        <v>2401</v>
      </c>
      <c r="C128">
        <v>5.2673935070599753E-2</v>
      </c>
      <c r="D128">
        <v>9.1933359696367753E-4</v>
      </c>
      <c r="E128" t="s">
        <v>2530</v>
      </c>
    </row>
    <row r="129" spans="2:5" x14ac:dyDescent="0.25">
      <c r="B129" t="s">
        <v>2212</v>
      </c>
      <c r="C129">
        <v>2.8004030999994711E-2</v>
      </c>
      <c r="D129">
        <v>4.8876254478046792E-4</v>
      </c>
      <c r="E129" t="s">
        <v>2530</v>
      </c>
    </row>
    <row r="130" spans="2:5" x14ac:dyDescent="0.25">
      <c r="B130" t="s">
        <v>2114</v>
      </c>
      <c r="C130">
        <v>2.4772863999999117E-2</v>
      </c>
      <c r="D130">
        <v>4.3236804194875716E-4</v>
      </c>
      <c r="E130" t="s">
        <v>2530</v>
      </c>
    </row>
    <row r="131" spans="2:5" x14ac:dyDescent="0.25">
      <c r="B131" t="s">
        <v>2282</v>
      </c>
      <c r="C131">
        <v>3.7770505499992169E-2</v>
      </c>
      <c r="D131">
        <v>6.5921968111749038E-4</v>
      </c>
      <c r="E131" t="s">
        <v>2530</v>
      </c>
    </row>
    <row r="132" spans="2:5" x14ac:dyDescent="0.25">
      <c r="B132" t="s">
        <v>2289</v>
      </c>
      <c r="C132">
        <v>2.2761454499999445E-2</v>
      </c>
      <c r="D132">
        <v>3.9726232356786993E-4</v>
      </c>
      <c r="E132" t="s">
        <v>2530</v>
      </c>
    </row>
    <row r="133" spans="2:5" x14ac:dyDescent="0.25">
      <c r="B133" t="s">
        <v>2277</v>
      </c>
      <c r="C133">
        <v>2.4620308999999452E-2</v>
      </c>
      <c r="D133">
        <v>4.29705454908383E-4</v>
      </c>
      <c r="E133" t="s">
        <v>2530</v>
      </c>
    </row>
    <row r="134" spans="2:5" x14ac:dyDescent="0.25">
      <c r="B134" t="s">
        <v>2366</v>
      </c>
      <c r="C134">
        <v>3.0176679500016235E-2</v>
      </c>
      <c r="D134">
        <v>5.2668241459435949E-4</v>
      </c>
      <c r="E134" t="s">
        <v>2530</v>
      </c>
    </row>
    <row r="135" spans="2:5" x14ac:dyDescent="0.25">
      <c r="B135" t="s">
        <v>2392</v>
      </c>
      <c r="C135">
        <v>2.5570767000004935E-2</v>
      </c>
      <c r="D135">
        <v>4.4629407641039902E-4</v>
      </c>
      <c r="E135" t="s">
        <v>2530</v>
      </c>
    </row>
    <row r="136" spans="2:5" x14ac:dyDescent="0.25">
      <c r="B136" t="s">
        <v>2247</v>
      </c>
      <c r="C136">
        <v>4.2768832499999299E-2</v>
      </c>
      <c r="D136">
        <v>7.4645694435894548E-4</v>
      </c>
      <c r="E136" t="s">
        <v>2530</v>
      </c>
    </row>
    <row r="137" spans="2:5" x14ac:dyDescent="0.25">
      <c r="B137" t="s">
        <v>2305</v>
      </c>
      <c r="C137">
        <v>2.5852455999995527E-2</v>
      </c>
      <c r="D137">
        <v>4.5121047692688504E-4</v>
      </c>
      <c r="E137" t="s">
        <v>2530</v>
      </c>
    </row>
    <row r="138" spans="2:5" x14ac:dyDescent="0.25">
      <c r="B138" t="s">
        <v>2157</v>
      </c>
      <c r="C138">
        <v>5.9566557361650785E-2</v>
      </c>
      <c r="D138">
        <v>1.0396325500388729E-3</v>
      </c>
      <c r="E138" t="s">
        <v>2530</v>
      </c>
    </row>
    <row r="139" spans="2:5" x14ac:dyDescent="0.25">
      <c r="B139" t="s">
        <v>2073</v>
      </c>
      <c r="C139">
        <v>2.5337441499999613E-2</v>
      </c>
      <c r="D139">
        <v>4.4222177820644408E-4</v>
      </c>
      <c r="E139" t="s">
        <v>2530</v>
      </c>
    </row>
    <row r="140" spans="2:5" x14ac:dyDescent="0.25">
      <c r="B140" t="s">
        <v>2298</v>
      </c>
      <c r="C140">
        <v>1.8062032500012037E-2</v>
      </c>
      <c r="D140">
        <v>3.1524193672743278E-4</v>
      </c>
      <c r="E140" t="s">
        <v>2530</v>
      </c>
    </row>
    <row r="141" spans="2:5" x14ac:dyDescent="0.25">
      <c r="B141" t="s">
        <v>2445</v>
      </c>
      <c r="C141">
        <v>4.5745235000000051E-2</v>
      </c>
      <c r="D141">
        <v>7.9840496784854909E-4</v>
      </c>
      <c r="E141" t="s">
        <v>2530</v>
      </c>
    </row>
    <row r="142" spans="2:5" x14ac:dyDescent="0.25">
      <c r="B142" t="s">
        <v>1858</v>
      </c>
      <c r="C142" t="s">
        <v>115</v>
      </c>
      <c r="D142" t="s">
        <v>115</v>
      </c>
      <c r="E142" t="s">
        <v>2530</v>
      </c>
    </row>
    <row r="143" spans="2:5" x14ac:dyDescent="0.25">
      <c r="B143" t="s">
        <v>2381</v>
      </c>
      <c r="C143">
        <v>8.9573097999988249E-2</v>
      </c>
      <c r="D143">
        <v>1.5633454813113426E-3</v>
      </c>
      <c r="E143" t="s">
        <v>2530</v>
      </c>
    </row>
    <row r="144" spans="2:5" x14ac:dyDescent="0.25">
      <c r="B144" t="s">
        <v>2183</v>
      </c>
      <c r="C144">
        <v>8.1153369500000849E-2</v>
      </c>
      <c r="D144">
        <v>1.4163934968625591E-3</v>
      </c>
      <c r="E144" t="s">
        <v>2530</v>
      </c>
    </row>
    <row r="145" spans="2:5" x14ac:dyDescent="0.25">
      <c r="B145" t="s">
        <v>2290</v>
      </c>
      <c r="C145">
        <v>5.5614042500000238E-2</v>
      </c>
      <c r="D145">
        <v>9.7064815196906272E-4</v>
      </c>
      <c r="E145" t="s">
        <v>2530</v>
      </c>
    </row>
    <row r="146" spans="2:5" x14ac:dyDescent="0.25">
      <c r="B146" t="s">
        <v>2412</v>
      </c>
      <c r="C146">
        <v>4.5937268999999503E-2</v>
      </c>
      <c r="D146">
        <v>8.0175659342431439E-4</v>
      </c>
      <c r="E146" t="s">
        <v>2530</v>
      </c>
    </row>
    <row r="147" spans="2:5" x14ac:dyDescent="0.25">
      <c r="B147" t="s">
        <v>1947</v>
      </c>
      <c r="C147">
        <v>3.3059670000000096E-2</v>
      </c>
      <c r="D147">
        <v>5.7700009112279544E-4</v>
      </c>
      <c r="E147" t="s">
        <v>2530</v>
      </c>
    </row>
    <row r="148" spans="2:5" x14ac:dyDescent="0.25">
      <c r="B148" t="s">
        <v>2093</v>
      </c>
      <c r="C148">
        <v>2.5405329000008692E-2</v>
      </c>
      <c r="D148">
        <v>4.4340663860255021E-4</v>
      </c>
      <c r="E148" t="s">
        <v>2530</v>
      </c>
    </row>
    <row r="149" spans="2:5" x14ac:dyDescent="0.25">
      <c r="B149" t="s">
        <v>2108</v>
      </c>
      <c r="C149">
        <v>2.890268500000559E-2</v>
      </c>
      <c r="D149">
        <v>5.044470159168748E-4</v>
      </c>
      <c r="E149" t="s">
        <v>2530</v>
      </c>
    </row>
    <row r="150" spans="2:5" x14ac:dyDescent="0.25">
      <c r="B150" t="s">
        <v>2468</v>
      </c>
      <c r="C150">
        <v>3.0150682000012807E-2</v>
      </c>
      <c r="D150">
        <v>5.2622867262201245E-4</v>
      </c>
      <c r="E150" t="s">
        <v>2530</v>
      </c>
    </row>
    <row r="151" spans="2:5" x14ac:dyDescent="0.25">
      <c r="B151" t="s">
        <v>1952</v>
      </c>
      <c r="C151">
        <v>2.5249461499996073E-2</v>
      </c>
      <c r="D151">
        <v>4.4068623753047768E-4</v>
      </c>
      <c r="E151" t="s">
        <v>2530</v>
      </c>
    </row>
    <row r="152" spans="2:5" x14ac:dyDescent="0.25">
      <c r="B152" t="s">
        <v>1954</v>
      </c>
      <c r="C152">
        <v>5.2938153499994201E-2</v>
      </c>
      <c r="D152">
        <v>9.2394507850105864E-4</v>
      </c>
      <c r="E152" t="s">
        <v>2530</v>
      </c>
    </row>
    <row r="153" spans="2:5" x14ac:dyDescent="0.25">
      <c r="B153" t="s">
        <v>2490</v>
      </c>
      <c r="C153">
        <v>3.6089965999999585E-2</v>
      </c>
      <c r="D153">
        <v>6.2988873363280067E-4</v>
      </c>
      <c r="E153" t="s">
        <v>2530</v>
      </c>
    </row>
    <row r="154" spans="2:5" x14ac:dyDescent="0.25">
      <c r="B154" t="s">
        <v>1903</v>
      </c>
      <c r="C154">
        <v>3.7009695500003659E-2</v>
      </c>
      <c r="D154">
        <v>6.459410416355929E-4</v>
      </c>
      <c r="E154" t="s">
        <v>2530</v>
      </c>
    </row>
    <row r="155" spans="2:5" x14ac:dyDescent="0.25">
      <c r="B155" t="s">
        <v>2160</v>
      </c>
      <c r="C155">
        <v>3.2857438999997157E-2</v>
      </c>
      <c r="D155">
        <v>5.7347049432314348E-4</v>
      </c>
      <c r="E155" t="s">
        <v>2530</v>
      </c>
    </row>
    <row r="156" spans="2:5" x14ac:dyDescent="0.25">
      <c r="B156" t="s">
        <v>1993</v>
      </c>
      <c r="C156">
        <v>3.956831350000023E-2</v>
      </c>
      <c r="D156">
        <v>6.9059735003632527E-4</v>
      </c>
      <c r="E156" t="s">
        <v>2530</v>
      </c>
    </row>
    <row r="157" spans="2:5" x14ac:dyDescent="0.25">
      <c r="B157" t="s">
        <v>2510</v>
      </c>
      <c r="C157">
        <v>4.8464950500001436E-2</v>
      </c>
      <c r="D157">
        <v>8.4587295804109709E-4</v>
      </c>
      <c r="E157" t="s">
        <v>2530</v>
      </c>
    </row>
    <row r="158" spans="2:5" x14ac:dyDescent="0.25">
      <c r="B158" t="s">
        <v>1943</v>
      </c>
      <c r="C158">
        <v>0.14550974699999999</v>
      </c>
      <c r="D158">
        <v>2.5396241788939412E-3</v>
      </c>
      <c r="E158" t="s">
        <v>2530</v>
      </c>
    </row>
    <row r="159" spans="2:5" x14ac:dyDescent="0.25">
      <c r="B159" t="s">
        <v>1953</v>
      </c>
      <c r="C159">
        <v>4.0817678999999885E-2</v>
      </c>
      <c r="D159">
        <v>7.1240289157214445E-4</v>
      </c>
      <c r="E159" t="s">
        <v>2530</v>
      </c>
    </row>
    <row r="160" spans="2:5" x14ac:dyDescent="0.25">
      <c r="B160" t="s">
        <v>2066</v>
      </c>
      <c r="C160">
        <v>3.9446564499999948E-2</v>
      </c>
      <c r="D160">
        <v>6.8847242912530981E-4</v>
      </c>
      <c r="E160" t="s">
        <v>2530</v>
      </c>
    </row>
    <row r="161" spans="2:5" x14ac:dyDescent="0.25">
      <c r="B161" t="s">
        <v>1913</v>
      </c>
      <c r="C161">
        <v>8.4131952999999995E-2</v>
      </c>
      <c r="D161">
        <v>1.4683795859831209E-3</v>
      </c>
      <c r="E161" t="s">
        <v>2530</v>
      </c>
    </row>
    <row r="162" spans="2:5" x14ac:dyDescent="0.25">
      <c r="B162" t="s">
        <v>1920</v>
      </c>
      <c r="C162">
        <v>3.4593877500014969E-2</v>
      </c>
      <c r="D162">
        <v>6.0377706340684597E-4</v>
      </c>
      <c r="E162" t="s">
        <v>2530</v>
      </c>
    </row>
    <row r="163" spans="2:5" x14ac:dyDescent="0.25">
      <c r="B163" t="s">
        <v>2283</v>
      </c>
      <c r="C163">
        <v>2.6104375500011656E-2</v>
      </c>
      <c r="D163">
        <v>4.5560730165214447E-4</v>
      </c>
      <c r="E163" t="s">
        <v>2530</v>
      </c>
    </row>
    <row r="164" spans="2:5" x14ac:dyDescent="0.25">
      <c r="B164" t="s">
        <v>1944</v>
      </c>
      <c r="C164">
        <v>3.5941322000013542E-2</v>
      </c>
      <c r="D164">
        <v>6.2729440641970976E-4</v>
      </c>
      <c r="E164" t="s">
        <v>2530</v>
      </c>
    </row>
    <row r="165" spans="2:5" x14ac:dyDescent="0.25">
      <c r="B165" t="s">
        <v>2301</v>
      </c>
      <c r="C165">
        <v>3.4523487999990721E-2</v>
      </c>
      <c r="D165">
        <v>6.0254853487259018E-4</v>
      </c>
      <c r="E165" t="s">
        <v>2530</v>
      </c>
    </row>
    <row r="166" spans="2:5" x14ac:dyDescent="0.25">
      <c r="B166" t="s">
        <v>1980</v>
      </c>
      <c r="C166">
        <v>5.1781968499994946E-2</v>
      </c>
      <c r="D166">
        <v>9.0376584348890118E-4</v>
      </c>
      <c r="E166" t="s">
        <v>2530</v>
      </c>
    </row>
    <row r="167" spans="2:5" x14ac:dyDescent="0.25">
      <c r="B167" t="s">
        <v>1959</v>
      </c>
      <c r="C167">
        <v>7.9715745000000005E-2</v>
      </c>
      <c r="D167">
        <v>1.3913022159302072E-3</v>
      </c>
      <c r="E167" t="s">
        <v>2530</v>
      </c>
    </row>
    <row r="168" spans="2:5" x14ac:dyDescent="0.25">
      <c r="B168" t="s">
        <v>2057</v>
      </c>
      <c r="C168">
        <v>3.5590492000000307E-2</v>
      </c>
      <c r="D168">
        <v>6.2117126780470702E-4</v>
      </c>
      <c r="E168" t="s">
        <v>2530</v>
      </c>
    </row>
    <row r="169" spans="2:5" x14ac:dyDescent="0.25">
      <c r="B169" t="s">
        <v>1925</v>
      </c>
      <c r="C169">
        <v>3.8689415499999935E-2</v>
      </c>
      <c r="D169">
        <v>6.7525768614712703E-4</v>
      </c>
      <c r="E169" t="s">
        <v>2530</v>
      </c>
    </row>
    <row r="170" spans="2:5" x14ac:dyDescent="0.25">
      <c r="B170" t="s">
        <v>2271</v>
      </c>
      <c r="C170">
        <v>2.4035577500001182E-2</v>
      </c>
      <c r="D170">
        <v>4.1949996499328801E-4</v>
      </c>
      <c r="E170" t="s">
        <v>2530</v>
      </c>
    </row>
    <row r="171" spans="2:5" x14ac:dyDescent="0.25">
      <c r="B171" t="s">
        <v>1987</v>
      </c>
      <c r="C171">
        <v>3.5005487999999474E-2</v>
      </c>
      <c r="D171">
        <v>6.1096102186735562E-4</v>
      </c>
      <c r="E171" t="s">
        <v>2530</v>
      </c>
    </row>
    <row r="172" spans="2:5" x14ac:dyDescent="0.25">
      <c r="B172" t="s">
        <v>1929</v>
      </c>
      <c r="C172">
        <v>4.0498246000000293E-2</v>
      </c>
      <c r="D172">
        <v>7.0682773398262851E-4</v>
      </c>
      <c r="E172" t="s">
        <v>2530</v>
      </c>
    </row>
    <row r="173" spans="2:5" x14ac:dyDescent="0.25">
      <c r="B173" t="s">
        <v>2269</v>
      </c>
      <c r="C173">
        <v>3.9476563500000061E-2</v>
      </c>
      <c r="D173">
        <v>6.8899601044761759E-4</v>
      </c>
      <c r="E173" t="s">
        <v>2530</v>
      </c>
    </row>
    <row r="174" spans="2:5" x14ac:dyDescent="0.25">
      <c r="B174" t="s">
        <v>1932</v>
      </c>
      <c r="C174">
        <v>4.4033423000001903E-2</v>
      </c>
      <c r="D174">
        <v>7.6852821227343232E-4</v>
      </c>
      <c r="E174" t="s">
        <v>2530</v>
      </c>
    </row>
    <row r="175" spans="2:5" x14ac:dyDescent="0.25">
      <c r="B175" t="s">
        <v>2455</v>
      </c>
      <c r="C175">
        <v>7.2294308000000029E-2</v>
      </c>
      <c r="D175">
        <v>1.2617737050508772E-3</v>
      </c>
      <c r="E175" t="s">
        <v>2530</v>
      </c>
    </row>
    <row r="176" spans="2:5" x14ac:dyDescent="0.25">
      <c r="B176" t="s">
        <v>2504</v>
      </c>
      <c r="C176">
        <v>3.4872008499999829E-2</v>
      </c>
      <c r="D176">
        <v>6.0863136510844597E-4</v>
      </c>
      <c r="E176" t="s">
        <v>2530</v>
      </c>
    </row>
    <row r="177" spans="2:5" x14ac:dyDescent="0.25">
      <c r="B177" t="s">
        <v>2429</v>
      </c>
      <c r="C177">
        <v>3.5566044500001226E-2</v>
      </c>
      <c r="D177">
        <v>6.2074457843584176E-4</v>
      </c>
      <c r="E177" t="s">
        <v>2530</v>
      </c>
    </row>
    <row r="178" spans="2:5" x14ac:dyDescent="0.25">
      <c r="B178" t="s">
        <v>2462</v>
      </c>
      <c r="C178">
        <v>2.8831025E-2</v>
      </c>
      <c r="D178">
        <v>5.0319631297479812E-4</v>
      </c>
      <c r="E178" t="s">
        <v>2530</v>
      </c>
    </row>
    <row r="179" spans="2:5" x14ac:dyDescent="0.25">
      <c r="B179" t="s">
        <v>2139</v>
      </c>
      <c r="C179">
        <v>4.6380961499998818E-2</v>
      </c>
      <c r="D179">
        <v>8.0950048841570729E-4</v>
      </c>
      <c r="E179" t="s">
        <v>2530</v>
      </c>
    </row>
    <row r="180" spans="2:5" x14ac:dyDescent="0.25">
      <c r="B180" t="s">
        <v>2440</v>
      </c>
      <c r="C180">
        <v>5.1336816E-2</v>
      </c>
      <c r="D180">
        <v>8.9599646669050517E-4</v>
      </c>
      <c r="E180" t="s">
        <v>2530</v>
      </c>
    </row>
    <row r="181" spans="2:5" x14ac:dyDescent="0.25">
      <c r="B181" t="s">
        <v>2509</v>
      </c>
      <c r="C181">
        <v>4.0391537999999998E-2</v>
      </c>
      <c r="D181">
        <v>7.0496532804440533E-4</v>
      </c>
      <c r="E181" t="s">
        <v>2530</v>
      </c>
    </row>
    <row r="182" spans="2:5" x14ac:dyDescent="0.25">
      <c r="B182" t="s">
        <v>2368</v>
      </c>
      <c r="C182">
        <v>3.3704226500020695E-2</v>
      </c>
      <c r="D182">
        <v>5.8824972426328574E-4</v>
      </c>
      <c r="E182" t="s">
        <v>2530</v>
      </c>
    </row>
    <row r="183" spans="2:5" x14ac:dyDescent="0.25">
      <c r="B183" t="s">
        <v>2449</v>
      </c>
      <c r="C183">
        <v>3.2635492000011368E-2</v>
      </c>
      <c r="D183">
        <v>5.6959678840846765E-4</v>
      </c>
      <c r="E183" t="s">
        <v>2530</v>
      </c>
    </row>
    <row r="184" spans="2:5" x14ac:dyDescent="0.25">
      <c r="B184" t="s">
        <v>2476</v>
      </c>
      <c r="C184">
        <v>2.6094526000001395E-2</v>
      </c>
      <c r="D184">
        <v>4.5543539544729011E-4</v>
      </c>
      <c r="E184" t="s">
        <v>2530</v>
      </c>
    </row>
    <row r="185" spans="2:5" x14ac:dyDescent="0.25">
      <c r="B185" t="s">
        <v>2178</v>
      </c>
      <c r="C185">
        <v>4.5435821499999918E-2</v>
      </c>
      <c r="D185">
        <v>7.9300468352342724E-4</v>
      </c>
      <c r="E185" t="s">
        <v>2530</v>
      </c>
    </row>
    <row r="186" spans="2:5" x14ac:dyDescent="0.25">
      <c r="B186" t="s">
        <v>2492</v>
      </c>
      <c r="C186">
        <v>3.2322603500006153E-2</v>
      </c>
      <c r="D186">
        <v>5.6413585389175039E-4</v>
      </c>
      <c r="E186" t="s">
        <v>2530</v>
      </c>
    </row>
    <row r="187" spans="2:5" x14ac:dyDescent="0.25">
      <c r="B187" t="s">
        <v>2477</v>
      </c>
      <c r="C187">
        <v>3.5550345499999025E-2</v>
      </c>
      <c r="D187">
        <v>6.2047057919653278E-4</v>
      </c>
      <c r="E187" t="s">
        <v>2530</v>
      </c>
    </row>
    <row r="188" spans="2:5" x14ac:dyDescent="0.25">
      <c r="B188" t="s">
        <v>2493</v>
      </c>
      <c r="C188">
        <v>2.7237187500006144E-2</v>
      </c>
      <c r="D188">
        <v>4.7537860085815028E-4</v>
      </c>
      <c r="E188" t="s">
        <v>2530</v>
      </c>
    </row>
    <row r="189" spans="2:5" x14ac:dyDescent="0.25">
      <c r="B189" t="s">
        <v>2050</v>
      </c>
      <c r="C189">
        <v>0.47179464181983705</v>
      </c>
      <c r="D189">
        <v>8.2343698930234886E-3</v>
      </c>
      <c r="E189" t="s">
        <v>2530</v>
      </c>
    </row>
    <row r="190" spans="2:5" x14ac:dyDescent="0.25">
      <c r="B190" t="s">
        <v>2363</v>
      </c>
      <c r="C190">
        <v>0.48575455411598051</v>
      </c>
      <c r="D190">
        <v>8.4780163258808324E-3</v>
      </c>
      <c r="E190" t="s">
        <v>2530</v>
      </c>
    </row>
    <row r="191" spans="2:5" x14ac:dyDescent="0.25">
      <c r="B191" t="s">
        <v>2149</v>
      </c>
      <c r="C191">
        <v>0.17644015300000149</v>
      </c>
      <c r="D191">
        <v>3.0794616025725764E-3</v>
      </c>
      <c r="E191" t="s">
        <v>2530</v>
      </c>
    </row>
    <row r="192" spans="2:5" x14ac:dyDescent="0.25">
      <c r="B192" t="s">
        <v>2020</v>
      </c>
      <c r="C192">
        <v>0.29649495349999455</v>
      </c>
      <c r="D192">
        <v>5.1748131541223897E-3</v>
      </c>
      <c r="E192" t="s">
        <v>2530</v>
      </c>
    </row>
    <row r="193" spans="2:5" x14ac:dyDescent="0.25">
      <c r="B193" t="s">
        <v>2491</v>
      </c>
      <c r="C193">
        <v>2.6701626000004808E-2</v>
      </c>
      <c r="D193">
        <v>4.6603128933620733E-4</v>
      </c>
      <c r="E193" t="s">
        <v>2530</v>
      </c>
    </row>
    <row r="194" spans="2:5" x14ac:dyDescent="0.25">
      <c r="B194" t="s">
        <v>2255</v>
      </c>
      <c r="C194">
        <v>3.2357412999999724E-2</v>
      </c>
      <c r="D194">
        <v>5.6474339427761114E-4</v>
      </c>
      <c r="E194" t="s">
        <v>2530</v>
      </c>
    </row>
    <row r="195" spans="2:5" x14ac:dyDescent="0.25">
      <c r="B195" t="s">
        <v>2087</v>
      </c>
      <c r="C195">
        <v>5.3739067263469255E-2</v>
      </c>
      <c r="D195">
        <v>9.3792366069823756E-4</v>
      </c>
      <c r="E195" t="s">
        <v>2530</v>
      </c>
    </row>
    <row r="196" spans="2:5" x14ac:dyDescent="0.25">
      <c r="B196" t="s">
        <v>1844</v>
      </c>
      <c r="C196">
        <v>4.9662770000000002E-2</v>
      </c>
      <c r="D196">
        <v>8.667788521606642E-4</v>
      </c>
      <c r="E196" t="s">
        <v>2530</v>
      </c>
    </row>
    <row r="197" spans="2:5" x14ac:dyDescent="0.25">
      <c r="B197" t="s">
        <v>2150</v>
      </c>
      <c r="C197">
        <v>2.4729468999993287E-2</v>
      </c>
      <c r="D197">
        <v>4.3161065631975242E-4</v>
      </c>
      <c r="E197" t="s">
        <v>2530</v>
      </c>
    </row>
    <row r="198" spans="2:5" x14ac:dyDescent="0.25">
      <c r="B198" t="s">
        <v>2068</v>
      </c>
      <c r="C198">
        <v>2.8764684000009311E-2</v>
      </c>
      <c r="D198">
        <v>5.0203844409589516E-4</v>
      </c>
      <c r="E198" t="s">
        <v>2530</v>
      </c>
    </row>
    <row r="199" spans="2:5" x14ac:dyDescent="0.25">
      <c r="B199" t="s">
        <v>2089</v>
      </c>
      <c r="C199">
        <v>2.6046126500006039E-2</v>
      </c>
      <c r="D199">
        <v>4.5459066481605219E-4</v>
      </c>
      <c r="E199" t="s">
        <v>2530</v>
      </c>
    </row>
    <row r="200" spans="2:5" x14ac:dyDescent="0.25">
      <c r="B200" t="s">
        <v>2075</v>
      </c>
      <c r="C200">
        <v>2.6397623000008252E-2</v>
      </c>
      <c r="D200">
        <v>4.6072543605032713E-4</v>
      </c>
      <c r="E200" t="s">
        <v>2530</v>
      </c>
    </row>
    <row r="201" spans="2:5" x14ac:dyDescent="0.25">
      <c r="B201" t="s">
        <v>1927</v>
      </c>
      <c r="C201">
        <v>2.8470479500001034E-2</v>
      </c>
      <c r="D201">
        <v>4.96903606896567E-4</v>
      </c>
      <c r="E201" t="s">
        <v>2530</v>
      </c>
    </row>
    <row r="202" spans="2:5" x14ac:dyDescent="0.25">
      <c r="B202" t="s">
        <v>2119</v>
      </c>
      <c r="C202">
        <v>3.7895711499999152E-2</v>
      </c>
      <c r="D202">
        <v>6.6140493806086432E-4</v>
      </c>
      <c r="E202" t="s">
        <v>2530</v>
      </c>
    </row>
    <row r="203" spans="2:5" x14ac:dyDescent="0.25">
      <c r="B203" t="s">
        <v>2254</v>
      </c>
      <c r="C203">
        <v>5.9547475000000002E-2</v>
      </c>
      <c r="D203">
        <v>1.0392994999990103E-3</v>
      </c>
      <c r="E203" t="s">
        <v>2530</v>
      </c>
    </row>
    <row r="204" spans="2:5" x14ac:dyDescent="0.25">
      <c r="B204" t="s">
        <v>2373</v>
      </c>
      <c r="C204">
        <v>3.2873903499989865E-2</v>
      </c>
      <c r="D204">
        <v>5.7375785405771077E-4</v>
      </c>
      <c r="E204" t="s">
        <v>2530</v>
      </c>
    </row>
    <row r="205" spans="2:5" x14ac:dyDescent="0.25">
      <c r="B205" t="s">
        <v>1948</v>
      </c>
      <c r="C205">
        <v>6.1725965500002644E-2</v>
      </c>
      <c r="D205">
        <v>1.0773213319474741E-3</v>
      </c>
      <c r="E205" t="s">
        <v>2530</v>
      </c>
    </row>
    <row r="206" spans="2:5" x14ac:dyDescent="0.25">
      <c r="B206" t="s">
        <v>2387</v>
      </c>
      <c r="C206">
        <v>8.8730892999997479E-2</v>
      </c>
      <c r="D206">
        <v>1.548646231084745E-3</v>
      </c>
      <c r="E206" t="s">
        <v>2530</v>
      </c>
    </row>
    <row r="207" spans="2:5" x14ac:dyDescent="0.25">
      <c r="B207" t="s">
        <v>2425</v>
      </c>
      <c r="C207">
        <v>3.1663343499999996E-2</v>
      </c>
      <c r="D207">
        <v>5.5262959626494509E-4</v>
      </c>
      <c r="E207" t="s">
        <v>2530</v>
      </c>
    </row>
    <row r="208" spans="2:5" x14ac:dyDescent="0.25">
      <c r="B208" t="s">
        <v>2264</v>
      </c>
      <c r="C208">
        <v>3.9165163500001654E-2</v>
      </c>
      <c r="D208">
        <v>6.8356105515693496E-4</v>
      </c>
      <c r="E208" t="s">
        <v>2530</v>
      </c>
    </row>
    <row r="209" spans="2:5" x14ac:dyDescent="0.25">
      <c r="B209" t="s">
        <v>2111</v>
      </c>
      <c r="C209">
        <v>0.18852201900000054</v>
      </c>
      <c r="D209">
        <v>3.2903299440573174E-3</v>
      </c>
      <c r="E209" t="s">
        <v>2530</v>
      </c>
    </row>
    <row r="210" spans="2:5" x14ac:dyDescent="0.25">
      <c r="B210" t="s">
        <v>1862</v>
      </c>
      <c r="C210">
        <v>9.1284064500001705E-2</v>
      </c>
      <c r="D210">
        <v>1.5932074801279009E-3</v>
      </c>
      <c r="E210" t="s">
        <v>2530</v>
      </c>
    </row>
    <row r="211" spans="2:5" x14ac:dyDescent="0.25">
      <c r="B211" t="s">
        <v>2006</v>
      </c>
      <c r="C211">
        <v>0.58408447201148117</v>
      </c>
      <c r="D211">
        <v>1.0194197146373013E-2</v>
      </c>
      <c r="E211" t="s">
        <v>2530</v>
      </c>
    </row>
    <row r="212" spans="2:5" x14ac:dyDescent="0.25">
      <c r="B212" t="s">
        <v>2461</v>
      </c>
      <c r="C212">
        <v>4.3761920999997983E-2</v>
      </c>
      <c r="D212">
        <v>7.637896084476143E-4</v>
      </c>
      <c r="E212" t="s">
        <v>2530</v>
      </c>
    </row>
    <row r="213" spans="2:5" x14ac:dyDescent="0.25">
      <c r="B213" t="s">
        <v>2451</v>
      </c>
      <c r="C213">
        <v>4.2761827500001459E-2</v>
      </c>
      <c r="D213">
        <v>7.4633468404488093E-4</v>
      </c>
      <c r="E213" t="s">
        <v>2530</v>
      </c>
    </row>
    <row r="214" spans="2:5" x14ac:dyDescent="0.25">
      <c r="B214" t="s">
        <v>2396</v>
      </c>
      <c r="C214">
        <v>4.0510710500001323E-2</v>
      </c>
      <c r="D214">
        <v>7.0704528054726142E-4</v>
      </c>
      <c r="E214" t="s">
        <v>2530</v>
      </c>
    </row>
    <row r="215" spans="2:5" x14ac:dyDescent="0.25">
      <c r="B215" t="s">
        <v>1888</v>
      </c>
      <c r="C215">
        <v>3.8048908000000381E-2</v>
      </c>
      <c r="D215">
        <v>6.6407872138841723E-4</v>
      </c>
      <c r="E215" t="s">
        <v>2530</v>
      </c>
    </row>
    <row r="216" spans="2:5" x14ac:dyDescent="0.25">
      <c r="B216" t="s">
        <v>1853</v>
      </c>
      <c r="C216">
        <v>0.17585720399999999</v>
      </c>
      <c r="D216">
        <v>3.069287223151342E-3</v>
      </c>
      <c r="E216" t="s">
        <v>2530</v>
      </c>
    </row>
    <row r="217" spans="2:5" x14ac:dyDescent="0.25">
      <c r="B217" t="s">
        <v>2332</v>
      </c>
      <c r="C217">
        <v>3.3194827500004465E-2</v>
      </c>
      <c r="D217">
        <v>5.7935903450663593E-4</v>
      </c>
      <c r="E217" t="s">
        <v>2530</v>
      </c>
    </row>
    <row r="218" spans="2:5" x14ac:dyDescent="0.25">
      <c r="B218" t="s">
        <v>2002</v>
      </c>
      <c r="C218">
        <v>3.6699215999995261E-2</v>
      </c>
      <c r="D218">
        <v>6.4052215210050052E-4</v>
      </c>
      <c r="E218" t="s">
        <v>2530</v>
      </c>
    </row>
    <row r="219" spans="2:5" x14ac:dyDescent="0.25">
      <c r="B219" t="s">
        <v>1883</v>
      </c>
      <c r="C219">
        <v>6.3965426500001143E-2</v>
      </c>
      <c r="D219">
        <v>1.1164072998674525E-3</v>
      </c>
      <c r="E219" t="s">
        <v>2530</v>
      </c>
    </row>
    <row r="220" spans="2:5" x14ac:dyDescent="0.25">
      <c r="B220" t="s">
        <v>2326</v>
      </c>
      <c r="C220">
        <v>4.3948389499995244E-2</v>
      </c>
      <c r="D220">
        <v>7.6704409772382137E-4</v>
      </c>
      <c r="E220" t="s">
        <v>2530</v>
      </c>
    </row>
    <row r="221" spans="2:5" x14ac:dyDescent="0.25">
      <c r="B221" t="s">
        <v>2122</v>
      </c>
      <c r="C221">
        <v>3.4084958500002926E-2</v>
      </c>
      <c r="D221">
        <v>5.9489475123067868E-4</v>
      </c>
      <c r="E221" t="s">
        <v>2530</v>
      </c>
    </row>
    <row r="222" spans="2:5" x14ac:dyDescent="0.25">
      <c r="B222" t="s">
        <v>1880</v>
      </c>
      <c r="C222">
        <v>4.7909529500000048E-2</v>
      </c>
      <c r="D222">
        <v>8.3617903285635343E-4</v>
      </c>
      <c r="E222" t="s">
        <v>2530</v>
      </c>
    </row>
    <row r="223" spans="2:5" x14ac:dyDescent="0.25">
      <c r="B223" t="s">
        <v>2127</v>
      </c>
      <c r="C223">
        <v>5.8466220499997945E-2</v>
      </c>
      <c r="D223">
        <v>1.0204280489219694E-3</v>
      </c>
      <c r="E223" t="s">
        <v>2530</v>
      </c>
    </row>
    <row r="224" spans="2:5" x14ac:dyDescent="0.25">
      <c r="B224" t="s">
        <v>1931</v>
      </c>
      <c r="C224">
        <v>4.6380348999996102E-2</v>
      </c>
      <c r="D224">
        <v>8.0948979827399144E-4</v>
      </c>
      <c r="E224" t="s">
        <v>2530</v>
      </c>
    </row>
    <row r="225" spans="2:5" x14ac:dyDescent="0.25">
      <c r="B225" t="s">
        <v>2317</v>
      </c>
      <c r="C225">
        <v>4.4263955499999952E-2</v>
      </c>
      <c r="D225">
        <v>7.7255176343125204E-4</v>
      </c>
      <c r="E225" t="s">
        <v>2530</v>
      </c>
    </row>
    <row r="226" spans="2:5" x14ac:dyDescent="0.25">
      <c r="B226" t="s">
        <v>2184</v>
      </c>
      <c r="C226">
        <v>5.6465637999998819E-2</v>
      </c>
      <c r="D226">
        <v>9.8551129733920524E-4</v>
      </c>
      <c r="E226" t="s">
        <v>2530</v>
      </c>
    </row>
    <row r="227" spans="2:5" x14ac:dyDescent="0.25">
      <c r="B227" t="s">
        <v>1933</v>
      </c>
      <c r="C227">
        <v>4.464375549999744E-2</v>
      </c>
      <c r="D227">
        <v>7.791805239302826E-4</v>
      </c>
      <c r="E227" t="s">
        <v>2530</v>
      </c>
    </row>
    <row r="228" spans="2:5" x14ac:dyDescent="0.25">
      <c r="B228" t="s">
        <v>2047</v>
      </c>
      <c r="C228">
        <v>5.2324885000000876E-2</v>
      </c>
      <c r="D228">
        <v>9.132415239774083E-4</v>
      </c>
      <c r="E228" t="s">
        <v>2530</v>
      </c>
    </row>
    <row r="229" spans="2:5" x14ac:dyDescent="0.25">
      <c r="B229" t="s">
        <v>2035</v>
      </c>
      <c r="C229">
        <v>3.6419107500002212E-2</v>
      </c>
      <c r="D229">
        <v>6.3563333651279932E-4</v>
      </c>
      <c r="E229" t="s">
        <v>2530</v>
      </c>
    </row>
    <row r="230" spans="2:5" x14ac:dyDescent="0.25">
      <c r="B230" t="s">
        <v>2044</v>
      </c>
      <c r="C230">
        <v>3.9077207499985889E-2</v>
      </c>
      <c r="D230">
        <v>6.820259333597757E-4</v>
      </c>
      <c r="E230" t="s">
        <v>2530</v>
      </c>
    </row>
    <row r="231" spans="2:5" x14ac:dyDescent="0.25">
      <c r="B231" t="s">
        <v>1964</v>
      </c>
      <c r="C231">
        <v>4.0391248000002378E-2</v>
      </c>
      <c r="D231">
        <v>7.0496026658961608E-4</v>
      </c>
      <c r="E231" t="s">
        <v>2530</v>
      </c>
    </row>
    <row r="232" spans="2:5" x14ac:dyDescent="0.25">
      <c r="B232" t="s">
        <v>1989</v>
      </c>
      <c r="C232">
        <v>4.4891833499999478E-2</v>
      </c>
      <c r="D232">
        <v>7.8351030183208066E-4</v>
      </c>
      <c r="E232" t="s">
        <v>2530</v>
      </c>
    </row>
    <row r="233" spans="2:5" x14ac:dyDescent="0.25">
      <c r="B233" t="s">
        <v>2421</v>
      </c>
      <c r="C233">
        <v>3.4679667999995445E-2</v>
      </c>
      <c r="D233">
        <v>6.0527439009843732E-4</v>
      </c>
      <c r="E233" t="s">
        <v>2530</v>
      </c>
    </row>
    <row r="234" spans="2:5" x14ac:dyDescent="0.25">
      <c r="B234" t="s">
        <v>2404</v>
      </c>
      <c r="C234">
        <v>3.8229040999993913E-2</v>
      </c>
      <c r="D234">
        <v>6.6722263532979927E-4</v>
      </c>
      <c r="E234" t="s">
        <v>2530</v>
      </c>
    </row>
    <row r="235" spans="2:5" x14ac:dyDescent="0.25">
      <c r="B235" t="s">
        <v>1911</v>
      </c>
      <c r="C235">
        <v>6.4646984500001281E-2</v>
      </c>
      <c r="D235">
        <v>1.1283027310107624E-3</v>
      </c>
      <c r="E235" t="s">
        <v>2530</v>
      </c>
    </row>
    <row r="236" spans="2:5" x14ac:dyDescent="0.25">
      <c r="B236" t="s">
        <v>1979</v>
      </c>
      <c r="C236">
        <v>4.2277013999978408E-2</v>
      </c>
      <c r="D236">
        <v>7.3787309221136105E-4</v>
      </c>
      <c r="E236" t="s">
        <v>2530</v>
      </c>
    </row>
    <row r="237" spans="2:5" x14ac:dyDescent="0.25">
      <c r="B237" t="s">
        <v>1894</v>
      </c>
      <c r="C237">
        <v>3.6997689999992645E-2</v>
      </c>
      <c r="D237">
        <v>6.4573150613205248E-4</v>
      </c>
      <c r="E237" t="s">
        <v>2530</v>
      </c>
    </row>
    <row r="238" spans="2:5" x14ac:dyDescent="0.25">
      <c r="B238" t="s">
        <v>2411</v>
      </c>
      <c r="C238">
        <v>3.6937393000016527E-2</v>
      </c>
      <c r="D238">
        <v>6.4467912495339431E-4</v>
      </c>
      <c r="E238" t="s">
        <v>2530</v>
      </c>
    </row>
    <row r="239" spans="2:5" x14ac:dyDescent="0.25">
      <c r="B239" t="s">
        <v>2084</v>
      </c>
      <c r="C239">
        <v>2.9601999500002307E-2</v>
      </c>
      <c r="D239">
        <v>5.1665235644875543E-4</v>
      </c>
      <c r="E239" t="s">
        <v>2530</v>
      </c>
    </row>
    <row r="240" spans="2:5" x14ac:dyDescent="0.25">
      <c r="B240" t="s">
        <v>2442</v>
      </c>
      <c r="C240">
        <v>3.3135423999993918E-2</v>
      </c>
      <c r="D240">
        <v>5.7832224784424332E-4</v>
      </c>
      <c r="E240" t="s">
        <v>2530</v>
      </c>
    </row>
    <row r="241" spans="2:5" x14ac:dyDescent="0.25">
      <c r="B241" t="s">
        <v>2200</v>
      </c>
      <c r="C241">
        <v>7.2494390000000006E-2</v>
      </c>
      <c r="D241">
        <v>1.2652657947248521E-3</v>
      </c>
      <c r="E241" t="s">
        <v>2530</v>
      </c>
    </row>
    <row r="242" spans="2:5" x14ac:dyDescent="0.25">
      <c r="B242" t="s">
        <v>2380</v>
      </c>
      <c r="C242">
        <v>3.760552199999978E-2</v>
      </c>
      <c r="D242">
        <v>6.5634017583115925E-4</v>
      </c>
      <c r="E242" t="s">
        <v>2530</v>
      </c>
    </row>
    <row r="243" spans="2:5" x14ac:dyDescent="0.25">
      <c r="B243" t="s">
        <v>2162</v>
      </c>
      <c r="C243">
        <v>4.6218116500000406E-2</v>
      </c>
      <c r="D243">
        <v>8.0665830699532491E-4</v>
      </c>
      <c r="E243" t="s">
        <v>2530</v>
      </c>
    </row>
    <row r="244" spans="2:5" x14ac:dyDescent="0.25">
      <c r="B244" t="s">
        <v>2508</v>
      </c>
      <c r="C244">
        <v>9.1421699999999995E-2</v>
      </c>
      <c r="D244">
        <v>1.5956096727704999E-3</v>
      </c>
      <c r="E244" t="s">
        <v>2530</v>
      </c>
    </row>
    <row r="245" spans="2:5" x14ac:dyDescent="0.25">
      <c r="B245" t="s">
        <v>1961</v>
      </c>
      <c r="C245">
        <v>6.432527049997816E-2</v>
      </c>
      <c r="D245">
        <v>1.1226877624605979E-3</v>
      </c>
      <c r="E245" t="s">
        <v>2530</v>
      </c>
    </row>
    <row r="246" spans="2:5" x14ac:dyDescent="0.25">
      <c r="B246" t="s">
        <v>2081</v>
      </c>
      <c r="C246">
        <v>1.8631726499990009E-2</v>
      </c>
      <c r="D246">
        <v>3.2518497275590486E-4</v>
      </c>
      <c r="E246" t="s">
        <v>2530</v>
      </c>
    </row>
    <row r="247" spans="2:5" x14ac:dyDescent="0.25">
      <c r="B247" t="s">
        <v>2120</v>
      </c>
      <c r="C247">
        <v>1.9336042999999137E-2</v>
      </c>
      <c r="D247">
        <v>3.3747761465718684E-4</v>
      </c>
      <c r="E247" t="s">
        <v>2530</v>
      </c>
    </row>
    <row r="248" spans="2:5" x14ac:dyDescent="0.25">
      <c r="B248" t="s">
        <v>2179</v>
      </c>
      <c r="C248">
        <v>2.1188454999986561E-2</v>
      </c>
      <c r="D248">
        <v>3.6980830316042055E-4</v>
      </c>
      <c r="E248" t="s">
        <v>2530</v>
      </c>
    </row>
    <row r="249" spans="2:5" x14ac:dyDescent="0.25">
      <c r="B249" t="s">
        <v>2474</v>
      </c>
      <c r="C249">
        <v>3.3965535499998367E-2</v>
      </c>
      <c r="D249">
        <v>5.9281042667798996E-4</v>
      </c>
      <c r="E249" t="s">
        <v>2530</v>
      </c>
    </row>
    <row r="250" spans="2:5" x14ac:dyDescent="0.25">
      <c r="B250" t="s">
        <v>2497</v>
      </c>
      <c r="C250">
        <v>3.5110813500011773E-2</v>
      </c>
      <c r="D250">
        <v>6.1279929862887957E-4</v>
      </c>
      <c r="E250" t="s">
        <v>2530</v>
      </c>
    </row>
    <row r="251" spans="2:5" x14ac:dyDescent="0.25">
      <c r="B251" t="s">
        <v>2502</v>
      </c>
      <c r="C251">
        <v>3.4447368000002143E-2</v>
      </c>
      <c r="D251">
        <v>6.0121999024617147E-4</v>
      </c>
      <c r="E251" t="s">
        <v>2530</v>
      </c>
    </row>
    <row r="252" spans="2:5" x14ac:dyDescent="0.25">
      <c r="B252" t="s">
        <v>2472</v>
      </c>
      <c r="C252">
        <v>3.49969415000011E-2</v>
      </c>
      <c r="D252">
        <v>6.1081185730286222E-4</v>
      </c>
      <c r="E252" t="s">
        <v>2530</v>
      </c>
    </row>
    <row r="253" spans="2:5" x14ac:dyDescent="0.25">
      <c r="B253" t="s">
        <v>2302</v>
      </c>
      <c r="C253">
        <v>6.3178862000000002E-2</v>
      </c>
      <c r="D253">
        <v>1.1026791595631297E-3</v>
      </c>
      <c r="E253" t="s">
        <v>2530</v>
      </c>
    </row>
    <row r="254" spans="2:5" x14ac:dyDescent="0.25">
      <c r="B254" t="s">
        <v>2240</v>
      </c>
      <c r="C254">
        <v>3.6057279499999595E-2</v>
      </c>
      <c r="D254">
        <v>6.2931824658684764E-4</v>
      </c>
      <c r="E254" t="s">
        <v>2530</v>
      </c>
    </row>
    <row r="255" spans="2:5" x14ac:dyDescent="0.25">
      <c r="B255" t="s">
        <v>2397</v>
      </c>
      <c r="C255">
        <v>7.4085752499996715E-2</v>
      </c>
      <c r="D255">
        <v>1.293040309942563E-3</v>
      </c>
      <c r="E255" t="s">
        <v>2530</v>
      </c>
    </row>
    <row r="256" spans="2:5" x14ac:dyDescent="0.25">
      <c r="B256" t="s">
        <v>1867</v>
      </c>
      <c r="C256">
        <v>4.2058101000002068E-2</v>
      </c>
      <c r="D256">
        <v>7.3405233958635568E-4</v>
      </c>
      <c r="E256" t="s">
        <v>2530</v>
      </c>
    </row>
    <row r="257" spans="2:5" x14ac:dyDescent="0.25">
      <c r="B257" t="s">
        <v>2292</v>
      </c>
      <c r="C257">
        <v>6.6908309499993379E-2</v>
      </c>
      <c r="D257">
        <v>1.1677702977182852E-3</v>
      </c>
      <c r="E257" t="s">
        <v>2530</v>
      </c>
    </row>
    <row r="258" spans="2:5" x14ac:dyDescent="0.25">
      <c r="B258" t="s">
        <v>2515</v>
      </c>
      <c r="C258" t="s">
        <v>115</v>
      </c>
      <c r="D258" t="s">
        <v>115</v>
      </c>
      <c r="E258" t="s">
        <v>2530</v>
      </c>
    </row>
    <row r="259" spans="2:5" x14ac:dyDescent="0.25">
      <c r="B259" t="s">
        <v>1825</v>
      </c>
      <c r="C259">
        <v>5.9658351999999998E-2</v>
      </c>
      <c r="D259">
        <v>1.0412346687137441E-3</v>
      </c>
      <c r="E259" t="s">
        <v>2530</v>
      </c>
    </row>
    <row r="260" spans="2:5" x14ac:dyDescent="0.25">
      <c r="B260" t="s">
        <v>2426</v>
      </c>
      <c r="C260">
        <v>3.1414336000011645E-2</v>
      </c>
      <c r="D260">
        <v>5.4828359552798857E-4</v>
      </c>
      <c r="E260" t="s">
        <v>2530</v>
      </c>
    </row>
    <row r="261" spans="2:5" x14ac:dyDescent="0.25">
      <c r="B261" t="s">
        <v>2335</v>
      </c>
      <c r="C261">
        <v>2.5694643999997879E-2</v>
      </c>
      <c r="D261">
        <v>4.4845613792776883E-4</v>
      </c>
      <c r="E261" t="s">
        <v>2530</v>
      </c>
    </row>
    <row r="262" spans="2:5" x14ac:dyDescent="0.25">
      <c r="B262" t="s">
        <v>1870</v>
      </c>
      <c r="C262">
        <v>3.0553942499999209E-2</v>
      </c>
      <c r="D262">
        <v>5.3326689609001373E-4</v>
      </c>
      <c r="E262" t="s">
        <v>2530</v>
      </c>
    </row>
    <row r="263" spans="2:5" x14ac:dyDescent="0.25">
      <c r="B263" t="s">
        <v>2239</v>
      </c>
      <c r="C263">
        <v>3.4011744499991892E-2</v>
      </c>
      <c r="D263">
        <v>5.9361692587193103E-4</v>
      </c>
      <c r="E263" t="s">
        <v>2530</v>
      </c>
    </row>
    <row r="264" spans="2:5" x14ac:dyDescent="0.25">
      <c r="B264" t="s">
        <v>2236</v>
      </c>
      <c r="C264">
        <v>2.8140741999997942E-2</v>
      </c>
      <c r="D264">
        <v>4.9114860185421822E-4</v>
      </c>
      <c r="E264" t="s">
        <v>2530</v>
      </c>
    </row>
    <row r="265" spans="2:5" x14ac:dyDescent="0.25">
      <c r="B265" t="s">
        <v>2270</v>
      </c>
      <c r="C265">
        <v>2.7259901000007858E-2</v>
      </c>
      <c r="D265">
        <v>4.7577502621783189E-4</v>
      </c>
      <c r="E265" t="s">
        <v>2530</v>
      </c>
    </row>
    <row r="266" spans="2:5" x14ac:dyDescent="0.25">
      <c r="B266" t="s">
        <v>2244</v>
      </c>
      <c r="C266">
        <v>3.453454899999997E-2</v>
      </c>
      <c r="D266">
        <v>6.0274158574131467E-4</v>
      </c>
      <c r="E266" t="s">
        <v>2530</v>
      </c>
    </row>
    <row r="267" spans="2:5" x14ac:dyDescent="0.25">
      <c r="B267" t="s">
        <v>2235</v>
      </c>
      <c r="C267">
        <v>3.1227305000001593E-2</v>
      </c>
      <c r="D267">
        <v>5.4501928877451558E-4</v>
      </c>
      <c r="E267" t="s">
        <v>2530</v>
      </c>
    </row>
    <row r="268" spans="2:5" x14ac:dyDescent="0.25">
      <c r="B268" t="s">
        <v>2079</v>
      </c>
      <c r="C268">
        <v>2.5405463500007386E-2</v>
      </c>
      <c r="D268">
        <v>4.4340898607037136E-4</v>
      </c>
      <c r="E268" t="s">
        <v>2530</v>
      </c>
    </row>
    <row r="269" spans="2:5" x14ac:dyDescent="0.25">
      <c r="B269" t="s">
        <v>2458</v>
      </c>
      <c r="C269">
        <v>2.0702845000002412E-2</v>
      </c>
      <c r="D269">
        <v>3.6133280978008751E-4</v>
      </c>
      <c r="E269" t="s">
        <v>2530</v>
      </c>
    </row>
    <row r="270" spans="2:5" x14ac:dyDescent="0.25">
      <c r="B270" t="s">
        <v>2407</v>
      </c>
      <c r="C270">
        <v>2.2944531999996798E-2</v>
      </c>
      <c r="D270">
        <v>4.0045762872914373E-4</v>
      </c>
      <c r="E270" t="s">
        <v>2530</v>
      </c>
    </row>
    <row r="271" spans="2:5" x14ac:dyDescent="0.25">
      <c r="B271" t="s">
        <v>2234</v>
      </c>
      <c r="C271">
        <v>2.8288889999998901E-2</v>
      </c>
      <c r="D271">
        <v>4.9373427223447944E-4</v>
      </c>
      <c r="E271" t="s">
        <v>2530</v>
      </c>
    </row>
    <row r="272" spans="2:5" x14ac:dyDescent="0.25">
      <c r="B272" t="s">
        <v>2192</v>
      </c>
      <c r="C272">
        <v>2.678054799999785E-2</v>
      </c>
      <c r="D272">
        <v>4.6740873808834489E-4</v>
      </c>
      <c r="E272" t="s">
        <v>2530</v>
      </c>
    </row>
    <row r="273" spans="2:5" x14ac:dyDescent="0.25">
      <c r="B273" t="s">
        <v>2337</v>
      </c>
      <c r="C273">
        <v>3.5467906999997467E-2</v>
      </c>
      <c r="D273">
        <v>6.1903175594110022E-4</v>
      </c>
      <c r="E273" t="s">
        <v>2530</v>
      </c>
    </row>
    <row r="274" spans="2:5" x14ac:dyDescent="0.25">
      <c r="B274" t="s">
        <v>2109</v>
      </c>
      <c r="C274">
        <v>2.8899750500016808E-2</v>
      </c>
      <c r="D274">
        <v>5.0439579923017091E-4</v>
      </c>
      <c r="E274" t="s">
        <v>2530</v>
      </c>
    </row>
    <row r="275" spans="2:5" x14ac:dyDescent="0.25">
      <c r="B275" t="s">
        <v>2364</v>
      </c>
      <c r="C275">
        <v>4.3989792703644663E-2</v>
      </c>
      <c r="D275">
        <v>7.6776671994837763E-4</v>
      </c>
      <c r="E275" t="s">
        <v>2530</v>
      </c>
    </row>
    <row r="276" spans="2:5" x14ac:dyDescent="0.25">
      <c r="B276" t="s">
        <v>2272</v>
      </c>
      <c r="C276">
        <v>2.648542100001805E-2</v>
      </c>
      <c r="D276">
        <v>4.6225780022716409E-4</v>
      </c>
      <c r="E276" t="s">
        <v>2530</v>
      </c>
    </row>
    <row r="277" spans="2:5" x14ac:dyDescent="0.25">
      <c r="B277" t="s">
        <v>2331</v>
      </c>
      <c r="C277">
        <v>3.0298968000000315E-2</v>
      </c>
      <c r="D277">
        <v>5.2881675155640683E-4</v>
      </c>
      <c r="E277" t="s">
        <v>2530</v>
      </c>
    </row>
    <row r="278" spans="2:5" x14ac:dyDescent="0.25">
      <c r="B278" t="s">
        <v>2478</v>
      </c>
      <c r="C278">
        <v>2.7015604500007839E-2</v>
      </c>
      <c r="D278">
        <v>4.7151124794173326E-4</v>
      </c>
      <c r="E278" t="s">
        <v>2530</v>
      </c>
    </row>
    <row r="279" spans="2:5" x14ac:dyDescent="0.25">
      <c r="B279" t="s">
        <v>2279</v>
      </c>
      <c r="C279">
        <v>2.9879760500023167E-2</v>
      </c>
      <c r="D279">
        <v>5.215002004327515E-4</v>
      </c>
      <c r="E279" t="s">
        <v>2530</v>
      </c>
    </row>
    <row r="280" spans="2:5" x14ac:dyDescent="0.25">
      <c r="B280" t="s">
        <v>2336</v>
      </c>
      <c r="C280">
        <v>3.5681776499998819E-2</v>
      </c>
      <c r="D280">
        <v>6.2276448288571789E-4</v>
      </c>
      <c r="E280" t="s">
        <v>2530</v>
      </c>
    </row>
    <row r="281" spans="2:5" x14ac:dyDescent="0.25">
      <c r="B281" t="s">
        <v>2248</v>
      </c>
      <c r="C281">
        <v>3.3622354999977233E-2</v>
      </c>
      <c r="D281">
        <v>5.8682079702398072E-4</v>
      </c>
      <c r="E281" t="s">
        <v>2530</v>
      </c>
    </row>
    <row r="282" spans="2:5" x14ac:dyDescent="0.25">
      <c r="B282" t="s">
        <v>2479</v>
      </c>
      <c r="C282">
        <v>2.2965940999998935E-2</v>
      </c>
      <c r="D282">
        <v>4.0083128626874047E-4</v>
      </c>
      <c r="E282" t="s">
        <v>2530</v>
      </c>
    </row>
    <row r="283" spans="2:5" x14ac:dyDescent="0.25">
      <c r="B283" t="s">
        <v>1978</v>
      </c>
      <c r="C283">
        <v>2.7220487999997545E-2</v>
      </c>
      <c r="D283">
        <v>4.7508713959956337E-4</v>
      </c>
      <c r="E283" t="s">
        <v>2530</v>
      </c>
    </row>
    <row r="284" spans="2:5" x14ac:dyDescent="0.25">
      <c r="B284" t="s">
        <v>2030</v>
      </c>
      <c r="C284">
        <v>2.8810758000020087E-2</v>
      </c>
      <c r="D284">
        <v>5.0284258709564704E-4</v>
      </c>
      <c r="E284" t="s">
        <v>2530</v>
      </c>
    </row>
    <row r="285" spans="2:5" x14ac:dyDescent="0.25">
      <c r="B285" t="s">
        <v>2423</v>
      </c>
      <c r="C285">
        <v>2.8439861000009614E-2</v>
      </c>
      <c r="D285">
        <v>4.9636921325969482E-4</v>
      </c>
      <c r="E285" t="s">
        <v>2530</v>
      </c>
    </row>
    <row r="286" spans="2:5" x14ac:dyDescent="0.25">
      <c r="B286" t="s">
        <v>2016</v>
      </c>
      <c r="C286">
        <v>2.6340362000013329E-2</v>
      </c>
      <c r="D286">
        <v>4.5972604306743122E-4</v>
      </c>
      <c r="E286" t="s">
        <v>2530</v>
      </c>
    </row>
    <row r="287" spans="2:5" x14ac:dyDescent="0.25">
      <c r="B287" t="s">
        <v>2056</v>
      </c>
      <c r="C287">
        <v>2.8307590999986587E-2</v>
      </c>
      <c r="D287">
        <v>4.9406066625768004E-4</v>
      </c>
      <c r="E287" t="s">
        <v>2530</v>
      </c>
    </row>
    <row r="288" spans="2:5" x14ac:dyDescent="0.25">
      <c r="B288" t="s">
        <v>2112</v>
      </c>
      <c r="C288">
        <v>2.7407043499977135E-2</v>
      </c>
      <c r="D288">
        <v>4.7834314731191142E-4</v>
      </c>
      <c r="E288" t="s">
        <v>2530</v>
      </c>
    </row>
    <row r="289" spans="2:5" x14ac:dyDescent="0.25">
      <c r="B289" t="s">
        <v>2067</v>
      </c>
      <c r="C289">
        <v>2.6091806499998427E-2</v>
      </c>
      <c r="D289">
        <v>4.5538793121823037E-4</v>
      </c>
      <c r="E289" t="s">
        <v>2530</v>
      </c>
    </row>
    <row r="290" spans="2:5" x14ac:dyDescent="0.25">
      <c r="B290" t="s">
        <v>2394</v>
      </c>
      <c r="C290">
        <v>4.3347704500000361E-2</v>
      </c>
      <c r="D290">
        <v>7.5656016670656856E-4</v>
      </c>
      <c r="E290" t="s">
        <v>2530</v>
      </c>
    </row>
    <row r="291" spans="2:5" x14ac:dyDescent="0.25">
      <c r="B291" t="s">
        <v>1842</v>
      </c>
      <c r="C291">
        <v>0.18645380999999972</v>
      </c>
      <c r="D291">
        <v>3.2542328873879237E-3</v>
      </c>
      <c r="E291" t="s">
        <v>2530</v>
      </c>
    </row>
    <row r="292" spans="2:5" x14ac:dyDescent="0.25">
      <c r="B292" t="s">
        <v>1832</v>
      </c>
      <c r="C292">
        <v>0.1715161700000003</v>
      </c>
      <c r="D292">
        <v>2.993521886910328E-3</v>
      </c>
      <c r="E292" t="s">
        <v>2530</v>
      </c>
    </row>
    <row r="293" spans="2:5" x14ac:dyDescent="0.25">
      <c r="B293" t="s">
        <v>1841</v>
      </c>
      <c r="C293">
        <v>6.8347027000001503E-2</v>
      </c>
      <c r="D293">
        <v>1.1928806550994887E-3</v>
      </c>
      <c r="E293" t="s">
        <v>2530</v>
      </c>
    </row>
    <row r="294" spans="2:5" x14ac:dyDescent="0.25">
      <c r="B294" t="s">
        <v>1835</v>
      </c>
      <c r="C294">
        <v>0.14736803349999406</v>
      </c>
      <c r="D294">
        <v>2.5720573967641992E-3</v>
      </c>
      <c r="E294" t="s">
        <v>2530</v>
      </c>
    </row>
    <row r="295" spans="2:5" x14ac:dyDescent="0.25">
      <c r="B295" t="s">
        <v>1840</v>
      </c>
      <c r="C295">
        <v>0.12744488650000108</v>
      </c>
      <c r="D295">
        <v>2.2243328842554907E-3</v>
      </c>
      <c r="E295" t="s">
        <v>2530</v>
      </c>
    </row>
    <row r="296" spans="2:5" x14ac:dyDescent="0.25">
      <c r="B296" t="s">
        <v>1838</v>
      </c>
      <c r="C296">
        <v>0.15786340100000018</v>
      </c>
      <c r="D296">
        <v>2.7552361158461121E-3</v>
      </c>
      <c r="E296" t="s">
        <v>2530</v>
      </c>
    </row>
    <row r="297" spans="2:5" x14ac:dyDescent="0.25">
      <c r="B297" t="s">
        <v>1885</v>
      </c>
      <c r="C297">
        <v>0.24788979550000079</v>
      </c>
      <c r="D297">
        <v>4.3264931135704367E-3</v>
      </c>
      <c r="E297" t="s">
        <v>2530</v>
      </c>
    </row>
    <row r="298" spans="2:5" x14ac:dyDescent="0.25">
      <c r="B298" t="s">
        <v>1845</v>
      </c>
      <c r="C298">
        <v>0.10955643800000203</v>
      </c>
      <c r="D298">
        <v>1.9121205598570667E-3</v>
      </c>
      <c r="E298" t="s">
        <v>2530</v>
      </c>
    </row>
    <row r="299" spans="2:5" x14ac:dyDescent="0.25">
      <c r="B299" t="s">
        <v>2274</v>
      </c>
      <c r="C299">
        <v>3.2933826500006091E-2</v>
      </c>
      <c r="D299">
        <v>5.7480370770566656E-4</v>
      </c>
      <c r="E299" t="s">
        <v>2530</v>
      </c>
    </row>
    <row r="300" spans="2:5" x14ac:dyDescent="0.25">
      <c r="B300" t="s">
        <v>2514</v>
      </c>
      <c r="C300" t="s">
        <v>115</v>
      </c>
      <c r="D300" t="s">
        <v>115</v>
      </c>
      <c r="E300" t="s">
        <v>2530</v>
      </c>
    </row>
    <row r="301" spans="2:5" x14ac:dyDescent="0.25">
      <c r="B301" t="s">
        <v>2210</v>
      </c>
      <c r="C301">
        <v>3.1212818500002015E-2</v>
      </c>
      <c r="D301">
        <v>5.4476645165243292E-4</v>
      </c>
      <c r="E301" t="s">
        <v>2530</v>
      </c>
    </row>
    <row r="302" spans="2:5" x14ac:dyDescent="0.25">
      <c r="B302" t="s">
        <v>2306</v>
      </c>
      <c r="C302">
        <v>3.3445014999998079E-2</v>
      </c>
      <c r="D302">
        <v>5.8372563012885784E-4</v>
      </c>
      <c r="E302" t="s">
        <v>2530</v>
      </c>
    </row>
    <row r="303" spans="2:5" x14ac:dyDescent="0.25">
      <c r="B303" t="s">
        <v>2403</v>
      </c>
      <c r="C303">
        <v>2.8097073499999681E-2</v>
      </c>
      <c r="D303">
        <v>4.9038644274984145E-4</v>
      </c>
      <c r="E303" t="s">
        <v>2530</v>
      </c>
    </row>
    <row r="304" spans="2:5" x14ac:dyDescent="0.25">
      <c r="B304" t="s">
        <v>2357</v>
      </c>
      <c r="C304">
        <v>5.7805923000000002E-2</v>
      </c>
      <c r="D304">
        <v>1.008903683504318E-3</v>
      </c>
      <c r="E304" t="s">
        <v>2530</v>
      </c>
    </row>
    <row r="305" spans="2:5" x14ac:dyDescent="0.25">
      <c r="B305" t="s">
        <v>2168</v>
      </c>
      <c r="C305">
        <v>3.7154146500000707E-2</v>
      </c>
      <c r="D305">
        <v>6.4846218719333975E-4</v>
      </c>
      <c r="E305" t="s">
        <v>2530</v>
      </c>
    </row>
    <row r="306" spans="2:5" x14ac:dyDescent="0.25">
      <c r="B306" t="s">
        <v>2517</v>
      </c>
      <c r="C306">
        <v>8.3414635000000001E-2</v>
      </c>
      <c r="D306">
        <v>1.4558600250993003E-3</v>
      </c>
      <c r="E306" t="s">
        <v>2530</v>
      </c>
    </row>
    <row r="307" spans="2:5" x14ac:dyDescent="0.25">
      <c r="B307" t="s">
        <v>2438</v>
      </c>
      <c r="C307">
        <v>4.9862062499997251E-2</v>
      </c>
      <c r="D307">
        <v>8.7025716246014705E-4</v>
      </c>
      <c r="E307" t="s">
        <v>2530</v>
      </c>
    </row>
    <row r="308" spans="2:5" x14ac:dyDescent="0.25">
      <c r="B308" t="s">
        <v>2176</v>
      </c>
      <c r="C308">
        <v>3.0245035500001904E-2</v>
      </c>
      <c r="D308">
        <v>5.2787545185760268E-4</v>
      </c>
      <c r="E308" t="s">
        <v>2530</v>
      </c>
    </row>
    <row r="309" spans="2:5" x14ac:dyDescent="0.25">
      <c r="B309" t="s">
        <v>1878</v>
      </c>
      <c r="C309">
        <v>8.8362193000000006E-2</v>
      </c>
      <c r="D309">
        <v>1.542211202132686E-3</v>
      </c>
      <c r="E309" t="s">
        <v>2530</v>
      </c>
    </row>
    <row r="310" spans="2:5" x14ac:dyDescent="0.25">
      <c r="B310" t="s">
        <v>2246</v>
      </c>
      <c r="C310">
        <v>3.0833826500000328E-2</v>
      </c>
      <c r="D310">
        <v>5.3815179341368507E-4</v>
      </c>
      <c r="E310" t="s">
        <v>2530</v>
      </c>
    </row>
    <row r="311" spans="2:5" x14ac:dyDescent="0.25">
      <c r="B311" t="s">
        <v>2433</v>
      </c>
      <c r="C311">
        <v>3.0088910499998178E-2</v>
      </c>
      <c r="D311">
        <v>5.251505565628615E-4</v>
      </c>
      <c r="E311" t="s">
        <v>2530</v>
      </c>
    </row>
    <row r="312" spans="2:5" x14ac:dyDescent="0.25">
      <c r="B312" t="s">
        <v>2384</v>
      </c>
      <c r="C312">
        <v>4.3065260500000591E-2</v>
      </c>
      <c r="D312">
        <v>7.5163058895406985E-4</v>
      </c>
      <c r="E312" t="s">
        <v>2530</v>
      </c>
    </row>
    <row r="313" spans="2:5" x14ac:dyDescent="0.25">
      <c r="B313" t="s">
        <v>2422</v>
      </c>
      <c r="C313">
        <v>4.5046957499998541E-2</v>
      </c>
      <c r="D313">
        <v>7.8621772638092814E-4</v>
      </c>
      <c r="E313" t="s">
        <v>2530</v>
      </c>
    </row>
    <row r="314" spans="2:5" x14ac:dyDescent="0.25">
      <c r="B314" t="s">
        <v>2303</v>
      </c>
      <c r="C314">
        <v>2.920340649999531E-2</v>
      </c>
      <c r="D314">
        <v>5.096955962232316E-4</v>
      </c>
      <c r="E314" t="s">
        <v>2530</v>
      </c>
    </row>
    <row r="315" spans="2:5" x14ac:dyDescent="0.25">
      <c r="B315" t="s">
        <v>2321</v>
      </c>
      <c r="C315">
        <v>3.574782149999578E-2</v>
      </c>
      <c r="D315">
        <v>6.2391718559014447E-4</v>
      </c>
      <c r="E315" t="s">
        <v>2530</v>
      </c>
    </row>
    <row r="316" spans="2:5" x14ac:dyDescent="0.25">
      <c r="B316" t="s">
        <v>2275</v>
      </c>
      <c r="C316">
        <v>3.8758045999998103E-2</v>
      </c>
      <c r="D316">
        <v>6.7645551433938495E-4</v>
      </c>
      <c r="E316" t="s">
        <v>2530</v>
      </c>
    </row>
    <row r="317" spans="2:5" x14ac:dyDescent="0.25">
      <c r="B317" t="s">
        <v>2320</v>
      </c>
      <c r="C317">
        <v>3.2382759500002578E-2</v>
      </c>
      <c r="D317">
        <v>5.651857741565177E-4</v>
      </c>
      <c r="E317" t="s">
        <v>2530</v>
      </c>
    </row>
    <row r="318" spans="2:5" x14ac:dyDescent="0.25">
      <c r="B318" t="s">
        <v>2284</v>
      </c>
      <c r="C318">
        <v>4.2171842000001902E-2</v>
      </c>
      <c r="D318">
        <v>7.3603749453086367E-4</v>
      </c>
      <c r="E318" t="s">
        <v>2530</v>
      </c>
    </row>
    <row r="319" spans="2:5" x14ac:dyDescent="0.25">
      <c r="B319" t="s">
        <v>2078</v>
      </c>
      <c r="C319">
        <v>5.0992669999999407E-2</v>
      </c>
      <c r="D319">
        <v>8.899899858829265E-4</v>
      </c>
      <c r="E319" t="s">
        <v>2530</v>
      </c>
    </row>
    <row r="320" spans="2:5" x14ac:dyDescent="0.25">
      <c r="B320" t="s">
        <v>1921</v>
      </c>
      <c r="C320">
        <v>0.14283391749999907</v>
      </c>
      <c r="D320">
        <v>2.4929221438969315E-3</v>
      </c>
      <c r="E320" t="s">
        <v>2530</v>
      </c>
    </row>
    <row r="321" spans="2:5" x14ac:dyDescent="0.25">
      <c r="B321" t="s">
        <v>1988</v>
      </c>
      <c r="C321">
        <v>5.2742583499991724E-2</v>
      </c>
      <c r="D321">
        <v>9.205317380828902E-4</v>
      </c>
      <c r="E321" t="s">
        <v>2530</v>
      </c>
    </row>
    <row r="322" spans="2:5" x14ac:dyDescent="0.25">
      <c r="B322" t="s">
        <v>1935</v>
      </c>
      <c r="C322">
        <v>9.9828991000002532E-2</v>
      </c>
      <c r="D322">
        <v>1.7423445818938307E-3</v>
      </c>
      <c r="E322" t="s">
        <v>2530</v>
      </c>
    </row>
    <row r="323" spans="2:5" x14ac:dyDescent="0.25">
      <c r="B323" t="s">
        <v>2229</v>
      </c>
      <c r="C323">
        <v>3.1693354E-2</v>
      </c>
      <c r="D323">
        <v>5.5315337830011489E-4</v>
      </c>
      <c r="E323" t="s">
        <v>2530</v>
      </c>
    </row>
    <row r="324" spans="2:5" x14ac:dyDescent="0.25">
      <c r="B324" t="s">
        <v>2154</v>
      </c>
      <c r="C324">
        <v>5.1330491500003461E-2</v>
      </c>
      <c r="D324">
        <v>8.9588608334202331E-4</v>
      </c>
      <c r="E324" t="s">
        <v>2530</v>
      </c>
    </row>
    <row r="325" spans="2:5" x14ac:dyDescent="0.25">
      <c r="B325" t="s">
        <v>2432</v>
      </c>
      <c r="C325">
        <v>3.3779840500002933E-2</v>
      </c>
      <c r="D325">
        <v>5.8956943752357875E-4</v>
      </c>
      <c r="E325" t="s">
        <v>2530</v>
      </c>
    </row>
    <row r="326" spans="2:5" x14ac:dyDescent="0.25">
      <c r="B326" t="s">
        <v>2214</v>
      </c>
      <c r="C326">
        <v>4.1643752000005918E-2</v>
      </c>
      <c r="D326">
        <v>7.2682058528407683E-4</v>
      </c>
      <c r="E326" t="s">
        <v>2530</v>
      </c>
    </row>
    <row r="327" spans="2:5" x14ac:dyDescent="0.25">
      <c r="B327" t="s">
        <v>2367</v>
      </c>
      <c r="C327">
        <v>2.9713796000002901E-2</v>
      </c>
      <c r="D327">
        <v>5.1860357346597162E-4</v>
      </c>
      <c r="E327" t="s">
        <v>2530</v>
      </c>
    </row>
    <row r="328" spans="2:5" x14ac:dyDescent="0.25">
      <c r="B328" t="s">
        <v>2382</v>
      </c>
      <c r="C328">
        <v>0.26188537300000014</v>
      </c>
      <c r="D328">
        <v>4.5707620216634626E-3</v>
      </c>
      <c r="E328" t="s">
        <v>2530</v>
      </c>
    </row>
    <row r="329" spans="2:5" x14ac:dyDescent="0.25">
      <c r="B329" t="s">
        <v>2486</v>
      </c>
      <c r="C329">
        <v>0.64358703900000003</v>
      </c>
      <c r="D329">
        <v>1.1232712853711154E-2</v>
      </c>
      <c r="E329" t="s">
        <v>2530</v>
      </c>
    </row>
    <row r="330" spans="2:5" x14ac:dyDescent="0.25">
      <c r="B330" t="s">
        <v>2375</v>
      </c>
      <c r="C330">
        <v>0.15432422650000177</v>
      </c>
      <c r="D330">
        <v>2.6934658680185159E-3</v>
      </c>
      <c r="E330" t="s">
        <v>2530</v>
      </c>
    </row>
    <row r="331" spans="2:5" x14ac:dyDescent="0.25">
      <c r="B331" t="s">
        <v>2431</v>
      </c>
      <c r="C331">
        <v>0.2374715595000001</v>
      </c>
      <c r="D331">
        <v>4.1446605931206209E-3</v>
      </c>
      <c r="E331" t="s">
        <v>2530</v>
      </c>
    </row>
    <row r="332" spans="2:5" x14ac:dyDescent="0.25">
      <c r="B332" t="s">
        <v>2424</v>
      </c>
      <c r="C332">
        <v>4.6517107499994381E-2</v>
      </c>
      <c r="D332">
        <v>8.1187668437905018E-4</v>
      </c>
      <c r="E332" t="s">
        <v>2530</v>
      </c>
    </row>
    <row r="333" spans="2:5" x14ac:dyDescent="0.25">
      <c r="B333" t="s">
        <v>2430</v>
      </c>
      <c r="C333">
        <v>6.0945791999999999E-2</v>
      </c>
      <c r="D333">
        <v>1.0637047356356199E-3</v>
      </c>
      <c r="E333" t="s">
        <v>2530</v>
      </c>
    </row>
    <row r="334" spans="2:5" x14ac:dyDescent="0.25">
      <c r="B334" t="s">
        <v>2469</v>
      </c>
      <c r="C334">
        <v>3.2464862500006575E-2</v>
      </c>
      <c r="D334">
        <v>5.6661874183235234E-4</v>
      </c>
      <c r="E334" t="s">
        <v>2530</v>
      </c>
    </row>
    <row r="335" spans="2:5" x14ac:dyDescent="0.25">
      <c r="B335" t="s">
        <v>2328</v>
      </c>
      <c r="C335">
        <v>3.4089219999998477E-2</v>
      </c>
      <c r="D335">
        <v>5.949691284366748E-4</v>
      </c>
      <c r="E335" t="s">
        <v>2530</v>
      </c>
    </row>
    <row r="336" spans="2:5" x14ac:dyDescent="0.25">
      <c r="B336" t="s">
        <v>2523</v>
      </c>
      <c r="C336" t="s">
        <v>115</v>
      </c>
      <c r="D336" t="s">
        <v>115</v>
      </c>
      <c r="E336" t="s">
        <v>2530</v>
      </c>
    </row>
    <row r="337" spans="2:5" x14ac:dyDescent="0.25">
      <c r="B337" t="s">
        <v>1875</v>
      </c>
      <c r="C337">
        <v>0.16390007000000001</v>
      </c>
      <c r="D337">
        <v>2.8605958657491825E-3</v>
      </c>
      <c r="E337" t="s">
        <v>2530</v>
      </c>
    </row>
    <row r="338" spans="2:5" x14ac:dyDescent="0.25">
      <c r="B338" t="s">
        <v>2519</v>
      </c>
      <c r="C338" t="s">
        <v>115</v>
      </c>
      <c r="D338" t="s">
        <v>115</v>
      </c>
      <c r="E338" t="s">
        <v>2530</v>
      </c>
    </row>
    <row r="339" spans="2:5" x14ac:dyDescent="0.25">
      <c r="B339" t="s">
        <v>1807</v>
      </c>
      <c r="C339">
        <v>5.172092500001213E-2</v>
      </c>
      <c r="D339">
        <v>9.0270043342725989E-4</v>
      </c>
      <c r="E339" t="s">
        <v>2530</v>
      </c>
    </row>
    <row r="340" spans="2:5" x14ac:dyDescent="0.25">
      <c r="B340" t="s">
        <v>1813</v>
      </c>
      <c r="C340">
        <v>4.7376765999999293E-2</v>
      </c>
      <c r="D340">
        <v>8.2688055564689156E-4</v>
      </c>
      <c r="E340" t="s">
        <v>2530</v>
      </c>
    </row>
    <row r="341" spans="2:5" x14ac:dyDescent="0.25">
      <c r="B341" t="s">
        <v>1811</v>
      </c>
      <c r="C341">
        <v>4.1258237499988581E-2</v>
      </c>
      <c r="D341">
        <v>7.2009208794459462E-4</v>
      </c>
      <c r="E341" t="s">
        <v>2530</v>
      </c>
    </row>
    <row r="342" spans="2:5" x14ac:dyDescent="0.25">
      <c r="B342" t="s">
        <v>1809</v>
      </c>
      <c r="C342">
        <v>2.0476846000001103E-2</v>
      </c>
      <c r="D342">
        <v>3.5738838312385002E-4</v>
      </c>
      <c r="E342" t="s">
        <v>2530</v>
      </c>
    </row>
    <row r="343" spans="2:5" x14ac:dyDescent="0.25">
      <c r="B343" t="s">
        <v>1799</v>
      </c>
      <c r="C343">
        <v>7.9827804999993646E-2</v>
      </c>
      <c r="D343">
        <v>1.3932580318898812E-3</v>
      </c>
      <c r="E343" t="s">
        <v>2530</v>
      </c>
    </row>
    <row r="344" spans="2:5" x14ac:dyDescent="0.25">
      <c r="B344" t="s">
        <v>2341</v>
      </c>
      <c r="C344">
        <v>4.2044826499999743E-2</v>
      </c>
      <c r="D344">
        <v>7.3382065585475911E-4</v>
      </c>
      <c r="E344" t="s">
        <v>2530</v>
      </c>
    </row>
    <row r="345" spans="2:5" x14ac:dyDescent="0.25">
      <c r="B345" t="s">
        <v>1917</v>
      </c>
      <c r="C345">
        <v>3.3478669000004402E-2</v>
      </c>
      <c r="D345">
        <v>5.8431300323543431E-4</v>
      </c>
      <c r="E345" t="s">
        <v>2530</v>
      </c>
    </row>
    <row r="346" spans="2:5" x14ac:dyDescent="0.25">
      <c r="B346" t="s">
        <v>1849</v>
      </c>
      <c r="C346">
        <v>0.226316555</v>
      </c>
      <c r="D346">
        <v>3.9499690365208352E-3</v>
      </c>
      <c r="E346" t="s">
        <v>2530</v>
      </c>
    </row>
    <row r="347" spans="2:5" x14ac:dyDescent="0.25">
      <c r="B347" t="s">
        <v>2278</v>
      </c>
      <c r="C347">
        <v>3.8065182499991579E-2</v>
      </c>
      <c r="D347">
        <v>6.6436276499737951E-4</v>
      </c>
      <c r="E347" t="s">
        <v>2530</v>
      </c>
    </row>
    <row r="348" spans="2:5" x14ac:dyDescent="0.25">
      <c r="B348" t="s">
        <v>2069</v>
      </c>
      <c r="C348">
        <v>2.5743272999989131E-2</v>
      </c>
      <c r="D348">
        <v>4.4930487408956845E-4</v>
      </c>
      <c r="E348" t="s">
        <v>2530</v>
      </c>
    </row>
    <row r="349" spans="2:5" x14ac:dyDescent="0.25">
      <c r="B349" t="s">
        <v>2196</v>
      </c>
      <c r="C349">
        <v>3.2001090500017426E-2</v>
      </c>
      <c r="D349">
        <v>5.5852439345398252E-4</v>
      </c>
      <c r="E349" t="s">
        <v>2530</v>
      </c>
    </row>
    <row r="350" spans="2:5" x14ac:dyDescent="0.25">
      <c r="B350" t="s">
        <v>2098</v>
      </c>
      <c r="C350">
        <v>2.5428882499994643E-2</v>
      </c>
      <c r="D350">
        <v>4.4381772472767343E-4</v>
      </c>
      <c r="E350" t="s">
        <v>2530</v>
      </c>
    </row>
    <row r="351" spans="2:5" x14ac:dyDescent="0.25">
      <c r="B351" t="s">
        <v>2107</v>
      </c>
      <c r="C351">
        <v>3.2474740499992549E-2</v>
      </c>
      <c r="D351">
        <v>5.6679114545561953E-4</v>
      </c>
      <c r="E351" t="s">
        <v>2530</v>
      </c>
    </row>
    <row r="352" spans="2:5" x14ac:dyDescent="0.25">
      <c r="B352" t="s">
        <v>2116</v>
      </c>
      <c r="C352">
        <v>2.9566285000001358E-2</v>
      </c>
      <c r="D352">
        <v>5.1602902083303537E-4</v>
      </c>
      <c r="E352" t="s">
        <v>2530</v>
      </c>
    </row>
    <row r="353" spans="2:5" x14ac:dyDescent="0.25">
      <c r="B353" t="s">
        <v>2034</v>
      </c>
      <c r="C353">
        <v>5.7535628000000116E-2</v>
      </c>
      <c r="D353">
        <v>1.0041861458026419E-3</v>
      </c>
      <c r="E353" t="s">
        <v>2530</v>
      </c>
    </row>
    <row r="354" spans="2:5" x14ac:dyDescent="0.25">
      <c r="B354" t="s">
        <v>2000</v>
      </c>
      <c r="C354">
        <v>3.8155990999996447E-2</v>
      </c>
      <c r="D354">
        <v>6.6594767231126163E-4</v>
      </c>
      <c r="E354" t="s">
        <v>2530</v>
      </c>
    </row>
    <row r="355" spans="2:5" x14ac:dyDescent="0.25">
      <c r="B355" t="s">
        <v>2209</v>
      </c>
      <c r="C355">
        <v>1.901429350002104E-2</v>
      </c>
      <c r="D355">
        <v>3.3186202651592367E-4</v>
      </c>
      <c r="E355" t="s">
        <v>2530</v>
      </c>
    </row>
    <row r="356" spans="2:5" x14ac:dyDescent="0.25">
      <c r="B356" t="s">
        <v>2268</v>
      </c>
      <c r="C356">
        <v>2.8123266999998009E-2</v>
      </c>
      <c r="D356">
        <v>4.9084360556743336E-4</v>
      </c>
      <c r="E356" t="s">
        <v>2530</v>
      </c>
    </row>
    <row r="357" spans="2:5" x14ac:dyDescent="0.25">
      <c r="B357" t="s">
        <v>2307</v>
      </c>
      <c r="C357">
        <v>2.668857300000127E-2</v>
      </c>
      <c r="D357">
        <v>4.6580347150888276E-4</v>
      </c>
      <c r="E357" t="s">
        <v>2530</v>
      </c>
    </row>
    <row r="358" spans="2:5" x14ac:dyDescent="0.25">
      <c r="B358" t="s">
        <v>2230</v>
      </c>
      <c r="C358">
        <v>2.5147715500011714E-2</v>
      </c>
      <c r="D358">
        <v>4.3891043483001649E-4</v>
      </c>
      <c r="E358" t="s">
        <v>2530</v>
      </c>
    </row>
    <row r="359" spans="2:5" x14ac:dyDescent="0.25">
      <c r="B359" t="s">
        <v>1908</v>
      </c>
      <c r="C359">
        <v>7.4385348999996381E-2</v>
      </c>
      <c r="D359">
        <v>1.2982692552950083E-3</v>
      </c>
      <c r="E359" t="s">
        <v>2530</v>
      </c>
    </row>
    <row r="360" spans="2:5" x14ac:dyDescent="0.25">
      <c r="B360" t="s">
        <v>2042</v>
      </c>
      <c r="C360">
        <v>2.7610206999995057E-2</v>
      </c>
      <c r="D360">
        <v>4.8188901930709975E-4</v>
      </c>
      <c r="E360" t="s">
        <v>2530</v>
      </c>
    </row>
    <row r="361" spans="2:5" x14ac:dyDescent="0.25">
      <c r="B361" t="s">
        <v>2023</v>
      </c>
      <c r="C361">
        <v>2.6429724000010424E-2</v>
      </c>
      <c r="D361">
        <v>4.6128570419354768E-4</v>
      </c>
      <c r="E361" t="s">
        <v>2530</v>
      </c>
    </row>
    <row r="362" spans="2:5" x14ac:dyDescent="0.25">
      <c r="B362" t="s">
        <v>2010</v>
      </c>
      <c r="C362">
        <v>2.6150121499995294E-2</v>
      </c>
      <c r="D362">
        <v>4.5640571997147621E-4</v>
      </c>
      <c r="E362" t="s">
        <v>2530</v>
      </c>
    </row>
    <row r="363" spans="2:5" x14ac:dyDescent="0.25">
      <c r="B363" t="s">
        <v>1872</v>
      </c>
      <c r="C363">
        <v>4.122327549999838E-2</v>
      </c>
      <c r="D363">
        <v>7.1948188593168349E-4</v>
      </c>
      <c r="E363" t="s">
        <v>2530</v>
      </c>
    </row>
    <row r="364" spans="2:5" x14ac:dyDescent="0.25">
      <c r="B364" t="s">
        <v>2520</v>
      </c>
      <c r="C364">
        <v>6.7137731000000006E-2</v>
      </c>
      <c r="D364">
        <v>1.1717744582682651E-3</v>
      </c>
      <c r="E364" t="s">
        <v>2530</v>
      </c>
    </row>
    <row r="365" spans="2:5" x14ac:dyDescent="0.25">
      <c r="B365" t="s">
        <v>2187</v>
      </c>
      <c r="C365">
        <v>3.0669990500001632E-2</v>
      </c>
      <c r="D365">
        <v>5.3529231578041043E-4</v>
      </c>
      <c r="E365" t="s">
        <v>2530</v>
      </c>
    </row>
    <row r="366" spans="2:5" x14ac:dyDescent="0.25">
      <c r="B366" t="s">
        <v>1797</v>
      </c>
      <c r="C366">
        <v>10.456416484344475</v>
      </c>
      <c r="D366">
        <v>0.18249889561162116</v>
      </c>
      <c r="E366" t="s">
        <v>2530</v>
      </c>
    </row>
    <row r="367" spans="2:5" x14ac:dyDescent="0.25">
      <c r="B367" t="s">
        <v>1793</v>
      </c>
      <c r="C367">
        <v>10.610171226207049</v>
      </c>
      <c r="D367">
        <v>0.18518242209767707</v>
      </c>
      <c r="E367" t="s">
        <v>2530</v>
      </c>
    </row>
    <row r="368" spans="2:5" x14ac:dyDescent="0.25">
      <c r="B368" t="s">
        <v>2391</v>
      </c>
      <c r="C368">
        <v>8.0358783500003028E-2</v>
      </c>
      <c r="D368">
        <v>1.4025253549723455E-3</v>
      </c>
      <c r="E368" t="s">
        <v>2530</v>
      </c>
    </row>
    <row r="369" spans="2:5" x14ac:dyDescent="0.25">
      <c r="B369" t="s">
        <v>1798</v>
      </c>
      <c r="C369">
        <v>10.839436329096523</v>
      </c>
      <c r="D369">
        <v>0.18918385300302198</v>
      </c>
      <c r="E369" t="s">
        <v>2530</v>
      </c>
    </row>
    <row r="370" spans="2:5" x14ac:dyDescent="0.25">
      <c r="B370" t="s">
        <v>2125</v>
      </c>
      <c r="C370">
        <v>2.8728440500003671E-2</v>
      </c>
      <c r="D370">
        <v>5.0140587568835008E-4</v>
      </c>
      <c r="E370" t="s">
        <v>2530</v>
      </c>
    </row>
    <row r="371" spans="2:5" x14ac:dyDescent="0.25">
      <c r="B371" t="s">
        <v>2379</v>
      </c>
      <c r="C371">
        <v>5.3771624999999545E-2</v>
      </c>
      <c r="D371">
        <v>9.3849190039768801E-4</v>
      </c>
      <c r="E371" t="s">
        <v>2530</v>
      </c>
    </row>
    <row r="372" spans="2:5" x14ac:dyDescent="0.25">
      <c r="B372" t="s">
        <v>1981</v>
      </c>
      <c r="C372">
        <v>3.0541831999999935E-2</v>
      </c>
      <c r="D372">
        <v>5.3305552799096361E-4</v>
      </c>
      <c r="E372" t="s">
        <v>2530</v>
      </c>
    </row>
    <row r="373" spans="2:5" x14ac:dyDescent="0.25">
      <c r="B373" t="s">
        <v>2356</v>
      </c>
      <c r="C373">
        <v>0.35951423100001989</v>
      </c>
      <c r="D373">
        <v>6.2747070387258134E-3</v>
      </c>
      <c r="E373" t="s">
        <v>2530</v>
      </c>
    </row>
    <row r="374" spans="2:5" x14ac:dyDescent="0.25">
      <c r="B374" t="s">
        <v>2175</v>
      </c>
      <c r="C374">
        <v>2.5532397999995737E-2</v>
      </c>
      <c r="D374">
        <v>4.4562441102954074E-4</v>
      </c>
      <c r="E374" t="s">
        <v>2530</v>
      </c>
    </row>
    <row r="375" spans="2:5" x14ac:dyDescent="0.25">
      <c r="B375" t="s">
        <v>2146</v>
      </c>
      <c r="C375">
        <v>2.8328967000021521E-2</v>
      </c>
      <c r="D375">
        <v>4.9443374783919602E-4</v>
      </c>
      <c r="E375" t="s">
        <v>2530</v>
      </c>
    </row>
    <row r="376" spans="2:5" x14ac:dyDescent="0.25">
      <c r="B376" t="s">
        <v>2217</v>
      </c>
      <c r="C376">
        <v>3.0113576499999795E-2</v>
      </c>
      <c r="D376">
        <v>5.2558105947618657E-4</v>
      </c>
      <c r="E376" t="s">
        <v>2530</v>
      </c>
    </row>
    <row r="377" spans="2:5" x14ac:dyDescent="0.25">
      <c r="B377" t="s">
        <v>2427</v>
      </c>
      <c r="C377">
        <v>2.3044683999998483E-2</v>
      </c>
      <c r="D377">
        <v>4.0220561088163048E-4</v>
      </c>
      <c r="E377" t="s">
        <v>2530</v>
      </c>
    </row>
    <row r="378" spans="2:5" x14ac:dyDescent="0.25">
      <c r="B378" t="s">
        <v>2420</v>
      </c>
      <c r="C378">
        <v>2.5793152999995073E-2</v>
      </c>
      <c r="D378">
        <v>4.5017544432056697E-4</v>
      </c>
      <c r="E378" t="s">
        <v>2530</v>
      </c>
    </row>
    <row r="379" spans="2:5" x14ac:dyDescent="0.25">
      <c r="B379" t="s">
        <v>2481</v>
      </c>
      <c r="C379">
        <v>3.2822073000005503E-2</v>
      </c>
      <c r="D379">
        <v>5.7285324118002887E-4</v>
      </c>
      <c r="E379" t="s">
        <v>2530</v>
      </c>
    </row>
    <row r="380" spans="2:5" x14ac:dyDescent="0.25">
      <c r="B380" t="s">
        <v>2121</v>
      </c>
      <c r="C380">
        <v>2.8388348499987615E-2</v>
      </c>
      <c r="D380">
        <v>4.9547015052837733E-4</v>
      </c>
      <c r="E380" t="s">
        <v>2530</v>
      </c>
    </row>
    <row r="381" spans="2:5" x14ac:dyDescent="0.25">
      <c r="B381" t="s">
        <v>2113</v>
      </c>
      <c r="C381">
        <v>3.0370396000023447E-2</v>
      </c>
      <c r="D381">
        <v>5.3006340533492502E-4</v>
      </c>
      <c r="E381" t="s">
        <v>2530</v>
      </c>
    </row>
    <row r="382" spans="2:5" x14ac:dyDescent="0.25">
      <c r="B382" t="s">
        <v>2245</v>
      </c>
      <c r="C382">
        <v>2.7602498999982572E-2</v>
      </c>
      <c r="D382">
        <v>4.817544893281381E-4</v>
      </c>
      <c r="E382" t="s">
        <v>2530</v>
      </c>
    </row>
    <row r="383" spans="2:5" x14ac:dyDescent="0.25">
      <c r="B383" t="s">
        <v>2310</v>
      </c>
      <c r="C383">
        <v>2.6987408000000102E-2</v>
      </c>
      <c r="D383">
        <v>4.7101912617905964E-4</v>
      </c>
      <c r="E383" t="s">
        <v>2530</v>
      </c>
    </row>
    <row r="384" spans="2:5" x14ac:dyDescent="0.25">
      <c r="B384" t="s">
        <v>2216</v>
      </c>
      <c r="C384">
        <v>2.3979382499987878E-2</v>
      </c>
      <c r="D384">
        <v>4.1851917721989762E-4</v>
      </c>
      <c r="E384" t="s">
        <v>2530</v>
      </c>
    </row>
    <row r="385" spans="2:5" x14ac:dyDescent="0.25">
      <c r="B385" t="s">
        <v>2402</v>
      </c>
      <c r="C385">
        <v>3.3914561500004936E-2</v>
      </c>
      <c r="D385">
        <v>5.9192076254519302E-4</v>
      </c>
      <c r="E385" t="s">
        <v>2530</v>
      </c>
    </row>
    <row r="386" spans="2:5" x14ac:dyDescent="0.25">
      <c r="B386" t="s">
        <v>2129</v>
      </c>
      <c r="C386">
        <v>2.8003197500005683E-2</v>
      </c>
      <c r="D386">
        <v>4.8874799746134398E-4</v>
      </c>
      <c r="E386" t="s">
        <v>2530</v>
      </c>
    </row>
    <row r="387" spans="2:5" x14ac:dyDescent="0.25">
      <c r="B387" t="s">
        <v>2296</v>
      </c>
      <c r="C387">
        <v>2.1669884499999625E-2</v>
      </c>
      <c r="D387">
        <v>3.7821083305187859E-4</v>
      </c>
      <c r="E387" t="s">
        <v>2530</v>
      </c>
    </row>
    <row r="388" spans="2:5" x14ac:dyDescent="0.25">
      <c r="B388" t="s">
        <v>2203</v>
      </c>
      <c r="C388">
        <v>3.2705447500006812E-2</v>
      </c>
      <c r="D388">
        <v>5.7081774221326702E-4</v>
      </c>
      <c r="E388" t="s">
        <v>2530</v>
      </c>
    </row>
    <row r="389" spans="2:5" x14ac:dyDescent="0.25">
      <c r="B389" t="s">
        <v>2033</v>
      </c>
      <c r="C389">
        <v>5.3338353500002711E-2</v>
      </c>
      <c r="D389">
        <v>9.3092988616768854E-4</v>
      </c>
      <c r="E389" t="s">
        <v>2530</v>
      </c>
    </row>
    <row r="390" spans="2:5" x14ac:dyDescent="0.25">
      <c r="B390" t="s">
        <v>1923</v>
      </c>
      <c r="C390">
        <v>4.3744220999997196E-2</v>
      </c>
      <c r="D390">
        <v>7.6348068516999743E-4</v>
      </c>
      <c r="E390" t="s">
        <v>2530</v>
      </c>
    </row>
    <row r="391" spans="2:5" x14ac:dyDescent="0.25">
      <c r="B391" t="s">
        <v>1846</v>
      </c>
      <c r="C391">
        <v>0.246972264</v>
      </c>
      <c r="D391">
        <v>4.3104791679046605E-3</v>
      </c>
      <c r="E391" t="s">
        <v>2530</v>
      </c>
    </row>
    <row r="392" spans="2:5" x14ac:dyDescent="0.25">
      <c r="B392" t="s">
        <v>2126</v>
      </c>
      <c r="C392">
        <v>4.9706817000000569E-2</v>
      </c>
      <c r="D392">
        <v>8.6754761733630011E-4</v>
      </c>
      <c r="E392" t="s">
        <v>2530</v>
      </c>
    </row>
    <row r="393" spans="2:5" x14ac:dyDescent="0.25">
      <c r="B393" t="s">
        <v>2133</v>
      </c>
      <c r="C393">
        <v>3.0298167000000209E-2</v>
      </c>
      <c r="D393">
        <v>5.2880277146909649E-4</v>
      </c>
      <c r="E393" t="s">
        <v>2530</v>
      </c>
    </row>
    <row r="394" spans="2:5" x14ac:dyDescent="0.25">
      <c r="B394" t="s">
        <v>2410</v>
      </c>
      <c r="C394">
        <v>3.0118704499983551E-2</v>
      </c>
      <c r="D394">
        <v>5.2567055995994538E-4</v>
      </c>
      <c r="E394" t="s">
        <v>2530</v>
      </c>
    </row>
    <row r="395" spans="2:5" x14ac:dyDescent="0.25">
      <c r="B395" t="s">
        <v>2448</v>
      </c>
      <c r="C395">
        <v>2.5770378000004257E-2</v>
      </c>
      <c r="D395">
        <v>4.4977794558358555E-4</v>
      </c>
      <c r="E395" t="s">
        <v>2530</v>
      </c>
    </row>
    <row r="396" spans="2:5" x14ac:dyDescent="0.25">
      <c r="B396" t="s">
        <v>2293</v>
      </c>
      <c r="C396">
        <v>6.7031554499976664E-2</v>
      </c>
      <c r="D396">
        <v>1.169921328754614E-3</v>
      </c>
      <c r="E396" t="s">
        <v>2530</v>
      </c>
    </row>
    <row r="397" spans="2:5" x14ac:dyDescent="0.25">
      <c r="B397" t="s">
        <v>2473</v>
      </c>
      <c r="C397">
        <v>5.4634595000010222E-2</v>
      </c>
      <c r="D397">
        <v>9.5355356824380975E-4</v>
      </c>
      <c r="E397" t="s">
        <v>2530</v>
      </c>
    </row>
    <row r="398" spans="2:5" x14ac:dyDescent="0.25">
      <c r="B398" t="s">
        <v>1977</v>
      </c>
      <c r="C398">
        <v>4.7950837499996624E-2</v>
      </c>
      <c r="D398">
        <v>8.3689999346370746E-4</v>
      </c>
      <c r="E398" t="s">
        <v>2530</v>
      </c>
    </row>
    <row r="399" spans="2:5" x14ac:dyDescent="0.25">
      <c r="B399" t="s">
        <v>2444</v>
      </c>
      <c r="C399">
        <v>5.5130773000000001E-2</v>
      </c>
      <c r="D399">
        <v>9.6221350801959185E-4</v>
      </c>
      <c r="E399" t="s">
        <v>2530</v>
      </c>
    </row>
    <row r="400" spans="2:5" x14ac:dyDescent="0.25">
      <c r="B400" t="s">
        <v>2166</v>
      </c>
      <c r="C400">
        <v>2.801142650000088E-2</v>
      </c>
      <c r="D400">
        <v>4.8889162060540678E-4</v>
      </c>
      <c r="E400" t="s">
        <v>2530</v>
      </c>
    </row>
    <row r="401" spans="2:5" x14ac:dyDescent="0.25">
      <c r="B401" t="s">
        <v>2338</v>
      </c>
      <c r="C401">
        <v>3.1603828500010422E-2</v>
      </c>
      <c r="D401">
        <v>5.5159086356080264E-4</v>
      </c>
      <c r="E401" t="s">
        <v>2530</v>
      </c>
    </row>
    <row r="402" spans="2:5" x14ac:dyDescent="0.25">
      <c r="B402" t="s">
        <v>2358</v>
      </c>
      <c r="C402">
        <v>2.7289523000007421E-2</v>
      </c>
      <c r="D402">
        <v>4.7629202764885002E-4</v>
      </c>
      <c r="E402" t="s">
        <v>2530</v>
      </c>
    </row>
    <row r="403" spans="2:5" x14ac:dyDescent="0.25">
      <c r="B403" t="s">
        <v>2466</v>
      </c>
      <c r="C403">
        <v>2.7977996000004168E-2</v>
      </c>
      <c r="D403">
        <v>4.8830814830987622E-4</v>
      </c>
      <c r="E403" t="s">
        <v>2530</v>
      </c>
    </row>
    <row r="404" spans="2:5" x14ac:dyDescent="0.25">
      <c r="B404" t="s">
        <v>2164</v>
      </c>
      <c r="C404">
        <v>0.29028078049999806</v>
      </c>
      <c r="D404">
        <v>5.0663553749839179E-3</v>
      </c>
      <c r="E404" t="s">
        <v>2530</v>
      </c>
    </row>
    <row r="405" spans="2:5" x14ac:dyDescent="0.25">
      <c r="B405" t="s">
        <v>2213</v>
      </c>
      <c r="C405">
        <v>6.130235399999151E-2</v>
      </c>
      <c r="D405">
        <v>1.0699279165229678E-3</v>
      </c>
      <c r="E405" t="s">
        <v>2530</v>
      </c>
    </row>
    <row r="406" spans="2:5" x14ac:dyDescent="0.25">
      <c r="B406" t="s">
        <v>2018</v>
      </c>
      <c r="C406">
        <v>4.8541463500001214E-2</v>
      </c>
      <c r="D406">
        <v>8.4720836181167178E-4</v>
      </c>
      <c r="E406" t="s">
        <v>2530</v>
      </c>
    </row>
    <row r="407" spans="2:5" x14ac:dyDescent="0.25">
      <c r="B407" t="s">
        <v>2022</v>
      </c>
      <c r="C407">
        <v>5.24235019999999E-2</v>
      </c>
      <c r="D407">
        <v>9.1496271532583054E-4</v>
      </c>
      <c r="E407" t="s">
        <v>2530</v>
      </c>
    </row>
    <row r="408" spans="2:5" x14ac:dyDescent="0.25">
      <c r="B408" t="s">
        <v>2025</v>
      </c>
      <c r="C408">
        <v>5.5528108499999007E-2</v>
      </c>
      <c r="D408">
        <v>9.6914832072963239E-4</v>
      </c>
      <c r="E408" t="s">
        <v>2530</v>
      </c>
    </row>
    <row r="409" spans="2:5" x14ac:dyDescent="0.25">
      <c r="B409" t="s">
        <v>2052</v>
      </c>
      <c r="C409">
        <v>4.8328190999999521E-2</v>
      </c>
      <c r="D409">
        <v>8.4348605448268253E-4</v>
      </c>
      <c r="E409" t="s">
        <v>2530</v>
      </c>
    </row>
    <row r="410" spans="2:5" x14ac:dyDescent="0.25">
      <c r="B410" t="s">
        <v>2096</v>
      </c>
      <c r="C410">
        <v>3.8136473999998088E-2</v>
      </c>
      <c r="D410">
        <v>6.6560703640117865E-4</v>
      </c>
      <c r="E410" t="s">
        <v>2530</v>
      </c>
    </row>
    <row r="411" spans="2:5" x14ac:dyDescent="0.25">
      <c r="B411" t="s">
        <v>2137</v>
      </c>
      <c r="C411">
        <v>6.6991206499999123E-2</v>
      </c>
      <c r="D411">
        <v>1.1692171233084114E-3</v>
      </c>
      <c r="E411" t="s">
        <v>2530</v>
      </c>
    </row>
    <row r="412" spans="2:5" x14ac:dyDescent="0.25">
      <c r="B412" t="s">
        <v>2484</v>
      </c>
      <c r="C412">
        <v>2.7130755999991152E-2</v>
      </c>
      <c r="D412">
        <v>4.7352102075505227E-4</v>
      </c>
      <c r="E412" t="s">
        <v>2530</v>
      </c>
    </row>
    <row r="413" spans="2:5" x14ac:dyDescent="0.25">
      <c r="B413" t="s">
        <v>2463</v>
      </c>
      <c r="C413">
        <v>2.8344128000000524E-2</v>
      </c>
      <c r="D413">
        <v>4.9469835720672439E-4</v>
      </c>
      <c r="E413" t="s">
        <v>2530</v>
      </c>
    </row>
    <row r="414" spans="2:5" x14ac:dyDescent="0.25">
      <c r="B414" t="s">
        <v>2003</v>
      </c>
      <c r="C414">
        <v>5.4739199500000169E-2</v>
      </c>
      <c r="D414">
        <v>9.5537926118103667E-4</v>
      </c>
      <c r="E414" t="s">
        <v>2530</v>
      </c>
    </row>
    <row r="415" spans="2:5" x14ac:dyDescent="0.25">
      <c r="B415" t="s">
        <v>2398</v>
      </c>
      <c r="C415">
        <v>4.0625281499998778E-2</v>
      </c>
      <c r="D415">
        <v>7.0904492172451945E-4</v>
      </c>
      <c r="E415" t="s">
        <v>2530</v>
      </c>
    </row>
    <row r="416" spans="2:5" x14ac:dyDescent="0.25">
      <c r="B416" t="s">
        <v>2130</v>
      </c>
      <c r="C416">
        <v>3.0190617500011285E-2</v>
      </c>
      <c r="D416">
        <v>5.2692567858541608E-4</v>
      </c>
      <c r="E416" t="s">
        <v>2530</v>
      </c>
    </row>
    <row r="417" spans="2:5" x14ac:dyDescent="0.25">
      <c r="B417" t="s">
        <v>2288</v>
      </c>
      <c r="C417">
        <v>3.0454707499984579E-2</v>
      </c>
      <c r="D417">
        <v>5.3153491860654181E-4</v>
      </c>
      <c r="E417" t="s">
        <v>2530</v>
      </c>
    </row>
    <row r="418" spans="2:5" x14ac:dyDescent="0.25">
      <c r="B418" t="s">
        <v>2266</v>
      </c>
      <c r="C418">
        <v>2.8286910500014528E-2</v>
      </c>
      <c r="D418">
        <v>4.9369972344220903E-4</v>
      </c>
      <c r="E418" t="s">
        <v>2530</v>
      </c>
    </row>
    <row r="419" spans="2:5" x14ac:dyDescent="0.25">
      <c r="B419" t="s">
        <v>2058</v>
      </c>
      <c r="C419">
        <v>2.9730204999992793E-2</v>
      </c>
      <c r="D419">
        <v>5.1888996454275505E-4</v>
      </c>
      <c r="E419" t="s">
        <v>2530</v>
      </c>
    </row>
    <row r="420" spans="2:5" x14ac:dyDescent="0.25">
      <c r="B420" t="s">
        <v>2267</v>
      </c>
      <c r="C420">
        <v>4.3964480499994352E-2</v>
      </c>
      <c r="D420">
        <v>7.6732493865374436E-4</v>
      </c>
      <c r="E420" t="s">
        <v>2530</v>
      </c>
    </row>
    <row r="421" spans="2:5" x14ac:dyDescent="0.25">
      <c r="B421" t="s">
        <v>2315</v>
      </c>
      <c r="C421">
        <v>2.9055561000006946E-2</v>
      </c>
      <c r="D421">
        <v>5.071152054641774E-4</v>
      </c>
      <c r="E421" t="s">
        <v>2530</v>
      </c>
    </row>
    <row r="422" spans="2:5" x14ac:dyDescent="0.25">
      <c r="B422" t="s">
        <v>2389</v>
      </c>
      <c r="C422">
        <v>3.5499766999990356E-2</v>
      </c>
      <c r="D422">
        <v>6.1958781784066152E-4</v>
      </c>
      <c r="E422" t="s">
        <v>2530</v>
      </c>
    </row>
    <row r="423" spans="2:5" x14ac:dyDescent="0.25">
      <c r="B423" t="s">
        <v>1997</v>
      </c>
      <c r="C423">
        <v>4.271191349999981E-2</v>
      </c>
      <c r="D423">
        <v>7.4546352040201166E-4</v>
      </c>
      <c r="E423" t="s">
        <v>2530</v>
      </c>
    </row>
    <row r="424" spans="2:5" x14ac:dyDescent="0.25">
      <c r="B424" t="s">
        <v>1957</v>
      </c>
      <c r="C424">
        <v>2.5371882000001733E-2</v>
      </c>
      <c r="D424">
        <v>4.4282287832751418E-4</v>
      </c>
      <c r="E424" t="s">
        <v>2530</v>
      </c>
    </row>
    <row r="425" spans="2:5" x14ac:dyDescent="0.25">
      <c r="B425" t="s">
        <v>1854</v>
      </c>
      <c r="C425">
        <v>0.17843657849999772</v>
      </c>
      <c r="D425">
        <v>3.1143058008182849E-3</v>
      </c>
      <c r="E425" t="s">
        <v>2530</v>
      </c>
    </row>
    <row r="426" spans="2:5" x14ac:dyDescent="0.25">
      <c r="B426" t="s">
        <v>1905</v>
      </c>
      <c r="C426">
        <v>0.15209651050000161</v>
      </c>
      <c r="D426">
        <v>2.6545848890191549E-3</v>
      </c>
      <c r="E426" t="s">
        <v>2530</v>
      </c>
    </row>
    <row r="427" spans="2:5" x14ac:dyDescent="0.25">
      <c r="B427" t="s">
        <v>2106</v>
      </c>
      <c r="C427">
        <v>0.20394313200000624</v>
      </c>
      <c r="D427">
        <v>3.5594791402295167E-3</v>
      </c>
      <c r="E427" t="s">
        <v>2530</v>
      </c>
    </row>
    <row r="428" spans="2:5" x14ac:dyDescent="0.25">
      <c r="B428" t="s">
        <v>1843</v>
      </c>
      <c r="C428">
        <v>2.7743788000009317E-2</v>
      </c>
      <c r="D428">
        <v>4.8422044757545521E-4</v>
      </c>
      <c r="E428" t="s">
        <v>2530</v>
      </c>
    </row>
    <row r="429" spans="2:5" x14ac:dyDescent="0.25">
      <c r="B429" t="s">
        <v>1819</v>
      </c>
      <c r="C429">
        <v>0.23899786300000869</v>
      </c>
      <c r="D429">
        <v>4.1712996145804836E-3</v>
      </c>
      <c r="E429" t="s">
        <v>2530</v>
      </c>
    </row>
    <row r="430" spans="2:5" x14ac:dyDescent="0.25">
      <c r="B430" t="s">
        <v>1827</v>
      </c>
      <c r="C430">
        <v>0.23102408149999576</v>
      </c>
      <c r="D430">
        <v>4.0321308735706456E-3</v>
      </c>
      <c r="E430" t="s">
        <v>2530</v>
      </c>
    </row>
    <row r="431" spans="2:5" x14ac:dyDescent="0.25">
      <c r="B431" t="s">
        <v>1865</v>
      </c>
      <c r="C431">
        <v>0.20219489299998372</v>
      </c>
      <c r="D431">
        <v>3.5289666135673507E-3</v>
      </c>
      <c r="E431" t="s">
        <v>2530</v>
      </c>
    </row>
    <row r="432" spans="2:5" x14ac:dyDescent="0.25">
      <c r="B432" t="s">
        <v>1824</v>
      </c>
      <c r="C432">
        <v>0.17522346799999866</v>
      </c>
      <c r="D432">
        <v>3.0582264433628996E-3</v>
      </c>
      <c r="E432" t="s">
        <v>2530</v>
      </c>
    </row>
    <row r="433" spans="2:5" x14ac:dyDescent="0.25">
      <c r="B433" t="s">
        <v>1836</v>
      </c>
      <c r="C433">
        <v>0.3109018475000056</v>
      </c>
      <c r="D433">
        <v>5.426260889408399E-3</v>
      </c>
      <c r="E433" t="s">
        <v>2530</v>
      </c>
    </row>
    <row r="434" spans="2:5" x14ac:dyDescent="0.25">
      <c r="B434" t="s">
        <v>1830</v>
      </c>
      <c r="C434">
        <v>0.17948892300000807</v>
      </c>
      <c r="D434">
        <v>3.1326726772087188E-3</v>
      </c>
      <c r="E434" t="s">
        <v>2530</v>
      </c>
    </row>
    <row r="435" spans="2:5" x14ac:dyDescent="0.25">
      <c r="B435" t="s">
        <v>2439</v>
      </c>
      <c r="C435">
        <v>3.688274849999118E-2</v>
      </c>
      <c r="D435">
        <v>6.4372539850984594E-4</v>
      </c>
      <c r="E435" t="s">
        <v>2530</v>
      </c>
    </row>
    <row r="436" spans="2:5" x14ac:dyDescent="0.25">
      <c r="B436" t="s">
        <v>2220</v>
      </c>
      <c r="C436">
        <v>3.1737653000000421E-2</v>
      </c>
      <c r="D436">
        <v>5.539265417054632E-4</v>
      </c>
      <c r="E436" t="s">
        <v>2530</v>
      </c>
    </row>
    <row r="437" spans="2:5" x14ac:dyDescent="0.25">
      <c r="B437" t="s">
        <v>2148</v>
      </c>
      <c r="C437">
        <v>2.6454299499988565E-2</v>
      </c>
      <c r="D437">
        <v>4.6171462758349006E-4</v>
      </c>
      <c r="E437" t="s">
        <v>2530</v>
      </c>
    </row>
    <row r="438" spans="2:5" x14ac:dyDescent="0.25">
      <c r="B438" t="s">
        <v>2525</v>
      </c>
      <c r="C438" t="s">
        <v>115</v>
      </c>
      <c r="D438" t="s">
        <v>115</v>
      </c>
      <c r="E438" t="s">
        <v>2530</v>
      </c>
    </row>
    <row r="439" spans="2:5" x14ac:dyDescent="0.25">
      <c r="B439" t="s">
        <v>2316</v>
      </c>
      <c r="C439">
        <v>3.7343337999999449E-2</v>
      </c>
      <c r="D439">
        <v>6.5176420178510457E-4</v>
      </c>
      <c r="E439" t="s">
        <v>2530</v>
      </c>
    </row>
    <row r="440" spans="2:5" x14ac:dyDescent="0.25">
      <c r="B440" t="s">
        <v>2132</v>
      </c>
      <c r="C440">
        <v>3.0892529999988483E-2</v>
      </c>
      <c r="D440">
        <v>5.3917636277092283E-4</v>
      </c>
      <c r="E440" t="s">
        <v>2530</v>
      </c>
    </row>
    <row r="441" spans="2:5" x14ac:dyDescent="0.25">
      <c r="B441" t="s">
        <v>2311</v>
      </c>
      <c r="C441">
        <v>2.6334864000006064E-2</v>
      </c>
      <c r="D441">
        <v>4.5963008486502981E-4</v>
      </c>
      <c r="E441" t="s">
        <v>2530</v>
      </c>
    </row>
    <row r="442" spans="2:5" x14ac:dyDescent="0.25">
      <c r="B442" t="s">
        <v>2314</v>
      </c>
      <c r="C442">
        <v>3.3616640499985806E-2</v>
      </c>
      <c r="D442">
        <v>5.8672106018402509E-4</v>
      </c>
      <c r="E442" t="s">
        <v>2530</v>
      </c>
    </row>
    <row r="443" spans="2:5" x14ac:dyDescent="0.25">
      <c r="B443" t="s">
        <v>2158</v>
      </c>
      <c r="C443">
        <v>2.3864190000011831E-2</v>
      </c>
      <c r="D443">
        <v>4.1650868882171208E-4</v>
      </c>
      <c r="E443" t="s">
        <v>2530</v>
      </c>
    </row>
    <row r="444" spans="2:5" x14ac:dyDescent="0.25">
      <c r="B444" t="s">
        <v>2194</v>
      </c>
      <c r="C444">
        <v>5.4679184999997688E-2</v>
      </c>
      <c r="D444">
        <v>9.5433181055705517E-4</v>
      </c>
      <c r="E444" t="s">
        <v>2530</v>
      </c>
    </row>
    <row r="445" spans="2:5" x14ac:dyDescent="0.25">
      <c r="B445" t="s">
        <v>2041</v>
      </c>
      <c r="C445">
        <v>6.2259582999999452E-2</v>
      </c>
      <c r="D445">
        <v>1.0866347142686791E-3</v>
      </c>
      <c r="E445" t="s">
        <v>2530</v>
      </c>
    </row>
    <row r="446" spans="2:5" x14ac:dyDescent="0.25">
      <c r="B446" t="s">
        <v>1984</v>
      </c>
      <c r="C446">
        <v>4.497767699999855E-2</v>
      </c>
      <c r="D446">
        <v>7.8500855354850024E-4</v>
      </c>
      <c r="E446" t="s">
        <v>2530</v>
      </c>
    </row>
    <row r="447" spans="2:5" x14ac:dyDescent="0.25">
      <c r="B447" t="s">
        <v>2238</v>
      </c>
      <c r="C447">
        <v>3.6441665500007048E-2</v>
      </c>
      <c r="D447">
        <v>6.3602704788554866E-4</v>
      </c>
      <c r="E447" t="s">
        <v>2530</v>
      </c>
    </row>
    <row r="448" spans="2:5" x14ac:dyDescent="0.25">
      <c r="B448" t="s">
        <v>2348</v>
      </c>
      <c r="C448">
        <v>3.4564380999995592E-2</v>
      </c>
      <c r="D448">
        <v>6.0326225236369323E-4</v>
      </c>
      <c r="E448" t="s">
        <v>2530</v>
      </c>
    </row>
    <row r="449" spans="2:5" x14ac:dyDescent="0.25">
      <c r="B449" t="s">
        <v>2143</v>
      </c>
      <c r="C449">
        <v>3.3324179499999218E-2</v>
      </c>
      <c r="D449">
        <v>5.8161665280058407E-4</v>
      </c>
      <c r="E449" t="s">
        <v>2530</v>
      </c>
    </row>
    <row r="450" spans="2:5" x14ac:dyDescent="0.25">
      <c r="B450" t="s">
        <v>1976</v>
      </c>
      <c r="C450">
        <v>1.9948171999999431E-2</v>
      </c>
      <c r="D450">
        <v>3.4816128115413235E-4</v>
      </c>
      <c r="E450" t="s">
        <v>2530</v>
      </c>
    </row>
    <row r="451" spans="2:5" x14ac:dyDescent="0.25">
      <c r="B451" t="s">
        <v>1969</v>
      </c>
      <c r="C451">
        <v>2.1890609499997993E-2</v>
      </c>
      <c r="D451">
        <v>3.8206321104331464E-4</v>
      </c>
      <c r="E451" t="s">
        <v>2530</v>
      </c>
    </row>
    <row r="452" spans="2:5" x14ac:dyDescent="0.25">
      <c r="B452" t="s">
        <v>1823</v>
      </c>
      <c r="C452">
        <v>6.4042700000001673E-2</v>
      </c>
      <c r="D452">
        <v>1.1177559768670018E-3</v>
      </c>
      <c r="E452" t="s">
        <v>2530</v>
      </c>
    </row>
    <row r="453" spans="2:5" x14ac:dyDescent="0.25">
      <c r="B453" t="s">
        <v>1848</v>
      </c>
      <c r="C453">
        <v>0.11099946599999555</v>
      </c>
      <c r="D453">
        <v>1.9373061496554224E-3</v>
      </c>
      <c r="E453" t="s">
        <v>2530</v>
      </c>
    </row>
    <row r="454" spans="2:5" x14ac:dyDescent="0.25">
      <c r="B454" t="s">
        <v>1821</v>
      </c>
      <c r="C454">
        <v>9.6315418999999736E-2</v>
      </c>
      <c r="D454">
        <v>1.6810211819878996E-3</v>
      </c>
      <c r="E454" t="s">
        <v>2530</v>
      </c>
    </row>
    <row r="455" spans="2:5" x14ac:dyDescent="0.25">
      <c r="B455" t="s">
        <v>1900</v>
      </c>
      <c r="C455">
        <v>8.744325350000004E-2</v>
      </c>
      <c r="D455">
        <v>1.5261726822310558E-3</v>
      </c>
      <c r="E455" t="s">
        <v>2530</v>
      </c>
    </row>
    <row r="456" spans="2:5" x14ac:dyDescent="0.25">
      <c r="B456" t="s">
        <v>1831</v>
      </c>
      <c r="C456">
        <v>0.13178585699999701</v>
      </c>
      <c r="D456">
        <v>2.3000971122123645E-3</v>
      </c>
      <c r="E456" t="s">
        <v>2530</v>
      </c>
    </row>
    <row r="457" spans="2:5" x14ac:dyDescent="0.25">
      <c r="B457" t="s">
        <v>1972</v>
      </c>
      <c r="C457">
        <v>6.9046362499996405E-2</v>
      </c>
      <c r="D457">
        <v>1.2050863621504806E-3</v>
      </c>
      <c r="E457" t="s">
        <v>2530</v>
      </c>
    </row>
    <row r="458" spans="2:5" x14ac:dyDescent="0.25">
      <c r="B458" t="s">
        <v>2037</v>
      </c>
      <c r="C458">
        <v>4.9439106000001232E-2</v>
      </c>
      <c r="D458">
        <v>8.6287517894250527E-4</v>
      </c>
      <c r="E458" t="s">
        <v>2530</v>
      </c>
    </row>
    <row r="459" spans="2:5" x14ac:dyDescent="0.25">
      <c r="B459" t="s">
        <v>2325</v>
      </c>
      <c r="C459">
        <v>5.1745741000001289E-2</v>
      </c>
      <c r="D459">
        <v>9.0313355433424558E-4</v>
      </c>
      <c r="E459" t="s">
        <v>2530</v>
      </c>
    </row>
    <row r="460" spans="2:5" x14ac:dyDescent="0.25">
      <c r="B460" t="s">
        <v>2313</v>
      </c>
      <c r="C460">
        <v>0.13614146799999105</v>
      </c>
      <c r="D460">
        <v>2.3761168650983434E-3</v>
      </c>
      <c r="E460" t="s">
        <v>2530</v>
      </c>
    </row>
    <row r="461" spans="2:5" x14ac:dyDescent="0.25">
      <c r="B461" t="s">
        <v>2347</v>
      </c>
      <c r="C461">
        <v>7.8734367999999999E-2</v>
      </c>
      <c r="D461">
        <v>1.3741739560768627E-3</v>
      </c>
      <c r="E461" t="s">
        <v>2530</v>
      </c>
    </row>
    <row r="462" spans="2:5" x14ac:dyDescent="0.25">
      <c r="B462" t="s">
        <v>1974</v>
      </c>
      <c r="C462">
        <v>0.10216190999999999</v>
      </c>
      <c r="D462">
        <v>1.7830616996261199E-3</v>
      </c>
      <c r="E462" t="s">
        <v>2530</v>
      </c>
    </row>
    <row r="463" spans="2:5" x14ac:dyDescent="0.25">
      <c r="B463" t="s">
        <v>2100</v>
      </c>
      <c r="C463">
        <v>0.18395057049999863</v>
      </c>
      <c r="D463">
        <v>3.2105431161469282E-3</v>
      </c>
      <c r="E463" t="s">
        <v>2530</v>
      </c>
    </row>
    <row r="464" spans="2:5" x14ac:dyDescent="0.25">
      <c r="B464" t="s">
        <v>2046</v>
      </c>
      <c r="C464">
        <v>8.6598348500004363E-2</v>
      </c>
      <c r="D464">
        <v>1.5114263081145688E-3</v>
      </c>
      <c r="E464" t="s">
        <v>2530</v>
      </c>
    </row>
    <row r="465" spans="2:5" x14ac:dyDescent="0.25">
      <c r="B465" t="s">
        <v>2224</v>
      </c>
      <c r="C465">
        <v>0.111179902</v>
      </c>
      <c r="D465">
        <v>1.9404553519446286E-3</v>
      </c>
      <c r="E465" t="s">
        <v>2530</v>
      </c>
    </row>
    <row r="466" spans="2:5" x14ac:dyDescent="0.25">
      <c r="B466" t="s">
        <v>2103</v>
      </c>
      <c r="C466">
        <v>2.9049958000001652E-2</v>
      </c>
      <c r="D466">
        <v>5.0701741466609575E-4</v>
      </c>
      <c r="E466" t="s">
        <v>2530</v>
      </c>
    </row>
    <row r="467" spans="2:5" x14ac:dyDescent="0.25">
      <c r="B467" t="s">
        <v>2151</v>
      </c>
      <c r="C467">
        <v>3.3759934499997257E-2</v>
      </c>
      <c r="D467">
        <v>5.8922201228257766E-4</v>
      </c>
      <c r="E467" t="s">
        <v>2530</v>
      </c>
    </row>
    <row r="468" spans="2:5" x14ac:dyDescent="0.25">
      <c r="B468" t="s">
        <v>1938</v>
      </c>
      <c r="C468">
        <v>4.1736269499999423E-2</v>
      </c>
      <c r="D468">
        <v>7.2843532027467737E-4</v>
      </c>
      <c r="E468" t="s">
        <v>2530</v>
      </c>
    </row>
    <row r="469" spans="2:5" x14ac:dyDescent="0.25">
      <c r="B469" t="s">
        <v>2369</v>
      </c>
      <c r="C469">
        <v>4.1262890499996985E-2</v>
      </c>
      <c r="D469">
        <v>7.2017329811483659E-4</v>
      </c>
      <c r="E469" t="s">
        <v>2530</v>
      </c>
    </row>
    <row r="470" spans="2:5" x14ac:dyDescent="0.25">
      <c r="B470" t="s">
        <v>2281</v>
      </c>
      <c r="C470">
        <v>4.7454454499998633E-2</v>
      </c>
      <c r="D470">
        <v>8.2823647576281553E-4</v>
      </c>
      <c r="E470" t="s">
        <v>2530</v>
      </c>
    </row>
    <row r="471" spans="2:5" x14ac:dyDescent="0.25">
      <c r="B471" t="s">
        <v>1886</v>
      </c>
      <c r="C471">
        <v>0.16584099600000002</v>
      </c>
      <c r="D471">
        <v>2.8944714149867464E-3</v>
      </c>
      <c r="E471" t="s">
        <v>2530</v>
      </c>
    </row>
    <row r="472" spans="2:5" x14ac:dyDescent="0.25">
      <c r="B472" t="s">
        <v>2349</v>
      </c>
      <c r="C472">
        <v>0.19550715450000666</v>
      </c>
      <c r="D472">
        <v>3.4122435572303644E-3</v>
      </c>
      <c r="E472" t="s">
        <v>2530</v>
      </c>
    </row>
    <row r="473" spans="2:5" x14ac:dyDescent="0.25">
      <c r="B473" t="s">
        <v>2518</v>
      </c>
      <c r="C473">
        <v>0.44219140499999998</v>
      </c>
      <c r="D473">
        <v>7.7176959412697159E-3</v>
      </c>
      <c r="E473" t="s">
        <v>2530</v>
      </c>
    </row>
    <row r="474" spans="2:5" x14ac:dyDescent="0.25">
      <c r="B474" t="s">
        <v>1889</v>
      </c>
      <c r="C474">
        <v>0.27418259450000448</v>
      </c>
      <c r="D474">
        <v>4.7853890256855736E-3</v>
      </c>
      <c r="E474" t="s">
        <v>2530</v>
      </c>
    </row>
    <row r="475" spans="2:5" x14ac:dyDescent="0.25">
      <c r="B475" t="s">
        <v>1963</v>
      </c>
      <c r="C475">
        <v>0.11513276000000872</v>
      </c>
      <c r="D475">
        <v>2.0094457389085787E-3</v>
      </c>
      <c r="E475" t="s">
        <v>2530</v>
      </c>
    </row>
    <row r="476" spans="2:5" x14ac:dyDescent="0.25">
      <c r="B476" t="s">
        <v>1930</v>
      </c>
      <c r="C476">
        <v>0.3267682794999871</v>
      </c>
      <c r="D476">
        <v>5.703182368351864E-3</v>
      </c>
      <c r="E476" t="s">
        <v>2530</v>
      </c>
    </row>
    <row r="477" spans="2:5" x14ac:dyDescent="0.25">
      <c r="B477" t="s">
        <v>2161</v>
      </c>
      <c r="C477">
        <v>0.1024396170000017</v>
      </c>
      <c r="D477">
        <v>1.7879086011319857E-3</v>
      </c>
      <c r="E477" t="s">
        <v>2530</v>
      </c>
    </row>
    <row r="478" spans="2:5" x14ac:dyDescent="0.25">
      <c r="B478" t="s">
        <v>2408</v>
      </c>
      <c r="C478">
        <v>0.80698407055851917</v>
      </c>
      <c r="D478">
        <v>1.4084529042392395E-2</v>
      </c>
      <c r="E478" t="s">
        <v>2530</v>
      </c>
    </row>
    <row r="479" spans="2:5" x14ac:dyDescent="0.25">
      <c r="B479" t="s">
        <v>2177</v>
      </c>
      <c r="C479">
        <v>0.1924093445000068</v>
      </c>
      <c r="D479">
        <v>3.3581765731291614E-3</v>
      </c>
      <c r="E479" t="s">
        <v>2530</v>
      </c>
    </row>
    <row r="480" spans="2:5" x14ac:dyDescent="0.25">
      <c r="B480" t="s">
        <v>2219</v>
      </c>
      <c r="C480">
        <v>0.175560143</v>
      </c>
      <c r="D480">
        <v>3.0641025306220753E-3</v>
      </c>
      <c r="E480" t="s">
        <v>2530</v>
      </c>
    </row>
    <row r="481" spans="2:5" x14ac:dyDescent="0.25">
      <c r="B481" t="s">
        <v>2480</v>
      </c>
      <c r="C481">
        <v>0.274986749500016</v>
      </c>
      <c r="D481">
        <v>4.7994241781321497E-3</v>
      </c>
      <c r="E481" t="s">
        <v>2530</v>
      </c>
    </row>
    <row r="482" spans="2:5" x14ac:dyDescent="0.25">
      <c r="B482" t="s">
        <v>2297</v>
      </c>
      <c r="C482">
        <v>5.2164025499999767E-2</v>
      </c>
      <c r="D482">
        <v>9.1043399606927718E-4</v>
      </c>
      <c r="E482" t="s">
        <v>2530</v>
      </c>
    </row>
    <row r="483" spans="2:5" x14ac:dyDescent="0.25">
      <c r="B483" t="s">
        <v>1999</v>
      </c>
      <c r="C483">
        <v>0.21710249699999906</v>
      </c>
      <c r="D483">
        <v>3.7891533869510953E-3</v>
      </c>
      <c r="E483" t="s">
        <v>2530</v>
      </c>
    </row>
    <row r="484" spans="2:5" x14ac:dyDescent="0.25">
      <c r="B484" t="s">
        <v>2189</v>
      </c>
      <c r="C484">
        <v>3.3207895999993298E-2</v>
      </c>
      <c r="D484">
        <v>5.7958712285973791E-4</v>
      </c>
      <c r="E484" t="s">
        <v>2530</v>
      </c>
    </row>
    <row r="485" spans="2:5" x14ac:dyDescent="0.25">
      <c r="B485" t="s">
        <v>2045</v>
      </c>
      <c r="C485">
        <v>0.25463898449999078</v>
      </c>
      <c r="D485">
        <v>4.4442886834596459E-3</v>
      </c>
      <c r="E485" t="s">
        <v>2530</v>
      </c>
    </row>
    <row r="486" spans="2:5" x14ac:dyDescent="0.25">
      <c r="B486" t="s">
        <v>1897</v>
      </c>
      <c r="C486">
        <v>0.29135492649999861</v>
      </c>
      <c r="D486">
        <v>5.085102759331054E-3</v>
      </c>
      <c r="E486" t="s">
        <v>2530</v>
      </c>
    </row>
    <row r="487" spans="2:5" x14ac:dyDescent="0.25">
      <c r="B487" t="s">
        <v>2409</v>
      </c>
      <c r="C487">
        <v>0.10819765950000004</v>
      </c>
      <c r="D487">
        <v>1.8884054012267223E-3</v>
      </c>
      <c r="E487" t="s">
        <v>2530</v>
      </c>
    </row>
    <row r="488" spans="2:5" x14ac:dyDescent="0.25">
      <c r="B488" t="s">
        <v>2452</v>
      </c>
      <c r="C488">
        <v>4.1544908000000103E-2</v>
      </c>
      <c r="D488">
        <v>7.2509543203813415E-4</v>
      </c>
      <c r="E488" t="s">
        <v>2530</v>
      </c>
    </row>
    <row r="489" spans="2:5" x14ac:dyDescent="0.25">
      <c r="B489" t="s">
        <v>2460</v>
      </c>
      <c r="C489">
        <v>0.37119703549999983</v>
      </c>
      <c r="D489">
        <v>6.478610443117273E-3</v>
      </c>
      <c r="E489" t="s">
        <v>2530</v>
      </c>
    </row>
    <row r="490" spans="2:5" x14ac:dyDescent="0.25">
      <c r="B490" t="s">
        <v>2513</v>
      </c>
      <c r="C490">
        <v>3.6530192000000003E-2</v>
      </c>
      <c r="D490">
        <v>6.3757212678569239E-4</v>
      </c>
      <c r="E490" t="s">
        <v>2530</v>
      </c>
    </row>
    <row r="491" spans="2:5" x14ac:dyDescent="0.25">
      <c r="B491" t="s">
        <v>2300</v>
      </c>
      <c r="C491">
        <v>1.8138200999999299E-2</v>
      </c>
      <c r="D491">
        <v>3.1657132783851575E-4</v>
      </c>
      <c r="E491" t="s">
        <v>2530</v>
      </c>
    </row>
    <row r="492" spans="2:5" x14ac:dyDescent="0.25">
      <c r="B492" t="s">
        <v>2505</v>
      </c>
      <c r="C492">
        <v>4.9742177500000651E-2</v>
      </c>
      <c r="D492">
        <v>8.6816477448645299E-4</v>
      </c>
      <c r="E492" t="s">
        <v>2530</v>
      </c>
    </row>
    <row r="493" spans="2:5" x14ac:dyDescent="0.25">
      <c r="B493" t="s">
        <v>1881</v>
      </c>
      <c r="C493">
        <v>0.10182706850000045</v>
      </c>
      <c r="D493">
        <v>1.7772176129788114E-3</v>
      </c>
      <c r="E493" t="s">
        <v>2530</v>
      </c>
    </row>
    <row r="494" spans="2:5" x14ac:dyDescent="0.25">
      <c r="B494" t="s">
        <v>2287</v>
      </c>
      <c r="C494">
        <v>2.537463250000016E-2</v>
      </c>
      <c r="D494">
        <v>4.4287088360856283E-4</v>
      </c>
      <c r="E494" t="s">
        <v>2530</v>
      </c>
    </row>
    <row r="495" spans="2:5" x14ac:dyDescent="0.25">
      <c r="B495" t="s">
        <v>2500</v>
      </c>
      <c r="C495">
        <v>2.6507831499998247E-2</v>
      </c>
      <c r="D495">
        <v>4.6264893723883669E-4</v>
      </c>
      <c r="E495" t="s">
        <v>2530</v>
      </c>
    </row>
    <row r="496" spans="2:5" x14ac:dyDescent="0.25">
      <c r="B496" t="s">
        <v>2494</v>
      </c>
      <c r="C496">
        <v>3.4937696500008997E-2</v>
      </c>
      <c r="D496">
        <v>6.0977783698765609E-4</v>
      </c>
      <c r="E496" t="s">
        <v>2530</v>
      </c>
    </row>
    <row r="497" spans="2:5" x14ac:dyDescent="0.25">
      <c r="B497" t="s">
        <v>1955</v>
      </c>
      <c r="C497">
        <v>0.10317834149999783</v>
      </c>
      <c r="D497">
        <v>1.8008017759220671E-3</v>
      </c>
      <c r="E497" t="s">
        <v>2530</v>
      </c>
    </row>
    <row r="498" spans="2:5" x14ac:dyDescent="0.25">
      <c r="B498" t="s">
        <v>2527</v>
      </c>
      <c r="C498" t="s">
        <v>115</v>
      </c>
      <c r="D498" t="s">
        <v>115</v>
      </c>
      <c r="E498" t="s">
        <v>2530</v>
      </c>
    </row>
    <row r="499" spans="2:5" x14ac:dyDescent="0.25">
      <c r="B499" t="s">
        <v>1879</v>
      </c>
      <c r="C499" t="s">
        <v>115</v>
      </c>
      <c r="D499" t="s">
        <v>115</v>
      </c>
      <c r="E499" t="s">
        <v>2530</v>
      </c>
    </row>
    <row r="500" spans="2:5" x14ac:dyDescent="0.25">
      <c r="B500" t="s">
        <v>2487</v>
      </c>
      <c r="C500">
        <v>2.1372040999992237E-2</v>
      </c>
      <c r="D500">
        <v>3.7301248332108588E-4</v>
      </c>
      <c r="E500" t="s">
        <v>2530</v>
      </c>
    </row>
    <row r="501" spans="2:5" x14ac:dyDescent="0.25">
      <c r="B501" t="s">
        <v>2506</v>
      </c>
      <c r="C501" t="s">
        <v>115</v>
      </c>
      <c r="D501" t="s">
        <v>115</v>
      </c>
      <c r="E501" t="s">
        <v>2530</v>
      </c>
    </row>
    <row r="502" spans="2:5" x14ac:dyDescent="0.25">
      <c r="B502" t="s">
        <v>1855</v>
      </c>
      <c r="C502" t="s">
        <v>115</v>
      </c>
      <c r="D502" t="s">
        <v>115</v>
      </c>
      <c r="E502" t="s">
        <v>2530</v>
      </c>
    </row>
    <row r="503" spans="2:5" x14ac:dyDescent="0.25">
      <c r="B503" t="s">
        <v>2489</v>
      </c>
      <c r="C503">
        <v>2.9984474999992017E-2</v>
      </c>
      <c r="D503">
        <v>5.2332781323178733E-4</v>
      </c>
      <c r="E503" t="s">
        <v>2530</v>
      </c>
    </row>
    <row r="504" spans="2:5" x14ac:dyDescent="0.25">
      <c r="B504" t="s">
        <v>2299</v>
      </c>
      <c r="C504">
        <v>4.2216676500004269E-2</v>
      </c>
      <c r="D504">
        <v>7.3682000417439034E-4</v>
      </c>
      <c r="E504" t="s">
        <v>2530</v>
      </c>
    </row>
    <row r="505" spans="2:5" x14ac:dyDescent="0.25">
      <c r="B505" t="s">
        <v>2498</v>
      </c>
      <c r="C505">
        <v>0.12943805799999999</v>
      </c>
      <c r="D505">
        <v>2.2591202894873862E-3</v>
      </c>
      <c r="E505" t="s">
        <v>2530</v>
      </c>
    </row>
    <row r="506" spans="2:5" x14ac:dyDescent="0.25">
      <c r="B506" t="s">
        <v>2318</v>
      </c>
      <c r="C506">
        <v>3.0711655499999324E-2</v>
      </c>
      <c r="D506">
        <v>5.3601950721321359E-4</v>
      </c>
      <c r="E506" t="s">
        <v>2530</v>
      </c>
    </row>
    <row r="507" spans="2:5" x14ac:dyDescent="0.25">
      <c r="B507" t="s">
        <v>2419</v>
      </c>
      <c r="C507">
        <v>4.4610279837780986E-2</v>
      </c>
      <c r="D507">
        <v>7.7859626340532001E-4</v>
      </c>
      <c r="E507" t="s">
        <v>2530</v>
      </c>
    </row>
    <row r="508" spans="2:5" x14ac:dyDescent="0.25">
      <c r="B508" t="s">
        <v>1801</v>
      </c>
      <c r="C508" t="s">
        <v>115</v>
      </c>
      <c r="D508" t="s">
        <v>115</v>
      </c>
      <c r="E508" t="s">
        <v>2530</v>
      </c>
    </row>
    <row r="509" spans="2:5" x14ac:dyDescent="0.25">
      <c r="B509" t="s">
        <v>1950</v>
      </c>
      <c r="C509">
        <v>9.2926042499996697E-2</v>
      </c>
      <c r="D509">
        <v>1.621865402473125E-3</v>
      </c>
      <c r="E509" t="s">
        <v>2530</v>
      </c>
    </row>
    <row r="510" spans="2:5" x14ac:dyDescent="0.25">
      <c r="B510" t="s">
        <v>2471</v>
      </c>
      <c r="C510">
        <v>2.8715484500001054E-2</v>
      </c>
      <c r="D510">
        <v>5.01179750830416E-4</v>
      </c>
      <c r="E510" t="s">
        <v>2530</v>
      </c>
    </row>
    <row r="511" spans="2:5" x14ac:dyDescent="0.25">
      <c r="B511" t="s">
        <v>2013</v>
      </c>
      <c r="C511">
        <v>0.11429759900000036</v>
      </c>
      <c r="D511">
        <v>1.9948694296741845E-3</v>
      </c>
      <c r="E511" t="s">
        <v>2530</v>
      </c>
    </row>
    <row r="512" spans="2:5" x14ac:dyDescent="0.25">
      <c r="B512" t="s">
        <v>1901</v>
      </c>
      <c r="C512">
        <v>0.15115456099999999</v>
      </c>
      <c r="D512">
        <v>2.6381447688566123E-3</v>
      </c>
      <c r="E512" t="s">
        <v>2530</v>
      </c>
    </row>
    <row r="513" spans="2:5" x14ac:dyDescent="0.25">
      <c r="B513" t="s">
        <v>1890</v>
      </c>
      <c r="C513">
        <v>5.8072740000000067E-2</v>
      </c>
      <c r="D513">
        <v>1.0135605186546129E-3</v>
      </c>
      <c r="E513" t="s">
        <v>2530</v>
      </c>
    </row>
    <row r="514" spans="2:5" x14ac:dyDescent="0.25">
      <c r="B514" t="s">
        <v>2415</v>
      </c>
      <c r="C514">
        <v>8.3483791999999113E-2</v>
      </c>
      <c r="D514">
        <v>1.4570670424500865E-3</v>
      </c>
      <c r="E514" t="s">
        <v>2530</v>
      </c>
    </row>
    <row r="515" spans="2:5" x14ac:dyDescent="0.25">
      <c r="B515" t="s">
        <v>2040</v>
      </c>
      <c r="C515">
        <v>2.6309628999996448E-2</v>
      </c>
      <c r="D515">
        <v>4.5918965102812121E-4</v>
      </c>
      <c r="E515" t="s">
        <v>2530</v>
      </c>
    </row>
    <row r="516" spans="2:5" x14ac:dyDescent="0.25">
      <c r="B516" t="s">
        <v>2197</v>
      </c>
      <c r="C516">
        <v>3.2718415499999765E-2</v>
      </c>
      <c r="D516">
        <v>5.7104407651054263E-4</v>
      </c>
      <c r="E516" t="s">
        <v>2530</v>
      </c>
    </row>
    <row r="517" spans="2:5" x14ac:dyDescent="0.25">
      <c r="B517" t="s">
        <v>2495</v>
      </c>
      <c r="C517">
        <v>3.0044605000000502E-2</v>
      </c>
      <c r="D517">
        <v>5.2437727971115964E-4</v>
      </c>
      <c r="E517" t="s">
        <v>2530</v>
      </c>
    </row>
    <row r="518" spans="2:5" x14ac:dyDescent="0.25">
      <c r="B518" t="s">
        <v>2334</v>
      </c>
      <c r="C518">
        <v>3.2037113499995939E-2</v>
      </c>
      <c r="D518">
        <v>5.5915311341005343E-4</v>
      </c>
      <c r="E518" t="s">
        <v>2530</v>
      </c>
    </row>
    <row r="519" spans="2:5" x14ac:dyDescent="0.25">
      <c r="B519" t="s">
        <v>2180</v>
      </c>
      <c r="C519">
        <v>3.1227013500000567E-2</v>
      </c>
      <c r="D519">
        <v>5.4501420113972816E-4</v>
      </c>
      <c r="E519" t="s">
        <v>2530</v>
      </c>
    </row>
    <row r="520" spans="2:5" x14ac:dyDescent="0.25">
      <c r="B520" t="s">
        <v>2345</v>
      </c>
      <c r="C520">
        <v>2.5906022999990341E-2</v>
      </c>
      <c r="D520">
        <v>4.5214539744721044E-4</v>
      </c>
      <c r="E520" t="s">
        <v>2530</v>
      </c>
    </row>
    <row r="521" spans="2:5" x14ac:dyDescent="0.25">
      <c r="B521" t="s">
        <v>2173</v>
      </c>
      <c r="C521">
        <v>3.6815405999998774E-2</v>
      </c>
      <c r="D521">
        <v>6.4255005015845408E-4</v>
      </c>
      <c r="E521" t="s">
        <v>2530</v>
      </c>
    </row>
    <row r="522" spans="2:5" x14ac:dyDescent="0.25">
      <c r="B522" t="s">
        <v>2280</v>
      </c>
      <c r="C522">
        <v>2.9680185500001954E-2</v>
      </c>
      <c r="D522">
        <v>5.1801695957771356E-4</v>
      </c>
      <c r="E522" t="s">
        <v>2530</v>
      </c>
    </row>
    <row r="523" spans="2:5" x14ac:dyDescent="0.25">
      <c r="B523" t="s">
        <v>2249</v>
      </c>
      <c r="C523">
        <v>2.773490199999884E-2</v>
      </c>
      <c r="D523">
        <v>4.8406535761794008E-4</v>
      </c>
      <c r="E523" t="s">
        <v>2530</v>
      </c>
    </row>
    <row r="524" spans="2:5" x14ac:dyDescent="0.25">
      <c r="B524" t="s">
        <v>1898</v>
      </c>
      <c r="C524">
        <v>5.3152526000005196E-2</v>
      </c>
      <c r="D524">
        <v>9.2768658445198209E-4</v>
      </c>
      <c r="E524" t="s">
        <v>2530</v>
      </c>
    </row>
    <row r="525" spans="2:5" x14ac:dyDescent="0.25">
      <c r="B525" t="s">
        <v>2406</v>
      </c>
      <c r="C525">
        <v>2.1547338999994281E-2</v>
      </c>
      <c r="D525">
        <v>3.7607201059328263E-4</v>
      </c>
      <c r="E525" t="s">
        <v>2530</v>
      </c>
    </row>
    <row r="526" spans="2:5" x14ac:dyDescent="0.25">
      <c r="B526" t="s">
        <v>2464</v>
      </c>
      <c r="C526">
        <v>4.43484655000006E-2</v>
      </c>
      <c r="D526">
        <v>7.7402674118212374E-4</v>
      </c>
      <c r="E526" t="s">
        <v>2530</v>
      </c>
    </row>
    <row r="527" spans="2:5" x14ac:dyDescent="0.25">
      <c r="B527" t="s">
        <v>2170</v>
      </c>
      <c r="C527">
        <v>2.2959011499999349E-2</v>
      </c>
      <c r="D527">
        <v>4.0071034367823076E-4</v>
      </c>
      <c r="E527" t="s">
        <v>2530</v>
      </c>
    </row>
    <row r="528" spans="2:5" x14ac:dyDescent="0.25">
      <c r="B528" t="s">
        <v>2202</v>
      </c>
      <c r="C528">
        <v>3.302801250000087E-2</v>
      </c>
      <c r="D528">
        <v>5.764475635148588E-4</v>
      </c>
      <c r="E528" t="s">
        <v>2530</v>
      </c>
    </row>
    <row r="529" spans="2:5" x14ac:dyDescent="0.25">
      <c r="B529" t="s">
        <v>2135</v>
      </c>
      <c r="C529">
        <v>5.1528689000001293E-2</v>
      </c>
      <c r="D529">
        <v>8.9934528228620696E-4</v>
      </c>
      <c r="E529" t="s">
        <v>2530</v>
      </c>
    </row>
    <row r="530" spans="2:5" x14ac:dyDescent="0.25">
      <c r="B530" t="s">
        <v>2333</v>
      </c>
      <c r="C530">
        <v>4.9269880499998919E-2</v>
      </c>
      <c r="D530">
        <v>8.5992163678913123E-4</v>
      </c>
      <c r="E530" t="s">
        <v>2530</v>
      </c>
    </row>
    <row r="531" spans="2:5" x14ac:dyDescent="0.25">
      <c r="B531" t="s">
        <v>2117</v>
      </c>
      <c r="C531">
        <v>2.4948213500003646E-2</v>
      </c>
      <c r="D531">
        <v>4.3542846806556197E-4</v>
      </c>
      <c r="E531" t="s">
        <v>2530</v>
      </c>
    </row>
    <row r="532" spans="2:5" x14ac:dyDescent="0.25">
      <c r="B532" t="s">
        <v>2372</v>
      </c>
      <c r="C532">
        <v>6.0921388499991735E-2</v>
      </c>
      <c r="D532">
        <v>1.0632788142114654E-3</v>
      </c>
      <c r="E532" t="s">
        <v>2530</v>
      </c>
    </row>
    <row r="533" spans="2:5" x14ac:dyDescent="0.25">
      <c r="B533" t="s">
        <v>2263</v>
      </c>
      <c r="C533">
        <v>0.17024284050000205</v>
      </c>
      <c r="D533">
        <v>2.9712980946725851E-3</v>
      </c>
      <c r="E533" t="s">
        <v>2530</v>
      </c>
    </row>
    <row r="534" spans="2:5" x14ac:dyDescent="0.25">
      <c r="B534" t="s">
        <v>2091</v>
      </c>
      <c r="C534">
        <v>7.8942386999997893E-2</v>
      </c>
      <c r="D534">
        <v>1.3778045725335321E-3</v>
      </c>
      <c r="E534" t="s">
        <v>2530</v>
      </c>
    </row>
    <row r="535" spans="2:5" x14ac:dyDescent="0.25">
      <c r="B535" t="s">
        <v>2102</v>
      </c>
      <c r="C535">
        <v>4.5136531499998966E-2</v>
      </c>
      <c r="D535">
        <v>7.8778108760511694E-4</v>
      </c>
      <c r="E535" t="s">
        <v>2530</v>
      </c>
    </row>
    <row r="536" spans="2:5" x14ac:dyDescent="0.25">
      <c r="B536" t="s">
        <v>2201</v>
      </c>
      <c r="C536">
        <v>5.9178398999996773E-2</v>
      </c>
      <c r="D536">
        <v>1.0328579086088634E-3</v>
      </c>
      <c r="E536" t="s">
        <v>2530</v>
      </c>
    </row>
    <row r="537" spans="2:5" x14ac:dyDescent="0.25">
      <c r="B537" t="s">
        <v>2251</v>
      </c>
      <c r="C537">
        <v>5.991490350000106E-2</v>
      </c>
      <c r="D537">
        <v>1.0457123370896928E-3</v>
      </c>
      <c r="E537" t="s">
        <v>2530</v>
      </c>
    </row>
    <row r="538" spans="2:5" x14ac:dyDescent="0.25">
      <c r="B538" t="s">
        <v>2024</v>
      </c>
      <c r="C538">
        <v>5.6767071000003E-2</v>
      </c>
      <c r="D538">
        <v>9.907722956634423E-4</v>
      </c>
      <c r="E538" t="s">
        <v>2530</v>
      </c>
    </row>
    <row r="539" spans="2:5" x14ac:dyDescent="0.25">
      <c r="B539" t="s">
        <v>2110</v>
      </c>
      <c r="C539">
        <v>7.7611660999991727E-2</v>
      </c>
      <c r="D539">
        <v>1.3545790223915303E-3</v>
      </c>
      <c r="E539" t="s">
        <v>2530</v>
      </c>
    </row>
    <row r="540" spans="2:5" x14ac:dyDescent="0.25">
      <c r="B540" t="s">
        <v>1983</v>
      </c>
      <c r="C540">
        <v>4.0042410499999903E-2</v>
      </c>
      <c r="D540">
        <v>6.9887190366014714E-4</v>
      </c>
      <c r="E540" t="s">
        <v>2530</v>
      </c>
    </row>
    <row r="541" spans="2:5" x14ac:dyDescent="0.25">
      <c r="B541" t="s">
        <v>2511</v>
      </c>
      <c r="C541">
        <v>6.2202789000000001E-2</v>
      </c>
      <c r="D541">
        <v>1.085643471973311E-3</v>
      </c>
      <c r="E541" t="s">
        <v>2530</v>
      </c>
    </row>
  </sheetData>
  <sortState xmlns:xlrd2="http://schemas.microsoft.com/office/spreadsheetml/2017/richdata2" ref="B3:E541">
    <sortCondition ref="B3:B541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03FCA-8D9B-4C73-9FAE-B07D4F9858D1}">
  <dimension ref="A1:B107"/>
  <sheetViews>
    <sheetView topLeftCell="A52" workbookViewId="0">
      <selection activeCell="B60" sqref="B60"/>
    </sheetView>
  </sheetViews>
  <sheetFormatPr baseColWidth="10" defaultColWidth="8.85546875" defaultRowHeight="15" x14ac:dyDescent="0.25"/>
  <cols>
    <col min="1" max="1" width="14" bestFit="1" customWidth="1"/>
    <col min="2" max="2" width="73.28515625" bestFit="1" customWidth="1"/>
  </cols>
  <sheetData>
    <row r="1" spans="1:2" x14ac:dyDescent="0.25">
      <c r="A1" s="19" t="s">
        <v>139</v>
      </c>
      <c r="B1" s="19" t="s">
        <v>140</v>
      </c>
    </row>
    <row r="2" spans="1:2" x14ac:dyDescent="0.25">
      <c r="A2" t="s">
        <v>141</v>
      </c>
      <c r="B2" t="s">
        <v>142</v>
      </c>
    </row>
    <row r="3" spans="1:2" x14ac:dyDescent="0.25">
      <c r="A3" t="s">
        <v>143</v>
      </c>
      <c r="B3" t="s">
        <v>144</v>
      </c>
    </row>
    <row r="4" spans="1:2" x14ac:dyDescent="0.25">
      <c r="A4" t="s">
        <v>145</v>
      </c>
      <c r="B4" t="s">
        <v>146</v>
      </c>
    </row>
    <row r="5" spans="1:2" x14ac:dyDescent="0.25">
      <c r="A5" t="s">
        <v>71</v>
      </c>
      <c r="B5" t="s">
        <v>147</v>
      </c>
    </row>
    <row r="6" spans="1:2" x14ac:dyDescent="0.25">
      <c r="A6" t="s">
        <v>52</v>
      </c>
      <c r="B6" t="s">
        <v>148</v>
      </c>
    </row>
    <row r="7" spans="1:2" x14ac:dyDescent="0.25">
      <c r="A7" t="s">
        <v>85</v>
      </c>
      <c r="B7" t="s">
        <v>149</v>
      </c>
    </row>
    <row r="8" spans="1:2" x14ac:dyDescent="0.25">
      <c r="A8" t="s">
        <v>40</v>
      </c>
      <c r="B8" t="s">
        <v>150</v>
      </c>
    </row>
    <row r="9" spans="1:2" x14ac:dyDescent="0.25">
      <c r="A9" t="s">
        <v>93</v>
      </c>
      <c r="B9" t="s">
        <v>151</v>
      </c>
    </row>
    <row r="10" spans="1:2" x14ac:dyDescent="0.25">
      <c r="A10" t="s">
        <v>91</v>
      </c>
      <c r="B10" t="s">
        <v>152</v>
      </c>
    </row>
    <row r="11" spans="1:2" x14ac:dyDescent="0.25">
      <c r="A11" t="s">
        <v>81</v>
      </c>
      <c r="B11" t="s">
        <v>153</v>
      </c>
    </row>
    <row r="12" spans="1:2" x14ac:dyDescent="0.25">
      <c r="A12" t="s">
        <v>154</v>
      </c>
      <c r="B12" t="s">
        <v>155</v>
      </c>
    </row>
    <row r="13" spans="1:2" x14ac:dyDescent="0.25">
      <c r="A13" t="s">
        <v>156</v>
      </c>
      <c r="B13" t="s">
        <v>157</v>
      </c>
    </row>
    <row r="14" spans="1:2" x14ac:dyDescent="0.25">
      <c r="A14" t="s">
        <v>158</v>
      </c>
      <c r="B14" t="s">
        <v>159</v>
      </c>
    </row>
    <row r="15" spans="1:2" x14ac:dyDescent="0.25">
      <c r="A15" t="s">
        <v>160</v>
      </c>
      <c r="B15" t="s">
        <v>161</v>
      </c>
    </row>
    <row r="16" spans="1:2" x14ac:dyDescent="0.25">
      <c r="A16" t="s">
        <v>59</v>
      </c>
      <c r="B16" t="s">
        <v>162</v>
      </c>
    </row>
    <row r="17" spans="1:2" x14ac:dyDescent="0.25">
      <c r="A17" t="s">
        <v>25</v>
      </c>
      <c r="B17" t="s">
        <v>163</v>
      </c>
    </row>
    <row r="18" spans="1:2" x14ac:dyDescent="0.25">
      <c r="A18" t="s">
        <v>68</v>
      </c>
      <c r="B18" t="s">
        <v>164</v>
      </c>
    </row>
    <row r="19" spans="1:2" x14ac:dyDescent="0.25">
      <c r="A19" t="s">
        <v>64</v>
      </c>
      <c r="B19" t="s">
        <v>165</v>
      </c>
    </row>
    <row r="20" spans="1:2" x14ac:dyDescent="0.25">
      <c r="A20" t="s">
        <v>29</v>
      </c>
      <c r="B20" t="s">
        <v>166</v>
      </c>
    </row>
    <row r="21" spans="1:2" x14ac:dyDescent="0.25">
      <c r="A21" t="s">
        <v>75</v>
      </c>
      <c r="B21" t="s">
        <v>167</v>
      </c>
    </row>
    <row r="22" spans="1:2" x14ac:dyDescent="0.25">
      <c r="A22" t="s">
        <v>168</v>
      </c>
      <c r="B22" t="s">
        <v>169</v>
      </c>
    </row>
    <row r="23" spans="1:2" x14ac:dyDescent="0.25">
      <c r="A23" t="s">
        <v>58</v>
      </c>
      <c r="B23" t="s">
        <v>170</v>
      </c>
    </row>
    <row r="24" spans="1:2" x14ac:dyDescent="0.25">
      <c r="A24" t="s">
        <v>66</v>
      </c>
      <c r="B24" t="s">
        <v>171</v>
      </c>
    </row>
    <row r="25" spans="1:2" x14ac:dyDescent="0.25">
      <c r="A25" t="s">
        <v>86</v>
      </c>
      <c r="B25" t="s">
        <v>172</v>
      </c>
    </row>
    <row r="26" spans="1:2" x14ac:dyDescent="0.25">
      <c r="A26" t="s">
        <v>74</v>
      </c>
      <c r="B26" t="s">
        <v>173</v>
      </c>
    </row>
    <row r="27" spans="1:2" x14ac:dyDescent="0.25">
      <c r="A27" t="s">
        <v>4</v>
      </c>
      <c r="B27" t="s">
        <v>174</v>
      </c>
    </row>
    <row r="28" spans="1:2" x14ac:dyDescent="0.25">
      <c r="A28" t="s">
        <v>175</v>
      </c>
      <c r="B28" t="s">
        <v>176</v>
      </c>
    </row>
    <row r="29" spans="1:2" x14ac:dyDescent="0.25">
      <c r="A29" t="s">
        <v>88</v>
      </c>
      <c r="B29" t="s">
        <v>177</v>
      </c>
    </row>
    <row r="30" spans="1:2" x14ac:dyDescent="0.25">
      <c r="A30" t="s">
        <v>54</v>
      </c>
      <c r="B30" t="s">
        <v>178</v>
      </c>
    </row>
    <row r="31" spans="1:2" x14ac:dyDescent="0.25">
      <c r="A31" t="s">
        <v>79</v>
      </c>
      <c r="B31" t="s">
        <v>179</v>
      </c>
    </row>
    <row r="32" spans="1:2" x14ac:dyDescent="0.25">
      <c r="A32" t="s">
        <v>180</v>
      </c>
      <c r="B32" t="s">
        <v>181</v>
      </c>
    </row>
    <row r="33" spans="1:2" x14ac:dyDescent="0.25">
      <c r="A33" t="s">
        <v>96</v>
      </c>
      <c r="B33" t="s">
        <v>182</v>
      </c>
    </row>
    <row r="34" spans="1:2" x14ac:dyDescent="0.25">
      <c r="A34" t="s">
        <v>8</v>
      </c>
      <c r="B34" t="s">
        <v>183</v>
      </c>
    </row>
    <row r="35" spans="1:2" x14ac:dyDescent="0.25">
      <c r="A35" t="s">
        <v>184</v>
      </c>
      <c r="B35" t="s">
        <v>185</v>
      </c>
    </row>
    <row r="36" spans="1:2" x14ac:dyDescent="0.25">
      <c r="A36" t="s">
        <v>32</v>
      </c>
      <c r="B36" t="s">
        <v>186</v>
      </c>
    </row>
    <row r="37" spans="1:2" x14ac:dyDescent="0.25">
      <c r="A37" t="s">
        <v>187</v>
      </c>
      <c r="B37" t="s">
        <v>188</v>
      </c>
    </row>
    <row r="38" spans="1:2" x14ac:dyDescent="0.25">
      <c r="A38" t="s">
        <v>48</v>
      </c>
      <c r="B38" t="s">
        <v>189</v>
      </c>
    </row>
    <row r="39" spans="1:2" x14ac:dyDescent="0.25">
      <c r="A39" t="s">
        <v>190</v>
      </c>
      <c r="B39" t="s">
        <v>191</v>
      </c>
    </row>
    <row r="40" spans="1:2" x14ac:dyDescent="0.25">
      <c r="A40" t="s">
        <v>107</v>
      </c>
      <c r="B40" t="s">
        <v>192</v>
      </c>
    </row>
    <row r="41" spans="1:2" x14ac:dyDescent="0.25">
      <c r="A41" t="s">
        <v>193</v>
      </c>
      <c r="B41" t="s">
        <v>194</v>
      </c>
    </row>
    <row r="42" spans="1:2" x14ac:dyDescent="0.25">
      <c r="A42" t="s">
        <v>34</v>
      </c>
      <c r="B42" t="s">
        <v>195</v>
      </c>
    </row>
    <row r="43" spans="1:2" x14ac:dyDescent="0.25">
      <c r="A43" t="s">
        <v>51</v>
      </c>
      <c r="B43" t="s">
        <v>196</v>
      </c>
    </row>
    <row r="44" spans="1:2" x14ac:dyDescent="0.25">
      <c r="A44" t="s">
        <v>61</v>
      </c>
      <c r="B44" t="s">
        <v>61</v>
      </c>
    </row>
    <row r="45" spans="1:2" x14ac:dyDescent="0.25">
      <c r="A45" t="s">
        <v>92</v>
      </c>
      <c r="B45" t="s">
        <v>92</v>
      </c>
    </row>
    <row r="46" spans="1:2" x14ac:dyDescent="0.25">
      <c r="A46" t="s">
        <v>45</v>
      </c>
      <c r="B46" t="s">
        <v>197</v>
      </c>
    </row>
    <row r="47" spans="1:2" x14ac:dyDescent="0.25">
      <c r="A47" t="s">
        <v>10</v>
      </c>
      <c r="B47" t="s">
        <v>198</v>
      </c>
    </row>
    <row r="48" spans="1:2" x14ac:dyDescent="0.25">
      <c r="A48" t="s">
        <v>37</v>
      </c>
      <c r="B48" t="s">
        <v>199</v>
      </c>
    </row>
    <row r="49" spans="1:2" x14ac:dyDescent="0.25">
      <c r="A49" t="s">
        <v>200</v>
      </c>
      <c r="B49" t="s">
        <v>201</v>
      </c>
    </row>
    <row r="50" spans="1:2" x14ac:dyDescent="0.25">
      <c r="A50" t="s">
        <v>101</v>
      </c>
      <c r="B50" t="s">
        <v>202</v>
      </c>
    </row>
    <row r="51" spans="1:2" x14ac:dyDescent="0.25">
      <c r="A51" t="s">
        <v>38</v>
      </c>
      <c r="B51" t="s">
        <v>203</v>
      </c>
    </row>
    <row r="52" spans="1:2" x14ac:dyDescent="0.25">
      <c r="A52" t="s">
        <v>90</v>
      </c>
      <c r="B52" t="s">
        <v>204</v>
      </c>
    </row>
    <row r="53" spans="1:2" x14ac:dyDescent="0.25">
      <c r="A53" t="s">
        <v>99</v>
      </c>
      <c r="B53" t="s">
        <v>205</v>
      </c>
    </row>
    <row r="54" spans="1:2" x14ac:dyDescent="0.25">
      <c r="A54" t="s">
        <v>206</v>
      </c>
      <c r="B54" t="s">
        <v>206</v>
      </c>
    </row>
    <row r="55" spans="1:2" x14ac:dyDescent="0.25">
      <c r="A55" t="s">
        <v>103</v>
      </c>
      <c r="B55" t="s">
        <v>207</v>
      </c>
    </row>
    <row r="56" spans="1:2" x14ac:dyDescent="0.25">
      <c r="A56" t="s">
        <v>95</v>
      </c>
      <c r="B56" t="s">
        <v>208</v>
      </c>
    </row>
    <row r="57" spans="1:2" x14ac:dyDescent="0.25">
      <c r="A57" t="s">
        <v>209</v>
      </c>
      <c r="B57" t="s">
        <v>210</v>
      </c>
    </row>
    <row r="58" spans="1:2" x14ac:dyDescent="0.25">
      <c r="A58" t="s">
        <v>97</v>
      </c>
      <c r="B58" t="s">
        <v>7</v>
      </c>
    </row>
    <row r="59" spans="1:2" x14ac:dyDescent="0.25">
      <c r="A59" t="s">
        <v>211</v>
      </c>
      <c r="B59" t="s">
        <v>212</v>
      </c>
    </row>
    <row r="60" spans="1:2" x14ac:dyDescent="0.25">
      <c r="A60" t="s">
        <v>63</v>
      </c>
      <c r="B60" t="s">
        <v>213</v>
      </c>
    </row>
    <row r="61" spans="1:2" x14ac:dyDescent="0.25">
      <c r="A61" t="s">
        <v>214</v>
      </c>
      <c r="B61" t="s">
        <v>215</v>
      </c>
    </row>
    <row r="62" spans="1:2" x14ac:dyDescent="0.25">
      <c r="A62" t="s">
        <v>216</v>
      </c>
      <c r="B62" t="s">
        <v>217</v>
      </c>
    </row>
    <row r="63" spans="1:2" x14ac:dyDescent="0.25">
      <c r="A63" t="s">
        <v>39</v>
      </c>
      <c r="B63" t="s">
        <v>218</v>
      </c>
    </row>
    <row r="64" spans="1:2" x14ac:dyDescent="0.25">
      <c r="A64" t="s">
        <v>219</v>
      </c>
      <c r="B64" t="s">
        <v>220</v>
      </c>
    </row>
    <row r="65" spans="1:2" x14ac:dyDescent="0.25">
      <c r="A65" t="s">
        <v>72</v>
      </c>
      <c r="B65" t="s">
        <v>221</v>
      </c>
    </row>
    <row r="66" spans="1:2" x14ac:dyDescent="0.25">
      <c r="A66" t="s">
        <v>83</v>
      </c>
      <c r="B66" t="s">
        <v>222</v>
      </c>
    </row>
    <row r="67" spans="1:2" x14ac:dyDescent="0.25">
      <c r="A67" t="s">
        <v>78</v>
      </c>
      <c r="B67" t="s">
        <v>223</v>
      </c>
    </row>
    <row r="68" spans="1:2" x14ac:dyDescent="0.25">
      <c r="A68" t="s">
        <v>102</v>
      </c>
      <c r="B68" t="s">
        <v>224</v>
      </c>
    </row>
    <row r="69" spans="1:2" x14ac:dyDescent="0.25">
      <c r="A69" t="s">
        <v>225</v>
      </c>
      <c r="B69" t="s">
        <v>226</v>
      </c>
    </row>
    <row r="70" spans="1:2" x14ac:dyDescent="0.25">
      <c r="A70" t="s">
        <v>227</v>
      </c>
      <c r="B70" t="s">
        <v>228</v>
      </c>
    </row>
    <row r="71" spans="1:2" x14ac:dyDescent="0.25">
      <c r="A71" t="s">
        <v>56</v>
      </c>
      <c r="B71" t="s">
        <v>229</v>
      </c>
    </row>
    <row r="72" spans="1:2" x14ac:dyDescent="0.25">
      <c r="A72" t="s">
        <v>70</v>
      </c>
      <c r="B72" t="s">
        <v>230</v>
      </c>
    </row>
    <row r="73" spans="1:2" x14ac:dyDescent="0.25">
      <c r="A73" t="s">
        <v>89</v>
      </c>
      <c r="B73" t="s">
        <v>231</v>
      </c>
    </row>
    <row r="74" spans="1:2" x14ac:dyDescent="0.25">
      <c r="A74" t="s">
        <v>12</v>
      </c>
      <c r="B74" t="s">
        <v>232</v>
      </c>
    </row>
    <row r="75" spans="1:2" x14ac:dyDescent="0.25">
      <c r="A75" t="s">
        <v>233</v>
      </c>
      <c r="B75" t="s">
        <v>234</v>
      </c>
    </row>
    <row r="76" spans="1:2" x14ac:dyDescent="0.25">
      <c r="A76" t="s">
        <v>30</v>
      </c>
      <c r="B76" t="s">
        <v>235</v>
      </c>
    </row>
    <row r="77" spans="1:2" x14ac:dyDescent="0.25">
      <c r="A77" t="s">
        <v>236</v>
      </c>
      <c r="B77" t="s">
        <v>237</v>
      </c>
    </row>
    <row r="78" spans="1:2" x14ac:dyDescent="0.25">
      <c r="A78" t="s">
        <v>238</v>
      </c>
      <c r="B78" t="s">
        <v>239</v>
      </c>
    </row>
    <row r="79" spans="1:2" x14ac:dyDescent="0.25">
      <c r="A79" t="s">
        <v>36</v>
      </c>
      <c r="B79" t="s">
        <v>240</v>
      </c>
    </row>
    <row r="80" spans="1:2" x14ac:dyDescent="0.25">
      <c r="A80" t="s">
        <v>241</v>
      </c>
      <c r="B80" t="s">
        <v>242</v>
      </c>
    </row>
    <row r="81" spans="1:2" x14ac:dyDescent="0.25">
      <c r="A81" t="s">
        <v>100</v>
      </c>
      <c r="B81" t="s">
        <v>243</v>
      </c>
    </row>
    <row r="82" spans="1:2" x14ac:dyDescent="0.25">
      <c r="A82" t="s">
        <v>106</v>
      </c>
      <c r="B82" t="s">
        <v>244</v>
      </c>
    </row>
    <row r="83" spans="1:2" x14ac:dyDescent="0.25">
      <c r="A83" t="s">
        <v>67</v>
      </c>
      <c r="B83" t="s">
        <v>245</v>
      </c>
    </row>
    <row r="84" spans="1:2" x14ac:dyDescent="0.25">
      <c r="A84" t="s">
        <v>60</v>
      </c>
      <c r="B84" t="s">
        <v>246</v>
      </c>
    </row>
    <row r="85" spans="1:2" x14ac:dyDescent="0.25">
      <c r="A85" t="s">
        <v>105</v>
      </c>
      <c r="B85" t="s">
        <v>247</v>
      </c>
    </row>
    <row r="86" spans="1:2" x14ac:dyDescent="0.25">
      <c r="A86" t="s">
        <v>248</v>
      </c>
      <c r="B86" t="s">
        <v>249</v>
      </c>
    </row>
    <row r="87" spans="1:2" x14ac:dyDescent="0.25">
      <c r="A87" t="s">
        <v>250</v>
      </c>
      <c r="B87" t="s">
        <v>251</v>
      </c>
    </row>
    <row r="88" spans="1:2" x14ac:dyDescent="0.25">
      <c r="A88" t="s">
        <v>80</v>
      </c>
      <c r="B88" t="s">
        <v>252</v>
      </c>
    </row>
    <row r="89" spans="1:2" x14ac:dyDescent="0.25">
      <c r="A89" t="s">
        <v>50</v>
      </c>
      <c r="B89" t="s">
        <v>253</v>
      </c>
    </row>
    <row r="90" spans="1:2" x14ac:dyDescent="0.25">
      <c r="A90" t="s">
        <v>42</v>
      </c>
      <c r="B90" t="s">
        <v>254</v>
      </c>
    </row>
    <row r="91" spans="1:2" x14ac:dyDescent="0.25">
      <c r="A91" t="s">
        <v>255</v>
      </c>
      <c r="B91" t="s">
        <v>256</v>
      </c>
    </row>
    <row r="92" spans="1:2" x14ac:dyDescent="0.25">
      <c r="A92" t="s">
        <v>55</v>
      </c>
      <c r="B92" t="s">
        <v>257</v>
      </c>
    </row>
    <row r="93" spans="1:2" x14ac:dyDescent="0.25">
      <c r="A93" t="s">
        <v>77</v>
      </c>
      <c r="B93" t="s">
        <v>258</v>
      </c>
    </row>
    <row r="94" spans="1:2" x14ac:dyDescent="0.25">
      <c r="A94" t="s">
        <v>2</v>
      </c>
      <c r="B94" t="s">
        <v>259</v>
      </c>
    </row>
    <row r="95" spans="1:2" x14ac:dyDescent="0.25">
      <c r="A95" t="s">
        <v>65</v>
      </c>
      <c r="B95" t="s">
        <v>260</v>
      </c>
    </row>
    <row r="96" spans="1:2" x14ac:dyDescent="0.25">
      <c r="A96" t="s">
        <v>261</v>
      </c>
      <c r="B96" t="s">
        <v>262</v>
      </c>
    </row>
    <row r="97" spans="1:2" x14ac:dyDescent="0.25">
      <c r="A97" t="s">
        <v>73</v>
      </c>
      <c r="B97" t="s">
        <v>263</v>
      </c>
    </row>
    <row r="98" spans="1:2" x14ac:dyDescent="0.25">
      <c r="A98" t="s">
        <v>76</v>
      </c>
      <c r="B98" t="s">
        <v>264</v>
      </c>
    </row>
    <row r="99" spans="1:2" x14ac:dyDescent="0.25">
      <c r="A99" t="s">
        <v>5</v>
      </c>
      <c r="B99" t="s">
        <v>265</v>
      </c>
    </row>
    <row r="100" spans="1:2" x14ac:dyDescent="0.25">
      <c r="A100" t="s">
        <v>62</v>
      </c>
      <c r="B100" t="s">
        <v>266</v>
      </c>
    </row>
    <row r="101" spans="1:2" x14ac:dyDescent="0.25">
      <c r="A101" t="s">
        <v>267</v>
      </c>
      <c r="B101" t="s">
        <v>268</v>
      </c>
    </row>
    <row r="102" spans="1:2" x14ac:dyDescent="0.25">
      <c r="A102" t="s">
        <v>22</v>
      </c>
      <c r="B102" t="s">
        <v>269</v>
      </c>
    </row>
    <row r="103" spans="1:2" x14ac:dyDescent="0.25">
      <c r="A103" t="s">
        <v>270</v>
      </c>
      <c r="B103" t="s">
        <v>271</v>
      </c>
    </row>
    <row r="104" spans="1:2" x14ac:dyDescent="0.25">
      <c r="A104" t="s">
        <v>82</v>
      </c>
      <c r="B104" t="s">
        <v>272</v>
      </c>
    </row>
    <row r="105" spans="1:2" x14ac:dyDescent="0.25">
      <c r="A105" t="s">
        <v>87</v>
      </c>
      <c r="B105" t="s">
        <v>273</v>
      </c>
    </row>
    <row r="107" spans="1:2" x14ac:dyDescent="0.25">
      <c r="A107" s="50" t="s">
        <v>274</v>
      </c>
      <c r="B107" s="50"/>
    </row>
  </sheetData>
  <mergeCells count="1">
    <mergeCell ref="A107:B107"/>
  </mergeCells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FFD4-7259-49BB-A50C-39803EC8395C}">
  <dimension ref="A1:B40"/>
  <sheetViews>
    <sheetView topLeftCell="A4" workbookViewId="0">
      <selection activeCell="D10" sqref="D10"/>
    </sheetView>
  </sheetViews>
  <sheetFormatPr baseColWidth="10" defaultColWidth="8.85546875" defaultRowHeight="15" x14ac:dyDescent="0.25"/>
  <cols>
    <col min="1" max="1" width="12.85546875" bestFit="1" customWidth="1"/>
    <col min="2" max="2" width="43.42578125" bestFit="1" customWidth="1"/>
  </cols>
  <sheetData>
    <row r="1" spans="1:2" x14ac:dyDescent="0.25">
      <c r="A1" s="19" t="s">
        <v>275</v>
      </c>
      <c r="B1" s="19" t="s">
        <v>276</v>
      </c>
    </row>
    <row r="2" spans="1:2" x14ac:dyDescent="0.25">
      <c r="A2" t="s">
        <v>23</v>
      </c>
      <c r="B2" t="s">
        <v>277</v>
      </c>
    </row>
    <row r="3" spans="1:2" x14ac:dyDescent="0.25">
      <c r="A3" t="s">
        <v>24</v>
      </c>
      <c r="B3" t="s">
        <v>278</v>
      </c>
    </row>
    <row r="4" spans="1:2" x14ac:dyDescent="0.25">
      <c r="A4" t="s">
        <v>279</v>
      </c>
      <c r="B4" t="s">
        <v>280</v>
      </c>
    </row>
    <row r="5" spans="1:2" x14ac:dyDescent="0.25">
      <c r="A5" t="s">
        <v>49</v>
      </c>
      <c r="B5" t="s">
        <v>281</v>
      </c>
    </row>
    <row r="6" spans="1:2" x14ac:dyDescent="0.25">
      <c r="A6" t="s">
        <v>43</v>
      </c>
      <c r="B6" t="s">
        <v>282</v>
      </c>
    </row>
    <row r="7" spans="1:2" x14ac:dyDescent="0.25">
      <c r="A7" t="s">
        <v>283</v>
      </c>
      <c r="B7" t="s">
        <v>284</v>
      </c>
    </row>
    <row r="8" spans="1:2" x14ac:dyDescent="0.25">
      <c r="A8" t="s">
        <v>11</v>
      </c>
      <c r="B8" t="s">
        <v>285</v>
      </c>
    </row>
    <row r="9" spans="1:2" x14ac:dyDescent="0.25">
      <c r="A9" t="s">
        <v>57</v>
      </c>
      <c r="B9" t="s">
        <v>286</v>
      </c>
    </row>
    <row r="10" spans="1:2" x14ac:dyDescent="0.25">
      <c r="A10" t="s">
        <v>41</v>
      </c>
      <c r="B10" t="s">
        <v>287</v>
      </c>
    </row>
    <row r="11" spans="1:2" x14ac:dyDescent="0.25">
      <c r="A11" t="s">
        <v>69</v>
      </c>
      <c r="B11" t="s">
        <v>288</v>
      </c>
    </row>
    <row r="12" spans="1:2" x14ac:dyDescent="0.25">
      <c r="A12" t="s">
        <v>289</v>
      </c>
      <c r="B12" t="s">
        <v>290</v>
      </c>
    </row>
    <row r="13" spans="1:2" x14ac:dyDescent="0.25">
      <c r="A13" t="s">
        <v>291</v>
      </c>
      <c r="B13" t="s">
        <v>292</v>
      </c>
    </row>
    <row r="14" spans="1:2" x14ac:dyDescent="0.25">
      <c r="A14" t="s">
        <v>47</v>
      </c>
      <c r="B14" t="s">
        <v>293</v>
      </c>
    </row>
    <row r="15" spans="1:2" x14ac:dyDescent="0.25">
      <c r="A15" t="s">
        <v>31</v>
      </c>
      <c r="B15" t="s">
        <v>294</v>
      </c>
    </row>
    <row r="16" spans="1:2" x14ac:dyDescent="0.25">
      <c r="A16" t="s">
        <v>295</v>
      </c>
      <c r="B16" t="s">
        <v>296</v>
      </c>
    </row>
    <row r="17" spans="1:2" x14ac:dyDescent="0.25">
      <c r="A17" t="s">
        <v>98</v>
      </c>
      <c r="B17" t="s">
        <v>297</v>
      </c>
    </row>
    <row r="18" spans="1:2" x14ac:dyDescent="0.25">
      <c r="A18" t="s">
        <v>298</v>
      </c>
      <c r="B18" t="s">
        <v>299</v>
      </c>
    </row>
    <row r="19" spans="1:2" x14ac:dyDescent="0.25">
      <c r="A19" t="s">
        <v>248</v>
      </c>
      <c r="B19" t="s">
        <v>300</v>
      </c>
    </row>
    <row r="20" spans="1:2" x14ac:dyDescent="0.25">
      <c r="A20" t="s">
        <v>301</v>
      </c>
      <c r="B20" t="s">
        <v>302</v>
      </c>
    </row>
    <row r="21" spans="1:2" x14ac:dyDescent="0.25">
      <c r="A21" t="s">
        <v>108</v>
      </c>
      <c r="B21" t="s">
        <v>303</v>
      </c>
    </row>
    <row r="22" spans="1:2" x14ac:dyDescent="0.25">
      <c r="A22" t="s">
        <v>304</v>
      </c>
      <c r="B22" t="s">
        <v>305</v>
      </c>
    </row>
    <row r="23" spans="1:2" x14ac:dyDescent="0.25">
      <c r="A23" t="s">
        <v>33</v>
      </c>
      <c r="B23" t="s">
        <v>306</v>
      </c>
    </row>
    <row r="24" spans="1:2" x14ac:dyDescent="0.25">
      <c r="A24" t="s">
        <v>46</v>
      </c>
      <c r="B24" t="s">
        <v>307</v>
      </c>
    </row>
    <row r="25" spans="1:2" x14ac:dyDescent="0.25">
      <c r="A25" t="s">
        <v>44</v>
      </c>
      <c r="B25" t="s">
        <v>308</v>
      </c>
    </row>
    <row r="26" spans="1:2" x14ac:dyDescent="0.25">
      <c r="A26" t="s">
        <v>35</v>
      </c>
      <c r="B26" t="s">
        <v>309</v>
      </c>
    </row>
    <row r="27" spans="1:2" x14ac:dyDescent="0.25">
      <c r="A27" t="s">
        <v>28</v>
      </c>
      <c r="B27" t="s">
        <v>310</v>
      </c>
    </row>
    <row r="28" spans="1:2" x14ac:dyDescent="0.25">
      <c r="A28" t="s">
        <v>311</v>
      </c>
      <c r="B28" t="s">
        <v>6</v>
      </c>
    </row>
    <row r="29" spans="1:2" x14ac:dyDescent="0.25">
      <c r="A29" t="s">
        <v>94</v>
      </c>
      <c r="B29" t="s">
        <v>312</v>
      </c>
    </row>
    <row r="30" spans="1:2" x14ac:dyDescent="0.25">
      <c r="A30" t="s">
        <v>313</v>
      </c>
      <c r="B30" t="s">
        <v>314</v>
      </c>
    </row>
    <row r="31" spans="1:2" x14ac:dyDescent="0.25">
      <c r="A31" t="s">
        <v>26</v>
      </c>
      <c r="B31" t="s">
        <v>315</v>
      </c>
    </row>
    <row r="32" spans="1:2" x14ac:dyDescent="0.25">
      <c r="A32" t="s">
        <v>316</v>
      </c>
      <c r="B32" t="s">
        <v>317</v>
      </c>
    </row>
    <row r="33" spans="1:2" x14ac:dyDescent="0.25">
      <c r="A33" t="s">
        <v>27</v>
      </c>
      <c r="B33" t="s">
        <v>318</v>
      </c>
    </row>
    <row r="34" spans="1:2" x14ac:dyDescent="0.25">
      <c r="A34" t="s">
        <v>319</v>
      </c>
      <c r="B34" t="s">
        <v>320</v>
      </c>
    </row>
    <row r="35" spans="1:2" x14ac:dyDescent="0.25">
      <c r="A35" t="s">
        <v>53</v>
      </c>
      <c r="B35" t="s">
        <v>321</v>
      </c>
    </row>
    <row r="36" spans="1:2" x14ac:dyDescent="0.25">
      <c r="A36" t="s">
        <v>322</v>
      </c>
      <c r="B36" t="s">
        <v>323</v>
      </c>
    </row>
    <row r="37" spans="1:2" x14ac:dyDescent="0.25">
      <c r="A37" t="s">
        <v>324</v>
      </c>
      <c r="B37" t="s">
        <v>325</v>
      </c>
    </row>
    <row r="38" spans="1:2" x14ac:dyDescent="0.25">
      <c r="A38" t="s">
        <v>84</v>
      </c>
      <c r="B38" t="s">
        <v>326</v>
      </c>
    </row>
    <row r="40" spans="1:2" x14ac:dyDescent="0.25">
      <c r="A40" s="50" t="s">
        <v>327</v>
      </c>
      <c r="B40" s="50"/>
    </row>
  </sheetData>
  <mergeCells count="1">
    <mergeCell ref="A40:B40"/>
  </mergeCells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35495-5B76-4A23-BD83-9E5B623EF8BA}">
  <dimension ref="A1:B644"/>
  <sheetViews>
    <sheetView topLeftCell="A13" workbookViewId="0">
      <selection sqref="A1:XFD1048576"/>
    </sheetView>
  </sheetViews>
  <sheetFormatPr baseColWidth="10" defaultRowHeight="15" x14ac:dyDescent="0.25"/>
  <cols>
    <col min="1" max="1" width="9.85546875" bestFit="1" customWidth="1"/>
    <col min="2" max="2" width="42.85546875" bestFit="1" customWidth="1"/>
  </cols>
  <sheetData>
    <row r="1" spans="1:2" x14ac:dyDescent="0.25">
      <c r="A1" s="19" t="s">
        <v>328</v>
      </c>
      <c r="B1" s="19" t="s">
        <v>1</v>
      </c>
    </row>
    <row r="2" spans="1:2" x14ac:dyDescent="0.25">
      <c r="A2" t="s">
        <v>329</v>
      </c>
      <c r="B2" t="s">
        <v>330</v>
      </c>
    </row>
    <row r="3" spans="1:2" x14ac:dyDescent="0.25">
      <c r="A3" t="s">
        <v>331</v>
      </c>
      <c r="B3" t="s">
        <v>332</v>
      </c>
    </row>
    <row r="4" spans="1:2" x14ac:dyDescent="0.25">
      <c r="A4" t="s">
        <v>333</v>
      </c>
      <c r="B4" t="s">
        <v>334</v>
      </c>
    </row>
    <row r="5" spans="1:2" x14ac:dyDescent="0.25">
      <c r="A5" t="s">
        <v>335</v>
      </c>
      <c r="B5" t="s">
        <v>336</v>
      </c>
    </row>
    <row r="6" spans="1:2" x14ac:dyDescent="0.25">
      <c r="A6" t="s">
        <v>337</v>
      </c>
      <c r="B6" t="s">
        <v>338</v>
      </c>
    </row>
    <row r="7" spans="1:2" x14ac:dyDescent="0.25">
      <c r="A7" t="s">
        <v>339</v>
      </c>
      <c r="B7" t="s">
        <v>340</v>
      </c>
    </row>
    <row r="8" spans="1:2" x14ac:dyDescent="0.25">
      <c r="A8" t="s">
        <v>341</v>
      </c>
      <c r="B8" t="s">
        <v>342</v>
      </c>
    </row>
    <row r="9" spans="1:2" x14ac:dyDescent="0.25">
      <c r="A9" t="s">
        <v>343</v>
      </c>
      <c r="B9" t="s">
        <v>344</v>
      </c>
    </row>
    <row r="10" spans="1:2" x14ac:dyDescent="0.25">
      <c r="A10" t="s">
        <v>345</v>
      </c>
      <c r="B10" t="s">
        <v>346</v>
      </c>
    </row>
    <row r="11" spans="1:2" x14ac:dyDescent="0.25">
      <c r="A11" t="s">
        <v>347</v>
      </c>
      <c r="B11" t="s">
        <v>348</v>
      </c>
    </row>
    <row r="12" spans="1:2" x14ac:dyDescent="0.25">
      <c r="A12" t="s">
        <v>349</v>
      </c>
      <c r="B12" t="s">
        <v>350</v>
      </c>
    </row>
    <row r="13" spans="1:2" x14ac:dyDescent="0.25">
      <c r="A13" t="s">
        <v>351</v>
      </c>
      <c r="B13" t="s">
        <v>352</v>
      </c>
    </row>
    <row r="14" spans="1:2" x14ac:dyDescent="0.25">
      <c r="A14" t="s">
        <v>353</v>
      </c>
      <c r="B14" t="s">
        <v>354</v>
      </c>
    </row>
    <row r="15" spans="1:2" x14ac:dyDescent="0.25">
      <c r="A15" t="s">
        <v>355</v>
      </c>
      <c r="B15" t="s">
        <v>356</v>
      </c>
    </row>
    <row r="16" spans="1:2" x14ac:dyDescent="0.25">
      <c r="A16" t="s">
        <v>357</v>
      </c>
      <c r="B16" t="s">
        <v>358</v>
      </c>
    </row>
    <row r="17" spans="1:2" x14ac:dyDescent="0.25">
      <c r="A17" t="s">
        <v>359</v>
      </c>
      <c r="B17" t="s">
        <v>360</v>
      </c>
    </row>
    <row r="18" spans="1:2" x14ac:dyDescent="0.25">
      <c r="A18" t="s">
        <v>361</v>
      </c>
      <c r="B18" t="s">
        <v>362</v>
      </c>
    </row>
    <row r="19" spans="1:2" x14ac:dyDescent="0.25">
      <c r="A19" t="s">
        <v>363</v>
      </c>
      <c r="B19" t="s">
        <v>364</v>
      </c>
    </row>
    <row r="20" spans="1:2" x14ac:dyDescent="0.25">
      <c r="A20" t="s">
        <v>365</v>
      </c>
      <c r="B20" t="s">
        <v>366</v>
      </c>
    </row>
    <row r="21" spans="1:2" x14ac:dyDescent="0.25">
      <c r="A21" t="s">
        <v>367</v>
      </c>
      <c r="B21" t="s">
        <v>368</v>
      </c>
    </row>
    <row r="22" spans="1:2" x14ac:dyDescent="0.25">
      <c r="A22" t="s">
        <v>369</v>
      </c>
      <c r="B22" t="s">
        <v>370</v>
      </c>
    </row>
    <row r="23" spans="1:2" x14ac:dyDescent="0.25">
      <c r="A23" t="s">
        <v>371</v>
      </c>
      <c r="B23" t="s">
        <v>372</v>
      </c>
    </row>
    <row r="24" spans="1:2" x14ac:dyDescent="0.25">
      <c r="A24" t="s">
        <v>373</v>
      </c>
      <c r="B24" t="s">
        <v>374</v>
      </c>
    </row>
    <row r="25" spans="1:2" x14ac:dyDescent="0.25">
      <c r="A25" t="s">
        <v>375</v>
      </c>
      <c r="B25" t="s">
        <v>376</v>
      </c>
    </row>
    <row r="26" spans="1:2" x14ac:dyDescent="0.25">
      <c r="A26" t="s">
        <v>377</v>
      </c>
      <c r="B26" t="s">
        <v>378</v>
      </c>
    </row>
    <row r="27" spans="1:2" x14ac:dyDescent="0.25">
      <c r="A27" t="s">
        <v>379</v>
      </c>
      <c r="B27" t="s">
        <v>380</v>
      </c>
    </row>
    <row r="28" spans="1:2" x14ac:dyDescent="0.25">
      <c r="A28" t="s">
        <v>381</v>
      </c>
      <c r="B28" t="s">
        <v>382</v>
      </c>
    </row>
    <row r="29" spans="1:2" x14ac:dyDescent="0.25">
      <c r="A29" t="s">
        <v>383</v>
      </c>
      <c r="B29" t="s">
        <v>384</v>
      </c>
    </row>
    <row r="30" spans="1:2" x14ac:dyDescent="0.25">
      <c r="A30" t="s">
        <v>385</v>
      </c>
      <c r="B30" t="s">
        <v>386</v>
      </c>
    </row>
    <row r="31" spans="1:2" x14ac:dyDescent="0.25">
      <c r="A31" t="s">
        <v>387</v>
      </c>
      <c r="B31" t="s">
        <v>388</v>
      </c>
    </row>
    <row r="32" spans="1:2" x14ac:dyDescent="0.25">
      <c r="A32" t="s">
        <v>389</v>
      </c>
      <c r="B32" t="s">
        <v>390</v>
      </c>
    </row>
    <row r="33" spans="1:2" x14ac:dyDescent="0.25">
      <c r="A33" t="s">
        <v>391</v>
      </c>
      <c r="B33" t="s">
        <v>392</v>
      </c>
    </row>
    <row r="34" spans="1:2" x14ac:dyDescent="0.25">
      <c r="A34" t="s">
        <v>154</v>
      </c>
      <c r="B34" t="s">
        <v>393</v>
      </c>
    </row>
    <row r="35" spans="1:2" x14ac:dyDescent="0.25">
      <c r="A35" t="s">
        <v>394</v>
      </c>
      <c r="B35" t="s">
        <v>395</v>
      </c>
    </row>
    <row r="36" spans="1:2" x14ac:dyDescent="0.25">
      <c r="A36" t="s">
        <v>396</v>
      </c>
      <c r="B36" t="s">
        <v>397</v>
      </c>
    </row>
    <row r="37" spans="1:2" x14ac:dyDescent="0.25">
      <c r="A37" t="s">
        <v>398</v>
      </c>
      <c r="B37" t="s">
        <v>399</v>
      </c>
    </row>
    <row r="38" spans="1:2" x14ac:dyDescent="0.25">
      <c r="A38" t="s">
        <v>400</v>
      </c>
      <c r="B38" t="s">
        <v>401</v>
      </c>
    </row>
    <row r="39" spans="1:2" x14ac:dyDescent="0.25">
      <c r="A39" t="s">
        <v>402</v>
      </c>
      <c r="B39" t="s">
        <v>403</v>
      </c>
    </row>
    <row r="40" spans="1:2" x14ac:dyDescent="0.25">
      <c r="A40" t="s">
        <v>404</v>
      </c>
      <c r="B40" t="s">
        <v>405</v>
      </c>
    </row>
    <row r="41" spans="1:2" x14ac:dyDescent="0.25">
      <c r="A41" t="s">
        <v>406</v>
      </c>
      <c r="B41" t="s">
        <v>407</v>
      </c>
    </row>
    <row r="42" spans="1:2" x14ac:dyDescent="0.25">
      <c r="A42" t="s">
        <v>408</v>
      </c>
      <c r="B42" t="s">
        <v>409</v>
      </c>
    </row>
    <row r="43" spans="1:2" x14ac:dyDescent="0.25">
      <c r="A43" t="s">
        <v>410</v>
      </c>
      <c r="B43" t="s">
        <v>411</v>
      </c>
    </row>
    <row r="44" spans="1:2" x14ac:dyDescent="0.25">
      <c r="A44" t="s">
        <v>412</v>
      </c>
      <c r="B44" t="s">
        <v>413</v>
      </c>
    </row>
    <row r="45" spans="1:2" x14ac:dyDescent="0.25">
      <c r="A45" t="s">
        <v>414</v>
      </c>
      <c r="B45" t="s">
        <v>415</v>
      </c>
    </row>
    <row r="46" spans="1:2" x14ac:dyDescent="0.25">
      <c r="A46" t="s">
        <v>416</v>
      </c>
      <c r="B46" t="s">
        <v>417</v>
      </c>
    </row>
    <row r="47" spans="1:2" x14ac:dyDescent="0.25">
      <c r="A47" t="s">
        <v>418</v>
      </c>
      <c r="B47" t="s">
        <v>419</v>
      </c>
    </row>
    <row r="48" spans="1:2" x14ac:dyDescent="0.25">
      <c r="A48" t="s">
        <v>420</v>
      </c>
      <c r="B48" t="s">
        <v>421</v>
      </c>
    </row>
    <row r="49" spans="1:2" x14ac:dyDescent="0.25">
      <c r="A49" t="s">
        <v>422</v>
      </c>
      <c r="B49" t="s">
        <v>423</v>
      </c>
    </row>
    <row r="50" spans="1:2" x14ac:dyDescent="0.25">
      <c r="A50" t="s">
        <v>424</v>
      </c>
      <c r="B50" t="s">
        <v>423</v>
      </c>
    </row>
    <row r="51" spans="1:2" x14ac:dyDescent="0.25">
      <c r="A51" t="s">
        <v>425</v>
      </c>
      <c r="B51" t="s">
        <v>426</v>
      </c>
    </row>
    <row r="52" spans="1:2" x14ac:dyDescent="0.25">
      <c r="A52" t="s">
        <v>427</v>
      </c>
      <c r="B52" t="s">
        <v>428</v>
      </c>
    </row>
    <row r="53" spans="1:2" x14ac:dyDescent="0.25">
      <c r="A53" t="s">
        <v>429</v>
      </c>
      <c r="B53" t="s">
        <v>430</v>
      </c>
    </row>
    <row r="54" spans="1:2" x14ac:dyDescent="0.25">
      <c r="A54" t="s">
        <v>431</v>
      </c>
      <c r="B54" t="s">
        <v>432</v>
      </c>
    </row>
    <row r="55" spans="1:2" x14ac:dyDescent="0.25">
      <c r="A55" t="s">
        <v>433</v>
      </c>
      <c r="B55" t="s">
        <v>434</v>
      </c>
    </row>
    <row r="56" spans="1:2" x14ac:dyDescent="0.25">
      <c r="A56" t="s">
        <v>435</v>
      </c>
      <c r="B56" t="s">
        <v>436</v>
      </c>
    </row>
    <row r="57" spans="1:2" x14ac:dyDescent="0.25">
      <c r="A57" t="s">
        <v>437</v>
      </c>
      <c r="B57" t="s">
        <v>438</v>
      </c>
    </row>
    <row r="58" spans="1:2" x14ac:dyDescent="0.25">
      <c r="A58" t="s">
        <v>439</v>
      </c>
      <c r="B58" t="s">
        <v>440</v>
      </c>
    </row>
    <row r="59" spans="1:2" x14ac:dyDescent="0.25">
      <c r="A59" t="s">
        <v>441</v>
      </c>
      <c r="B59" t="s">
        <v>442</v>
      </c>
    </row>
    <row r="60" spans="1:2" x14ac:dyDescent="0.25">
      <c r="A60" t="s">
        <v>443</v>
      </c>
      <c r="B60" t="s">
        <v>444</v>
      </c>
    </row>
    <row r="61" spans="1:2" x14ac:dyDescent="0.25">
      <c r="A61" t="s">
        <v>445</v>
      </c>
      <c r="B61" t="s">
        <v>446</v>
      </c>
    </row>
    <row r="62" spans="1:2" x14ac:dyDescent="0.25">
      <c r="A62" t="s">
        <v>447</v>
      </c>
      <c r="B62" t="s">
        <v>448</v>
      </c>
    </row>
    <row r="63" spans="1:2" x14ac:dyDescent="0.25">
      <c r="A63" t="s">
        <v>449</v>
      </c>
      <c r="B63" t="s">
        <v>450</v>
      </c>
    </row>
    <row r="64" spans="1:2" x14ac:dyDescent="0.25">
      <c r="A64" t="s">
        <v>451</v>
      </c>
      <c r="B64" t="s">
        <v>452</v>
      </c>
    </row>
    <row r="65" spans="1:2" x14ac:dyDescent="0.25">
      <c r="A65" t="s">
        <v>453</v>
      </c>
      <c r="B65" t="s">
        <v>454</v>
      </c>
    </row>
    <row r="66" spans="1:2" x14ac:dyDescent="0.25">
      <c r="A66" t="s">
        <v>455</v>
      </c>
      <c r="B66" t="s">
        <v>456</v>
      </c>
    </row>
    <row r="67" spans="1:2" x14ac:dyDescent="0.25">
      <c r="A67" t="s">
        <v>457</v>
      </c>
      <c r="B67" t="s">
        <v>458</v>
      </c>
    </row>
    <row r="68" spans="1:2" x14ac:dyDescent="0.25">
      <c r="A68" t="s">
        <v>459</v>
      </c>
      <c r="B68" t="s">
        <v>460</v>
      </c>
    </row>
    <row r="69" spans="1:2" x14ac:dyDescent="0.25">
      <c r="A69" t="s">
        <v>461</v>
      </c>
      <c r="B69" t="s">
        <v>462</v>
      </c>
    </row>
    <row r="70" spans="1:2" x14ac:dyDescent="0.25">
      <c r="A70" t="s">
        <v>463</v>
      </c>
      <c r="B70" t="s">
        <v>464</v>
      </c>
    </row>
    <row r="71" spans="1:2" x14ac:dyDescent="0.25">
      <c r="A71" t="s">
        <v>465</v>
      </c>
      <c r="B71" t="s">
        <v>466</v>
      </c>
    </row>
    <row r="72" spans="1:2" x14ac:dyDescent="0.25">
      <c r="A72" t="s">
        <v>467</v>
      </c>
      <c r="B72" t="s">
        <v>468</v>
      </c>
    </row>
    <row r="73" spans="1:2" x14ac:dyDescent="0.25">
      <c r="A73" t="s">
        <v>469</v>
      </c>
      <c r="B73" t="s">
        <v>470</v>
      </c>
    </row>
    <row r="74" spans="1:2" x14ac:dyDescent="0.25">
      <c r="A74" t="s">
        <v>471</v>
      </c>
      <c r="B74" t="s">
        <v>472</v>
      </c>
    </row>
    <row r="75" spans="1:2" x14ac:dyDescent="0.25">
      <c r="A75" t="s">
        <v>473</v>
      </c>
      <c r="B75" t="s">
        <v>474</v>
      </c>
    </row>
    <row r="76" spans="1:2" x14ac:dyDescent="0.25">
      <c r="A76" t="s">
        <v>475</v>
      </c>
      <c r="B76" t="s">
        <v>476</v>
      </c>
    </row>
    <row r="77" spans="1:2" x14ac:dyDescent="0.25">
      <c r="A77" t="s">
        <v>477</v>
      </c>
      <c r="B77" t="s">
        <v>478</v>
      </c>
    </row>
    <row r="78" spans="1:2" x14ac:dyDescent="0.25">
      <c r="A78" t="s">
        <v>479</v>
      </c>
      <c r="B78" t="s">
        <v>480</v>
      </c>
    </row>
    <row r="79" spans="1:2" x14ac:dyDescent="0.25">
      <c r="A79" t="s">
        <v>481</v>
      </c>
      <c r="B79" t="s">
        <v>482</v>
      </c>
    </row>
    <row r="80" spans="1:2" x14ac:dyDescent="0.25">
      <c r="A80" t="s">
        <v>483</v>
      </c>
      <c r="B80" t="s">
        <v>484</v>
      </c>
    </row>
    <row r="81" spans="1:2" x14ac:dyDescent="0.25">
      <c r="A81" t="s">
        <v>485</v>
      </c>
      <c r="B81" t="s">
        <v>486</v>
      </c>
    </row>
    <row r="82" spans="1:2" x14ac:dyDescent="0.25">
      <c r="A82" t="s">
        <v>487</v>
      </c>
      <c r="B82" t="s">
        <v>488</v>
      </c>
    </row>
    <row r="83" spans="1:2" x14ac:dyDescent="0.25">
      <c r="A83" t="s">
        <v>489</v>
      </c>
      <c r="B83" t="s">
        <v>490</v>
      </c>
    </row>
    <row r="84" spans="1:2" x14ac:dyDescent="0.25">
      <c r="A84" t="s">
        <v>491</v>
      </c>
      <c r="B84" t="s">
        <v>492</v>
      </c>
    </row>
    <row r="85" spans="1:2" x14ac:dyDescent="0.25">
      <c r="A85" t="s">
        <v>493</v>
      </c>
      <c r="B85" t="s">
        <v>494</v>
      </c>
    </row>
    <row r="86" spans="1:2" x14ac:dyDescent="0.25">
      <c r="A86" t="s">
        <v>495</v>
      </c>
      <c r="B86" t="s">
        <v>496</v>
      </c>
    </row>
    <row r="87" spans="1:2" x14ac:dyDescent="0.25">
      <c r="A87" t="s">
        <v>497</v>
      </c>
      <c r="B87" t="s">
        <v>498</v>
      </c>
    </row>
    <row r="88" spans="1:2" x14ac:dyDescent="0.25">
      <c r="A88" t="s">
        <v>499</v>
      </c>
      <c r="B88" t="s">
        <v>500</v>
      </c>
    </row>
    <row r="89" spans="1:2" x14ac:dyDescent="0.25">
      <c r="A89" t="s">
        <v>501</v>
      </c>
      <c r="B89" t="s">
        <v>502</v>
      </c>
    </row>
    <row r="90" spans="1:2" x14ac:dyDescent="0.25">
      <c r="A90" t="s">
        <v>503</v>
      </c>
      <c r="B90" t="s">
        <v>504</v>
      </c>
    </row>
    <row r="91" spans="1:2" x14ac:dyDescent="0.25">
      <c r="A91" t="s">
        <v>505</v>
      </c>
      <c r="B91" t="s">
        <v>506</v>
      </c>
    </row>
    <row r="92" spans="1:2" x14ac:dyDescent="0.25">
      <c r="A92" t="s">
        <v>507</v>
      </c>
      <c r="B92" t="s">
        <v>508</v>
      </c>
    </row>
    <row r="93" spans="1:2" x14ac:dyDescent="0.25">
      <c r="A93" t="s">
        <v>509</v>
      </c>
      <c r="B93" t="s">
        <v>510</v>
      </c>
    </row>
    <row r="94" spans="1:2" x14ac:dyDescent="0.25">
      <c r="A94" t="s">
        <v>511</v>
      </c>
      <c r="B94" t="s">
        <v>512</v>
      </c>
    </row>
    <row r="95" spans="1:2" x14ac:dyDescent="0.25">
      <c r="A95" t="s">
        <v>513</v>
      </c>
      <c r="B95" t="s">
        <v>514</v>
      </c>
    </row>
    <row r="96" spans="1:2" x14ac:dyDescent="0.25">
      <c r="A96" t="s">
        <v>515</v>
      </c>
      <c r="B96" t="s">
        <v>516</v>
      </c>
    </row>
    <row r="97" spans="1:2" x14ac:dyDescent="0.25">
      <c r="A97" t="s">
        <v>517</v>
      </c>
      <c r="B97" t="s">
        <v>518</v>
      </c>
    </row>
    <row r="98" spans="1:2" x14ac:dyDescent="0.25">
      <c r="A98" t="s">
        <v>519</v>
      </c>
      <c r="B98" t="s">
        <v>520</v>
      </c>
    </row>
    <row r="99" spans="1:2" x14ac:dyDescent="0.25">
      <c r="A99" t="s">
        <v>521</v>
      </c>
      <c r="B99" t="s">
        <v>522</v>
      </c>
    </row>
    <row r="100" spans="1:2" x14ac:dyDescent="0.25">
      <c r="A100" t="s">
        <v>523</v>
      </c>
      <c r="B100" t="s">
        <v>524</v>
      </c>
    </row>
    <row r="101" spans="1:2" x14ac:dyDescent="0.25">
      <c r="A101" t="s">
        <v>525</v>
      </c>
      <c r="B101" t="s">
        <v>526</v>
      </c>
    </row>
    <row r="102" spans="1:2" x14ac:dyDescent="0.25">
      <c r="A102" t="s">
        <v>527</v>
      </c>
      <c r="B102" t="s">
        <v>528</v>
      </c>
    </row>
    <row r="103" spans="1:2" x14ac:dyDescent="0.25">
      <c r="A103" t="s">
        <v>529</v>
      </c>
      <c r="B103" t="s">
        <v>530</v>
      </c>
    </row>
    <row r="104" spans="1:2" x14ac:dyDescent="0.25">
      <c r="A104" t="s">
        <v>531</v>
      </c>
      <c r="B104" t="s">
        <v>532</v>
      </c>
    </row>
    <row r="105" spans="1:2" x14ac:dyDescent="0.25">
      <c r="A105" t="s">
        <v>533</v>
      </c>
      <c r="B105" t="s">
        <v>534</v>
      </c>
    </row>
    <row r="106" spans="1:2" x14ac:dyDescent="0.25">
      <c r="A106" t="s">
        <v>535</v>
      </c>
      <c r="B106" t="s">
        <v>536</v>
      </c>
    </row>
    <row r="107" spans="1:2" x14ac:dyDescent="0.25">
      <c r="A107" t="s">
        <v>537</v>
      </c>
      <c r="B107" t="s">
        <v>538</v>
      </c>
    </row>
    <row r="108" spans="1:2" x14ac:dyDescent="0.25">
      <c r="A108" t="s">
        <v>539</v>
      </c>
      <c r="B108" t="s">
        <v>540</v>
      </c>
    </row>
    <row r="109" spans="1:2" x14ac:dyDescent="0.25">
      <c r="A109" t="s">
        <v>541</v>
      </c>
      <c r="B109" t="s">
        <v>542</v>
      </c>
    </row>
    <row r="110" spans="1:2" x14ac:dyDescent="0.25">
      <c r="A110" t="s">
        <v>543</v>
      </c>
      <c r="B110" t="s">
        <v>544</v>
      </c>
    </row>
    <row r="111" spans="1:2" x14ac:dyDescent="0.25">
      <c r="A111" t="s">
        <v>545</v>
      </c>
      <c r="B111" t="s">
        <v>546</v>
      </c>
    </row>
    <row r="112" spans="1:2" x14ac:dyDescent="0.25">
      <c r="A112" t="s">
        <v>547</v>
      </c>
      <c r="B112" t="s">
        <v>548</v>
      </c>
    </row>
    <row r="113" spans="1:2" x14ac:dyDescent="0.25">
      <c r="A113" t="s">
        <v>549</v>
      </c>
      <c r="B113" t="s">
        <v>550</v>
      </c>
    </row>
    <row r="114" spans="1:2" x14ac:dyDescent="0.25">
      <c r="A114" t="s">
        <v>551</v>
      </c>
      <c r="B114" t="s">
        <v>552</v>
      </c>
    </row>
    <row r="115" spans="1:2" x14ac:dyDescent="0.25">
      <c r="A115" t="s">
        <v>553</v>
      </c>
      <c r="B115" t="s">
        <v>554</v>
      </c>
    </row>
    <row r="116" spans="1:2" x14ac:dyDescent="0.25">
      <c r="A116" t="s">
        <v>555</v>
      </c>
      <c r="B116" t="s">
        <v>556</v>
      </c>
    </row>
    <row r="117" spans="1:2" x14ac:dyDescent="0.25">
      <c r="A117" t="s">
        <v>557</v>
      </c>
      <c r="B117" t="s">
        <v>558</v>
      </c>
    </row>
    <row r="118" spans="1:2" x14ac:dyDescent="0.25">
      <c r="A118" t="s">
        <v>559</v>
      </c>
      <c r="B118" t="s">
        <v>560</v>
      </c>
    </row>
    <row r="119" spans="1:2" x14ac:dyDescent="0.25">
      <c r="A119" t="s">
        <v>561</v>
      </c>
      <c r="B119" t="s">
        <v>562</v>
      </c>
    </row>
    <row r="120" spans="1:2" x14ac:dyDescent="0.25">
      <c r="A120" t="s">
        <v>563</v>
      </c>
      <c r="B120" t="s">
        <v>564</v>
      </c>
    </row>
    <row r="121" spans="1:2" x14ac:dyDescent="0.25">
      <c r="A121" t="s">
        <v>565</v>
      </c>
      <c r="B121" t="s">
        <v>566</v>
      </c>
    </row>
    <row r="122" spans="1:2" x14ac:dyDescent="0.25">
      <c r="A122" t="s">
        <v>567</v>
      </c>
      <c r="B122" t="s">
        <v>568</v>
      </c>
    </row>
    <row r="123" spans="1:2" x14ac:dyDescent="0.25">
      <c r="A123" t="s">
        <v>569</v>
      </c>
      <c r="B123" t="s">
        <v>568</v>
      </c>
    </row>
    <row r="124" spans="1:2" x14ac:dyDescent="0.25">
      <c r="A124" t="s">
        <v>570</v>
      </c>
      <c r="B124" t="s">
        <v>571</v>
      </c>
    </row>
    <row r="125" spans="1:2" x14ac:dyDescent="0.25">
      <c r="A125" t="s">
        <v>572</v>
      </c>
      <c r="B125" t="s">
        <v>573</v>
      </c>
    </row>
    <row r="126" spans="1:2" x14ac:dyDescent="0.25">
      <c r="A126" t="s">
        <v>574</v>
      </c>
      <c r="B126" t="s">
        <v>575</v>
      </c>
    </row>
    <row r="127" spans="1:2" x14ac:dyDescent="0.25">
      <c r="A127" t="s">
        <v>576</v>
      </c>
      <c r="B127" t="s">
        <v>577</v>
      </c>
    </row>
    <row r="128" spans="1:2" x14ac:dyDescent="0.25">
      <c r="A128" t="s">
        <v>578</v>
      </c>
      <c r="B128" t="s">
        <v>579</v>
      </c>
    </row>
    <row r="129" spans="1:2" x14ac:dyDescent="0.25">
      <c r="A129" t="s">
        <v>580</v>
      </c>
      <c r="B129" t="s">
        <v>581</v>
      </c>
    </row>
    <row r="130" spans="1:2" x14ac:dyDescent="0.25">
      <c r="A130" t="s">
        <v>582</v>
      </c>
      <c r="B130" t="s">
        <v>583</v>
      </c>
    </row>
    <row r="131" spans="1:2" x14ac:dyDescent="0.25">
      <c r="A131" t="s">
        <v>584</v>
      </c>
      <c r="B131" t="s">
        <v>585</v>
      </c>
    </row>
    <row r="132" spans="1:2" x14ac:dyDescent="0.25">
      <c r="A132" t="s">
        <v>586</v>
      </c>
      <c r="B132" t="s">
        <v>587</v>
      </c>
    </row>
    <row r="133" spans="1:2" x14ac:dyDescent="0.25">
      <c r="A133" t="s">
        <v>588</v>
      </c>
      <c r="B133" t="s">
        <v>589</v>
      </c>
    </row>
    <row r="134" spans="1:2" x14ac:dyDescent="0.25">
      <c r="A134" t="s">
        <v>590</v>
      </c>
      <c r="B134" t="s">
        <v>591</v>
      </c>
    </row>
    <row r="135" spans="1:2" x14ac:dyDescent="0.25">
      <c r="A135" t="s">
        <v>592</v>
      </c>
      <c r="B135" t="s">
        <v>593</v>
      </c>
    </row>
    <row r="136" spans="1:2" x14ac:dyDescent="0.25">
      <c r="A136" t="s">
        <v>594</v>
      </c>
      <c r="B136" t="s">
        <v>595</v>
      </c>
    </row>
    <row r="137" spans="1:2" x14ac:dyDescent="0.25">
      <c r="A137" t="s">
        <v>596</v>
      </c>
      <c r="B137" t="s">
        <v>597</v>
      </c>
    </row>
    <row r="138" spans="1:2" x14ac:dyDescent="0.25">
      <c r="A138" t="s">
        <v>598</v>
      </c>
      <c r="B138" t="s">
        <v>599</v>
      </c>
    </row>
    <row r="139" spans="1:2" x14ac:dyDescent="0.25">
      <c r="A139" t="s">
        <v>600</v>
      </c>
      <c r="B139" t="s">
        <v>601</v>
      </c>
    </row>
    <row r="140" spans="1:2" x14ac:dyDescent="0.25">
      <c r="A140" t="s">
        <v>602</v>
      </c>
      <c r="B140" t="s">
        <v>603</v>
      </c>
    </row>
    <row r="141" spans="1:2" x14ac:dyDescent="0.25">
      <c r="A141" t="s">
        <v>604</v>
      </c>
      <c r="B141" t="s">
        <v>605</v>
      </c>
    </row>
    <row r="142" spans="1:2" x14ac:dyDescent="0.25">
      <c r="A142" t="s">
        <v>606</v>
      </c>
      <c r="B142" t="s">
        <v>607</v>
      </c>
    </row>
    <row r="143" spans="1:2" x14ac:dyDescent="0.25">
      <c r="A143" t="s">
        <v>608</v>
      </c>
      <c r="B143" t="s">
        <v>609</v>
      </c>
    </row>
    <row r="144" spans="1:2" x14ac:dyDescent="0.25">
      <c r="A144" t="s">
        <v>610</v>
      </c>
      <c r="B144" t="s">
        <v>611</v>
      </c>
    </row>
    <row r="145" spans="1:2" x14ac:dyDescent="0.25">
      <c r="A145" t="s">
        <v>612</v>
      </c>
      <c r="B145" t="s">
        <v>613</v>
      </c>
    </row>
    <row r="146" spans="1:2" x14ac:dyDescent="0.25">
      <c r="A146" t="s">
        <v>614</v>
      </c>
      <c r="B146" t="s">
        <v>615</v>
      </c>
    </row>
    <row r="147" spans="1:2" x14ac:dyDescent="0.25">
      <c r="A147" t="s">
        <v>616</v>
      </c>
      <c r="B147" t="s">
        <v>617</v>
      </c>
    </row>
    <row r="148" spans="1:2" x14ac:dyDescent="0.25">
      <c r="A148" t="s">
        <v>618</v>
      </c>
      <c r="B148" t="s">
        <v>619</v>
      </c>
    </row>
    <row r="149" spans="1:2" x14ac:dyDescent="0.25">
      <c r="A149" t="s">
        <v>620</v>
      </c>
      <c r="B149" t="s">
        <v>621</v>
      </c>
    </row>
    <row r="150" spans="1:2" x14ac:dyDescent="0.25">
      <c r="A150" t="s">
        <v>622</v>
      </c>
      <c r="B150" t="s">
        <v>623</v>
      </c>
    </row>
    <row r="151" spans="1:2" x14ac:dyDescent="0.25">
      <c r="A151" t="s">
        <v>624</v>
      </c>
      <c r="B151" t="s">
        <v>625</v>
      </c>
    </row>
    <row r="152" spans="1:2" x14ac:dyDescent="0.25">
      <c r="A152" t="s">
        <v>626</v>
      </c>
      <c r="B152" t="s">
        <v>627</v>
      </c>
    </row>
    <row r="153" spans="1:2" x14ac:dyDescent="0.25">
      <c r="A153" t="s">
        <v>628</v>
      </c>
      <c r="B153" t="s">
        <v>629</v>
      </c>
    </row>
    <row r="154" spans="1:2" x14ac:dyDescent="0.25">
      <c r="A154" t="s">
        <v>630</v>
      </c>
      <c r="B154" t="s">
        <v>631</v>
      </c>
    </row>
    <row r="155" spans="1:2" x14ac:dyDescent="0.25">
      <c r="A155" t="s">
        <v>632</v>
      </c>
      <c r="B155" t="s">
        <v>633</v>
      </c>
    </row>
    <row r="156" spans="1:2" x14ac:dyDescent="0.25">
      <c r="A156" t="s">
        <v>634</v>
      </c>
      <c r="B156" t="s">
        <v>635</v>
      </c>
    </row>
    <row r="157" spans="1:2" x14ac:dyDescent="0.25">
      <c r="A157" t="s">
        <v>636</v>
      </c>
      <c r="B157" t="s">
        <v>637</v>
      </c>
    </row>
    <row r="158" spans="1:2" x14ac:dyDescent="0.25">
      <c r="A158" t="s">
        <v>638</v>
      </c>
      <c r="B158" t="s">
        <v>639</v>
      </c>
    </row>
    <row r="159" spans="1:2" x14ac:dyDescent="0.25">
      <c r="A159" t="s">
        <v>61</v>
      </c>
      <c r="B159" t="s">
        <v>640</v>
      </c>
    </row>
    <row r="160" spans="1:2" x14ac:dyDescent="0.25">
      <c r="A160" t="s">
        <v>92</v>
      </c>
      <c r="B160" t="s">
        <v>641</v>
      </c>
    </row>
    <row r="161" spans="1:2" x14ac:dyDescent="0.25">
      <c r="A161" t="s">
        <v>642</v>
      </c>
      <c r="B161" t="s">
        <v>643</v>
      </c>
    </row>
    <row r="162" spans="1:2" x14ac:dyDescent="0.25">
      <c r="A162" t="s">
        <v>644</v>
      </c>
      <c r="B162" t="s">
        <v>645</v>
      </c>
    </row>
    <row r="163" spans="1:2" x14ac:dyDescent="0.25">
      <c r="A163" t="s">
        <v>646</v>
      </c>
      <c r="B163" t="s">
        <v>647</v>
      </c>
    </row>
    <row r="164" spans="1:2" x14ac:dyDescent="0.25">
      <c r="A164" t="s">
        <v>648</v>
      </c>
      <c r="B164" t="s">
        <v>649</v>
      </c>
    </row>
    <row r="165" spans="1:2" x14ac:dyDescent="0.25">
      <c r="A165" t="s">
        <v>650</v>
      </c>
      <c r="B165" t="s">
        <v>651</v>
      </c>
    </row>
    <row r="166" spans="1:2" x14ac:dyDescent="0.25">
      <c r="A166" t="s">
        <v>652</v>
      </c>
      <c r="B166" t="s">
        <v>653</v>
      </c>
    </row>
    <row r="167" spans="1:2" x14ac:dyDescent="0.25">
      <c r="A167" t="s">
        <v>654</v>
      </c>
      <c r="B167" t="s">
        <v>655</v>
      </c>
    </row>
    <row r="168" spans="1:2" x14ac:dyDescent="0.25">
      <c r="A168" t="s">
        <v>656</v>
      </c>
      <c r="B168" t="s">
        <v>657</v>
      </c>
    </row>
    <row r="169" spans="1:2" x14ac:dyDescent="0.25">
      <c r="A169" t="s">
        <v>658</v>
      </c>
      <c r="B169" t="s">
        <v>659</v>
      </c>
    </row>
    <row r="170" spans="1:2" x14ac:dyDescent="0.25">
      <c r="A170" t="s">
        <v>660</v>
      </c>
      <c r="B170" t="s">
        <v>661</v>
      </c>
    </row>
    <row r="171" spans="1:2" x14ac:dyDescent="0.25">
      <c r="A171" t="s">
        <v>662</v>
      </c>
      <c r="B171" t="s">
        <v>663</v>
      </c>
    </row>
    <row r="172" spans="1:2" x14ac:dyDescent="0.25">
      <c r="A172" t="s">
        <v>664</v>
      </c>
      <c r="B172" t="s">
        <v>665</v>
      </c>
    </row>
    <row r="173" spans="1:2" x14ac:dyDescent="0.25">
      <c r="A173" t="s">
        <v>666</v>
      </c>
      <c r="B173" t="s">
        <v>667</v>
      </c>
    </row>
    <row r="174" spans="1:2" x14ac:dyDescent="0.25">
      <c r="A174" t="s">
        <v>668</v>
      </c>
      <c r="B174" t="s">
        <v>669</v>
      </c>
    </row>
    <row r="175" spans="1:2" x14ac:dyDescent="0.25">
      <c r="A175" t="s">
        <v>670</v>
      </c>
      <c r="B175" t="s">
        <v>671</v>
      </c>
    </row>
    <row r="176" spans="1:2" x14ac:dyDescent="0.25">
      <c r="A176" t="s">
        <v>672</v>
      </c>
      <c r="B176" t="s">
        <v>673</v>
      </c>
    </row>
    <row r="177" spans="1:2" x14ac:dyDescent="0.25">
      <c r="A177" t="s">
        <v>674</v>
      </c>
      <c r="B177" t="s">
        <v>675</v>
      </c>
    </row>
    <row r="178" spans="1:2" x14ac:dyDescent="0.25">
      <c r="A178" t="s">
        <v>676</v>
      </c>
      <c r="B178" t="s">
        <v>677</v>
      </c>
    </row>
    <row r="179" spans="1:2" x14ac:dyDescent="0.25">
      <c r="A179" t="s">
        <v>678</v>
      </c>
      <c r="B179" t="s">
        <v>679</v>
      </c>
    </row>
    <row r="180" spans="1:2" x14ac:dyDescent="0.25">
      <c r="A180" t="s">
        <v>680</v>
      </c>
      <c r="B180" t="s">
        <v>681</v>
      </c>
    </row>
    <row r="181" spans="1:2" x14ac:dyDescent="0.25">
      <c r="A181" t="s">
        <v>682</v>
      </c>
      <c r="B181" t="s">
        <v>683</v>
      </c>
    </row>
    <row r="182" spans="1:2" x14ac:dyDescent="0.25">
      <c r="A182" t="s">
        <v>684</v>
      </c>
      <c r="B182" t="s">
        <v>685</v>
      </c>
    </row>
    <row r="183" spans="1:2" x14ac:dyDescent="0.25">
      <c r="A183" t="s">
        <v>686</v>
      </c>
      <c r="B183" t="s">
        <v>687</v>
      </c>
    </row>
    <row r="184" spans="1:2" x14ac:dyDescent="0.25">
      <c r="A184" t="s">
        <v>688</v>
      </c>
      <c r="B184" t="s">
        <v>689</v>
      </c>
    </row>
    <row r="185" spans="1:2" x14ac:dyDescent="0.25">
      <c r="A185" t="s">
        <v>690</v>
      </c>
      <c r="B185" t="s">
        <v>691</v>
      </c>
    </row>
    <row r="186" spans="1:2" x14ac:dyDescent="0.25">
      <c r="A186" t="s">
        <v>692</v>
      </c>
      <c r="B186" t="s">
        <v>693</v>
      </c>
    </row>
    <row r="187" spans="1:2" x14ac:dyDescent="0.25">
      <c r="A187" t="s">
        <v>694</v>
      </c>
      <c r="B187" t="s">
        <v>695</v>
      </c>
    </row>
    <row r="188" spans="1:2" x14ac:dyDescent="0.25">
      <c r="A188" t="s">
        <v>696</v>
      </c>
      <c r="B188" t="s">
        <v>697</v>
      </c>
    </row>
    <row r="189" spans="1:2" x14ac:dyDescent="0.25">
      <c r="A189" t="s">
        <v>698</v>
      </c>
      <c r="B189" t="s">
        <v>699</v>
      </c>
    </row>
    <row r="190" spans="1:2" x14ac:dyDescent="0.25">
      <c r="A190" t="s">
        <v>700</v>
      </c>
      <c r="B190" t="s">
        <v>701</v>
      </c>
    </row>
    <row r="191" spans="1:2" x14ac:dyDescent="0.25">
      <c r="A191" t="s">
        <v>13</v>
      </c>
      <c r="B191" t="s">
        <v>702</v>
      </c>
    </row>
    <row r="192" spans="1:2" x14ac:dyDescent="0.25">
      <c r="A192" t="s">
        <v>703</v>
      </c>
      <c r="B192" t="s">
        <v>704</v>
      </c>
    </row>
    <row r="193" spans="1:2" x14ac:dyDescent="0.25">
      <c r="A193" t="s">
        <v>705</v>
      </c>
      <c r="B193" t="s">
        <v>706</v>
      </c>
    </row>
    <row r="194" spans="1:2" x14ac:dyDescent="0.25">
      <c r="A194" t="s">
        <v>707</v>
      </c>
      <c r="B194" t="s">
        <v>708</v>
      </c>
    </row>
    <row r="195" spans="1:2" x14ac:dyDescent="0.25">
      <c r="A195" t="s">
        <v>709</v>
      </c>
      <c r="B195" t="s">
        <v>710</v>
      </c>
    </row>
    <row r="196" spans="1:2" x14ac:dyDescent="0.25">
      <c r="A196" t="s">
        <v>711</v>
      </c>
      <c r="B196" t="s">
        <v>712</v>
      </c>
    </row>
    <row r="197" spans="1:2" x14ac:dyDescent="0.25">
      <c r="A197" t="s">
        <v>713</v>
      </c>
      <c r="B197" t="s">
        <v>714</v>
      </c>
    </row>
    <row r="198" spans="1:2" x14ac:dyDescent="0.25">
      <c r="A198" t="s">
        <v>14</v>
      </c>
      <c r="B198" t="s">
        <v>715</v>
      </c>
    </row>
    <row r="199" spans="1:2" x14ac:dyDescent="0.25">
      <c r="A199" t="s">
        <v>716</v>
      </c>
      <c r="B199" t="s">
        <v>717</v>
      </c>
    </row>
    <row r="200" spans="1:2" x14ac:dyDescent="0.25">
      <c r="A200" t="s">
        <v>718</v>
      </c>
      <c r="B200" t="s">
        <v>719</v>
      </c>
    </row>
    <row r="201" spans="1:2" x14ac:dyDescent="0.25">
      <c r="A201" t="s">
        <v>720</v>
      </c>
      <c r="B201" t="s">
        <v>721</v>
      </c>
    </row>
    <row r="202" spans="1:2" x14ac:dyDescent="0.25">
      <c r="A202" t="s">
        <v>722</v>
      </c>
      <c r="B202" t="s">
        <v>723</v>
      </c>
    </row>
    <row r="203" spans="1:2" x14ac:dyDescent="0.25">
      <c r="A203" t="s">
        <v>724</v>
      </c>
      <c r="B203" t="s">
        <v>725</v>
      </c>
    </row>
    <row r="204" spans="1:2" x14ac:dyDescent="0.25">
      <c r="A204" t="s">
        <v>726</v>
      </c>
      <c r="B204" t="s">
        <v>727</v>
      </c>
    </row>
    <row r="205" spans="1:2" x14ac:dyDescent="0.25">
      <c r="A205" t="s">
        <v>728</v>
      </c>
      <c r="B205" t="s">
        <v>729</v>
      </c>
    </row>
    <row r="206" spans="1:2" x14ac:dyDescent="0.25">
      <c r="A206" t="s">
        <v>730</v>
      </c>
      <c r="B206" t="s">
        <v>731</v>
      </c>
    </row>
    <row r="207" spans="1:2" x14ac:dyDescent="0.25">
      <c r="A207" t="s">
        <v>732</v>
      </c>
      <c r="B207" t="s">
        <v>733</v>
      </c>
    </row>
    <row r="208" spans="1:2" x14ac:dyDescent="0.25">
      <c r="A208" t="s">
        <v>734</v>
      </c>
      <c r="B208" t="s">
        <v>735</v>
      </c>
    </row>
    <row r="209" spans="1:2" x14ac:dyDescent="0.25">
      <c r="A209" t="s">
        <v>736</v>
      </c>
      <c r="B209" t="s">
        <v>737</v>
      </c>
    </row>
    <row r="210" spans="1:2" x14ac:dyDescent="0.25">
      <c r="A210" t="s">
        <v>738</v>
      </c>
      <c r="B210" t="s">
        <v>739</v>
      </c>
    </row>
    <row r="211" spans="1:2" x14ac:dyDescent="0.25">
      <c r="A211" t="s">
        <v>740</v>
      </c>
      <c r="B211" t="s">
        <v>741</v>
      </c>
    </row>
    <row r="212" spans="1:2" x14ac:dyDescent="0.25">
      <c r="A212" t="s">
        <v>742</v>
      </c>
      <c r="B212" t="s">
        <v>743</v>
      </c>
    </row>
    <row r="213" spans="1:2" x14ac:dyDescent="0.25">
      <c r="A213" t="s">
        <v>744</v>
      </c>
      <c r="B213" t="s">
        <v>745</v>
      </c>
    </row>
    <row r="214" spans="1:2" x14ac:dyDescent="0.25">
      <c r="A214" t="s">
        <v>746</v>
      </c>
      <c r="B214" t="s">
        <v>747</v>
      </c>
    </row>
    <row r="215" spans="1:2" x14ac:dyDescent="0.25">
      <c r="A215" t="s">
        <v>748</v>
      </c>
      <c r="B215" t="s">
        <v>749</v>
      </c>
    </row>
    <row r="216" spans="1:2" x14ac:dyDescent="0.25">
      <c r="A216" t="s">
        <v>750</v>
      </c>
      <c r="B216" t="s">
        <v>751</v>
      </c>
    </row>
    <row r="217" spans="1:2" x14ac:dyDescent="0.25">
      <c r="A217" t="s">
        <v>752</v>
      </c>
      <c r="B217" t="s">
        <v>753</v>
      </c>
    </row>
    <row r="218" spans="1:2" x14ac:dyDescent="0.25">
      <c r="A218" t="s">
        <v>754</v>
      </c>
      <c r="B218" t="s">
        <v>755</v>
      </c>
    </row>
    <row r="219" spans="1:2" x14ac:dyDescent="0.25">
      <c r="A219" t="s">
        <v>756</v>
      </c>
      <c r="B219" t="s">
        <v>757</v>
      </c>
    </row>
    <row r="220" spans="1:2" x14ac:dyDescent="0.25">
      <c r="A220" t="s">
        <v>758</v>
      </c>
      <c r="B220" t="s">
        <v>759</v>
      </c>
    </row>
    <row r="221" spans="1:2" x14ac:dyDescent="0.25">
      <c r="A221" t="s">
        <v>760</v>
      </c>
      <c r="B221" t="s">
        <v>761</v>
      </c>
    </row>
    <row r="222" spans="1:2" x14ac:dyDescent="0.25">
      <c r="A222" t="s">
        <v>762</v>
      </c>
      <c r="B222" t="s">
        <v>763</v>
      </c>
    </row>
    <row r="223" spans="1:2" x14ac:dyDescent="0.25">
      <c r="A223" t="s">
        <v>764</v>
      </c>
      <c r="B223" t="s">
        <v>765</v>
      </c>
    </row>
    <row r="224" spans="1:2" x14ac:dyDescent="0.25">
      <c r="A224" t="s">
        <v>766</v>
      </c>
      <c r="B224" t="s">
        <v>767</v>
      </c>
    </row>
    <row r="225" spans="1:2" x14ac:dyDescent="0.25">
      <c r="A225" t="s">
        <v>768</v>
      </c>
      <c r="B225" t="s">
        <v>769</v>
      </c>
    </row>
    <row r="226" spans="1:2" x14ac:dyDescent="0.25">
      <c r="A226" t="s">
        <v>770</v>
      </c>
      <c r="B226" t="s">
        <v>771</v>
      </c>
    </row>
    <row r="227" spans="1:2" x14ac:dyDescent="0.25">
      <c r="A227" t="s">
        <v>772</v>
      </c>
      <c r="B227" t="s">
        <v>773</v>
      </c>
    </row>
    <row r="228" spans="1:2" x14ac:dyDescent="0.25">
      <c r="A228" t="s">
        <v>774</v>
      </c>
      <c r="B228" t="s">
        <v>775</v>
      </c>
    </row>
    <row r="229" spans="1:2" x14ac:dyDescent="0.25">
      <c r="A229" t="s">
        <v>776</v>
      </c>
      <c r="B229" t="s">
        <v>777</v>
      </c>
    </row>
    <row r="230" spans="1:2" x14ac:dyDescent="0.25">
      <c r="A230" t="s">
        <v>778</v>
      </c>
      <c r="B230" t="s">
        <v>779</v>
      </c>
    </row>
    <row r="231" spans="1:2" x14ac:dyDescent="0.25">
      <c r="A231" t="s">
        <v>780</v>
      </c>
      <c r="B231" t="s">
        <v>781</v>
      </c>
    </row>
    <row r="232" spans="1:2" x14ac:dyDescent="0.25">
      <c r="A232" t="s">
        <v>782</v>
      </c>
      <c r="B232" t="s">
        <v>783</v>
      </c>
    </row>
    <row r="233" spans="1:2" x14ac:dyDescent="0.25">
      <c r="A233" t="s">
        <v>784</v>
      </c>
      <c r="B233" t="s">
        <v>785</v>
      </c>
    </row>
    <row r="234" spans="1:2" x14ac:dyDescent="0.25">
      <c r="A234" t="s">
        <v>786</v>
      </c>
      <c r="B234" t="s">
        <v>787</v>
      </c>
    </row>
    <row r="235" spans="1:2" x14ac:dyDescent="0.25">
      <c r="A235" t="s">
        <v>788</v>
      </c>
      <c r="B235" t="s">
        <v>789</v>
      </c>
    </row>
    <row r="236" spans="1:2" x14ac:dyDescent="0.25">
      <c r="A236" t="s">
        <v>790</v>
      </c>
      <c r="B236" t="s">
        <v>791</v>
      </c>
    </row>
    <row r="237" spans="1:2" x14ac:dyDescent="0.25">
      <c r="A237" t="s">
        <v>792</v>
      </c>
      <c r="B237" t="s">
        <v>793</v>
      </c>
    </row>
    <row r="238" spans="1:2" x14ac:dyDescent="0.25">
      <c r="A238" t="s">
        <v>794</v>
      </c>
      <c r="B238" t="s">
        <v>795</v>
      </c>
    </row>
    <row r="239" spans="1:2" x14ac:dyDescent="0.25">
      <c r="A239" t="s">
        <v>796</v>
      </c>
      <c r="B239" t="s">
        <v>797</v>
      </c>
    </row>
    <row r="240" spans="1:2" x14ac:dyDescent="0.25">
      <c r="A240" t="s">
        <v>798</v>
      </c>
      <c r="B240" t="s">
        <v>799</v>
      </c>
    </row>
    <row r="241" spans="1:2" x14ac:dyDescent="0.25">
      <c r="A241" t="s">
        <v>800</v>
      </c>
      <c r="B241" t="s">
        <v>801</v>
      </c>
    </row>
    <row r="242" spans="1:2" x14ac:dyDescent="0.25">
      <c r="A242" t="s">
        <v>802</v>
      </c>
      <c r="B242" t="s">
        <v>803</v>
      </c>
    </row>
    <row r="243" spans="1:2" x14ac:dyDescent="0.25">
      <c r="A243" t="s">
        <v>804</v>
      </c>
      <c r="B243" t="s">
        <v>805</v>
      </c>
    </row>
    <row r="244" spans="1:2" x14ac:dyDescent="0.25">
      <c r="A244" t="s">
        <v>806</v>
      </c>
      <c r="B244" t="s">
        <v>807</v>
      </c>
    </row>
    <row r="245" spans="1:2" x14ac:dyDescent="0.25">
      <c r="A245" t="s">
        <v>808</v>
      </c>
      <c r="B245" t="s">
        <v>809</v>
      </c>
    </row>
    <row r="246" spans="1:2" x14ac:dyDescent="0.25">
      <c r="A246" t="s">
        <v>810</v>
      </c>
      <c r="B246" t="s">
        <v>811</v>
      </c>
    </row>
    <row r="247" spans="1:2" x14ac:dyDescent="0.25">
      <c r="A247" t="s">
        <v>812</v>
      </c>
      <c r="B247" t="s">
        <v>813</v>
      </c>
    </row>
    <row r="248" spans="1:2" x14ac:dyDescent="0.25">
      <c r="A248" t="s">
        <v>104</v>
      </c>
      <c r="B248" t="s">
        <v>814</v>
      </c>
    </row>
    <row r="249" spans="1:2" x14ac:dyDescent="0.25">
      <c r="A249" t="s">
        <v>815</v>
      </c>
      <c r="B249" t="s">
        <v>816</v>
      </c>
    </row>
    <row r="250" spans="1:2" x14ac:dyDescent="0.25">
      <c r="A250" t="s">
        <v>817</v>
      </c>
      <c r="B250" t="s">
        <v>818</v>
      </c>
    </row>
    <row r="251" spans="1:2" x14ac:dyDescent="0.25">
      <c r="A251" t="s">
        <v>819</v>
      </c>
      <c r="B251" t="s">
        <v>820</v>
      </c>
    </row>
    <row r="252" spans="1:2" x14ac:dyDescent="0.25">
      <c r="A252" t="s">
        <v>821</v>
      </c>
      <c r="B252" t="s">
        <v>822</v>
      </c>
    </row>
    <row r="253" spans="1:2" x14ac:dyDescent="0.25">
      <c r="A253" t="s">
        <v>823</v>
      </c>
      <c r="B253" t="s">
        <v>824</v>
      </c>
    </row>
    <row r="254" spans="1:2" x14ac:dyDescent="0.25">
      <c r="A254" t="s">
        <v>825</v>
      </c>
      <c r="B254" t="s">
        <v>826</v>
      </c>
    </row>
    <row r="255" spans="1:2" x14ac:dyDescent="0.25">
      <c r="A255" t="s">
        <v>827</v>
      </c>
      <c r="B255" t="s">
        <v>828</v>
      </c>
    </row>
    <row r="256" spans="1:2" x14ac:dyDescent="0.25">
      <c r="A256" t="s">
        <v>829</v>
      </c>
      <c r="B256" t="s">
        <v>830</v>
      </c>
    </row>
    <row r="257" spans="1:2" x14ac:dyDescent="0.25">
      <c r="A257" t="s">
        <v>831</v>
      </c>
      <c r="B257" t="s">
        <v>832</v>
      </c>
    </row>
    <row r="258" spans="1:2" x14ac:dyDescent="0.25">
      <c r="A258" t="s">
        <v>833</v>
      </c>
      <c r="B258" t="s">
        <v>834</v>
      </c>
    </row>
    <row r="259" spans="1:2" x14ac:dyDescent="0.25">
      <c r="A259" t="s">
        <v>835</v>
      </c>
      <c r="B259" t="s">
        <v>836</v>
      </c>
    </row>
    <row r="260" spans="1:2" x14ac:dyDescent="0.25">
      <c r="A260" t="s">
        <v>837</v>
      </c>
      <c r="B260" t="s">
        <v>838</v>
      </c>
    </row>
    <row r="261" spans="1:2" x14ac:dyDescent="0.25">
      <c r="A261" t="s">
        <v>839</v>
      </c>
      <c r="B261" t="s">
        <v>840</v>
      </c>
    </row>
    <row r="262" spans="1:2" x14ac:dyDescent="0.25">
      <c r="A262" t="s">
        <v>841</v>
      </c>
      <c r="B262" t="s">
        <v>842</v>
      </c>
    </row>
    <row r="263" spans="1:2" x14ac:dyDescent="0.25">
      <c r="A263" t="s">
        <v>843</v>
      </c>
      <c r="B263" t="s">
        <v>844</v>
      </c>
    </row>
    <row r="264" spans="1:2" x14ac:dyDescent="0.25">
      <c r="A264" t="s">
        <v>845</v>
      </c>
      <c r="B264" t="s">
        <v>846</v>
      </c>
    </row>
    <row r="265" spans="1:2" x14ac:dyDescent="0.25">
      <c r="A265" t="s">
        <v>847</v>
      </c>
      <c r="B265" t="s">
        <v>848</v>
      </c>
    </row>
    <row r="266" spans="1:2" x14ac:dyDescent="0.25">
      <c r="A266" t="s">
        <v>849</v>
      </c>
      <c r="B266" t="s">
        <v>850</v>
      </c>
    </row>
    <row r="267" spans="1:2" x14ac:dyDescent="0.25">
      <c r="A267" t="s">
        <v>851</v>
      </c>
      <c r="B267" t="s">
        <v>852</v>
      </c>
    </row>
    <row r="268" spans="1:2" x14ac:dyDescent="0.25">
      <c r="A268" t="s">
        <v>853</v>
      </c>
      <c r="B268" t="s">
        <v>854</v>
      </c>
    </row>
    <row r="269" spans="1:2" x14ac:dyDescent="0.25">
      <c r="A269" t="s">
        <v>855</v>
      </c>
      <c r="B269" t="s">
        <v>856</v>
      </c>
    </row>
    <row r="270" spans="1:2" x14ac:dyDescent="0.25">
      <c r="A270" t="s">
        <v>857</v>
      </c>
      <c r="B270" t="s">
        <v>858</v>
      </c>
    </row>
    <row r="271" spans="1:2" x14ac:dyDescent="0.25">
      <c r="A271" t="s">
        <v>859</v>
      </c>
      <c r="B271" t="s">
        <v>860</v>
      </c>
    </row>
    <row r="272" spans="1:2" x14ac:dyDescent="0.25">
      <c r="A272" t="s">
        <v>861</v>
      </c>
      <c r="B272" t="s">
        <v>862</v>
      </c>
    </row>
    <row r="273" spans="1:2" x14ac:dyDescent="0.25">
      <c r="A273" t="s">
        <v>863</v>
      </c>
      <c r="B273" t="s">
        <v>864</v>
      </c>
    </row>
    <row r="274" spans="1:2" x14ac:dyDescent="0.25">
      <c r="A274" t="s">
        <v>865</v>
      </c>
      <c r="B274" t="s">
        <v>866</v>
      </c>
    </row>
    <row r="275" spans="1:2" x14ac:dyDescent="0.25">
      <c r="A275" t="s">
        <v>867</v>
      </c>
      <c r="B275" t="s">
        <v>868</v>
      </c>
    </row>
    <row r="276" spans="1:2" x14ac:dyDescent="0.25">
      <c r="A276" t="s">
        <v>869</v>
      </c>
      <c r="B276" t="s">
        <v>870</v>
      </c>
    </row>
    <row r="277" spans="1:2" x14ac:dyDescent="0.25">
      <c r="A277" t="s">
        <v>871</v>
      </c>
      <c r="B277" t="s">
        <v>872</v>
      </c>
    </row>
    <row r="278" spans="1:2" x14ac:dyDescent="0.25">
      <c r="A278" t="s">
        <v>873</v>
      </c>
      <c r="B278" t="s">
        <v>874</v>
      </c>
    </row>
    <row r="279" spans="1:2" x14ac:dyDescent="0.25">
      <c r="A279" t="s">
        <v>875</v>
      </c>
      <c r="B279" t="s">
        <v>876</v>
      </c>
    </row>
    <row r="280" spans="1:2" x14ac:dyDescent="0.25">
      <c r="A280" t="s">
        <v>877</v>
      </c>
      <c r="B280" t="s">
        <v>878</v>
      </c>
    </row>
    <row r="281" spans="1:2" x14ac:dyDescent="0.25">
      <c r="A281" t="s">
        <v>879</v>
      </c>
      <c r="B281" t="s">
        <v>880</v>
      </c>
    </row>
    <row r="282" spans="1:2" x14ac:dyDescent="0.25">
      <c r="A282" t="s">
        <v>881</v>
      </c>
      <c r="B282" t="s">
        <v>882</v>
      </c>
    </row>
    <row r="283" spans="1:2" x14ac:dyDescent="0.25">
      <c r="A283" t="s">
        <v>883</v>
      </c>
      <c r="B283" t="s">
        <v>884</v>
      </c>
    </row>
    <row r="284" spans="1:2" x14ac:dyDescent="0.25">
      <c r="A284" t="s">
        <v>301</v>
      </c>
      <c r="B284" t="s">
        <v>885</v>
      </c>
    </row>
    <row r="285" spans="1:2" x14ac:dyDescent="0.25">
      <c r="A285" t="s">
        <v>886</v>
      </c>
      <c r="B285" t="s">
        <v>887</v>
      </c>
    </row>
    <row r="286" spans="1:2" x14ac:dyDescent="0.25">
      <c r="A286" t="s">
        <v>888</v>
      </c>
      <c r="B286" t="s">
        <v>889</v>
      </c>
    </row>
    <row r="287" spans="1:2" x14ac:dyDescent="0.25">
      <c r="A287" t="s">
        <v>890</v>
      </c>
      <c r="B287" t="s">
        <v>891</v>
      </c>
    </row>
    <row r="288" spans="1:2" x14ac:dyDescent="0.25">
      <c r="A288" t="s">
        <v>892</v>
      </c>
      <c r="B288" t="s">
        <v>893</v>
      </c>
    </row>
    <row r="289" spans="1:2" x14ac:dyDescent="0.25">
      <c r="A289" t="s">
        <v>894</v>
      </c>
      <c r="B289" t="s">
        <v>895</v>
      </c>
    </row>
    <row r="290" spans="1:2" x14ac:dyDescent="0.25">
      <c r="A290" t="s">
        <v>896</v>
      </c>
      <c r="B290" t="s">
        <v>897</v>
      </c>
    </row>
    <row r="291" spans="1:2" x14ac:dyDescent="0.25">
      <c r="A291" t="s">
        <v>898</v>
      </c>
      <c r="B291" t="s">
        <v>899</v>
      </c>
    </row>
    <row r="292" spans="1:2" x14ac:dyDescent="0.25">
      <c r="A292" t="s">
        <v>900</v>
      </c>
      <c r="B292" t="s">
        <v>901</v>
      </c>
    </row>
    <row r="293" spans="1:2" x14ac:dyDescent="0.25">
      <c r="A293" t="s">
        <v>902</v>
      </c>
      <c r="B293" t="s">
        <v>882</v>
      </c>
    </row>
    <row r="294" spans="1:2" x14ac:dyDescent="0.25">
      <c r="A294" t="s">
        <v>903</v>
      </c>
      <c r="B294" t="s">
        <v>904</v>
      </c>
    </row>
    <row r="295" spans="1:2" x14ac:dyDescent="0.25">
      <c r="A295" t="s">
        <v>905</v>
      </c>
      <c r="B295" t="s">
        <v>906</v>
      </c>
    </row>
    <row r="296" spans="1:2" x14ac:dyDescent="0.25">
      <c r="A296" t="s">
        <v>907</v>
      </c>
      <c r="B296" t="s">
        <v>908</v>
      </c>
    </row>
    <row r="297" spans="1:2" x14ac:dyDescent="0.25">
      <c r="A297" t="s">
        <v>909</v>
      </c>
      <c r="B297" t="s">
        <v>910</v>
      </c>
    </row>
    <row r="298" spans="1:2" x14ac:dyDescent="0.25">
      <c r="A298" t="s">
        <v>911</v>
      </c>
      <c r="B298" t="s">
        <v>912</v>
      </c>
    </row>
    <row r="299" spans="1:2" x14ac:dyDescent="0.25">
      <c r="A299" t="s">
        <v>913</v>
      </c>
      <c r="B299" t="s">
        <v>914</v>
      </c>
    </row>
    <row r="300" spans="1:2" x14ac:dyDescent="0.25">
      <c r="A300" t="s">
        <v>915</v>
      </c>
      <c r="B300" t="s">
        <v>916</v>
      </c>
    </row>
    <row r="301" spans="1:2" x14ac:dyDescent="0.25">
      <c r="A301" t="s">
        <v>917</v>
      </c>
      <c r="B301" t="s">
        <v>918</v>
      </c>
    </row>
    <row r="302" spans="1:2" x14ac:dyDescent="0.25">
      <c r="A302" t="s">
        <v>919</v>
      </c>
      <c r="B302" t="s">
        <v>920</v>
      </c>
    </row>
    <row r="303" spans="1:2" x14ac:dyDescent="0.25">
      <c r="A303" t="s">
        <v>921</v>
      </c>
      <c r="B303" t="s">
        <v>922</v>
      </c>
    </row>
    <row r="304" spans="1:2" x14ac:dyDescent="0.25">
      <c r="A304" t="s">
        <v>923</v>
      </c>
      <c r="B304" t="s">
        <v>924</v>
      </c>
    </row>
    <row r="305" spans="1:2" x14ac:dyDescent="0.25">
      <c r="A305" t="s">
        <v>925</v>
      </c>
      <c r="B305" t="s">
        <v>926</v>
      </c>
    </row>
    <row r="306" spans="1:2" x14ac:dyDescent="0.25">
      <c r="A306" t="s">
        <v>927</v>
      </c>
      <c r="B306" t="s">
        <v>928</v>
      </c>
    </row>
    <row r="307" spans="1:2" x14ac:dyDescent="0.25">
      <c r="A307" t="s">
        <v>929</v>
      </c>
      <c r="B307" t="s">
        <v>930</v>
      </c>
    </row>
    <row r="308" spans="1:2" x14ac:dyDescent="0.25">
      <c r="A308" t="s">
        <v>931</v>
      </c>
      <c r="B308" t="s">
        <v>932</v>
      </c>
    </row>
    <row r="309" spans="1:2" x14ac:dyDescent="0.25">
      <c r="A309" t="s">
        <v>933</v>
      </c>
      <c r="B309" t="s">
        <v>934</v>
      </c>
    </row>
    <row r="310" spans="1:2" x14ac:dyDescent="0.25">
      <c r="A310" t="s">
        <v>935</v>
      </c>
      <c r="B310" t="s">
        <v>936</v>
      </c>
    </row>
    <row r="311" spans="1:2" x14ac:dyDescent="0.25">
      <c r="A311" t="s">
        <v>937</v>
      </c>
      <c r="B311" t="s">
        <v>938</v>
      </c>
    </row>
    <row r="312" spans="1:2" x14ac:dyDescent="0.25">
      <c r="A312" t="s">
        <v>939</v>
      </c>
      <c r="B312" t="s">
        <v>940</v>
      </c>
    </row>
    <row r="313" spans="1:2" x14ac:dyDescent="0.25">
      <c r="A313" t="s">
        <v>941</v>
      </c>
      <c r="B313" t="s">
        <v>942</v>
      </c>
    </row>
    <row r="314" spans="1:2" x14ac:dyDescent="0.25">
      <c r="A314" t="s">
        <v>943</v>
      </c>
      <c r="B314" t="s">
        <v>944</v>
      </c>
    </row>
    <row r="315" spans="1:2" x14ac:dyDescent="0.25">
      <c r="A315" t="s">
        <v>945</v>
      </c>
      <c r="B315" t="s">
        <v>946</v>
      </c>
    </row>
    <row r="316" spans="1:2" x14ac:dyDescent="0.25">
      <c r="A316" t="s">
        <v>947</v>
      </c>
      <c r="B316" t="s">
        <v>948</v>
      </c>
    </row>
    <row r="317" spans="1:2" x14ac:dyDescent="0.25">
      <c r="A317" t="s">
        <v>949</v>
      </c>
      <c r="B317" t="s">
        <v>950</v>
      </c>
    </row>
    <row r="318" spans="1:2" x14ac:dyDescent="0.25">
      <c r="A318" t="s">
        <v>951</v>
      </c>
      <c r="B318" t="s">
        <v>952</v>
      </c>
    </row>
    <row r="319" spans="1:2" x14ac:dyDescent="0.25">
      <c r="A319" t="s">
        <v>953</v>
      </c>
      <c r="B319" t="s">
        <v>954</v>
      </c>
    </row>
    <row r="320" spans="1:2" x14ac:dyDescent="0.25">
      <c r="A320" t="s">
        <v>46</v>
      </c>
      <c r="B320" t="s">
        <v>955</v>
      </c>
    </row>
    <row r="321" spans="1:2" x14ac:dyDescent="0.25">
      <c r="A321" t="s">
        <v>956</v>
      </c>
      <c r="B321" t="s">
        <v>957</v>
      </c>
    </row>
    <row r="322" spans="1:2" x14ac:dyDescent="0.25">
      <c r="A322" t="s">
        <v>958</v>
      </c>
      <c r="B322" t="s">
        <v>959</v>
      </c>
    </row>
    <row r="323" spans="1:2" x14ac:dyDescent="0.25">
      <c r="A323" t="s">
        <v>960</v>
      </c>
      <c r="B323" t="s">
        <v>961</v>
      </c>
    </row>
    <row r="324" spans="1:2" x14ac:dyDescent="0.25">
      <c r="A324" t="s">
        <v>962</v>
      </c>
      <c r="B324" t="s">
        <v>963</v>
      </c>
    </row>
    <row r="325" spans="1:2" x14ac:dyDescent="0.25">
      <c r="A325" t="s">
        <v>964</v>
      </c>
      <c r="B325" t="s">
        <v>965</v>
      </c>
    </row>
    <row r="326" spans="1:2" x14ac:dyDescent="0.25">
      <c r="A326" t="s">
        <v>966</v>
      </c>
      <c r="B326" t="s">
        <v>967</v>
      </c>
    </row>
    <row r="327" spans="1:2" x14ac:dyDescent="0.25">
      <c r="A327" t="s">
        <v>968</v>
      </c>
      <c r="B327" t="s">
        <v>969</v>
      </c>
    </row>
    <row r="328" spans="1:2" x14ac:dyDescent="0.25">
      <c r="A328" t="s">
        <v>970</v>
      </c>
      <c r="B328" t="s">
        <v>971</v>
      </c>
    </row>
    <row r="329" spans="1:2" x14ac:dyDescent="0.25">
      <c r="A329" t="s">
        <v>972</v>
      </c>
      <c r="B329" t="s">
        <v>973</v>
      </c>
    </row>
    <row r="330" spans="1:2" x14ac:dyDescent="0.25">
      <c r="A330" t="s">
        <v>974</v>
      </c>
      <c r="B330" t="s">
        <v>975</v>
      </c>
    </row>
    <row r="331" spans="1:2" x14ac:dyDescent="0.25">
      <c r="A331" t="s">
        <v>976</v>
      </c>
      <c r="B331" t="s">
        <v>977</v>
      </c>
    </row>
    <row r="332" spans="1:2" x14ac:dyDescent="0.25">
      <c r="A332" t="s">
        <v>978</v>
      </c>
      <c r="B332" t="s">
        <v>979</v>
      </c>
    </row>
    <row r="333" spans="1:2" x14ac:dyDescent="0.25">
      <c r="A333" t="s">
        <v>980</v>
      </c>
      <c r="B333" t="s">
        <v>981</v>
      </c>
    </row>
    <row r="334" spans="1:2" x14ac:dyDescent="0.25">
      <c r="A334" t="s">
        <v>982</v>
      </c>
      <c r="B334" t="s">
        <v>983</v>
      </c>
    </row>
    <row r="335" spans="1:2" x14ac:dyDescent="0.25">
      <c r="A335" t="s">
        <v>984</v>
      </c>
      <c r="B335" t="s">
        <v>985</v>
      </c>
    </row>
    <row r="336" spans="1:2" x14ac:dyDescent="0.25">
      <c r="A336" t="s">
        <v>986</v>
      </c>
      <c r="B336" t="s">
        <v>987</v>
      </c>
    </row>
    <row r="337" spans="1:2" x14ac:dyDescent="0.25">
      <c r="A337" t="s">
        <v>988</v>
      </c>
      <c r="B337" t="s">
        <v>989</v>
      </c>
    </row>
    <row r="338" spans="1:2" x14ac:dyDescent="0.25">
      <c r="A338" t="s">
        <v>990</v>
      </c>
      <c r="B338" t="s">
        <v>991</v>
      </c>
    </row>
    <row r="339" spans="1:2" x14ac:dyDescent="0.25">
      <c r="A339" t="s">
        <v>992</v>
      </c>
      <c r="B339" t="s">
        <v>993</v>
      </c>
    </row>
    <row r="340" spans="1:2" x14ac:dyDescent="0.25">
      <c r="A340" t="s">
        <v>994</v>
      </c>
      <c r="B340" t="s">
        <v>995</v>
      </c>
    </row>
    <row r="341" spans="1:2" x14ac:dyDescent="0.25">
      <c r="A341" t="s">
        <v>996</v>
      </c>
      <c r="B341" t="s">
        <v>997</v>
      </c>
    </row>
    <row r="342" spans="1:2" x14ac:dyDescent="0.25">
      <c r="A342" t="s">
        <v>998</v>
      </c>
      <c r="B342" t="s">
        <v>999</v>
      </c>
    </row>
    <row r="343" spans="1:2" x14ac:dyDescent="0.25">
      <c r="A343" t="s">
        <v>1000</v>
      </c>
      <c r="B343" t="s">
        <v>1001</v>
      </c>
    </row>
    <row r="344" spans="1:2" x14ac:dyDescent="0.25">
      <c r="A344" t="s">
        <v>1002</v>
      </c>
      <c r="B344" t="s">
        <v>1003</v>
      </c>
    </row>
    <row r="345" spans="1:2" x14ac:dyDescent="0.25">
      <c r="A345" t="s">
        <v>1004</v>
      </c>
      <c r="B345" t="s">
        <v>1005</v>
      </c>
    </row>
    <row r="346" spans="1:2" x14ac:dyDescent="0.25">
      <c r="A346" t="s">
        <v>1006</v>
      </c>
      <c r="B346" t="s">
        <v>1007</v>
      </c>
    </row>
    <row r="347" spans="1:2" x14ac:dyDescent="0.25">
      <c r="A347" t="s">
        <v>1008</v>
      </c>
      <c r="B347" t="s">
        <v>1009</v>
      </c>
    </row>
    <row r="348" spans="1:2" x14ac:dyDescent="0.25">
      <c r="A348" t="s">
        <v>1010</v>
      </c>
      <c r="B348" t="s">
        <v>1011</v>
      </c>
    </row>
    <row r="349" spans="1:2" x14ac:dyDescent="0.25">
      <c r="A349" t="s">
        <v>1012</v>
      </c>
      <c r="B349" t="s">
        <v>1013</v>
      </c>
    </row>
    <row r="350" spans="1:2" x14ac:dyDescent="0.25">
      <c r="A350" t="s">
        <v>1014</v>
      </c>
      <c r="B350" t="s">
        <v>1015</v>
      </c>
    </row>
    <row r="351" spans="1:2" x14ac:dyDescent="0.25">
      <c r="A351" t="s">
        <v>1016</v>
      </c>
      <c r="B351" t="s">
        <v>1017</v>
      </c>
    </row>
    <row r="352" spans="1:2" x14ac:dyDescent="0.25">
      <c r="A352" t="s">
        <v>1018</v>
      </c>
      <c r="B352" t="s">
        <v>1019</v>
      </c>
    </row>
    <row r="353" spans="1:2" x14ac:dyDescent="0.25">
      <c r="A353" t="s">
        <v>1020</v>
      </c>
      <c r="B353" t="s">
        <v>1021</v>
      </c>
    </row>
    <row r="354" spans="1:2" x14ac:dyDescent="0.25">
      <c r="A354" t="s">
        <v>1022</v>
      </c>
      <c r="B354" t="s">
        <v>1023</v>
      </c>
    </row>
    <row r="355" spans="1:2" x14ac:dyDescent="0.25">
      <c r="A355" t="s">
        <v>1024</v>
      </c>
      <c r="B355" t="s">
        <v>1025</v>
      </c>
    </row>
    <row r="356" spans="1:2" x14ac:dyDescent="0.25">
      <c r="A356" t="s">
        <v>1026</v>
      </c>
      <c r="B356" t="s">
        <v>1027</v>
      </c>
    </row>
    <row r="357" spans="1:2" x14ac:dyDescent="0.25">
      <c r="A357" t="s">
        <v>1028</v>
      </c>
      <c r="B357" t="s">
        <v>1029</v>
      </c>
    </row>
    <row r="358" spans="1:2" x14ac:dyDescent="0.25">
      <c r="A358" t="s">
        <v>1030</v>
      </c>
      <c r="B358" t="s">
        <v>1031</v>
      </c>
    </row>
    <row r="359" spans="1:2" x14ac:dyDescent="0.25">
      <c r="A359" t="s">
        <v>1032</v>
      </c>
      <c r="B359" t="s">
        <v>1033</v>
      </c>
    </row>
    <row r="360" spans="1:2" x14ac:dyDescent="0.25">
      <c r="A360" t="s">
        <v>1034</v>
      </c>
      <c r="B360" t="s">
        <v>1035</v>
      </c>
    </row>
    <row r="361" spans="1:2" x14ac:dyDescent="0.25">
      <c r="A361" t="s">
        <v>1036</v>
      </c>
      <c r="B361" t="s">
        <v>1037</v>
      </c>
    </row>
    <row r="362" spans="1:2" x14ac:dyDescent="0.25">
      <c r="A362" t="s">
        <v>1038</v>
      </c>
      <c r="B362" t="s">
        <v>1039</v>
      </c>
    </row>
    <row r="363" spans="1:2" x14ac:dyDescent="0.25">
      <c r="A363" t="s">
        <v>1040</v>
      </c>
      <c r="B363" t="s">
        <v>1041</v>
      </c>
    </row>
    <row r="364" spans="1:2" x14ac:dyDescent="0.25">
      <c r="A364" t="s">
        <v>1042</v>
      </c>
      <c r="B364" t="s">
        <v>1043</v>
      </c>
    </row>
    <row r="365" spans="1:2" x14ac:dyDescent="0.25">
      <c r="A365" t="s">
        <v>1044</v>
      </c>
      <c r="B365" t="s">
        <v>1045</v>
      </c>
    </row>
    <row r="366" spans="1:2" x14ac:dyDescent="0.25">
      <c r="A366" t="s">
        <v>1046</v>
      </c>
      <c r="B366" t="s">
        <v>1047</v>
      </c>
    </row>
    <row r="367" spans="1:2" x14ac:dyDescent="0.25">
      <c r="A367" t="s">
        <v>1048</v>
      </c>
      <c r="B367" t="s">
        <v>1049</v>
      </c>
    </row>
    <row r="368" spans="1:2" x14ac:dyDescent="0.25">
      <c r="A368" t="s">
        <v>1050</v>
      </c>
      <c r="B368" t="s">
        <v>1051</v>
      </c>
    </row>
    <row r="369" spans="1:2" x14ac:dyDescent="0.25">
      <c r="A369" t="s">
        <v>1052</v>
      </c>
      <c r="B369" t="s">
        <v>1053</v>
      </c>
    </row>
    <row r="370" spans="1:2" x14ac:dyDescent="0.25">
      <c r="A370" t="s">
        <v>1054</v>
      </c>
      <c r="B370" t="s">
        <v>1055</v>
      </c>
    </row>
    <row r="371" spans="1:2" x14ac:dyDescent="0.25">
      <c r="A371" t="s">
        <v>1056</v>
      </c>
      <c r="B371" t="s">
        <v>1057</v>
      </c>
    </row>
    <row r="372" spans="1:2" x14ac:dyDescent="0.25">
      <c r="A372" t="s">
        <v>1058</v>
      </c>
      <c r="B372" t="s">
        <v>1059</v>
      </c>
    </row>
    <row r="373" spans="1:2" x14ac:dyDescent="0.25">
      <c r="A373" t="s">
        <v>1060</v>
      </c>
      <c r="B373" t="s">
        <v>1061</v>
      </c>
    </row>
    <row r="374" spans="1:2" x14ac:dyDescent="0.25">
      <c r="A374" t="s">
        <v>1062</v>
      </c>
      <c r="B374" t="s">
        <v>1063</v>
      </c>
    </row>
    <row r="375" spans="1:2" x14ac:dyDescent="0.25">
      <c r="A375" t="s">
        <v>1064</v>
      </c>
      <c r="B375" t="s">
        <v>1065</v>
      </c>
    </row>
    <row r="376" spans="1:2" x14ac:dyDescent="0.25">
      <c r="A376" t="s">
        <v>1066</v>
      </c>
      <c r="B376" t="s">
        <v>1067</v>
      </c>
    </row>
    <row r="377" spans="1:2" x14ac:dyDescent="0.25">
      <c r="A377" t="s">
        <v>1068</v>
      </c>
      <c r="B377" t="s">
        <v>1069</v>
      </c>
    </row>
    <row r="378" spans="1:2" x14ac:dyDescent="0.25">
      <c r="A378" t="s">
        <v>1070</v>
      </c>
      <c r="B378" t="s">
        <v>1071</v>
      </c>
    </row>
    <row r="379" spans="1:2" x14ac:dyDescent="0.25">
      <c r="A379" t="s">
        <v>1072</v>
      </c>
      <c r="B379" t="s">
        <v>1073</v>
      </c>
    </row>
    <row r="380" spans="1:2" x14ac:dyDescent="0.25">
      <c r="A380" t="s">
        <v>1074</v>
      </c>
      <c r="B380" t="s">
        <v>1075</v>
      </c>
    </row>
    <row r="381" spans="1:2" x14ac:dyDescent="0.25">
      <c r="A381" t="s">
        <v>1076</v>
      </c>
      <c r="B381" t="s">
        <v>1077</v>
      </c>
    </row>
    <row r="382" spans="1:2" x14ac:dyDescent="0.25">
      <c r="A382" t="s">
        <v>1078</v>
      </c>
      <c r="B382" t="s">
        <v>1079</v>
      </c>
    </row>
    <row r="383" spans="1:2" x14ac:dyDescent="0.25">
      <c r="A383" t="s">
        <v>1080</v>
      </c>
      <c r="B383" t="s">
        <v>1081</v>
      </c>
    </row>
    <row r="384" spans="1:2" x14ac:dyDescent="0.25">
      <c r="A384" t="s">
        <v>1082</v>
      </c>
      <c r="B384" t="s">
        <v>1083</v>
      </c>
    </row>
    <row r="385" spans="1:2" x14ac:dyDescent="0.25">
      <c r="A385" t="s">
        <v>1084</v>
      </c>
      <c r="B385" t="s">
        <v>1085</v>
      </c>
    </row>
    <row r="386" spans="1:2" x14ac:dyDescent="0.25">
      <c r="A386" t="s">
        <v>53</v>
      </c>
      <c r="B386" t="s">
        <v>1086</v>
      </c>
    </row>
    <row r="387" spans="1:2" x14ac:dyDescent="0.25">
      <c r="A387" t="s">
        <v>1087</v>
      </c>
      <c r="B387" t="s">
        <v>1088</v>
      </c>
    </row>
    <row r="388" spans="1:2" x14ac:dyDescent="0.25">
      <c r="A388" t="s">
        <v>1089</v>
      </c>
      <c r="B388" t="s">
        <v>1090</v>
      </c>
    </row>
    <row r="389" spans="1:2" x14ac:dyDescent="0.25">
      <c r="A389" t="s">
        <v>1091</v>
      </c>
      <c r="B389" t="s">
        <v>1092</v>
      </c>
    </row>
    <row r="390" spans="1:2" x14ac:dyDescent="0.25">
      <c r="A390" t="s">
        <v>1093</v>
      </c>
      <c r="B390" t="s">
        <v>1094</v>
      </c>
    </row>
    <row r="391" spans="1:2" x14ac:dyDescent="0.25">
      <c r="A391" t="s">
        <v>1095</v>
      </c>
      <c r="B391" t="s">
        <v>1096</v>
      </c>
    </row>
    <row r="392" spans="1:2" x14ac:dyDescent="0.25">
      <c r="A392" t="s">
        <v>1097</v>
      </c>
      <c r="B392" t="s">
        <v>1098</v>
      </c>
    </row>
    <row r="393" spans="1:2" x14ac:dyDescent="0.25">
      <c r="A393" t="s">
        <v>1099</v>
      </c>
      <c r="B393" t="s">
        <v>1100</v>
      </c>
    </row>
    <row r="394" spans="1:2" x14ac:dyDescent="0.25">
      <c r="A394" t="s">
        <v>1101</v>
      </c>
      <c r="B394" t="s">
        <v>1102</v>
      </c>
    </row>
    <row r="395" spans="1:2" x14ac:dyDescent="0.25">
      <c r="A395" t="s">
        <v>1103</v>
      </c>
      <c r="B395" t="s">
        <v>1104</v>
      </c>
    </row>
    <row r="396" spans="1:2" x14ac:dyDescent="0.25">
      <c r="A396" t="s">
        <v>1105</v>
      </c>
      <c r="B396" t="s">
        <v>1106</v>
      </c>
    </row>
    <row r="397" spans="1:2" x14ac:dyDescent="0.25">
      <c r="A397" t="s">
        <v>1107</v>
      </c>
      <c r="B397" t="s">
        <v>1108</v>
      </c>
    </row>
    <row r="398" spans="1:2" x14ac:dyDescent="0.25">
      <c r="A398" t="s">
        <v>81</v>
      </c>
      <c r="B398" t="s">
        <v>1109</v>
      </c>
    </row>
    <row r="399" spans="1:2" x14ac:dyDescent="0.25">
      <c r="A399" t="s">
        <v>1110</v>
      </c>
      <c r="B399" t="s">
        <v>1111</v>
      </c>
    </row>
    <row r="400" spans="1:2" x14ac:dyDescent="0.25">
      <c r="A400" t="s">
        <v>1112</v>
      </c>
      <c r="B400" t="s">
        <v>1113</v>
      </c>
    </row>
    <row r="401" spans="1:2" x14ac:dyDescent="0.25">
      <c r="A401" t="s">
        <v>1114</v>
      </c>
      <c r="B401" t="s">
        <v>1115</v>
      </c>
    </row>
    <row r="402" spans="1:2" x14ac:dyDescent="0.25">
      <c r="A402" t="s">
        <v>1116</v>
      </c>
      <c r="B402" t="s">
        <v>1117</v>
      </c>
    </row>
    <row r="403" spans="1:2" x14ac:dyDescent="0.25">
      <c r="A403" t="s">
        <v>1118</v>
      </c>
      <c r="B403" t="s">
        <v>1119</v>
      </c>
    </row>
    <row r="404" spans="1:2" x14ac:dyDescent="0.25">
      <c r="A404" t="s">
        <v>1120</v>
      </c>
      <c r="B404" t="s">
        <v>1121</v>
      </c>
    </row>
    <row r="405" spans="1:2" x14ac:dyDescent="0.25">
      <c r="A405" t="s">
        <v>1122</v>
      </c>
      <c r="B405" t="s">
        <v>1123</v>
      </c>
    </row>
    <row r="406" spans="1:2" x14ac:dyDescent="0.25">
      <c r="A406" t="s">
        <v>1124</v>
      </c>
      <c r="B406" t="s">
        <v>1125</v>
      </c>
    </row>
    <row r="407" spans="1:2" x14ac:dyDescent="0.25">
      <c r="A407" t="s">
        <v>1126</v>
      </c>
      <c r="B407" t="s">
        <v>1127</v>
      </c>
    </row>
    <row r="408" spans="1:2" x14ac:dyDescent="0.25">
      <c r="A408" t="s">
        <v>1128</v>
      </c>
      <c r="B408" t="s">
        <v>1129</v>
      </c>
    </row>
    <row r="409" spans="1:2" x14ac:dyDescent="0.25">
      <c r="A409" t="s">
        <v>1130</v>
      </c>
      <c r="B409" t="s">
        <v>1131</v>
      </c>
    </row>
    <row r="410" spans="1:2" x14ac:dyDescent="0.25">
      <c r="A410" t="s">
        <v>1132</v>
      </c>
      <c r="B410" t="s">
        <v>1133</v>
      </c>
    </row>
    <row r="411" spans="1:2" x14ac:dyDescent="0.25">
      <c r="A411" t="s">
        <v>1134</v>
      </c>
      <c r="B411" t="s">
        <v>1135</v>
      </c>
    </row>
    <row r="412" spans="1:2" x14ac:dyDescent="0.25">
      <c r="A412" t="s">
        <v>1136</v>
      </c>
      <c r="B412" t="s">
        <v>1137</v>
      </c>
    </row>
    <row r="413" spans="1:2" x14ac:dyDescent="0.25">
      <c r="A413" t="s">
        <v>1138</v>
      </c>
      <c r="B413" t="s">
        <v>1139</v>
      </c>
    </row>
    <row r="414" spans="1:2" x14ac:dyDescent="0.25">
      <c r="A414" t="s">
        <v>1140</v>
      </c>
      <c r="B414" t="s">
        <v>1141</v>
      </c>
    </row>
    <row r="415" spans="1:2" x14ac:dyDescent="0.25">
      <c r="A415" t="s">
        <v>1142</v>
      </c>
      <c r="B415" t="s">
        <v>1143</v>
      </c>
    </row>
    <row r="416" spans="1:2" x14ac:dyDescent="0.25">
      <c r="A416" t="s">
        <v>1144</v>
      </c>
      <c r="B416" t="s">
        <v>1145</v>
      </c>
    </row>
    <row r="417" spans="1:2" x14ac:dyDescent="0.25">
      <c r="A417" t="s">
        <v>1146</v>
      </c>
      <c r="B417" t="s">
        <v>1147</v>
      </c>
    </row>
    <row r="418" spans="1:2" x14ac:dyDescent="0.25">
      <c r="A418" t="s">
        <v>1148</v>
      </c>
      <c r="B418" t="s">
        <v>1149</v>
      </c>
    </row>
    <row r="419" spans="1:2" x14ac:dyDescent="0.25">
      <c r="A419" t="s">
        <v>1150</v>
      </c>
      <c r="B419" t="s">
        <v>1151</v>
      </c>
    </row>
    <row r="420" spans="1:2" x14ac:dyDescent="0.25">
      <c r="A420" t="s">
        <v>1152</v>
      </c>
      <c r="B420" t="s">
        <v>1153</v>
      </c>
    </row>
    <row r="421" spans="1:2" x14ac:dyDescent="0.25">
      <c r="A421" t="s">
        <v>1154</v>
      </c>
      <c r="B421" t="s">
        <v>1155</v>
      </c>
    </row>
    <row r="422" spans="1:2" x14ac:dyDescent="0.25">
      <c r="A422" t="s">
        <v>1156</v>
      </c>
      <c r="B422" t="s">
        <v>1157</v>
      </c>
    </row>
    <row r="423" spans="1:2" x14ac:dyDescent="0.25">
      <c r="A423" t="s">
        <v>1158</v>
      </c>
      <c r="B423" t="s">
        <v>1159</v>
      </c>
    </row>
    <row r="424" spans="1:2" x14ac:dyDescent="0.25">
      <c r="A424" t="s">
        <v>1160</v>
      </c>
      <c r="B424" t="s">
        <v>1161</v>
      </c>
    </row>
    <row r="425" spans="1:2" x14ac:dyDescent="0.25">
      <c r="A425" t="s">
        <v>1162</v>
      </c>
      <c r="B425" t="s">
        <v>1163</v>
      </c>
    </row>
    <row r="426" spans="1:2" x14ac:dyDescent="0.25">
      <c r="A426" t="s">
        <v>1164</v>
      </c>
      <c r="B426" t="s">
        <v>1165</v>
      </c>
    </row>
    <row r="427" spans="1:2" x14ac:dyDescent="0.25">
      <c r="A427" t="s">
        <v>1166</v>
      </c>
      <c r="B427" t="s">
        <v>1167</v>
      </c>
    </row>
    <row r="428" spans="1:2" x14ac:dyDescent="0.25">
      <c r="A428" t="s">
        <v>1168</v>
      </c>
      <c r="B428" t="s">
        <v>1169</v>
      </c>
    </row>
    <row r="429" spans="1:2" x14ac:dyDescent="0.25">
      <c r="A429" t="s">
        <v>1170</v>
      </c>
      <c r="B429" t="s">
        <v>1171</v>
      </c>
    </row>
    <row r="430" spans="1:2" x14ac:dyDescent="0.25">
      <c r="A430" t="s">
        <v>1172</v>
      </c>
      <c r="B430" t="s">
        <v>1173</v>
      </c>
    </row>
    <row r="431" spans="1:2" x14ac:dyDescent="0.25">
      <c r="A431" t="s">
        <v>1174</v>
      </c>
      <c r="B431" t="s">
        <v>1175</v>
      </c>
    </row>
    <row r="432" spans="1:2" x14ac:dyDescent="0.25">
      <c r="A432" t="s">
        <v>1176</v>
      </c>
      <c r="B432" t="s">
        <v>1177</v>
      </c>
    </row>
    <row r="433" spans="1:2" x14ac:dyDescent="0.25">
      <c r="A433" t="s">
        <v>1178</v>
      </c>
      <c r="B433" t="s">
        <v>1179</v>
      </c>
    </row>
    <row r="434" spans="1:2" x14ac:dyDescent="0.25">
      <c r="A434" t="s">
        <v>1180</v>
      </c>
      <c r="B434" t="s">
        <v>1181</v>
      </c>
    </row>
    <row r="435" spans="1:2" x14ac:dyDescent="0.25">
      <c r="A435" t="s">
        <v>1182</v>
      </c>
      <c r="B435" t="s">
        <v>1183</v>
      </c>
    </row>
    <row r="436" spans="1:2" x14ac:dyDescent="0.25">
      <c r="A436" t="s">
        <v>1184</v>
      </c>
      <c r="B436" t="s">
        <v>1185</v>
      </c>
    </row>
    <row r="437" spans="1:2" x14ac:dyDescent="0.25">
      <c r="A437" t="s">
        <v>1186</v>
      </c>
      <c r="B437" t="s">
        <v>1187</v>
      </c>
    </row>
    <row r="438" spans="1:2" x14ac:dyDescent="0.25">
      <c r="A438" t="s">
        <v>1188</v>
      </c>
      <c r="B438" t="s">
        <v>1189</v>
      </c>
    </row>
    <row r="439" spans="1:2" x14ac:dyDescent="0.25">
      <c r="A439" t="s">
        <v>1190</v>
      </c>
      <c r="B439" t="s">
        <v>1191</v>
      </c>
    </row>
    <row r="440" spans="1:2" x14ac:dyDescent="0.25">
      <c r="A440" t="s">
        <v>1192</v>
      </c>
      <c r="B440" t="s">
        <v>1193</v>
      </c>
    </row>
    <row r="441" spans="1:2" x14ac:dyDescent="0.25">
      <c r="A441" t="s">
        <v>1194</v>
      </c>
      <c r="B441" t="s">
        <v>1195</v>
      </c>
    </row>
    <row r="442" spans="1:2" x14ac:dyDescent="0.25">
      <c r="A442" t="s">
        <v>1196</v>
      </c>
      <c r="B442" t="s">
        <v>1197</v>
      </c>
    </row>
    <row r="443" spans="1:2" x14ac:dyDescent="0.25">
      <c r="A443" t="s">
        <v>1198</v>
      </c>
      <c r="B443" t="s">
        <v>1199</v>
      </c>
    </row>
    <row r="444" spans="1:2" x14ac:dyDescent="0.25">
      <c r="A444" t="s">
        <v>1200</v>
      </c>
      <c r="B444" t="s">
        <v>1201</v>
      </c>
    </row>
    <row r="445" spans="1:2" x14ac:dyDescent="0.25">
      <c r="A445" t="s">
        <v>1202</v>
      </c>
      <c r="B445" t="s">
        <v>1203</v>
      </c>
    </row>
    <row r="446" spans="1:2" x14ac:dyDescent="0.25">
      <c r="A446" t="s">
        <v>1204</v>
      </c>
      <c r="B446" t="s">
        <v>1205</v>
      </c>
    </row>
    <row r="447" spans="1:2" x14ac:dyDescent="0.25">
      <c r="A447" t="s">
        <v>1206</v>
      </c>
      <c r="B447" t="s">
        <v>1207</v>
      </c>
    </row>
    <row r="448" spans="1:2" x14ac:dyDescent="0.25">
      <c r="A448" t="s">
        <v>1208</v>
      </c>
      <c r="B448" t="s">
        <v>1209</v>
      </c>
    </row>
    <row r="449" spans="1:2" x14ac:dyDescent="0.25">
      <c r="A449" t="s">
        <v>1210</v>
      </c>
      <c r="B449" t="s">
        <v>1211</v>
      </c>
    </row>
    <row r="450" spans="1:2" x14ac:dyDescent="0.25">
      <c r="A450" t="s">
        <v>1212</v>
      </c>
      <c r="B450" t="s">
        <v>1213</v>
      </c>
    </row>
    <row r="451" spans="1:2" x14ac:dyDescent="0.25">
      <c r="A451" t="s">
        <v>1214</v>
      </c>
      <c r="B451" t="s">
        <v>1215</v>
      </c>
    </row>
    <row r="452" spans="1:2" x14ac:dyDescent="0.25">
      <c r="A452" t="s">
        <v>1216</v>
      </c>
      <c r="B452" t="s">
        <v>1217</v>
      </c>
    </row>
    <row r="453" spans="1:2" x14ac:dyDescent="0.25">
      <c r="A453" t="s">
        <v>1218</v>
      </c>
      <c r="B453" t="s">
        <v>1219</v>
      </c>
    </row>
    <row r="454" spans="1:2" x14ac:dyDescent="0.25">
      <c r="A454" t="s">
        <v>1220</v>
      </c>
      <c r="B454" t="s">
        <v>1221</v>
      </c>
    </row>
    <row r="455" spans="1:2" x14ac:dyDescent="0.25">
      <c r="A455" t="s">
        <v>1222</v>
      </c>
      <c r="B455" t="s">
        <v>1223</v>
      </c>
    </row>
    <row r="456" spans="1:2" x14ac:dyDescent="0.25">
      <c r="A456" t="s">
        <v>1224</v>
      </c>
      <c r="B456" t="s">
        <v>1225</v>
      </c>
    </row>
    <row r="457" spans="1:2" x14ac:dyDescent="0.25">
      <c r="A457" t="s">
        <v>1226</v>
      </c>
      <c r="B457" t="s">
        <v>1227</v>
      </c>
    </row>
    <row r="458" spans="1:2" x14ac:dyDescent="0.25">
      <c r="A458" t="s">
        <v>1228</v>
      </c>
      <c r="B458" t="s">
        <v>1229</v>
      </c>
    </row>
    <row r="459" spans="1:2" x14ac:dyDescent="0.25">
      <c r="A459" t="s">
        <v>1230</v>
      </c>
      <c r="B459" t="s">
        <v>1231</v>
      </c>
    </row>
    <row r="460" spans="1:2" x14ac:dyDescent="0.25">
      <c r="A460" t="s">
        <v>1232</v>
      </c>
      <c r="B460" t="s">
        <v>1233</v>
      </c>
    </row>
    <row r="461" spans="1:2" x14ac:dyDescent="0.25">
      <c r="A461" t="s">
        <v>1234</v>
      </c>
      <c r="B461" t="s">
        <v>1235</v>
      </c>
    </row>
    <row r="462" spans="1:2" x14ac:dyDescent="0.25">
      <c r="A462" t="s">
        <v>1236</v>
      </c>
      <c r="B462" t="s">
        <v>1237</v>
      </c>
    </row>
    <row r="463" spans="1:2" x14ac:dyDescent="0.25">
      <c r="A463" t="s">
        <v>1238</v>
      </c>
      <c r="B463" t="s">
        <v>1239</v>
      </c>
    </row>
    <row r="464" spans="1:2" x14ac:dyDescent="0.25">
      <c r="A464" t="s">
        <v>1240</v>
      </c>
      <c r="B464" t="s">
        <v>1241</v>
      </c>
    </row>
    <row r="465" spans="1:2" x14ac:dyDescent="0.25">
      <c r="A465" t="s">
        <v>1242</v>
      </c>
      <c r="B465" t="s">
        <v>1243</v>
      </c>
    </row>
    <row r="466" spans="1:2" x14ac:dyDescent="0.25">
      <c r="A466" t="s">
        <v>1244</v>
      </c>
      <c r="B466" t="s">
        <v>1245</v>
      </c>
    </row>
    <row r="467" spans="1:2" x14ac:dyDescent="0.25">
      <c r="A467" t="s">
        <v>1246</v>
      </c>
      <c r="B467" t="s">
        <v>1247</v>
      </c>
    </row>
    <row r="468" spans="1:2" x14ac:dyDescent="0.25">
      <c r="A468" t="s">
        <v>1248</v>
      </c>
      <c r="B468" t="s">
        <v>1249</v>
      </c>
    </row>
    <row r="469" spans="1:2" x14ac:dyDescent="0.25">
      <c r="A469" t="s">
        <v>1250</v>
      </c>
      <c r="B469" t="s">
        <v>1251</v>
      </c>
    </row>
    <row r="470" spans="1:2" x14ac:dyDescent="0.25">
      <c r="A470" t="s">
        <v>1252</v>
      </c>
      <c r="B470" t="s">
        <v>1253</v>
      </c>
    </row>
    <row r="471" spans="1:2" x14ac:dyDescent="0.25">
      <c r="A471" t="s">
        <v>1254</v>
      </c>
      <c r="B471" t="s">
        <v>1255</v>
      </c>
    </row>
    <row r="472" spans="1:2" x14ac:dyDescent="0.25">
      <c r="A472" t="s">
        <v>1256</v>
      </c>
      <c r="B472" t="s">
        <v>1257</v>
      </c>
    </row>
    <row r="473" spans="1:2" x14ac:dyDescent="0.25">
      <c r="A473" t="s">
        <v>1258</v>
      </c>
      <c r="B473" t="s">
        <v>1259</v>
      </c>
    </row>
    <row r="474" spans="1:2" x14ac:dyDescent="0.25">
      <c r="A474" t="s">
        <v>1260</v>
      </c>
      <c r="B474" t="s">
        <v>1261</v>
      </c>
    </row>
    <row r="475" spans="1:2" x14ac:dyDescent="0.25">
      <c r="A475" t="s">
        <v>1262</v>
      </c>
      <c r="B475" t="s">
        <v>1263</v>
      </c>
    </row>
    <row r="476" spans="1:2" x14ac:dyDescent="0.25">
      <c r="A476" t="s">
        <v>1264</v>
      </c>
      <c r="B476" t="s">
        <v>1265</v>
      </c>
    </row>
    <row r="477" spans="1:2" x14ac:dyDescent="0.25">
      <c r="A477" t="s">
        <v>1266</v>
      </c>
      <c r="B477" t="s">
        <v>1267</v>
      </c>
    </row>
    <row r="478" spans="1:2" x14ac:dyDescent="0.25">
      <c r="A478" t="s">
        <v>1268</v>
      </c>
      <c r="B478" t="s">
        <v>1269</v>
      </c>
    </row>
    <row r="479" spans="1:2" x14ac:dyDescent="0.25">
      <c r="A479" t="s">
        <v>1270</v>
      </c>
      <c r="B479" t="s">
        <v>1271</v>
      </c>
    </row>
    <row r="480" spans="1:2" x14ac:dyDescent="0.25">
      <c r="A480" t="s">
        <v>1272</v>
      </c>
      <c r="B480" t="s">
        <v>1273</v>
      </c>
    </row>
    <row r="481" spans="1:2" x14ac:dyDescent="0.25">
      <c r="A481" t="s">
        <v>1274</v>
      </c>
      <c r="B481" t="s">
        <v>1275</v>
      </c>
    </row>
    <row r="482" spans="1:2" x14ac:dyDescent="0.25">
      <c r="A482" t="s">
        <v>1276</v>
      </c>
      <c r="B482" t="s">
        <v>1277</v>
      </c>
    </row>
    <row r="483" spans="1:2" x14ac:dyDescent="0.25">
      <c r="A483" t="s">
        <v>1278</v>
      </c>
      <c r="B483" t="s">
        <v>1279</v>
      </c>
    </row>
    <row r="484" spans="1:2" x14ac:dyDescent="0.25">
      <c r="A484" t="s">
        <v>1280</v>
      </c>
      <c r="B484" t="s">
        <v>1281</v>
      </c>
    </row>
    <row r="485" spans="1:2" x14ac:dyDescent="0.25">
      <c r="A485" t="s">
        <v>1282</v>
      </c>
      <c r="B485" t="s">
        <v>1283</v>
      </c>
    </row>
    <row r="486" spans="1:2" x14ac:dyDescent="0.25">
      <c r="A486" t="s">
        <v>1284</v>
      </c>
      <c r="B486" t="s">
        <v>1285</v>
      </c>
    </row>
    <row r="487" spans="1:2" x14ac:dyDescent="0.25">
      <c r="A487" t="s">
        <v>1286</v>
      </c>
      <c r="B487" t="s">
        <v>1287</v>
      </c>
    </row>
    <row r="488" spans="1:2" x14ac:dyDescent="0.25">
      <c r="A488" t="s">
        <v>1288</v>
      </c>
      <c r="B488" t="s">
        <v>1289</v>
      </c>
    </row>
    <row r="489" spans="1:2" x14ac:dyDescent="0.25">
      <c r="A489" t="s">
        <v>1290</v>
      </c>
      <c r="B489" t="s">
        <v>1291</v>
      </c>
    </row>
    <row r="490" spans="1:2" x14ac:dyDescent="0.25">
      <c r="A490" t="s">
        <v>1292</v>
      </c>
      <c r="B490" t="s">
        <v>1293</v>
      </c>
    </row>
    <row r="491" spans="1:2" x14ac:dyDescent="0.25">
      <c r="A491" t="s">
        <v>1294</v>
      </c>
      <c r="B491" t="s">
        <v>1295</v>
      </c>
    </row>
    <row r="492" spans="1:2" x14ac:dyDescent="0.25">
      <c r="A492" t="s">
        <v>1296</v>
      </c>
      <c r="B492" t="s">
        <v>1297</v>
      </c>
    </row>
    <row r="493" spans="1:2" x14ac:dyDescent="0.25">
      <c r="A493" t="s">
        <v>1298</v>
      </c>
      <c r="B493" t="s">
        <v>1299</v>
      </c>
    </row>
    <row r="494" spans="1:2" x14ac:dyDescent="0.25">
      <c r="A494" t="s">
        <v>1300</v>
      </c>
      <c r="B494" t="s">
        <v>1301</v>
      </c>
    </row>
    <row r="495" spans="1:2" x14ac:dyDescent="0.25">
      <c r="A495" t="s">
        <v>1302</v>
      </c>
      <c r="B495" t="s">
        <v>1303</v>
      </c>
    </row>
    <row r="496" spans="1:2" x14ac:dyDescent="0.25">
      <c r="A496" t="s">
        <v>1304</v>
      </c>
      <c r="B496" t="s">
        <v>1305</v>
      </c>
    </row>
    <row r="497" spans="1:2" x14ac:dyDescent="0.25">
      <c r="A497" t="s">
        <v>1306</v>
      </c>
      <c r="B497" t="s">
        <v>1307</v>
      </c>
    </row>
    <row r="498" spans="1:2" x14ac:dyDescent="0.25">
      <c r="A498" t="s">
        <v>1308</v>
      </c>
      <c r="B498" t="s">
        <v>1309</v>
      </c>
    </row>
    <row r="499" spans="1:2" x14ac:dyDescent="0.25">
      <c r="A499" t="s">
        <v>1310</v>
      </c>
      <c r="B499" t="s">
        <v>1311</v>
      </c>
    </row>
    <row r="500" spans="1:2" x14ac:dyDescent="0.25">
      <c r="A500" t="s">
        <v>1312</v>
      </c>
      <c r="B500" t="s">
        <v>1313</v>
      </c>
    </row>
    <row r="501" spans="1:2" x14ac:dyDescent="0.25">
      <c r="A501" t="s">
        <v>1314</v>
      </c>
      <c r="B501" t="s">
        <v>1315</v>
      </c>
    </row>
    <row r="502" spans="1:2" x14ac:dyDescent="0.25">
      <c r="A502" t="s">
        <v>1316</v>
      </c>
      <c r="B502" t="s">
        <v>1317</v>
      </c>
    </row>
    <row r="503" spans="1:2" x14ac:dyDescent="0.25">
      <c r="A503" t="s">
        <v>1318</v>
      </c>
      <c r="B503" t="s">
        <v>1319</v>
      </c>
    </row>
    <row r="504" spans="1:2" x14ac:dyDescent="0.25">
      <c r="A504" t="s">
        <v>1320</v>
      </c>
      <c r="B504" t="s">
        <v>1321</v>
      </c>
    </row>
    <row r="505" spans="1:2" x14ac:dyDescent="0.25">
      <c r="A505" t="s">
        <v>1322</v>
      </c>
      <c r="B505" t="s">
        <v>1323</v>
      </c>
    </row>
    <row r="506" spans="1:2" x14ac:dyDescent="0.25">
      <c r="A506" t="s">
        <v>1324</v>
      </c>
      <c r="B506" t="s">
        <v>1325</v>
      </c>
    </row>
    <row r="507" spans="1:2" x14ac:dyDescent="0.25">
      <c r="A507" t="s">
        <v>1326</v>
      </c>
      <c r="B507" t="s">
        <v>1327</v>
      </c>
    </row>
    <row r="508" spans="1:2" x14ac:dyDescent="0.25">
      <c r="A508" t="s">
        <v>1328</v>
      </c>
      <c r="B508" t="s">
        <v>1329</v>
      </c>
    </row>
    <row r="509" spans="1:2" x14ac:dyDescent="0.25">
      <c r="A509" t="s">
        <v>1330</v>
      </c>
      <c r="B509" t="s">
        <v>1331</v>
      </c>
    </row>
    <row r="510" spans="1:2" x14ac:dyDescent="0.25">
      <c r="A510" t="s">
        <v>1332</v>
      </c>
      <c r="B510" t="s">
        <v>1333</v>
      </c>
    </row>
    <row r="511" spans="1:2" x14ac:dyDescent="0.25">
      <c r="A511" t="s">
        <v>1334</v>
      </c>
      <c r="B511" t="s">
        <v>1335</v>
      </c>
    </row>
    <row r="512" spans="1:2" x14ac:dyDescent="0.25">
      <c r="A512" t="s">
        <v>1336</v>
      </c>
      <c r="B512" t="s">
        <v>1337</v>
      </c>
    </row>
    <row r="513" spans="1:2" x14ac:dyDescent="0.25">
      <c r="A513" t="s">
        <v>1338</v>
      </c>
      <c r="B513" t="s">
        <v>1339</v>
      </c>
    </row>
    <row r="514" spans="1:2" x14ac:dyDescent="0.25">
      <c r="A514" t="s">
        <v>1340</v>
      </c>
      <c r="B514" t="s">
        <v>1341</v>
      </c>
    </row>
    <row r="515" spans="1:2" x14ac:dyDescent="0.25">
      <c r="A515" t="s">
        <v>1342</v>
      </c>
      <c r="B515" t="s">
        <v>1343</v>
      </c>
    </row>
    <row r="516" spans="1:2" x14ac:dyDescent="0.25">
      <c r="A516" t="s">
        <v>1344</v>
      </c>
      <c r="B516" t="s">
        <v>1345</v>
      </c>
    </row>
    <row r="517" spans="1:2" x14ac:dyDescent="0.25">
      <c r="A517" t="s">
        <v>1346</v>
      </c>
      <c r="B517" t="s">
        <v>1347</v>
      </c>
    </row>
    <row r="518" spans="1:2" x14ac:dyDescent="0.25">
      <c r="A518" t="s">
        <v>1348</v>
      </c>
      <c r="B518" t="s">
        <v>1349</v>
      </c>
    </row>
    <row r="519" spans="1:2" x14ac:dyDescent="0.25">
      <c r="A519" t="s">
        <v>1350</v>
      </c>
      <c r="B519" t="s">
        <v>1351</v>
      </c>
    </row>
    <row r="520" spans="1:2" x14ac:dyDescent="0.25">
      <c r="A520" t="s">
        <v>1352</v>
      </c>
      <c r="B520" t="s">
        <v>1353</v>
      </c>
    </row>
    <row r="521" spans="1:2" x14ac:dyDescent="0.25">
      <c r="A521" t="s">
        <v>1354</v>
      </c>
      <c r="B521" t="s">
        <v>1355</v>
      </c>
    </row>
    <row r="522" spans="1:2" x14ac:dyDescent="0.25">
      <c r="A522" t="s">
        <v>1356</v>
      </c>
      <c r="B522" t="s">
        <v>1357</v>
      </c>
    </row>
    <row r="523" spans="1:2" x14ac:dyDescent="0.25">
      <c r="A523" t="s">
        <v>1358</v>
      </c>
      <c r="B523" t="s">
        <v>1359</v>
      </c>
    </row>
    <row r="524" spans="1:2" x14ac:dyDescent="0.25">
      <c r="A524" t="s">
        <v>1360</v>
      </c>
      <c r="B524" t="s">
        <v>1361</v>
      </c>
    </row>
    <row r="525" spans="1:2" x14ac:dyDescent="0.25">
      <c r="A525" t="s">
        <v>1362</v>
      </c>
      <c r="B525" t="s">
        <v>1363</v>
      </c>
    </row>
    <row r="526" spans="1:2" x14ac:dyDescent="0.25">
      <c r="A526" t="s">
        <v>1364</v>
      </c>
      <c r="B526" t="s">
        <v>1365</v>
      </c>
    </row>
    <row r="527" spans="1:2" x14ac:dyDescent="0.25">
      <c r="A527" t="s">
        <v>1366</v>
      </c>
      <c r="B527" t="s">
        <v>1367</v>
      </c>
    </row>
    <row r="528" spans="1:2" x14ac:dyDescent="0.25">
      <c r="A528" t="s">
        <v>1368</v>
      </c>
      <c r="B528" t="s">
        <v>1369</v>
      </c>
    </row>
    <row r="529" spans="1:2" x14ac:dyDescent="0.25">
      <c r="A529" t="s">
        <v>1370</v>
      </c>
      <c r="B529" t="s">
        <v>1371</v>
      </c>
    </row>
    <row r="530" spans="1:2" x14ac:dyDescent="0.25">
      <c r="A530" t="s">
        <v>1372</v>
      </c>
      <c r="B530" t="s">
        <v>1373</v>
      </c>
    </row>
    <row r="531" spans="1:2" x14ac:dyDescent="0.25">
      <c r="A531" t="s">
        <v>1374</v>
      </c>
      <c r="B531" t="s">
        <v>1375</v>
      </c>
    </row>
    <row r="532" spans="1:2" x14ac:dyDescent="0.25">
      <c r="A532" t="s">
        <v>1376</v>
      </c>
      <c r="B532" t="s">
        <v>1377</v>
      </c>
    </row>
    <row r="533" spans="1:2" x14ac:dyDescent="0.25">
      <c r="A533" t="s">
        <v>1378</v>
      </c>
      <c r="B533" t="s">
        <v>1379</v>
      </c>
    </row>
    <row r="534" spans="1:2" x14ac:dyDescent="0.25">
      <c r="A534" t="s">
        <v>1380</v>
      </c>
      <c r="B534" t="s">
        <v>1381</v>
      </c>
    </row>
    <row r="535" spans="1:2" x14ac:dyDescent="0.25">
      <c r="A535" t="s">
        <v>1382</v>
      </c>
      <c r="B535" t="s">
        <v>1383</v>
      </c>
    </row>
    <row r="536" spans="1:2" x14ac:dyDescent="0.25">
      <c r="A536" t="s">
        <v>1384</v>
      </c>
      <c r="B536" t="s">
        <v>1385</v>
      </c>
    </row>
    <row r="537" spans="1:2" x14ac:dyDescent="0.25">
      <c r="A537" t="s">
        <v>1386</v>
      </c>
      <c r="B537" t="s">
        <v>1387</v>
      </c>
    </row>
    <row r="538" spans="1:2" x14ac:dyDescent="0.25">
      <c r="A538" t="s">
        <v>1388</v>
      </c>
      <c r="B538" t="s">
        <v>1389</v>
      </c>
    </row>
    <row r="539" spans="1:2" x14ac:dyDescent="0.25">
      <c r="A539" t="s">
        <v>1390</v>
      </c>
      <c r="B539" t="s">
        <v>1391</v>
      </c>
    </row>
    <row r="540" spans="1:2" x14ac:dyDescent="0.25">
      <c r="A540" t="s">
        <v>1392</v>
      </c>
      <c r="B540" t="s">
        <v>1393</v>
      </c>
    </row>
    <row r="541" spans="1:2" x14ac:dyDescent="0.25">
      <c r="A541" t="s">
        <v>1394</v>
      </c>
      <c r="B541" t="s">
        <v>1395</v>
      </c>
    </row>
    <row r="542" spans="1:2" x14ac:dyDescent="0.25">
      <c r="A542" t="s">
        <v>1396</v>
      </c>
      <c r="B542" t="s">
        <v>1397</v>
      </c>
    </row>
    <row r="543" spans="1:2" x14ac:dyDescent="0.25">
      <c r="A543" t="s">
        <v>1398</v>
      </c>
      <c r="B543" t="s">
        <v>1399</v>
      </c>
    </row>
    <row r="544" spans="1:2" x14ac:dyDescent="0.25">
      <c r="A544" t="s">
        <v>1400</v>
      </c>
      <c r="B544" t="s">
        <v>1401</v>
      </c>
    </row>
    <row r="545" spans="1:2" x14ac:dyDescent="0.25">
      <c r="A545" t="s">
        <v>1402</v>
      </c>
      <c r="B545" t="s">
        <v>1403</v>
      </c>
    </row>
    <row r="546" spans="1:2" x14ac:dyDescent="0.25">
      <c r="A546" t="s">
        <v>1404</v>
      </c>
      <c r="B546" t="s">
        <v>1405</v>
      </c>
    </row>
    <row r="547" spans="1:2" x14ac:dyDescent="0.25">
      <c r="A547" t="s">
        <v>1406</v>
      </c>
      <c r="B547" t="s">
        <v>1407</v>
      </c>
    </row>
    <row r="548" spans="1:2" x14ac:dyDescent="0.25">
      <c r="A548" t="s">
        <v>1408</v>
      </c>
      <c r="B548" t="s">
        <v>1409</v>
      </c>
    </row>
    <row r="549" spans="1:2" x14ac:dyDescent="0.25">
      <c r="A549" t="s">
        <v>1410</v>
      </c>
      <c r="B549" t="s">
        <v>1411</v>
      </c>
    </row>
    <row r="550" spans="1:2" x14ac:dyDescent="0.25">
      <c r="A550" t="s">
        <v>1412</v>
      </c>
      <c r="B550" t="s">
        <v>1413</v>
      </c>
    </row>
    <row r="551" spans="1:2" x14ac:dyDescent="0.25">
      <c r="A551" t="s">
        <v>1414</v>
      </c>
      <c r="B551" t="s">
        <v>1415</v>
      </c>
    </row>
    <row r="552" spans="1:2" x14ac:dyDescent="0.25">
      <c r="A552" t="s">
        <v>1416</v>
      </c>
      <c r="B552" t="s">
        <v>1417</v>
      </c>
    </row>
    <row r="553" spans="1:2" x14ac:dyDescent="0.25">
      <c r="A553" t="s">
        <v>1418</v>
      </c>
      <c r="B553" t="s">
        <v>1419</v>
      </c>
    </row>
    <row r="554" spans="1:2" x14ac:dyDescent="0.25">
      <c r="A554" t="s">
        <v>1420</v>
      </c>
      <c r="B554" t="s">
        <v>1421</v>
      </c>
    </row>
    <row r="555" spans="1:2" x14ac:dyDescent="0.25">
      <c r="A555" t="s">
        <v>1422</v>
      </c>
      <c r="B555" t="s">
        <v>1423</v>
      </c>
    </row>
    <row r="556" spans="1:2" x14ac:dyDescent="0.25">
      <c r="A556" t="s">
        <v>1424</v>
      </c>
      <c r="B556" t="s">
        <v>1425</v>
      </c>
    </row>
    <row r="557" spans="1:2" x14ac:dyDescent="0.25">
      <c r="A557" t="s">
        <v>1426</v>
      </c>
      <c r="B557" t="s">
        <v>1427</v>
      </c>
    </row>
    <row r="558" spans="1:2" x14ac:dyDescent="0.25">
      <c r="A558" t="s">
        <v>1428</v>
      </c>
      <c r="B558" t="s">
        <v>1429</v>
      </c>
    </row>
    <row r="559" spans="1:2" x14ac:dyDescent="0.25">
      <c r="A559" t="s">
        <v>1430</v>
      </c>
      <c r="B559" t="s">
        <v>1431</v>
      </c>
    </row>
    <row r="560" spans="1:2" x14ac:dyDescent="0.25">
      <c r="A560" t="s">
        <v>1432</v>
      </c>
      <c r="B560" t="s">
        <v>1433</v>
      </c>
    </row>
    <row r="561" spans="1:2" x14ac:dyDescent="0.25">
      <c r="A561" t="s">
        <v>1434</v>
      </c>
      <c r="B561" t="s">
        <v>1435</v>
      </c>
    </row>
    <row r="562" spans="1:2" x14ac:dyDescent="0.25">
      <c r="A562" t="s">
        <v>1436</v>
      </c>
      <c r="B562" t="s">
        <v>1437</v>
      </c>
    </row>
    <row r="563" spans="1:2" x14ac:dyDescent="0.25">
      <c r="A563" t="s">
        <v>1438</v>
      </c>
      <c r="B563" t="s">
        <v>1439</v>
      </c>
    </row>
    <row r="564" spans="1:2" x14ac:dyDescent="0.25">
      <c r="A564" t="s">
        <v>1440</v>
      </c>
      <c r="B564" t="s">
        <v>1441</v>
      </c>
    </row>
    <row r="565" spans="1:2" x14ac:dyDescent="0.25">
      <c r="A565" t="s">
        <v>1442</v>
      </c>
      <c r="B565" t="s">
        <v>1443</v>
      </c>
    </row>
    <row r="566" spans="1:2" x14ac:dyDescent="0.25">
      <c r="A566" t="s">
        <v>1444</v>
      </c>
      <c r="B566" t="s">
        <v>1445</v>
      </c>
    </row>
    <row r="567" spans="1:2" x14ac:dyDescent="0.25">
      <c r="A567" t="s">
        <v>1446</v>
      </c>
      <c r="B567" t="s">
        <v>1447</v>
      </c>
    </row>
    <row r="568" spans="1:2" x14ac:dyDescent="0.25">
      <c r="A568" t="s">
        <v>1448</v>
      </c>
      <c r="B568" t="s">
        <v>1449</v>
      </c>
    </row>
    <row r="569" spans="1:2" x14ac:dyDescent="0.25">
      <c r="A569" t="s">
        <v>1450</v>
      </c>
      <c r="B569" t="s">
        <v>1451</v>
      </c>
    </row>
    <row r="570" spans="1:2" x14ac:dyDescent="0.25">
      <c r="A570" t="s">
        <v>1452</v>
      </c>
      <c r="B570" t="s">
        <v>1453</v>
      </c>
    </row>
    <row r="571" spans="1:2" x14ac:dyDescent="0.25">
      <c r="A571" t="s">
        <v>1454</v>
      </c>
      <c r="B571" t="s">
        <v>1455</v>
      </c>
    </row>
    <row r="572" spans="1:2" x14ac:dyDescent="0.25">
      <c r="A572" t="s">
        <v>1456</v>
      </c>
      <c r="B572" t="s">
        <v>1457</v>
      </c>
    </row>
    <row r="573" spans="1:2" x14ac:dyDescent="0.25">
      <c r="A573" t="s">
        <v>1458</v>
      </c>
      <c r="B573" t="s">
        <v>1459</v>
      </c>
    </row>
    <row r="574" spans="1:2" x14ac:dyDescent="0.25">
      <c r="A574" t="s">
        <v>1460</v>
      </c>
      <c r="B574" t="s">
        <v>1461</v>
      </c>
    </row>
    <row r="575" spans="1:2" x14ac:dyDescent="0.25">
      <c r="A575" t="s">
        <v>1462</v>
      </c>
      <c r="B575" t="s">
        <v>1463</v>
      </c>
    </row>
    <row r="576" spans="1:2" x14ac:dyDescent="0.25">
      <c r="A576" t="s">
        <v>1464</v>
      </c>
      <c r="B576" t="s">
        <v>1465</v>
      </c>
    </row>
    <row r="577" spans="1:2" x14ac:dyDescent="0.25">
      <c r="A577" t="s">
        <v>1466</v>
      </c>
      <c r="B577" t="s">
        <v>1467</v>
      </c>
    </row>
    <row r="578" spans="1:2" x14ac:dyDescent="0.25">
      <c r="A578" t="s">
        <v>1468</v>
      </c>
      <c r="B578" t="s">
        <v>1469</v>
      </c>
    </row>
    <row r="579" spans="1:2" x14ac:dyDescent="0.25">
      <c r="A579" t="s">
        <v>1470</v>
      </c>
      <c r="B579" t="s">
        <v>1471</v>
      </c>
    </row>
    <row r="580" spans="1:2" x14ac:dyDescent="0.25">
      <c r="A580" t="s">
        <v>1472</v>
      </c>
      <c r="B580" t="s">
        <v>1473</v>
      </c>
    </row>
    <row r="581" spans="1:2" x14ac:dyDescent="0.25">
      <c r="A581" t="s">
        <v>1474</v>
      </c>
      <c r="B581" t="s">
        <v>1475</v>
      </c>
    </row>
    <row r="582" spans="1:2" x14ac:dyDescent="0.25">
      <c r="A582" t="s">
        <v>1476</v>
      </c>
      <c r="B582" t="s">
        <v>1477</v>
      </c>
    </row>
    <row r="583" spans="1:2" x14ac:dyDescent="0.25">
      <c r="A583" t="s">
        <v>1478</v>
      </c>
      <c r="B583" t="s">
        <v>1479</v>
      </c>
    </row>
    <row r="584" spans="1:2" x14ac:dyDescent="0.25">
      <c r="A584" t="s">
        <v>1480</v>
      </c>
      <c r="B584" t="s">
        <v>1481</v>
      </c>
    </row>
    <row r="585" spans="1:2" x14ac:dyDescent="0.25">
      <c r="A585" t="s">
        <v>1482</v>
      </c>
      <c r="B585" t="s">
        <v>1483</v>
      </c>
    </row>
    <row r="586" spans="1:2" x14ac:dyDescent="0.25">
      <c r="A586" t="s">
        <v>1484</v>
      </c>
      <c r="B586" t="s">
        <v>1485</v>
      </c>
    </row>
    <row r="587" spans="1:2" x14ac:dyDescent="0.25">
      <c r="A587" t="s">
        <v>1486</v>
      </c>
      <c r="B587" t="s">
        <v>1487</v>
      </c>
    </row>
    <row r="588" spans="1:2" x14ac:dyDescent="0.25">
      <c r="A588" t="s">
        <v>1488</v>
      </c>
      <c r="B588" t="s">
        <v>1489</v>
      </c>
    </row>
    <row r="589" spans="1:2" x14ac:dyDescent="0.25">
      <c r="A589" t="s">
        <v>1490</v>
      </c>
      <c r="B589" t="s">
        <v>1491</v>
      </c>
    </row>
    <row r="590" spans="1:2" x14ac:dyDescent="0.25">
      <c r="A590" t="s">
        <v>1492</v>
      </c>
      <c r="B590" t="s">
        <v>1493</v>
      </c>
    </row>
    <row r="591" spans="1:2" x14ac:dyDescent="0.25">
      <c r="A591" t="s">
        <v>1494</v>
      </c>
      <c r="B591" t="s">
        <v>1495</v>
      </c>
    </row>
    <row r="592" spans="1:2" x14ac:dyDescent="0.25">
      <c r="A592" t="s">
        <v>1496</v>
      </c>
      <c r="B592" t="s">
        <v>1497</v>
      </c>
    </row>
    <row r="593" spans="1:2" x14ac:dyDescent="0.25">
      <c r="A593" t="s">
        <v>1498</v>
      </c>
      <c r="B593" t="s">
        <v>1499</v>
      </c>
    </row>
    <row r="594" spans="1:2" x14ac:dyDescent="0.25">
      <c r="A594" t="s">
        <v>1500</v>
      </c>
      <c r="B594" t="s">
        <v>1501</v>
      </c>
    </row>
    <row r="595" spans="1:2" x14ac:dyDescent="0.25">
      <c r="A595" t="s">
        <v>1502</v>
      </c>
      <c r="B595" t="s">
        <v>1503</v>
      </c>
    </row>
    <row r="596" spans="1:2" x14ac:dyDescent="0.25">
      <c r="A596" t="s">
        <v>1504</v>
      </c>
      <c r="B596" t="s">
        <v>1505</v>
      </c>
    </row>
    <row r="597" spans="1:2" x14ac:dyDescent="0.25">
      <c r="A597" t="s">
        <v>1506</v>
      </c>
      <c r="B597" t="s">
        <v>1507</v>
      </c>
    </row>
    <row r="598" spans="1:2" x14ac:dyDescent="0.25">
      <c r="A598" t="s">
        <v>1508</v>
      </c>
      <c r="B598" t="s">
        <v>1509</v>
      </c>
    </row>
    <row r="599" spans="1:2" x14ac:dyDescent="0.25">
      <c r="A599" t="s">
        <v>1510</v>
      </c>
      <c r="B599" t="s">
        <v>1511</v>
      </c>
    </row>
    <row r="600" spans="1:2" x14ac:dyDescent="0.25">
      <c r="A600" t="s">
        <v>1512</v>
      </c>
      <c r="B600" t="s">
        <v>1513</v>
      </c>
    </row>
    <row r="601" spans="1:2" x14ac:dyDescent="0.25">
      <c r="A601" t="s">
        <v>1514</v>
      </c>
      <c r="B601" t="s">
        <v>1515</v>
      </c>
    </row>
    <row r="602" spans="1:2" x14ac:dyDescent="0.25">
      <c r="A602" t="s">
        <v>1516</v>
      </c>
      <c r="B602" t="s">
        <v>1517</v>
      </c>
    </row>
    <row r="603" spans="1:2" x14ac:dyDescent="0.25">
      <c r="A603" t="s">
        <v>1518</v>
      </c>
      <c r="B603" t="s">
        <v>1519</v>
      </c>
    </row>
    <row r="604" spans="1:2" x14ac:dyDescent="0.25">
      <c r="A604" t="s">
        <v>1520</v>
      </c>
      <c r="B604" t="s">
        <v>1521</v>
      </c>
    </row>
    <row r="605" spans="1:2" x14ac:dyDescent="0.25">
      <c r="A605" t="s">
        <v>1522</v>
      </c>
      <c r="B605" t="s">
        <v>1523</v>
      </c>
    </row>
    <row r="606" spans="1:2" x14ac:dyDescent="0.25">
      <c r="A606" t="s">
        <v>1524</v>
      </c>
      <c r="B606" t="s">
        <v>1525</v>
      </c>
    </row>
    <row r="607" spans="1:2" x14ac:dyDescent="0.25">
      <c r="A607" t="s">
        <v>1526</v>
      </c>
      <c r="B607" t="s">
        <v>1527</v>
      </c>
    </row>
    <row r="608" spans="1:2" x14ac:dyDescent="0.25">
      <c r="A608" t="s">
        <v>1528</v>
      </c>
      <c r="B608" t="s">
        <v>1529</v>
      </c>
    </row>
    <row r="609" spans="1:2" x14ac:dyDescent="0.25">
      <c r="A609" t="s">
        <v>1530</v>
      </c>
      <c r="B609" t="s">
        <v>1531</v>
      </c>
    </row>
    <row r="610" spans="1:2" x14ac:dyDescent="0.25">
      <c r="A610" t="s">
        <v>1532</v>
      </c>
      <c r="B610" t="s">
        <v>1533</v>
      </c>
    </row>
    <row r="611" spans="1:2" x14ac:dyDescent="0.25">
      <c r="A611" t="s">
        <v>1534</v>
      </c>
      <c r="B611" t="s">
        <v>1535</v>
      </c>
    </row>
    <row r="612" spans="1:2" x14ac:dyDescent="0.25">
      <c r="A612" t="s">
        <v>1536</v>
      </c>
      <c r="B612" t="s">
        <v>1537</v>
      </c>
    </row>
    <row r="613" spans="1:2" x14ac:dyDescent="0.25">
      <c r="A613" t="s">
        <v>1538</v>
      </c>
      <c r="B613" t="s">
        <v>1539</v>
      </c>
    </row>
    <row r="614" spans="1:2" x14ac:dyDescent="0.25">
      <c r="A614" t="s">
        <v>1540</v>
      </c>
      <c r="B614" t="s">
        <v>1541</v>
      </c>
    </row>
    <row r="615" spans="1:2" x14ac:dyDescent="0.25">
      <c r="A615" t="s">
        <v>1542</v>
      </c>
      <c r="B615" t="s">
        <v>1543</v>
      </c>
    </row>
    <row r="616" spans="1:2" x14ac:dyDescent="0.25">
      <c r="A616" t="s">
        <v>1544</v>
      </c>
      <c r="B616" t="s">
        <v>1545</v>
      </c>
    </row>
    <row r="617" spans="1:2" x14ac:dyDescent="0.25">
      <c r="A617" t="s">
        <v>1546</v>
      </c>
      <c r="B617" t="s">
        <v>1547</v>
      </c>
    </row>
    <row r="618" spans="1:2" x14ac:dyDescent="0.25">
      <c r="A618" t="s">
        <v>1548</v>
      </c>
      <c r="B618" t="s">
        <v>1549</v>
      </c>
    </row>
    <row r="619" spans="1:2" x14ac:dyDescent="0.25">
      <c r="A619" t="s">
        <v>1550</v>
      </c>
      <c r="B619" t="s">
        <v>1551</v>
      </c>
    </row>
    <row r="620" spans="1:2" x14ac:dyDescent="0.25">
      <c r="A620" t="s">
        <v>1552</v>
      </c>
      <c r="B620" t="s">
        <v>1553</v>
      </c>
    </row>
    <row r="621" spans="1:2" x14ac:dyDescent="0.25">
      <c r="A621" t="s">
        <v>1554</v>
      </c>
      <c r="B621" t="s">
        <v>1555</v>
      </c>
    </row>
    <row r="622" spans="1:2" x14ac:dyDescent="0.25">
      <c r="A622" t="s">
        <v>1556</v>
      </c>
      <c r="B622" t="s">
        <v>1557</v>
      </c>
    </row>
    <row r="623" spans="1:2" x14ac:dyDescent="0.25">
      <c r="A623" t="s">
        <v>1558</v>
      </c>
      <c r="B623" t="s">
        <v>1559</v>
      </c>
    </row>
    <row r="624" spans="1:2" x14ac:dyDescent="0.25">
      <c r="A624" t="s">
        <v>1560</v>
      </c>
      <c r="B624" t="s">
        <v>1561</v>
      </c>
    </row>
    <row r="625" spans="1:2" x14ac:dyDescent="0.25">
      <c r="A625" t="s">
        <v>1562</v>
      </c>
      <c r="B625" t="s">
        <v>1563</v>
      </c>
    </row>
    <row r="626" spans="1:2" x14ac:dyDescent="0.25">
      <c r="A626" t="s">
        <v>1564</v>
      </c>
      <c r="B626" t="s">
        <v>1565</v>
      </c>
    </row>
    <row r="627" spans="1:2" x14ac:dyDescent="0.25">
      <c r="A627" t="s">
        <v>1566</v>
      </c>
      <c r="B627" t="s">
        <v>1567</v>
      </c>
    </row>
    <row r="628" spans="1:2" x14ac:dyDescent="0.25">
      <c r="A628" t="s">
        <v>1568</v>
      </c>
      <c r="B628" t="s">
        <v>1569</v>
      </c>
    </row>
    <row r="629" spans="1:2" x14ac:dyDescent="0.25">
      <c r="A629" t="s">
        <v>1570</v>
      </c>
      <c r="B629" t="s">
        <v>1571</v>
      </c>
    </row>
    <row r="630" spans="1:2" x14ac:dyDescent="0.25">
      <c r="A630" t="s">
        <v>1572</v>
      </c>
      <c r="B630" t="s">
        <v>1573</v>
      </c>
    </row>
    <row r="631" spans="1:2" x14ac:dyDescent="0.25">
      <c r="A631" t="s">
        <v>1574</v>
      </c>
      <c r="B631" t="s">
        <v>1575</v>
      </c>
    </row>
    <row r="632" spans="1:2" x14ac:dyDescent="0.25">
      <c r="A632" t="s">
        <v>1576</v>
      </c>
      <c r="B632" t="s">
        <v>1577</v>
      </c>
    </row>
    <row r="633" spans="1:2" x14ac:dyDescent="0.25">
      <c r="A633" t="s">
        <v>1578</v>
      </c>
      <c r="B633" t="s">
        <v>1579</v>
      </c>
    </row>
    <row r="634" spans="1:2" x14ac:dyDescent="0.25">
      <c r="A634" t="s">
        <v>1580</v>
      </c>
      <c r="B634" t="s">
        <v>1581</v>
      </c>
    </row>
    <row r="635" spans="1:2" x14ac:dyDescent="0.25">
      <c r="A635" t="s">
        <v>1582</v>
      </c>
      <c r="B635" t="s">
        <v>1583</v>
      </c>
    </row>
    <row r="636" spans="1:2" x14ac:dyDescent="0.25">
      <c r="A636" t="s">
        <v>1584</v>
      </c>
      <c r="B636" t="s">
        <v>1585</v>
      </c>
    </row>
    <row r="637" spans="1:2" x14ac:dyDescent="0.25">
      <c r="A637" t="s">
        <v>1586</v>
      </c>
      <c r="B637" t="s">
        <v>1587</v>
      </c>
    </row>
    <row r="638" spans="1:2" x14ac:dyDescent="0.25">
      <c r="A638" t="s">
        <v>1588</v>
      </c>
      <c r="B638" t="s">
        <v>1589</v>
      </c>
    </row>
    <row r="639" spans="1:2" x14ac:dyDescent="0.25">
      <c r="A639" t="s">
        <v>1590</v>
      </c>
      <c r="B639" t="s">
        <v>1591</v>
      </c>
    </row>
    <row r="640" spans="1:2" x14ac:dyDescent="0.25">
      <c r="A640" t="s">
        <v>1592</v>
      </c>
      <c r="B640" t="s">
        <v>1593</v>
      </c>
    </row>
    <row r="641" spans="1:2" x14ac:dyDescent="0.25">
      <c r="A641" t="s">
        <v>1594</v>
      </c>
      <c r="B641" t="s">
        <v>1595</v>
      </c>
    </row>
    <row r="642" spans="1:2" x14ac:dyDescent="0.25">
      <c r="A642" t="s">
        <v>9</v>
      </c>
      <c r="B642" t="s">
        <v>1596</v>
      </c>
    </row>
    <row r="644" spans="1:2" x14ac:dyDescent="0.25">
      <c r="A644" s="50" t="s">
        <v>1597</v>
      </c>
      <c r="B644" s="50"/>
    </row>
  </sheetData>
  <mergeCells count="1">
    <mergeCell ref="A644:B644"/>
  </mergeCells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35E7D-2EB5-4948-9642-D26A9A34C4F4}">
  <dimension ref="A1:F33"/>
  <sheetViews>
    <sheetView workbookViewId="0">
      <selection activeCell="B22" sqref="B22:F22"/>
    </sheetView>
  </sheetViews>
  <sheetFormatPr baseColWidth="10" defaultRowHeight="15" x14ac:dyDescent="0.25"/>
  <cols>
    <col min="1" max="1" width="7.5703125" bestFit="1" customWidth="1"/>
    <col min="2" max="2" width="23" customWidth="1"/>
    <col min="3" max="3" width="16" bestFit="1" customWidth="1"/>
    <col min="4" max="4" width="25.140625" bestFit="1" customWidth="1"/>
    <col min="5" max="5" width="17" bestFit="1" customWidth="1"/>
    <col min="6" max="6" width="20.7109375" bestFit="1" customWidth="1"/>
  </cols>
  <sheetData>
    <row r="1" spans="1:6" x14ac:dyDescent="0.25">
      <c r="A1" s="19" t="s">
        <v>1598</v>
      </c>
      <c r="B1" s="19" t="s">
        <v>1</v>
      </c>
      <c r="C1" s="19" t="s">
        <v>1599</v>
      </c>
      <c r="D1" s="19" t="s">
        <v>1600</v>
      </c>
      <c r="E1" s="19" t="s">
        <v>1601</v>
      </c>
      <c r="F1" s="19" t="s">
        <v>135</v>
      </c>
    </row>
    <row r="2" spans="1:6" x14ac:dyDescent="0.25">
      <c r="A2" t="s">
        <v>1602</v>
      </c>
      <c r="B2" t="s">
        <v>1603</v>
      </c>
      <c r="D2" t="s">
        <v>1604</v>
      </c>
    </row>
    <row r="3" spans="1:6" x14ac:dyDescent="0.25">
      <c r="A3" t="s">
        <v>1605</v>
      </c>
      <c r="B3" t="s">
        <v>1606</v>
      </c>
      <c r="D3" t="s">
        <v>1607</v>
      </c>
    </row>
    <row r="4" spans="1:6" x14ac:dyDescent="0.25">
      <c r="A4" t="s">
        <v>1608</v>
      </c>
      <c r="B4" t="s">
        <v>1609</v>
      </c>
      <c r="D4" t="s">
        <v>1610</v>
      </c>
    </row>
    <row r="5" spans="1:6" x14ac:dyDescent="0.25">
      <c r="A5" t="s">
        <v>1611</v>
      </c>
      <c r="B5" t="s">
        <v>1612</v>
      </c>
      <c r="D5" t="s">
        <v>1613</v>
      </c>
      <c r="E5" t="s">
        <v>1614</v>
      </c>
    </row>
    <row r="6" spans="1:6" x14ac:dyDescent="0.25">
      <c r="A6" t="s">
        <v>1615</v>
      </c>
      <c r="B6" t="s">
        <v>1616</v>
      </c>
      <c r="D6" t="s">
        <v>1613</v>
      </c>
      <c r="E6" t="s">
        <v>1617</v>
      </c>
    </row>
    <row r="7" spans="1:6" x14ac:dyDescent="0.25">
      <c r="A7" t="s">
        <v>1618</v>
      </c>
      <c r="B7" t="s">
        <v>1619</v>
      </c>
      <c r="D7" t="s">
        <v>1613</v>
      </c>
      <c r="E7" t="s">
        <v>1620</v>
      </c>
    </row>
    <row r="8" spans="1:6" x14ac:dyDescent="0.25">
      <c r="A8" t="s">
        <v>1621</v>
      </c>
      <c r="B8" t="s">
        <v>1622</v>
      </c>
      <c r="D8" t="s">
        <v>1613</v>
      </c>
      <c r="E8" t="s">
        <v>1623</v>
      </c>
    </row>
    <row r="9" spans="1:6" x14ac:dyDescent="0.25">
      <c r="A9" t="s">
        <v>1624</v>
      </c>
      <c r="B9" t="s">
        <v>1625</v>
      </c>
      <c r="D9" t="s">
        <v>1613</v>
      </c>
      <c r="E9" t="s">
        <v>1626</v>
      </c>
    </row>
    <row r="10" spans="1:6" x14ac:dyDescent="0.25">
      <c r="A10" t="s">
        <v>1627</v>
      </c>
      <c r="B10" t="s">
        <v>1628</v>
      </c>
      <c r="C10" t="s">
        <v>1629</v>
      </c>
      <c r="D10" t="s">
        <v>1630</v>
      </c>
      <c r="E10" t="s">
        <v>1614</v>
      </c>
    </row>
    <row r="11" spans="1:6" x14ac:dyDescent="0.25">
      <c r="A11" t="s">
        <v>1631</v>
      </c>
      <c r="B11" t="s">
        <v>1632</v>
      </c>
      <c r="C11" t="s">
        <v>1629</v>
      </c>
      <c r="D11" t="s">
        <v>1630</v>
      </c>
      <c r="E11" t="s">
        <v>1617</v>
      </c>
    </row>
    <row r="12" spans="1:6" x14ac:dyDescent="0.25">
      <c r="A12" t="s">
        <v>1633</v>
      </c>
      <c r="B12" t="s">
        <v>1634</v>
      </c>
      <c r="C12" t="s">
        <v>1629</v>
      </c>
      <c r="D12" t="s">
        <v>1630</v>
      </c>
      <c r="E12" t="s">
        <v>1620</v>
      </c>
    </row>
    <row r="13" spans="1:6" x14ac:dyDescent="0.25">
      <c r="A13" t="s">
        <v>1635</v>
      </c>
      <c r="B13" t="s">
        <v>1636</v>
      </c>
      <c r="C13" t="s">
        <v>1629</v>
      </c>
      <c r="D13" t="s">
        <v>1630</v>
      </c>
      <c r="E13" t="s">
        <v>1623</v>
      </c>
    </row>
    <row r="14" spans="1:6" x14ac:dyDescent="0.25">
      <c r="A14" t="s">
        <v>1637</v>
      </c>
      <c r="B14" t="s">
        <v>1638</v>
      </c>
      <c r="C14" t="s">
        <v>1629</v>
      </c>
      <c r="D14" t="s">
        <v>1630</v>
      </c>
      <c r="E14" t="s">
        <v>1626</v>
      </c>
    </row>
    <row r="15" spans="1:6" x14ac:dyDescent="0.25">
      <c r="A15" t="s">
        <v>1639</v>
      </c>
      <c r="B15" t="s">
        <v>1640</v>
      </c>
      <c r="C15" t="s">
        <v>1641</v>
      </c>
      <c r="F15" t="s">
        <v>1642</v>
      </c>
    </row>
    <row r="16" spans="1:6" x14ac:dyDescent="0.25">
      <c r="A16" t="s">
        <v>1643</v>
      </c>
      <c r="B16" t="s">
        <v>1644</v>
      </c>
      <c r="C16" t="s">
        <v>1645</v>
      </c>
      <c r="F16" t="s">
        <v>1646</v>
      </c>
    </row>
    <row r="17" spans="1:6" x14ac:dyDescent="0.25">
      <c r="A17" t="s">
        <v>1647</v>
      </c>
      <c r="B17" t="s">
        <v>1648</v>
      </c>
      <c r="C17" t="s">
        <v>1649</v>
      </c>
      <c r="E17" t="s">
        <v>1650</v>
      </c>
      <c r="F17" t="s">
        <v>1651</v>
      </c>
    </row>
    <row r="18" spans="1:6" x14ac:dyDescent="0.25">
      <c r="A18" t="s">
        <v>1652</v>
      </c>
      <c r="B18" t="s">
        <v>1653</v>
      </c>
      <c r="C18" t="s">
        <v>1654</v>
      </c>
      <c r="E18" t="s">
        <v>1655</v>
      </c>
      <c r="F18" t="s">
        <v>1656</v>
      </c>
    </row>
    <row r="19" spans="1:6" x14ac:dyDescent="0.25">
      <c r="A19" t="s">
        <v>1657</v>
      </c>
      <c r="B19" t="s">
        <v>1658</v>
      </c>
      <c r="C19" t="s">
        <v>1654</v>
      </c>
      <c r="E19" t="s">
        <v>1659</v>
      </c>
      <c r="F19" t="s">
        <v>1660</v>
      </c>
    </row>
    <row r="20" spans="1:6" x14ac:dyDescent="0.25">
      <c r="A20" t="s">
        <v>1661</v>
      </c>
      <c r="B20" t="s">
        <v>1662</v>
      </c>
      <c r="C20" t="s">
        <v>1654</v>
      </c>
      <c r="E20" t="s">
        <v>1663</v>
      </c>
      <c r="F20" t="s">
        <v>1664</v>
      </c>
    </row>
    <row r="21" spans="1:6" x14ac:dyDescent="0.25">
      <c r="A21" t="s">
        <v>1665</v>
      </c>
      <c r="B21" t="s">
        <v>1666</v>
      </c>
      <c r="C21" t="s">
        <v>1667</v>
      </c>
      <c r="E21" t="s">
        <v>1655</v>
      </c>
      <c r="F21" t="s">
        <v>1660</v>
      </c>
    </row>
    <row r="22" spans="1:6" x14ac:dyDescent="0.25">
      <c r="A22" t="s">
        <v>1668</v>
      </c>
      <c r="B22" t="s">
        <v>1658</v>
      </c>
      <c r="C22" t="s">
        <v>1654</v>
      </c>
      <c r="E22" t="s">
        <v>1659</v>
      </c>
      <c r="F22" t="s">
        <v>1660</v>
      </c>
    </row>
    <row r="23" spans="1:6" x14ac:dyDescent="0.25">
      <c r="A23" t="s">
        <v>1669</v>
      </c>
      <c r="B23" t="s">
        <v>1670</v>
      </c>
      <c r="C23" t="s">
        <v>1671</v>
      </c>
      <c r="E23" t="s">
        <v>1659</v>
      </c>
      <c r="F23" t="s">
        <v>1660</v>
      </c>
    </row>
    <row r="24" spans="1:6" x14ac:dyDescent="0.25">
      <c r="A24" t="s">
        <v>1672</v>
      </c>
      <c r="B24" t="s">
        <v>1673</v>
      </c>
      <c r="C24" t="s">
        <v>1667</v>
      </c>
      <c r="E24" t="s">
        <v>1663</v>
      </c>
      <c r="F24" t="s">
        <v>1674</v>
      </c>
    </row>
    <row r="25" spans="1:6" x14ac:dyDescent="0.25">
      <c r="A25" t="s">
        <v>1675</v>
      </c>
      <c r="B25" t="s">
        <v>1676</v>
      </c>
      <c r="C25" t="s">
        <v>1677</v>
      </c>
      <c r="E25" t="s">
        <v>1678</v>
      </c>
      <c r="F25" t="s">
        <v>1679</v>
      </c>
    </row>
    <row r="26" spans="1:6" x14ac:dyDescent="0.25">
      <c r="A26" t="s">
        <v>1680</v>
      </c>
      <c r="B26" t="s">
        <v>1681</v>
      </c>
      <c r="D26" t="s">
        <v>1682</v>
      </c>
      <c r="F26" t="s">
        <v>1683</v>
      </c>
    </row>
    <row r="27" spans="1:6" x14ac:dyDescent="0.25">
      <c r="A27" t="s">
        <v>1684</v>
      </c>
      <c r="B27" t="s">
        <v>1685</v>
      </c>
      <c r="D27" t="s">
        <v>1686</v>
      </c>
      <c r="F27" t="s">
        <v>1683</v>
      </c>
    </row>
    <row r="28" spans="1:6" x14ac:dyDescent="0.25">
      <c r="A28" t="s">
        <v>1687</v>
      </c>
      <c r="B28" t="s">
        <v>1688</v>
      </c>
      <c r="D28" t="s">
        <v>1689</v>
      </c>
      <c r="F28" t="s">
        <v>1690</v>
      </c>
    </row>
    <row r="29" spans="1:6" x14ac:dyDescent="0.25">
      <c r="A29" t="s">
        <v>1691</v>
      </c>
      <c r="B29" t="s">
        <v>1692</v>
      </c>
      <c r="D29" t="s">
        <v>1693</v>
      </c>
      <c r="F29" t="s">
        <v>1694</v>
      </c>
    </row>
    <row r="30" spans="1:6" x14ac:dyDescent="0.25">
      <c r="A30" t="s">
        <v>1695</v>
      </c>
      <c r="B30" t="s">
        <v>1696</v>
      </c>
      <c r="D30" t="s">
        <v>1697</v>
      </c>
    </row>
    <row r="31" spans="1:6" x14ac:dyDescent="0.25">
      <c r="A31" t="s">
        <v>1698</v>
      </c>
      <c r="B31" t="s">
        <v>1699</v>
      </c>
      <c r="F31" t="s">
        <v>1700</v>
      </c>
    </row>
    <row r="33" spans="1:6" x14ac:dyDescent="0.25">
      <c r="A33" s="20" t="s">
        <v>1701</v>
      </c>
      <c r="B33" s="21"/>
      <c r="C33" s="21"/>
      <c r="D33" s="21"/>
      <c r="E33" s="21"/>
      <c r="F33" s="21"/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C13AE-3EDF-448E-86B5-6B5FB85ECDE7}">
  <dimension ref="A1:C15"/>
  <sheetViews>
    <sheetView workbookViewId="0">
      <selection activeCell="C20" sqref="C20"/>
    </sheetView>
  </sheetViews>
  <sheetFormatPr baseColWidth="10" defaultRowHeight="15" x14ac:dyDescent="0.25"/>
  <cols>
    <col min="1" max="1" width="10.85546875" bestFit="1" customWidth="1"/>
    <col min="2" max="2" width="13.140625" bestFit="1" customWidth="1"/>
    <col min="3" max="3" width="127.140625" bestFit="1" customWidth="1"/>
  </cols>
  <sheetData>
    <row r="1" spans="1:3" ht="15.75" thickBot="1" x14ac:dyDescent="0.3">
      <c r="A1" s="19" t="s">
        <v>1</v>
      </c>
      <c r="B1" s="19" t="s">
        <v>1702</v>
      </c>
      <c r="C1" s="19" t="s">
        <v>1703</v>
      </c>
    </row>
    <row r="2" spans="1:3" ht="15.75" thickBot="1" x14ac:dyDescent="0.3">
      <c r="A2" s="22" t="s">
        <v>1704</v>
      </c>
      <c r="B2" s="22">
        <v>44072</v>
      </c>
      <c r="C2" s="22" t="s">
        <v>1705</v>
      </c>
    </row>
    <row r="3" spans="1:3" ht="15.75" thickBot="1" x14ac:dyDescent="0.3">
      <c r="A3" s="23" t="s">
        <v>1706</v>
      </c>
      <c r="B3" s="23">
        <v>44063</v>
      </c>
      <c r="C3" s="23" t="s">
        <v>1707</v>
      </c>
    </row>
    <row r="4" spans="1:3" ht="15.75" thickBot="1" x14ac:dyDescent="0.3">
      <c r="A4" s="17" t="s">
        <v>1708</v>
      </c>
      <c r="B4" s="24">
        <v>44075</v>
      </c>
      <c r="C4" s="17" t="s">
        <v>1709</v>
      </c>
    </row>
    <row r="5" spans="1:3" ht="15.75" thickBot="1" x14ac:dyDescent="0.3">
      <c r="A5" s="25" t="s">
        <v>1710</v>
      </c>
      <c r="B5" s="25">
        <v>44071</v>
      </c>
      <c r="C5" s="25" t="s">
        <v>1711</v>
      </c>
    </row>
    <row r="6" spans="1:3" ht="15.75" thickBot="1" x14ac:dyDescent="0.3">
      <c r="A6" s="26" t="s">
        <v>1712</v>
      </c>
      <c r="B6" s="26">
        <v>43922</v>
      </c>
      <c r="C6" s="26" t="s">
        <v>1713</v>
      </c>
    </row>
    <row r="7" spans="1:3" ht="15.75" thickBot="1" x14ac:dyDescent="0.3">
      <c r="A7" s="18" t="s">
        <v>1714</v>
      </c>
      <c r="B7" s="27">
        <v>44070</v>
      </c>
      <c r="C7" s="18" t="s">
        <v>1715</v>
      </c>
    </row>
    <row r="8" spans="1:3" x14ac:dyDescent="0.25">
      <c r="A8" s="28" t="s">
        <v>1716</v>
      </c>
      <c r="B8" s="29">
        <v>44073</v>
      </c>
      <c r="C8" s="28" t="s">
        <v>1717</v>
      </c>
    </row>
    <row r="9" spans="1:3" x14ac:dyDescent="0.25">
      <c r="A9" s="30" t="s">
        <v>1718</v>
      </c>
      <c r="B9" s="31" t="s">
        <v>1719</v>
      </c>
      <c r="C9" s="30" t="s">
        <v>1720</v>
      </c>
    </row>
    <row r="10" spans="1:3" x14ac:dyDescent="0.25">
      <c r="A10" s="30" t="s">
        <v>1721</v>
      </c>
      <c r="B10" s="31" t="s">
        <v>1719</v>
      </c>
      <c r="C10" s="30" t="s">
        <v>1722</v>
      </c>
    </row>
    <row r="11" spans="1:3" x14ac:dyDescent="0.25">
      <c r="A11" s="30" t="s">
        <v>1723</v>
      </c>
      <c r="B11" s="31" t="s">
        <v>1719</v>
      </c>
      <c r="C11" s="30" t="s">
        <v>1724</v>
      </c>
    </row>
    <row r="15" spans="1:3" x14ac:dyDescent="0.25">
      <c r="A15" t="s">
        <v>1763</v>
      </c>
      <c r="C15" t="s">
        <v>1764</v>
      </c>
    </row>
  </sheetData>
  <dataValidations count="2">
    <dataValidation allowBlank="1" showErrorMessage="1" prompt="_x000a_" sqref="A6 A2:A3" xr:uid="{6FC32B12-5D45-42C1-8A11-15F0814DDB9F}"/>
    <dataValidation allowBlank="1" showErrorMessage="1" sqref="A7:A8 A4:A5" xr:uid="{567B03F5-02F9-4985-A351-A1CC3ABCD867}"/>
  </dataValidation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52976C-FDB6-48F5-A6FC-B7BEACD540E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Beyond_LEO_Population_V20</vt:lpstr>
      <vt:lpstr>Beyond_LEO_Population_vernetzt</vt:lpstr>
      <vt:lpstr>Tabelle1</vt:lpstr>
      <vt:lpstr>Country List.Spacetrack</vt:lpstr>
      <vt:lpstr>Launch Site.Spacetrack</vt:lpstr>
      <vt:lpstr>Launch Site.planet4589</vt:lpstr>
      <vt:lpstr>Orbit.planet4589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2021-10-04T15:44:09Z</dcterms:modified>
</cp:coreProperties>
</file>